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9200" windowHeight="8633" activeTab="1"/>
  </bookViews>
  <sheets>
    <sheet name="BankNifty Live Trades" sheetId="1" r:id="rId1"/>
    <sheet name="Backtest Trades" sheetId="9" r:id="rId2"/>
    <sheet name="No Of Trades Count" sheetId="7" r:id="rId3"/>
    <sheet name="Trades Match" sheetId="8" r:id="rId4"/>
    <sheet name="Live PL" sheetId="10" r:id="rId5"/>
    <sheet name="Historical Performance" sheetId="11" r:id="rId6"/>
  </sheets>
  <definedNames>
    <definedName name="_xlnm._FilterDatabase" localSheetId="1" hidden="1">'Backtest Trades'!$T$2:$AJ$2</definedName>
    <definedName name="_xlnm._FilterDatabase" localSheetId="0" hidden="1">'BankNifty Live Trades'!$A$2:$AJ$705</definedName>
    <definedName name="_xlnm._FilterDatabase" localSheetId="5" hidden="1">'Historical Performance'!$A$1:$Q$1</definedName>
    <definedName name="_xlnm._FilterDatabase" localSheetId="2" hidden="1">'No Of Trades Count'!$K$2:$M$2</definedName>
    <definedName name="_xlnm._FilterDatabase" localSheetId="3" hidden="1">'Trades Match'!#REF!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3" i="11" l="1"/>
  <c r="AG4" i="11" s="1"/>
  <c r="AG5" i="11" s="1"/>
  <c r="AG6" i="11" s="1"/>
  <c r="AG7" i="11" s="1"/>
  <c r="AG8" i="11" s="1"/>
  <c r="AG9" i="11" s="1"/>
  <c r="AG10" i="11" s="1"/>
  <c r="AG11" i="11" s="1"/>
  <c r="AG12" i="11" s="1"/>
  <c r="AG13" i="11" s="1"/>
  <c r="AG14" i="11" s="1"/>
  <c r="AG15" i="11" s="1"/>
  <c r="AG16" i="11" s="1"/>
  <c r="AG17" i="11" s="1"/>
  <c r="AG18" i="11" s="1"/>
  <c r="AG19" i="11" s="1"/>
  <c r="AG20" i="11" s="1"/>
  <c r="AG21" i="11" s="1"/>
  <c r="AG22" i="11" s="1"/>
  <c r="AG23" i="11" s="1"/>
  <c r="AG24" i="11" s="1"/>
  <c r="AG25" i="11" s="1"/>
  <c r="AG26" i="11" s="1"/>
  <c r="AG27" i="11" s="1"/>
  <c r="AG28" i="11" s="1"/>
  <c r="AG29" i="11" s="1"/>
  <c r="AG30" i="11" s="1"/>
  <c r="AG31" i="11" s="1"/>
  <c r="AG32" i="11" s="1"/>
  <c r="AG33" i="11" s="1"/>
  <c r="AG34" i="11" s="1"/>
  <c r="AG35" i="11" s="1"/>
  <c r="AG36" i="11" s="1"/>
  <c r="AG37" i="11" s="1"/>
  <c r="AG38" i="11" s="1"/>
  <c r="AG39" i="11" s="1"/>
  <c r="AG40" i="11" s="1"/>
  <c r="AG41" i="11" s="1"/>
  <c r="AG42" i="11" s="1"/>
  <c r="AG43" i="11" s="1"/>
  <c r="AG44" i="11" s="1"/>
  <c r="AG45" i="11" s="1"/>
  <c r="AG46" i="11" s="1"/>
  <c r="AG47" i="11" s="1"/>
  <c r="AG48" i="11" s="1"/>
  <c r="AG49" i="11" s="1"/>
  <c r="AG50" i="11" s="1"/>
  <c r="AG51" i="11" s="1"/>
  <c r="AG52" i="11" s="1"/>
  <c r="AG53" i="11" s="1"/>
  <c r="AG54" i="11" s="1"/>
  <c r="AG55" i="11" s="1"/>
  <c r="AG56" i="11" s="1"/>
  <c r="AG57" i="11" s="1"/>
  <c r="AG58" i="11" s="1"/>
  <c r="AG59" i="11" s="1"/>
  <c r="AG60" i="11" s="1"/>
  <c r="AG61" i="11" s="1"/>
  <c r="AG62" i="11" s="1"/>
  <c r="AG63" i="11" s="1"/>
  <c r="AG64" i="11" s="1"/>
  <c r="AG65" i="11" s="1"/>
  <c r="AG66" i="11" s="1"/>
  <c r="AG67" i="11" s="1"/>
  <c r="AG68" i="11" s="1"/>
  <c r="AG69" i="11" s="1"/>
  <c r="AG70" i="11" s="1"/>
  <c r="AG71" i="11" s="1"/>
  <c r="AG72" i="11" s="1"/>
  <c r="AG73" i="11" s="1"/>
  <c r="AG74" i="11" s="1"/>
  <c r="AG75" i="11" s="1"/>
  <c r="AG76" i="11" s="1"/>
  <c r="AG77" i="11" s="1"/>
  <c r="AG78" i="11" s="1"/>
  <c r="AG79" i="11" s="1"/>
  <c r="AG80" i="11" s="1"/>
  <c r="AG81" i="11" s="1"/>
  <c r="AG82" i="11" s="1"/>
  <c r="AG83" i="11" s="1"/>
  <c r="AG84" i="11" s="1"/>
  <c r="AG85" i="11" s="1"/>
  <c r="AG86" i="11" s="1"/>
  <c r="AG87" i="11" s="1"/>
  <c r="AG88" i="11" s="1"/>
  <c r="AG89" i="11" s="1"/>
  <c r="AG90" i="11" s="1"/>
  <c r="AG91" i="11" s="1"/>
  <c r="AG92" i="11" s="1"/>
  <c r="AG93" i="11" s="1"/>
  <c r="AG94" i="11" s="1"/>
  <c r="AG95" i="11" s="1"/>
  <c r="AG96" i="11" s="1"/>
  <c r="AG97" i="11" s="1"/>
  <c r="AG98" i="11" s="1"/>
  <c r="AG99" i="11" s="1"/>
  <c r="AG100" i="11" s="1"/>
  <c r="AG101" i="11" s="1"/>
  <c r="AG102" i="11" s="1"/>
  <c r="AG103" i="11" s="1"/>
  <c r="AG104" i="11" s="1"/>
  <c r="AG105" i="11" s="1"/>
  <c r="AG106" i="11" s="1"/>
  <c r="AG107" i="11" s="1"/>
  <c r="AG108" i="11" s="1"/>
  <c r="AG109" i="11" s="1"/>
  <c r="AG110" i="11" s="1"/>
  <c r="AG111" i="11" s="1"/>
  <c r="AG112" i="11" s="1"/>
  <c r="AG113" i="11" s="1"/>
  <c r="AG114" i="11" s="1"/>
  <c r="AG115" i="11" s="1"/>
  <c r="AG116" i="11" s="1"/>
  <c r="AG117" i="11" s="1"/>
  <c r="AG118" i="11" s="1"/>
  <c r="AG119" i="11" s="1"/>
  <c r="AG120" i="11" s="1"/>
  <c r="AG121" i="11" s="1"/>
  <c r="AG122" i="11" s="1"/>
  <c r="AG123" i="11" s="1"/>
  <c r="AG124" i="11" s="1"/>
  <c r="AG125" i="11" s="1"/>
  <c r="AG126" i="11" s="1"/>
  <c r="AG127" i="11" s="1"/>
  <c r="AG128" i="11" s="1"/>
  <c r="AG129" i="11" s="1"/>
  <c r="AG130" i="11" s="1"/>
  <c r="AG131" i="11" s="1"/>
  <c r="AG132" i="11" s="1"/>
  <c r="AG133" i="11" s="1"/>
  <c r="AG134" i="11" s="1"/>
  <c r="AG135" i="11" s="1"/>
  <c r="AG136" i="11" s="1"/>
  <c r="AG137" i="11" s="1"/>
  <c r="AG138" i="11" s="1"/>
  <c r="AG139" i="11" s="1"/>
  <c r="AG140" i="11" s="1"/>
  <c r="AG141" i="11" s="1"/>
  <c r="AG142" i="11" s="1"/>
  <c r="AG143" i="11" s="1"/>
  <c r="AG144" i="11" s="1"/>
  <c r="AG145" i="11" s="1"/>
  <c r="AG146" i="11" s="1"/>
  <c r="AG147" i="11" s="1"/>
  <c r="AG148" i="11" s="1"/>
  <c r="AG149" i="11" s="1"/>
  <c r="AG150" i="11" s="1"/>
  <c r="AG151" i="11" s="1"/>
  <c r="AG152" i="11" s="1"/>
  <c r="AG153" i="11" s="1"/>
  <c r="AG154" i="11" s="1"/>
  <c r="AG155" i="11" s="1"/>
  <c r="AG156" i="11" s="1"/>
  <c r="AG157" i="11" s="1"/>
  <c r="AG158" i="11" s="1"/>
  <c r="AG159" i="11" s="1"/>
  <c r="AG160" i="11" s="1"/>
  <c r="AG161" i="11" s="1"/>
  <c r="AG162" i="11" s="1"/>
  <c r="AG163" i="11" s="1"/>
  <c r="AG164" i="11" s="1"/>
  <c r="AG165" i="11" s="1"/>
  <c r="AG166" i="11" s="1"/>
  <c r="AG167" i="11" s="1"/>
  <c r="AG168" i="11" s="1"/>
  <c r="AG169" i="11" s="1"/>
  <c r="AG170" i="11" s="1"/>
  <c r="AG171" i="11" s="1"/>
  <c r="AG172" i="11" s="1"/>
  <c r="AG173" i="11" s="1"/>
  <c r="AG174" i="11" s="1"/>
  <c r="AG175" i="11" s="1"/>
  <c r="AG176" i="11" s="1"/>
  <c r="AG177" i="11" s="1"/>
  <c r="AG178" i="11" s="1"/>
  <c r="AG179" i="11" s="1"/>
  <c r="AG180" i="11" s="1"/>
  <c r="AG181" i="11" s="1"/>
  <c r="AG182" i="11" s="1"/>
  <c r="AG183" i="11" s="1"/>
  <c r="AG184" i="11" s="1"/>
  <c r="AG185" i="11" s="1"/>
  <c r="AG186" i="11" s="1"/>
  <c r="AG187" i="11" s="1"/>
  <c r="AG188" i="11" s="1"/>
  <c r="AG189" i="11" s="1"/>
  <c r="AG190" i="11" s="1"/>
  <c r="AG191" i="11" s="1"/>
  <c r="AG192" i="11" s="1"/>
  <c r="AG193" i="11" s="1"/>
  <c r="AG194" i="11" s="1"/>
  <c r="AG195" i="11" s="1"/>
  <c r="AG196" i="11" s="1"/>
  <c r="AG197" i="11" s="1"/>
  <c r="AG198" i="11" s="1"/>
  <c r="AG199" i="11" s="1"/>
  <c r="AG200" i="11" s="1"/>
  <c r="AG201" i="11" s="1"/>
  <c r="AG202" i="11" s="1"/>
  <c r="AG203" i="11" s="1"/>
  <c r="AG204" i="11" s="1"/>
  <c r="AG205" i="11" s="1"/>
  <c r="AG206" i="11" s="1"/>
  <c r="AG207" i="11" s="1"/>
  <c r="AG208" i="11" s="1"/>
  <c r="AG209" i="11" s="1"/>
  <c r="AG210" i="11" s="1"/>
  <c r="AG211" i="11" s="1"/>
  <c r="AG212" i="11" s="1"/>
  <c r="AG213" i="11" s="1"/>
  <c r="AG214" i="11" s="1"/>
  <c r="AG215" i="11" s="1"/>
  <c r="AG216" i="11" s="1"/>
  <c r="AG217" i="11" s="1"/>
  <c r="AG218" i="11" s="1"/>
  <c r="AG219" i="11" s="1"/>
  <c r="AG220" i="11" s="1"/>
  <c r="AG221" i="11" s="1"/>
  <c r="AG222" i="11" s="1"/>
  <c r="AG223" i="11" s="1"/>
  <c r="AG224" i="11" s="1"/>
  <c r="AG225" i="11" s="1"/>
  <c r="AG226" i="11" s="1"/>
  <c r="AG227" i="11" s="1"/>
  <c r="AG228" i="11" s="1"/>
  <c r="AG229" i="11" s="1"/>
  <c r="AG230" i="11" s="1"/>
  <c r="AG231" i="11" s="1"/>
  <c r="AG232" i="11" s="1"/>
  <c r="AG233" i="11" s="1"/>
  <c r="AG234" i="11" s="1"/>
  <c r="AG235" i="11" s="1"/>
  <c r="AG236" i="11" s="1"/>
  <c r="AG237" i="11" s="1"/>
  <c r="AG238" i="11" s="1"/>
  <c r="AG239" i="11" s="1"/>
  <c r="AG240" i="11" s="1"/>
  <c r="AG241" i="11" s="1"/>
  <c r="AG242" i="11" s="1"/>
  <c r="AG243" i="11" s="1"/>
  <c r="AG244" i="11" s="1"/>
  <c r="AG245" i="11" s="1"/>
  <c r="AG246" i="11" s="1"/>
  <c r="AG247" i="11" s="1"/>
  <c r="AG248" i="11" s="1"/>
  <c r="AG249" i="11" s="1"/>
  <c r="AG250" i="11" s="1"/>
  <c r="AG251" i="11" s="1"/>
  <c r="AG252" i="11" s="1"/>
  <c r="AG253" i="11" s="1"/>
  <c r="AG254" i="11" s="1"/>
  <c r="AG255" i="11" s="1"/>
  <c r="AG256" i="11" s="1"/>
  <c r="AG257" i="11" s="1"/>
  <c r="AG258" i="11" s="1"/>
  <c r="AG259" i="11" s="1"/>
  <c r="AG260" i="11" s="1"/>
  <c r="AG261" i="11" s="1"/>
  <c r="AG262" i="11" s="1"/>
  <c r="AG263" i="11" s="1"/>
  <c r="AG264" i="11" s="1"/>
  <c r="AG265" i="11" s="1"/>
  <c r="AG266" i="11" s="1"/>
  <c r="AG267" i="11" s="1"/>
  <c r="AG268" i="11" s="1"/>
  <c r="AG269" i="11" s="1"/>
  <c r="AG270" i="11" s="1"/>
  <c r="AG271" i="11" s="1"/>
  <c r="AG272" i="11" s="1"/>
  <c r="AG273" i="11" s="1"/>
  <c r="AG274" i="11" s="1"/>
  <c r="AG275" i="11" s="1"/>
  <c r="AG276" i="11" s="1"/>
  <c r="AG277" i="11" s="1"/>
  <c r="AG278" i="11" s="1"/>
  <c r="AG279" i="11" s="1"/>
  <c r="AG280" i="11" s="1"/>
  <c r="AG281" i="11" s="1"/>
  <c r="AG282" i="11" s="1"/>
  <c r="AG283" i="11" s="1"/>
  <c r="AG284" i="11" s="1"/>
  <c r="AG285" i="11" s="1"/>
  <c r="AG286" i="11" s="1"/>
  <c r="AG287" i="11" s="1"/>
  <c r="AG288" i="11" s="1"/>
  <c r="AG289" i="11" s="1"/>
  <c r="AG290" i="11" s="1"/>
  <c r="AG291" i="11" s="1"/>
  <c r="AG292" i="11" s="1"/>
  <c r="AG293" i="11" s="1"/>
  <c r="AG294" i="11" s="1"/>
  <c r="AG295" i="11" s="1"/>
  <c r="AG296" i="11" s="1"/>
  <c r="AG297" i="11" s="1"/>
  <c r="AG298" i="11" s="1"/>
  <c r="AG299" i="11" s="1"/>
  <c r="AG300" i="11" s="1"/>
  <c r="AG301" i="11" s="1"/>
  <c r="AG302" i="11" s="1"/>
  <c r="AG303" i="11" s="1"/>
  <c r="AG304" i="11" s="1"/>
  <c r="AG305" i="11" s="1"/>
  <c r="AG306" i="11" s="1"/>
  <c r="AG307" i="11" s="1"/>
  <c r="AG308" i="11" s="1"/>
  <c r="AG309" i="11" s="1"/>
  <c r="AG310" i="11" s="1"/>
  <c r="AG311" i="11" s="1"/>
  <c r="AG312" i="11" s="1"/>
  <c r="AG313" i="11" s="1"/>
  <c r="AG314" i="11" s="1"/>
  <c r="AG315" i="11" s="1"/>
  <c r="AG316" i="11" s="1"/>
  <c r="AG317" i="11" s="1"/>
  <c r="AG318" i="11" s="1"/>
  <c r="AG319" i="11" s="1"/>
  <c r="AG320" i="11" s="1"/>
  <c r="AG321" i="11" s="1"/>
  <c r="AG322" i="11" s="1"/>
  <c r="AG323" i="11" s="1"/>
  <c r="AG324" i="11" s="1"/>
  <c r="AG325" i="11" s="1"/>
  <c r="AG326" i="11" s="1"/>
  <c r="AG327" i="11" s="1"/>
  <c r="AG328" i="11" s="1"/>
  <c r="AG329" i="11" s="1"/>
  <c r="AG330" i="11" s="1"/>
  <c r="AG331" i="11" s="1"/>
  <c r="AG332" i="11" s="1"/>
  <c r="AG333" i="11" s="1"/>
  <c r="AG334" i="11" s="1"/>
  <c r="AG335" i="11" s="1"/>
  <c r="AG336" i="11" s="1"/>
  <c r="AG337" i="11" s="1"/>
  <c r="AG338" i="11" s="1"/>
  <c r="AG339" i="11" s="1"/>
  <c r="AG340" i="11" s="1"/>
  <c r="AG341" i="11" s="1"/>
  <c r="AG342" i="11" s="1"/>
  <c r="AG343" i="11" s="1"/>
  <c r="AG344" i="11" s="1"/>
  <c r="AG345" i="11" s="1"/>
  <c r="AG346" i="11" s="1"/>
  <c r="AG347" i="11" s="1"/>
  <c r="AG348" i="11" s="1"/>
  <c r="AG349" i="11" s="1"/>
  <c r="AG350" i="11" s="1"/>
  <c r="AG351" i="11" s="1"/>
  <c r="AG352" i="11" s="1"/>
  <c r="AG353" i="11" s="1"/>
  <c r="AG354" i="11" s="1"/>
  <c r="AG355" i="11" s="1"/>
  <c r="AG356" i="11" s="1"/>
  <c r="AG357" i="11" s="1"/>
  <c r="AG358" i="11" s="1"/>
  <c r="AG359" i="11" s="1"/>
  <c r="AG360" i="11" s="1"/>
  <c r="AG361" i="11" s="1"/>
  <c r="AG362" i="11" s="1"/>
  <c r="AG363" i="11" s="1"/>
  <c r="AG364" i="11" s="1"/>
  <c r="AG365" i="11" s="1"/>
  <c r="AG366" i="11" s="1"/>
  <c r="AG367" i="11" s="1"/>
  <c r="AG368" i="11" s="1"/>
  <c r="AG369" i="11" s="1"/>
  <c r="AG370" i="11" s="1"/>
  <c r="AG371" i="11" s="1"/>
  <c r="AG372" i="11" s="1"/>
  <c r="AG373" i="11" s="1"/>
  <c r="AG374" i="11" s="1"/>
  <c r="AG375" i="11" s="1"/>
  <c r="AG376" i="11" s="1"/>
  <c r="AG377" i="11" s="1"/>
  <c r="AG378" i="11" s="1"/>
  <c r="AG379" i="11" s="1"/>
  <c r="AG380" i="11" s="1"/>
  <c r="AG381" i="11" s="1"/>
  <c r="AG382" i="11" s="1"/>
  <c r="AG383" i="11" s="1"/>
  <c r="AG384" i="11" s="1"/>
  <c r="AG385" i="11" s="1"/>
  <c r="AG386" i="11" s="1"/>
  <c r="AG387" i="11" s="1"/>
  <c r="AG388" i="11" s="1"/>
  <c r="AG389" i="11" s="1"/>
  <c r="AG390" i="11" s="1"/>
  <c r="AG391" i="11" s="1"/>
  <c r="AG392" i="11" s="1"/>
  <c r="AG393" i="11" s="1"/>
  <c r="AG394" i="11" s="1"/>
  <c r="AG395" i="11" s="1"/>
  <c r="AG396" i="11" s="1"/>
  <c r="AG397" i="11" s="1"/>
  <c r="AG398" i="11" s="1"/>
  <c r="AG399" i="11" s="1"/>
  <c r="AG400" i="11" s="1"/>
  <c r="AG401" i="11" s="1"/>
  <c r="AG402" i="11" s="1"/>
  <c r="AG403" i="11" s="1"/>
  <c r="AG404" i="11" s="1"/>
  <c r="AG405" i="11" s="1"/>
  <c r="AG406" i="11" s="1"/>
  <c r="AG407" i="11" s="1"/>
  <c r="AG408" i="11" s="1"/>
  <c r="AG409" i="11" s="1"/>
  <c r="AG410" i="11" s="1"/>
  <c r="AG411" i="11" s="1"/>
  <c r="AG412" i="11" s="1"/>
  <c r="AG413" i="11" s="1"/>
  <c r="AG414" i="11" s="1"/>
  <c r="AG415" i="11" s="1"/>
  <c r="AG416" i="11" s="1"/>
  <c r="AG417" i="11" s="1"/>
  <c r="AG418" i="11" s="1"/>
  <c r="AG419" i="11" s="1"/>
  <c r="AG420" i="11" s="1"/>
  <c r="AG421" i="11" s="1"/>
  <c r="AG422" i="11" s="1"/>
  <c r="AG423" i="11" s="1"/>
  <c r="AG424" i="11" s="1"/>
  <c r="AG425" i="11" s="1"/>
  <c r="AG426" i="11" s="1"/>
  <c r="AG427" i="11" s="1"/>
  <c r="AG428" i="11" s="1"/>
  <c r="AG429" i="11" s="1"/>
  <c r="AG430" i="11" s="1"/>
  <c r="AG431" i="11" s="1"/>
  <c r="AG432" i="11" s="1"/>
  <c r="AG433" i="11" s="1"/>
  <c r="AG434" i="11" s="1"/>
  <c r="AG435" i="11" s="1"/>
  <c r="AG436" i="11" s="1"/>
  <c r="AG437" i="11" s="1"/>
  <c r="AG438" i="11" s="1"/>
  <c r="AG439" i="11" s="1"/>
  <c r="AG440" i="11" s="1"/>
  <c r="AG441" i="11" s="1"/>
  <c r="AG442" i="11" s="1"/>
  <c r="AG443" i="11" s="1"/>
  <c r="AG444" i="11" s="1"/>
  <c r="AG445" i="11" s="1"/>
  <c r="AG446" i="11" s="1"/>
  <c r="AG447" i="11" s="1"/>
  <c r="AG448" i="11" s="1"/>
  <c r="AG449" i="11" s="1"/>
  <c r="AG450" i="11" s="1"/>
  <c r="AG451" i="11" s="1"/>
  <c r="AG452" i="11" s="1"/>
  <c r="AG453" i="11" s="1"/>
  <c r="AG454" i="11" s="1"/>
  <c r="AG455" i="11" s="1"/>
  <c r="AG456" i="11" s="1"/>
  <c r="AG457" i="11" s="1"/>
  <c r="AG458" i="11" s="1"/>
  <c r="AG459" i="11" s="1"/>
  <c r="AG460" i="11" s="1"/>
  <c r="AG461" i="11" s="1"/>
  <c r="AG462" i="11" s="1"/>
  <c r="AG463" i="11" s="1"/>
  <c r="AG464" i="11" s="1"/>
  <c r="AG465" i="11" s="1"/>
  <c r="AG466" i="11" s="1"/>
  <c r="AG467" i="11" s="1"/>
  <c r="AG468" i="11" s="1"/>
  <c r="AG469" i="11" s="1"/>
  <c r="AG470" i="11" s="1"/>
  <c r="AG471" i="11" s="1"/>
  <c r="AG472" i="11" s="1"/>
  <c r="AG473" i="11" s="1"/>
  <c r="AG474" i="11" s="1"/>
  <c r="AG475" i="11" s="1"/>
  <c r="AG476" i="11" s="1"/>
  <c r="AG477" i="11" s="1"/>
  <c r="AG478" i="11" s="1"/>
  <c r="AG479" i="11" s="1"/>
  <c r="AG480" i="11" s="1"/>
  <c r="AG481" i="11" s="1"/>
  <c r="AG482" i="11" s="1"/>
  <c r="AG483" i="11" s="1"/>
  <c r="AG484" i="11" s="1"/>
  <c r="AG485" i="11" s="1"/>
  <c r="AG486" i="11" s="1"/>
  <c r="AG487" i="11" s="1"/>
  <c r="AG488" i="11" s="1"/>
  <c r="AG489" i="11" s="1"/>
  <c r="AG490" i="11" s="1"/>
  <c r="AG491" i="11" s="1"/>
  <c r="AG492" i="11" s="1"/>
  <c r="AG493" i="11" s="1"/>
  <c r="AG494" i="11" s="1"/>
  <c r="AG495" i="11" s="1"/>
  <c r="AG496" i="11" s="1"/>
  <c r="AG497" i="11" s="1"/>
  <c r="AG498" i="11" s="1"/>
  <c r="AG499" i="11" s="1"/>
  <c r="AG500" i="11" s="1"/>
  <c r="AG501" i="11" s="1"/>
  <c r="AG502" i="11" s="1"/>
  <c r="AG503" i="11" s="1"/>
  <c r="AG504" i="11" s="1"/>
  <c r="AG505" i="11" s="1"/>
  <c r="AG506" i="11" s="1"/>
  <c r="AG507" i="11" s="1"/>
  <c r="AG508" i="11" s="1"/>
  <c r="AG509" i="11" s="1"/>
  <c r="AG510" i="11" s="1"/>
  <c r="AG511" i="11" s="1"/>
  <c r="AG512" i="11" s="1"/>
  <c r="AG513" i="11" s="1"/>
  <c r="AG514" i="11" s="1"/>
  <c r="AG515" i="11" s="1"/>
  <c r="AG516" i="11" s="1"/>
  <c r="AG517" i="11" s="1"/>
  <c r="AG518" i="11" s="1"/>
  <c r="AG519" i="11" s="1"/>
  <c r="AG520" i="11" s="1"/>
  <c r="AG521" i="11" s="1"/>
  <c r="AG522" i="11" s="1"/>
  <c r="AG523" i="11" s="1"/>
  <c r="AG524" i="11" s="1"/>
  <c r="AG525" i="11" s="1"/>
  <c r="AG526" i="11" s="1"/>
  <c r="AG527" i="11" s="1"/>
  <c r="AG528" i="11" s="1"/>
  <c r="AG529" i="11" s="1"/>
  <c r="AG530" i="11" s="1"/>
  <c r="AG531" i="11" s="1"/>
  <c r="AG532" i="11" s="1"/>
  <c r="AG533" i="11" s="1"/>
  <c r="AG534" i="11" s="1"/>
  <c r="AG535" i="11" s="1"/>
  <c r="AG536" i="11" s="1"/>
  <c r="AG537" i="11" s="1"/>
  <c r="AG538" i="11" s="1"/>
  <c r="AG539" i="11" s="1"/>
  <c r="AG540" i="11" s="1"/>
  <c r="AG541" i="11" s="1"/>
  <c r="AG542" i="11" s="1"/>
  <c r="AG543" i="11" s="1"/>
  <c r="AG544" i="11" s="1"/>
  <c r="AG545" i="11" s="1"/>
  <c r="AG546" i="11" s="1"/>
  <c r="AG547" i="11" s="1"/>
  <c r="AG548" i="11" s="1"/>
  <c r="AG549" i="11" s="1"/>
  <c r="AG550" i="11" s="1"/>
  <c r="AG551" i="11" s="1"/>
  <c r="AG552" i="11" s="1"/>
  <c r="AG553" i="11" s="1"/>
  <c r="AG554" i="11" s="1"/>
  <c r="AG555" i="11" s="1"/>
  <c r="AG556" i="11" s="1"/>
  <c r="AG557" i="11" s="1"/>
  <c r="AG558" i="11" s="1"/>
  <c r="AG559" i="11" s="1"/>
  <c r="AG560" i="11" s="1"/>
  <c r="AG561" i="11" s="1"/>
  <c r="AG562" i="11" s="1"/>
  <c r="AG563" i="11" s="1"/>
  <c r="AG564" i="11" s="1"/>
  <c r="AG565" i="11" s="1"/>
  <c r="AG566" i="11" s="1"/>
  <c r="AG567" i="11" s="1"/>
  <c r="AG568" i="11" s="1"/>
  <c r="AG569" i="11" s="1"/>
  <c r="AG570" i="11" s="1"/>
  <c r="AG571" i="11" s="1"/>
  <c r="AG572" i="11" s="1"/>
  <c r="AG573" i="11" s="1"/>
  <c r="AG574" i="11" s="1"/>
  <c r="AG575" i="11" s="1"/>
  <c r="AG576" i="11" s="1"/>
  <c r="AG577" i="11" s="1"/>
  <c r="AG578" i="11" s="1"/>
  <c r="AG579" i="11" s="1"/>
  <c r="AG580" i="11" s="1"/>
  <c r="AG581" i="11" s="1"/>
  <c r="AG582" i="11" s="1"/>
  <c r="AG583" i="11" s="1"/>
  <c r="AG584" i="11" s="1"/>
  <c r="AG585" i="11" s="1"/>
  <c r="AG586" i="11" s="1"/>
  <c r="AG587" i="11" s="1"/>
  <c r="AG588" i="11" s="1"/>
  <c r="AG589" i="11" s="1"/>
  <c r="AG590" i="11" s="1"/>
  <c r="AG591" i="11" s="1"/>
  <c r="AG592" i="11" s="1"/>
  <c r="AG593" i="11" s="1"/>
  <c r="AG594" i="11" s="1"/>
  <c r="AG595" i="11" s="1"/>
  <c r="AG596" i="11" s="1"/>
  <c r="AG597" i="11" s="1"/>
  <c r="AG598" i="11" s="1"/>
  <c r="AG599" i="11" s="1"/>
  <c r="AG600" i="11" s="1"/>
  <c r="AG601" i="11" s="1"/>
  <c r="AG602" i="11" s="1"/>
  <c r="AG603" i="11" s="1"/>
  <c r="AG604" i="11" s="1"/>
  <c r="AG605" i="11" s="1"/>
  <c r="AG606" i="11" s="1"/>
  <c r="AG607" i="11" s="1"/>
  <c r="AG608" i="11" s="1"/>
  <c r="AG609" i="11" s="1"/>
  <c r="AG610" i="11" s="1"/>
  <c r="AG611" i="11" s="1"/>
  <c r="AG612" i="11" s="1"/>
  <c r="AG613" i="11" s="1"/>
  <c r="AG614" i="11" s="1"/>
  <c r="AG615" i="11" s="1"/>
  <c r="AG616" i="11" s="1"/>
  <c r="AG617" i="11" s="1"/>
  <c r="AG618" i="11" s="1"/>
  <c r="AG619" i="11" s="1"/>
  <c r="AG620" i="11" s="1"/>
  <c r="AG621" i="11" s="1"/>
  <c r="AG622" i="11" s="1"/>
  <c r="AG623" i="11" s="1"/>
  <c r="AG624" i="11" s="1"/>
  <c r="AG625" i="11" s="1"/>
  <c r="AG626" i="11" s="1"/>
  <c r="AG627" i="11" s="1"/>
  <c r="AG628" i="11" s="1"/>
  <c r="AG629" i="11" s="1"/>
  <c r="AG630" i="11" s="1"/>
  <c r="AG631" i="11" s="1"/>
  <c r="AG632" i="11" s="1"/>
  <c r="AG633" i="11" s="1"/>
  <c r="AG634" i="11" s="1"/>
  <c r="AG635" i="11" s="1"/>
  <c r="AG636" i="11" s="1"/>
  <c r="AG637" i="11" s="1"/>
  <c r="AG638" i="11" s="1"/>
  <c r="AG639" i="11" s="1"/>
  <c r="AG640" i="11" s="1"/>
  <c r="AG641" i="11" s="1"/>
  <c r="AG642" i="11" s="1"/>
  <c r="AG643" i="11" s="1"/>
  <c r="AG644" i="11" s="1"/>
  <c r="AG645" i="11" s="1"/>
  <c r="AG646" i="11" s="1"/>
  <c r="AG647" i="11" s="1"/>
  <c r="AG648" i="11" s="1"/>
  <c r="AG649" i="11" s="1"/>
  <c r="AG650" i="11" s="1"/>
  <c r="AG651" i="11" s="1"/>
  <c r="AG652" i="11" s="1"/>
  <c r="AG653" i="11" s="1"/>
  <c r="AG654" i="11" s="1"/>
  <c r="AG655" i="11" s="1"/>
  <c r="AG656" i="11" s="1"/>
  <c r="AG657" i="11" s="1"/>
  <c r="AG658" i="11" s="1"/>
  <c r="AG659" i="11" s="1"/>
  <c r="AG660" i="11" s="1"/>
  <c r="AG661" i="11" s="1"/>
  <c r="AG662" i="11" s="1"/>
  <c r="AG663" i="11" s="1"/>
  <c r="AG664" i="11" s="1"/>
  <c r="AG665" i="11" s="1"/>
  <c r="AG666" i="11" s="1"/>
  <c r="AG667" i="11" s="1"/>
  <c r="AG668" i="11" s="1"/>
  <c r="AG669" i="11" s="1"/>
  <c r="AG670" i="11" s="1"/>
  <c r="AG671" i="11" s="1"/>
  <c r="AG672" i="11" s="1"/>
  <c r="AG673" i="11" s="1"/>
  <c r="AG674" i="11" s="1"/>
  <c r="AG675" i="11" s="1"/>
  <c r="AG676" i="11" s="1"/>
  <c r="AG677" i="11" s="1"/>
  <c r="AG678" i="11" s="1"/>
  <c r="AG679" i="11" s="1"/>
  <c r="AG680" i="11" s="1"/>
  <c r="AG681" i="11" s="1"/>
  <c r="AG682" i="11" s="1"/>
  <c r="AG683" i="11" s="1"/>
  <c r="AG684" i="11" s="1"/>
  <c r="AG685" i="11" s="1"/>
  <c r="AG686" i="11" s="1"/>
  <c r="AG687" i="11" s="1"/>
  <c r="AG688" i="11" s="1"/>
  <c r="AG689" i="11" s="1"/>
  <c r="AG690" i="11" s="1"/>
  <c r="AG691" i="11" s="1"/>
  <c r="AG692" i="11" s="1"/>
  <c r="AG693" i="11" s="1"/>
  <c r="AG694" i="11" s="1"/>
  <c r="AG695" i="11" s="1"/>
  <c r="AG696" i="11" s="1"/>
  <c r="AG697" i="11" s="1"/>
  <c r="AG698" i="11" s="1"/>
  <c r="AG699" i="11" s="1"/>
  <c r="AG700" i="11" s="1"/>
  <c r="AG701" i="11" s="1"/>
  <c r="AG702" i="11" s="1"/>
  <c r="AG703" i="11" s="1"/>
  <c r="AG704" i="11" s="1"/>
  <c r="AG705" i="11" s="1"/>
  <c r="AG706" i="11" s="1"/>
  <c r="AG707" i="11" s="1"/>
  <c r="AG708" i="11" s="1"/>
  <c r="AG709" i="11" s="1"/>
  <c r="AG710" i="11" s="1"/>
  <c r="AG711" i="11" s="1"/>
  <c r="AG712" i="11" s="1"/>
  <c r="AG713" i="11" s="1"/>
  <c r="AG714" i="11" s="1"/>
  <c r="AG715" i="11" s="1"/>
  <c r="AG716" i="11" s="1"/>
  <c r="AG717" i="11" s="1"/>
  <c r="AG718" i="11" s="1"/>
  <c r="AG719" i="11" s="1"/>
  <c r="AG720" i="11" s="1"/>
  <c r="AG721" i="11" s="1"/>
  <c r="AG722" i="11" s="1"/>
  <c r="AG723" i="11" s="1"/>
  <c r="AG724" i="11" s="1"/>
  <c r="AG725" i="11" s="1"/>
  <c r="AG726" i="11" s="1"/>
  <c r="AG727" i="11" s="1"/>
  <c r="AG728" i="11" s="1"/>
  <c r="AG729" i="11" s="1"/>
  <c r="AG730" i="11" s="1"/>
  <c r="AG731" i="11" s="1"/>
  <c r="AG732" i="11" s="1"/>
  <c r="AG733" i="11" s="1"/>
  <c r="AG734" i="11" s="1"/>
  <c r="AG735" i="11" s="1"/>
  <c r="AG736" i="11" s="1"/>
  <c r="AG737" i="11" s="1"/>
  <c r="AG738" i="11" s="1"/>
  <c r="AG739" i="11" s="1"/>
  <c r="AG740" i="11" s="1"/>
  <c r="AG741" i="11" s="1"/>
  <c r="AG742" i="11" s="1"/>
  <c r="AG743" i="11" s="1"/>
  <c r="AG744" i="11" s="1"/>
  <c r="AG745" i="11" s="1"/>
  <c r="AG746" i="11" s="1"/>
  <c r="AG747" i="11" s="1"/>
  <c r="AG748" i="11" s="1"/>
  <c r="AG749" i="11" s="1"/>
  <c r="AG750" i="11" s="1"/>
  <c r="AG751" i="11" s="1"/>
  <c r="AG752" i="11" s="1"/>
  <c r="AG753" i="11" s="1"/>
  <c r="AG754" i="11" s="1"/>
  <c r="AG755" i="11" s="1"/>
  <c r="AG756" i="11" s="1"/>
  <c r="AG757" i="11" s="1"/>
  <c r="AG758" i="11" s="1"/>
  <c r="AG759" i="11" s="1"/>
  <c r="AG760" i="11" s="1"/>
  <c r="AG761" i="11" s="1"/>
  <c r="AG762" i="11" s="1"/>
  <c r="AG763" i="11" s="1"/>
  <c r="AG764" i="11" s="1"/>
  <c r="AG765" i="11" s="1"/>
  <c r="AG766" i="11" s="1"/>
  <c r="AG767" i="11" s="1"/>
  <c r="AG768" i="11" s="1"/>
  <c r="AG769" i="11" s="1"/>
  <c r="AG770" i="11" s="1"/>
  <c r="AG771" i="11" s="1"/>
  <c r="AG772" i="11" s="1"/>
  <c r="AG773" i="11" s="1"/>
  <c r="AG774" i="11" s="1"/>
  <c r="AG775" i="11" s="1"/>
  <c r="AG776" i="11" s="1"/>
  <c r="AG777" i="11" s="1"/>
  <c r="AG778" i="11" s="1"/>
  <c r="AG779" i="11" s="1"/>
  <c r="AG780" i="11" s="1"/>
  <c r="AG781" i="11" s="1"/>
  <c r="AG782" i="11" s="1"/>
  <c r="AG783" i="11" s="1"/>
  <c r="AG784" i="11" s="1"/>
  <c r="AG785" i="11" s="1"/>
  <c r="AG786" i="11" s="1"/>
  <c r="AG787" i="11" s="1"/>
  <c r="AG788" i="11" s="1"/>
  <c r="AG789" i="11" s="1"/>
  <c r="AG790" i="11" s="1"/>
  <c r="AG791" i="11" s="1"/>
  <c r="AG792" i="11" s="1"/>
  <c r="AG793" i="11" s="1"/>
  <c r="AG794" i="11" s="1"/>
  <c r="AG795" i="11" s="1"/>
  <c r="AG796" i="11" s="1"/>
  <c r="AG797" i="11" s="1"/>
  <c r="AG798" i="11" s="1"/>
  <c r="AG799" i="11" s="1"/>
  <c r="AG800" i="11" s="1"/>
  <c r="AG801" i="11" s="1"/>
  <c r="AG802" i="11" s="1"/>
  <c r="AG803" i="11" s="1"/>
  <c r="AG804" i="11" s="1"/>
  <c r="AG805" i="11" s="1"/>
  <c r="AG806" i="11" s="1"/>
  <c r="AG807" i="11" s="1"/>
  <c r="AG808" i="11" s="1"/>
  <c r="AG809" i="11" s="1"/>
  <c r="AG810" i="11" s="1"/>
  <c r="AG811" i="11" s="1"/>
  <c r="AG812" i="11" s="1"/>
  <c r="AG813" i="11" s="1"/>
  <c r="AG814" i="11" s="1"/>
  <c r="AG815" i="11" s="1"/>
  <c r="AG816" i="11" s="1"/>
  <c r="AG817" i="11" s="1"/>
  <c r="AG818" i="11" s="1"/>
  <c r="AG819" i="11" s="1"/>
  <c r="AG820" i="11" s="1"/>
  <c r="AG821" i="11" s="1"/>
  <c r="AG822" i="11" s="1"/>
  <c r="AG823" i="11" s="1"/>
  <c r="AG824" i="11" s="1"/>
  <c r="AG825" i="11" s="1"/>
  <c r="AG826" i="11" s="1"/>
  <c r="AG827" i="11" s="1"/>
  <c r="AG828" i="11" s="1"/>
  <c r="AG829" i="11" s="1"/>
  <c r="AG830" i="11" s="1"/>
  <c r="AG831" i="11" s="1"/>
  <c r="AG832" i="11" s="1"/>
  <c r="AG833" i="11" s="1"/>
  <c r="AG834" i="11" s="1"/>
  <c r="AG835" i="11" s="1"/>
  <c r="AG836" i="11" s="1"/>
  <c r="AG837" i="11" s="1"/>
  <c r="AG838" i="11" s="1"/>
  <c r="AG839" i="11" s="1"/>
  <c r="AG840" i="11" s="1"/>
  <c r="AG841" i="11" s="1"/>
  <c r="AG842" i="11" s="1"/>
  <c r="AG843" i="11" s="1"/>
  <c r="AG844" i="11" s="1"/>
  <c r="AG845" i="11" s="1"/>
  <c r="AG846" i="11" s="1"/>
  <c r="AG847" i="11" s="1"/>
  <c r="AG848" i="11" s="1"/>
  <c r="AG849" i="11" s="1"/>
  <c r="AG850" i="11" s="1"/>
  <c r="AG851" i="11" s="1"/>
  <c r="AG852" i="11" s="1"/>
  <c r="AG853" i="11" s="1"/>
  <c r="AG854" i="11" s="1"/>
  <c r="AG855" i="11" s="1"/>
  <c r="AG856" i="11" s="1"/>
  <c r="AG857" i="11" s="1"/>
  <c r="AG858" i="11" s="1"/>
  <c r="AG859" i="11" s="1"/>
  <c r="AG860" i="11" s="1"/>
  <c r="AG861" i="11" s="1"/>
  <c r="AG862" i="11" s="1"/>
  <c r="AG863" i="11" s="1"/>
  <c r="AG864" i="11" s="1"/>
  <c r="AG865" i="11" s="1"/>
  <c r="AG866" i="11" s="1"/>
  <c r="AG867" i="11" s="1"/>
  <c r="AG868" i="11" s="1"/>
  <c r="AG869" i="11" s="1"/>
  <c r="AG870" i="11" s="1"/>
  <c r="AG871" i="11" s="1"/>
  <c r="AG872" i="11" s="1"/>
  <c r="AG873" i="11" s="1"/>
  <c r="AG874" i="11" s="1"/>
  <c r="AG875" i="11" s="1"/>
  <c r="AG876" i="11" s="1"/>
  <c r="AG877" i="11" s="1"/>
  <c r="AG878" i="11" s="1"/>
  <c r="AG879" i="11" s="1"/>
  <c r="AG880" i="11" s="1"/>
  <c r="AG881" i="11" s="1"/>
  <c r="AG882" i="11" s="1"/>
  <c r="AG883" i="11" s="1"/>
  <c r="AG884" i="11" s="1"/>
  <c r="AG885" i="11" s="1"/>
  <c r="AG886" i="11" s="1"/>
  <c r="AG887" i="11" s="1"/>
  <c r="AG888" i="11" s="1"/>
  <c r="AG889" i="11" s="1"/>
  <c r="AG890" i="11" s="1"/>
  <c r="AG891" i="11" s="1"/>
  <c r="AG892" i="11" s="1"/>
  <c r="AG893" i="11" s="1"/>
  <c r="AG894" i="11" s="1"/>
  <c r="AG895" i="11" s="1"/>
  <c r="AG896" i="11" s="1"/>
  <c r="AG897" i="11" s="1"/>
  <c r="AG898" i="11" s="1"/>
  <c r="AG899" i="11" s="1"/>
  <c r="AG900" i="11" s="1"/>
  <c r="AG901" i="11" s="1"/>
  <c r="AG902" i="11" s="1"/>
  <c r="AG903" i="11" s="1"/>
  <c r="AG904" i="11" s="1"/>
  <c r="AG905" i="11" s="1"/>
  <c r="AG906" i="11" s="1"/>
  <c r="AG907" i="11" s="1"/>
  <c r="AG908" i="11" s="1"/>
  <c r="AG909" i="11" s="1"/>
  <c r="AG910" i="11" s="1"/>
  <c r="AG911" i="11" s="1"/>
  <c r="AG912" i="11" s="1"/>
  <c r="AG913" i="11" s="1"/>
  <c r="AG914" i="11" s="1"/>
  <c r="AG915" i="11" s="1"/>
  <c r="AG916" i="11" s="1"/>
  <c r="AG917" i="11" s="1"/>
  <c r="AG918" i="11" s="1"/>
  <c r="AG919" i="11" s="1"/>
  <c r="AG920" i="11" s="1"/>
  <c r="AG921" i="11" s="1"/>
  <c r="AG922" i="11" s="1"/>
  <c r="AG923" i="11" s="1"/>
  <c r="AG924" i="11" s="1"/>
  <c r="AG925" i="11" s="1"/>
  <c r="AG926" i="11" s="1"/>
  <c r="AG927" i="11" s="1"/>
  <c r="AG928" i="11" s="1"/>
  <c r="AG929" i="11" s="1"/>
  <c r="AG930" i="11" s="1"/>
  <c r="AG931" i="11" s="1"/>
  <c r="AG932" i="11" s="1"/>
  <c r="AG933" i="11" s="1"/>
  <c r="AG934" i="11" s="1"/>
  <c r="AG935" i="11" s="1"/>
  <c r="AG936" i="11" s="1"/>
  <c r="AG937" i="11" s="1"/>
  <c r="AG938" i="11" s="1"/>
  <c r="AG939" i="11" s="1"/>
  <c r="AG940" i="11" s="1"/>
  <c r="AG941" i="11" s="1"/>
  <c r="AG942" i="11" s="1"/>
  <c r="AG943" i="11" s="1"/>
  <c r="AG944" i="11" s="1"/>
  <c r="AG945" i="11" s="1"/>
  <c r="AG946" i="11" s="1"/>
  <c r="AG947" i="11" s="1"/>
  <c r="AG948" i="11" s="1"/>
  <c r="AG949" i="11" s="1"/>
  <c r="AG950" i="11" s="1"/>
  <c r="AG951" i="11" s="1"/>
  <c r="AG952" i="11" s="1"/>
  <c r="AG953" i="11" s="1"/>
  <c r="AG954" i="11" s="1"/>
  <c r="AG955" i="11" s="1"/>
  <c r="AG956" i="11" s="1"/>
  <c r="AG957" i="11" s="1"/>
  <c r="AG958" i="11" s="1"/>
  <c r="AG959" i="11" s="1"/>
  <c r="AG960" i="11" s="1"/>
  <c r="AG961" i="11" s="1"/>
  <c r="AG962" i="11" s="1"/>
  <c r="AG963" i="11" s="1"/>
  <c r="AG964" i="11" s="1"/>
  <c r="AG965" i="11" s="1"/>
  <c r="AG966" i="11" s="1"/>
  <c r="AG967" i="11" s="1"/>
  <c r="AG968" i="11" s="1"/>
  <c r="AG969" i="11" s="1"/>
  <c r="AG970" i="11" s="1"/>
  <c r="AG971" i="11" s="1"/>
  <c r="AG972" i="11" s="1"/>
  <c r="AG973" i="11" s="1"/>
  <c r="AG974" i="11" s="1"/>
  <c r="AG975" i="11" s="1"/>
  <c r="AG976" i="11" s="1"/>
  <c r="AG977" i="11" s="1"/>
  <c r="AG978" i="11" s="1"/>
  <c r="AG979" i="11" s="1"/>
  <c r="AG980" i="11" s="1"/>
  <c r="AG981" i="11" s="1"/>
  <c r="AG982" i="11" s="1"/>
  <c r="AG983" i="11" s="1"/>
  <c r="AG984" i="11" s="1"/>
  <c r="AG985" i="11" s="1"/>
  <c r="AG986" i="11" s="1"/>
  <c r="AG987" i="11" s="1"/>
  <c r="AG988" i="11" s="1"/>
  <c r="AG989" i="11" s="1"/>
  <c r="AG990" i="11" s="1"/>
  <c r="AG991" i="11" s="1"/>
  <c r="AG992" i="11" s="1"/>
  <c r="AG993" i="11" s="1"/>
  <c r="AG994" i="11" s="1"/>
  <c r="AG995" i="11" s="1"/>
  <c r="AG996" i="11" s="1"/>
  <c r="AG997" i="11" s="1"/>
  <c r="AG998" i="11" s="1"/>
  <c r="AG999" i="11" s="1"/>
  <c r="AG1000" i="11" s="1"/>
  <c r="AG1001" i="11" s="1"/>
  <c r="AG1002" i="11" s="1"/>
  <c r="AG1003" i="11" s="1"/>
  <c r="AG1004" i="11" s="1"/>
  <c r="AG1005" i="11" s="1"/>
  <c r="AG1006" i="11" s="1"/>
  <c r="AG1007" i="11" s="1"/>
  <c r="AG1008" i="11" s="1"/>
  <c r="AG1009" i="11" s="1"/>
  <c r="AG1010" i="11" s="1"/>
  <c r="AG1011" i="11" s="1"/>
  <c r="AG1012" i="11" s="1"/>
  <c r="AG1013" i="11" s="1"/>
  <c r="AG1014" i="11" s="1"/>
  <c r="AG1015" i="11" s="1"/>
  <c r="AG1016" i="11" s="1"/>
  <c r="AG1017" i="11" s="1"/>
  <c r="AG1018" i="11" s="1"/>
  <c r="AG1019" i="11" s="1"/>
  <c r="AG1020" i="11" s="1"/>
  <c r="AG1021" i="11" s="1"/>
  <c r="AG1022" i="11" s="1"/>
  <c r="AG1023" i="11" s="1"/>
  <c r="AG1024" i="11" s="1"/>
  <c r="AG1025" i="11" s="1"/>
  <c r="AG1026" i="11" s="1"/>
  <c r="AG1027" i="11" s="1"/>
  <c r="AG1028" i="11" s="1"/>
  <c r="AG1029" i="11" s="1"/>
  <c r="AG1030" i="11" s="1"/>
  <c r="AG1031" i="11" s="1"/>
  <c r="AG1032" i="11" s="1"/>
  <c r="AG1033" i="11" s="1"/>
  <c r="AG1034" i="11" s="1"/>
  <c r="AG1035" i="11" s="1"/>
  <c r="AG1036" i="11" s="1"/>
  <c r="AG1037" i="11" s="1"/>
  <c r="AG1038" i="11" s="1"/>
  <c r="AG1039" i="11" s="1"/>
  <c r="AG1040" i="11" s="1"/>
  <c r="AG1041" i="11" s="1"/>
  <c r="AG1042" i="11" s="1"/>
  <c r="AG1043" i="11" s="1"/>
  <c r="AG1044" i="11" s="1"/>
  <c r="AG1045" i="11" s="1"/>
  <c r="AG1046" i="11" s="1"/>
  <c r="AG1047" i="11" s="1"/>
  <c r="AG1048" i="11" s="1"/>
  <c r="AG1049" i="11" s="1"/>
  <c r="AG1050" i="11" s="1"/>
  <c r="AG1051" i="11" s="1"/>
  <c r="AG1052" i="11" s="1"/>
  <c r="AG1053" i="11" s="1"/>
  <c r="AG1054" i="11" s="1"/>
  <c r="AG1055" i="11" s="1"/>
  <c r="AG1056" i="11" s="1"/>
  <c r="AG1057" i="11" s="1"/>
  <c r="AG1058" i="11" s="1"/>
  <c r="AG1059" i="11" s="1"/>
  <c r="AG1060" i="11" s="1"/>
  <c r="AG1061" i="11" s="1"/>
  <c r="AG1062" i="11" s="1"/>
  <c r="AG1063" i="11" s="1"/>
  <c r="AG1064" i="11" s="1"/>
  <c r="AG1065" i="11" s="1"/>
  <c r="AG1066" i="11" s="1"/>
  <c r="AG1067" i="11" s="1"/>
  <c r="AG1068" i="11" s="1"/>
  <c r="AG1069" i="11" s="1"/>
  <c r="AG1070" i="11" s="1"/>
  <c r="AG1071" i="11" s="1"/>
  <c r="AG1072" i="11" s="1"/>
  <c r="AG1073" i="11" s="1"/>
  <c r="AG1074" i="11" s="1"/>
  <c r="AG1075" i="11" s="1"/>
  <c r="AG1076" i="11" s="1"/>
  <c r="AG1077" i="11" s="1"/>
  <c r="AG1078" i="11" s="1"/>
  <c r="AG1079" i="11" s="1"/>
  <c r="AG1080" i="11" s="1"/>
  <c r="AG1081" i="11" s="1"/>
  <c r="AG1082" i="11" s="1"/>
  <c r="AG1083" i="11" s="1"/>
  <c r="AG1084" i="11" s="1"/>
  <c r="AG1085" i="11" s="1"/>
  <c r="AG1086" i="11" s="1"/>
  <c r="AG1087" i="11" s="1"/>
  <c r="AG1088" i="11" s="1"/>
  <c r="AG1089" i="11" s="1"/>
  <c r="AG1090" i="11" s="1"/>
  <c r="AG1091" i="11" s="1"/>
  <c r="AG1092" i="11" s="1"/>
  <c r="AG1093" i="11" s="1"/>
  <c r="AG1094" i="11" s="1"/>
  <c r="AG1095" i="11" s="1"/>
  <c r="AG1096" i="11" s="1"/>
  <c r="AG1097" i="11" s="1"/>
  <c r="AG1098" i="11" s="1"/>
  <c r="AG1099" i="11" s="1"/>
  <c r="AG1100" i="11" s="1"/>
  <c r="AG1101" i="11" s="1"/>
  <c r="AG1102" i="11" s="1"/>
  <c r="AG1103" i="11" s="1"/>
  <c r="AG1104" i="11" s="1"/>
  <c r="AG1105" i="11" s="1"/>
  <c r="AG1106" i="11" s="1"/>
  <c r="AG1107" i="11" s="1"/>
  <c r="AG1108" i="11" s="1"/>
  <c r="AG1109" i="11" s="1"/>
  <c r="AG1110" i="11" s="1"/>
  <c r="AG1111" i="11" s="1"/>
  <c r="AG1112" i="11" s="1"/>
  <c r="AG1113" i="11" s="1"/>
  <c r="AG1114" i="11" s="1"/>
  <c r="AG1115" i="11" s="1"/>
  <c r="AG1116" i="11" s="1"/>
  <c r="AG1117" i="11" s="1"/>
  <c r="AG1118" i="11" s="1"/>
  <c r="AG1119" i="11" s="1"/>
  <c r="AG1120" i="11" s="1"/>
  <c r="AG1121" i="11" s="1"/>
  <c r="AG1122" i="11" s="1"/>
  <c r="AG1123" i="11" s="1"/>
  <c r="AG1124" i="11" s="1"/>
  <c r="AG1125" i="11" s="1"/>
  <c r="AG1126" i="11" s="1"/>
  <c r="AG1127" i="11" s="1"/>
  <c r="AG1128" i="11" s="1"/>
  <c r="AG1129" i="11" s="1"/>
  <c r="AG1130" i="11" s="1"/>
  <c r="AG1131" i="11" s="1"/>
  <c r="AG1132" i="11" s="1"/>
  <c r="AG1133" i="11" s="1"/>
  <c r="AG1134" i="11" s="1"/>
  <c r="AG1135" i="11" s="1"/>
  <c r="AG1136" i="11" s="1"/>
  <c r="AG1137" i="11" s="1"/>
  <c r="AG1138" i="11" s="1"/>
  <c r="AG1139" i="11" s="1"/>
  <c r="AG1140" i="11" s="1"/>
  <c r="AG1141" i="11" s="1"/>
  <c r="AG1142" i="11" s="1"/>
  <c r="AG1143" i="11" s="1"/>
  <c r="AG1144" i="11" s="1"/>
  <c r="AG1145" i="11" s="1"/>
  <c r="AG1146" i="11" s="1"/>
  <c r="AG1147" i="11" s="1"/>
  <c r="AG1148" i="11" s="1"/>
  <c r="AG1149" i="11" s="1"/>
  <c r="AG1150" i="11" s="1"/>
  <c r="AG1151" i="11" s="1"/>
  <c r="AG1152" i="11" s="1"/>
  <c r="AG1153" i="11" s="1"/>
  <c r="AG1154" i="11" s="1"/>
  <c r="AG1155" i="11" s="1"/>
  <c r="AG1156" i="11" s="1"/>
  <c r="AG1157" i="11" s="1"/>
  <c r="AG1158" i="11" s="1"/>
  <c r="AG1159" i="11" s="1"/>
  <c r="AG1160" i="11" s="1"/>
  <c r="AG1161" i="11" s="1"/>
  <c r="AG1162" i="11" s="1"/>
  <c r="AG1163" i="11" s="1"/>
  <c r="AG1164" i="11" s="1"/>
  <c r="AG1165" i="11" s="1"/>
  <c r="AG1166" i="11" s="1"/>
  <c r="AG1167" i="11" s="1"/>
  <c r="AG1168" i="11" s="1"/>
  <c r="AG1169" i="11" s="1"/>
  <c r="AG1170" i="11" s="1"/>
  <c r="AG1171" i="11" s="1"/>
  <c r="AG1172" i="11" s="1"/>
  <c r="AG1173" i="11" s="1"/>
  <c r="AG1174" i="11" s="1"/>
  <c r="AG1175" i="11" s="1"/>
  <c r="AG1176" i="11" s="1"/>
  <c r="AG1177" i="11" s="1"/>
  <c r="AG1178" i="11" s="1"/>
  <c r="AG1179" i="11" s="1"/>
  <c r="AG1180" i="11" s="1"/>
  <c r="AG1181" i="11" s="1"/>
  <c r="AG1182" i="11" s="1"/>
  <c r="AG1183" i="11" s="1"/>
  <c r="AG1184" i="11" s="1"/>
  <c r="AG1185" i="11" s="1"/>
  <c r="AG1186" i="11" s="1"/>
  <c r="AG1187" i="11" s="1"/>
  <c r="AG1188" i="11" s="1"/>
  <c r="AG1189" i="11" s="1"/>
  <c r="AG1190" i="11" s="1"/>
  <c r="AG1191" i="11" s="1"/>
  <c r="AG1192" i="11" s="1"/>
  <c r="AG1193" i="11" s="1"/>
  <c r="AG1194" i="11" s="1"/>
  <c r="AG1195" i="11" s="1"/>
  <c r="AG1196" i="11" s="1"/>
  <c r="AG1197" i="11" s="1"/>
  <c r="AG1198" i="11" s="1"/>
  <c r="AG1199" i="11" s="1"/>
  <c r="AG1200" i="11" s="1"/>
  <c r="AG1201" i="11" s="1"/>
  <c r="AG1202" i="11" s="1"/>
  <c r="AG1203" i="11" s="1"/>
  <c r="AG1204" i="11" s="1"/>
  <c r="AG1205" i="11" s="1"/>
  <c r="AG1206" i="11" s="1"/>
  <c r="AG1207" i="11" s="1"/>
  <c r="AG1208" i="11" s="1"/>
  <c r="AG1209" i="11" s="1"/>
  <c r="AG1210" i="11" s="1"/>
  <c r="AG1211" i="11" s="1"/>
  <c r="AG1212" i="11" s="1"/>
  <c r="AG1213" i="11" s="1"/>
  <c r="AG1214" i="11" s="1"/>
  <c r="AG1215" i="11" s="1"/>
  <c r="AG1216" i="11" s="1"/>
  <c r="AG1217" i="11" s="1"/>
  <c r="AG1218" i="11" s="1"/>
  <c r="AG1219" i="11" s="1"/>
  <c r="AG1220" i="11" s="1"/>
  <c r="AG1221" i="11" s="1"/>
  <c r="AG1222" i="11" s="1"/>
  <c r="AG1223" i="11" s="1"/>
  <c r="AG1224" i="11" s="1"/>
  <c r="AG1225" i="11" s="1"/>
  <c r="AG1226" i="11" s="1"/>
  <c r="AG1227" i="11" s="1"/>
  <c r="AG1228" i="11" s="1"/>
  <c r="AG1229" i="11" s="1"/>
  <c r="AG1230" i="11" s="1"/>
  <c r="AG1231" i="11" s="1"/>
  <c r="AG1232" i="11" s="1"/>
  <c r="AG1233" i="11" s="1"/>
  <c r="AG1234" i="11" s="1"/>
  <c r="AG1235" i="11" s="1"/>
  <c r="AG1236" i="11" s="1"/>
  <c r="AG1237" i="11" s="1"/>
  <c r="AG1238" i="11" s="1"/>
  <c r="AG1239" i="11" s="1"/>
  <c r="AG1240" i="11" s="1"/>
  <c r="AG1241" i="11" s="1"/>
  <c r="AG1242" i="11" s="1"/>
  <c r="AG1243" i="11" s="1"/>
  <c r="AG1244" i="11" s="1"/>
  <c r="AG1245" i="11" s="1"/>
  <c r="AG1246" i="11" s="1"/>
  <c r="AG1247" i="11" s="1"/>
  <c r="AG1248" i="11" s="1"/>
  <c r="AG1249" i="11" s="1"/>
  <c r="AG1250" i="11" s="1"/>
  <c r="AG1251" i="11" s="1"/>
  <c r="AG1252" i="11" s="1"/>
  <c r="AG1253" i="11" s="1"/>
  <c r="AG1254" i="11" s="1"/>
  <c r="AG1255" i="11" s="1"/>
  <c r="AG1256" i="11" s="1"/>
  <c r="AG1257" i="11" s="1"/>
  <c r="AG1258" i="11" s="1"/>
  <c r="AG1259" i="11" s="1"/>
  <c r="AG1260" i="11" s="1"/>
  <c r="AG1261" i="11" s="1"/>
  <c r="AG1262" i="11" s="1"/>
  <c r="AG1263" i="11" s="1"/>
  <c r="AG1264" i="11" s="1"/>
  <c r="AG1265" i="11" s="1"/>
  <c r="AG1266" i="11" s="1"/>
  <c r="AG1267" i="11" s="1"/>
  <c r="AG1268" i="11" s="1"/>
  <c r="AG1269" i="11" s="1"/>
  <c r="AG1270" i="11" s="1"/>
  <c r="AG1271" i="11" s="1"/>
  <c r="AG1272" i="11" s="1"/>
  <c r="AG1273" i="11" s="1"/>
  <c r="AG1274" i="11" s="1"/>
  <c r="AG1275" i="11" s="1"/>
  <c r="AG1276" i="11" s="1"/>
  <c r="AG1277" i="11" s="1"/>
  <c r="AG1278" i="11" s="1"/>
  <c r="AG1279" i="11" s="1"/>
  <c r="AG1280" i="11" s="1"/>
  <c r="AG1281" i="11" s="1"/>
  <c r="AG1282" i="11" s="1"/>
  <c r="AG1283" i="11" s="1"/>
  <c r="AG1284" i="11" s="1"/>
  <c r="AG1285" i="11" s="1"/>
  <c r="AG1286" i="11" s="1"/>
  <c r="AG1287" i="11" s="1"/>
  <c r="AG1288" i="11" s="1"/>
  <c r="AG1289" i="11" s="1"/>
  <c r="AG1290" i="11" s="1"/>
  <c r="AG1291" i="11" s="1"/>
  <c r="AG1292" i="11" s="1"/>
  <c r="AG1293" i="11" s="1"/>
  <c r="AG1294" i="11" s="1"/>
  <c r="AG1295" i="11" s="1"/>
  <c r="AG1296" i="11" s="1"/>
  <c r="AG1297" i="11" s="1"/>
  <c r="AG1298" i="11" s="1"/>
  <c r="AG1299" i="11" s="1"/>
  <c r="AG1300" i="11" s="1"/>
  <c r="AG1301" i="11" s="1"/>
  <c r="AG1302" i="11" s="1"/>
  <c r="AG1303" i="11" s="1"/>
  <c r="AG1304" i="11" s="1"/>
  <c r="AG1305" i="11" s="1"/>
  <c r="AG1306" i="11" s="1"/>
  <c r="AG1307" i="11" s="1"/>
  <c r="AG1308" i="11" s="1"/>
  <c r="AG1309" i="11" s="1"/>
  <c r="AG1310" i="11" s="1"/>
  <c r="AG1311" i="11" s="1"/>
  <c r="AG1312" i="11" s="1"/>
  <c r="AG1313" i="11" s="1"/>
  <c r="AG1314" i="11" s="1"/>
  <c r="AG1315" i="11" s="1"/>
  <c r="AG1316" i="11" s="1"/>
  <c r="AG1317" i="11" s="1"/>
  <c r="AG1318" i="11" s="1"/>
  <c r="AG1319" i="11" s="1"/>
  <c r="AG1320" i="11" s="1"/>
  <c r="AG1321" i="11" s="1"/>
  <c r="AG1322" i="11" s="1"/>
  <c r="AG1323" i="11" s="1"/>
  <c r="AG1324" i="11" s="1"/>
  <c r="AG1325" i="11" s="1"/>
  <c r="AG1326" i="11" s="1"/>
  <c r="AG1327" i="11" s="1"/>
  <c r="AG1328" i="11" s="1"/>
  <c r="AG1329" i="11" s="1"/>
  <c r="AG1330" i="11" s="1"/>
  <c r="AG1331" i="11" s="1"/>
  <c r="AG1332" i="11" s="1"/>
  <c r="AG1333" i="11" s="1"/>
  <c r="AG1334" i="11" s="1"/>
  <c r="AG1335" i="11" s="1"/>
  <c r="AG1336" i="11" s="1"/>
  <c r="AG1337" i="11" s="1"/>
  <c r="AG1338" i="11" s="1"/>
  <c r="AG1339" i="11" s="1"/>
  <c r="AG1340" i="11" s="1"/>
  <c r="AG1341" i="11" s="1"/>
  <c r="AG1342" i="11" s="1"/>
  <c r="AG1343" i="11" s="1"/>
  <c r="AG1344" i="11" s="1"/>
  <c r="AG1345" i="11" s="1"/>
  <c r="AG1346" i="11" s="1"/>
  <c r="AG1347" i="11" s="1"/>
  <c r="AG1348" i="11" s="1"/>
  <c r="AG1349" i="11" s="1"/>
  <c r="AG1350" i="11" s="1"/>
  <c r="AG1351" i="11" s="1"/>
  <c r="AG1352" i="11" s="1"/>
  <c r="AG1353" i="11" s="1"/>
  <c r="AG1354" i="11" s="1"/>
  <c r="AG1355" i="11" s="1"/>
  <c r="AG1356" i="11" s="1"/>
  <c r="AG1357" i="11" s="1"/>
  <c r="AG1358" i="11" s="1"/>
  <c r="AG1359" i="11" s="1"/>
  <c r="AG1360" i="11" s="1"/>
  <c r="AG1361" i="11" s="1"/>
  <c r="AG1362" i="11" s="1"/>
  <c r="AG1363" i="11" s="1"/>
  <c r="AG1364" i="11" s="1"/>
  <c r="AG1365" i="11" s="1"/>
  <c r="AG1366" i="11" s="1"/>
  <c r="AG1367" i="11" s="1"/>
  <c r="AG1368" i="11" s="1"/>
  <c r="AG1369" i="11" s="1"/>
  <c r="AG1370" i="11" s="1"/>
  <c r="AG1371" i="11" s="1"/>
  <c r="AG1372" i="11" s="1"/>
  <c r="AG1373" i="11" s="1"/>
  <c r="AG1374" i="11" s="1"/>
  <c r="AG1375" i="11" s="1"/>
  <c r="AG1376" i="11" s="1"/>
  <c r="AG1377" i="11" s="1"/>
  <c r="AG1378" i="11" s="1"/>
  <c r="AG1379" i="11" s="1"/>
  <c r="AG1380" i="11" s="1"/>
  <c r="AG1381" i="11" s="1"/>
  <c r="AG1382" i="11" s="1"/>
  <c r="AG1383" i="11" s="1"/>
  <c r="AG1384" i="11" s="1"/>
  <c r="AG1385" i="11" s="1"/>
  <c r="AG1386" i="11" s="1"/>
  <c r="AG1387" i="11" s="1"/>
  <c r="AG1388" i="11" s="1"/>
  <c r="AG1389" i="11" s="1"/>
  <c r="AG1390" i="11" s="1"/>
  <c r="AG1391" i="11" s="1"/>
  <c r="AG1392" i="11" s="1"/>
  <c r="AG1393" i="11" s="1"/>
  <c r="AG1394" i="11" s="1"/>
  <c r="AG1395" i="11" s="1"/>
  <c r="AG1396" i="11" s="1"/>
  <c r="AG1397" i="11" s="1"/>
  <c r="AG1398" i="11" s="1"/>
  <c r="AG1399" i="11" s="1"/>
  <c r="AG1400" i="11" s="1"/>
  <c r="AG1401" i="11" s="1"/>
  <c r="AG1402" i="11" s="1"/>
  <c r="AG1403" i="11" s="1"/>
  <c r="AG1404" i="11" s="1"/>
  <c r="AG1405" i="11" s="1"/>
  <c r="AG1406" i="11" s="1"/>
  <c r="AG1407" i="11" s="1"/>
  <c r="AG1408" i="11" s="1"/>
  <c r="AG1409" i="11" s="1"/>
  <c r="AG1410" i="11" s="1"/>
  <c r="AG1411" i="11" s="1"/>
  <c r="AG1412" i="11" s="1"/>
  <c r="AG1413" i="11" s="1"/>
  <c r="AG1414" i="11" s="1"/>
  <c r="AG1415" i="11" s="1"/>
  <c r="AG1416" i="11" s="1"/>
  <c r="AG1417" i="11" s="1"/>
  <c r="AG1418" i="11" s="1"/>
  <c r="AG1419" i="11" s="1"/>
  <c r="AG1420" i="11" s="1"/>
  <c r="AG1421" i="11" s="1"/>
  <c r="AG1422" i="11" s="1"/>
  <c r="AG1423" i="11" s="1"/>
  <c r="AG1424" i="11" s="1"/>
  <c r="AG1425" i="11" s="1"/>
  <c r="AG1426" i="11" s="1"/>
  <c r="AG1427" i="11" s="1"/>
  <c r="AG1428" i="11" s="1"/>
  <c r="AG1429" i="11" s="1"/>
  <c r="AG1430" i="11" s="1"/>
  <c r="AG1431" i="11" s="1"/>
  <c r="AG1432" i="11" s="1"/>
  <c r="AG1433" i="11" s="1"/>
  <c r="AG1434" i="11" s="1"/>
  <c r="AG1435" i="11" s="1"/>
  <c r="AG1436" i="11" s="1"/>
  <c r="AG1437" i="11" s="1"/>
  <c r="AG1438" i="11" s="1"/>
  <c r="AG1439" i="11" s="1"/>
  <c r="AG1440" i="11" s="1"/>
  <c r="AG1441" i="11" s="1"/>
  <c r="AG1442" i="11" s="1"/>
  <c r="AG1443" i="11" s="1"/>
  <c r="AG1444" i="11" s="1"/>
  <c r="AG1445" i="11" s="1"/>
  <c r="AG1446" i="11" s="1"/>
  <c r="AG1447" i="11" s="1"/>
  <c r="AG1448" i="11" s="1"/>
  <c r="AG1449" i="11" s="1"/>
  <c r="AG1450" i="11" s="1"/>
  <c r="AG1451" i="11" s="1"/>
  <c r="AG1452" i="11" s="1"/>
  <c r="AG1453" i="11" s="1"/>
  <c r="AG1454" i="11" s="1"/>
  <c r="AG1455" i="11" s="1"/>
  <c r="AG1456" i="11" s="1"/>
  <c r="AG1457" i="11" s="1"/>
  <c r="AG1458" i="11" s="1"/>
  <c r="AG1459" i="11" s="1"/>
  <c r="AG1460" i="11" s="1"/>
  <c r="AG1461" i="11" s="1"/>
  <c r="AG1462" i="11" s="1"/>
  <c r="AG1463" i="11" s="1"/>
  <c r="AG1464" i="11" s="1"/>
  <c r="AG1465" i="11" s="1"/>
  <c r="AG1466" i="11" s="1"/>
  <c r="AG1467" i="11" s="1"/>
  <c r="AG1468" i="11" s="1"/>
  <c r="AG1469" i="11" s="1"/>
  <c r="AG1470" i="11" s="1"/>
  <c r="AG1471" i="11" s="1"/>
  <c r="AG1472" i="11" s="1"/>
  <c r="AG1473" i="11" s="1"/>
  <c r="AG1474" i="11" s="1"/>
  <c r="AG1475" i="11" s="1"/>
  <c r="AG1476" i="11" s="1"/>
  <c r="AG1477" i="11" s="1"/>
  <c r="AG1478" i="11" s="1"/>
  <c r="AG1479" i="11" s="1"/>
  <c r="AG1480" i="11" s="1"/>
  <c r="AG1481" i="11" s="1"/>
  <c r="AG1482" i="11" s="1"/>
  <c r="AG1483" i="11" s="1"/>
  <c r="AG1484" i="11" s="1"/>
  <c r="AG1485" i="11" s="1"/>
  <c r="AG1486" i="11" s="1"/>
  <c r="AG1487" i="11" s="1"/>
  <c r="AG1488" i="11" s="1"/>
  <c r="AG1489" i="11" s="1"/>
  <c r="AG1490" i="11" s="1"/>
  <c r="AG1491" i="11" s="1"/>
  <c r="AG1492" i="11" s="1"/>
  <c r="AG1493" i="11" s="1"/>
  <c r="AG1494" i="11" s="1"/>
  <c r="AG1495" i="11" s="1"/>
  <c r="AG1496" i="11" s="1"/>
  <c r="AG1497" i="11" s="1"/>
  <c r="AG1498" i="11" s="1"/>
  <c r="AG1499" i="11" s="1"/>
  <c r="AG1500" i="11" s="1"/>
  <c r="AG1501" i="11" s="1"/>
  <c r="AG1502" i="11" s="1"/>
  <c r="AG1503" i="11" s="1"/>
  <c r="AG1504" i="11" s="1"/>
  <c r="AG1505" i="11" s="1"/>
  <c r="AG1506" i="11" s="1"/>
  <c r="AG1507" i="11" s="1"/>
  <c r="AG1508" i="11" s="1"/>
  <c r="AG1509" i="11" s="1"/>
  <c r="AG1510" i="11" s="1"/>
  <c r="AG1511" i="11" s="1"/>
  <c r="AG1512" i="11" s="1"/>
  <c r="AG1513" i="11" s="1"/>
  <c r="AG1514" i="11" s="1"/>
  <c r="AG1515" i="11" s="1"/>
  <c r="AG1516" i="11" s="1"/>
  <c r="AG1517" i="11" s="1"/>
  <c r="AG1518" i="11" s="1"/>
  <c r="AG1519" i="11" s="1"/>
  <c r="AG1520" i="11" s="1"/>
  <c r="AG1521" i="11" s="1"/>
  <c r="AG1522" i="11" s="1"/>
  <c r="AG1523" i="11" s="1"/>
  <c r="AG1524" i="11" s="1"/>
  <c r="AG1525" i="11" s="1"/>
  <c r="AG1526" i="11" s="1"/>
  <c r="AG1527" i="11" s="1"/>
  <c r="AG1528" i="11" s="1"/>
  <c r="AG1529" i="11" s="1"/>
  <c r="AG1530" i="11" s="1"/>
  <c r="AG1531" i="11" s="1"/>
  <c r="AG1532" i="11" s="1"/>
  <c r="AG1533" i="11" s="1"/>
  <c r="AG1534" i="11" s="1"/>
  <c r="AG1535" i="11" s="1"/>
  <c r="AG1536" i="11" s="1"/>
  <c r="AG1537" i="11" s="1"/>
  <c r="AG1538" i="11" s="1"/>
  <c r="AG1539" i="11" s="1"/>
  <c r="AG1540" i="11" s="1"/>
  <c r="AG1541" i="11" s="1"/>
  <c r="AG1542" i="11" s="1"/>
  <c r="AG1543" i="11" s="1"/>
  <c r="AG1544" i="11" s="1"/>
  <c r="AG1545" i="11" s="1"/>
  <c r="AG1546" i="11" s="1"/>
  <c r="AG1547" i="11" s="1"/>
  <c r="AG1548" i="11" s="1"/>
  <c r="AG1549" i="11" s="1"/>
  <c r="AG1550" i="11" s="1"/>
  <c r="AG1551" i="11" s="1"/>
  <c r="AG1552" i="11" s="1"/>
  <c r="AG1553" i="11" s="1"/>
  <c r="AG1554" i="11" s="1"/>
  <c r="AG1555" i="11" s="1"/>
  <c r="AG1556" i="11" s="1"/>
  <c r="AG1557" i="11" s="1"/>
  <c r="AG1558" i="11" s="1"/>
  <c r="AG1559" i="11" s="1"/>
  <c r="AG1560" i="11" s="1"/>
  <c r="AG1561" i="11" s="1"/>
  <c r="AG1562" i="11" s="1"/>
  <c r="AG1563" i="11" s="1"/>
  <c r="AG1564" i="11" s="1"/>
  <c r="AG1565" i="11" s="1"/>
  <c r="AG1566" i="11" s="1"/>
  <c r="AG1567" i="11" s="1"/>
  <c r="AG1568" i="11" s="1"/>
  <c r="AG1569" i="11" s="1"/>
  <c r="AG1570" i="11" s="1"/>
  <c r="AG1571" i="11" s="1"/>
  <c r="AG1572" i="11" s="1"/>
  <c r="AG1573" i="11" s="1"/>
  <c r="AG1574" i="11" s="1"/>
  <c r="AG1575" i="11" s="1"/>
  <c r="AG1576" i="11" s="1"/>
  <c r="AG1577" i="11" s="1"/>
  <c r="AG1578" i="11" s="1"/>
  <c r="AG1579" i="11" s="1"/>
  <c r="AG1580" i="11" s="1"/>
  <c r="AG1581" i="11" s="1"/>
  <c r="AG1582" i="11" s="1"/>
  <c r="AG1583" i="11" s="1"/>
  <c r="AG1584" i="11" s="1"/>
  <c r="AG1585" i="11" s="1"/>
  <c r="AG1586" i="11" s="1"/>
  <c r="AG1587" i="11" s="1"/>
  <c r="AG1588" i="11" s="1"/>
  <c r="AG1589" i="11" s="1"/>
  <c r="AG1590" i="11" s="1"/>
  <c r="AG1591" i="11" s="1"/>
  <c r="AG1592" i="11" s="1"/>
  <c r="AG1593" i="11" s="1"/>
  <c r="AG1594" i="11" s="1"/>
  <c r="AG1595" i="11" s="1"/>
  <c r="AG1596" i="11" s="1"/>
  <c r="AG1597" i="11" s="1"/>
  <c r="AG1598" i="11" s="1"/>
  <c r="AG1599" i="11" s="1"/>
  <c r="AG1600" i="11" s="1"/>
  <c r="AG1601" i="11" s="1"/>
  <c r="AG1602" i="11" s="1"/>
  <c r="AG1603" i="11" s="1"/>
  <c r="AG1604" i="11" s="1"/>
  <c r="AG1605" i="11" s="1"/>
  <c r="AG1606" i="11" s="1"/>
  <c r="AG1607" i="11" s="1"/>
  <c r="AG1608" i="11" s="1"/>
  <c r="AG1609" i="11" s="1"/>
  <c r="AG1610" i="11" s="1"/>
  <c r="AG1611" i="11" s="1"/>
  <c r="AG1612" i="11" s="1"/>
  <c r="AG1613" i="11" s="1"/>
  <c r="AG1614" i="11" s="1"/>
  <c r="AG1615" i="11" s="1"/>
  <c r="AG1616" i="11" s="1"/>
  <c r="AG1617" i="11" s="1"/>
  <c r="AG1618" i="11" s="1"/>
  <c r="AG1619" i="11" s="1"/>
  <c r="AG1620" i="11" s="1"/>
  <c r="AG1621" i="11" s="1"/>
  <c r="AG1622" i="11" s="1"/>
  <c r="AG1623" i="11" s="1"/>
  <c r="AG1624" i="11" s="1"/>
  <c r="AG1625" i="11" s="1"/>
  <c r="AG1626" i="11" s="1"/>
  <c r="AG1627" i="11" s="1"/>
  <c r="AG1628" i="11" s="1"/>
  <c r="AG1629" i="11" s="1"/>
  <c r="AG1630" i="11" s="1"/>
  <c r="AG1631" i="11" s="1"/>
  <c r="AG1632" i="11" s="1"/>
  <c r="AG1633" i="11" s="1"/>
  <c r="AG1634" i="11" s="1"/>
  <c r="AG1635" i="11" s="1"/>
  <c r="AG1636" i="11" s="1"/>
  <c r="AG1637" i="11" s="1"/>
  <c r="AG1638" i="11" s="1"/>
  <c r="AG1639" i="11" s="1"/>
  <c r="AG1640" i="11" s="1"/>
  <c r="AG1641" i="11" s="1"/>
  <c r="AG1642" i="11" s="1"/>
  <c r="AG1643" i="11" s="1"/>
  <c r="AG1644" i="11" s="1"/>
  <c r="AG1645" i="11" s="1"/>
  <c r="AG1646" i="11" s="1"/>
  <c r="AG1647" i="11" s="1"/>
  <c r="AG1648" i="11" s="1"/>
  <c r="AG1649" i="11" s="1"/>
  <c r="AG1650" i="11" s="1"/>
  <c r="AG1651" i="11" s="1"/>
  <c r="AG1652" i="11" s="1"/>
  <c r="AG1653" i="11" s="1"/>
  <c r="AG1654" i="11" s="1"/>
  <c r="AG1655" i="11" s="1"/>
  <c r="AG1656" i="11" s="1"/>
  <c r="AG1657" i="11" s="1"/>
  <c r="AG1658" i="11" s="1"/>
  <c r="AG1659" i="11" s="1"/>
  <c r="AG1660" i="11" s="1"/>
  <c r="AG1661" i="11" s="1"/>
  <c r="AG1662" i="11" s="1"/>
  <c r="AG1663" i="11" s="1"/>
  <c r="AG1664" i="11" s="1"/>
  <c r="AG1665" i="11" s="1"/>
  <c r="AG1666" i="11" s="1"/>
  <c r="AG1667" i="11" s="1"/>
  <c r="AG1668" i="11" s="1"/>
  <c r="AG1669" i="11" s="1"/>
  <c r="AG1670" i="11" s="1"/>
  <c r="AG1671" i="11" s="1"/>
  <c r="AG1672" i="11" s="1"/>
  <c r="AG1673" i="11" s="1"/>
  <c r="AG1674" i="11" s="1"/>
  <c r="AG1675" i="11" s="1"/>
  <c r="AG1676" i="11" s="1"/>
  <c r="AG1677" i="11" s="1"/>
  <c r="AG1678" i="11" s="1"/>
  <c r="AG1679" i="11" s="1"/>
  <c r="AG1680" i="11" s="1"/>
  <c r="AG1681" i="11" s="1"/>
  <c r="AG1682" i="11" s="1"/>
  <c r="AG1683" i="11" s="1"/>
  <c r="AG1684" i="11" s="1"/>
  <c r="AG1685" i="11" s="1"/>
  <c r="AG1686" i="11" s="1"/>
  <c r="AG1687" i="11" s="1"/>
  <c r="AG1688" i="11" s="1"/>
  <c r="AG1689" i="11" s="1"/>
  <c r="AG1690" i="11" s="1"/>
  <c r="AG1691" i="11" s="1"/>
  <c r="AG1692" i="11" s="1"/>
  <c r="AG1693" i="11" s="1"/>
  <c r="AG1694" i="11" s="1"/>
  <c r="AG1695" i="11" s="1"/>
  <c r="AG1696" i="11" s="1"/>
  <c r="AG1697" i="11" s="1"/>
  <c r="AG1698" i="11" s="1"/>
  <c r="AG1699" i="11" s="1"/>
  <c r="AG1700" i="11" s="1"/>
  <c r="AG1701" i="11" s="1"/>
  <c r="AG1702" i="11" s="1"/>
  <c r="AG1703" i="11" s="1"/>
  <c r="AG1704" i="11" s="1"/>
  <c r="AG1705" i="11" s="1"/>
  <c r="AG1706" i="11" s="1"/>
  <c r="AG1707" i="11" s="1"/>
  <c r="AG1708" i="11" s="1"/>
  <c r="AG1709" i="11" s="1"/>
  <c r="AG1710" i="11" s="1"/>
  <c r="AG1711" i="11" s="1"/>
  <c r="AG1712" i="11" s="1"/>
  <c r="AG1713" i="11" s="1"/>
  <c r="AG1714" i="11" s="1"/>
  <c r="AG1715" i="11" s="1"/>
  <c r="AG1716" i="11" s="1"/>
  <c r="AG1717" i="11" s="1"/>
  <c r="AG1718" i="11" s="1"/>
  <c r="AG1719" i="11" s="1"/>
  <c r="AG1720" i="11" s="1"/>
  <c r="AG1721" i="11" s="1"/>
  <c r="AG1722" i="11" s="1"/>
  <c r="AG1723" i="11" s="1"/>
  <c r="AG1724" i="11" s="1"/>
  <c r="AG1725" i="11" s="1"/>
  <c r="AG1726" i="11" s="1"/>
  <c r="AG1727" i="11" s="1"/>
  <c r="AG1728" i="11" s="1"/>
  <c r="AG1729" i="11" s="1"/>
  <c r="AG1730" i="11" s="1"/>
  <c r="AG1731" i="11" s="1"/>
  <c r="AG1732" i="11" s="1"/>
  <c r="AG1733" i="11" s="1"/>
  <c r="AG1734" i="11" s="1"/>
  <c r="AG1735" i="11" s="1"/>
  <c r="AG1736" i="11" s="1"/>
  <c r="AG1737" i="11" s="1"/>
  <c r="AG1738" i="11" s="1"/>
  <c r="AG1739" i="11" s="1"/>
  <c r="AG1740" i="11" s="1"/>
  <c r="AG1741" i="11" s="1"/>
  <c r="AG1742" i="11" s="1"/>
  <c r="AG1743" i="11" s="1"/>
  <c r="AG1744" i="11" s="1"/>
  <c r="AG1745" i="11" s="1"/>
  <c r="AG1746" i="11" s="1"/>
  <c r="AG1747" i="11" s="1"/>
  <c r="AG1748" i="11" s="1"/>
  <c r="AG1749" i="11" s="1"/>
  <c r="AG1750" i="11" s="1"/>
  <c r="AG1751" i="11" s="1"/>
  <c r="AG1752" i="11" s="1"/>
  <c r="AG1753" i="11" s="1"/>
  <c r="AG1754" i="11" s="1"/>
  <c r="AG1755" i="11" s="1"/>
  <c r="AG1756" i="11" s="1"/>
  <c r="AG1757" i="11" s="1"/>
  <c r="AG1758" i="11" s="1"/>
  <c r="AG1759" i="11" s="1"/>
  <c r="AG1760" i="11" s="1"/>
  <c r="AG1761" i="11" s="1"/>
  <c r="AG1762" i="11" s="1"/>
  <c r="AG1763" i="11" s="1"/>
  <c r="AG1764" i="11" s="1"/>
  <c r="AG1765" i="11" s="1"/>
  <c r="AG1766" i="11" s="1"/>
  <c r="AG1767" i="11" s="1"/>
  <c r="AG1768" i="11" s="1"/>
  <c r="AG1769" i="11" s="1"/>
  <c r="AG1770" i="11" s="1"/>
  <c r="AG1771" i="11" s="1"/>
  <c r="AG1772" i="11" s="1"/>
  <c r="AG1773" i="11" s="1"/>
  <c r="AG1774" i="11" s="1"/>
  <c r="AG1775" i="11" s="1"/>
  <c r="AG1776" i="11" s="1"/>
  <c r="AG1777" i="11" s="1"/>
  <c r="AG1778" i="11" s="1"/>
  <c r="AG1779" i="11" s="1"/>
  <c r="AG1780" i="11" s="1"/>
  <c r="AG1781" i="11" s="1"/>
  <c r="AG1782" i="11" s="1"/>
  <c r="AG1783" i="11" s="1"/>
  <c r="AG1784" i="11" s="1"/>
  <c r="AG1785" i="11" s="1"/>
  <c r="AG1786" i="11" s="1"/>
  <c r="AG1787" i="11" s="1"/>
  <c r="AG1788" i="11" s="1"/>
  <c r="AG1789" i="11" s="1"/>
  <c r="AG1790" i="11" s="1"/>
  <c r="AG1791" i="11" s="1"/>
  <c r="AG1792" i="11" s="1"/>
  <c r="AG1793" i="11" s="1"/>
  <c r="AG1794" i="11" s="1"/>
  <c r="AG1795" i="11" s="1"/>
  <c r="AG1796" i="11" s="1"/>
  <c r="AG1797" i="11" s="1"/>
  <c r="AG1798" i="11" s="1"/>
  <c r="AG1799" i="11" s="1"/>
  <c r="AG1800" i="11" s="1"/>
  <c r="AG1801" i="11" s="1"/>
  <c r="AG1802" i="11" s="1"/>
  <c r="AG1803" i="11" s="1"/>
  <c r="AG1804" i="11" s="1"/>
  <c r="AG1805" i="11" s="1"/>
  <c r="AG1806" i="11" s="1"/>
  <c r="AG1807" i="11" s="1"/>
  <c r="AG1808" i="11" s="1"/>
  <c r="AG1809" i="11" s="1"/>
  <c r="AG1810" i="11" s="1"/>
  <c r="AG1811" i="11" s="1"/>
  <c r="AG1812" i="11" s="1"/>
  <c r="AG1813" i="11" s="1"/>
  <c r="AG1814" i="11" s="1"/>
  <c r="AG1815" i="11" s="1"/>
  <c r="AG1816" i="11" s="1"/>
  <c r="AG1817" i="11" s="1"/>
  <c r="AG1818" i="11" s="1"/>
  <c r="AG1819" i="11" s="1"/>
  <c r="AG1820" i="11" s="1"/>
  <c r="AG1821" i="11" s="1"/>
  <c r="AG1822" i="11" s="1"/>
  <c r="AG1823" i="11" s="1"/>
  <c r="AG1824" i="11" s="1"/>
  <c r="AG1825" i="11" s="1"/>
  <c r="AG1826" i="11" s="1"/>
  <c r="AG1827" i="11" s="1"/>
  <c r="AG1828" i="11" s="1"/>
  <c r="AG1829" i="11" s="1"/>
  <c r="AG1830" i="11" s="1"/>
  <c r="AG1831" i="11" s="1"/>
  <c r="AG1832" i="11" s="1"/>
  <c r="AG1833" i="11" s="1"/>
  <c r="AG1834" i="11" s="1"/>
  <c r="AG1835" i="11" s="1"/>
  <c r="AG1836" i="11" s="1"/>
  <c r="AG1837" i="11" s="1"/>
  <c r="AG1838" i="11" s="1"/>
  <c r="AG1839" i="11" s="1"/>
  <c r="AG1840" i="11" s="1"/>
  <c r="AG1841" i="11" s="1"/>
  <c r="AG1842" i="11" s="1"/>
  <c r="AG1843" i="11" s="1"/>
  <c r="AG1844" i="11" s="1"/>
  <c r="AG1845" i="11" s="1"/>
  <c r="AG1846" i="11" s="1"/>
  <c r="AG1847" i="11" s="1"/>
  <c r="AG1848" i="11" s="1"/>
  <c r="AG1849" i="11" s="1"/>
  <c r="AG1850" i="11" s="1"/>
  <c r="AG1851" i="11" s="1"/>
  <c r="AG1852" i="11" s="1"/>
  <c r="AG1853" i="11" s="1"/>
  <c r="AG1854" i="11" s="1"/>
  <c r="AG1855" i="11" s="1"/>
  <c r="AG1856" i="11" s="1"/>
  <c r="AG1857" i="11" s="1"/>
  <c r="AG1858" i="11" s="1"/>
  <c r="AG1859" i="11" s="1"/>
  <c r="AG1860" i="11" s="1"/>
  <c r="AG1861" i="11" s="1"/>
  <c r="AG1862" i="11" s="1"/>
  <c r="AG1863" i="11" s="1"/>
  <c r="AG1864" i="11" s="1"/>
  <c r="AG1865" i="11" s="1"/>
  <c r="AG1866" i="11" s="1"/>
  <c r="AG1867" i="11" s="1"/>
  <c r="AG1868" i="11" s="1"/>
  <c r="AG1869" i="11" s="1"/>
  <c r="AG1870" i="11" s="1"/>
  <c r="AG1871" i="11" s="1"/>
  <c r="AG1872" i="11" s="1"/>
  <c r="AG1873" i="11" s="1"/>
  <c r="AG1874" i="11" s="1"/>
  <c r="AG1875" i="11" s="1"/>
  <c r="AG1876" i="11" s="1"/>
  <c r="AG1877" i="11" s="1"/>
  <c r="AG1878" i="11" s="1"/>
  <c r="AG1879" i="11" s="1"/>
  <c r="AG1880" i="11" s="1"/>
  <c r="AG1881" i="11" s="1"/>
  <c r="AG1882" i="11" s="1"/>
  <c r="AG1883" i="11" s="1"/>
  <c r="AG1884" i="11" s="1"/>
  <c r="AG1885" i="11" s="1"/>
  <c r="AG1886" i="11" s="1"/>
  <c r="AG1887" i="11" s="1"/>
  <c r="AG1888" i="11" s="1"/>
  <c r="AG1889" i="11" s="1"/>
  <c r="AG1890" i="11" s="1"/>
  <c r="AG1891" i="11" s="1"/>
  <c r="AG1892" i="11" s="1"/>
  <c r="AG1893" i="11" s="1"/>
  <c r="AG1894" i="11" s="1"/>
  <c r="AG1895" i="11" s="1"/>
  <c r="AG1896" i="11" s="1"/>
  <c r="AG1897" i="11" s="1"/>
  <c r="AG1898" i="11" s="1"/>
  <c r="AG1899" i="11" s="1"/>
  <c r="AG1900" i="11" s="1"/>
  <c r="AG1901" i="11" s="1"/>
  <c r="AG1902" i="11" s="1"/>
  <c r="AG1903" i="11" s="1"/>
  <c r="AG1904" i="11" s="1"/>
  <c r="AG1905" i="11" s="1"/>
  <c r="AG1906" i="11" s="1"/>
  <c r="AG1907" i="11" s="1"/>
  <c r="AG1908" i="11" s="1"/>
  <c r="AG1909" i="11" s="1"/>
  <c r="AG1910" i="11" s="1"/>
  <c r="AG1911" i="11" s="1"/>
  <c r="AG1912" i="11" s="1"/>
  <c r="AG1913" i="11" s="1"/>
  <c r="AG1914" i="11" s="1"/>
  <c r="AG1915" i="11" s="1"/>
  <c r="AG1916" i="11" s="1"/>
  <c r="AG1917" i="11" s="1"/>
  <c r="AG1918" i="11" s="1"/>
  <c r="AG1919" i="11" s="1"/>
  <c r="AG1920" i="11" s="1"/>
  <c r="AG1921" i="11" s="1"/>
  <c r="AG1922" i="11" s="1"/>
  <c r="AG1923" i="11" s="1"/>
  <c r="AG1924" i="11" s="1"/>
  <c r="AG1925" i="11" s="1"/>
  <c r="AG1926" i="11" s="1"/>
  <c r="AG1927" i="11" s="1"/>
  <c r="AG1928" i="11" s="1"/>
  <c r="AG1929" i="11" s="1"/>
  <c r="AG1930" i="11" s="1"/>
  <c r="AG1931" i="11" s="1"/>
  <c r="AG1932" i="11" s="1"/>
  <c r="AG1933" i="11" s="1"/>
  <c r="AG1934" i="11" s="1"/>
  <c r="AG1935" i="11" s="1"/>
  <c r="AG1936" i="11" s="1"/>
  <c r="AG1937" i="11" s="1"/>
  <c r="AG1938" i="11" s="1"/>
  <c r="AG1939" i="11" s="1"/>
  <c r="AG1940" i="11" s="1"/>
  <c r="AG1941" i="11" s="1"/>
  <c r="AG1942" i="11" s="1"/>
  <c r="AG1943" i="11" s="1"/>
  <c r="AG1944" i="11" s="1"/>
  <c r="AG1945" i="11" s="1"/>
  <c r="AG1946" i="11" s="1"/>
  <c r="AG1947" i="11" s="1"/>
  <c r="AG1948" i="11" s="1"/>
  <c r="AG1949" i="11" s="1"/>
  <c r="AG1950" i="11" s="1"/>
  <c r="AG1951" i="11" s="1"/>
  <c r="AG1952" i="11" s="1"/>
  <c r="AG1953" i="11" s="1"/>
  <c r="AG1954" i="11" s="1"/>
  <c r="AG1955" i="11" s="1"/>
  <c r="AG1956" i="11" s="1"/>
  <c r="AG1957" i="11" s="1"/>
  <c r="AG1958" i="11" s="1"/>
  <c r="AG1959" i="11" s="1"/>
  <c r="AG1960" i="11" s="1"/>
  <c r="AG1961" i="11" s="1"/>
  <c r="AG1962" i="11" s="1"/>
  <c r="AG1963" i="11" s="1"/>
  <c r="AG1964" i="11" s="1"/>
  <c r="AG1965" i="11" s="1"/>
  <c r="AG1966" i="11" s="1"/>
  <c r="AG1967" i="11" s="1"/>
  <c r="AG1968" i="11" s="1"/>
  <c r="AG1969" i="11" s="1"/>
  <c r="AG1970" i="11" s="1"/>
  <c r="AG1971" i="11" s="1"/>
  <c r="AG1972" i="11" s="1"/>
  <c r="AG1973" i="11" s="1"/>
  <c r="AG1974" i="11" s="1"/>
  <c r="AG1975" i="11" s="1"/>
  <c r="AG1976" i="11" s="1"/>
  <c r="AG1977" i="11" s="1"/>
  <c r="AG1978" i="11" s="1"/>
  <c r="AG1979" i="11" s="1"/>
  <c r="AG1980" i="11" s="1"/>
  <c r="AG1981" i="11" s="1"/>
  <c r="AG1982" i="11" s="1"/>
  <c r="AG1983" i="11" s="1"/>
  <c r="AG1984" i="11" s="1"/>
  <c r="AG1985" i="11" s="1"/>
  <c r="AG1986" i="11" s="1"/>
  <c r="AG1987" i="11" s="1"/>
  <c r="AG1988" i="11" s="1"/>
  <c r="AG1989" i="11" s="1"/>
  <c r="AG1990" i="11" s="1"/>
  <c r="AG1991" i="11" s="1"/>
  <c r="AG1992" i="11" s="1"/>
  <c r="AG1993" i="11" s="1"/>
  <c r="AG1994" i="11" s="1"/>
  <c r="AG1995" i="11" s="1"/>
  <c r="AG1996" i="11" s="1"/>
  <c r="AG1997" i="11" s="1"/>
  <c r="AG1998" i="11" s="1"/>
  <c r="AG1999" i="11" s="1"/>
  <c r="AG2000" i="11" s="1"/>
  <c r="AG2001" i="11" s="1"/>
  <c r="AG2002" i="11" s="1"/>
  <c r="AG2003" i="11" s="1"/>
  <c r="AG2004" i="11" s="1"/>
  <c r="AG2005" i="11" s="1"/>
  <c r="AG2006" i="11" s="1"/>
  <c r="AG2007" i="11" s="1"/>
  <c r="AG2008" i="11" s="1"/>
  <c r="AG2009" i="11" s="1"/>
  <c r="AG2010" i="11" s="1"/>
  <c r="AG2011" i="11" s="1"/>
  <c r="AG2012" i="11" s="1"/>
  <c r="AG2013" i="11" s="1"/>
  <c r="AG2014" i="11" s="1"/>
  <c r="AG2015" i="11" s="1"/>
  <c r="AG2016" i="11" s="1"/>
  <c r="AG2017" i="11" s="1"/>
  <c r="AG2018" i="11" s="1"/>
  <c r="AG2019" i="11" s="1"/>
  <c r="AG2020" i="11" s="1"/>
  <c r="AG2021" i="11" s="1"/>
  <c r="AG2022" i="11" s="1"/>
  <c r="AG2023" i="11" s="1"/>
  <c r="AG2024" i="11" s="1"/>
  <c r="AG2025" i="11" s="1"/>
  <c r="AG2026" i="11" s="1"/>
  <c r="AG2027" i="11" s="1"/>
  <c r="AG2028" i="11" s="1"/>
  <c r="AG2029" i="11" s="1"/>
  <c r="AG2030" i="11" s="1"/>
  <c r="AG2031" i="11" s="1"/>
  <c r="AG2032" i="11" s="1"/>
  <c r="AG2033" i="11" s="1"/>
  <c r="AG2034" i="11" s="1"/>
  <c r="AG2035" i="11" s="1"/>
  <c r="AG2036" i="11" s="1"/>
  <c r="AG2037" i="11" s="1"/>
  <c r="AG2038" i="11" s="1"/>
  <c r="AG2039" i="11" s="1"/>
  <c r="AG2040" i="11" s="1"/>
  <c r="AG2041" i="11" s="1"/>
  <c r="AG2042" i="11" s="1"/>
  <c r="AG2043" i="11" s="1"/>
  <c r="AG2044" i="11" s="1"/>
  <c r="AG2045" i="11" s="1"/>
  <c r="AG2046" i="11" s="1"/>
  <c r="AG2047" i="11" s="1"/>
  <c r="AG2048" i="11" s="1"/>
  <c r="AG2049" i="11" s="1"/>
  <c r="AG2050" i="11" s="1"/>
  <c r="AG2051" i="11" s="1"/>
  <c r="AG2052" i="11" s="1"/>
  <c r="AG2053" i="11" s="1"/>
  <c r="AG2054" i="11" s="1"/>
  <c r="AG2055" i="11" s="1"/>
  <c r="AG2056" i="11" s="1"/>
  <c r="AG2057" i="11" s="1"/>
  <c r="AG2058" i="11" s="1"/>
  <c r="AG2059" i="11" s="1"/>
  <c r="AG2060" i="11" s="1"/>
  <c r="AG2061" i="11" s="1"/>
  <c r="AG2062" i="11" s="1"/>
  <c r="AG2063" i="11" s="1"/>
  <c r="AG2064" i="11" s="1"/>
  <c r="AG2065" i="11" s="1"/>
  <c r="AG2066" i="11" s="1"/>
  <c r="AG2067" i="11" s="1"/>
  <c r="AG2068" i="11" s="1"/>
  <c r="AG2069" i="11" s="1"/>
  <c r="AG2070" i="11" s="1"/>
  <c r="AG2071" i="11" s="1"/>
  <c r="AG2072" i="11" s="1"/>
  <c r="AG2073" i="11" s="1"/>
  <c r="AG2074" i="11" s="1"/>
  <c r="AG2075" i="11" s="1"/>
  <c r="AG2076" i="11" s="1"/>
  <c r="AG2077" i="11" s="1"/>
  <c r="AG2078" i="11" s="1"/>
  <c r="AG2079" i="11" s="1"/>
  <c r="AG2080" i="11" s="1"/>
  <c r="AG2081" i="11" s="1"/>
  <c r="AG2082" i="11" s="1"/>
  <c r="AG2083" i="11" s="1"/>
  <c r="AG2084" i="11" s="1"/>
  <c r="AG2085" i="11" s="1"/>
  <c r="AG2086" i="11" s="1"/>
  <c r="AG2087" i="11" s="1"/>
  <c r="AG2088" i="11" s="1"/>
  <c r="AG2089" i="11" s="1"/>
  <c r="AG2090" i="11" s="1"/>
  <c r="AG2091" i="11" s="1"/>
  <c r="AG2092" i="11" s="1"/>
  <c r="AG2093" i="11" s="1"/>
  <c r="AG2094" i="11" s="1"/>
  <c r="AG2095" i="11" s="1"/>
  <c r="AG2096" i="11" s="1"/>
  <c r="AG2097" i="11" s="1"/>
  <c r="AG2098" i="11" s="1"/>
  <c r="AG2099" i="11" s="1"/>
  <c r="AG2100" i="11" s="1"/>
  <c r="AG2101" i="11" s="1"/>
  <c r="AG2102" i="11" s="1"/>
  <c r="AG2103" i="11" s="1"/>
  <c r="AG2104" i="11" s="1"/>
  <c r="AG2105" i="11" s="1"/>
  <c r="AG2106" i="11" s="1"/>
  <c r="AG2107" i="11" s="1"/>
  <c r="AG2108" i="11" s="1"/>
  <c r="AG2109" i="11" s="1"/>
  <c r="AG2110" i="11" s="1"/>
  <c r="AG2111" i="11" s="1"/>
  <c r="AG2112" i="11" s="1"/>
  <c r="AG2113" i="11" s="1"/>
  <c r="AG2114" i="11" s="1"/>
  <c r="AG2115" i="11" s="1"/>
  <c r="AG2116" i="11" s="1"/>
  <c r="AG2117" i="11" s="1"/>
  <c r="AG2118" i="11" s="1"/>
  <c r="AG2119" i="11" s="1"/>
  <c r="AG2120" i="11" s="1"/>
  <c r="AG2121" i="11" s="1"/>
  <c r="AG2122" i="11" s="1"/>
  <c r="AG2123" i="11" s="1"/>
  <c r="AG2124" i="11" s="1"/>
  <c r="AG2125" i="11" s="1"/>
  <c r="AG2126" i="11" s="1"/>
  <c r="AG2127" i="11" s="1"/>
  <c r="AG2128" i="11" s="1"/>
  <c r="AG2129" i="11" s="1"/>
  <c r="AG2130" i="11" s="1"/>
  <c r="AG2131" i="11" s="1"/>
  <c r="AG2132" i="11" s="1"/>
  <c r="AG2133" i="11" s="1"/>
  <c r="AG2134" i="11" s="1"/>
  <c r="AG2135" i="11" s="1"/>
  <c r="AG2136" i="11" s="1"/>
  <c r="AG2137" i="11" s="1"/>
  <c r="AG2138" i="11" s="1"/>
  <c r="AG2139" i="11" s="1"/>
  <c r="AG2140" i="11" s="1"/>
  <c r="AG2141" i="11" s="1"/>
  <c r="AG2142" i="11" s="1"/>
  <c r="AG2143" i="11" s="1"/>
  <c r="AG2144" i="11" s="1"/>
  <c r="AG2145" i="11" s="1"/>
  <c r="AG2146" i="11" s="1"/>
  <c r="AG2147" i="11" s="1"/>
  <c r="AG2148" i="11" s="1"/>
  <c r="AG2149" i="11" s="1"/>
  <c r="AG2150" i="11" s="1"/>
  <c r="AG2151" i="11" s="1"/>
  <c r="AG2152" i="11" s="1"/>
  <c r="AG2153" i="11" s="1"/>
  <c r="AG2154" i="11" s="1"/>
  <c r="AG2155" i="11" s="1"/>
  <c r="AG2156" i="11" s="1"/>
  <c r="AG2157" i="11" s="1"/>
  <c r="AG2158" i="11" s="1"/>
  <c r="AG2159" i="11" s="1"/>
  <c r="AG2160" i="11" s="1"/>
  <c r="AG2161" i="11" s="1"/>
  <c r="AG2162" i="11" s="1"/>
  <c r="AG2163" i="11" s="1"/>
  <c r="AG2164" i="11" s="1"/>
  <c r="AG2165" i="11" s="1"/>
  <c r="AG2166" i="11" s="1"/>
  <c r="AG2167" i="11" s="1"/>
  <c r="AG2168" i="11" s="1"/>
  <c r="AG2169" i="11" s="1"/>
  <c r="AG2170" i="11" s="1"/>
  <c r="AG2171" i="11" s="1"/>
  <c r="AG2172" i="11" s="1"/>
  <c r="AG2173" i="11" s="1"/>
  <c r="AG2174" i="11" s="1"/>
  <c r="AG2175" i="11" s="1"/>
  <c r="AG2176" i="11" s="1"/>
  <c r="AG2177" i="11" s="1"/>
  <c r="AG2178" i="11" s="1"/>
  <c r="AG2179" i="11" s="1"/>
  <c r="AG2180" i="11" s="1"/>
  <c r="AG2181" i="11" s="1"/>
  <c r="AG2182" i="11" s="1"/>
  <c r="AG2183" i="11" s="1"/>
  <c r="AG2184" i="11" s="1"/>
  <c r="AG2185" i="11" s="1"/>
  <c r="AG2186" i="11" s="1"/>
  <c r="AG2187" i="11" s="1"/>
  <c r="AG2188" i="11" s="1"/>
  <c r="AG2189" i="11" s="1"/>
  <c r="AG2190" i="11" s="1"/>
  <c r="AG2191" i="11" s="1"/>
  <c r="AG2192" i="11" s="1"/>
  <c r="AG2193" i="11" s="1"/>
  <c r="AG2194" i="11" s="1"/>
  <c r="AG2195" i="11" s="1"/>
  <c r="AG2196" i="11" s="1"/>
  <c r="AG2197" i="11" s="1"/>
  <c r="AG2198" i="11" s="1"/>
  <c r="AG2199" i="11" s="1"/>
  <c r="AG2200" i="11" s="1"/>
  <c r="AG2201" i="11" s="1"/>
  <c r="AG2202" i="11" s="1"/>
  <c r="AG2203" i="11" s="1"/>
  <c r="AG2204" i="11" s="1"/>
  <c r="AG2205" i="11" s="1"/>
  <c r="AG2206" i="11" s="1"/>
  <c r="AG2207" i="11" s="1"/>
  <c r="AG2208" i="11" s="1"/>
  <c r="AG2209" i="11" s="1"/>
  <c r="AG2210" i="11" s="1"/>
  <c r="AG2211" i="11" s="1"/>
  <c r="AG2212" i="11" s="1"/>
  <c r="AG2213" i="11" s="1"/>
  <c r="AG2214" i="11" s="1"/>
  <c r="AG2215" i="11" s="1"/>
  <c r="AG2216" i="11" s="1"/>
  <c r="AG2217" i="11" s="1"/>
  <c r="AG2218" i="11" s="1"/>
  <c r="AG2219" i="11" s="1"/>
  <c r="AG2220" i="11" s="1"/>
  <c r="AG2221" i="11" s="1"/>
  <c r="AG2222" i="11" s="1"/>
  <c r="AG2223" i="11" s="1"/>
  <c r="AG2224" i="11" s="1"/>
  <c r="AG2225" i="11" s="1"/>
  <c r="AG2226" i="11" s="1"/>
  <c r="AG2227" i="11" s="1"/>
  <c r="AG2228" i="11" s="1"/>
  <c r="AG2229" i="11" s="1"/>
  <c r="AG2230" i="11" s="1"/>
  <c r="AG2231" i="11" s="1"/>
  <c r="AG2232" i="11" s="1"/>
  <c r="AG2233" i="11" s="1"/>
  <c r="AG2234" i="11" s="1"/>
  <c r="AG2235" i="11" s="1"/>
  <c r="AG2236" i="11" s="1"/>
  <c r="AG2237" i="11" s="1"/>
  <c r="AG2238" i="11" s="1"/>
  <c r="AG2239" i="11" s="1"/>
  <c r="AG2240" i="11" s="1"/>
  <c r="AG2241" i="11" s="1"/>
  <c r="AG2242" i="11" s="1"/>
  <c r="AG2243" i="11" s="1"/>
  <c r="AG2244" i="11" s="1"/>
  <c r="AG2245" i="11" s="1"/>
  <c r="AG2246" i="11" s="1"/>
  <c r="AG2247" i="11" s="1"/>
  <c r="AG2248" i="11" s="1"/>
  <c r="AG2249" i="11" s="1"/>
  <c r="AG2250" i="11" s="1"/>
  <c r="AG2251" i="11" s="1"/>
  <c r="AG2252" i="11" s="1"/>
  <c r="AG2253" i="11" s="1"/>
  <c r="AG2254" i="11" s="1"/>
  <c r="AG2255" i="11" s="1"/>
  <c r="AG2256" i="11" s="1"/>
  <c r="AG2257" i="11" s="1"/>
  <c r="AG2258" i="11" s="1"/>
  <c r="AG2259" i="11" s="1"/>
  <c r="AG2260" i="11" s="1"/>
  <c r="AG2261" i="11" s="1"/>
  <c r="AG2262" i="11" s="1"/>
  <c r="AG2263" i="11" s="1"/>
  <c r="AG2264" i="11" s="1"/>
  <c r="AG2265" i="11" s="1"/>
  <c r="AG2266" i="11" s="1"/>
  <c r="AG2267" i="11" s="1"/>
  <c r="AG2268" i="11" s="1"/>
  <c r="AG2269" i="11" s="1"/>
  <c r="AG2270" i="11" s="1"/>
  <c r="AG2271" i="11" s="1"/>
  <c r="AG2272" i="11" s="1"/>
  <c r="AG2273" i="11" s="1"/>
  <c r="AG2274" i="11" s="1"/>
  <c r="AG2275" i="11" s="1"/>
  <c r="AG2276" i="11" s="1"/>
  <c r="AG2277" i="11" s="1"/>
  <c r="AG2278" i="11" s="1"/>
  <c r="AG2279" i="11" s="1"/>
  <c r="AG2280" i="11" s="1"/>
  <c r="AG2281" i="11" s="1"/>
  <c r="AG2282" i="11" s="1"/>
  <c r="AG2283" i="11" s="1"/>
  <c r="AG2284" i="11" s="1"/>
  <c r="AG2285" i="11" s="1"/>
  <c r="AG2286" i="11" s="1"/>
  <c r="AG2287" i="11" s="1"/>
  <c r="AG2288" i="11" s="1"/>
  <c r="AG2289" i="11" s="1"/>
  <c r="AG2290" i="11" s="1"/>
  <c r="AG2291" i="11" s="1"/>
  <c r="AG2292" i="11" s="1"/>
  <c r="AG2293" i="11" s="1"/>
  <c r="AG2294" i="11" s="1"/>
  <c r="AG2295" i="11" s="1"/>
  <c r="AG2296" i="11" s="1"/>
  <c r="AG2297" i="11" s="1"/>
  <c r="AG2298" i="11" s="1"/>
  <c r="AG2299" i="11" s="1"/>
  <c r="AG2300" i="11" s="1"/>
  <c r="AG2301" i="11" s="1"/>
  <c r="AG2302" i="11" s="1"/>
  <c r="AG2303" i="11" s="1"/>
  <c r="AG2304" i="11" s="1"/>
  <c r="AG2305" i="11" s="1"/>
  <c r="AG2306" i="11" s="1"/>
  <c r="AG2307" i="11" s="1"/>
  <c r="AG2308" i="11" s="1"/>
  <c r="AG2309" i="11" s="1"/>
  <c r="AG2310" i="11" s="1"/>
  <c r="AG2311" i="11" s="1"/>
  <c r="AG2312" i="11" s="1"/>
  <c r="AG2313" i="11" s="1"/>
  <c r="AG2314" i="11" s="1"/>
  <c r="AG2315" i="11" s="1"/>
  <c r="AG2316" i="11" s="1"/>
  <c r="AG2317" i="11" s="1"/>
  <c r="AG2318" i="11" s="1"/>
  <c r="AG2319" i="11" s="1"/>
  <c r="AG2320" i="11" s="1"/>
  <c r="AG2321" i="11" s="1"/>
  <c r="AG2322" i="11" s="1"/>
  <c r="AG2323" i="11" s="1"/>
  <c r="AG2324" i="11" s="1"/>
  <c r="AG2325" i="11" s="1"/>
  <c r="AG2326" i="11" s="1"/>
  <c r="AG2327" i="11" s="1"/>
  <c r="AG2328" i="11" s="1"/>
  <c r="AG2329" i="11" s="1"/>
  <c r="AG2330" i="11" s="1"/>
  <c r="AG2331" i="11" s="1"/>
  <c r="AG2332" i="11" s="1"/>
  <c r="AG2333" i="11" s="1"/>
  <c r="AG2334" i="11" s="1"/>
  <c r="AG2335" i="11" s="1"/>
  <c r="AG2336" i="11" s="1"/>
  <c r="AG2337" i="11" s="1"/>
  <c r="AG2338" i="11" s="1"/>
  <c r="AG2339" i="11" s="1"/>
  <c r="AG2340" i="11" s="1"/>
  <c r="AG2341" i="11" s="1"/>
  <c r="AG2342" i="11" s="1"/>
  <c r="AG2343" i="11" s="1"/>
  <c r="AG2344" i="11" s="1"/>
  <c r="AG2345" i="11" s="1"/>
  <c r="AG2346" i="11" s="1"/>
  <c r="AG2347" i="11" s="1"/>
  <c r="AG2348" i="11" s="1"/>
  <c r="AG2349" i="11" s="1"/>
  <c r="AG2350" i="11" s="1"/>
  <c r="AG2351" i="11" s="1"/>
  <c r="AG2352" i="11" s="1"/>
  <c r="AG2353" i="11" s="1"/>
  <c r="AG2354" i="11" s="1"/>
  <c r="AG2355" i="11" s="1"/>
  <c r="AG2356" i="11" s="1"/>
  <c r="AG2357" i="11" s="1"/>
  <c r="AG2358" i="11" s="1"/>
  <c r="AG2359" i="11" s="1"/>
  <c r="AG2360" i="11" s="1"/>
  <c r="AG2361" i="11" s="1"/>
  <c r="AG2362" i="11" s="1"/>
  <c r="AG2363" i="11" s="1"/>
  <c r="AG2364" i="11" s="1"/>
  <c r="AG2365" i="11" s="1"/>
  <c r="AG2366" i="11" s="1"/>
  <c r="AG2367" i="11" s="1"/>
  <c r="AG2368" i="11" s="1"/>
  <c r="AG2369" i="11" s="1"/>
  <c r="AA3297" i="11"/>
  <c r="AA3299" i="11"/>
  <c r="AA3300" i="11"/>
  <c r="AA3301" i="11"/>
  <c r="AA3303" i="11"/>
  <c r="AA3304" i="11"/>
  <c r="AA3305" i="11"/>
  <c r="AA3307" i="11"/>
  <c r="AA3308" i="11"/>
  <c r="AA3309" i="11"/>
  <c r="AA3311" i="11"/>
  <c r="AA3312" i="11"/>
  <c r="AA3314" i="11"/>
  <c r="AA3315" i="11"/>
  <c r="AA3316" i="11"/>
  <c r="AA3318" i="11"/>
  <c r="AA3319" i="11"/>
  <c r="AA3320" i="11"/>
  <c r="AA3325" i="11"/>
  <c r="AA3326" i="11"/>
  <c r="AA3327" i="11"/>
  <c r="AA3329" i="11"/>
  <c r="AA3330" i="11"/>
  <c r="AA3332" i="11"/>
  <c r="AA3333" i="11"/>
  <c r="AA3334" i="11"/>
  <c r="AA3336" i="11"/>
  <c r="AA3337" i="11"/>
  <c r="AA3339" i="11"/>
  <c r="AA3341" i="11"/>
  <c r="AA3343" i="11"/>
  <c r="AA3345" i="11"/>
  <c r="AA3346" i="11"/>
  <c r="AA3347" i="11"/>
  <c r="AA3349" i="11"/>
  <c r="AA3350" i="11"/>
  <c r="AA3351" i="11"/>
  <c r="AA3353" i="11"/>
  <c r="AA3355" i="11"/>
  <c r="AA3356" i="11"/>
  <c r="AA3358" i="11"/>
  <c r="AA3359" i="11"/>
  <c r="AA3360" i="11"/>
  <c r="AA3362" i="11"/>
  <c r="AA3363" i="11"/>
  <c r="AA3364" i="11"/>
  <c r="AA3366" i="11"/>
  <c r="AA3367" i="11"/>
  <c r="AA3368" i="11"/>
  <c r="AA3370" i="11"/>
  <c r="AA3371" i="11"/>
  <c r="AA3372" i="11"/>
  <c r="AA3374" i="11"/>
  <c r="AA3376" i="11"/>
  <c r="AA3378" i="11"/>
  <c r="AA3379" i="11"/>
  <c r="AA3380" i="11"/>
  <c r="AA3382" i="11"/>
  <c r="AA3383" i="11"/>
  <c r="AA3385" i="11"/>
  <c r="AA3386" i="11"/>
  <c r="AA3387" i="11"/>
  <c r="AA3389" i="11"/>
  <c r="AA3391" i="11"/>
  <c r="AA3392" i="11"/>
  <c r="AA3393" i="11"/>
  <c r="AA3395" i="11"/>
  <c r="AA3396" i="11"/>
  <c r="AA3397" i="11"/>
  <c r="AA3399" i="11"/>
  <c r="AA3400" i="11"/>
  <c r="AA3401" i="11"/>
  <c r="AA3403" i="11"/>
  <c r="AA3404" i="11"/>
  <c r="AA3405" i="11"/>
  <c r="AA3407" i="11"/>
  <c r="AA3409" i="11"/>
  <c r="AA3410" i="11"/>
  <c r="AA3411" i="11"/>
  <c r="AA3413" i="11"/>
  <c r="AA3414" i="11"/>
  <c r="AA3415" i="11"/>
  <c r="AA3417" i="11"/>
  <c r="AA3420" i="11"/>
  <c r="AA3421" i="11"/>
  <c r="AA3422" i="11"/>
  <c r="AA3424" i="11"/>
  <c r="AA3425" i="11"/>
  <c r="AA3426" i="11"/>
  <c r="AA3428" i="11"/>
  <c r="AA3430" i="11"/>
  <c r="AA3432" i="11"/>
  <c r="AA3433" i="11"/>
  <c r="AA3434" i="11"/>
  <c r="AA3437" i="11"/>
  <c r="AA3438" i="11"/>
  <c r="AA3440" i="11"/>
  <c r="AA3442" i="11"/>
  <c r="AA3444" i="11"/>
  <c r="AA3445" i="11"/>
  <c r="AA3446" i="11"/>
  <c r="AA3448" i="11"/>
  <c r="AA3449" i="11"/>
  <c r="AA3451" i="11"/>
  <c r="AA3454" i="11"/>
  <c r="AA3456" i="11"/>
  <c r="AA3458" i="11"/>
  <c r="AA3459" i="11"/>
  <c r="AA3" i="11"/>
  <c r="AA4" i="11"/>
  <c r="AA5" i="11"/>
  <c r="W6" i="11" s="1"/>
  <c r="W7" i="11" s="1"/>
  <c r="AA6" i="11"/>
  <c r="AA8" i="11"/>
  <c r="AA10" i="11"/>
  <c r="AA11" i="11"/>
  <c r="AA13" i="11"/>
  <c r="AA14" i="11"/>
  <c r="AA15" i="11"/>
  <c r="AA17" i="11"/>
  <c r="AA18" i="11"/>
  <c r="AA19" i="11"/>
  <c r="AA22" i="11"/>
  <c r="AA23" i="11"/>
  <c r="AA24" i="11"/>
  <c r="AA27" i="11"/>
  <c r="AA29" i="11"/>
  <c r="AA31" i="11"/>
  <c r="AA32" i="11"/>
  <c r="AA33" i="11"/>
  <c r="AA35" i="11"/>
  <c r="AA38" i="11"/>
  <c r="AA40" i="11"/>
  <c r="AA41" i="11"/>
  <c r="AA43" i="11"/>
  <c r="AA45" i="11"/>
  <c r="AA46" i="11"/>
  <c r="AA47" i="11"/>
  <c r="AA49" i="11"/>
  <c r="AA51" i="11"/>
  <c r="AA52" i="11"/>
  <c r="AA53" i="11"/>
  <c r="AA55" i="11"/>
  <c r="AA57" i="11"/>
  <c r="AA61" i="11"/>
  <c r="AA62" i="11"/>
  <c r="AA64" i="11"/>
  <c r="AA65" i="11"/>
  <c r="AA66" i="11"/>
  <c r="AA68" i="11"/>
  <c r="AA69" i="11"/>
  <c r="AA70" i="11"/>
  <c r="AA72" i="11"/>
  <c r="AA73" i="11"/>
  <c r="AA74" i="11"/>
  <c r="AA77" i="11"/>
  <c r="AA79" i="11"/>
  <c r="AA80" i="11"/>
  <c r="AA81" i="11"/>
  <c r="AA83" i="11"/>
  <c r="AA84" i="11"/>
  <c r="AA86" i="11"/>
  <c r="AA88" i="11"/>
  <c r="AA90" i="11"/>
  <c r="AA92" i="11"/>
  <c r="AA93" i="11"/>
  <c r="AA94" i="11"/>
  <c r="AA97" i="11"/>
  <c r="AA98" i="11"/>
  <c r="AA99" i="11"/>
  <c r="AA101" i="11"/>
  <c r="AA103" i="11"/>
  <c r="AA105" i="11"/>
  <c r="AA106" i="11"/>
  <c r="AA107" i="11"/>
  <c r="AA109" i="11"/>
  <c r="AA111" i="11"/>
  <c r="AA112" i="11"/>
  <c r="AA113" i="11"/>
  <c r="AA115" i="11"/>
  <c r="AA116" i="11"/>
  <c r="AA117" i="11"/>
  <c r="AA119" i="11"/>
  <c r="AA120" i="11"/>
  <c r="AA122" i="11"/>
  <c r="AA123" i="11"/>
  <c r="AA124" i="11"/>
  <c r="AA126" i="11"/>
  <c r="AA127" i="11"/>
  <c r="AA128" i="11"/>
  <c r="AA133" i="11"/>
  <c r="AA135" i="11"/>
  <c r="AA136" i="11"/>
  <c r="AA137" i="11"/>
  <c r="AA139" i="11"/>
  <c r="AA142" i="11"/>
  <c r="AA143" i="11"/>
  <c r="AA145" i="11"/>
  <c r="AA146" i="11"/>
  <c r="AA148" i="11"/>
  <c r="AA149" i="11"/>
  <c r="AA150" i="11"/>
  <c r="AA152" i="11"/>
  <c r="AA153" i="11"/>
  <c r="AA154" i="11"/>
  <c r="AA157" i="11"/>
  <c r="AA159" i="11"/>
  <c r="AA161" i="11"/>
  <c r="AA162" i="11"/>
  <c r="AA163" i="11"/>
  <c r="AA166" i="11"/>
  <c r="AA167" i="11"/>
  <c r="AA168" i="11"/>
  <c r="AA171" i="11"/>
  <c r="AA172" i="11"/>
  <c r="AA173" i="11"/>
  <c r="AA175" i="11"/>
  <c r="AA176" i="11"/>
  <c r="AA177" i="11"/>
  <c r="AA179" i="11"/>
  <c r="AA180" i="11"/>
  <c r="AA184" i="11"/>
  <c r="AA186" i="11"/>
  <c r="AA187" i="11"/>
  <c r="AA188" i="11"/>
  <c r="AA190" i="11"/>
  <c r="AA191" i="11"/>
  <c r="AA193" i="11"/>
  <c r="AA194" i="11"/>
  <c r="AA195" i="11"/>
  <c r="AA197" i="11"/>
  <c r="AA199" i="11"/>
  <c r="AA200" i="11"/>
  <c r="AA203" i="11"/>
  <c r="AA205" i="11"/>
  <c r="AA206" i="11"/>
  <c r="AA207" i="11"/>
  <c r="AA209" i="11"/>
  <c r="AA210" i="11"/>
  <c r="AA211" i="11"/>
  <c r="AA213" i="11"/>
  <c r="AA214" i="11"/>
  <c r="AA215" i="11"/>
  <c r="AA217" i="11"/>
  <c r="AA218" i="11"/>
  <c r="AA219" i="11"/>
  <c r="AA221" i="11"/>
  <c r="AA222" i="11"/>
  <c r="AA223" i="11"/>
  <c r="AA227" i="11"/>
  <c r="AA228" i="11"/>
  <c r="AA229" i="11"/>
  <c r="AA231" i="11"/>
  <c r="AA234" i="11"/>
  <c r="AA236" i="11"/>
  <c r="AA238" i="11"/>
  <c r="AA239" i="11"/>
  <c r="AA242" i="11"/>
  <c r="AA243" i="11"/>
  <c r="AA244" i="11"/>
  <c r="AA246" i="11"/>
  <c r="AA247" i="11"/>
  <c r="AA248" i="11"/>
  <c r="AA250" i="11"/>
  <c r="AA251" i="11"/>
  <c r="AA254" i="11"/>
  <c r="AA255" i="11"/>
  <c r="AA257" i="11"/>
  <c r="AA259" i="11"/>
  <c r="AA261" i="11"/>
  <c r="AA262" i="11"/>
  <c r="AA264" i="11"/>
  <c r="AA265" i="11"/>
  <c r="AA267" i="11"/>
  <c r="AA268" i="11"/>
  <c r="AA270" i="11"/>
  <c r="AA272" i="11"/>
  <c r="AA273" i="11"/>
  <c r="AA274" i="11"/>
  <c r="AA276" i="11"/>
  <c r="AA277" i="11"/>
  <c r="AA278" i="11"/>
  <c r="AA281" i="11"/>
  <c r="AA282" i="11"/>
  <c r="AA283" i="11"/>
  <c r="AA285" i="11"/>
  <c r="AA286" i="11"/>
  <c r="AA287" i="11"/>
  <c r="AA289" i="11"/>
  <c r="AA290" i="11"/>
  <c r="AA294" i="11"/>
  <c r="AA295" i="11"/>
  <c r="AA296" i="11"/>
  <c r="AA298" i="11"/>
  <c r="AA299" i="11"/>
  <c r="AA300" i="11"/>
  <c r="AA302" i="11"/>
  <c r="AA304" i="11"/>
  <c r="AA306" i="11"/>
  <c r="AA308" i="11"/>
  <c r="AA309" i="11"/>
  <c r="AA310" i="11"/>
  <c r="AA312" i="11"/>
  <c r="AA315" i="11"/>
  <c r="AA316" i="11"/>
  <c r="AA317" i="11"/>
  <c r="AA319" i="11"/>
  <c r="AA321" i="11"/>
  <c r="AA322" i="11"/>
  <c r="AA323" i="11"/>
  <c r="AA325" i="11"/>
  <c r="AA326" i="11"/>
  <c r="AA327" i="11"/>
  <c r="AA329" i="11"/>
  <c r="AA331" i="11"/>
  <c r="AA332" i="11"/>
  <c r="AA333" i="11"/>
  <c r="AA335" i="11"/>
  <c r="AA336" i="11"/>
  <c r="AA339" i="11"/>
  <c r="AA341" i="11"/>
  <c r="AA343" i="11"/>
  <c r="AA344" i="11"/>
  <c r="AA346" i="11"/>
  <c r="AA347" i="11"/>
  <c r="AA348" i="11"/>
  <c r="AA350" i="11"/>
  <c r="AA351" i="11"/>
  <c r="AA354" i="11"/>
  <c r="AA355" i="11"/>
  <c r="AA356" i="11"/>
  <c r="AA358" i="11"/>
  <c r="AA360" i="11"/>
  <c r="AA361" i="11"/>
  <c r="AA364" i="11"/>
  <c r="AA365" i="11"/>
  <c r="AA367" i="11"/>
  <c r="AA369" i="11"/>
  <c r="AA370" i="11"/>
  <c r="AA372" i="11"/>
  <c r="AA374" i="11"/>
  <c r="AA375" i="11"/>
  <c r="AA376" i="11"/>
  <c r="AA379" i="11"/>
  <c r="AA380" i="11"/>
  <c r="AA381" i="11"/>
  <c r="AA385" i="11"/>
  <c r="AA387" i="11"/>
  <c r="AA389" i="11"/>
  <c r="AA391" i="11"/>
  <c r="AA392" i="11"/>
  <c r="AA393" i="11"/>
  <c r="AA397" i="11"/>
  <c r="AA400" i="11"/>
  <c r="AA401" i="11"/>
  <c r="AA404" i="11"/>
  <c r="AA405" i="11"/>
  <c r="AA408" i="11"/>
  <c r="AA409" i="11"/>
  <c r="AA410" i="11"/>
  <c r="AA412" i="11"/>
  <c r="AA413" i="11"/>
  <c r="AA414" i="11"/>
  <c r="AA416" i="11"/>
  <c r="AA419" i="11"/>
  <c r="AA420" i="11"/>
  <c r="AA421" i="11"/>
  <c r="AA423" i="11"/>
  <c r="AA424" i="11"/>
  <c r="AA425" i="11"/>
  <c r="AA427" i="11"/>
  <c r="AA428" i="11"/>
  <c r="AA429" i="11"/>
  <c r="AA431" i="11"/>
  <c r="AA432" i="11"/>
  <c r="AA433" i="11"/>
  <c r="AA435" i="11"/>
  <c r="AA436" i="11"/>
  <c r="AA437" i="11"/>
  <c r="AA439" i="11"/>
  <c r="AA441" i="11"/>
  <c r="AA442" i="11"/>
  <c r="AA444" i="11"/>
  <c r="AA445" i="11"/>
  <c r="AA447" i="11"/>
  <c r="AA448" i="11"/>
  <c r="AA449" i="11"/>
  <c r="AA451" i="11"/>
  <c r="AA452" i="11"/>
  <c r="AA455" i="11"/>
  <c r="AA456" i="11"/>
  <c r="AA457" i="11"/>
  <c r="AA459" i="11"/>
  <c r="AA461" i="11"/>
  <c r="AA464" i="11"/>
  <c r="AA466" i="11"/>
  <c r="AA467" i="11"/>
  <c r="AA468" i="11"/>
  <c r="AA470" i="11"/>
  <c r="AA471" i="11"/>
  <c r="AA472" i="11"/>
  <c r="AA474" i="11"/>
  <c r="AA476" i="11"/>
  <c r="AA477" i="11"/>
  <c r="AA478" i="11"/>
  <c r="AA480" i="11"/>
  <c r="AA481" i="11"/>
  <c r="AA482" i="11"/>
  <c r="AA484" i="11"/>
  <c r="AA485" i="11"/>
  <c r="AA487" i="11"/>
  <c r="AA488" i="11"/>
  <c r="AA489" i="11"/>
  <c r="AA491" i="11"/>
  <c r="AA495" i="11"/>
  <c r="AA497" i="11"/>
  <c r="AA498" i="11"/>
  <c r="AA501" i="11"/>
  <c r="AA503" i="11"/>
  <c r="AA504" i="11"/>
  <c r="AA505" i="11"/>
  <c r="AA507" i="11"/>
  <c r="AA508" i="11"/>
  <c r="AA510" i="11"/>
  <c r="AA511" i="11"/>
  <c r="AA513" i="11"/>
  <c r="AA514" i="11"/>
  <c r="AA515" i="11"/>
  <c r="AA517" i="11"/>
  <c r="AA518" i="11"/>
  <c r="AA519" i="11"/>
  <c r="AA521" i="11"/>
  <c r="AA522" i="11"/>
  <c r="AA524" i="11"/>
  <c r="AA525" i="11"/>
  <c r="AA528" i="11"/>
  <c r="AA530" i="11"/>
  <c r="AA531" i="11"/>
  <c r="AA533" i="11"/>
  <c r="AA534" i="11"/>
  <c r="AA536" i="11"/>
  <c r="AA538" i="11"/>
  <c r="AA539" i="11"/>
  <c r="AA541" i="11"/>
  <c r="AA542" i="11"/>
  <c r="AA545" i="11"/>
  <c r="AA546" i="11"/>
  <c r="AA549" i="11"/>
  <c r="AA551" i="11"/>
  <c r="AA552" i="11"/>
  <c r="AA553" i="11"/>
  <c r="AA556" i="11"/>
  <c r="AA558" i="11"/>
  <c r="AA559" i="11"/>
  <c r="AA561" i="11"/>
  <c r="AA562" i="11"/>
  <c r="AA564" i="11"/>
  <c r="AA565" i="11"/>
  <c r="AA566" i="11"/>
  <c r="AA568" i="11"/>
  <c r="AA569" i="11"/>
  <c r="AA571" i="11"/>
  <c r="AA572" i="11"/>
  <c r="AA573" i="11"/>
  <c r="AA575" i="11"/>
  <c r="AA576" i="11"/>
  <c r="AA577" i="11"/>
  <c r="AA579" i="11"/>
  <c r="AA581" i="11"/>
  <c r="AA583" i="11"/>
  <c r="AA584" i="11"/>
  <c r="AA585" i="11"/>
  <c r="AA587" i="11"/>
  <c r="AA588" i="11"/>
  <c r="AA591" i="11"/>
  <c r="AA592" i="11"/>
  <c r="AA594" i="11"/>
  <c r="AA595" i="11"/>
  <c r="AA597" i="11"/>
  <c r="AA598" i="11"/>
  <c r="AA599" i="11"/>
  <c r="AA601" i="11"/>
  <c r="AA603" i="11"/>
  <c r="AA604" i="11"/>
  <c r="AA606" i="11"/>
  <c r="AA608" i="11"/>
  <c r="AA609" i="11"/>
  <c r="AA611" i="11"/>
  <c r="AA614" i="11"/>
  <c r="AA615" i="11"/>
  <c r="AA616" i="11"/>
  <c r="AA618" i="11"/>
  <c r="AA619" i="11"/>
  <c r="AA620" i="11"/>
  <c r="AA622" i="11"/>
  <c r="AA624" i="11"/>
  <c r="AA626" i="11"/>
  <c r="AA627" i="11"/>
  <c r="AA628" i="11"/>
  <c r="AA630" i="11"/>
  <c r="AA631" i="11"/>
  <c r="AA633" i="11"/>
  <c r="AA636" i="11"/>
  <c r="AA637" i="11"/>
  <c r="AA638" i="11"/>
  <c r="AA640" i="11"/>
  <c r="AA643" i="11"/>
  <c r="AA646" i="11"/>
  <c r="AA648" i="11"/>
  <c r="AA649" i="11"/>
  <c r="AA650" i="11"/>
  <c r="AA652" i="11"/>
  <c r="AA653" i="11"/>
  <c r="AA655" i="11"/>
  <c r="AA656" i="11"/>
  <c r="AA657" i="11"/>
  <c r="AA659" i="11"/>
  <c r="AA663" i="11"/>
  <c r="AA665" i="11"/>
  <c r="AA666" i="11"/>
  <c r="AA667" i="11"/>
  <c r="AA670" i="11"/>
  <c r="AA671" i="11"/>
  <c r="AA672" i="11"/>
  <c r="AA674" i="11"/>
  <c r="AA675" i="11"/>
  <c r="AA676" i="11"/>
  <c r="AA678" i="11"/>
  <c r="AA679" i="11"/>
  <c r="AA680" i="11"/>
  <c r="AA682" i="11"/>
  <c r="AA683" i="11"/>
  <c r="AA685" i="11"/>
  <c r="AA687" i="11"/>
  <c r="AA688" i="11"/>
  <c r="AA689" i="11"/>
  <c r="AA692" i="11"/>
  <c r="AA694" i="11"/>
  <c r="AA696" i="11"/>
  <c r="AA698" i="11"/>
  <c r="AA699" i="11"/>
  <c r="AA700" i="11"/>
  <c r="AA702" i="11"/>
  <c r="AA703" i="11"/>
  <c r="AA704" i="11"/>
  <c r="AA706" i="11"/>
  <c r="AA707" i="11"/>
  <c r="AA709" i="11"/>
  <c r="AA711" i="11"/>
  <c r="AA712" i="11"/>
  <c r="AA713" i="11"/>
  <c r="AA715" i="11"/>
  <c r="AA716" i="11"/>
  <c r="AA719" i="11"/>
  <c r="AA720" i="11"/>
  <c r="AA721" i="11"/>
  <c r="AA723" i="11"/>
  <c r="AA724" i="11"/>
  <c r="AA725" i="11"/>
  <c r="AA727" i="11"/>
  <c r="AA729" i="11"/>
  <c r="AA730" i="11"/>
  <c r="AA731" i="11"/>
  <c r="AA735" i="11"/>
  <c r="AA736" i="11"/>
  <c r="AA738" i="11"/>
  <c r="AA740" i="11"/>
  <c r="AA741" i="11"/>
  <c r="AA742" i="11"/>
  <c r="AA747" i="11"/>
  <c r="AA749" i="11"/>
  <c r="AA751" i="11"/>
  <c r="AA752" i="11"/>
  <c r="AA753" i="11"/>
  <c r="AA756" i="11"/>
  <c r="AA757" i="11"/>
  <c r="AA758" i="11"/>
  <c r="AA760" i="11"/>
  <c r="AA761" i="11"/>
  <c r="AA763" i="11"/>
  <c r="AA764" i="11"/>
  <c r="AA765" i="11"/>
  <c r="AA767" i="11"/>
  <c r="AA768" i="11"/>
  <c r="AA769" i="11"/>
  <c r="AA771" i="11"/>
  <c r="AA772" i="11"/>
  <c r="AA773" i="11"/>
  <c r="AA775" i="11"/>
  <c r="AA777" i="11"/>
  <c r="AA780" i="11"/>
  <c r="AA782" i="11"/>
  <c r="AA784" i="11"/>
  <c r="AA785" i="11"/>
  <c r="AA786" i="11"/>
  <c r="AA788" i="11"/>
  <c r="AA790" i="11"/>
  <c r="AA791" i="11"/>
  <c r="AA792" i="11"/>
  <c r="AA794" i="11"/>
  <c r="AA795" i="11"/>
  <c r="AA796" i="11"/>
  <c r="AA798" i="11"/>
  <c r="AA799" i="11"/>
  <c r="AA800" i="11"/>
  <c r="AA802" i="11"/>
  <c r="AA803" i="11"/>
  <c r="AA804" i="11"/>
  <c r="AA806" i="11"/>
  <c r="AA808" i="11"/>
  <c r="AA809" i="11"/>
  <c r="AA810" i="11"/>
  <c r="AA812" i="11"/>
  <c r="AA813" i="11"/>
  <c r="AA814" i="11"/>
  <c r="AA816" i="11"/>
  <c r="AA817" i="11"/>
  <c r="AA819" i="11"/>
  <c r="AA820" i="11"/>
  <c r="AA821" i="11"/>
  <c r="AA823" i="11"/>
  <c r="AA824" i="11"/>
  <c r="AA825" i="11"/>
  <c r="AA827" i="11"/>
  <c r="AA828" i="11"/>
  <c r="AA829" i="11"/>
  <c r="AA831" i="11"/>
  <c r="AA833" i="11"/>
  <c r="AA835" i="11"/>
  <c r="AA836" i="11"/>
  <c r="AA837" i="11"/>
  <c r="AA840" i="11"/>
  <c r="AA841" i="11"/>
  <c r="AA844" i="11"/>
  <c r="AA845" i="11"/>
  <c r="AA846" i="11"/>
  <c r="AA848" i="11"/>
  <c r="AA849" i="11"/>
  <c r="AA850" i="11"/>
  <c r="AA852" i="11"/>
  <c r="AA853" i="11"/>
  <c r="AA854" i="11"/>
  <c r="AA857" i="11"/>
  <c r="AA858" i="11"/>
  <c r="AA859" i="11"/>
  <c r="AA862" i="11"/>
  <c r="AA864" i="11"/>
  <c r="AA866" i="11"/>
  <c r="AA867" i="11"/>
  <c r="AA868" i="11"/>
  <c r="AA870" i="11"/>
  <c r="AA872" i="11"/>
  <c r="AA873" i="11"/>
  <c r="AA874" i="11"/>
  <c r="AA876" i="11"/>
  <c r="AA878" i="11"/>
  <c r="AA879" i="11"/>
  <c r="AA882" i="11"/>
  <c r="AA883" i="11"/>
  <c r="AA885" i="11"/>
  <c r="AA886" i="11"/>
  <c r="AA888" i="11"/>
  <c r="AA890" i="11"/>
  <c r="AA892" i="11"/>
  <c r="AA893" i="11"/>
  <c r="AA894" i="11"/>
  <c r="AA897" i="11"/>
  <c r="AA899" i="11"/>
  <c r="AA900" i="11"/>
  <c r="AA901" i="11"/>
  <c r="AA904" i="11"/>
  <c r="AA906" i="11"/>
  <c r="AA907" i="11"/>
  <c r="AA908" i="11"/>
  <c r="AA910" i="11"/>
  <c r="AA914" i="11"/>
  <c r="AA916" i="11"/>
  <c r="AA917" i="11"/>
  <c r="AA918" i="11"/>
  <c r="AA920" i="11"/>
  <c r="AA922" i="11"/>
  <c r="AA923" i="11"/>
  <c r="AA924" i="11"/>
  <c r="AA926" i="11"/>
  <c r="AA927" i="11"/>
  <c r="AA928" i="11"/>
  <c r="AA931" i="11"/>
  <c r="AA934" i="11"/>
  <c r="AA936" i="11"/>
  <c r="AA938" i="11"/>
  <c r="AA939" i="11"/>
  <c r="AA940" i="11"/>
  <c r="AA942" i="11"/>
  <c r="AA943" i="11"/>
  <c r="AA944" i="11"/>
  <c r="AA946" i="11"/>
  <c r="AA947" i="11"/>
  <c r="AA948" i="11"/>
  <c r="AA950" i="11"/>
  <c r="AA951" i="11"/>
  <c r="AA952" i="11"/>
  <c r="AA954" i="11"/>
  <c r="AA955" i="11"/>
  <c r="AA958" i="11"/>
  <c r="AA959" i="11"/>
  <c r="AA960" i="11"/>
  <c r="AA963" i="11"/>
  <c r="AA964" i="11"/>
  <c r="AA965" i="11"/>
  <c r="AA967" i="11"/>
  <c r="AA970" i="11"/>
  <c r="AA972" i="11"/>
  <c r="AA974" i="11"/>
  <c r="AA975" i="11"/>
  <c r="AA976" i="11"/>
  <c r="AA979" i="11"/>
  <c r="AA980" i="11"/>
  <c r="AA981" i="11"/>
  <c r="AA983" i="11"/>
  <c r="AA985" i="11"/>
  <c r="AA986" i="11"/>
  <c r="AA987" i="11"/>
  <c r="AA989" i="11"/>
  <c r="AA990" i="11"/>
  <c r="AA991" i="11"/>
  <c r="AA993" i="11"/>
  <c r="AA996" i="11"/>
  <c r="AA997" i="11"/>
  <c r="AA999" i="11"/>
  <c r="AA1000" i="11"/>
  <c r="AA1001" i="11"/>
  <c r="AA1003" i="11"/>
  <c r="AA1005" i="11"/>
  <c r="AA1008" i="11"/>
  <c r="AA1009" i="11"/>
  <c r="AA1011" i="11"/>
  <c r="AA1012" i="11"/>
  <c r="AA1014" i="11"/>
  <c r="AA1015" i="11"/>
  <c r="AA1016" i="11"/>
  <c r="AA1018" i="11"/>
  <c r="AA1019" i="11"/>
  <c r="AA1020" i="11"/>
  <c r="AA1022" i="11"/>
  <c r="AA1026" i="11"/>
  <c r="AA1027" i="11"/>
  <c r="AA1029" i="11"/>
  <c r="AA1030" i="11"/>
  <c r="AA1032" i="11"/>
  <c r="AA1035" i="11"/>
  <c r="AA1037" i="11"/>
  <c r="AA1038" i="11"/>
  <c r="AA1039" i="11"/>
  <c r="AA1042" i="11"/>
  <c r="AA1043" i="11"/>
  <c r="AA1045" i="11"/>
  <c r="AA1048" i="11"/>
  <c r="AA1049" i="11"/>
  <c r="AA1050" i="11"/>
  <c r="AA1052" i="11"/>
  <c r="AA1056" i="11"/>
  <c r="AA1058" i="11"/>
  <c r="AA1059" i="11"/>
  <c r="AA1061" i="11"/>
  <c r="AA1062" i="11"/>
  <c r="AA1063" i="11"/>
  <c r="AA1065" i="11"/>
  <c r="AA1067" i="11"/>
  <c r="AA1068" i="11"/>
  <c r="AA1070" i="11"/>
  <c r="AA1072" i="11"/>
  <c r="AA1074" i="11"/>
  <c r="AA1076" i="11"/>
  <c r="AA1077" i="11"/>
  <c r="AA1078" i="11"/>
  <c r="AA1080" i="11"/>
  <c r="AA1081" i="11"/>
  <c r="AA1082" i="11"/>
  <c r="AA1084" i="11"/>
  <c r="AA1086" i="11"/>
  <c r="AA1088" i="11"/>
  <c r="AA1089" i="11"/>
  <c r="AA1091" i="11"/>
  <c r="AA1092" i="11"/>
  <c r="AA1093" i="11"/>
  <c r="AA1095" i="11"/>
  <c r="AA1097" i="11"/>
  <c r="AA1099" i="11"/>
  <c r="AA1100" i="11"/>
  <c r="AA1101" i="11"/>
  <c r="AA1103" i="11"/>
  <c r="AA1104" i="11"/>
  <c r="AA1105" i="11"/>
  <c r="AA1107" i="11"/>
  <c r="AA1108" i="11"/>
  <c r="AA1109" i="11"/>
  <c r="AA1111" i="11"/>
  <c r="AA1112" i="11"/>
  <c r="AA1113" i="11"/>
  <c r="AA1115" i="11"/>
  <c r="AA1116" i="11"/>
  <c r="AA1117" i="11"/>
  <c r="AA1119" i="11"/>
  <c r="AA1120" i="11"/>
  <c r="AA1122" i="11"/>
  <c r="AA1124" i="11"/>
  <c r="AA1125" i="11"/>
  <c r="AA1126" i="11"/>
  <c r="AA1128" i="11"/>
  <c r="AA1129" i="11"/>
  <c r="AA1130" i="11"/>
  <c r="AA1132" i="11"/>
  <c r="AA1135" i="11"/>
  <c r="AA1136" i="11"/>
  <c r="AA1139" i="11"/>
  <c r="AA1140" i="11"/>
  <c r="AA1141" i="11"/>
  <c r="AA1143" i="11"/>
  <c r="AA1145" i="11"/>
  <c r="AA1146" i="11"/>
  <c r="AA1147" i="11"/>
  <c r="AA1150" i="11"/>
  <c r="AA1151" i="11"/>
  <c r="AA1153" i="11"/>
  <c r="AA1154" i="11"/>
  <c r="AA1155" i="11"/>
  <c r="AA1157" i="11"/>
  <c r="AA1159" i="11"/>
  <c r="AA1161" i="11"/>
  <c r="AA1162" i="11"/>
  <c r="AA1163" i="11"/>
  <c r="AA1165" i="11"/>
  <c r="AA1167" i="11"/>
  <c r="AA1168" i="11"/>
  <c r="AA1169" i="11"/>
  <c r="AA1171" i="11"/>
  <c r="AA1172" i="11"/>
  <c r="AA1174" i="11"/>
  <c r="AA1175" i="11"/>
  <c r="AA1176" i="11"/>
  <c r="AA1179" i="11"/>
  <c r="AA1180" i="11"/>
  <c r="AA1182" i="11"/>
  <c r="AA1183" i="11"/>
  <c r="AA1184" i="11"/>
  <c r="AA1186" i="11"/>
  <c r="AA1187" i="11"/>
  <c r="AA1190" i="11"/>
  <c r="AA1191" i="11"/>
  <c r="AA1193" i="11"/>
  <c r="AA1195" i="11"/>
  <c r="AA1196" i="11"/>
  <c r="AA1197" i="11"/>
  <c r="AA1199" i="11"/>
  <c r="AA1201" i="11"/>
  <c r="AA1202" i="11"/>
  <c r="AA1203" i="11"/>
  <c r="AA1206" i="11"/>
  <c r="AA1209" i="11"/>
  <c r="AA1211" i="11"/>
  <c r="AA1213" i="11"/>
  <c r="AA1215" i="11"/>
  <c r="AA1218" i="11"/>
  <c r="AA1219" i="11"/>
  <c r="AA1220" i="11"/>
  <c r="AA1222" i="11"/>
  <c r="AA1224" i="11"/>
  <c r="AA1225" i="11"/>
  <c r="AA1226" i="11"/>
  <c r="AA1228" i="11"/>
  <c r="AA1231" i="11"/>
  <c r="AA1232" i="11"/>
  <c r="AA1233" i="11"/>
  <c r="AA1235" i="11"/>
  <c r="AA1236" i="11"/>
  <c r="AA1237" i="11"/>
  <c r="AA1239" i="11"/>
  <c r="AA1240" i="11"/>
  <c r="AA1241" i="11"/>
  <c r="AA1243" i="11"/>
  <c r="AA1245" i="11"/>
  <c r="AA1246" i="11"/>
  <c r="AA1248" i="11"/>
  <c r="AA1249" i="11"/>
  <c r="AA1250" i="11"/>
  <c r="AA1252" i="11"/>
  <c r="AA1253" i="11"/>
  <c r="AA1254" i="11"/>
  <c r="AA1257" i="11"/>
  <c r="AA1258" i="11"/>
  <c r="AA1259" i="11"/>
  <c r="AA1262" i="11"/>
  <c r="AA1263" i="11"/>
  <c r="AA1265" i="11"/>
  <c r="AA1266" i="11"/>
  <c r="AA1267" i="11"/>
  <c r="AA1270" i="11"/>
  <c r="AA1271" i="11"/>
  <c r="AA1273" i="11"/>
  <c r="AA1275" i="11"/>
  <c r="AA1277" i="11"/>
  <c r="AA1280" i="11"/>
  <c r="AA1281" i="11"/>
  <c r="AA1282" i="11"/>
  <c r="AA1284" i="11"/>
  <c r="AA1285" i="11"/>
  <c r="AA1286" i="11"/>
  <c r="AA1289" i="11"/>
  <c r="AA1290" i="11"/>
  <c r="AA1291" i="11"/>
  <c r="AA1293" i="11"/>
  <c r="AA1294" i="11"/>
  <c r="AA1296" i="11"/>
  <c r="AA1297" i="11"/>
  <c r="AA1298" i="11"/>
  <c r="AA1304" i="11"/>
  <c r="AA1305" i="11"/>
  <c r="AA1306" i="11"/>
  <c r="AA1308" i="11"/>
  <c r="AA1309" i="11"/>
  <c r="AA1310" i="11"/>
  <c r="AA1313" i="11"/>
  <c r="AA1314" i="11"/>
  <c r="AA1316" i="11"/>
  <c r="AA1317" i="11"/>
  <c r="AA1318" i="11"/>
  <c r="AA1320" i="11"/>
  <c r="AA1321" i="11"/>
  <c r="AA1323" i="11"/>
  <c r="AA1325" i="11"/>
  <c r="AA1326" i="11"/>
  <c r="AA1327" i="11"/>
  <c r="AA1329" i="11"/>
  <c r="AA1330" i="11"/>
  <c r="AA1331" i="11"/>
  <c r="AA1333" i="11"/>
  <c r="AA1334" i="11"/>
  <c r="AA1335" i="11"/>
  <c r="AA1338" i="11"/>
  <c r="AA1340" i="11"/>
  <c r="AA1341" i="11"/>
  <c r="AA1343" i="11"/>
  <c r="AA1344" i="11"/>
  <c r="AA1345" i="11"/>
  <c r="AA1347" i="11"/>
  <c r="AA1348" i="11"/>
  <c r="AA1349" i="11"/>
  <c r="AA1352" i="11"/>
  <c r="AA1353" i="11"/>
  <c r="AA1354" i="11"/>
  <c r="AA1356" i="11"/>
  <c r="AA1357" i="11"/>
  <c r="AA1358" i="11"/>
  <c r="AA1360" i="11"/>
  <c r="AA1361" i="11"/>
  <c r="AA1362" i="11"/>
  <c r="AA1365" i="11"/>
  <c r="AA1366" i="11"/>
  <c r="AA1367" i="11"/>
  <c r="AA1369" i="11"/>
  <c r="AA1370" i="11"/>
  <c r="AA1371" i="11"/>
  <c r="AA1373" i="11"/>
  <c r="AA1374" i="11"/>
  <c r="AA1377" i="11"/>
  <c r="AA1379" i="11"/>
  <c r="AA1380" i="11"/>
  <c r="AA1381" i="11"/>
  <c r="AA1383" i="11"/>
  <c r="AA1385" i="11"/>
  <c r="AA1386" i="11"/>
  <c r="AA1387" i="11"/>
  <c r="AA1389" i="11"/>
  <c r="AA1390" i="11"/>
  <c r="AA1391" i="11"/>
  <c r="AA1393" i="11"/>
  <c r="AA1394" i="11"/>
  <c r="AA1395" i="11"/>
  <c r="AA1399" i="11"/>
  <c r="AA1400" i="11"/>
  <c r="AA1401" i="11"/>
  <c r="AA1403" i="11"/>
  <c r="AA1404" i="11"/>
  <c r="AA1405" i="11"/>
  <c r="AA1407" i="11"/>
  <c r="AA1409" i="11"/>
  <c r="AA1410" i="11"/>
  <c r="AA1412" i="11"/>
  <c r="AA1413" i="11"/>
  <c r="AA1414" i="11"/>
  <c r="AA1417" i="11"/>
  <c r="AA1418" i="11"/>
  <c r="AA1419" i="11"/>
  <c r="AA1421" i="11"/>
  <c r="AA1422" i="11"/>
  <c r="AA1423" i="11"/>
  <c r="AA1425" i="11"/>
  <c r="AA1427" i="11"/>
  <c r="AA1428" i="11"/>
  <c r="AA1430" i="11"/>
  <c r="AA1431" i="11"/>
  <c r="AA1432" i="11"/>
  <c r="AA1435" i="11"/>
  <c r="AA1438" i="11"/>
  <c r="AA1439" i="11"/>
  <c r="AA1440" i="11"/>
  <c r="AA1442" i="11"/>
  <c r="AA1443" i="11"/>
  <c r="AA1444" i="11"/>
  <c r="AA1446" i="11"/>
  <c r="AA1448" i="11"/>
  <c r="AA1449" i="11"/>
  <c r="AA1451" i="11"/>
  <c r="AA1452" i="11"/>
  <c r="AA1453" i="11"/>
  <c r="AA1455" i="11"/>
  <c r="AA1458" i="11"/>
  <c r="AA1459" i="11"/>
  <c r="AA1460" i="11"/>
  <c r="AA1462" i="11"/>
  <c r="AA1463" i="11"/>
  <c r="AA1464" i="11"/>
  <c r="AA1466" i="11"/>
  <c r="AA1467" i="11"/>
  <c r="AA1468" i="11"/>
  <c r="AA1470" i="11"/>
  <c r="AA1471" i="11"/>
  <c r="AA1473" i="11"/>
  <c r="AA1474" i="11"/>
  <c r="AA1475" i="11"/>
  <c r="AA1477" i="11"/>
  <c r="AA1478" i="11"/>
  <c r="AA1479" i="11"/>
  <c r="AA1481" i="11"/>
  <c r="AA1482" i="11"/>
  <c r="AA1483" i="11"/>
  <c r="AA1485" i="11"/>
  <c r="AA1486" i="11"/>
  <c r="AA1487" i="11"/>
  <c r="AA1489" i="11"/>
  <c r="AA1490" i="11"/>
  <c r="AA1492" i="11"/>
  <c r="AA1493" i="11"/>
  <c r="AA1494" i="11"/>
  <c r="AA1496" i="11"/>
  <c r="AA1497" i="11"/>
  <c r="AA1498" i="11"/>
  <c r="AA1500" i="11"/>
  <c r="AA1501" i="11"/>
  <c r="AA1502" i="11"/>
  <c r="AA1504" i="11"/>
  <c r="AA1505" i="11"/>
  <c r="AA1507" i="11"/>
  <c r="AA1508" i="11"/>
  <c r="AA1509" i="11"/>
  <c r="AA1513" i="11"/>
  <c r="AA1514" i="11"/>
  <c r="AA1515" i="11"/>
  <c r="AA1517" i="11"/>
  <c r="AA1518" i="11"/>
  <c r="AA1519" i="11"/>
  <c r="AA1521" i="11"/>
  <c r="AA1523" i="11"/>
  <c r="AA1524" i="11"/>
  <c r="AA1525" i="11"/>
  <c r="AA1527" i="11"/>
  <c r="AA1528" i="11"/>
  <c r="AA1529" i="11"/>
  <c r="AA1531" i="11"/>
  <c r="AA1534" i="11"/>
  <c r="AA1535" i="11"/>
  <c r="AA1536" i="11"/>
  <c r="AA1538" i="11"/>
  <c r="AA1541" i="11"/>
  <c r="AA1542" i="11"/>
  <c r="AA1543" i="11"/>
  <c r="AA1545" i="11"/>
  <c r="AA1546" i="11"/>
  <c r="AA1547" i="11"/>
  <c r="AA1549" i="11"/>
  <c r="AA1550" i="11"/>
  <c r="AA1551" i="11"/>
  <c r="AA1553" i="11"/>
  <c r="AA1555" i="11"/>
  <c r="AA1556" i="11"/>
  <c r="AA1558" i="11"/>
  <c r="AA1560" i="11"/>
  <c r="AA1562" i="11"/>
  <c r="AA1563" i="11"/>
  <c r="AA1565" i="11"/>
  <c r="AA1566" i="11"/>
  <c r="AA1567" i="11"/>
  <c r="AA1569" i="11"/>
  <c r="AA1571" i="11"/>
  <c r="AA1573" i="11"/>
  <c r="AA1574" i="11"/>
  <c r="AA1576" i="11"/>
  <c r="AA1578" i="11"/>
  <c r="AA1579" i="11"/>
  <c r="AA1581" i="11"/>
  <c r="AA1582" i="11"/>
  <c r="AA1583" i="11"/>
  <c r="AA1585" i="11"/>
  <c r="AA1586" i="11"/>
  <c r="AA1587" i="11"/>
  <c r="AA1589" i="11"/>
  <c r="AA1590" i="11"/>
  <c r="AA1591" i="11"/>
  <c r="AA1593" i="11"/>
  <c r="AA1594" i="11"/>
  <c r="AA1595" i="11"/>
  <c r="AA1597" i="11"/>
  <c r="AA1598" i="11"/>
  <c r="AA1600" i="11"/>
  <c r="AA1601" i="11"/>
  <c r="AA1602" i="11"/>
  <c r="AA1604" i="11"/>
  <c r="AA1606" i="11"/>
  <c r="AA1607" i="11"/>
  <c r="AA1610" i="11"/>
  <c r="AA1611" i="11"/>
  <c r="AA1612" i="11"/>
  <c r="AA1614" i="11"/>
  <c r="AA1615" i="11"/>
  <c r="AA1616" i="11"/>
  <c r="AA1618" i="11"/>
  <c r="AA1619" i="11"/>
  <c r="AA1620" i="11"/>
  <c r="AA1623" i="11"/>
  <c r="AA1624" i="11"/>
  <c r="AA1625" i="11"/>
  <c r="AA1627" i="11"/>
  <c r="AA1629" i="11"/>
  <c r="AA1630" i="11"/>
  <c r="AA1631" i="11"/>
  <c r="AA1633" i="11"/>
  <c r="AA1634" i="11"/>
  <c r="AA1635" i="11"/>
  <c r="AA1637" i="11"/>
  <c r="AA1638" i="11"/>
  <c r="AA1639" i="11"/>
  <c r="AA1641" i="11"/>
  <c r="AA1642" i="11"/>
  <c r="AA1643" i="11"/>
  <c r="AA1645" i="11"/>
  <c r="AA1646" i="11"/>
  <c r="AA1647" i="11"/>
  <c r="AA1649" i="11"/>
  <c r="AA1651" i="11"/>
  <c r="AA1653" i="11"/>
  <c r="AA1654" i="11"/>
  <c r="AA1655" i="11"/>
  <c r="AA1657" i="11"/>
  <c r="AA1658" i="11"/>
  <c r="AA1659" i="11"/>
  <c r="AA1662" i="11"/>
  <c r="AA1663" i="11"/>
  <c r="AA1664" i="11"/>
  <c r="AA1666" i="11"/>
  <c r="AA1668" i="11"/>
  <c r="AA1670" i="11"/>
  <c r="AA1671" i="11"/>
  <c r="AA1672" i="11"/>
  <c r="AA1674" i="11"/>
  <c r="AA1675" i="11"/>
  <c r="AA1677" i="11"/>
  <c r="AA1678" i="11"/>
  <c r="AA1679" i="11"/>
  <c r="AA1681" i="11"/>
  <c r="AA1683" i="11"/>
  <c r="AA1684" i="11"/>
  <c r="AA1686" i="11"/>
  <c r="AA1687" i="11"/>
  <c r="AA1688" i="11"/>
  <c r="AA1690" i="11"/>
  <c r="AA1691" i="11"/>
  <c r="AA1692" i="11"/>
  <c r="AA1694" i="11"/>
  <c r="AA1695" i="11"/>
  <c r="AA1697" i="11"/>
  <c r="AA1699" i="11"/>
  <c r="AA1700" i="11"/>
  <c r="AA1701" i="11"/>
  <c r="AA1704" i="11"/>
  <c r="AA1705" i="11"/>
  <c r="AA1706" i="11"/>
  <c r="AA1708" i="11"/>
  <c r="AA1709" i="11"/>
  <c r="AA1710" i="11"/>
  <c r="AA1712" i="11"/>
  <c r="AA1714" i="11"/>
  <c r="AA1715" i="11"/>
  <c r="AA1716" i="11"/>
  <c r="AA1718" i="11"/>
  <c r="AA1720" i="11"/>
  <c r="AA1721" i="11"/>
  <c r="AA1722" i="11"/>
  <c r="AA1724" i="11"/>
  <c r="AA1725" i="11"/>
  <c r="AA1726" i="11"/>
  <c r="AA1728" i="11"/>
  <c r="AA1729" i="11"/>
  <c r="AA1730" i="11"/>
  <c r="AA1733" i="11"/>
  <c r="AA1735" i="11"/>
  <c r="AA1737" i="11"/>
  <c r="AA1738" i="11"/>
  <c r="AA1741" i="11"/>
  <c r="AA1742" i="11"/>
  <c r="AA1743" i="11"/>
  <c r="AA1745" i="11"/>
  <c r="AA1746" i="11"/>
  <c r="AA1747" i="11"/>
  <c r="AA1749" i="11"/>
  <c r="AA1750" i="11"/>
  <c r="AA1751" i="11"/>
  <c r="AA1753" i="11"/>
  <c r="AA1755" i="11"/>
  <c r="AA1757" i="11"/>
  <c r="AA1759" i="11"/>
  <c r="AA1760" i="11"/>
  <c r="AA1761" i="11"/>
  <c r="AA1763" i="11"/>
  <c r="AA1765" i="11"/>
  <c r="AA1766" i="11"/>
  <c r="AA1767" i="11"/>
  <c r="AA1769" i="11"/>
  <c r="AA1770" i="11"/>
  <c r="AA1772" i="11"/>
  <c r="AA1773" i="11"/>
  <c r="AA1774" i="11"/>
  <c r="AA1776" i="11"/>
  <c r="AA1778" i="11"/>
  <c r="AA1779" i="11"/>
  <c r="AA1781" i="11"/>
  <c r="AA1782" i="11"/>
  <c r="AA1783" i="11"/>
  <c r="AA1785" i="11"/>
  <c r="AA1789" i="11"/>
  <c r="AA1790" i="11"/>
  <c r="AA1791" i="11"/>
  <c r="AA1793" i="11"/>
  <c r="AA1794" i="11"/>
  <c r="AA1795" i="11"/>
  <c r="AA1797" i="11"/>
  <c r="AA1798" i="11"/>
  <c r="AA1799" i="11"/>
  <c r="AA1801" i="11"/>
  <c r="AA1802" i="11"/>
  <c r="AA1803" i="11"/>
  <c r="AA1805" i="11"/>
  <c r="AA1807" i="11"/>
  <c r="AA1810" i="11"/>
  <c r="AA1812" i="11"/>
  <c r="AA1813" i="11"/>
  <c r="AA1814" i="11"/>
  <c r="AA1818" i="11"/>
  <c r="AA1821" i="11"/>
  <c r="AA1822" i="11"/>
  <c r="AA1824" i="11"/>
  <c r="AA1825" i="11"/>
  <c r="AA1826" i="11"/>
  <c r="AA1828" i="11"/>
  <c r="AA1830" i="11"/>
  <c r="AA1832" i="11"/>
  <c r="AA1833" i="11"/>
  <c r="AA1834" i="11"/>
  <c r="AA1836" i="11"/>
  <c r="AA1837" i="11"/>
  <c r="AA1838" i="11"/>
  <c r="AA1840" i="11"/>
  <c r="AA1841" i="11"/>
  <c r="AA1842" i="11"/>
  <c r="AA1844" i="11"/>
  <c r="AA1845" i="11"/>
  <c r="AA1846" i="11"/>
  <c r="AA1848" i="11"/>
  <c r="AA1851" i="11"/>
  <c r="AA1855" i="11"/>
  <c r="AA1856" i="11"/>
  <c r="AA1857" i="11"/>
  <c r="AA1859" i="11"/>
  <c r="AA1860" i="11"/>
  <c r="AA1861" i="11"/>
  <c r="AA1863" i="11"/>
  <c r="AA1864" i="11"/>
  <c r="AA1865" i="11"/>
  <c r="AA1867" i="11"/>
  <c r="AA1868" i="11"/>
  <c r="AA1869" i="11"/>
  <c r="AA1871" i="11"/>
  <c r="AA1874" i="11"/>
  <c r="AA1876" i="11"/>
  <c r="AA1877" i="11"/>
  <c r="AA1878" i="11"/>
  <c r="AA1881" i="11"/>
  <c r="AA1882" i="11"/>
  <c r="AA1883" i="11"/>
  <c r="AA1885" i="11"/>
  <c r="AA1886" i="11"/>
  <c r="AA1887" i="11"/>
  <c r="AA1889" i="11"/>
  <c r="AA1890" i="11"/>
  <c r="AA1891" i="11"/>
  <c r="AA1893" i="11"/>
  <c r="AA1894" i="11"/>
  <c r="AA1896" i="11"/>
  <c r="AA1897" i="11"/>
  <c r="AA1899" i="11"/>
  <c r="AA1900" i="11"/>
  <c r="AA1901" i="11"/>
  <c r="AA1903" i="11"/>
  <c r="AA1904" i="11"/>
  <c r="AA1906" i="11"/>
  <c r="AA1907" i="11"/>
  <c r="AA1908" i="11"/>
  <c r="AA1910" i="11"/>
  <c r="AA1912" i="11"/>
  <c r="AA1913" i="11"/>
  <c r="AA1916" i="11"/>
  <c r="AA1917" i="11"/>
  <c r="AA1918" i="11"/>
  <c r="AA1920" i="11"/>
  <c r="AA1921" i="11"/>
  <c r="AA1922" i="11"/>
  <c r="AA1924" i="11"/>
  <c r="AA1925" i="11"/>
  <c r="AA1926" i="11"/>
  <c r="AA1928" i="11"/>
  <c r="AA1930" i="11"/>
  <c r="AA1931" i="11"/>
  <c r="AA1932" i="11"/>
  <c r="AA1934" i="11"/>
  <c r="AA1936" i="11"/>
  <c r="AA1937" i="11"/>
  <c r="AA1938" i="11"/>
  <c r="AA1941" i="11"/>
  <c r="AA1942" i="11"/>
  <c r="AA1944" i="11"/>
  <c r="AA1945" i="11"/>
  <c r="AA1946" i="11"/>
  <c r="AA1948" i="11"/>
  <c r="AA1949" i="11"/>
  <c r="AA1950" i="11"/>
  <c r="AA1952" i="11"/>
  <c r="AA1953" i="11"/>
  <c r="AA1954" i="11"/>
  <c r="AA1956" i="11"/>
  <c r="AA1957" i="11"/>
  <c r="AA1958" i="11"/>
  <c r="AA1960" i="11"/>
  <c r="AA1962" i="11"/>
  <c r="AA1963" i="11"/>
  <c r="AA1965" i="11"/>
  <c r="AA1966" i="11"/>
  <c r="AA1967" i="11"/>
  <c r="AA1969" i="11"/>
  <c r="AA1970" i="11"/>
  <c r="AA1971" i="11"/>
  <c r="AA1973" i="11"/>
  <c r="AA1974" i="11"/>
  <c r="AA1975" i="11"/>
  <c r="AA1977" i="11"/>
  <c r="AA1978" i="11"/>
  <c r="AA1979" i="11"/>
  <c r="AA1981" i="11"/>
  <c r="AA1983" i="11"/>
  <c r="AA1984" i="11"/>
  <c r="AA1985" i="11"/>
  <c r="AA1987" i="11"/>
  <c r="AA1988" i="11"/>
  <c r="AA1989" i="11"/>
  <c r="AA1992" i="11"/>
  <c r="AA1993" i="11"/>
  <c r="AA1994" i="11"/>
  <c r="AA1997" i="11"/>
  <c r="AA1999" i="11"/>
  <c r="AA2001" i="11"/>
  <c r="AA2002" i="11"/>
  <c r="AA2003" i="11"/>
  <c r="AA2005" i="11"/>
  <c r="AA2006" i="11"/>
  <c r="AA2008" i="11"/>
  <c r="AA2009" i="11"/>
  <c r="AA2010" i="11"/>
  <c r="AA2012" i="11"/>
  <c r="AA2013" i="11"/>
  <c r="AA2015" i="11"/>
  <c r="AA2016" i="11"/>
  <c r="AA2018" i="11"/>
  <c r="AA2019" i="11"/>
  <c r="AA2020" i="11"/>
  <c r="AA2022" i="11"/>
  <c r="AA2024" i="11"/>
  <c r="AA2025" i="11"/>
  <c r="AA2026" i="11"/>
  <c r="AA2028" i="11"/>
  <c r="AA2029" i="11"/>
  <c r="AA2030" i="11"/>
  <c r="AA2032" i="11"/>
  <c r="AA2033" i="11"/>
  <c r="AA2034" i="11"/>
  <c r="AA2036" i="11"/>
  <c r="AA2039" i="11"/>
  <c r="AA2040" i="11"/>
  <c r="AA2041" i="11"/>
  <c r="AA2043" i="11"/>
  <c r="AA2045" i="11"/>
  <c r="AA2046" i="11"/>
  <c r="AA2049" i="11"/>
  <c r="AA2050" i="11"/>
  <c r="AA2051" i="11"/>
  <c r="AA2054" i="11"/>
  <c r="AA2055" i="11"/>
  <c r="AA2056" i="11"/>
  <c r="AA2058" i="11"/>
  <c r="AA2059" i="11"/>
  <c r="AA2060" i="11"/>
  <c r="AA2062" i="11"/>
  <c r="AA2064" i="11"/>
  <c r="AA2065" i="11"/>
  <c r="AA2067" i="11"/>
  <c r="AA2068" i="11"/>
  <c r="AA2069" i="11"/>
  <c r="AA2072" i="11"/>
  <c r="AA2074" i="11"/>
  <c r="AA2075" i="11"/>
  <c r="AA2076" i="11"/>
  <c r="AA2078" i="11"/>
  <c r="AA2079" i="11"/>
  <c r="AA2082" i="11"/>
  <c r="AA2084" i="11"/>
  <c r="AA2085" i="11"/>
  <c r="AA2086" i="11"/>
  <c r="AA2088" i="11"/>
  <c r="AA2089" i="11"/>
  <c r="AA2090" i="11"/>
  <c r="AA2092" i="11"/>
  <c r="AA2093" i="11"/>
  <c r="AA2094" i="11"/>
  <c r="AA2096" i="11"/>
  <c r="AA2097" i="11"/>
  <c r="AA2098" i="11"/>
  <c r="AA2100" i="11"/>
  <c r="AA2101" i="11"/>
  <c r="AA2102" i="11"/>
  <c r="AA2104" i="11"/>
  <c r="AA2106" i="11"/>
  <c r="AA2107" i="11"/>
  <c r="AA2108" i="11"/>
  <c r="AA2111" i="11"/>
  <c r="AA2112" i="11"/>
  <c r="AA2113" i="11"/>
  <c r="AA2115" i="11"/>
  <c r="AA2116" i="11"/>
  <c r="AA2117" i="11"/>
  <c r="AA2120" i="11"/>
  <c r="AA2121" i="11"/>
  <c r="AA2123" i="11"/>
  <c r="AA2124" i="11"/>
  <c r="AA2125" i="11"/>
  <c r="AA2129" i="11"/>
  <c r="AA2130" i="11"/>
  <c r="AA2131" i="11"/>
  <c r="AA2133" i="11"/>
  <c r="AA2134" i="11"/>
  <c r="AA2135" i="11"/>
  <c r="AA2137" i="11"/>
  <c r="AA2138" i="11"/>
  <c r="AA2140" i="11"/>
  <c r="AA2141" i="11"/>
  <c r="AA2142" i="11"/>
  <c r="AA2144" i="11"/>
  <c r="AA2145" i="11"/>
  <c r="AA2146" i="11"/>
  <c r="AA2149" i="11"/>
  <c r="AA2150" i="11"/>
  <c r="AA2152" i="11"/>
  <c r="AA2155" i="11"/>
  <c r="AA2158" i="11"/>
  <c r="AA2159" i="11"/>
  <c r="AA2161" i="11"/>
  <c r="AA2162" i="11"/>
  <c r="AA2163" i="11"/>
  <c r="AA2165" i="11"/>
  <c r="AA2166" i="11"/>
  <c r="AA2168" i="11"/>
  <c r="AA2169" i="11"/>
  <c r="AA2171" i="11"/>
  <c r="AA2172" i="11"/>
  <c r="AA2173" i="11"/>
  <c r="AA2176" i="11"/>
  <c r="AA2178" i="11"/>
  <c r="AA2179" i="11"/>
  <c r="AA2180" i="11"/>
  <c r="AA2182" i="11"/>
  <c r="AA2186" i="11"/>
  <c r="AA2189" i="11"/>
  <c r="AA2190" i="11"/>
  <c r="AA2191" i="11"/>
  <c r="AA2193" i="11"/>
  <c r="AA2194" i="11"/>
  <c r="AA2196" i="11"/>
  <c r="AA2197" i="11"/>
  <c r="AA2198" i="11"/>
  <c r="AA2200" i="11"/>
  <c r="AA2201" i="11"/>
  <c r="AA2202" i="11"/>
  <c r="AA2206" i="11"/>
  <c r="AA2208" i="11"/>
  <c r="AA2209" i="11"/>
  <c r="AA2210" i="11"/>
  <c r="AA2212" i="11"/>
  <c r="AA2213" i="11"/>
  <c r="AA2214" i="11"/>
  <c r="AA2216" i="11"/>
  <c r="AA2221" i="11"/>
  <c r="AA2223" i="11"/>
  <c r="AA2225" i="11"/>
  <c r="AA2226" i="11"/>
  <c r="AA2227" i="11"/>
  <c r="AA2229" i="11"/>
  <c r="AA2230" i="11"/>
  <c r="AA2232" i="11"/>
  <c r="AA2233" i="11"/>
  <c r="AA2234" i="11"/>
  <c r="AA2236" i="11"/>
  <c r="AA2237" i="11"/>
  <c r="AA2238" i="11"/>
  <c r="AA2240" i="11"/>
  <c r="AA2241" i="11"/>
  <c r="AA2242" i="11"/>
  <c r="AA2244" i="11"/>
  <c r="AA2245" i="11"/>
  <c r="AA2246" i="11"/>
  <c r="AA2248" i="11"/>
  <c r="AA2249" i="11"/>
  <c r="AA2250" i="11"/>
  <c r="AA2252" i="11"/>
  <c r="AA2255" i="11"/>
  <c r="AA2256" i="11"/>
  <c r="AA2257" i="11"/>
  <c r="AA2259" i="11"/>
  <c r="AA2260" i="11"/>
  <c r="AA2261" i="11"/>
  <c r="AA2263" i="11"/>
  <c r="AA2264" i="11"/>
  <c r="AA2265" i="11"/>
  <c r="AA2267" i="11"/>
  <c r="AA2268" i="11"/>
  <c r="AA2269" i="11"/>
  <c r="AA2271" i="11"/>
  <c r="AA2273" i="11"/>
  <c r="AA2274" i="11"/>
  <c r="AA2276" i="11"/>
  <c r="AA2277" i="11"/>
  <c r="AA2278" i="11"/>
  <c r="AA2280" i="11"/>
  <c r="AA2281" i="11"/>
  <c r="AA2282" i="11"/>
  <c r="AA2285" i="11"/>
  <c r="AA2286" i="11"/>
  <c r="AA2287" i="11"/>
  <c r="AA2289" i="11"/>
  <c r="AA2290" i="11"/>
  <c r="AA2291" i="11"/>
  <c r="AA2293" i="11"/>
  <c r="AA2295" i="11"/>
  <c r="AA2296" i="11"/>
  <c r="AA2297" i="11"/>
  <c r="AA2299" i="11"/>
  <c r="AA2300" i="11"/>
  <c r="AA2301" i="11"/>
  <c r="AA2303" i="11"/>
  <c r="AA2305" i="11"/>
  <c r="AA2306" i="11"/>
  <c r="AA2307" i="11"/>
  <c r="AA2309" i="11"/>
  <c r="AA2310" i="11"/>
  <c r="AA2311" i="11"/>
  <c r="AA2313" i="11"/>
  <c r="AA2314" i="11"/>
  <c r="AA2315" i="11"/>
  <c r="AA2318" i="11"/>
  <c r="AA2319" i="11"/>
  <c r="AA2320" i="11"/>
  <c r="AA2322" i="11"/>
  <c r="AA2325" i="11"/>
  <c r="AA2326" i="11"/>
  <c r="AA2327" i="11"/>
  <c r="AA2329" i="11"/>
  <c r="AA2330" i="11"/>
  <c r="AA2331" i="11"/>
  <c r="AA2333" i="11"/>
  <c r="AA2334" i="11"/>
  <c r="AA2335" i="11"/>
  <c r="AA2337" i="11"/>
  <c r="AA2338" i="11"/>
  <c r="AA2339" i="11"/>
  <c r="AA2341" i="11"/>
  <c r="AA2343" i="11"/>
  <c r="AA2344" i="11"/>
  <c r="AA2346" i="11"/>
  <c r="AA2348" i="11"/>
  <c r="AA2349" i="11"/>
  <c r="AA2350" i="11"/>
  <c r="AA2352" i="11"/>
  <c r="AA2353" i="11"/>
  <c r="AA2355" i="11"/>
  <c r="AA2356" i="11"/>
  <c r="AA2357" i="11"/>
  <c r="AA2359" i="11"/>
  <c r="AA2360" i="11"/>
  <c r="AA2361" i="11"/>
  <c r="AA2363" i="11"/>
  <c r="AA2364" i="11"/>
  <c r="AA2366" i="11"/>
  <c r="AA2367" i="11"/>
  <c r="AA2368" i="11"/>
  <c r="AA2370" i="11"/>
  <c r="AA2372" i="11"/>
  <c r="AA2373" i="11"/>
  <c r="AA2374" i="11"/>
  <c r="AA2376" i="11"/>
  <c r="AA2378" i="11"/>
  <c r="AA2379" i="11"/>
  <c r="AA2380" i="11"/>
  <c r="AA2382" i="11"/>
  <c r="AA2383" i="11"/>
  <c r="AA2384" i="11"/>
  <c r="AA2386" i="11"/>
  <c r="AA2389" i="11"/>
  <c r="AA2392" i="11"/>
  <c r="AA2393" i="11"/>
  <c r="AA2395" i="11"/>
  <c r="AA2396" i="11"/>
  <c r="AA2397" i="11"/>
  <c r="AA2399" i="11"/>
  <c r="AA2400" i="11"/>
  <c r="AA2401" i="11"/>
  <c r="AA2403" i="11"/>
  <c r="AA2405" i="11"/>
  <c r="AA2406" i="11"/>
  <c r="AA2407" i="11"/>
  <c r="AA2411" i="11"/>
  <c r="AA2413" i="11"/>
  <c r="AA2414" i="11"/>
  <c r="AA2415" i="11"/>
  <c r="AA2417" i="11"/>
  <c r="AA2418" i="11"/>
  <c r="AA2419" i="11"/>
  <c r="AA2421" i="11"/>
  <c r="AA2424" i="11"/>
  <c r="AA2426" i="11"/>
  <c r="AA2427" i="11"/>
  <c r="AA2428" i="11"/>
  <c r="AA2430" i="11"/>
  <c r="AA2431" i="11"/>
  <c r="AA2433" i="11"/>
  <c r="AA2434" i="11"/>
  <c r="AA2435" i="11"/>
  <c r="AA2437" i="11"/>
  <c r="AA2438" i="11"/>
  <c r="AA2440" i="11"/>
  <c r="AA2441" i="11"/>
  <c r="AA2444" i="11"/>
  <c r="AA2445" i="11"/>
  <c r="AA2446" i="11"/>
  <c r="AA2448" i="11"/>
  <c r="AA2449" i="11"/>
  <c r="AA2450" i="11"/>
  <c r="AA2452" i="11"/>
  <c r="AA2453" i="11"/>
  <c r="AA2454" i="11"/>
  <c r="AA2456" i="11"/>
  <c r="AA2458" i="11"/>
  <c r="AA2459" i="11"/>
  <c r="AA2461" i="11"/>
  <c r="AA2462" i="11"/>
  <c r="AA2463" i="11"/>
  <c r="AA2465" i="11"/>
  <c r="AA2466" i="11"/>
  <c r="AA2467" i="11"/>
  <c r="AA2469" i="11"/>
  <c r="AA2471" i="11"/>
  <c r="AA2472" i="11"/>
  <c r="AA2473" i="11"/>
  <c r="AA2475" i="11"/>
  <c r="AA2476" i="11"/>
  <c r="AA2477" i="11"/>
  <c r="AA2479" i="11"/>
  <c r="AA2481" i="11"/>
  <c r="AA2482" i="11"/>
  <c r="AA2484" i="11"/>
  <c r="AA2486" i="11"/>
  <c r="AA2488" i="11"/>
  <c r="AA2489" i="11"/>
  <c r="AA2490" i="11"/>
  <c r="AA2492" i="11"/>
  <c r="AA2493" i="11"/>
  <c r="AA2494" i="11"/>
  <c r="AA2496" i="11"/>
  <c r="AA2497" i="11"/>
  <c r="AA2499" i="11"/>
  <c r="AA2500" i="11"/>
  <c r="AA2501" i="11"/>
  <c r="AA2503" i="11"/>
  <c r="AA2504" i="11"/>
  <c r="AA2505" i="11"/>
  <c r="AA2507" i="11"/>
  <c r="AA2508" i="11"/>
  <c r="AA2509" i="11"/>
  <c r="AA2511" i="11"/>
  <c r="AA2513" i="11"/>
  <c r="AA2514" i="11"/>
  <c r="AA2516" i="11"/>
  <c r="AA2518" i="11"/>
  <c r="AA2519" i="11"/>
  <c r="AA2520" i="11"/>
  <c r="AA2523" i="11"/>
  <c r="AA2524" i="11"/>
  <c r="AA2525" i="11"/>
  <c r="AA2527" i="11"/>
  <c r="AA2528" i="11"/>
  <c r="AA2529" i="11"/>
  <c r="AA2533" i="11"/>
  <c r="AA2534" i="11"/>
  <c r="AA2535" i="11"/>
  <c r="AA2537" i="11"/>
  <c r="AA2538" i="11"/>
  <c r="AA2539" i="11"/>
  <c r="AA2541" i="11"/>
  <c r="AA2543" i="11"/>
  <c r="AA2544" i="11"/>
  <c r="AA2546" i="11"/>
  <c r="AA2548" i="11"/>
  <c r="AA2549" i="11"/>
  <c r="AA2550" i="11"/>
  <c r="AA2553" i="11"/>
  <c r="AA2554" i="11"/>
  <c r="AA2555" i="11"/>
  <c r="AA2557" i="11"/>
  <c r="AA2558" i="11"/>
  <c r="AA2559" i="11"/>
  <c r="AA2561" i="11"/>
  <c r="AA2562" i="11"/>
  <c r="AA2564" i="11"/>
  <c r="AA2565" i="11"/>
  <c r="AA2568" i="11"/>
  <c r="AA2569" i="11"/>
  <c r="AA2570" i="11"/>
  <c r="AA2572" i="11"/>
  <c r="AA2574" i="11"/>
  <c r="AA2575" i="11"/>
  <c r="AA2576" i="11"/>
  <c r="AA2579" i="11"/>
  <c r="AA2580" i="11"/>
  <c r="AA2581" i="11"/>
  <c r="AA2583" i="11"/>
  <c r="AA2584" i="11"/>
  <c r="AA2585" i="11"/>
  <c r="AA2587" i="11"/>
  <c r="AA2588" i="11"/>
  <c r="AA2589" i="11"/>
  <c r="AA2591" i="11"/>
  <c r="AA2593" i="11"/>
  <c r="AA2595" i="11"/>
  <c r="AA2596" i="11"/>
  <c r="AA2597" i="11"/>
  <c r="AA2599" i="11"/>
  <c r="AA2601" i="11"/>
  <c r="AA2603" i="11"/>
  <c r="AA2604" i="11"/>
  <c r="AA2606" i="11"/>
  <c r="AA2607" i="11"/>
  <c r="AA2608" i="11"/>
  <c r="AA2610" i="11"/>
  <c r="AA2612" i="11"/>
  <c r="AA2613" i="11"/>
  <c r="AA2614" i="11"/>
  <c r="AA2616" i="11"/>
  <c r="AA2619" i="11"/>
  <c r="AA2620" i="11"/>
  <c r="AA2621" i="11"/>
  <c r="AA2624" i="11"/>
  <c r="AA2626" i="11"/>
  <c r="AA2627" i="11"/>
  <c r="AA2628" i="11"/>
  <c r="AA2630" i="11"/>
  <c r="AA2631" i="11"/>
  <c r="AA2632" i="11"/>
  <c r="AA2634" i="11"/>
  <c r="AA2635" i="11"/>
  <c r="AA2636" i="11"/>
  <c r="AA2638" i="11"/>
  <c r="AA2639" i="11"/>
  <c r="AA2640" i="11"/>
  <c r="AA2642" i="11"/>
  <c r="AA2643" i="11"/>
  <c r="AA2648" i="11"/>
  <c r="AA2650" i="11"/>
  <c r="AA2651" i="11"/>
  <c r="AA2652" i="11"/>
  <c r="AA2654" i="11"/>
  <c r="AA2655" i="11"/>
  <c r="AA2656" i="11"/>
  <c r="AA2658" i="11"/>
  <c r="AA2660" i="11"/>
  <c r="AA2662" i="11"/>
  <c r="AA2665" i="11"/>
  <c r="AA2666" i="11"/>
  <c r="AA2667" i="11"/>
  <c r="AA2669" i="11"/>
  <c r="AA2670" i="11"/>
  <c r="AA2671" i="11"/>
  <c r="AA2673" i="11"/>
  <c r="AA2675" i="11"/>
  <c r="AA2676" i="11"/>
  <c r="AA2679" i="11"/>
  <c r="AA2680" i="11"/>
  <c r="AA2681" i="11"/>
  <c r="AA2683" i="11"/>
  <c r="AA2685" i="11"/>
  <c r="AA2687" i="11"/>
  <c r="AA2688" i="11"/>
  <c r="AA2689" i="11"/>
  <c r="AA2691" i="11"/>
  <c r="AA2692" i="11"/>
  <c r="AA2693" i="11"/>
  <c r="AA2695" i="11"/>
  <c r="AA2696" i="11"/>
  <c r="AA2697" i="11"/>
  <c r="AA2701" i="11"/>
  <c r="AA2702" i="11"/>
  <c r="AA2703" i="11"/>
  <c r="AA2705" i="11"/>
  <c r="AA2707" i="11"/>
  <c r="AA2708" i="11"/>
  <c r="AA2710" i="11"/>
  <c r="AA2712" i="11"/>
  <c r="AA2713" i="11"/>
  <c r="AA2714" i="11"/>
  <c r="AA2717" i="11"/>
  <c r="AA2720" i="11"/>
  <c r="AA2721" i="11"/>
  <c r="AA2723" i="11"/>
  <c r="AA2724" i="11"/>
  <c r="AA2725" i="11"/>
  <c r="AA2728" i="11"/>
  <c r="AA2729" i="11"/>
  <c r="AA2730" i="11"/>
  <c r="AA2732" i="11"/>
  <c r="AA2733" i="11"/>
  <c r="AA2734" i="11"/>
  <c r="AA2736" i="11"/>
  <c r="AA2738" i="11"/>
  <c r="AA2740" i="11"/>
  <c r="AA2741" i="11"/>
  <c r="AA2742" i="11"/>
  <c r="AA2744" i="11"/>
  <c r="AA2745" i="11"/>
  <c r="AA2746" i="11"/>
  <c r="AA2748" i="11"/>
  <c r="AA2749" i="11"/>
  <c r="AA2750" i="11"/>
  <c r="AA2753" i="11"/>
  <c r="AA2754" i="11"/>
  <c r="AA2755" i="11"/>
  <c r="AA2757" i="11"/>
  <c r="AA2758" i="11"/>
  <c r="AA2759" i="11"/>
  <c r="AA2761" i="11"/>
  <c r="AA2762" i="11"/>
  <c r="AA2765" i="11"/>
  <c r="AA2766" i="11"/>
  <c r="AA2767" i="11"/>
  <c r="AA2770" i="11"/>
  <c r="AA2771" i="11"/>
  <c r="AA2772" i="11"/>
  <c r="AA2774" i="11"/>
  <c r="AA2776" i="11"/>
  <c r="AA2777" i="11"/>
  <c r="AA2780" i="11"/>
  <c r="AA2781" i="11"/>
  <c r="AA2782" i="11"/>
  <c r="AA2784" i="11"/>
  <c r="AA2787" i="11"/>
  <c r="AA2788" i="11"/>
  <c r="AA2789" i="11"/>
  <c r="AA2791" i="11"/>
  <c r="AA2792" i="11"/>
  <c r="AA2793" i="11"/>
  <c r="AA2795" i="11"/>
  <c r="AA2796" i="11"/>
  <c r="AA2798" i="11"/>
  <c r="AA2799" i="11"/>
  <c r="AA2800" i="11"/>
  <c r="AA2802" i="11"/>
  <c r="AA2803" i="11"/>
  <c r="AA2804" i="11"/>
  <c r="AA2806" i="11"/>
  <c r="AA2807" i="11"/>
  <c r="AA2808" i="11"/>
  <c r="AA2810" i="11"/>
  <c r="AA2811" i="11"/>
  <c r="AA2812" i="11"/>
  <c r="AA2814" i="11"/>
  <c r="AA2817" i="11"/>
  <c r="AA2818" i="11"/>
  <c r="AA2819" i="11"/>
  <c r="AA2821" i="11"/>
  <c r="AA2822" i="11"/>
  <c r="AA2823" i="11"/>
  <c r="AA2825" i="11"/>
  <c r="AA2827" i="11"/>
  <c r="AA2828" i="11"/>
  <c r="AA2829" i="11"/>
  <c r="AA2831" i="11"/>
  <c r="AA2832" i="11"/>
  <c r="AA2833" i="11"/>
  <c r="AA2835" i="11"/>
  <c r="AA2837" i="11"/>
  <c r="AA2838" i="11"/>
  <c r="AA2839" i="11"/>
  <c r="AA2841" i="11"/>
  <c r="AA2842" i="11"/>
  <c r="AA2844" i="11"/>
  <c r="AA2845" i="11"/>
  <c r="AA2846" i="11"/>
  <c r="AA2849" i="11"/>
  <c r="AA2850" i="11"/>
  <c r="AA2851" i="11"/>
  <c r="AA2853" i="11"/>
  <c r="AA2854" i="11"/>
  <c r="AA2856" i="11"/>
  <c r="AA2857" i="11"/>
  <c r="AA2858" i="11"/>
  <c r="AA2860" i="11"/>
  <c r="AA2861" i="11"/>
  <c r="AA2862" i="11"/>
  <c r="AA2865" i="11"/>
  <c r="AA2866" i="11"/>
  <c r="AA2867" i="11"/>
  <c r="AA2869" i="11"/>
  <c r="AA2870" i="11"/>
  <c r="AA2871" i="11"/>
  <c r="AA2873" i="11"/>
  <c r="AA2874" i="11"/>
  <c r="AA2875" i="11"/>
  <c r="AA2877" i="11"/>
  <c r="AA2879" i="11"/>
  <c r="AA2881" i="11"/>
  <c r="AA2882" i="11"/>
  <c r="AA2884" i="11"/>
  <c r="AA2885" i="11"/>
  <c r="AA2887" i="11"/>
  <c r="AA2888" i="11"/>
  <c r="AA2890" i="11"/>
  <c r="AA2891" i="11"/>
  <c r="AA2893" i="11"/>
  <c r="AA2894" i="11"/>
  <c r="AA2896" i="11"/>
  <c r="AA2897" i="11"/>
  <c r="AA2898" i="11"/>
  <c r="AA2900" i="11"/>
  <c r="AA2901" i="11"/>
  <c r="AA2902" i="11"/>
  <c r="AA2904" i="11"/>
  <c r="AA2905" i="11"/>
  <c r="AA2906" i="11"/>
  <c r="AA2908" i="11"/>
  <c r="AA2910" i="11"/>
  <c r="AA2911" i="11"/>
  <c r="AA2912" i="11"/>
  <c r="AA2914" i="11"/>
  <c r="AA2915" i="11"/>
  <c r="AA2917" i="11"/>
  <c r="AA2918" i="11"/>
  <c r="AA2919" i="11"/>
  <c r="AA2921" i="11"/>
  <c r="AA2922" i="11"/>
  <c r="AA2923" i="11"/>
  <c r="AA2925" i="11"/>
  <c r="AA2926" i="11"/>
  <c r="AA2929" i="11"/>
  <c r="AA2930" i="11"/>
  <c r="AA2931" i="11"/>
  <c r="AA2933" i="11"/>
  <c r="AA2935" i="11"/>
  <c r="AA2936" i="11"/>
  <c r="AA2938" i="11"/>
  <c r="AA2939" i="11"/>
  <c r="AA2941" i="11"/>
  <c r="AA2943" i="11"/>
  <c r="AA2944" i="11"/>
  <c r="AA2945" i="11"/>
  <c r="AA2947" i="11"/>
  <c r="AA2948" i="11"/>
  <c r="AA2949" i="11"/>
  <c r="AA2951" i="11"/>
  <c r="AA2952" i="11"/>
  <c r="AA2953" i="11"/>
  <c r="AA2955" i="11"/>
  <c r="AA2956" i="11"/>
  <c r="AA2957" i="11"/>
  <c r="AA2959" i="11"/>
  <c r="AA2960" i="11"/>
  <c r="AA2962" i="11"/>
  <c r="AA2963" i="11"/>
  <c r="AA2964" i="11"/>
  <c r="AA2966" i="11"/>
  <c r="AA2967" i="11"/>
  <c r="AA2968" i="11"/>
  <c r="AA2972" i="11"/>
  <c r="AA2974" i="11"/>
  <c r="AA2975" i="11"/>
  <c r="AA2976" i="11"/>
  <c r="AA2978" i="11"/>
  <c r="AA2979" i="11"/>
  <c r="AA2981" i="11"/>
  <c r="AA2982" i="11"/>
  <c r="AA2983" i="11"/>
  <c r="AA2985" i="11"/>
  <c r="AA2986" i="11"/>
  <c r="AA2987" i="11"/>
  <c r="AA2989" i="11"/>
  <c r="AA2991" i="11"/>
  <c r="AA2996" i="11"/>
  <c r="AA2997" i="11"/>
  <c r="AA2998" i="11"/>
  <c r="AA3001" i="11"/>
  <c r="AA3002" i="11"/>
  <c r="AA3003" i="11"/>
  <c r="AA3006" i="11"/>
  <c r="AA3007" i="11"/>
  <c r="AA3008" i="11"/>
  <c r="AA3010" i="11"/>
  <c r="AA3011" i="11"/>
  <c r="AA3012" i="11"/>
  <c r="AA3014" i="11"/>
  <c r="AA3015" i="11"/>
  <c r="AA3016" i="11"/>
  <c r="AA3018" i="11"/>
  <c r="AA3019" i="11"/>
  <c r="AA3020" i="11"/>
  <c r="AA3026" i="11"/>
  <c r="AA3027" i="11"/>
  <c r="AA3028" i="11"/>
  <c r="AA3030" i="11"/>
  <c r="AA3031" i="11"/>
  <c r="AA3032" i="11"/>
  <c r="AA3034" i="11"/>
  <c r="AA3035" i="11"/>
  <c r="AA3037" i="11"/>
  <c r="AA3038" i="11"/>
  <c r="AA3039" i="11"/>
  <c r="AA3042" i="11"/>
  <c r="AA3044" i="11"/>
  <c r="AA3045" i="11"/>
  <c r="AA3046" i="11"/>
  <c r="AA3048" i="11"/>
  <c r="AA3049" i="11"/>
  <c r="AA3050" i="11"/>
  <c r="AA3052" i="11"/>
  <c r="AA3053" i="11"/>
  <c r="AA3054" i="11"/>
  <c r="AA3056" i="11"/>
  <c r="AA3058" i="11"/>
  <c r="AA3059" i="11"/>
  <c r="AA3060" i="11"/>
  <c r="AA3062" i="11"/>
  <c r="AA3063" i="11"/>
  <c r="AA3064" i="11"/>
  <c r="AA3066" i="11"/>
  <c r="AA3068" i="11"/>
  <c r="AA3069" i="11"/>
  <c r="AA3071" i="11"/>
  <c r="AA3072" i="11"/>
  <c r="AA3073" i="11"/>
  <c r="AA3075" i="11"/>
  <c r="AA3077" i="11"/>
  <c r="AA3078" i="11"/>
  <c r="AA3080" i="11"/>
  <c r="AA3082" i="11"/>
  <c r="AA3083" i="11"/>
  <c r="AA3084" i="11"/>
  <c r="AA3087" i="11"/>
  <c r="AA3088" i="11"/>
  <c r="AA3089" i="11"/>
  <c r="AA3091" i="11"/>
  <c r="AA3092" i="11"/>
  <c r="AA3093" i="11"/>
  <c r="AA3095" i="11"/>
  <c r="AA3097" i="11"/>
  <c r="AA3098" i="11"/>
  <c r="AA3100" i="11"/>
  <c r="AA3101" i="11"/>
  <c r="AA3102" i="11"/>
  <c r="AA3105" i="11"/>
  <c r="AA3107" i="11"/>
  <c r="AA3108" i="11"/>
  <c r="AA3110" i="11"/>
  <c r="AA3111" i="11"/>
  <c r="AA3112" i="11"/>
  <c r="AA3115" i="11"/>
  <c r="AA3116" i="11"/>
  <c r="AA3120" i="11"/>
  <c r="AA3121" i="11"/>
  <c r="AA3122" i="11"/>
  <c r="AA3124" i="11"/>
  <c r="AA3125" i="11"/>
  <c r="AA3126" i="11"/>
  <c r="AA3128" i="11"/>
  <c r="AA3131" i="11"/>
  <c r="AA3132" i="11"/>
  <c r="AA3133" i="11"/>
  <c r="AA3136" i="11"/>
  <c r="AA3137" i="11"/>
  <c r="AA3139" i="11"/>
  <c r="AA3140" i="11"/>
  <c r="AA3143" i="11"/>
  <c r="AA3144" i="11"/>
  <c r="AA3145" i="11"/>
  <c r="AA3147" i="11"/>
  <c r="AA3148" i="11"/>
  <c r="AA3149" i="11"/>
  <c r="AA3151" i="11"/>
  <c r="AA3152" i="11"/>
  <c r="AA3153" i="11"/>
  <c r="AA3157" i="11"/>
  <c r="AA3159" i="11"/>
  <c r="AA3160" i="11"/>
  <c r="AA3161" i="11"/>
  <c r="AA3163" i="11"/>
  <c r="AA3164" i="11"/>
  <c r="AA3165" i="11"/>
  <c r="AA3167" i="11"/>
  <c r="AA3168" i="11"/>
  <c r="AA3170" i="11"/>
  <c r="AA3171" i="11"/>
  <c r="AA3172" i="11"/>
  <c r="AA3174" i="11"/>
  <c r="AA3175" i="11"/>
  <c r="AA3176" i="11"/>
  <c r="AA3178" i="11"/>
  <c r="AA3179" i="11"/>
  <c r="AA3180" i="11"/>
  <c r="AA3182" i="11"/>
  <c r="AA3183" i="11"/>
  <c r="AA3184" i="11"/>
  <c r="AA3186" i="11"/>
  <c r="AA3187" i="11"/>
  <c r="AA3188" i="11"/>
  <c r="AA3190" i="11"/>
  <c r="AA3191" i="11"/>
  <c r="AA3192" i="11"/>
  <c r="AA3194" i="11"/>
  <c r="AA3197" i="11"/>
  <c r="AA3198" i="11"/>
  <c r="AA3199" i="11"/>
  <c r="AA3201" i="11"/>
  <c r="AA3203" i="11"/>
  <c r="AA3206" i="11"/>
  <c r="AA3207" i="11"/>
  <c r="AA3208" i="11"/>
  <c r="AA3212" i="11"/>
  <c r="AA3213" i="11"/>
  <c r="AA3214" i="11"/>
  <c r="AA3216" i="11"/>
  <c r="AA3218" i="11"/>
  <c r="AA3219" i="11"/>
  <c r="AA3221" i="11"/>
  <c r="AA3223" i="11"/>
  <c r="AA3225" i="11"/>
  <c r="AA3226" i="11"/>
  <c r="AA3227" i="11"/>
  <c r="AA3231" i="11"/>
  <c r="AA3232" i="11"/>
  <c r="AA3233" i="11"/>
  <c r="AA3235" i="11"/>
  <c r="AA3237" i="11"/>
  <c r="AA3238" i="11"/>
  <c r="AA3239" i="11"/>
  <c r="AA3241" i="11"/>
  <c r="AA3245" i="11"/>
  <c r="AA3248" i="11"/>
  <c r="AA3249" i="11"/>
  <c r="AA3250" i="11"/>
  <c r="AA3252" i="11"/>
  <c r="AA3253" i="11"/>
  <c r="AA3254" i="11"/>
  <c r="AA3256" i="11"/>
  <c r="AA3259" i="11"/>
  <c r="AA3260" i="11"/>
  <c r="AA3262" i="11"/>
  <c r="AA3263" i="11"/>
  <c r="AA3264" i="11"/>
  <c r="AA3267" i="11"/>
  <c r="AA3268" i="11"/>
  <c r="AA3270" i="11"/>
  <c r="AA3271" i="11"/>
  <c r="AA3272" i="11"/>
  <c r="AA3274" i="11"/>
  <c r="AA3275" i="11"/>
  <c r="AA3276" i="11"/>
  <c r="AA3278" i="11"/>
  <c r="AA3279" i="11"/>
  <c r="AA3281" i="11"/>
  <c r="AA3282" i="11"/>
  <c r="AA3283" i="11"/>
  <c r="AA3285" i="11"/>
  <c r="AA3286" i="11"/>
  <c r="AA3287" i="11"/>
  <c r="AA3289" i="11"/>
  <c r="AA3291" i="11"/>
  <c r="AA3293" i="11"/>
  <c r="AA3294" i="11"/>
  <c r="AA3295" i="11"/>
  <c r="N1" i="7"/>
  <c r="O9" i="10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Z2" i="11" l="1"/>
  <c r="Y2" i="11"/>
  <c r="X2" i="11"/>
  <c r="X3" i="11"/>
  <c r="Y3" i="11" s="1"/>
  <c r="Z3" i="11" s="1"/>
  <c r="AB3" i="11" l="1"/>
  <c r="X4" i="11"/>
  <c r="AJ2" i="11"/>
  <c r="AL2" i="11" s="1"/>
  <c r="AI2" i="11"/>
  <c r="Y4" i="11" l="1"/>
  <c r="X5" i="11"/>
  <c r="Y5" i="11" s="1"/>
  <c r="Z5" i="11" s="1"/>
  <c r="AQ3" i="11"/>
  <c r="AQ4" i="11"/>
  <c r="AK2369" i="11"/>
  <c r="AK2368" i="11" s="1"/>
  <c r="AK2367" i="11" s="1"/>
  <c r="AK2366" i="11" s="1"/>
  <c r="AK2365" i="11" s="1"/>
  <c r="AK2364" i="11" s="1"/>
  <c r="AK2363" i="11" s="1"/>
  <c r="AK2362" i="11" s="1"/>
  <c r="AK2361" i="11" s="1"/>
  <c r="AK2360" i="11" s="1"/>
  <c r="AK2359" i="11" s="1"/>
  <c r="AK2358" i="11" s="1"/>
  <c r="AK2357" i="11" s="1"/>
  <c r="AK2356" i="11" s="1"/>
  <c r="AK2355" i="11" s="1"/>
  <c r="AK2354" i="11" s="1"/>
  <c r="AK2353" i="11" s="1"/>
  <c r="AK2352" i="11" s="1"/>
  <c r="AK2351" i="11" s="1"/>
  <c r="AK2350" i="11" s="1"/>
  <c r="AK2349" i="11" s="1"/>
  <c r="AK2348" i="11" s="1"/>
  <c r="AK2347" i="11" s="1"/>
  <c r="AK2346" i="11" s="1"/>
  <c r="AK2345" i="11" s="1"/>
  <c r="AK2344" i="11" s="1"/>
  <c r="AK2343" i="11" s="1"/>
  <c r="AK2342" i="11" s="1"/>
  <c r="AK2341" i="11" s="1"/>
  <c r="AK2340" i="11" s="1"/>
  <c r="AK2339" i="11" s="1"/>
  <c r="AK2338" i="11" s="1"/>
  <c r="AK2337" i="11" s="1"/>
  <c r="AK2336" i="11" s="1"/>
  <c r="AK2335" i="11" s="1"/>
  <c r="AK2334" i="11" s="1"/>
  <c r="AK2333" i="11" s="1"/>
  <c r="AK2332" i="11" s="1"/>
  <c r="AK2331" i="11" s="1"/>
  <c r="AK2330" i="11" s="1"/>
  <c r="AK2329" i="11" s="1"/>
  <c r="AK2328" i="11" s="1"/>
  <c r="AK2327" i="11" s="1"/>
  <c r="AK2326" i="11" s="1"/>
  <c r="AK2325" i="11" s="1"/>
  <c r="AK2324" i="11" s="1"/>
  <c r="AK2323" i="11" s="1"/>
  <c r="AK2322" i="11" s="1"/>
  <c r="AK2321" i="11" s="1"/>
  <c r="AK2320" i="11" s="1"/>
  <c r="AK2319" i="11" s="1"/>
  <c r="AK2318" i="11" s="1"/>
  <c r="AK2317" i="11" s="1"/>
  <c r="AK2316" i="11" s="1"/>
  <c r="AK2315" i="11" s="1"/>
  <c r="AK2314" i="11" s="1"/>
  <c r="AK2313" i="11" s="1"/>
  <c r="AK2312" i="11" s="1"/>
  <c r="AK2311" i="11" s="1"/>
  <c r="AK2310" i="11" s="1"/>
  <c r="AK2309" i="11" s="1"/>
  <c r="AK2308" i="11" s="1"/>
  <c r="AK2307" i="11" s="1"/>
  <c r="AK2306" i="11" s="1"/>
  <c r="AK2305" i="11" s="1"/>
  <c r="AK2304" i="11" s="1"/>
  <c r="AK2303" i="11" s="1"/>
  <c r="AK2302" i="11" s="1"/>
  <c r="AK2301" i="11" s="1"/>
  <c r="AK2300" i="11" s="1"/>
  <c r="AK2299" i="11" s="1"/>
  <c r="AK2298" i="11" s="1"/>
  <c r="AK2297" i="11" s="1"/>
  <c r="AK2296" i="11" s="1"/>
  <c r="AK2295" i="11" s="1"/>
  <c r="AK2294" i="11" s="1"/>
  <c r="AK2293" i="11" s="1"/>
  <c r="AK2292" i="11" s="1"/>
  <c r="AK2291" i="11" s="1"/>
  <c r="AK2290" i="11" s="1"/>
  <c r="AK2289" i="11" s="1"/>
  <c r="AK2288" i="11" s="1"/>
  <c r="AK2287" i="11" s="1"/>
  <c r="AK2286" i="11" s="1"/>
  <c r="AK2285" i="11" s="1"/>
  <c r="AK2284" i="11" s="1"/>
  <c r="AK2283" i="11" s="1"/>
  <c r="AK2282" i="11" s="1"/>
  <c r="AK2281" i="11" s="1"/>
  <c r="AK2280" i="11" s="1"/>
  <c r="AK2279" i="11" s="1"/>
  <c r="AK2278" i="11" s="1"/>
  <c r="AK2277" i="11" s="1"/>
  <c r="AK2276" i="11" s="1"/>
  <c r="AK2275" i="11" s="1"/>
  <c r="AK2274" i="11" s="1"/>
  <c r="AK2273" i="11" s="1"/>
  <c r="AK2272" i="11" s="1"/>
  <c r="AK2271" i="11" s="1"/>
  <c r="AK2270" i="11" s="1"/>
  <c r="AK2269" i="11" s="1"/>
  <c r="AK2268" i="11" s="1"/>
  <c r="AK2267" i="11" s="1"/>
  <c r="AK2266" i="11" s="1"/>
  <c r="AK2265" i="11" s="1"/>
  <c r="AK2264" i="11" s="1"/>
  <c r="AK2263" i="11" s="1"/>
  <c r="AK2262" i="11" s="1"/>
  <c r="AK2261" i="11" s="1"/>
  <c r="AK2260" i="11" s="1"/>
  <c r="AK2259" i="11" s="1"/>
  <c r="AK2258" i="11" s="1"/>
  <c r="AK2257" i="11" s="1"/>
  <c r="AK2256" i="11" s="1"/>
  <c r="AK2255" i="11" s="1"/>
  <c r="AK2254" i="11" s="1"/>
  <c r="AK2253" i="11" s="1"/>
  <c r="AK2252" i="11" s="1"/>
  <c r="AK2251" i="11" s="1"/>
  <c r="AK2250" i="11" s="1"/>
  <c r="AK2249" i="11" s="1"/>
  <c r="AK2248" i="11" s="1"/>
  <c r="AK2247" i="11" s="1"/>
  <c r="AK2246" i="11" s="1"/>
  <c r="AK2245" i="11" s="1"/>
  <c r="AK2244" i="11" s="1"/>
  <c r="AK2243" i="11" s="1"/>
  <c r="AK2242" i="11" s="1"/>
  <c r="AK2241" i="11" s="1"/>
  <c r="AK2240" i="11" s="1"/>
  <c r="AK2239" i="11" s="1"/>
  <c r="AK2238" i="11" s="1"/>
  <c r="AK2237" i="11" s="1"/>
  <c r="AK2236" i="11" s="1"/>
  <c r="AK2235" i="11" s="1"/>
  <c r="AK2234" i="11" s="1"/>
  <c r="AK2233" i="11" s="1"/>
  <c r="AK2232" i="11" s="1"/>
  <c r="AK2231" i="11" s="1"/>
  <c r="AK2230" i="11" s="1"/>
  <c r="AK2229" i="11" s="1"/>
  <c r="AK2228" i="11" s="1"/>
  <c r="AK2227" i="11" s="1"/>
  <c r="AK2226" i="11" s="1"/>
  <c r="AK2225" i="11" s="1"/>
  <c r="AK2224" i="11" s="1"/>
  <c r="AK2223" i="11" s="1"/>
  <c r="AK2222" i="11" s="1"/>
  <c r="AK2221" i="11" s="1"/>
  <c r="AK2220" i="11" s="1"/>
  <c r="AK2219" i="11" s="1"/>
  <c r="AK2218" i="11" s="1"/>
  <c r="AK2217" i="11" s="1"/>
  <c r="AK2216" i="11" s="1"/>
  <c r="AK2215" i="11" s="1"/>
  <c r="AK2214" i="11" s="1"/>
  <c r="AK2213" i="11" s="1"/>
  <c r="AK2212" i="11" s="1"/>
  <c r="AK2211" i="11" s="1"/>
  <c r="AK2210" i="11" s="1"/>
  <c r="AK2209" i="11" s="1"/>
  <c r="AK2208" i="11" s="1"/>
  <c r="AK2207" i="11" s="1"/>
  <c r="AK2206" i="11" s="1"/>
  <c r="AK2205" i="11" s="1"/>
  <c r="AK2204" i="11" s="1"/>
  <c r="AK2203" i="11" s="1"/>
  <c r="AK2202" i="11" s="1"/>
  <c r="AK2201" i="11" s="1"/>
  <c r="AK2200" i="11" s="1"/>
  <c r="AK2199" i="11" s="1"/>
  <c r="AK2198" i="11" s="1"/>
  <c r="AK2197" i="11" s="1"/>
  <c r="AK2196" i="11" s="1"/>
  <c r="AK2195" i="11" s="1"/>
  <c r="AK2194" i="11" s="1"/>
  <c r="AK2193" i="11" s="1"/>
  <c r="AK2192" i="11" s="1"/>
  <c r="AK2191" i="11" s="1"/>
  <c r="AK2190" i="11" s="1"/>
  <c r="AK2189" i="11" s="1"/>
  <c r="AK2188" i="11" s="1"/>
  <c r="AK2187" i="11" s="1"/>
  <c r="AK2186" i="11" s="1"/>
  <c r="AK2185" i="11" s="1"/>
  <c r="AK2184" i="11" s="1"/>
  <c r="AK2183" i="11" s="1"/>
  <c r="AK2182" i="11" s="1"/>
  <c r="AK2181" i="11" s="1"/>
  <c r="AK2180" i="11" s="1"/>
  <c r="AK2179" i="11" s="1"/>
  <c r="AK2178" i="11" s="1"/>
  <c r="AK2177" i="11" s="1"/>
  <c r="AK2176" i="11" s="1"/>
  <c r="AK2175" i="11" s="1"/>
  <c r="AK2174" i="11" s="1"/>
  <c r="AK2173" i="11" s="1"/>
  <c r="AK2172" i="11" s="1"/>
  <c r="AK2171" i="11" s="1"/>
  <c r="AK2170" i="11" s="1"/>
  <c r="AK2169" i="11" s="1"/>
  <c r="AK2168" i="11" s="1"/>
  <c r="AK2167" i="11" s="1"/>
  <c r="AK2166" i="11" s="1"/>
  <c r="AK2165" i="11" s="1"/>
  <c r="AK2164" i="11" s="1"/>
  <c r="AK2163" i="11" s="1"/>
  <c r="AK2162" i="11" s="1"/>
  <c r="AK2161" i="11" s="1"/>
  <c r="AK2160" i="11" s="1"/>
  <c r="AK2159" i="11" s="1"/>
  <c r="AK2158" i="11" s="1"/>
  <c r="AK2157" i="11" s="1"/>
  <c r="AK2156" i="11" s="1"/>
  <c r="AK2155" i="11" s="1"/>
  <c r="AK2154" i="11" s="1"/>
  <c r="AK2153" i="11" s="1"/>
  <c r="AK2152" i="11" s="1"/>
  <c r="AK2151" i="11" s="1"/>
  <c r="AK2150" i="11" s="1"/>
  <c r="AK2149" i="11" s="1"/>
  <c r="AK2148" i="11" s="1"/>
  <c r="AK2147" i="11" s="1"/>
  <c r="AK2146" i="11" s="1"/>
  <c r="AK2145" i="11" s="1"/>
  <c r="AK2144" i="11" s="1"/>
  <c r="AK2143" i="11" s="1"/>
  <c r="AK2142" i="11" s="1"/>
  <c r="AK2141" i="11" s="1"/>
  <c r="AK2140" i="11" s="1"/>
  <c r="AK2139" i="11" s="1"/>
  <c r="AK2138" i="11" s="1"/>
  <c r="AK2137" i="11" s="1"/>
  <c r="AK2136" i="11" s="1"/>
  <c r="AK2135" i="11" s="1"/>
  <c r="AK2134" i="11" s="1"/>
  <c r="AK2133" i="11" s="1"/>
  <c r="AK2132" i="11" s="1"/>
  <c r="AK2131" i="11" s="1"/>
  <c r="AK2130" i="11" s="1"/>
  <c r="AK2129" i="11" s="1"/>
  <c r="AK2128" i="11" s="1"/>
  <c r="AK2127" i="11" s="1"/>
  <c r="AK2126" i="11" s="1"/>
  <c r="AK2125" i="11" s="1"/>
  <c r="AK2124" i="11" s="1"/>
  <c r="AK2123" i="11" s="1"/>
  <c r="AK2122" i="11" s="1"/>
  <c r="AK2121" i="11" s="1"/>
  <c r="AK2120" i="11" s="1"/>
  <c r="AK2119" i="11" s="1"/>
  <c r="AK2118" i="11" s="1"/>
  <c r="AK2117" i="11" s="1"/>
  <c r="AK2116" i="11" s="1"/>
  <c r="AK2115" i="11" s="1"/>
  <c r="AK2114" i="11" s="1"/>
  <c r="AK2113" i="11" s="1"/>
  <c r="AK2112" i="11" s="1"/>
  <c r="AK2111" i="11" s="1"/>
  <c r="AK2110" i="11" s="1"/>
  <c r="AK2109" i="11" s="1"/>
  <c r="AK2108" i="11" s="1"/>
  <c r="AK2107" i="11" s="1"/>
  <c r="AK2106" i="11" s="1"/>
  <c r="AK2105" i="11" s="1"/>
  <c r="AK2104" i="11" s="1"/>
  <c r="AK2103" i="11" s="1"/>
  <c r="AK2102" i="11" s="1"/>
  <c r="AK2101" i="11" s="1"/>
  <c r="AK2100" i="11" s="1"/>
  <c r="AK2099" i="11" s="1"/>
  <c r="AK2098" i="11" s="1"/>
  <c r="AK2097" i="11" s="1"/>
  <c r="AK2096" i="11" s="1"/>
  <c r="AK2095" i="11" s="1"/>
  <c r="AK2094" i="11" s="1"/>
  <c r="AK2093" i="11" s="1"/>
  <c r="AK2092" i="11" s="1"/>
  <c r="AK2091" i="11" s="1"/>
  <c r="AK2090" i="11" s="1"/>
  <c r="AK2089" i="11" s="1"/>
  <c r="AK2088" i="11" s="1"/>
  <c r="AK2087" i="11" s="1"/>
  <c r="AK2086" i="11" s="1"/>
  <c r="AK2085" i="11" s="1"/>
  <c r="AK2084" i="11" s="1"/>
  <c r="AK2083" i="11" s="1"/>
  <c r="AK2082" i="11" s="1"/>
  <c r="AK2081" i="11" s="1"/>
  <c r="AK2080" i="11" s="1"/>
  <c r="AK2079" i="11" s="1"/>
  <c r="AK2078" i="11" s="1"/>
  <c r="AK2077" i="11" s="1"/>
  <c r="AK2076" i="11" s="1"/>
  <c r="AK2075" i="11" s="1"/>
  <c r="AK2074" i="11" s="1"/>
  <c r="AK2073" i="11" s="1"/>
  <c r="AK2072" i="11" s="1"/>
  <c r="AK2071" i="11" s="1"/>
  <c r="AK2070" i="11" s="1"/>
  <c r="AK2069" i="11" s="1"/>
  <c r="AK2068" i="11" s="1"/>
  <c r="AK2067" i="11" s="1"/>
  <c r="AK2066" i="11" s="1"/>
  <c r="AK2065" i="11" s="1"/>
  <c r="AK2064" i="11" s="1"/>
  <c r="AK2063" i="11" s="1"/>
  <c r="AK2062" i="11" s="1"/>
  <c r="AK2061" i="11" s="1"/>
  <c r="AK2060" i="11" s="1"/>
  <c r="AK2059" i="11" s="1"/>
  <c r="AK2058" i="11" s="1"/>
  <c r="AK2057" i="11" s="1"/>
  <c r="AK2056" i="11" s="1"/>
  <c r="AK2055" i="11" s="1"/>
  <c r="AK2054" i="11" s="1"/>
  <c r="AK2053" i="11" s="1"/>
  <c r="AK2052" i="11" s="1"/>
  <c r="AK2051" i="11" s="1"/>
  <c r="AK2050" i="11" s="1"/>
  <c r="AK2049" i="11" s="1"/>
  <c r="AK2048" i="11" s="1"/>
  <c r="AK2047" i="11" s="1"/>
  <c r="AK2046" i="11" s="1"/>
  <c r="AK2045" i="11" s="1"/>
  <c r="AK2044" i="11" s="1"/>
  <c r="AK2043" i="11" s="1"/>
  <c r="AK2042" i="11" s="1"/>
  <c r="AK2041" i="11" s="1"/>
  <c r="AK2040" i="11" s="1"/>
  <c r="AK2039" i="11" s="1"/>
  <c r="AK2038" i="11" s="1"/>
  <c r="AK2037" i="11" s="1"/>
  <c r="AK2036" i="11" s="1"/>
  <c r="AK2035" i="11" s="1"/>
  <c r="AK2034" i="11" s="1"/>
  <c r="AK2033" i="11" s="1"/>
  <c r="AK2032" i="11" s="1"/>
  <c r="AK2031" i="11" s="1"/>
  <c r="AK2030" i="11" s="1"/>
  <c r="AK2029" i="11" s="1"/>
  <c r="AK2028" i="11" s="1"/>
  <c r="AK2027" i="11" s="1"/>
  <c r="AK2026" i="11" s="1"/>
  <c r="AK2025" i="11" s="1"/>
  <c r="AK2024" i="11" s="1"/>
  <c r="AK2023" i="11" s="1"/>
  <c r="AK2022" i="11" s="1"/>
  <c r="AK2021" i="11" s="1"/>
  <c r="AK2020" i="11" s="1"/>
  <c r="AK2019" i="11" s="1"/>
  <c r="AK2018" i="11" s="1"/>
  <c r="AK2017" i="11" s="1"/>
  <c r="AK2016" i="11" s="1"/>
  <c r="AK2015" i="11" s="1"/>
  <c r="AK2014" i="11" s="1"/>
  <c r="AK2013" i="11" s="1"/>
  <c r="AK2012" i="11" s="1"/>
  <c r="AK2011" i="11" s="1"/>
  <c r="AK2010" i="11" s="1"/>
  <c r="AK2009" i="11" s="1"/>
  <c r="AK2008" i="11" s="1"/>
  <c r="AK2007" i="11" s="1"/>
  <c r="AK2006" i="11" s="1"/>
  <c r="AK2005" i="11" s="1"/>
  <c r="AK2004" i="11" s="1"/>
  <c r="AK2003" i="11" s="1"/>
  <c r="AK2002" i="11" s="1"/>
  <c r="AK2001" i="11" s="1"/>
  <c r="AK2000" i="11" s="1"/>
  <c r="AK1999" i="11" s="1"/>
  <c r="AK1998" i="11" s="1"/>
  <c r="AK1997" i="11" s="1"/>
  <c r="AK1996" i="11" s="1"/>
  <c r="AK1995" i="11" s="1"/>
  <c r="AK1994" i="11" s="1"/>
  <c r="AK1993" i="11" s="1"/>
  <c r="AK1992" i="11" s="1"/>
  <c r="AK1991" i="11" s="1"/>
  <c r="AK1990" i="11" s="1"/>
  <c r="AK1989" i="11" s="1"/>
  <c r="AK1988" i="11" s="1"/>
  <c r="AK1987" i="11" s="1"/>
  <c r="AK1986" i="11" s="1"/>
  <c r="AK1985" i="11" s="1"/>
  <c r="AK1984" i="11" s="1"/>
  <c r="AK1983" i="11" s="1"/>
  <c r="AK1982" i="11" s="1"/>
  <c r="AK1981" i="11" s="1"/>
  <c r="AK1980" i="11" s="1"/>
  <c r="AK1979" i="11" s="1"/>
  <c r="AK1978" i="11" s="1"/>
  <c r="AK1977" i="11" s="1"/>
  <c r="AK1976" i="11" s="1"/>
  <c r="AK1975" i="11" s="1"/>
  <c r="AK1974" i="11" s="1"/>
  <c r="AK1973" i="11" s="1"/>
  <c r="AK1972" i="11" s="1"/>
  <c r="AK1971" i="11" s="1"/>
  <c r="AK1970" i="11" s="1"/>
  <c r="AK1969" i="11" s="1"/>
  <c r="AK1968" i="11" s="1"/>
  <c r="AK1967" i="11" s="1"/>
  <c r="AK1966" i="11" s="1"/>
  <c r="AK1965" i="11" s="1"/>
  <c r="AK1964" i="11" s="1"/>
  <c r="AK1963" i="11" s="1"/>
  <c r="AK1962" i="11" s="1"/>
  <c r="AK1961" i="11" s="1"/>
  <c r="AK1960" i="11" s="1"/>
  <c r="AK1959" i="11" s="1"/>
  <c r="AK1958" i="11" s="1"/>
  <c r="AK1957" i="11" s="1"/>
  <c r="AK1956" i="11" s="1"/>
  <c r="AK1955" i="11" s="1"/>
  <c r="AK1954" i="11" s="1"/>
  <c r="AK1953" i="11" s="1"/>
  <c r="AK1952" i="11" s="1"/>
  <c r="AK1951" i="11" s="1"/>
  <c r="AK1950" i="11" s="1"/>
  <c r="AK1949" i="11" s="1"/>
  <c r="AK1948" i="11" s="1"/>
  <c r="AK1947" i="11" s="1"/>
  <c r="AK1946" i="11" s="1"/>
  <c r="AK1945" i="11" s="1"/>
  <c r="AK1944" i="11" s="1"/>
  <c r="AK1943" i="11" s="1"/>
  <c r="AK1942" i="11" s="1"/>
  <c r="AK1941" i="11" s="1"/>
  <c r="AK1940" i="11" s="1"/>
  <c r="AK1939" i="11" s="1"/>
  <c r="AK1938" i="11" s="1"/>
  <c r="AK1937" i="11" s="1"/>
  <c r="AK1936" i="11" s="1"/>
  <c r="AK1935" i="11" s="1"/>
  <c r="AK1934" i="11" s="1"/>
  <c r="AK1933" i="11" s="1"/>
  <c r="AK1932" i="11" s="1"/>
  <c r="AK1931" i="11" s="1"/>
  <c r="AK1930" i="11" s="1"/>
  <c r="AK1929" i="11" s="1"/>
  <c r="AK1928" i="11" s="1"/>
  <c r="AK1927" i="11" s="1"/>
  <c r="AK1926" i="11" s="1"/>
  <c r="AK1925" i="11" s="1"/>
  <c r="AK1924" i="11" s="1"/>
  <c r="AK1923" i="11" s="1"/>
  <c r="AK1922" i="11" s="1"/>
  <c r="AK1921" i="11" s="1"/>
  <c r="AK1920" i="11" s="1"/>
  <c r="AK1919" i="11" s="1"/>
  <c r="AK1918" i="11" s="1"/>
  <c r="AK1917" i="11" s="1"/>
  <c r="AK1916" i="11" s="1"/>
  <c r="AK1915" i="11" s="1"/>
  <c r="AK1914" i="11" s="1"/>
  <c r="AK1913" i="11" s="1"/>
  <c r="AK1912" i="11" s="1"/>
  <c r="AK1911" i="11" s="1"/>
  <c r="AK1910" i="11" s="1"/>
  <c r="AK1909" i="11" s="1"/>
  <c r="AK1908" i="11" s="1"/>
  <c r="AK1907" i="11" s="1"/>
  <c r="AK1906" i="11" s="1"/>
  <c r="AK1905" i="11" s="1"/>
  <c r="AK1904" i="11" s="1"/>
  <c r="AK1903" i="11" s="1"/>
  <c r="AK1902" i="11" s="1"/>
  <c r="AK1901" i="11" s="1"/>
  <c r="AK1900" i="11" s="1"/>
  <c r="AK1899" i="11" s="1"/>
  <c r="AK1898" i="11" s="1"/>
  <c r="AK1897" i="11" s="1"/>
  <c r="AK1896" i="11" s="1"/>
  <c r="AK1895" i="11" s="1"/>
  <c r="AK1894" i="11" s="1"/>
  <c r="AK1893" i="11" s="1"/>
  <c r="AK1892" i="11" s="1"/>
  <c r="AK1891" i="11" s="1"/>
  <c r="AK1890" i="11" s="1"/>
  <c r="AK1889" i="11" s="1"/>
  <c r="AK1888" i="11" s="1"/>
  <c r="AK1887" i="11" s="1"/>
  <c r="AK1886" i="11" s="1"/>
  <c r="AK1885" i="11" s="1"/>
  <c r="AK1884" i="11" s="1"/>
  <c r="AK1883" i="11" s="1"/>
  <c r="AK1882" i="11" s="1"/>
  <c r="AK1881" i="11" s="1"/>
  <c r="AK1880" i="11" s="1"/>
  <c r="AK1879" i="11" s="1"/>
  <c r="AK1878" i="11" s="1"/>
  <c r="AK1877" i="11" s="1"/>
  <c r="AK1876" i="11" s="1"/>
  <c r="AK1875" i="11" s="1"/>
  <c r="AK1874" i="11" s="1"/>
  <c r="AK1873" i="11" s="1"/>
  <c r="AK1872" i="11" s="1"/>
  <c r="AK1871" i="11" s="1"/>
  <c r="AK1870" i="11" s="1"/>
  <c r="AK1869" i="11" s="1"/>
  <c r="AK1868" i="11" s="1"/>
  <c r="AK1867" i="11" s="1"/>
  <c r="AK1866" i="11" s="1"/>
  <c r="AK1865" i="11" s="1"/>
  <c r="AK1864" i="11" s="1"/>
  <c r="AK1863" i="11" s="1"/>
  <c r="AK1862" i="11" s="1"/>
  <c r="AK1861" i="11" s="1"/>
  <c r="AK1860" i="11" s="1"/>
  <c r="AK1859" i="11" s="1"/>
  <c r="AK1858" i="11" s="1"/>
  <c r="AK1857" i="11" s="1"/>
  <c r="AK1856" i="11" s="1"/>
  <c r="AK1855" i="11" s="1"/>
  <c r="AK1854" i="11" s="1"/>
  <c r="AK1853" i="11" s="1"/>
  <c r="AK1852" i="11" s="1"/>
  <c r="AK1851" i="11" s="1"/>
  <c r="AK1850" i="11" s="1"/>
  <c r="AK1849" i="11" s="1"/>
  <c r="AK1848" i="11" s="1"/>
  <c r="AK1847" i="11" s="1"/>
  <c r="AK1846" i="11" s="1"/>
  <c r="AK1845" i="11" s="1"/>
  <c r="AK1844" i="11" s="1"/>
  <c r="AK1843" i="11" s="1"/>
  <c r="AK1842" i="11" s="1"/>
  <c r="AK1841" i="11" s="1"/>
  <c r="AK1840" i="11" s="1"/>
  <c r="AK1839" i="11" s="1"/>
  <c r="AK1838" i="11" s="1"/>
  <c r="AK1837" i="11" s="1"/>
  <c r="AK1836" i="11" s="1"/>
  <c r="AK1835" i="11" s="1"/>
  <c r="AK1834" i="11" s="1"/>
  <c r="AK1833" i="11" s="1"/>
  <c r="AK1832" i="11" s="1"/>
  <c r="AK1831" i="11" s="1"/>
  <c r="AK1830" i="11" s="1"/>
  <c r="AK1829" i="11" s="1"/>
  <c r="AK1828" i="11" s="1"/>
  <c r="AK1827" i="11" s="1"/>
  <c r="AK1826" i="11" s="1"/>
  <c r="AK1825" i="11" s="1"/>
  <c r="AK1824" i="11" s="1"/>
  <c r="AK1823" i="11" s="1"/>
  <c r="AK1822" i="11" s="1"/>
  <c r="AK1821" i="11" s="1"/>
  <c r="AK1820" i="11" s="1"/>
  <c r="AK1819" i="11" s="1"/>
  <c r="AK1818" i="11" s="1"/>
  <c r="AK1817" i="11" s="1"/>
  <c r="AK1816" i="11" s="1"/>
  <c r="AK1815" i="11" s="1"/>
  <c r="AK1814" i="11" s="1"/>
  <c r="AK1813" i="11" s="1"/>
  <c r="AK1812" i="11" s="1"/>
  <c r="AK1811" i="11" s="1"/>
  <c r="AK1810" i="11" s="1"/>
  <c r="AK1809" i="11" s="1"/>
  <c r="AK1808" i="11" s="1"/>
  <c r="AK1807" i="11" s="1"/>
  <c r="AK1806" i="11" s="1"/>
  <c r="AK1805" i="11" s="1"/>
  <c r="AK1804" i="11" s="1"/>
  <c r="AK1803" i="11" s="1"/>
  <c r="AK1802" i="11" s="1"/>
  <c r="AK1801" i="11" s="1"/>
  <c r="AK1800" i="11" s="1"/>
  <c r="AK1799" i="11" s="1"/>
  <c r="AK1798" i="11" s="1"/>
  <c r="AK1797" i="11" s="1"/>
  <c r="AK1796" i="11" s="1"/>
  <c r="AK1795" i="11" s="1"/>
  <c r="AK1794" i="11" s="1"/>
  <c r="AK1793" i="11" s="1"/>
  <c r="AK1792" i="11" s="1"/>
  <c r="AK1791" i="11" s="1"/>
  <c r="AK1790" i="11" s="1"/>
  <c r="AK1789" i="11" s="1"/>
  <c r="AK1788" i="11" s="1"/>
  <c r="AK1787" i="11" s="1"/>
  <c r="AK1786" i="11" s="1"/>
  <c r="AK1785" i="11" s="1"/>
  <c r="AK1784" i="11" s="1"/>
  <c r="AK1783" i="11" s="1"/>
  <c r="AK1782" i="11" s="1"/>
  <c r="AK1781" i="11" s="1"/>
  <c r="AK1780" i="11" s="1"/>
  <c r="AK1779" i="11" s="1"/>
  <c r="AK1778" i="11" s="1"/>
  <c r="AK1777" i="11" s="1"/>
  <c r="AK1776" i="11" s="1"/>
  <c r="AK1775" i="11" s="1"/>
  <c r="AK1774" i="11" s="1"/>
  <c r="AK1773" i="11" s="1"/>
  <c r="AK1772" i="11" s="1"/>
  <c r="AK1771" i="11" s="1"/>
  <c r="AK1770" i="11" s="1"/>
  <c r="AK1769" i="11" s="1"/>
  <c r="AK1768" i="11" s="1"/>
  <c r="AK1767" i="11" s="1"/>
  <c r="AK1766" i="11" s="1"/>
  <c r="AK1765" i="11" s="1"/>
  <c r="AK1764" i="11" s="1"/>
  <c r="AK1763" i="11" s="1"/>
  <c r="AK1762" i="11" s="1"/>
  <c r="AK1761" i="11" s="1"/>
  <c r="AK1760" i="11" s="1"/>
  <c r="AK1759" i="11" s="1"/>
  <c r="AK1758" i="11" s="1"/>
  <c r="AK1757" i="11" s="1"/>
  <c r="AK1756" i="11" s="1"/>
  <c r="AK1755" i="11" s="1"/>
  <c r="AK1754" i="11" s="1"/>
  <c r="AK1753" i="11" s="1"/>
  <c r="AK1752" i="11" s="1"/>
  <c r="AK1751" i="11" s="1"/>
  <c r="AK1750" i="11" s="1"/>
  <c r="AK1749" i="11" s="1"/>
  <c r="AK1748" i="11" s="1"/>
  <c r="AK1747" i="11" s="1"/>
  <c r="AK1746" i="11" s="1"/>
  <c r="AK1745" i="11" s="1"/>
  <c r="AK1744" i="11" s="1"/>
  <c r="AK1743" i="11" s="1"/>
  <c r="AK1742" i="11" s="1"/>
  <c r="AK1741" i="11" s="1"/>
  <c r="AK1740" i="11" s="1"/>
  <c r="AK1739" i="11" s="1"/>
  <c r="AK1738" i="11" s="1"/>
  <c r="AK1737" i="11" s="1"/>
  <c r="AK1736" i="11" s="1"/>
  <c r="AK1735" i="11" s="1"/>
  <c r="AK1734" i="11" s="1"/>
  <c r="AK1733" i="11" s="1"/>
  <c r="AK1732" i="11" s="1"/>
  <c r="AK1731" i="11" s="1"/>
  <c r="AK1730" i="11" s="1"/>
  <c r="AK1729" i="11" s="1"/>
  <c r="AK1728" i="11" s="1"/>
  <c r="AK1727" i="11" s="1"/>
  <c r="AK1726" i="11" s="1"/>
  <c r="AK1725" i="11" s="1"/>
  <c r="AK1724" i="11" s="1"/>
  <c r="AK1723" i="11" s="1"/>
  <c r="AK1722" i="11" s="1"/>
  <c r="AK1721" i="11" s="1"/>
  <c r="AK1720" i="11" s="1"/>
  <c r="AK1719" i="11" s="1"/>
  <c r="AK1718" i="11" s="1"/>
  <c r="AK1717" i="11" s="1"/>
  <c r="AK1716" i="11" s="1"/>
  <c r="AK1715" i="11" s="1"/>
  <c r="AK1714" i="11" s="1"/>
  <c r="AK1713" i="11" s="1"/>
  <c r="AK1712" i="11" s="1"/>
  <c r="AK1711" i="11" s="1"/>
  <c r="AK1710" i="11" s="1"/>
  <c r="AK1709" i="11" s="1"/>
  <c r="AK1708" i="11" s="1"/>
  <c r="AK1707" i="11" s="1"/>
  <c r="AK1706" i="11" s="1"/>
  <c r="AK1705" i="11" s="1"/>
  <c r="AK1704" i="11" s="1"/>
  <c r="AK1703" i="11" s="1"/>
  <c r="AK1702" i="11" s="1"/>
  <c r="AK1701" i="11" s="1"/>
  <c r="AK1700" i="11" s="1"/>
  <c r="AK1699" i="11" s="1"/>
  <c r="AK1698" i="11" s="1"/>
  <c r="AK1697" i="11" s="1"/>
  <c r="AK1696" i="11" s="1"/>
  <c r="AK1695" i="11" s="1"/>
  <c r="AK1694" i="11" s="1"/>
  <c r="AK1693" i="11" s="1"/>
  <c r="AK1692" i="11" s="1"/>
  <c r="AK1691" i="11" s="1"/>
  <c r="AK1690" i="11" s="1"/>
  <c r="AK1689" i="11" s="1"/>
  <c r="AK1688" i="11" s="1"/>
  <c r="AK1687" i="11" s="1"/>
  <c r="AK1686" i="11" s="1"/>
  <c r="AK1685" i="11" s="1"/>
  <c r="AK1684" i="11" s="1"/>
  <c r="AK1683" i="11" s="1"/>
  <c r="AK1682" i="11" s="1"/>
  <c r="AK1681" i="11" s="1"/>
  <c r="AK1680" i="11" s="1"/>
  <c r="AK1679" i="11" s="1"/>
  <c r="AK1678" i="11" s="1"/>
  <c r="AK1677" i="11" s="1"/>
  <c r="AK1676" i="11" s="1"/>
  <c r="AK1675" i="11" s="1"/>
  <c r="AK1674" i="11" s="1"/>
  <c r="AK1673" i="11" s="1"/>
  <c r="AK1672" i="11" s="1"/>
  <c r="AK1671" i="11" s="1"/>
  <c r="AK1670" i="11" s="1"/>
  <c r="AK1669" i="11" s="1"/>
  <c r="AK1668" i="11" s="1"/>
  <c r="AK1667" i="11" s="1"/>
  <c r="AK1666" i="11" s="1"/>
  <c r="AK1665" i="11" s="1"/>
  <c r="AK1664" i="11" s="1"/>
  <c r="AK1663" i="11" s="1"/>
  <c r="AK1662" i="11" s="1"/>
  <c r="AK1661" i="11" s="1"/>
  <c r="AK1660" i="11" s="1"/>
  <c r="AK1659" i="11" s="1"/>
  <c r="AK1658" i="11" s="1"/>
  <c r="AK1657" i="11" s="1"/>
  <c r="AK1656" i="11" s="1"/>
  <c r="AK1655" i="11" s="1"/>
  <c r="AK1654" i="11" s="1"/>
  <c r="AK1653" i="11" s="1"/>
  <c r="AK1652" i="11" s="1"/>
  <c r="AK1651" i="11" s="1"/>
  <c r="AK1650" i="11" s="1"/>
  <c r="AK1649" i="11" s="1"/>
  <c r="AK1648" i="11" s="1"/>
  <c r="AK1647" i="11" s="1"/>
  <c r="AK1646" i="11" s="1"/>
  <c r="AK1645" i="11" s="1"/>
  <c r="AK1644" i="11" s="1"/>
  <c r="AK1643" i="11" s="1"/>
  <c r="AK1642" i="11" s="1"/>
  <c r="AK1641" i="11" s="1"/>
  <c r="AK1640" i="11" s="1"/>
  <c r="AK1639" i="11" s="1"/>
  <c r="AK1638" i="11" s="1"/>
  <c r="AK1637" i="11" s="1"/>
  <c r="AK1636" i="11" s="1"/>
  <c r="AK1635" i="11" s="1"/>
  <c r="AK1634" i="11" s="1"/>
  <c r="AK1633" i="11" s="1"/>
  <c r="AK1632" i="11" s="1"/>
  <c r="AK1631" i="11" s="1"/>
  <c r="AK1630" i="11" s="1"/>
  <c r="AK1629" i="11" s="1"/>
  <c r="AK1628" i="11" s="1"/>
  <c r="AK1627" i="11" s="1"/>
  <c r="AK1626" i="11" s="1"/>
  <c r="AK1625" i="11" s="1"/>
  <c r="AK1624" i="11" s="1"/>
  <c r="AK1623" i="11" s="1"/>
  <c r="AK1622" i="11" s="1"/>
  <c r="AK1621" i="11" s="1"/>
  <c r="AK1620" i="11" s="1"/>
  <c r="AK1619" i="11" s="1"/>
  <c r="AK1618" i="11" s="1"/>
  <c r="AK1617" i="11" s="1"/>
  <c r="AK1616" i="11" s="1"/>
  <c r="AK1615" i="11" s="1"/>
  <c r="AK1614" i="11" s="1"/>
  <c r="AK1613" i="11" s="1"/>
  <c r="AK1612" i="11" s="1"/>
  <c r="AK1611" i="11" s="1"/>
  <c r="AK1610" i="11" s="1"/>
  <c r="AK1609" i="11" s="1"/>
  <c r="AK1608" i="11" s="1"/>
  <c r="AK1607" i="11" s="1"/>
  <c r="AK1606" i="11" s="1"/>
  <c r="AK1605" i="11" s="1"/>
  <c r="AK1604" i="11" s="1"/>
  <c r="AK1603" i="11" s="1"/>
  <c r="AK1602" i="11" s="1"/>
  <c r="AK1601" i="11" s="1"/>
  <c r="AK1600" i="11" s="1"/>
  <c r="AK1599" i="11" s="1"/>
  <c r="AK1598" i="11" s="1"/>
  <c r="AK1597" i="11" s="1"/>
  <c r="AK1596" i="11" s="1"/>
  <c r="AK1595" i="11" s="1"/>
  <c r="AK1594" i="11" s="1"/>
  <c r="AK1593" i="11" s="1"/>
  <c r="AK1592" i="11" s="1"/>
  <c r="AK1591" i="11" s="1"/>
  <c r="AK1590" i="11" s="1"/>
  <c r="AK1589" i="11" s="1"/>
  <c r="AK1588" i="11" s="1"/>
  <c r="AK1587" i="11" s="1"/>
  <c r="AK1586" i="11" s="1"/>
  <c r="AK1585" i="11" s="1"/>
  <c r="AK1584" i="11" s="1"/>
  <c r="AK1583" i="11" s="1"/>
  <c r="AK1582" i="11" s="1"/>
  <c r="AK1581" i="11" s="1"/>
  <c r="AK1580" i="11" s="1"/>
  <c r="AK1579" i="11" s="1"/>
  <c r="AK1578" i="11" s="1"/>
  <c r="AK1577" i="11" s="1"/>
  <c r="AK1576" i="11" s="1"/>
  <c r="AK1575" i="11" s="1"/>
  <c r="AK1574" i="11" s="1"/>
  <c r="AK1573" i="11" s="1"/>
  <c r="AK1572" i="11" s="1"/>
  <c r="AK1571" i="11" s="1"/>
  <c r="AK1570" i="11" s="1"/>
  <c r="AK1569" i="11" s="1"/>
  <c r="AK1568" i="11" s="1"/>
  <c r="AK1567" i="11" s="1"/>
  <c r="AK1566" i="11" s="1"/>
  <c r="AK1565" i="11" s="1"/>
  <c r="AK1564" i="11" s="1"/>
  <c r="AK1563" i="11" s="1"/>
  <c r="AK1562" i="11" s="1"/>
  <c r="AK1561" i="11" s="1"/>
  <c r="AK1560" i="11" s="1"/>
  <c r="AK1559" i="11" s="1"/>
  <c r="AK1558" i="11" s="1"/>
  <c r="AK1557" i="11" s="1"/>
  <c r="AK1556" i="11" s="1"/>
  <c r="AK1555" i="11" s="1"/>
  <c r="AK1554" i="11" s="1"/>
  <c r="AK1553" i="11" s="1"/>
  <c r="AK1552" i="11" s="1"/>
  <c r="AK1551" i="11" s="1"/>
  <c r="AK1550" i="11" s="1"/>
  <c r="AK1549" i="11" s="1"/>
  <c r="AK1548" i="11" s="1"/>
  <c r="AK1547" i="11" s="1"/>
  <c r="AK1546" i="11" s="1"/>
  <c r="AK1545" i="11" s="1"/>
  <c r="AK1544" i="11" s="1"/>
  <c r="AK1543" i="11" s="1"/>
  <c r="AK1542" i="11" s="1"/>
  <c r="AK1541" i="11" s="1"/>
  <c r="AK1540" i="11" s="1"/>
  <c r="AK1539" i="11" s="1"/>
  <c r="AK1538" i="11" s="1"/>
  <c r="AK1537" i="11" s="1"/>
  <c r="AK1536" i="11" s="1"/>
  <c r="AK1535" i="11" s="1"/>
  <c r="AK1534" i="11" s="1"/>
  <c r="AK1533" i="11" s="1"/>
  <c r="AK1532" i="11" s="1"/>
  <c r="AK1531" i="11" s="1"/>
  <c r="AK1530" i="11" s="1"/>
  <c r="AK1529" i="11" s="1"/>
  <c r="AK1528" i="11" s="1"/>
  <c r="AK1527" i="11" s="1"/>
  <c r="AK1526" i="11" s="1"/>
  <c r="AK1525" i="11" s="1"/>
  <c r="AK1524" i="11" s="1"/>
  <c r="AK1523" i="11" s="1"/>
  <c r="AK1522" i="11" s="1"/>
  <c r="AK1521" i="11" s="1"/>
  <c r="AK1520" i="11" s="1"/>
  <c r="AK1519" i="11" s="1"/>
  <c r="AK1518" i="11" s="1"/>
  <c r="AK1517" i="11" s="1"/>
  <c r="AK1516" i="11" s="1"/>
  <c r="AK1515" i="11" s="1"/>
  <c r="AK1514" i="11" s="1"/>
  <c r="AK1513" i="11" s="1"/>
  <c r="AK1512" i="11" s="1"/>
  <c r="AK1511" i="11" s="1"/>
  <c r="AK1510" i="11" s="1"/>
  <c r="AK1509" i="11" s="1"/>
  <c r="AK1508" i="11" s="1"/>
  <c r="AK1507" i="11" s="1"/>
  <c r="AK1506" i="11" s="1"/>
  <c r="AK1505" i="11" s="1"/>
  <c r="AK1504" i="11" s="1"/>
  <c r="AK1503" i="11" s="1"/>
  <c r="AK1502" i="11" s="1"/>
  <c r="AK1501" i="11" s="1"/>
  <c r="AK1500" i="11" s="1"/>
  <c r="AK1499" i="11" s="1"/>
  <c r="AK1498" i="11" s="1"/>
  <c r="AK1497" i="11" s="1"/>
  <c r="AK1496" i="11" s="1"/>
  <c r="AK1495" i="11" s="1"/>
  <c r="AK1494" i="11" s="1"/>
  <c r="AK1493" i="11" s="1"/>
  <c r="AK1492" i="11" s="1"/>
  <c r="AK1491" i="11" s="1"/>
  <c r="AK1490" i="11" s="1"/>
  <c r="AK1489" i="11" s="1"/>
  <c r="AK1488" i="11" s="1"/>
  <c r="AK1487" i="11" s="1"/>
  <c r="AK1486" i="11" s="1"/>
  <c r="AK1485" i="11" s="1"/>
  <c r="AK1484" i="11" s="1"/>
  <c r="AK1483" i="11" s="1"/>
  <c r="AK1482" i="11" s="1"/>
  <c r="AK1481" i="11" s="1"/>
  <c r="AK1480" i="11" s="1"/>
  <c r="AK1479" i="11" s="1"/>
  <c r="AK1478" i="11" s="1"/>
  <c r="AK1477" i="11" s="1"/>
  <c r="AK1476" i="11" s="1"/>
  <c r="AK1475" i="11" s="1"/>
  <c r="AK1474" i="11" s="1"/>
  <c r="AK1473" i="11" s="1"/>
  <c r="AK1472" i="11" s="1"/>
  <c r="AK1471" i="11" s="1"/>
  <c r="AK1470" i="11" s="1"/>
  <c r="AK1469" i="11" s="1"/>
  <c r="AK1468" i="11" s="1"/>
  <c r="AK1467" i="11" s="1"/>
  <c r="AK1466" i="11" s="1"/>
  <c r="AK1465" i="11" s="1"/>
  <c r="AK1464" i="11" s="1"/>
  <c r="AK1463" i="11" s="1"/>
  <c r="AK1462" i="11" s="1"/>
  <c r="AK1461" i="11" s="1"/>
  <c r="AK1460" i="11" s="1"/>
  <c r="AK1459" i="11" s="1"/>
  <c r="AK1458" i="11" s="1"/>
  <c r="AK1457" i="11" s="1"/>
  <c r="AK1456" i="11" s="1"/>
  <c r="AK1455" i="11" s="1"/>
  <c r="AK1454" i="11" s="1"/>
  <c r="AK1453" i="11" s="1"/>
  <c r="AK1452" i="11" s="1"/>
  <c r="AK1451" i="11" s="1"/>
  <c r="AK1450" i="11" s="1"/>
  <c r="AK1449" i="11" s="1"/>
  <c r="AK1448" i="11" s="1"/>
  <c r="AK1447" i="11" s="1"/>
  <c r="AK1446" i="11" s="1"/>
  <c r="AK1445" i="11" s="1"/>
  <c r="AK1444" i="11" s="1"/>
  <c r="AK1443" i="11" s="1"/>
  <c r="AK1442" i="11" s="1"/>
  <c r="AK1441" i="11" s="1"/>
  <c r="AK1440" i="11" s="1"/>
  <c r="AK1439" i="11" s="1"/>
  <c r="AK1438" i="11" s="1"/>
  <c r="AK1437" i="11" s="1"/>
  <c r="AK1436" i="11" s="1"/>
  <c r="AK1435" i="11" s="1"/>
  <c r="AK1434" i="11" s="1"/>
  <c r="AK1433" i="11" s="1"/>
  <c r="AK1432" i="11" s="1"/>
  <c r="AK1431" i="11" s="1"/>
  <c r="AK1430" i="11" s="1"/>
  <c r="AK1429" i="11" s="1"/>
  <c r="AK1428" i="11" s="1"/>
  <c r="AK1427" i="11" s="1"/>
  <c r="AK1426" i="11" s="1"/>
  <c r="AK1425" i="11" s="1"/>
  <c r="AK1424" i="11" s="1"/>
  <c r="AK1423" i="11" s="1"/>
  <c r="AK1422" i="11" s="1"/>
  <c r="AK1421" i="11" s="1"/>
  <c r="AK1420" i="11" s="1"/>
  <c r="AK1419" i="11" s="1"/>
  <c r="AK1418" i="11" s="1"/>
  <c r="AK1417" i="11" s="1"/>
  <c r="AK1416" i="11" s="1"/>
  <c r="AK1415" i="11" s="1"/>
  <c r="AK1414" i="11" s="1"/>
  <c r="AK1413" i="11" s="1"/>
  <c r="AK1412" i="11" s="1"/>
  <c r="AK1411" i="11" s="1"/>
  <c r="AK1410" i="11" s="1"/>
  <c r="AK1409" i="11" s="1"/>
  <c r="AK1408" i="11" s="1"/>
  <c r="AK1407" i="11" s="1"/>
  <c r="AK1406" i="11" s="1"/>
  <c r="AK1405" i="11" s="1"/>
  <c r="AK1404" i="11" s="1"/>
  <c r="AK1403" i="11" s="1"/>
  <c r="AK1402" i="11" s="1"/>
  <c r="AK1401" i="11" s="1"/>
  <c r="AK1400" i="11" s="1"/>
  <c r="AK1399" i="11" s="1"/>
  <c r="AK1398" i="11" s="1"/>
  <c r="AK1397" i="11" s="1"/>
  <c r="AK1396" i="11" s="1"/>
  <c r="AK1395" i="11" s="1"/>
  <c r="AK1394" i="11" s="1"/>
  <c r="AK1393" i="11" s="1"/>
  <c r="AK1392" i="11" s="1"/>
  <c r="AK1391" i="11" s="1"/>
  <c r="AK1390" i="11" s="1"/>
  <c r="AK1389" i="11" s="1"/>
  <c r="AK1388" i="11" s="1"/>
  <c r="AK1387" i="11" s="1"/>
  <c r="AK1386" i="11" s="1"/>
  <c r="AK1385" i="11" s="1"/>
  <c r="AK1384" i="11" s="1"/>
  <c r="AK1383" i="11" s="1"/>
  <c r="AK1382" i="11" s="1"/>
  <c r="AK1381" i="11" s="1"/>
  <c r="AK1380" i="11" s="1"/>
  <c r="AK1379" i="11" s="1"/>
  <c r="AK1378" i="11" s="1"/>
  <c r="AK1377" i="11" s="1"/>
  <c r="AK1376" i="11" s="1"/>
  <c r="AK1375" i="11" s="1"/>
  <c r="AK1374" i="11" s="1"/>
  <c r="AK1373" i="11" s="1"/>
  <c r="AK1372" i="11" s="1"/>
  <c r="AK1371" i="11" s="1"/>
  <c r="AK1370" i="11" s="1"/>
  <c r="AK1369" i="11" s="1"/>
  <c r="AK1368" i="11" s="1"/>
  <c r="AK1367" i="11" s="1"/>
  <c r="AK1366" i="11" s="1"/>
  <c r="AK1365" i="11" s="1"/>
  <c r="AK1364" i="11" s="1"/>
  <c r="AK1363" i="11" s="1"/>
  <c r="AK1362" i="11" s="1"/>
  <c r="AK1361" i="11" s="1"/>
  <c r="AK1360" i="11" s="1"/>
  <c r="AK1359" i="11" s="1"/>
  <c r="AK1358" i="11" s="1"/>
  <c r="AK1357" i="11" s="1"/>
  <c r="AK1356" i="11" s="1"/>
  <c r="AK1355" i="11" s="1"/>
  <c r="AK1354" i="11" s="1"/>
  <c r="AK1353" i="11" s="1"/>
  <c r="AK1352" i="11" s="1"/>
  <c r="AK1351" i="11" s="1"/>
  <c r="AK1350" i="11" s="1"/>
  <c r="AK1349" i="11" s="1"/>
  <c r="AK1348" i="11" s="1"/>
  <c r="AK1347" i="11" s="1"/>
  <c r="AK1346" i="11" s="1"/>
  <c r="AK1345" i="11" s="1"/>
  <c r="AK1344" i="11" s="1"/>
  <c r="AK1343" i="11" s="1"/>
  <c r="AK1342" i="11" s="1"/>
  <c r="AK1341" i="11" s="1"/>
  <c r="AK1340" i="11" s="1"/>
  <c r="AK1339" i="11" s="1"/>
  <c r="AK1338" i="11" s="1"/>
  <c r="AK1337" i="11" s="1"/>
  <c r="AK1336" i="11" s="1"/>
  <c r="AK1335" i="11" s="1"/>
  <c r="AK1334" i="11" s="1"/>
  <c r="AK1333" i="11" s="1"/>
  <c r="AK1332" i="11" s="1"/>
  <c r="AK1331" i="11" s="1"/>
  <c r="AK1330" i="11" s="1"/>
  <c r="AK1329" i="11" s="1"/>
  <c r="AK1328" i="11" s="1"/>
  <c r="AK1327" i="11" s="1"/>
  <c r="AK1326" i="11" s="1"/>
  <c r="AK1325" i="11" s="1"/>
  <c r="AK1324" i="11" s="1"/>
  <c r="AK1323" i="11" s="1"/>
  <c r="AK1322" i="11" s="1"/>
  <c r="AK1321" i="11" s="1"/>
  <c r="AK1320" i="11" s="1"/>
  <c r="AK1319" i="11" s="1"/>
  <c r="AK1318" i="11" s="1"/>
  <c r="AK1317" i="11" s="1"/>
  <c r="AK1316" i="11" s="1"/>
  <c r="AK1315" i="11" s="1"/>
  <c r="AK1314" i="11" s="1"/>
  <c r="AK1313" i="11" s="1"/>
  <c r="AK1312" i="11" s="1"/>
  <c r="AK1311" i="11" s="1"/>
  <c r="AK1310" i="11" s="1"/>
  <c r="AK1309" i="11" s="1"/>
  <c r="AK1308" i="11" s="1"/>
  <c r="AK1307" i="11" s="1"/>
  <c r="AK1306" i="11" s="1"/>
  <c r="AK1305" i="11" s="1"/>
  <c r="AK1304" i="11" s="1"/>
  <c r="AK1303" i="11" s="1"/>
  <c r="AK1302" i="11" s="1"/>
  <c r="AK1301" i="11" s="1"/>
  <c r="AK1300" i="11" s="1"/>
  <c r="AK1299" i="11" s="1"/>
  <c r="AK1298" i="11" s="1"/>
  <c r="AK1297" i="11" s="1"/>
  <c r="AK1296" i="11" s="1"/>
  <c r="AK1295" i="11" s="1"/>
  <c r="AK1294" i="11" s="1"/>
  <c r="AK1293" i="11" s="1"/>
  <c r="AK1292" i="11" s="1"/>
  <c r="AK1291" i="11" s="1"/>
  <c r="AK1290" i="11" s="1"/>
  <c r="AK1289" i="11" s="1"/>
  <c r="AK1288" i="11" s="1"/>
  <c r="AK1287" i="11" s="1"/>
  <c r="AK1286" i="11" s="1"/>
  <c r="AK1285" i="11" s="1"/>
  <c r="AK1284" i="11" s="1"/>
  <c r="AK1283" i="11" s="1"/>
  <c r="AK1282" i="11" s="1"/>
  <c r="AK1281" i="11" s="1"/>
  <c r="AK1280" i="11" s="1"/>
  <c r="AK1279" i="11" s="1"/>
  <c r="AK1278" i="11" s="1"/>
  <c r="AK1277" i="11" s="1"/>
  <c r="AK1276" i="11" s="1"/>
  <c r="AK1275" i="11" s="1"/>
  <c r="AK1274" i="11" s="1"/>
  <c r="AK1273" i="11" s="1"/>
  <c r="AK1272" i="11" s="1"/>
  <c r="AK1271" i="11" s="1"/>
  <c r="AK1270" i="11" s="1"/>
  <c r="AK1269" i="11" s="1"/>
  <c r="AK1268" i="11" s="1"/>
  <c r="AK1267" i="11" s="1"/>
  <c r="AK1266" i="11" s="1"/>
  <c r="AK1265" i="11" s="1"/>
  <c r="AK1264" i="11" s="1"/>
  <c r="AK1263" i="11" s="1"/>
  <c r="AK1262" i="11" s="1"/>
  <c r="AK1261" i="11" s="1"/>
  <c r="AK1260" i="11" s="1"/>
  <c r="AK1259" i="11" s="1"/>
  <c r="AK1258" i="11" s="1"/>
  <c r="AK1257" i="11" s="1"/>
  <c r="AK1256" i="11" s="1"/>
  <c r="AK1255" i="11" s="1"/>
  <c r="AK1254" i="11" s="1"/>
  <c r="AK1253" i="11" s="1"/>
  <c r="AK1252" i="11" s="1"/>
  <c r="AK1251" i="11" s="1"/>
  <c r="AK1250" i="11" s="1"/>
  <c r="AK1249" i="11" s="1"/>
  <c r="AK1248" i="11" s="1"/>
  <c r="AK1247" i="11" s="1"/>
  <c r="AK1246" i="11" s="1"/>
  <c r="AK1245" i="11" s="1"/>
  <c r="AK1244" i="11" s="1"/>
  <c r="AK1243" i="11" s="1"/>
  <c r="AK1242" i="11" s="1"/>
  <c r="AK1241" i="11" s="1"/>
  <c r="AK1240" i="11" s="1"/>
  <c r="AK1239" i="11" s="1"/>
  <c r="AK1238" i="11" s="1"/>
  <c r="AK1237" i="11" s="1"/>
  <c r="AK1236" i="11" s="1"/>
  <c r="AK1235" i="11" s="1"/>
  <c r="AK1234" i="11" s="1"/>
  <c r="AK1233" i="11" s="1"/>
  <c r="AK1232" i="11" s="1"/>
  <c r="AK1231" i="11" s="1"/>
  <c r="AK1230" i="11" s="1"/>
  <c r="AK1229" i="11" s="1"/>
  <c r="AK1228" i="11" s="1"/>
  <c r="AK1227" i="11" s="1"/>
  <c r="AK1226" i="11" s="1"/>
  <c r="AK1225" i="11" s="1"/>
  <c r="AK1224" i="11" s="1"/>
  <c r="AK1223" i="11" s="1"/>
  <c r="AK1222" i="11" s="1"/>
  <c r="AK1221" i="11" s="1"/>
  <c r="AK1220" i="11" s="1"/>
  <c r="AK1219" i="11" s="1"/>
  <c r="AK1218" i="11" s="1"/>
  <c r="AK1217" i="11" s="1"/>
  <c r="AK1216" i="11" s="1"/>
  <c r="AK1215" i="11" s="1"/>
  <c r="AK1214" i="11" s="1"/>
  <c r="AK1213" i="11" s="1"/>
  <c r="AK1212" i="11" s="1"/>
  <c r="AK1211" i="11" s="1"/>
  <c r="AK1210" i="11" s="1"/>
  <c r="AK1209" i="11" s="1"/>
  <c r="AK1208" i="11" s="1"/>
  <c r="AK1207" i="11" s="1"/>
  <c r="AK1206" i="11" s="1"/>
  <c r="AK1205" i="11" s="1"/>
  <c r="AK1204" i="11" s="1"/>
  <c r="AK1203" i="11" s="1"/>
  <c r="AK1202" i="11" s="1"/>
  <c r="AK1201" i="11" s="1"/>
  <c r="AK1200" i="11" s="1"/>
  <c r="AK1199" i="11" s="1"/>
  <c r="AK1198" i="11" s="1"/>
  <c r="AK1197" i="11" s="1"/>
  <c r="AK1196" i="11" s="1"/>
  <c r="AK1195" i="11" s="1"/>
  <c r="AK1194" i="11" s="1"/>
  <c r="AK1193" i="11" s="1"/>
  <c r="AK1192" i="11" s="1"/>
  <c r="AK1191" i="11" s="1"/>
  <c r="AK1190" i="11" s="1"/>
  <c r="AK1189" i="11" s="1"/>
  <c r="AK1188" i="11" s="1"/>
  <c r="AK1187" i="11" s="1"/>
  <c r="AK1186" i="11" s="1"/>
  <c r="AK1185" i="11" s="1"/>
  <c r="AK1184" i="11" s="1"/>
  <c r="AK1183" i="11" s="1"/>
  <c r="AK1182" i="11" s="1"/>
  <c r="AK1181" i="11" s="1"/>
  <c r="AK1180" i="11" s="1"/>
  <c r="AK1179" i="11" s="1"/>
  <c r="AK1178" i="11" s="1"/>
  <c r="AK1177" i="11" s="1"/>
  <c r="AK1176" i="11" s="1"/>
  <c r="AK1175" i="11" s="1"/>
  <c r="AK1174" i="11" s="1"/>
  <c r="AK1173" i="11" s="1"/>
  <c r="AK1172" i="11" s="1"/>
  <c r="AK1171" i="11" s="1"/>
  <c r="AK1170" i="11" s="1"/>
  <c r="AK1169" i="11" s="1"/>
  <c r="AK1168" i="11" s="1"/>
  <c r="AK1167" i="11" s="1"/>
  <c r="AK1166" i="11" s="1"/>
  <c r="AK1165" i="11" s="1"/>
  <c r="AK1164" i="11" s="1"/>
  <c r="AK1163" i="11" s="1"/>
  <c r="AK1162" i="11" s="1"/>
  <c r="AK1161" i="11" s="1"/>
  <c r="AK1160" i="11" s="1"/>
  <c r="AK1159" i="11" s="1"/>
  <c r="AK1158" i="11" s="1"/>
  <c r="AK1157" i="11" s="1"/>
  <c r="AK1156" i="11" s="1"/>
  <c r="AK1155" i="11" s="1"/>
  <c r="AK1154" i="11" s="1"/>
  <c r="AK1153" i="11" s="1"/>
  <c r="AK1152" i="11" s="1"/>
  <c r="AK1151" i="11" s="1"/>
  <c r="AK1150" i="11" s="1"/>
  <c r="AK1149" i="11" s="1"/>
  <c r="AK1148" i="11" s="1"/>
  <c r="AK1147" i="11" s="1"/>
  <c r="AK1146" i="11" s="1"/>
  <c r="AK1145" i="11" s="1"/>
  <c r="AK1144" i="11" s="1"/>
  <c r="AK1143" i="11" s="1"/>
  <c r="AK1142" i="11" s="1"/>
  <c r="AK1141" i="11" s="1"/>
  <c r="AK1140" i="11" s="1"/>
  <c r="AK1139" i="11" s="1"/>
  <c r="AK1138" i="11" s="1"/>
  <c r="AK1137" i="11" s="1"/>
  <c r="AK1136" i="11" s="1"/>
  <c r="AK1135" i="11" s="1"/>
  <c r="AK1134" i="11" s="1"/>
  <c r="AK1133" i="11" s="1"/>
  <c r="AK1132" i="11" s="1"/>
  <c r="AK1131" i="11" s="1"/>
  <c r="AK1130" i="11" s="1"/>
  <c r="AK1129" i="11" s="1"/>
  <c r="AK1128" i="11" s="1"/>
  <c r="AK1127" i="11" s="1"/>
  <c r="AK1126" i="11" s="1"/>
  <c r="AK1125" i="11" s="1"/>
  <c r="AK1124" i="11" s="1"/>
  <c r="AK1123" i="11" s="1"/>
  <c r="AK1122" i="11" s="1"/>
  <c r="AK1121" i="11" s="1"/>
  <c r="AK1120" i="11" s="1"/>
  <c r="AK1119" i="11" s="1"/>
  <c r="AK1118" i="11" s="1"/>
  <c r="AK1117" i="11" s="1"/>
  <c r="AK1116" i="11" s="1"/>
  <c r="AK1115" i="11" s="1"/>
  <c r="AK1114" i="11" s="1"/>
  <c r="AK1113" i="11" s="1"/>
  <c r="AK1112" i="11" s="1"/>
  <c r="AK1111" i="11" s="1"/>
  <c r="AK1110" i="11" s="1"/>
  <c r="AK1109" i="11" s="1"/>
  <c r="AK1108" i="11" s="1"/>
  <c r="AK1107" i="11" s="1"/>
  <c r="AK1106" i="11" s="1"/>
  <c r="AK1105" i="11" s="1"/>
  <c r="AK1104" i="11" s="1"/>
  <c r="AK1103" i="11" s="1"/>
  <c r="AK1102" i="11" s="1"/>
  <c r="AK1101" i="11" s="1"/>
  <c r="AK1100" i="11" s="1"/>
  <c r="AK1099" i="11" s="1"/>
  <c r="AK1098" i="11" s="1"/>
  <c r="AK1097" i="11" s="1"/>
  <c r="AK1096" i="11" s="1"/>
  <c r="AK1095" i="11" s="1"/>
  <c r="AK1094" i="11" s="1"/>
  <c r="AK1093" i="11" s="1"/>
  <c r="AK1092" i="11" s="1"/>
  <c r="AK1091" i="11" s="1"/>
  <c r="AK1090" i="11" s="1"/>
  <c r="AK1089" i="11" s="1"/>
  <c r="AK1088" i="11" s="1"/>
  <c r="AK1087" i="11" s="1"/>
  <c r="AK1086" i="11" s="1"/>
  <c r="AK1085" i="11" s="1"/>
  <c r="AK1084" i="11" s="1"/>
  <c r="AK1083" i="11" s="1"/>
  <c r="AK1082" i="11" s="1"/>
  <c r="AK1081" i="11" s="1"/>
  <c r="AK1080" i="11" s="1"/>
  <c r="AK1079" i="11" s="1"/>
  <c r="AK1078" i="11" s="1"/>
  <c r="AK1077" i="11" s="1"/>
  <c r="AK1076" i="11" s="1"/>
  <c r="AK1075" i="11" s="1"/>
  <c r="AK1074" i="11" s="1"/>
  <c r="AK1073" i="11" s="1"/>
  <c r="AK1072" i="11" s="1"/>
  <c r="AK1071" i="11" s="1"/>
  <c r="AK1070" i="11" s="1"/>
  <c r="AK1069" i="11" s="1"/>
  <c r="AK1068" i="11" s="1"/>
  <c r="AK1067" i="11" s="1"/>
  <c r="AK1066" i="11" s="1"/>
  <c r="AK1065" i="11" s="1"/>
  <c r="AK1064" i="11" s="1"/>
  <c r="AK1063" i="11" s="1"/>
  <c r="AK1062" i="11" s="1"/>
  <c r="AK1061" i="11" s="1"/>
  <c r="AK1060" i="11" s="1"/>
  <c r="AK1059" i="11" s="1"/>
  <c r="AK1058" i="11" s="1"/>
  <c r="AK1057" i="11" s="1"/>
  <c r="AK1056" i="11" s="1"/>
  <c r="AK1055" i="11" s="1"/>
  <c r="AK1054" i="11" s="1"/>
  <c r="AK1053" i="11" s="1"/>
  <c r="AK1052" i="11" s="1"/>
  <c r="AK1051" i="11" s="1"/>
  <c r="AK1050" i="11" s="1"/>
  <c r="AK1049" i="11" s="1"/>
  <c r="AK1048" i="11" s="1"/>
  <c r="AK1047" i="11" s="1"/>
  <c r="AK1046" i="11" s="1"/>
  <c r="AK1045" i="11" s="1"/>
  <c r="AK1044" i="11" s="1"/>
  <c r="AK1043" i="11" s="1"/>
  <c r="AK1042" i="11" s="1"/>
  <c r="AK1041" i="11" s="1"/>
  <c r="AK1040" i="11" s="1"/>
  <c r="AK1039" i="11" s="1"/>
  <c r="AK1038" i="11" s="1"/>
  <c r="AK1037" i="11" s="1"/>
  <c r="AK1036" i="11" s="1"/>
  <c r="AK1035" i="11" s="1"/>
  <c r="AK1034" i="11" s="1"/>
  <c r="AK1033" i="11" s="1"/>
  <c r="AK1032" i="11" s="1"/>
  <c r="AK1031" i="11" s="1"/>
  <c r="AK1030" i="11" s="1"/>
  <c r="AK1029" i="11" s="1"/>
  <c r="AK1028" i="11" s="1"/>
  <c r="AK1027" i="11" s="1"/>
  <c r="AK1026" i="11" s="1"/>
  <c r="AK1025" i="11" s="1"/>
  <c r="AK1024" i="11" s="1"/>
  <c r="AK1023" i="11" s="1"/>
  <c r="AK1022" i="11" s="1"/>
  <c r="AK1021" i="11" s="1"/>
  <c r="AK1020" i="11" s="1"/>
  <c r="AK1019" i="11" s="1"/>
  <c r="AK1018" i="11" s="1"/>
  <c r="AK1017" i="11" s="1"/>
  <c r="AK1016" i="11" s="1"/>
  <c r="AK1015" i="11" s="1"/>
  <c r="AK1014" i="11" s="1"/>
  <c r="AK1013" i="11" s="1"/>
  <c r="AK1012" i="11" s="1"/>
  <c r="AK1011" i="11" s="1"/>
  <c r="AK1010" i="11" s="1"/>
  <c r="AK1009" i="11" s="1"/>
  <c r="AK1008" i="11" s="1"/>
  <c r="AK1007" i="11" s="1"/>
  <c r="AK1006" i="11" s="1"/>
  <c r="AK1005" i="11" s="1"/>
  <c r="AK1004" i="11" s="1"/>
  <c r="AK1003" i="11" s="1"/>
  <c r="AK1002" i="11" s="1"/>
  <c r="AK1001" i="11" s="1"/>
  <c r="AK1000" i="11" s="1"/>
  <c r="AK999" i="11" s="1"/>
  <c r="AK998" i="11" s="1"/>
  <c r="AK997" i="11" s="1"/>
  <c r="AK996" i="11" s="1"/>
  <c r="AK995" i="11" s="1"/>
  <c r="AK994" i="11" s="1"/>
  <c r="AK993" i="11" s="1"/>
  <c r="AK992" i="11" s="1"/>
  <c r="AK991" i="11" s="1"/>
  <c r="AK990" i="11" s="1"/>
  <c r="AK989" i="11" s="1"/>
  <c r="AK988" i="11" s="1"/>
  <c r="AK987" i="11" s="1"/>
  <c r="AK986" i="11" s="1"/>
  <c r="AK985" i="11" s="1"/>
  <c r="AK984" i="11" s="1"/>
  <c r="AK983" i="11" s="1"/>
  <c r="AK982" i="11" s="1"/>
  <c r="AK981" i="11" s="1"/>
  <c r="AK980" i="11" s="1"/>
  <c r="AK979" i="11" s="1"/>
  <c r="AK978" i="11" s="1"/>
  <c r="AK977" i="11" s="1"/>
  <c r="AK976" i="11" s="1"/>
  <c r="AK975" i="11" s="1"/>
  <c r="AK974" i="11" s="1"/>
  <c r="AK973" i="11" s="1"/>
  <c r="AK972" i="11" s="1"/>
  <c r="AK971" i="11" s="1"/>
  <c r="AK970" i="11" s="1"/>
  <c r="AK969" i="11" s="1"/>
  <c r="AK968" i="11" s="1"/>
  <c r="AK967" i="11" s="1"/>
  <c r="AK966" i="11" s="1"/>
  <c r="AK965" i="11" s="1"/>
  <c r="AK964" i="11" s="1"/>
  <c r="AK963" i="11" s="1"/>
  <c r="AK962" i="11" s="1"/>
  <c r="AK961" i="11" s="1"/>
  <c r="AK960" i="11" s="1"/>
  <c r="AK959" i="11" s="1"/>
  <c r="AK958" i="11" s="1"/>
  <c r="AK957" i="11" s="1"/>
  <c r="AK956" i="11" s="1"/>
  <c r="AK955" i="11" s="1"/>
  <c r="AK954" i="11" s="1"/>
  <c r="AK953" i="11" s="1"/>
  <c r="AK952" i="11" s="1"/>
  <c r="AK951" i="11" s="1"/>
  <c r="AK950" i="11" s="1"/>
  <c r="AK949" i="11" s="1"/>
  <c r="AK948" i="11" s="1"/>
  <c r="AK947" i="11" s="1"/>
  <c r="AK946" i="11" s="1"/>
  <c r="AK945" i="11" s="1"/>
  <c r="AK944" i="11" s="1"/>
  <c r="AK943" i="11" s="1"/>
  <c r="AK942" i="11" s="1"/>
  <c r="AK941" i="11" s="1"/>
  <c r="AK940" i="11" s="1"/>
  <c r="AK939" i="11" s="1"/>
  <c r="AK938" i="11" s="1"/>
  <c r="AK937" i="11" s="1"/>
  <c r="AK936" i="11" s="1"/>
  <c r="AK935" i="11" s="1"/>
  <c r="AK934" i="11" s="1"/>
  <c r="AK933" i="11" s="1"/>
  <c r="AK932" i="11" s="1"/>
  <c r="AK931" i="11" s="1"/>
  <c r="AK930" i="11" s="1"/>
  <c r="AK929" i="11" s="1"/>
  <c r="AK928" i="11" s="1"/>
  <c r="AK927" i="11" s="1"/>
  <c r="AK926" i="11" s="1"/>
  <c r="AK925" i="11" s="1"/>
  <c r="AK924" i="11" s="1"/>
  <c r="AK923" i="11" s="1"/>
  <c r="AK922" i="11" s="1"/>
  <c r="AK921" i="11" s="1"/>
  <c r="AK920" i="11" s="1"/>
  <c r="AK919" i="11" s="1"/>
  <c r="AK918" i="11" s="1"/>
  <c r="AK917" i="11" s="1"/>
  <c r="AK916" i="11" s="1"/>
  <c r="AK915" i="11" s="1"/>
  <c r="AK914" i="11" s="1"/>
  <c r="AK913" i="11" s="1"/>
  <c r="AK912" i="11" s="1"/>
  <c r="AK911" i="11" s="1"/>
  <c r="AK910" i="11" s="1"/>
  <c r="AK909" i="11" s="1"/>
  <c r="AK908" i="11" s="1"/>
  <c r="AK907" i="11" s="1"/>
  <c r="AK906" i="11" s="1"/>
  <c r="AK905" i="11" s="1"/>
  <c r="AK904" i="11" s="1"/>
  <c r="AK903" i="11" s="1"/>
  <c r="AK902" i="11" s="1"/>
  <c r="AK901" i="11" s="1"/>
  <c r="AK900" i="11" s="1"/>
  <c r="AK899" i="11" s="1"/>
  <c r="AK898" i="11" s="1"/>
  <c r="AK897" i="11" s="1"/>
  <c r="AK896" i="11" s="1"/>
  <c r="AK895" i="11" s="1"/>
  <c r="AK894" i="11" s="1"/>
  <c r="AK893" i="11" s="1"/>
  <c r="AK892" i="11" s="1"/>
  <c r="AK891" i="11" s="1"/>
  <c r="AK890" i="11" s="1"/>
  <c r="AK889" i="11" s="1"/>
  <c r="AK888" i="11" s="1"/>
  <c r="AK887" i="11" s="1"/>
  <c r="AK886" i="11" s="1"/>
  <c r="AK885" i="11" s="1"/>
  <c r="AK884" i="11" s="1"/>
  <c r="AK883" i="11" s="1"/>
  <c r="AK882" i="11" s="1"/>
  <c r="AK881" i="11" s="1"/>
  <c r="AK880" i="11" s="1"/>
  <c r="AK879" i="11" s="1"/>
  <c r="AK878" i="11" s="1"/>
  <c r="AK877" i="11" s="1"/>
  <c r="AK876" i="11" s="1"/>
  <c r="AK875" i="11" s="1"/>
  <c r="AK874" i="11" s="1"/>
  <c r="AK873" i="11" s="1"/>
  <c r="AK872" i="11" s="1"/>
  <c r="AK871" i="11" s="1"/>
  <c r="AK870" i="11" s="1"/>
  <c r="AK869" i="11" s="1"/>
  <c r="AK868" i="11" s="1"/>
  <c r="AK867" i="11" s="1"/>
  <c r="AK866" i="11" s="1"/>
  <c r="AK865" i="11" s="1"/>
  <c r="AK864" i="11" s="1"/>
  <c r="AK863" i="11" s="1"/>
  <c r="AK862" i="11" s="1"/>
  <c r="AK861" i="11" s="1"/>
  <c r="AK860" i="11" s="1"/>
  <c r="AK859" i="11" s="1"/>
  <c r="AK858" i="11" s="1"/>
  <c r="AK857" i="11" s="1"/>
  <c r="AK856" i="11" s="1"/>
  <c r="AK855" i="11" s="1"/>
  <c r="AK854" i="11" s="1"/>
  <c r="AK853" i="11" s="1"/>
  <c r="AK852" i="11" s="1"/>
  <c r="AK851" i="11" s="1"/>
  <c r="AK850" i="11" s="1"/>
  <c r="AK849" i="11" s="1"/>
  <c r="AK848" i="11" s="1"/>
  <c r="AK847" i="11" s="1"/>
  <c r="AK846" i="11" s="1"/>
  <c r="AK845" i="11" s="1"/>
  <c r="AK844" i="11" s="1"/>
  <c r="AK843" i="11" s="1"/>
  <c r="AK842" i="11" s="1"/>
  <c r="AK841" i="11" s="1"/>
  <c r="AK840" i="11" s="1"/>
  <c r="AK839" i="11" s="1"/>
  <c r="AK838" i="11" s="1"/>
  <c r="AK837" i="11" s="1"/>
  <c r="AK836" i="11" s="1"/>
  <c r="AK835" i="11" s="1"/>
  <c r="AK834" i="11" s="1"/>
  <c r="AK833" i="11" s="1"/>
  <c r="AK832" i="11" s="1"/>
  <c r="AK831" i="11" s="1"/>
  <c r="AK830" i="11" s="1"/>
  <c r="AK829" i="11" s="1"/>
  <c r="AK828" i="11" s="1"/>
  <c r="AK827" i="11" s="1"/>
  <c r="AK826" i="11" s="1"/>
  <c r="AK825" i="11" s="1"/>
  <c r="AK824" i="11" s="1"/>
  <c r="AK823" i="11" s="1"/>
  <c r="AK822" i="11" s="1"/>
  <c r="AK821" i="11" s="1"/>
  <c r="AK820" i="11" s="1"/>
  <c r="AK819" i="11" s="1"/>
  <c r="AK818" i="11" s="1"/>
  <c r="AK817" i="11" s="1"/>
  <c r="AK816" i="11" s="1"/>
  <c r="AK815" i="11" s="1"/>
  <c r="AK814" i="11" s="1"/>
  <c r="AK813" i="11" s="1"/>
  <c r="AK812" i="11" s="1"/>
  <c r="AK811" i="11" s="1"/>
  <c r="AK810" i="11" s="1"/>
  <c r="AK809" i="11" s="1"/>
  <c r="AK808" i="11" s="1"/>
  <c r="AK807" i="11" s="1"/>
  <c r="AK806" i="11" s="1"/>
  <c r="AK805" i="11" s="1"/>
  <c r="AK804" i="11" s="1"/>
  <c r="AK803" i="11" s="1"/>
  <c r="AK802" i="11" s="1"/>
  <c r="AK801" i="11" s="1"/>
  <c r="AK800" i="11" s="1"/>
  <c r="AK799" i="11" s="1"/>
  <c r="AK798" i="11" s="1"/>
  <c r="AK797" i="11" s="1"/>
  <c r="AK796" i="11" s="1"/>
  <c r="AK795" i="11" s="1"/>
  <c r="AK794" i="11" s="1"/>
  <c r="AK793" i="11" s="1"/>
  <c r="AK792" i="11" s="1"/>
  <c r="AK791" i="11" s="1"/>
  <c r="AK790" i="11" s="1"/>
  <c r="AK789" i="11" s="1"/>
  <c r="AK788" i="11" s="1"/>
  <c r="AK787" i="11" s="1"/>
  <c r="AK786" i="11" s="1"/>
  <c r="AK785" i="11" s="1"/>
  <c r="AK784" i="11" s="1"/>
  <c r="AK783" i="11" s="1"/>
  <c r="AK782" i="11" s="1"/>
  <c r="AK781" i="11" s="1"/>
  <c r="AK780" i="11" s="1"/>
  <c r="AK779" i="11" s="1"/>
  <c r="AK778" i="11" s="1"/>
  <c r="AK777" i="11" s="1"/>
  <c r="AK776" i="11" s="1"/>
  <c r="AK775" i="11" s="1"/>
  <c r="AK774" i="11" s="1"/>
  <c r="AK773" i="11" s="1"/>
  <c r="AK772" i="11" s="1"/>
  <c r="AK771" i="11" s="1"/>
  <c r="AK770" i="11" s="1"/>
  <c r="AK769" i="11" s="1"/>
  <c r="AK768" i="11" s="1"/>
  <c r="AK767" i="11" s="1"/>
  <c r="AK766" i="11" s="1"/>
  <c r="AK765" i="11" s="1"/>
  <c r="AK764" i="11" s="1"/>
  <c r="AK763" i="11" s="1"/>
  <c r="AK762" i="11" s="1"/>
  <c r="AK761" i="11" s="1"/>
  <c r="AK760" i="11" s="1"/>
  <c r="AK759" i="11" s="1"/>
  <c r="AK758" i="11" s="1"/>
  <c r="AK757" i="11" s="1"/>
  <c r="AK756" i="11" s="1"/>
  <c r="AK755" i="11" s="1"/>
  <c r="AK754" i="11" s="1"/>
  <c r="AK753" i="11" s="1"/>
  <c r="AK752" i="11" s="1"/>
  <c r="AK751" i="11" s="1"/>
  <c r="AK750" i="11" s="1"/>
  <c r="AK749" i="11" s="1"/>
  <c r="AK748" i="11" s="1"/>
  <c r="AK747" i="11" s="1"/>
  <c r="AK746" i="11" s="1"/>
  <c r="AK745" i="11" s="1"/>
  <c r="AK744" i="11" s="1"/>
  <c r="AK743" i="11" s="1"/>
  <c r="AK742" i="11" s="1"/>
  <c r="AK741" i="11" s="1"/>
  <c r="AK740" i="11" s="1"/>
  <c r="AK739" i="11" s="1"/>
  <c r="AK738" i="11" s="1"/>
  <c r="AK737" i="11" s="1"/>
  <c r="AK736" i="11" s="1"/>
  <c r="AK735" i="11" s="1"/>
  <c r="AK734" i="11" s="1"/>
  <c r="AK733" i="11" s="1"/>
  <c r="AK732" i="11" s="1"/>
  <c r="AK731" i="11" s="1"/>
  <c r="AK730" i="11" s="1"/>
  <c r="AK729" i="11" s="1"/>
  <c r="AK728" i="11" s="1"/>
  <c r="AK727" i="11" s="1"/>
  <c r="AK726" i="11" s="1"/>
  <c r="AK725" i="11" s="1"/>
  <c r="AK724" i="11" s="1"/>
  <c r="AK723" i="11" s="1"/>
  <c r="AK722" i="11" s="1"/>
  <c r="AK721" i="11" s="1"/>
  <c r="AK720" i="11" s="1"/>
  <c r="AK719" i="11" s="1"/>
  <c r="AK718" i="11" s="1"/>
  <c r="AK717" i="11" s="1"/>
  <c r="AK716" i="11" s="1"/>
  <c r="AK715" i="11" s="1"/>
  <c r="AK714" i="11" s="1"/>
  <c r="AK713" i="11" s="1"/>
  <c r="AK712" i="11" s="1"/>
  <c r="AK711" i="11" s="1"/>
  <c r="AK710" i="11" s="1"/>
  <c r="AK709" i="11" s="1"/>
  <c r="AK708" i="11" s="1"/>
  <c r="AK707" i="11" s="1"/>
  <c r="AK706" i="11" s="1"/>
  <c r="AK705" i="11" s="1"/>
  <c r="AK704" i="11" s="1"/>
  <c r="AK703" i="11" s="1"/>
  <c r="AK702" i="11" s="1"/>
  <c r="AK701" i="11" s="1"/>
  <c r="AK700" i="11" s="1"/>
  <c r="AK699" i="11" s="1"/>
  <c r="AK698" i="11" s="1"/>
  <c r="AK697" i="11" s="1"/>
  <c r="AK696" i="11" s="1"/>
  <c r="AK695" i="11" s="1"/>
  <c r="AK694" i="11" s="1"/>
  <c r="AK693" i="11" s="1"/>
  <c r="AK692" i="11" s="1"/>
  <c r="AK691" i="11" s="1"/>
  <c r="AK690" i="11" s="1"/>
  <c r="AK689" i="11" s="1"/>
  <c r="AK688" i="11" s="1"/>
  <c r="AK687" i="11" s="1"/>
  <c r="AK686" i="11" s="1"/>
  <c r="AK685" i="11" s="1"/>
  <c r="AK684" i="11" s="1"/>
  <c r="AK683" i="11" s="1"/>
  <c r="AK682" i="11" s="1"/>
  <c r="AK681" i="11" s="1"/>
  <c r="AK680" i="11" s="1"/>
  <c r="AK679" i="11" s="1"/>
  <c r="AK678" i="11" s="1"/>
  <c r="AK677" i="11" s="1"/>
  <c r="AK676" i="11" s="1"/>
  <c r="AK675" i="11" s="1"/>
  <c r="AK674" i="11" s="1"/>
  <c r="AK673" i="11" s="1"/>
  <c r="AK672" i="11" s="1"/>
  <c r="AK671" i="11" s="1"/>
  <c r="AK670" i="11" s="1"/>
  <c r="AK669" i="11" s="1"/>
  <c r="AK668" i="11" s="1"/>
  <c r="AK667" i="11" s="1"/>
  <c r="AK666" i="11" s="1"/>
  <c r="AK665" i="11" s="1"/>
  <c r="AK664" i="11" s="1"/>
  <c r="AK663" i="11" s="1"/>
  <c r="AK662" i="11" s="1"/>
  <c r="AK661" i="11" s="1"/>
  <c r="AK660" i="11" s="1"/>
  <c r="AK659" i="11" s="1"/>
  <c r="AK658" i="11" s="1"/>
  <c r="AK657" i="11" s="1"/>
  <c r="AK656" i="11" s="1"/>
  <c r="AK655" i="11" s="1"/>
  <c r="AK654" i="11" s="1"/>
  <c r="AK653" i="11" s="1"/>
  <c r="AK652" i="11" s="1"/>
  <c r="AK651" i="11" s="1"/>
  <c r="AK650" i="11" s="1"/>
  <c r="AK649" i="11" s="1"/>
  <c r="AK648" i="11" s="1"/>
  <c r="AK647" i="11" s="1"/>
  <c r="AK646" i="11" s="1"/>
  <c r="AK645" i="11" s="1"/>
  <c r="AK644" i="11" s="1"/>
  <c r="AK643" i="11" s="1"/>
  <c r="AK642" i="11" s="1"/>
  <c r="AK641" i="11" s="1"/>
  <c r="AK640" i="11" s="1"/>
  <c r="AK639" i="11" s="1"/>
  <c r="AK638" i="11" s="1"/>
  <c r="AK637" i="11" s="1"/>
  <c r="AK636" i="11" s="1"/>
  <c r="AK635" i="11" s="1"/>
  <c r="AK634" i="11" s="1"/>
  <c r="AK633" i="11" s="1"/>
  <c r="AK632" i="11" s="1"/>
  <c r="AK631" i="11" s="1"/>
  <c r="AK630" i="11" s="1"/>
  <c r="AK629" i="11" s="1"/>
  <c r="AK628" i="11" s="1"/>
  <c r="AK627" i="11" s="1"/>
  <c r="AK626" i="11" s="1"/>
  <c r="AK625" i="11" s="1"/>
  <c r="AK624" i="11" s="1"/>
  <c r="AK623" i="11" s="1"/>
  <c r="AK622" i="11" s="1"/>
  <c r="AK621" i="11" s="1"/>
  <c r="AK620" i="11" s="1"/>
  <c r="AK619" i="11" s="1"/>
  <c r="AK618" i="11" s="1"/>
  <c r="AK617" i="11" s="1"/>
  <c r="AK616" i="11" s="1"/>
  <c r="AK615" i="11" s="1"/>
  <c r="AK614" i="11" s="1"/>
  <c r="AK613" i="11" s="1"/>
  <c r="AK612" i="11" s="1"/>
  <c r="AK611" i="11" s="1"/>
  <c r="AK610" i="11" s="1"/>
  <c r="AK609" i="11" s="1"/>
  <c r="AK608" i="11" s="1"/>
  <c r="AK607" i="11" s="1"/>
  <c r="AK606" i="11" s="1"/>
  <c r="AK605" i="11" s="1"/>
  <c r="AK604" i="11" s="1"/>
  <c r="AK603" i="11" s="1"/>
  <c r="AK602" i="11" s="1"/>
  <c r="AK601" i="11" s="1"/>
  <c r="AK600" i="11" s="1"/>
  <c r="AK599" i="11" s="1"/>
  <c r="AK598" i="11" s="1"/>
  <c r="AK597" i="11" s="1"/>
  <c r="AK596" i="11" s="1"/>
  <c r="AK595" i="11" s="1"/>
  <c r="AK594" i="11" s="1"/>
  <c r="AK593" i="11" s="1"/>
  <c r="AK592" i="11" s="1"/>
  <c r="AK591" i="11" s="1"/>
  <c r="AK590" i="11" s="1"/>
  <c r="AK589" i="11" s="1"/>
  <c r="AK588" i="11" s="1"/>
  <c r="AK587" i="11" s="1"/>
  <c r="AK586" i="11" s="1"/>
  <c r="AK585" i="11" s="1"/>
  <c r="AK584" i="11" s="1"/>
  <c r="AK583" i="11" s="1"/>
  <c r="AK582" i="11" s="1"/>
  <c r="AK581" i="11" s="1"/>
  <c r="AK580" i="11" s="1"/>
  <c r="AK579" i="11" s="1"/>
  <c r="AK578" i="11" s="1"/>
  <c r="AK577" i="11" s="1"/>
  <c r="AK576" i="11" s="1"/>
  <c r="AK575" i="11" s="1"/>
  <c r="AK574" i="11" s="1"/>
  <c r="AK573" i="11" s="1"/>
  <c r="AK572" i="11" s="1"/>
  <c r="AK571" i="11" s="1"/>
  <c r="AK570" i="11" s="1"/>
  <c r="AK569" i="11" s="1"/>
  <c r="AK568" i="11" s="1"/>
  <c r="AK567" i="11" s="1"/>
  <c r="AK566" i="11" s="1"/>
  <c r="AK565" i="11" s="1"/>
  <c r="AK564" i="11" s="1"/>
  <c r="AK563" i="11" s="1"/>
  <c r="AK562" i="11" s="1"/>
  <c r="AK561" i="11" s="1"/>
  <c r="AK560" i="11" s="1"/>
  <c r="AK559" i="11" s="1"/>
  <c r="AK558" i="11" s="1"/>
  <c r="AK557" i="11" s="1"/>
  <c r="AK556" i="11" s="1"/>
  <c r="AK555" i="11" s="1"/>
  <c r="AK554" i="11" s="1"/>
  <c r="AK553" i="11" s="1"/>
  <c r="AK552" i="11" s="1"/>
  <c r="AK551" i="11" s="1"/>
  <c r="AK550" i="11" s="1"/>
  <c r="AK549" i="11" s="1"/>
  <c r="AK548" i="11" s="1"/>
  <c r="AK547" i="11" s="1"/>
  <c r="AK546" i="11" s="1"/>
  <c r="AK545" i="11" s="1"/>
  <c r="AK544" i="11" s="1"/>
  <c r="AK543" i="11" s="1"/>
  <c r="AK542" i="11" s="1"/>
  <c r="AK541" i="11" s="1"/>
  <c r="AK540" i="11" s="1"/>
  <c r="AK539" i="11" s="1"/>
  <c r="AK538" i="11" s="1"/>
  <c r="AK537" i="11" s="1"/>
  <c r="AK536" i="11" s="1"/>
  <c r="AK535" i="11" s="1"/>
  <c r="AK534" i="11" s="1"/>
  <c r="AK533" i="11" s="1"/>
  <c r="AK532" i="11" s="1"/>
  <c r="AK531" i="11" s="1"/>
  <c r="AK530" i="11" s="1"/>
  <c r="AK529" i="11" s="1"/>
  <c r="AK528" i="11" s="1"/>
  <c r="AK527" i="11" s="1"/>
  <c r="AK526" i="11" s="1"/>
  <c r="AK525" i="11" s="1"/>
  <c r="AK524" i="11" s="1"/>
  <c r="AK523" i="11" s="1"/>
  <c r="AK522" i="11" s="1"/>
  <c r="AK521" i="11" s="1"/>
  <c r="AK520" i="11" s="1"/>
  <c r="AK519" i="11" s="1"/>
  <c r="AK518" i="11" s="1"/>
  <c r="AK517" i="11" s="1"/>
  <c r="AK516" i="11" s="1"/>
  <c r="AK515" i="11" s="1"/>
  <c r="AK514" i="11" s="1"/>
  <c r="AK513" i="11" s="1"/>
  <c r="AK512" i="11" s="1"/>
  <c r="AK511" i="11" s="1"/>
  <c r="AK510" i="11" s="1"/>
  <c r="AK509" i="11" s="1"/>
  <c r="AK508" i="11" s="1"/>
  <c r="AK507" i="11" s="1"/>
  <c r="AK506" i="11" s="1"/>
  <c r="AK505" i="11" s="1"/>
  <c r="AK504" i="11" s="1"/>
  <c r="AK503" i="11" s="1"/>
  <c r="AK502" i="11" s="1"/>
  <c r="AK501" i="11" s="1"/>
  <c r="AK500" i="11" s="1"/>
  <c r="AK499" i="11" s="1"/>
  <c r="AK498" i="11" s="1"/>
  <c r="AK497" i="11" s="1"/>
  <c r="AK496" i="11" s="1"/>
  <c r="AK495" i="11" s="1"/>
  <c r="AK494" i="11" s="1"/>
  <c r="AK493" i="11" s="1"/>
  <c r="AK492" i="11" s="1"/>
  <c r="AK491" i="11" s="1"/>
  <c r="AK490" i="11" s="1"/>
  <c r="AK489" i="11" s="1"/>
  <c r="AK488" i="11" s="1"/>
  <c r="AK487" i="11" s="1"/>
  <c r="AK486" i="11" s="1"/>
  <c r="AK485" i="11" s="1"/>
  <c r="AK484" i="11" s="1"/>
  <c r="AK483" i="11" s="1"/>
  <c r="AK482" i="11" s="1"/>
  <c r="AK481" i="11" s="1"/>
  <c r="AK480" i="11" s="1"/>
  <c r="AK479" i="11" s="1"/>
  <c r="AK478" i="11" s="1"/>
  <c r="AK477" i="11" s="1"/>
  <c r="AK476" i="11" s="1"/>
  <c r="AK475" i="11" s="1"/>
  <c r="AK474" i="11" s="1"/>
  <c r="AK473" i="11" s="1"/>
  <c r="AK472" i="11" s="1"/>
  <c r="AK471" i="11" s="1"/>
  <c r="AK470" i="11" s="1"/>
  <c r="AK469" i="11" s="1"/>
  <c r="AK468" i="11" s="1"/>
  <c r="AK467" i="11" s="1"/>
  <c r="AK466" i="11" s="1"/>
  <c r="AK465" i="11" s="1"/>
  <c r="AK464" i="11" s="1"/>
  <c r="AK463" i="11" s="1"/>
  <c r="AK462" i="11" s="1"/>
  <c r="AK461" i="11" s="1"/>
  <c r="AK460" i="11" s="1"/>
  <c r="AK459" i="11" s="1"/>
  <c r="AK458" i="11" s="1"/>
  <c r="AK457" i="11" s="1"/>
  <c r="AK456" i="11" s="1"/>
  <c r="AK455" i="11" s="1"/>
  <c r="AK454" i="11" s="1"/>
  <c r="AK453" i="11" s="1"/>
  <c r="AK452" i="11" s="1"/>
  <c r="AK451" i="11" s="1"/>
  <c r="AK450" i="11" s="1"/>
  <c r="AK449" i="11" s="1"/>
  <c r="AK448" i="11" s="1"/>
  <c r="AK447" i="11" s="1"/>
  <c r="AK446" i="11" s="1"/>
  <c r="AK445" i="11" s="1"/>
  <c r="AK444" i="11" s="1"/>
  <c r="AK443" i="11" s="1"/>
  <c r="AK442" i="11" s="1"/>
  <c r="AK441" i="11" s="1"/>
  <c r="AK440" i="11" s="1"/>
  <c r="AK439" i="11" s="1"/>
  <c r="AK438" i="11" s="1"/>
  <c r="AK437" i="11" s="1"/>
  <c r="AK436" i="11" s="1"/>
  <c r="AK435" i="11" s="1"/>
  <c r="AK434" i="11" s="1"/>
  <c r="AK433" i="11" s="1"/>
  <c r="AK432" i="11" s="1"/>
  <c r="AK431" i="11" s="1"/>
  <c r="AK430" i="11" s="1"/>
  <c r="AK429" i="11" s="1"/>
  <c r="AK428" i="11" s="1"/>
  <c r="AK427" i="11" s="1"/>
  <c r="AK426" i="11" s="1"/>
  <c r="AK425" i="11" s="1"/>
  <c r="AK424" i="11" s="1"/>
  <c r="AK423" i="11" s="1"/>
  <c r="AK422" i="11" s="1"/>
  <c r="AK421" i="11" s="1"/>
  <c r="AK420" i="11" s="1"/>
  <c r="AK419" i="11" s="1"/>
  <c r="AK418" i="11" s="1"/>
  <c r="AK417" i="11" s="1"/>
  <c r="AK416" i="11" s="1"/>
  <c r="AK415" i="11" s="1"/>
  <c r="AK414" i="11" s="1"/>
  <c r="AK413" i="11" s="1"/>
  <c r="AK412" i="11" s="1"/>
  <c r="AK411" i="11" s="1"/>
  <c r="AK410" i="11" s="1"/>
  <c r="AK409" i="11" s="1"/>
  <c r="AK408" i="11" s="1"/>
  <c r="AK407" i="11" s="1"/>
  <c r="AK406" i="11" s="1"/>
  <c r="AK405" i="11" s="1"/>
  <c r="AK404" i="11" s="1"/>
  <c r="AK403" i="11" s="1"/>
  <c r="AK402" i="11" s="1"/>
  <c r="AK401" i="11" s="1"/>
  <c r="AK400" i="11" s="1"/>
  <c r="AK399" i="11" s="1"/>
  <c r="AK398" i="11" s="1"/>
  <c r="AK397" i="11" s="1"/>
  <c r="AK396" i="11" s="1"/>
  <c r="AK395" i="11" s="1"/>
  <c r="AK394" i="11" s="1"/>
  <c r="AK393" i="11" s="1"/>
  <c r="AK392" i="11" s="1"/>
  <c r="AK391" i="11" s="1"/>
  <c r="AK390" i="11" s="1"/>
  <c r="AK389" i="11" s="1"/>
  <c r="AK388" i="11" s="1"/>
  <c r="AK387" i="11" s="1"/>
  <c r="AK386" i="11" s="1"/>
  <c r="AK385" i="11" s="1"/>
  <c r="AK384" i="11" s="1"/>
  <c r="AK383" i="11" s="1"/>
  <c r="AK382" i="11" s="1"/>
  <c r="AK381" i="11" s="1"/>
  <c r="AK380" i="11" s="1"/>
  <c r="AK379" i="11" s="1"/>
  <c r="AK378" i="11" s="1"/>
  <c r="AK377" i="11" s="1"/>
  <c r="AK376" i="11" s="1"/>
  <c r="AK375" i="11" s="1"/>
  <c r="AK374" i="11" s="1"/>
  <c r="AK373" i="11" s="1"/>
  <c r="AK372" i="11" s="1"/>
  <c r="AK371" i="11" s="1"/>
  <c r="AK370" i="11" s="1"/>
  <c r="AK369" i="11" s="1"/>
  <c r="AK368" i="11" s="1"/>
  <c r="AK367" i="11" s="1"/>
  <c r="AK366" i="11" s="1"/>
  <c r="AK365" i="11" s="1"/>
  <c r="AK364" i="11" s="1"/>
  <c r="AK363" i="11" s="1"/>
  <c r="AK362" i="11" s="1"/>
  <c r="AK361" i="11" s="1"/>
  <c r="AK360" i="11" s="1"/>
  <c r="AK359" i="11" s="1"/>
  <c r="AK358" i="11" s="1"/>
  <c r="AK357" i="11" s="1"/>
  <c r="AK356" i="11" s="1"/>
  <c r="AK355" i="11" s="1"/>
  <c r="AK354" i="11" s="1"/>
  <c r="AK353" i="11" s="1"/>
  <c r="AK352" i="11" s="1"/>
  <c r="AK351" i="11" s="1"/>
  <c r="AK350" i="11" s="1"/>
  <c r="AK349" i="11" s="1"/>
  <c r="AK348" i="11" s="1"/>
  <c r="AK347" i="11" s="1"/>
  <c r="AK346" i="11" s="1"/>
  <c r="AK345" i="11" s="1"/>
  <c r="AK344" i="11" s="1"/>
  <c r="AK343" i="11" s="1"/>
  <c r="AK342" i="11" s="1"/>
  <c r="AK341" i="11" s="1"/>
  <c r="AK340" i="11" s="1"/>
  <c r="AK339" i="11" s="1"/>
  <c r="AK338" i="11" s="1"/>
  <c r="AK337" i="11" s="1"/>
  <c r="AK336" i="11" s="1"/>
  <c r="AK335" i="11" s="1"/>
  <c r="AK334" i="11" s="1"/>
  <c r="AK333" i="11" s="1"/>
  <c r="AK332" i="11" s="1"/>
  <c r="AK331" i="11" s="1"/>
  <c r="AK330" i="11" s="1"/>
  <c r="AK329" i="11" s="1"/>
  <c r="AK328" i="11" s="1"/>
  <c r="AK327" i="11" s="1"/>
  <c r="AK326" i="11" s="1"/>
  <c r="AK325" i="11" s="1"/>
  <c r="AK324" i="11" s="1"/>
  <c r="AK323" i="11" s="1"/>
  <c r="AK322" i="11" s="1"/>
  <c r="AK321" i="11" s="1"/>
  <c r="AK320" i="11" s="1"/>
  <c r="AK319" i="11" s="1"/>
  <c r="AK318" i="11" s="1"/>
  <c r="AK317" i="11" s="1"/>
  <c r="AK316" i="11" s="1"/>
  <c r="AK315" i="11" s="1"/>
  <c r="AK314" i="11" s="1"/>
  <c r="AK313" i="11" s="1"/>
  <c r="AK312" i="11" s="1"/>
  <c r="AK311" i="11" s="1"/>
  <c r="AK310" i="11" s="1"/>
  <c r="AK309" i="11" s="1"/>
  <c r="AK308" i="11" s="1"/>
  <c r="AK307" i="11" s="1"/>
  <c r="AK306" i="11" s="1"/>
  <c r="AK305" i="11" s="1"/>
  <c r="AK304" i="11" s="1"/>
  <c r="AK303" i="11" s="1"/>
  <c r="AK302" i="11" s="1"/>
  <c r="AK301" i="11" s="1"/>
  <c r="AK300" i="11" s="1"/>
  <c r="AK299" i="11" s="1"/>
  <c r="AK298" i="11" s="1"/>
  <c r="AK297" i="11" s="1"/>
  <c r="AK296" i="11" s="1"/>
  <c r="AK295" i="11" s="1"/>
  <c r="AK294" i="11" s="1"/>
  <c r="AK293" i="11" s="1"/>
  <c r="AK292" i="11" s="1"/>
  <c r="AK291" i="11" s="1"/>
  <c r="AK290" i="11" s="1"/>
  <c r="AK289" i="11" s="1"/>
  <c r="AK288" i="11" s="1"/>
  <c r="AK287" i="11" s="1"/>
  <c r="AK286" i="11" s="1"/>
  <c r="AK285" i="11" s="1"/>
  <c r="AK284" i="11" s="1"/>
  <c r="AK283" i="11" s="1"/>
  <c r="AK282" i="11" s="1"/>
  <c r="AK281" i="11" s="1"/>
  <c r="AK280" i="11" s="1"/>
  <c r="AK279" i="11" s="1"/>
  <c r="AK278" i="11" s="1"/>
  <c r="AK277" i="11" s="1"/>
  <c r="AK276" i="11" s="1"/>
  <c r="AK275" i="11" s="1"/>
  <c r="AK274" i="11" s="1"/>
  <c r="AK273" i="11" s="1"/>
  <c r="AK272" i="11" s="1"/>
  <c r="AK271" i="11" s="1"/>
  <c r="AK270" i="11" s="1"/>
  <c r="AK269" i="11" s="1"/>
  <c r="AK268" i="11" s="1"/>
  <c r="AK267" i="11" s="1"/>
  <c r="AK266" i="11" s="1"/>
  <c r="AK265" i="11" s="1"/>
  <c r="AK264" i="11" s="1"/>
  <c r="AK263" i="11" s="1"/>
  <c r="AK262" i="11" s="1"/>
  <c r="AK261" i="11" s="1"/>
  <c r="AK260" i="11" s="1"/>
  <c r="AK259" i="11" s="1"/>
  <c r="AK258" i="11" s="1"/>
  <c r="AK257" i="11" s="1"/>
  <c r="AK256" i="11" s="1"/>
  <c r="AK255" i="11" s="1"/>
  <c r="AK254" i="11" s="1"/>
  <c r="AK253" i="11" s="1"/>
  <c r="AK252" i="11" s="1"/>
  <c r="AK251" i="11" s="1"/>
  <c r="AK250" i="11" s="1"/>
  <c r="AK249" i="11" s="1"/>
  <c r="AK248" i="11" s="1"/>
  <c r="AK247" i="11" s="1"/>
  <c r="AK246" i="11" s="1"/>
  <c r="AK245" i="11" s="1"/>
  <c r="AK244" i="11" s="1"/>
  <c r="AK243" i="11" s="1"/>
  <c r="AK242" i="11" s="1"/>
  <c r="AK241" i="11" s="1"/>
  <c r="AK240" i="11" s="1"/>
  <c r="AK239" i="11" s="1"/>
  <c r="AK238" i="11" s="1"/>
  <c r="AK237" i="11" s="1"/>
  <c r="AK236" i="11" s="1"/>
  <c r="AK235" i="11" s="1"/>
  <c r="AK234" i="11" s="1"/>
  <c r="AK233" i="11" s="1"/>
  <c r="AK232" i="11" s="1"/>
  <c r="AK231" i="11" s="1"/>
  <c r="AK230" i="11" s="1"/>
  <c r="AK229" i="11" s="1"/>
  <c r="AK228" i="11" s="1"/>
  <c r="AK227" i="11" s="1"/>
  <c r="AK226" i="11" s="1"/>
  <c r="AK225" i="11" s="1"/>
  <c r="AK224" i="11" s="1"/>
  <c r="AK223" i="11" s="1"/>
  <c r="AK222" i="11" s="1"/>
  <c r="AK221" i="11" s="1"/>
  <c r="AK220" i="11" s="1"/>
  <c r="AK219" i="11" s="1"/>
  <c r="AK218" i="11" s="1"/>
  <c r="AK217" i="11" s="1"/>
  <c r="AK216" i="11" s="1"/>
  <c r="AK215" i="11" s="1"/>
  <c r="AK214" i="11" s="1"/>
  <c r="AK213" i="11" s="1"/>
  <c r="AK212" i="11" s="1"/>
  <c r="AK211" i="11" s="1"/>
  <c r="AK210" i="11" s="1"/>
  <c r="AK209" i="11" s="1"/>
  <c r="AK208" i="11" s="1"/>
  <c r="AK207" i="11" s="1"/>
  <c r="AK206" i="11" s="1"/>
  <c r="AK205" i="11" s="1"/>
  <c r="AK204" i="11" s="1"/>
  <c r="AK203" i="11" s="1"/>
  <c r="AK202" i="11" s="1"/>
  <c r="AK201" i="11" s="1"/>
  <c r="AK200" i="11" s="1"/>
  <c r="AK199" i="11" s="1"/>
  <c r="AK198" i="11" s="1"/>
  <c r="AK197" i="11" s="1"/>
  <c r="AK196" i="11" s="1"/>
  <c r="AK195" i="11" s="1"/>
  <c r="AK194" i="11" s="1"/>
  <c r="AK193" i="11" s="1"/>
  <c r="AK192" i="11" s="1"/>
  <c r="AK191" i="11" s="1"/>
  <c r="AK190" i="11" s="1"/>
  <c r="AK189" i="11" s="1"/>
  <c r="AK188" i="11" s="1"/>
  <c r="AK187" i="11" s="1"/>
  <c r="AK186" i="11" s="1"/>
  <c r="AK185" i="11" s="1"/>
  <c r="AK184" i="11" s="1"/>
  <c r="AK183" i="11" s="1"/>
  <c r="AK182" i="11" s="1"/>
  <c r="AK181" i="11" s="1"/>
  <c r="AK180" i="11" s="1"/>
  <c r="AK179" i="11" s="1"/>
  <c r="AK178" i="11" s="1"/>
  <c r="AK177" i="11" s="1"/>
  <c r="AK176" i="11" s="1"/>
  <c r="AK175" i="11" s="1"/>
  <c r="AK174" i="11" s="1"/>
  <c r="AK173" i="11" s="1"/>
  <c r="AK172" i="11" s="1"/>
  <c r="AK171" i="11" s="1"/>
  <c r="AK170" i="11" s="1"/>
  <c r="AK169" i="11" s="1"/>
  <c r="AK168" i="11" s="1"/>
  <c r="AK167" i="11" s="1"/>
  <c r="AK166" i="11" s="1"/>
  <c r="AK165" i="11" s="1"/>
  <c r="AK164" i="11" s="1"/>
  <c r="AK163" i="11" s="1"/>
  <c r="AK162" i="11" s="1"/>
  <c r="AK161" i="11" s="1"/>
  <c r="AK160" i="11" s="1"/>
  <c r="AK159" i="11" s="1"/>
  <c r="AK158" i="11" s="1"/>
  <c r="AK157" i="11" s="1"/>
  <c r="AK156" i="11" s="1"/>
  <c r="AK155" i="11" s="1"/>
  <c r="AK154" i="11" s="1"/>
  <c r="AK153" i="11" s="1"/>
  <c r="AK152" i="11" s="1"/>
  <c r="AK151" i="11" s="1"/>
  <c r="AK150" i="11" s="1"/>
  <c r="AK149" i="11" s="1"/>
  <c r="AK148" i="11" s="1"/>
  <c r="AK147" i="11" s="1"/>
  <c r="AK146" i="11" s="1"/>
  <c r="AK145" i="11" s="1"/>
  <c r="AK144" i="11" s="1"/>
  <c r="AK143" i="11" s="1"/>
  <c r="AK142" i="11" s="1"/>
  <c r="AK141" i="11" s="1"/>
  <c r="AK140" i="11" s="1"/>
  <c r="AK139" i="11" s="1"/>
  <c r="AK138" i="11" s="1"/>
  <c r="AK137" i="11" s="1"/>
  <c r="AK136" i="11" s="1"/>
  <c r="AK135" i="11" s="1"/>
  <c r="AK134" i="11" s="1"/>
  <c r="AK133" i="11" s="1"/>
  <c r="AK132" i="11" s="1"/>
  <c r="AK131" i="11" s="1"/>
  <c r="AK130" i="11" s="1"/>
  <c r="AK129" i="11" s="1"/>
  <c r="AK128" i="11" s="1"/>
  <c r="AK127" i="11" s="1"/>
  <c r="AK126" i="11" s="1"/>
  <c r="AK125" i="11" s="1"/>
  <c r="AK124" i="11" s="1"/>
  <c r="AK123" i="11" s="1"/>
  <c r="AK122" i="11" s="1"/>
  <c r="AK121" i="11" s="1"/>
  <c r="AK120" i="11" s="1"/>
  <c r="AK119" i="11" s="1"/>
  <c r="AK118" i="11" s="1"/>
  <c r="AK117" i="11" s="1"/>
  <c r="AK116" i="11" s="1"/>
  <c r="AK115" i="11" s="1"/>
  <c r="AK114" i="11" s="1"/>
  <c r="AK113" i="11" s="1"/>
  <c r="AK112" i="11" s="1"/>
  <c r="AK111" i="11" s="1"/>
  <c r="AK110" i="11" s="1"/>
  <c r="AK109" i="11" s="1"/>
  <c r="AK108" i="11" s="1"/>
  <c r="AK107" i="11" s="1"/>
  <c r="AK106" i="11" s="1"/>
  <c r="AK105" i="11" s="1"/>
  <c r="AK104" i="11" s="1"/>
  <c r="AK103" i="11" s="1"/>
  <c r="AK102" i="11" s="1"/>
  <c r="AK101" i="11" s="1"/>
  <c r="AK100" i="11" s="1"/>
  <c r="AK99" i="11" s="1"/>
  <c r="AK98" i="11" s="1"/>
  <c r="AK97" i="11" s="1"/>
  <c r="AK96" i="11" s="1"/>
  <c r="AK95" i="11" s="1"/>
  <c r="AK94" i="11" s="1"/>
  <c r="AK93" i="11" s="1"/>
  <c r="AK92" i="11" s="1"/>
  <c r="AK91" i="11" s="1"/>
  <c r="AK90" i="11" s="1"/>
  <c r="AK89" i="11" s="1"/>
  <c r="AK88" i="11" s="1"/>
  <c r="AK87" i="11" s="1"/>
  <c r="AK86" i="11" s="1"/>
  <c r="AK85" i="11" s="1"/>
  <c r="AK84" i="11" s="1"/>
  <c r="AK83" i="11" s="1"/>
  <c r="AK82" i="11" s="1"/>
  <c r="AK81" i="11" s="1"/>
  <c r="AK80" i="11" s="1"/>
  <c r="AK79" i="11" s="1"/>
  <c r="AK78" i="11" s="1"/>
  <c r="AK77" i="11" s="1"/>
  <c r="AK76" i="11" s="1"/>
  <c r="AK75" i="11" s="1"/>
  <c r="AK74" i="11" s="1"/>
  <c r="AK73" i="11" s="1"/>
  <c r="AK72" i="11" s="1"/>
  <c r="AK71" i="11" s="1"/>
  <c r="AK70" i="11" s="1"/>
  <c r="AK69" i="11" s="1"/>
  <c r="AK68" i="11" s="1"/>
  <c r="AK67" i="11" s="1"/>
  <c r="AK66" i="11" s="1"/>
  <c r="AK65" i="11" s="1"/>
  <c r="AK64" i="11" s="1"/>
  <c r="AK63" i="11" s="1"/>
  <c r="AK62" i="11" s="1"/>
  <c r="AK61" i="11" s="1"/>
  <c r="AK60" i="11" s="1"/>
  <c r="AK59" i="11" s="1"/>
  <c r="AK58" i="11" s="1"/>
  <c r="AK57" i="11" s="1"/>
  <c r="AK56" i="11" s="1"/>
  <c r="AK55" i="11" s="1"/>
  <c r="AK54" i="11" s="1"/>
  <c r="AK53" i="11" s="1"/>
  <c r="AK52" i="11" s="1"/>
  <c r="AK51" i="11" s="1"/>
  <c r="AK50" i="11" s="1"/>
  <c r="AK49" i="11" s="1"/>
  <c r="AK48" i="11" s="1"/>
  <c r="AK47" i="11" s="1"/>
  <c r="AK46" i="11" s="1"/>
  <c r="AK45" i="11" s="1"/>
  <c r="AK44" i="11" s="1"/>
  <c r="AK43" i="11" s="1"/>
  <c r="AK42" i="11" s="1"/>
  <c r="AK41" i="11" s="1"/>
  <c r="AK40" i="11" s="1"/>
  <c r="AK39" i="11" s="1"/>
  <c r="AK38" i="11" s="1"/>
  <c r="AK37" i="11" s="1"/>
  <c r="AK36" i="11" s="1"/>
  <c r="AK35" i="11" s="1"/>
  <c r="AK34" i="11" s="1"/>
  <c r="AK33" i="11" s="1"/>
  <c r="AK32" i="11" s="1"/>
  <c r="AK31" i="11" s="1"/>
  <c r="AK30" i="11" s="1"/>
  <c r="AK29" i="11" s="1"/>
  <c r="AK28" i="11" s="1"/>
  <c r="AK27" i="11" s="1"/>
  <c r="AK26" i="11" s="1"/>
  <c r="AK25" i="11" s="1"/>
  <c r="AK24" i="11" s="1"/>
  <c r="AK23" i="11" s="1"/>
  <c r="AK22" i="11" s="1"/>
  <c r="AK21" i="11" s="1"/>
  <c r="AK20" i="11" s="1"/>
  <c r="AK19" i="11" s="1"/>
  <c r="AK18" i="11" s="1"/>
  <c r="AK17" i="11" s="1"/>
  <c r="AK16" i="11" s="1"/>
  <c r="AK15" i="11" s="1"/>
  <c r="AK14" i="11" s="1"/>
  <c r="AK13" i="11" s="1"/>
  <c r="AK12" i="11" s="1"/>
  <c r="AK11" i="11" s="1"/>
  <c r="AK10" i="11" s="1"/>
  <c r="AK9" i="11" s="1"/>
  <c r="AK8" i="11" s="1"/>
  <c r="AK7" i="11" s="1"/>
  <c r="AK6" i="11" s="1"/>
  <c r="AK5" i="11" s="1"/>
  <c r="AK4" i="11" s="1"/>
  <c r="AK3" i="11" s="1"/>
  <c r="AK2" i="11" s="1"/>
  <c r="AJ3" i="11"/>
  <c r="AJ4" i="11" s="1"/>
  <c r="AJ5" i="11" s="1"/>
  <c r="AJ6" i="11" s="1"/>
  <c r="AJ7" i="11" s="1"/>
  <c r="AJ8" i="11" s="1"/>
  <c r="AJ9" i="11" s="1"/>
  <c r="AJ10" i="11" s="1"/>
  <c r="AJ11" i="11" s="1"/>
  <c r="AJ12" i="11" s="1"/>
  <c r="AJ13" i="11" s="1"/>
  <c r="AJ14" i="11" s="1"/>
  <c r="AJ15" i="11" s="1"/>
  <c r="AJ16" i="11" s="1"/>
  <c r="AJ17" i="11" s="1"/>
  <c r="AJ18" i="11" s="1"/>
  <c r="AJ19" i="11" s="1"/>
  <c r="AJ20" i="11" s="1"/>
  <c r="AJ21" i="11" s="1"/>
  <c r="AJ22" i="11" s="1"/>
  <c r="AJ23" i="11" s="1"/>
  <c r="AJ24" i="11" s="1"/>
  <c r="AJ25" i="11" s="1"/>
  <c r="AJ26" i="11" s="1"/>
  <c r="AJ27" i="11" s="1"/>
  <c r="AJ28" i="11" s="1"/>
  <c r="AJ29" i="11" s="1"/>
  <c r="AJ30" i="11" s="1"/>
  <c r="AJ31" i="11" s="1"/>
  <c r="AJ32" i="11" s="1"/>
  <c r="AJ33" i="11" s="1"/>
  <c r="AJ34" i="11" s="1"/>
  <c r="AJ35" i="11" s="1"/>
  <c r="AJ36" i="11" s="1"/>
  <c r="AJ37" i="11" s="1"/>
  <c r="AJ38" i="11" s="1"/>
  <c r="AJ39" i="11" s="1"/>
  <c r="AJ40" i="11" s="1"/>
  <c r="AJ41" i="11" s="1"/>
  <c r="AJ42" i="11" s="1"/>
  <c r="AJ43" i="11" s="1"/>
  <c r="AJ44" i="11" s="1"/>
  <c r="AJ45" i="11" s="1"/>
  <c r="AJ46" i="11" s="1"/>
  <c r="AJ47" i="11" s="1"/>
  <c r="AJ48" i="11" s="1"/>
  <c r="AJ49" i="11" s="1"/>
  <c r="AJ50" i="11" s="1"/>
  <c r="AJ51" i="11" s="1"/>
  <c r="AJ52" i="11" s="1"/>
  <c r="AJ53" i="11" s="1"/>
  <c r="AJ54" i="11" s="1"/>
  <c r="AJ55" i="11" s="1"/>
  <c r="AJ56" i="11" s="1"/>
  <c r="AJ57" i="11" s="1"/>
  <c r="AJ58" i="11" s="1"/>
  <c r="AJ59" i="11" s="1"/>
  <c r="AJ60" i="11" s="1"/>
  <c r="AJ61" i="11" s="1"/>
  <c r="AJ62" i="11" s="1"/>
  <c r="AJ63" i="11" s="1"/>
  <c r="AJ64" i="11" s="1"/>
  <c r="AJ65" i="11" s="1"/>
  <c r="AJ66" i="11" s="1"/>
  <c r="AJ67" i="11" s="1"/>
  <c r="AJ68" i="11" s="1"/>
  <c r="AJ69" i="11" s="1"/>
  <c r="AJ70" i="11" s="1"/>
  <c r="AJ71" i="11" s="1"/>
  <c r="AJ72" i="11" s="1"/>
  <c r="AJ73" i="11" s="1"/>
  <c r="AJ74" i="11" s="1"/>
  <c r="AJ75" i="11" s="1"/>
  <c r="AJ76" i="11" s="1"/>
  <c r="AJ77" i="11" s="1"/>
  <c r="AJ78" i="11" s="1"/>
  <c r="AJ79" i="11" s="1"/>
  <c r="AJ80" i="11" s="1"/>
  <c r="AJ81" i="11" s="1"/>
  <c r="AJ82" i="11" s="1"/>
  <c r="AJ83" i="11" s="1"/>
  <c r="AJ84" i="11" s="1"/>
  <c r="AJ85" i="11" s="1"/>
  <c r="AJ86" i="11" s="1"/>
  <c r="AJ87" i="11" s="1"/>
  <c r="AJ88" i="11" s="1"/>
  <c r="AJ89" i="11" s="1"/>
  <c r="AJ90" i="11" s="1"/>
  <c r="AJ91" i="11" s="1"/>
  <c r="AJ92" i="11" s="1"/>
  <c r="AJ93" i="11" s="1"/>
  <c r="AJ94" i="11" s="1"/>
  <c r="AJ95" i="11" s="1"/>
  <c r="AJ96" i="11" s="1"/>
  <c r="AJ97" i="11" s="1"/>
  <c r="AJ98" i="11" s="1"/>
  <c r="AJ99" i="11" s="1"/>
  <c r="AJ100" i="11" s="1"/>
  <c r="AJ101" i="11" s="1"/>
  <c r="AJ102" i="11" s="1"/>
  <c r="AJ103" i="11" s="1"/>
  <c r="AJ104" i="11" s="1"/>
  <c r="AJ105" i="11" s="1"/>
  <c r="AJ106" i="11" s="1"/>
  <c r="AJ107" i="11" s="1"/>
  <c r="AJ108" i="11" s="1"/>
  <c r="AJ109" i="11" s="1"/>
  <c r="AJ110" i="11" s="1"/>
  <c r="AJ111" i="11" s="1"/>
  <c r="AJ112" i="11" s="1"/>
  <c r="AJ113" i="11" s="1"/>
  <c r="AJ114" i="11" s="1"/>
  <c r="AJ115" i="11" s="1"/>
  <c r="AJ116" i="11" s="1"/>
  <c r="AJ117" i="11" s="1"/>
  <c r="AJ118" i="11" s="1"/>
  <c r="AJ119" i="11" s="1"/>
  <c r="AJ120" i="11" s="1"/>
  <c r="AJ121" i="11" s="1"/>
  <c r="AJ122" i="11" s="1"/>
  <c r="AJ123" i="11" s="1"/>
  <c r="AJ124" i="11" s="1"/>
  <c r="AJ125" i="11" s="1"/>
  <c r="AJ126" i="11" s="1"/>
  <c r="AJ127" i="11" s="1"/>
  <c r="AJ128" i="11" s="1"/>
  <c r="AJ129" i="11" s="1"/>
  <c r="AJ130" i="11" s="1"/>
  <c r="AJ131" i="11" s="1"/>
  <c r="AJ132" i="11" s="1"/>
  <c r="AJ133" i="11" s="1"/>
  <c r="AJ134" i="11" s="1"/>
  <c r="AJ135" i="11" s="1"/>
  <c r="AJ136" i="11" s="1"/>
  <c r="AJ137" i="11" s="1"/>
  <c r="AJ138" i="11" s="1"/>
  <c r="AJ139" i="11" s="1"/>
  <c r="AJ140" i="11" s="1"/>
  <c r="AJ141" i="11" s="1"/>
  <c r="AJ142" i="11" s="1"/>
  <c r="AJ143" i="11" s="1"/>
  <c r="AJ144" i="11" s="1"/>
  <c r="AJ145" i="11" s="1"/>
  <c r="AJ146" i="11" s="1"/>
  <c r="AJ147" i="11" s="1"/>
  <c r="AJ148" i="11" s="1"/>
  <c r="AJ149" i="11" s="1"/>
  <c r="AJ150" i="11" s="1"/>
  <c r="AJ151" i="11" s="1"/>
  <c r="AJ152" i="11" s="1"/>
  <c r="AJ153" i="11" s="1"/>
  <c r="AJ154" i="11" s="1"/>
  <c r="AJ155" i="11" s="1"/>
  <c r="AJ156" i="11" s="1"/>
  <c r="AJ157" i="11" s="1"/>
  <c r="AJ158" i="11" s="1"/>
  <c r="AJ159" i="11" s="1"/>
  <c r="AJ160" i="11" s="1"/>
  <c r="AJ161" i="11" s="1"/>
  <c r="AJ162" i="11" s="1"/>
  <c r="AJ163" i="11" s="1"/>
  <c r="AJ164" i="11" s="1"/>
  <c r="AJ165" i="11" s="1"/>
  <c r="AJ166" i="11" s="1"/>
  <c r="AJ167" i="11" s="1"/>
  <c r="AJ168" i="11" s="1"/>
  <c r="AJ169" i="11" s="1"/>
  <c r="AJ170" i="11" s="1"/>
  <c r="AJ171" i="11" s="1"/>
  <c r="AJ172" i="11" s="1"/>
  <c r="AJ173" i="11" s="1"/>
  <c r="AJ174" i="11" s="1"/>
  <c r="AJ175" i="11" s="1"/>
  <c r="AJ176" i="11" s="1"/>
  <c r="AJ177" i="11" s="1"/>
  <c r="AJ178" i="11" s="1"/>
  <c r="AJ179" i="11" s="1"/>
  <c r="AJ180" i="11" s="1"/>
  <c r="AJ181" i="11" s="1"/>
  <c r="AJ182" i="11" s="1"/>
  <c r="AJ183" i="11" s="1"/>
  <c r="AJ184" i="11" s="1"/>
  <c r="AJ185" i="11" s="1"/>
  <c r="AJ186" i="11" s="1"/>
  <c r="AJ187" i="11" s="1"/>
  <c r="AJ188" i="11" s="1"/>
  <c r="AJ189" i="11" s="1"/>
  <c r="AJ190" i="11" s="1"/>
  <c r="AJ191" i="11" s="1"/>
  <c r="AJ192" i="11" s="1"/>
  <c r="AJ193" i="11" s="1"/>
  <c r="AJ194" i="11" s="1"/>
  <c r="AJ195" i="11" s="1"/>
  <c r="AJ196" i="11" s="1"/>
  <c r="AJ197" i="11" s="1"/>
  <c r="AJ198" i="11" s="1"/>
  <c r="AJ199" i="11" s="1"/>
  <c r="AJ200" i="11" s="1"/>
  <c r="AJ201" i="11" s="1"/>
  <c r="AJ202" i="11" s="1"/>
  <c r="AJ203" i="11" s="1"/>
  <c r="AJ204" i="11" s="1"/>
  <c r="AJ205" i="11" s="1"/>
  <c r="AJ206" i="11" s="1"/>
  <c r="AJ207" i="11" s="1"/>
  <c r="AJ208" i="11" s="1"/>
  <c r="AJ209" i="11" s="1"/>
  <c r="AJ210" i="11" s="1"/>
  <c r="AJ211" i="11" s="1"/>
  <c r="AJ212" i="11" s="1"/>
  <c r="AJ213" i="11" s="1"/>
  <c r="AJ214" i="11" s="1"/>
  <c r="AJ215" i="11" s="1"/>
  <c r="AJ216" i="11" s="1"/>
  <c r="AJ217" i="11" s="1"/>
  <c r="AJ218" i="11" s="1"/>
  <c r="AJ219" i="11" s="1"/>
  <c r="AJ220" i="11" s="1"/>
  <c r="AJ221" i="11" s="1"/>
  <c r="AJ222" i="11" s="1"/>
  <c r="AJ223" i="11" s="1"/>
  <c r="AJ224" i="11" s="1"/>
  <c r="AJ225" i="11" s="1"/>
  <c r="AJ226" i="11" s="1"/>
  <c r="AJ227" i="11" s="1"/>
  <c r="AJ228" i="11" s="1"/>
  <c r="AJ229" i="11" s="1"/>
  <c r="AJ230" i="11" s="1"/>
  <c r="AJ231" i="11" s="1"/>
  <c r="AJ232" i="11" s="1"/>
  <c r="AJ233" i="11" s="1"/>
  <c r="AJ234" i="11" s="1"/>
  <c r="AJ235" i="11" s="1"/>
  <c r="AJ236" i="11" s="1"/>
  <c r="AJ237" i="11" s="1"/>
  <c r="AJ238" i="11" s="1"/>
  <c r="AJ239" i="11" s="1"/>
  <c r="AJ240" i="11" s="1"/>
  <c r="AJ241" i="11" s="1"/>
  <c r="AJ242" i="11" s="1"/>
  <c r="AJ243" i="11" s="1"/>
  <c r="AJ244" i="11" s="1"/>
  <c r="AJ245" i="11" s="1"/>
  <c r="AJ246" i="11" s="1"/>
  <c r="AJ247" i="11" s="1"/>
  <c r="AJ248" i="11" s="1"/>
  <c r="AJ249" i="11" s="1"/>
  <c r="AJ250" i="11" s="1"/>
  <c r="AJ251" i="11" s="1"/>
  <c r="AJ252" i="11" s="1"/>
  <c r="AJ253" i="11" s="1"/>
  <c r="AJ254" i="11" s="1"/>
  <c r="AJ255" i="11" s="1"/>
  <c r="AJ256" i="11" s="1"/>
  <c r="AJ257" i="11" s="1"/>
  <c r="AJ258" i="11" s="1"/>
  <c r="AJ259" i="11" s="1"/>
  <c r="AJ260" i="11" s="1"/>
  <c r="AJ261" i="11" s="1"/>
  <c r="AJ262" i="11" s="1"/>
  <c r="AJ263" i="11" s="1"/>
  <c r="AJ264" i="11" s="1"/>
  <c r="AJ265" i="11" s="1"/>
  <c r="AJ266" i="11" s="1"/>
  <c r="AJ267" i="11" s="1"/>
  <c r="AJ268" i="11" s="1"/>
  <c r="AJ269" i="11" s="1"/>
  <c r="AJ270" i="11" s="1"/>
  <c r="AJ271" i="11" s="1"/>
  <c r="AJ272" i="11" s="1"/>
  <c r="AJ273" i="11" s="1"/>
  <c r="AJ274" i="11" s="1"/>
  <c r="AJ275" i="11" s="1"/>
  <c r="AJ276" i="11" s="1"/>
  <c r="AJ277" i="11" s="1"/>
  <c r="AJ278" i="11" s="1"/>
  <c r="AJ279" i="11" s="1"/>
  <c r="AJ280" i="11" s="1"/>
  <c r="AJ281" i="11" s="1"/>
  <c r="AJ282" i="11" s="1"/>
  <c r="AJ283" i="11" s="1"/>
  <c r="AJ284" i="11" s="1"/>
  <c r="AJ285" i="11" s="1"/>
  <c r="AJ286" i="11" s="1"/>
  <c r="AJ287" i="11" s="1"/>
  <c r="AJ288" i="11" s="1"/>
  <c r="AJ289" i="11" s="1"/>
  <c r="AJ290" i="11" s="1"/>
  <c r="AJ291" i="11" s="1"/>
  <c r="AJ292" i="11" s="1"/>
  <c r="AJ293" i="11" s="1"/>
  <c r="AJ294" i="11" s="1"/>
  <c r="AJ295" i="11" s="1"/>
  <c r="AJ296" i="11" s="1"/>
  <c r="AJ297" i="11" s="1"/>
  <c r="AJ298" i="11" s="1"/>
  <c r="AJ299" i="11" s="1"/>
  <c r="AJ300" i="11" s="1"/>
  <c r="AJ301" i="11" s="1"/>
  <c r="AJ302" i="11" s="1"/>
  <c r="AJ303" i="11" s="1"/>
  <c r="AJ304" i="11" s="1"/>
  <c r="AJ305" i="11" s="1"/>
  <c r="AJ306" i="11" s="1"/>
  <c r="AJ307" i="11" s="1"/>
  <c r="AJ308" i="11" s="1"/>
  <c r="AJ309" i="11" s="1"/>
  <c r="AJ310" i="11" s="1"/>
  <c r="AJ311" i="11" s="1"/>
  <c r="AJ312" i="11" s="1"/>
  <c r="AJ313" i="11" s="1"/>
  <c r="AJ314" i="11" s="1"/>
  <c r="AJ315" i="11" s="1"/>
  <c r="AJ316" i="11" s="1"/>
  <c r="AJ317" i="11" s="1"/>
  <c r="AJ318" i="11" s="1"/>
  <c r="AJ319" i="11" s="1"/>
  <c r="AJ320" i="11" s="1"/>
  <c r="AJ321" i="11" s="1"/>
  <c r="AJ322" i="11" s="1"/>
  <c r="AJ323" i="11" s="1"/>
  <c r="AJ324" i="11" s="1"/>
  <c r="AJ325" i="11" s="1"/>
  <c r="AJ326" i="11" s="1"/>
  <c r="AJ327" i="11" s="1"/>
  <c r="AJ328" i="11" s="1"/>
  <c r="AJ329" i="11" s="1"/>
  <c r="AJ330" i="11" s="1"/>
  <c r="AJ331" i="11" s="1"/>
  <c r="AJ332" i="11" s="1"/>
  <c r="AJ333" i="11" s="1"/>
  <c r="AJ334" i="11" s="1"/>
  <c r="AJ335" i="11" s="1"/>
  <c r="AJ336" i="11" s="1"/>
  <c r="AJ337" i="11" s="1"/>
  <c r="AJ338" i="11" s="1"/>
  <c r="AJ339" i="11" s="1"/>
  <c r="AJ340" i="11" s="1"/>
  <c r="AJ341" i="11" s="1"/>
  <c r="AJ342" i="11" s="1"/>
  <c r="AJ343" i="11" s="1"/>
  <c r="AJ344" i="11" s="1"/>
  <c r="AJ345" i="11" s="1"/>
  <c r="AJ346" i="11" s="1"/>
  <c r="AJ347" i="11" s="1"/>
  <c r="AJ348" i="11" s="1"/>
  <c r="AJ349" i="11" s="1"/>
  <c r="AJ350" i="11" s="1"/>
  <c r="AJ351" i="11" s="1"/>
  <c r="AJ352" i="11" s="1"/>
  <c r="AJ353" i="11" s="1"/>
  <c r="AJ354" i="11" s="1"/>
  <c r="AJ355" i="11" s="1"/>
  <c r="AJ356" i="11" s="1"/>
  <c r="AJ357" i="11" s="1"/>
  <c r="AJ358" i="11" s="1"/>
  <c r="AJ359" i="11" s="1"/>
  <c r="AJ360" i="11" s="1"/>
  <c r="AJ361" i="11" s="1"/>
  <c r="AJ362" i="11" s="1"/>
  <c r="AJ363" i="11" s="1"/>
  <c r="AJ364" i="11" s="1"/>
  <c r="AJ365" i="11" s="1"/>
  <c r="AJ366" i="11" s="1"/>
  <c r="AJ367" i="11" s="1"/>
  <c r="AJ368" i="11" s="1"/>
  <c r="AJ369" i="11" s="1"/>
  <c r="AJ370" i="11" s="1"/>
  <c r="AJ371" i="11" s="1"/>
  <c r="AJ372" i="11" s="1"/>
  <c r="AJ373" i="11" s="1"/>
  <c r="AJ374" i="11" s="1"/>
  <c r="AJ375" i="11" s="1"/>
  <c r="AJ376" i="11" s="1"/>
  <c r="AJ377" i="11" s="1"/>
  <c r="AJ378" i="11" s="1"/>
  <c r="AJ379" i="11" s="1"/>
  <c r="AJ380" i="11" s="1"/>
  <c r="AJ381" i="11" s="1"/>
  <c r="AJ382" i="11" s="1"/>
  <c r="AJ383" i="11" s="1"/>
  <c r="AJ384" i="11" s="1"/>
  <c r="AJ385" i="11" s="1"/>
  <c r="AJ386" i="11" s="1"/>
  <c r="AJ387" i="11" s="1"/>
  <c r="AJ388" i="11" s="1"/>
  <c r="AJ389" i="11" s="1"/>
  <c r="AJ390" i="11" s="1"/>
  <c r="AJ391" i="11" s="1"/>
  <c r="AJ392" i="11" s="1"/>
  <c r="AJ393" i="11" s="1"/>
  <c r="AJ394" i="11" s="1"/>
  <c r="AJ395" i="11" s="1"/>
  <c r="AJ396" i="11" s="1"/>
  <c r="AJ397" i="11" s="1"/>
  <c r="AJ398" i="11" s="1"/>
  <c r="AJ399" i="11" s="1"/>
  <c r="AJ400" i="11" s="1"/>
  <c r="AJ401" i="11" s="1"/>
  <c r="AJ402" i="11" s="1"/>
  <c r="AJ403" i="11" s="1"/>
  <c r="AJ404" i="11" s="1"/>
  <c r="AJ405" i="11" s="1"/>
  <c r="AJ406" i="11" s="1"/>
  <c r="AJ407" i="11" s="1"/>
  <c r="AJ408" i="11" s="1"/>
  <c r="AJ409" i="11" s="1"/>
  <c r="AJ410" i="11" s="1"/>
  <c r="AJ411" i="11" s="1"/>
  <c r="AJ412" i="11" s="1"/>
  <c r="AJ413" i="11" s="1"/>
  <c r="AJ414" i="11" s="1"/>
  <c r="AJ415" i="11" s="1"/>
  <c r="AJ416" i="11" s="1"/>
  <c r="AJ417" i="11" s="1"/>
  <c r="AJ418" i="11" s="1"/>
  <c r="AJ419" i="11" s="1"/>
  <c r="AJ420" i="11" s="1"/>
  <c r="AJ421" i="11" s="1"/>
  <c r="AJ422" i="11" s="1"/>
  <c r="AJ423" i="11" s="1"/>
  <c r="AJ424" i="11" s="1"/>
  <c r="AJ425" i="11" s="1"/>
  <c r="AJ426" i="11" s="1"/>
  <c r="AJ427" i="11" s="1"/>
  <c r="AJ428" i="11" s="1"/>
  <c r="AJ429" i="11" s="1"/>
  <c r="AJ430" i="11" s="1"/>
  <c r="AJ431" i="11" s="1"/>
  <c r="AJ432" i="11" s="1"/>
  <c r="AJ433" i="11" s="1"/>
  <c r="AJ434" i="11" s="1"/>
  <c r="AJ435" i="11" s="1"/>
  <c r="AJ436" i="11" s="1"/>
  <c r="AJ437" i="11" s="1"/>
  <c r="AJ438" i="11" s="1"/>
  <c r="AJ439" i="11" s="1"/>
  <c r="AJ440" i="11" s="1"/>
  <c r="AJ441" i="11" s="1"/>
  <c r="AJ442" i="11" s="1"/>
  <c r="AJ443" i="11" s="1"/>
  <c r="AJ444" i="11" s="1"/>
  <c r="AJ445" i="11" s="1"/>
  <c r="AJ446" i="11" s="1"/>
  <c r="AJ447" i="11" s="1"/>
  <c r="AJ448" i="11" s="1"/>
  <c r="AJ449" i="11" s="1"/>
  <c r="AJ450" i="11" s="1"/>
  <c r="AJ451" i="11" s="1"/>
  <c r="AJ452" i="11" s="1"/>
  <c r="AJ453" i="11" s="1"/>
  <c r="AJ454" i="11" s="1"/>
  <c r="AJ455" i="11" s="1"/>
  <c r="AJ456" i="11" s="1"/>
  <c r="AJ457" i="11" s="1"/>
  <c r="AJ458" i="11" s="1"/>
  <c r="AJ459" i="11" s="1"/>
  <c r="AJ460" i="11" s="1"/>
  <c r="AJ461" i="11" s="1"/>
  <c r="AJ462" i="11" s="1"/>
  <c r="AJ463" i="11" s="1"/>
  <c r="AJ464" i="11" s="1"/>
  <c r="AJ465" i="11" s="1"/>
  <c r="AJ466" i="11" s="1"/>
  <c r="AJ467" i="11" s="1"/>
  <c r="AJ468" i="11" s="1"/>
  <c r="AJ469" i="11" s="1"/>
  <c r="AJ470" i="11" s="1"/>
  <c r="AJ471" i="11" s="1"/>
  <c r="AJ472" i="11" s="1"/>
  <c r="AJ473" i="11" s="1"/>
  <c r="AJ474" i="11" s="1"/>
  <c r="AJ475" i="11" s="1"/>
  <c r="AJ476" i="11" s="1"/>
  <c r="AJ477" i="11" s="1"/>
  <c r="AJ478" i="11" s="1"/>
  <c r="AJ479" i="11" s="1"/>
  <c r="AJ480" i="11" s="1"/>
  <c r="AJ481" i="11" s="1"/>
  <c r="AJ482" i="11" s="1"/>
  <c r="AJ483" i="11" s="1"/>
  <c r="AJ484" i="11" s="1"/>
  <c r="AJ485" i="11" s="1"/>
  <c r="AJ486" i="11" s="1"/>
  <c r="AJ487" i="11" s="1"/>
  <c r="AJ488" i="11" s="1"/>
  <c r="AJ489" i="11" s="1"/>
  <c r="AJ490" i="11" s="1"/>
  <c r="AJ491" i="11" s="1"/>
  <c r="AJ492" i="11" s="1"/>
  <c r="AJ493" i="11" s="1"/>
  <c r="AJ494" i="11" s="1"/>
  <c r="AJ495" i="11" s="1"/>
  <c r="AJ496" i="11" s="1"/>
  <c r="AJ497" i="11" s="1"/>
  <c r="AJ498" i="11" s="1"/>
  <c r="AJ499" i="11" s="1"/>
  <c r="AJ500" i="11" s="1"/>
  <c r="AJ501" i="11" s="1"/>
  <c r="AJ502" i="11" s="1"/>
  <c r="AJ503" i="11" s="1"/>
  <c r="AJ504" i="11" s="1"/>
  <c r="AJ505" i="11" s="1"/>
  <c r="AJ506" i="11" s="1"/>
  <c r="AJ507" i="11" s="1"/>
  <c r="AJ508" i="11" s="1"/>
  <c r="AJ509" i="11" s="1"/>
  <c r="AJ510" i="11" s="1"/>
  <c r="AJ511" i="11" s="1"/>
  <c r="AJ512" i="11" s="1"/>
  <c r="AJ513" i="11" s="1"/>
  <c r="AJ514" i="11" s="1"/>
  <c r="AJ515" i="11" s="1"/>
  <c r="AJ516" i="11" s="1"/>
  <c r="AJ517" i="11" s="1"/>
  <c r="AJ518" i="11" s="1"/>
  <c r="AJ519" i="11" s="1"/>
  <c r="AJ520" i="11" s="1"/>
  <c r="AJ521" i="11" s="1"/>
  <c r="AJ522" i="11" s="1"/>
  <c r="AJ523" i="11" s="1"/>
  <c r="AJ524" i="11" s="1"/>
  <c r="AJ525" i="11" s="1"/>
  <c r="AJ526" i="11" s="1"/>
  <c r="AJ527" i="11" s="1"/>
  <c r="AJ528" i="11" s="1"/>
  <c r="AJ529" i="11" s="1"/>
  <c r="AJ530" i="11" s="1"/>
  <c r="AJ531" i="11" s="1"/>
  <c r="AJ532" i="11" s="1"/>
  <c r="AJ533" i="11" s="1"/>
  <c r="AJ534" i="11" s="1"/>
  <c r="AJ535" i="11" s="1"/>
  <c r="AJ536" i="11" s="1"/>
  <c r="AJ537" i="11" s="1"/>
  <c r="AJ538" i="11" s="1"/>
  <c r="AJ539" i="11" s="1"/>
  <c r="AJ540" i="11" s="1"/>
  <c r="AJ541" i="11" s="1"/>
  <c r="AJ542" i="11" s="1"/>
  <c r="AJ543" i="11" s="1"/>
  <c r="AJ544" i="11" s="1"/>
  <c r="AJ545" i="11" s="1"/>
  <c r="AJ546" i="11" s="1"/>
  <c r="AJ547" i="11" s="1"/>
  <c r="AJ548" i="11" s="1"/>
  <c r="AJ549" i="11" s="1"/>
  <c r="AJ550" i="11" s="1"/>
  <c r="AJ551" i="11" s="1"/>
  <c r="AJ552" i="11" s="1"/>
  <c r="AJ553" i="11" s="1"/>
  <c r="AJ554" i="11" s="1"/>
  <c r="AJ555" i="11" s="1"/>
  <c r="AJ556" i="11" s="1"/>
  <c r="AJ557" i="11" s="1"/>
  <c r="AJ558" i="11" s="1"/>
  <c r="AJ559" i="11" s="1"/>
  <c r="AJ560" i="11" s="1"/>
  <c r="AJ561" i="11" s="1"/>
  <c r="AJ562" i="11" s="1"/>
  <c r="AJ563" i="11" s="1"/>
  <c r="AJ564" i="11" s="1"/>
  <c r="AJ565" i="11" s="1"/>
  <c r="AJ566" i="11" s="1"/>
  <c r="AJ567" i="11" s="1"/>
  <c r="AJ568" i="11" s="1"/>
  <c r="AJ569" i="11" s="1"/>
  <c r="AJ570" i="11" s="1"/>
  <c r="AJ571" i="11" s="1"/>
  <c r="AJ572" i="11" s="1"/>
  <c r="AJ573" i="11" s="1"/>
  <c r="AJ574" i="11" s="1"/>
  <c r="AJ575" i="11" s="1"/>
  <c r="AJ576" i="11" s="1"/>
  <c r="AJ577" i="11" s="1"/>
  <c r="AJ578" i="11" s="1"/>
  <c r="AJ579" i="11" s="1"/>
  <c r="AJ580" i="11" s="1"/>
  <c r="AJ581" i="11" s="1"/>
  <c r="AJ582" i="11" s="1"/>
  <c r="AJ583" i="11" s="1"/>
  <c r="AJ584" i="11" s="1"/>
  <c r="AJ585" i="11" s="1"/>
  <c r="AJ586" i="11" s="1"/>
  <c r="AJ587" i="11" s="1"/>
  <c r="AJ588" i="11" s="1"/>
  <c r="AJ589" i="11" s="1"/>
  <c r="AJ590" i="11" s="1"/>
  <c r="AJ591" i="11" s="1"/>
  <c r="AJ592" i="11" s="1"/>
  <c r="AJ593" i="11" s="1"/>
  <c r="AJ594" i="11" s="1"/>
  <c r="AJ595" i="11" s="1"/>
  <c r="AJ596" i="11" s="1"/>
  <c r="AJ597" i="11" s="1"/>
  <c r="AJ598" i="11" s="1"/>
  <c r="AJ599" i="11" s="1"/>
  <c r="AJ600" i="11" s="1"/>
  <c r="AJ601" i="11" s="1"/>
  <c r="AJ602" i="11" s="1"/>
  <c r="AJ603" i="11" s="1"/>
  <c r="AJ604" i="11" s="1"/>
  <c r="AJ605" i="11" s="1"/>
  <c r="AJ606" i="11" s="1"/>
  <c r="AJ607" i="11" s="1"/>
  <c r="AJ608" i="11" s="1"/>
  <c r="AJ609" i="11" s="1"/>
  <c r="AJ610" i="11" s="1"/>
  <c r="AJ611" i="11" s="1"/>
  <c r="AJ612" i="11" s="1"/>
  <c r="AJ613" i="11" s="1"/>
  <c r="AJ614" i="11" s="1"/>
  <c r="AJ615" i="11" s="1"/>
  <c r="AJ616" i="11" s="1"/>
  <c r="AJ617" i="11" s="1"/>
  <c r="AJ618" i="11" s="1"/>
  <c r="AJ619" i="11" s="1"/>
  <c r="AJ620" i="11" s="1"/>
  <c r="AJ621" i="11" s="1"/>
  <c r="AJ622" i="11" s="1"/>
  <c r="AJ623" i="11" s="1"/>
  <c r="AJ624" i="11" s="1"/>
  <c r="AJ625" i="11" s="1"/>
  <c r="AJ626" i="11" s="1"/>
  <c r="AJ627" i="11" s="1"/>
  <c r="AJ628" i="11" s="1"/>
  <c r="AJ629" i="11" s="1"/>
  <c r="AJ630" i="11" s="1"/>
  <c r="AJ631" i="11" s="1"/>
  <c r="AJ632" i="11" s="1"/>
  <c r="AJ633" i="11" s="1"/>
  <c r="AJ634" i="11" s="1"/>
  <c r="AJ635" i="11" s="1"/>
  <c r="AJ636" i="11" s="1"/>
  <c r="AJ637" i="11" s="1"/>
  <c r="AJ638" i="11" s="1"/>
  <c r="AJ639" i="11" s="1"/>
  <c r="AJ640" i="11" s="1"/>
  <c r="AJ641" i="11" s="1"/>
  <c r="AJ642" i="11" s="1"/>
  <c r="AJ643" i="11" s="1"/>
  <c r="AJ644" i="11" s="1"/>
  <c r="AJ645" i="11" s="1"/>
  <c r="AJ646" i="11" s="1"/>
  <c r="AJ647" i="11" s="1"/>
  <c r="AJ648" i="11" s="1"/>
  <c r="AJ649" i="11" s="1"/>
  <c r="AJ650" i="11" s="1"/>
  <c r="AJ651" i="11" s="1"/>
  <c r="AJ652" i="11" s="1"/>
  <c r="AJ653" i="11" s="1"/>
  <c r="AJ654" i="11" s="1"/>
  <c r="AJ655" i="11" s="1"/>
  <c r="AJ656" i="11" s="1"/>
  <c r="AJ657" i="11" s="1"/>
  <c r="AJ658" i="11" s="1"/>
  <c r="AJ659" i="11" s="1"/>
  <c r="AJ660" i="11" s="1"/>
  <c r="AJ661" i="11" s="1"/>
  <c r="AJ662" i="11" s="1"/>
  <c r="AJ663" i="11" s="1"/>
  <c r="AJ664" i="11" s="1"/>
  <c r="AJ665" i="11" s="1"/>
  <c r="AJ666" i="11" s="1"/>
  <c r="AJ667" i="11" s="1"/>
  <c r="AJ668" i="11" s="1"/>
  <c r="AJ669" i="11" s="1"/>
  <c r="AJ670" i="11" s="1"/>
  <c r="AJ671" i="11" s="1"/>
  <c r="AJ672" i="11" s="1"/>
  <c r="AJ673" i="11" s="1"/>
  <c r="AJ674" i="11" s="1"/>
  <c r="AJ675" i="11" s="1"/>
  <c r="AJ676" i="11" s="1"/>
  <c r="AJ677" i="11" s="1"/>
  <c r="AJ678" i="11" s="1"/>
  <c r="AJ679" i="11" s="1"/>
  <c r="AJ680" i="11" s="1"/>
  <c r="AJ681" i="11" s="1"/>
  <c r="AJ682" i="11" s="1"/>
  <c r="AJ683" i="11" s="1"/>
  <c r="AJ684" i="11" s="1"/>
  <c r="AJ685" i="11" s="1"/>
  <c r="AJ686" i="11" s="1"/>
  <c r="AJ687" i="11" s="1"/>
  <c r="AJ688" i="11" s="1"/>
  <c r="AJ689" i="11" s="1"/>
  <c r="AJ690" i="11" s="1"/>
  <c r="AJ691" i="11" s="1"/>
  <c r="AJ692" i="11" s="1"/>
  <c r="AJ693" i="11" s="1"/>
  <c r="AJ694" i="11" s="1"/>
  <c r="AJ695" i="11" s="1"/>
  <c r="AJ696" i="11" s="1"/>
  <c r="AJ697" i="11" s="1"/>
  <c r="AJ698" i="11" s="1"/>
  <c r="AJ699" i="11" s="1"/>
  <c r="AJ700" i="11" s="1"/>
  <c r="AJ701" i="11" s="1"/>
  <c r="AJ702" i="11" s="1"/>
  <c r="AJ703" i="11" s="1"/>
  <c r="AJ704" i="11" s="1"/>
  <c r="AJ705" i="11" s="1"/>
  <c r="AJ706" i="11" s="1"/>
  <c r="AJ707" i="11" s="1"/>
  <c r="AJ708" i="11" s="1"/>
  <c r="AJ709" i="11" s="1"/>
  <c r="AJ710" i="11" s="1"/>
  <c r="AJ711" i="11" s="1"/>
  <c r="AJ712" i="11" s="1"/>
  <c r="AJ713" i="11" s="1"/>
  <c r="AJ714" i="11" s="1"/>
  <c r="AJ715" i="11" s="1"/>
  <c r="AJ716" i="11" s="1"/>
  <c r="AJ717" i="11" s="1"/>
  <c r="AJ718" i="11" s="1"/>
  <c r="AJ719" i="11" s="1"/>
  <c r="AJ720" i="11" s="1"/>
  <c r="AJ721" i="11" s="1"/>
  <c r="AJ722" i="11" s="1"/>
  <c r="AJ723" i="11" s="1"/>
  <c r="AJ724" i="11" s="1"/>
  <c r="AJ725" i="11" s="1"/>
  <c r="AJ726" i="11" s="1"/>
  <c r="AJ727" i="11" s="1"/>
  <c r="AJ728" i="11" s="1"/>
  <c r="AJ729" i="11" s="1"/>
  <c r="AJ730" i="11" s="1"/>
  <c r="AJ731" i="11" s="1"/>
  <c r="AJ732" i="11" s="1"/>
  <c r="AJ733" i="11" s="1"/>
  <c r="AJ734" i="11" s="1"/>
  <c r="AJ735" i="11" s="1"/>
  <c r="AJ736" i="11" s="1"/>
  <c r="AJ737" i="11" s="1"/>
  <c r="AJ738" i="11" s="1"/>
  <c r="AJ739" i="11" s="1"/>
  <c r="AJ740" i="11" s="1"/>
  <c r="AJ741" i="11" s="1"/>
  <c r="AJ742" i="11" s="1"/>
  <c r="AJ743" i="11" s="1"/>
  <c r="AJ744" i="11" s="1"/>
  <c r="AJ745" i="11" s="1"/>
  <c r="AJ746" i="11" s="1"/>
  <c r="AJ747" i="11" s="1"/>
  <c r="AJ748" i="11" s="1"/>
  <c r="AJ749" i="11" s="1"/>
  <c r="AJ750" i="11" s="1"/>
  <c r="AJ751" i="11" s="1"/>
  <c r="AJ752" i="11" s="1"/>
  <c r="AJ753" i="11" s="1"/>
  <c r="AJ754" i="11" s="1"/>
  <c r="AJ755" i="11" s="1"/>
  <c r="AJ756" i="11" s="1"/>
  <c r="AJ757" i="11" s="1"/>
  <c r="AJ758" i="11" s="1"/>
  <c r="AJ759" i="11" s="1"/>
  <c r="AJ760" i="11" s="1"/>
  <c r="AJ761" i="11" s="1"/>
  <c r="AJ762" i="11" s="1"/>
  <c r="AJ763" i="11" s="1"/>
  <c r="AJ764" i="11" s="1"/>
  <c r="AJ765" i="11" s="1"/>
  <c r="AJ766" i="11" s="1"/>
  <c r="AJ767" i="11" s="1"/>
  <c r="AJ768" i="11" s="1"/>
  <c r="AJ769" i="11" s="1"/>
  <c r="AJ770" i="11" s="1"/>
  <c r="AJ771" i="11" s="1"/>
  <c r="AJ772" i="11" s="1"/>
  <c r="AJ773" i="11" s="1"/>
  <c r="AJ774" i="11" s="1"/>
  <c r="AJ775" i="11" s="1"/>
  <c r="AJ776" i="11" s="1"/>
  <c r="AJ777" i="11" s="1"/>
  <c r="AJ778" i="11" s="1"/>
  <c r="AJ779" i="11" s="1"/>
  <c r="AJ780" i="11" s="1"/>
  <c r="AJ781" i="11" s="1"/>
  <c r="AJ782" i="11" s="1"/>
  <c r="AJ783" i="11" s="1"/>
  <c r="AJ784" i="11" s="1"/>
  <c r="AJ785" i="11" s="1"/>
  <c r="AJ786" i="11" s="1"/>
  <c r="AJ787" i="11" s="1"/>
  <c r="AJ788" i="11" s="1"/>
  <c r="AJ789" i="11" s="1"/>
  <c r="AJ790" i="11" s="1"/>
  <c r="AJ791" i="11" s="1"/>
  <c r="AJ792" i="11" s="1"/>
  <c r="AJ793" i="11" s="1"/>
  <c r="AJ794" i="11" s="1"/>
  <c r="AJ795" i="11" s="1"/>
  <c r="AJ796" i="11" s="1"/>
  <c r="AJ797" i="11" s="1"/>
  <c r="AJ798" i="11" s="1"/>
  <c r="AJ799" i="11" s="1"/>
  <c r="AJ800" i="11" s="1"/>
  <c r="AJ801" i="11" s="1"/>
  <c r="AJ802" i="11" s="1"/>
  <c r="AJ803" i="11" s="1"/>
  <c r="AJ804" i="11" s="1"/>
  <c r="AJ805" i="11" s="1"/>
  <c r="AJ806" i="11" s="1"/>
  <c r="AJ807" i="11" s="1"/>
  <c r="AJ808" i="11" s="1"/>
  <c r="AJ809" i="11" s="1"/>
  <c r="AJ810" i="11" s="1"/>
  <c r="AJ811" i="11" s="1"/>
  <c r="AJ812" i="11" s="1"/>
  <c r="AJ813" i="11" s="1"/>
  <c r="AJ814" i="11" s="1"/>
  <c r="AJ815" i="11" s="1"/>
  <c r="AJ816" i="11" s="1"/>
  <c r="AJ817" i="11" s="1"/>
  <c r="AJ818" i="11" s="1"/>
  <c r="AJ819" i="11" s="1"/>
  <c r="AJ820" i="11" s="1"/>
  <c r="AJ821" i="11" s="1"/>
  <c r="AJ822" i="11" s="1"/>
  <c r="AJ823" i="11" s="1"/>
  <c r="AJ824" i="11" s="1"/>
  <c r="AJ825" i="11" s="1"/>
  <c r="AJ826" i="11" s="1"/>
  <c r="AJ827" i="11" s="1"/>
  <c r="AJ828" i="11" s="1"/>
  <c r="AJ829" i="11" s="1"/>
  <c r="AJ830" i="11" s="1"/>
  <c r="AJ831" i="11" s="1"/>
  <c r="AJ832" i="11" s="1"/>
  <c r="AJ833" i="11" s="1"/>
  <c r="AJ834" i="11" s="1"/>
  <c r="AJ835" i="11" s="1"/>
  <c r="AJ836" i="11" s="1"/>
  <c r="AJ837" i="11" s="1"/>
  <c r="AJ838" i="11" s="1"/>
  <c r="AJ839" i="11" s="1"/>
  <c r="AJ840" i="11" s="1"/>
  <c r="AJ841" i="11" s="1"/>
  <c r="AJ842" i="11" s="1"/>
  <c r="AJ843" i="11" s="1"/>
  <c r="AJ844" i="11" s="1"/>
  <c r="AJ845" i="11" s="1"/>
  <c r="AJ846" i="11" s="1"/>
  <c r="AJ847" i="11" s="1"/>
  <c r="AJ848" i="11" s="1"/>
  <c r="AJ849" i="11" s="1"/>
  <c r="AJ850" i="11" s="1"/>
  <c r="AJ851" i="11" s="1"/>
  <c r="AJ852" i="11" s="1"/>
  <c r="AJ853" i="11" s="1"/>
  <c r="AJ854" i="11" s="1"/>
  <c r="AJ855" i="11" s="1"/>
  <c r="AJ856" i="11" s="1"/>
  <c r="AJ857" i="11" s="1"/>
  <c r="AJ858" i="11" s="1"/>
  <c r="AJ859" i="11" s="1"/>
  <c r="AJ860" i="11" s="1"/>
  <c r="AJ861" i="11" s="1"/>
  <c r="AJ862" i="11" s="1"/>
  <c r="AJ863" i="11" s="1"/>
  <c r="AJ864" i="11" s="1"/>
  <c r="AJ865" i="11" s="1"/>
  <c r="AJ866" i="11" s="1"/>
  <c r="AJ867" i="11" s="1"/>
  <c r="AJ868" i="11" s="1"/>
  <c r="AJ869" i="11" s="1"/>
  <c r="AJ870" i="11" s="1"/>
  <c r="AJ871" i="11" s="1"/>
  <c r="AJ872" i="11" s="1"/>
  <c r="AJ873" i="11" s="1"/>
  <c r="AJ874" i="11" s="1"/>
  <c r="AJ875" i="11" s="1"/>
  <c r="AJ876" i="11" s="1"/>
  <c r="AJ877" i="11" s="1"/>
  <c r="AJ878" i="11" s="1"/>
  <c r="AJ879" i="11" s="1"/>
  <c r="AJ880" i="11" s="1"/>
  <c r="AJ881" i="11" s="1"/>
  <c r="AJ882" i="11" s="1"/>
  <c r="AJ883" i="11" s="1"/>
  <c r="AJ884" i="11" s="1"/>
  <c r="AJ885" i="11" s="1"/>
  <c r="AJ886" i="11" s="1"/>
  <c r="AJ887" i="11" s="1"/>
  <c r="AJ888" i="11" s="1"/>
  <c r="AJ889" i="11" s="1"/>
  <c r="AJ890" i="11" s="1"/>
  <c r="AJ891" i="11" s="1"/>
  <c r="AJ892" i="11" s="1"/>
  <c r="AJ893" i="11" s="1"/>
  <c r="AJ894" i="11" s="1"/>
  <c r="AJ895" i="11" s="1"/>
  <c r="AJ896" i="11" s="1"/>
  <c r="AJ897" i="11" s="1"/>
  <c r="AJ898" i="11" s="1"/>
  <c r="AJ899" i="11" s="1"/>
  <c r="AJ900" i="11" s="1"/>
  <c r="AJ901" i="11" s="1"/>
  <c r="AJ902" i="11" s="1"/>
  <c r="AJ903" i="11" s="1"/>
  <c r="AJ904" i="11" s="1"/>
  <c r="AJ905" i="11" s="1"/>
  <c r="AJ906" i="11" s="1"/>
  <c r="AJ907" i="11" s="1"/>
  <c r="AJ908" i="11" s="1"/>
  <c r="AJ909" i="11" s="1"/>
  <c r="AJ910" i="11" s="1"/>
  <c r="AJ911" i="11" s="1"/>
  <c r="AJ912" i="11" s="1"/>
  <c r="AJ913" i="11" s="1"/>
  <c r="AJ914" i="11" s="1"/>
  <c r="AJ915" i="11" s="1"/>
  <c r="AJ916" i="11" s="1"/>
  <c r="AJ917" i="11" s="1"/>
  <c r="AJ918" i="11" s="1"/>
  <c r="AJ919" i="11" s="1"/>
  <c r="AJ920" i="11" s="1"/>
  <c r="AJ921" i="11" s="1"/>
  <c r="AJ922" i="11" s="1"/>
  <c r="AJ923" i="11" s="1"/>
  <c r="AJ924" i="11" s="1"/>
  <c r="AJ925" i="11" s="1"/>
  <c r="AJ926" i="11" s="1"/>
  <c r="AJ927" i="11" s="1"/>
  <c r="AJ928" i="11" s="1"/>
  <c r="AJ929" i="11" s="1"/>
  <c r="AJ930" i="11" s="1"/>
  <c r="AJ931" i="11" s="1"/>
  <c r="AJ932" i="11" s="1"/>
  <c r="AJ933" i="11" s="1"/>
  <c r="AJ934" i="11" s="1"/>
  <c r="AJ935" i="11" s="1"/>
  <c r="AJ936" i="11" s="1"/>
  <c r="AJ937" i="11" s="1"/>
  <c r="AJ938" i="11" s="1"/>
  <c r="AJ939" i="11" s="1"/>
  <c r="AJ940" i="11" s="1"/>
  <c r="AJ941" i="11" s="1"/>
  <c r="AJ942" i="11" s="1"/>
  <c r="AJ943" i="11" s="1"/>
  <c r="AJ944" i="11" s="1"/>
  <c r="AJ945" i="11" s="1"/>
  <c r="AJ946" i="11" s="1"/>
  <c r="AJ947" i="11" s="1"/>
  <c r="AJ948" i="11" s="1"/>
  <c r="AJ949" i="11" s="1"/>
  <c r="AJ950" i="11" s="1"/>
  <c r="AJ951" i="11" s="1"/>
  <c r="AJ952" i="11" s="1"/>
  <c r="AJ953" i="11" s="1"/>
  <c r="AJ954" i="11" s="1"/>
  <c r="AJ955" i="11" s="1"/>
  <c r="AJ956" i="11" s="1"/>
  <c r="AJ957" i="11" s="1"/>
  <c r="AJ958" i="11" s="1"/>
  <c r="AJ959" i="11" s="1"/>
  <c r="AJ960" i="11" s="1"/>
  <c r="AJ961" i="11" s="1"/>
  <c r="AJ962" i="11" s="1"/>
  <c r="AJ963" i="11" s="1"/>
  <c r="AJ964" i="11" s="1"/>
  <c r="AJ965" i="11" s="1"/>
  <c r="AJ966" i="11" s="1"/>
  <c r="AJ967" i="11" s="1"/>
  <c r="AJ968" i="11" s="1"/>
  <c r="AJ969" i="11" s="1"/>
  <c r="AJ970" i="11" s="1"/>
  <c r="AJ971" i="11" s="1"/>
  <c r="AJ972" i="11" s="1"/>
  <c r="AJ973" i="11" s="1"/>
  <c r="AJ974" i="11" s="1"/>
  <c r="AJ975" i="11" s="1"/>
  <c r="AJ976" i="11" s="1"/>
  <c r="AJ977" i="11" s="1"/>
  <c r="AJ978" i="11" s="1"/>
  <c r="AJ979" i="11" s="1"/>
  <c r="AJ980" i="11" s="1"/>
  <c r="AJ981" i="11" s="1"/>
  <c r="AJ982" i="11" s="1"/>
  <c r="AJ983" i="11" s="1"/>
  <c r="AJ984" i="11" s="1"/>
  <c r="AJ985" i="11" s="1"/>
  <c r="AJ986" i="11" s="1"/>
  <c r="AJ987" i="11" s="1"/>
  <c r="AJ988" i="11" s="1"/>
  <c r="AJ989" i="11" s="1"/>
  <c r="AJ990" i="11" s="1"/>
  <c r="AJ991" i="11" s="1"/>
  <c r="AJ992" i="11" s="1"/>
  <c r="AJ993" i="11" s="1"/>
  <c r="AJ994" i="11" s="1"/>
  <c r="AJ995" i="11" s="1"/>
  <c r="AJ996" i="11" s="1"/>
  <c r="AJ997" i="11" s="1"/>
  <c r="AJ998" i="11" s="1"/>
  <c r="AJ999" i="11" s="1"/>
  <c r="AJ1000" i="11" s="1"/>
  <c r="AJ1001" i="11" s="1"/>
  <c r="AJ1002" i="11" s="1"/>
  <c r="AJ1003" i="11" s="1"/>
  <c r="AJ1004" i="11" s="1"/>
  <c r="AJ1005" i="11" s="1"/>
  <c r="AJ1006" i="11" s="1"/>
  <c r="AJ1007" i="11" s="1"/>
  <c r="AJ1008" i="11" s="1"/>
  <c r="AJ1009" i="11" s="1"/>
  <c r="AJ1010" i="11" s="1"/>
  <c r="AJ1011" i="11" s="1"/>
  <c r="AJ1012" i="11" s="1"/>
  <c r="AJ1013" i="11" s="1"/>
  <c r="AJ1014" i="11" s="1"/>
  <c r="AJ1015" i="11" s="1"/>
  <c r="AJ1016" i="11" s="1"/>
  <c r="AJ1017" i="11" s="1"/>
  <c r="AJ1018" i="11" s="1"/>
  <c r="AJ1019" i="11" s="1"/>
  <c r="AJ1020" i="11" s="1"/>
  <c r="AJ1021" i="11" s="1"/>
  <c r="AJ1022" i="11" s="1"/>
  <c r="AJ1023" i="11" s="1"/>
  <c r="AJ1024" i="11" s="1"/>
  <c r="AJ1025" i="11" s="1"/>
  <c r="AJ1026" i="11" s="1"/>
  <c r="AJ1027" i="11" s="1"/>
  <c r="AJ1028" i="11" s="1"/>
  <c r="AJ1029" i="11" s="1"/>
  <c r="AJ1030" i="11" s="1"/>
  <c r="AJ1031" i="11" s="1"/>
  <c r="AJ1032" i="11" s="1"/>
  <c r="AJ1033" i="11" s="1"/>
  <c r="AJ1034" i="11" s="1"/>
  <c r="AJ1035" i="11" s="1"/>
  <c r="AJ1036" i="11" s="1"/>
  <c r="AJ1037" i="11" s="1"/>
  <c r="AJ1038" i="11" s="1"/>
  <c r="AJ1039" i="11" s="1"/>
  <c r="AJ1040" i="11" s="1"/>
  <c r="AJ1041" i="11" s="1"/>
  <c r="AJ1042" i="11" s="1"/>
  <c r="AJ1043" i="11" s="1"/>
  <c r="AJ1044" i="11" s="1"/>
  <c r="AJ1045" i="11" s="1"/>
  <c r="AJ1046" i="11" s="1"/>
  <c r="AJ1047" i="11" s="1"/>
  <c r="AJ1048" i="11" s="1"/>
  <c r="AJ1049" i="11" s="1"/>
  <c r="AJ1050" i="11" s="1"/>
  <c r="AJ1051" i="11" s="1"/>
  <c r="AJ1052" i="11" s="1"/>
  <c r="AJ1053" i="11" s="1"/>
  <c r="AJ1054" i="11" s="1"/>
  <c r="AJ1055" i="11" s="1"/>
  <c r="AJ1056" i="11" s="1"/>
  <c r="AJ1057" i="11" s="1"/>
  <c r="AJ1058" i="11" s="1"/>
  <c r="AJ1059" i="11" s="1"/>
  <c r="AJ1060" i="11" s="1"/>
  <c r="AJ1061" i="11" s="1"/>
  <c r="AJ1062" i="11" s="1"/>
  <c r="AJ1063" i="11" s="1"/>
  <c r="AJ1064" i="11" s="1"/>
  <c r="AJ1065" i="11" s="1"/>
  <c r="AJ1066" i="11" s="1"/>
  <c r="AJ1067" i="11" s="1"/>
  <c r="AJ1068" i="11" s="1"/>
  <c r="AJ1069" i="11" s="1"/>
  <c r="AJ1070" i="11" s="1"/>
  <c r="AJ1071" i="11" s="1"/>
  <c r="AJ1072" i="11" s="1"/>
  <c r="AJ1073" i="11" s="1"/>
  <c r="AJ1074" i="11" s="1"/>
  <c r="AJ1075" i="11" s="1"/>
  <c r="AJ1076" i="11" s="1"/>
  <c r="AJ1077" i="11" s="1"/>
  <c r="AJ1078" i="11" s="1"/>
  <c r="AJ1079" i="11" s="1"/>
  <c r="AJ1080" i="11" s="1"/>
  <c r="AJ1081" i="11" s="1"/>
  <c r="AJ1082" i="11" s="1"/>
  <c r="AJ1083" i="11" s="1"/>
  <c r="AJ1084" i="11" s="1"/>
  <c r="AJ1085" i="11" s="1"/>
  <c r="AJ1086" i="11" s="1"/>
  <c r="AJ1087" i="11" s="1"/>
  <c r="AJ1088" i="11" s="1"/>
  <c r="AJ1089" i="11" s="1"/>
  <c r="AJ1090" i="11" s="1"/>
  <c r="AJ1091" i="11" s="1"/>
  <c r="AJ1092" i="11" s="1"/>
  <c r="AJ1093" i="11" s="1"/>
  <c r="AJ1094" i="11" s="1"/>
  <c r="AJ1095" i="11" s="1"/>
  <c r="AJ1096" i="11" s="1"/>
  <c r="AJ1097" i="11" s="1"/>
  <c r="AJ1098" i="11" s="1"/>
  <c r="AJ1099" i="11" s="1"/>
  <c r="AJ1100" i="11" s="1"/>
  <c r="AJ1101" i="11" s="1"/>
  <c r="AJ1102" i="11" s="1"/>
  <c r="AJ1103" i="11" s="1"/>
  <c r="AJ1104" i="11" s="1"/>
  <c r="AJ1105" i="11" s="1"/>
  <c r="AJ1106" i="11" s="1"/>
  <c r="AJ1107" i="11" s="1"/>
  <c r="AJ1108" i="11" s="1"/>
  <c r="AJ1109" i="11" s="1"/>
  <c r="AJ1110" i="11" s="1"/>
  <c r="AJ1111" i="11" s="1"/>
  <c r="AJ1112" i="11" s="1"/>
  <c r="AJ1113" i="11" s="1"/>
  <c r="AJ1114" i="11" s="1"/>
  <c r="AJ1115" i="11" s="1"/>
  <c r="AJ1116" i="11" s="1"/>
  <c r="AJ1117" i="11" s="1"/>
  <c r="AJ1118" i="11" s="1"/>
  <c r="AJ1119" i="11" s="1"/>
  <c r="AJ1120" i="11" s="1"/>
  <c r="AJ1121" i="11" s="1"/>
  <c r="AJ1122" i="11" s="1"/>
  <c r="AJ1123" i="11" s="1"/>
  <c r="AJ1124" i="11" s="1"/>
  <c r="AJ1125" i="11" s="1"/>
  <c r="AJ1126" i="11" s="1"/>
  <c r="AJ1127" i="11" s="1"/>
  <c r="AJ1128" i="11" s="1"/>
  <c r="AJ1129" i="11" s="1"/>
  <c r="AJ1130" i="11" s="1"/>
  <c r="AJ1131" i="11" s="1"/>
  <c r="AJ1132" i="11" s="1"/>
  <c r="AJ1133" i="11" s="1"/>
  <c r="AJ1134" i="11" s="1"/>
  <c r="AJ1135" i="11" s="1"/>
  <c r="AJ1136" i="11" s="1"/>
  <c r="AJ1137" i="11" s="1"/>
  <c r="AJ1138" i="11" s="1"/>
  <c r="AJ1139" i="11" s="1"/>
  <c r="AJ1140" i="11" s="1"/>
  <c r="AJ1141" i="11" s="1"/>
  <c r="AJ1142" i="11" s="1"/>
  <c r="AJ1143" i="11" s="1"/>
  <c r="AJ1144" i="11" s="1"/>
  <c r="AJ1145" i="11" s="1"/>
  <c r="AJ1146" i="11" s="1"/>
  <c r="AJ1147" i="11" s="1"/>
  <c r="AJ1148" i="11" s="1"/>
  <c r="AJ1149" i="11" s="1"/>
  <c r="AJ1150" i="11" s="1"/>
  <c r="AJ1151" i="11" s="1"/>
  <c r="AJ1152" i="11" s="1"/>
  <c r="AJ1153" i="11" s="1"/>
  <c r="AJ1154" i="11" s="1"/>
  <c r="AJ1155" i="11" s="1"/>
  <c r="AJ1156" i="11" s="1"/>
  <c r="AJ1157" i="11" s="1"/>
  <c r="AJ1158" i="11" s="1"/>
  <c r="AJ1159" i="11" s="1"/>
  <c r="AJ1160" i="11" s="1"/>
  <c r="AJ1161" i="11" s="1"/>
  <c r="AJ1162" i="11" s="1"/>
  <c r="AJ1163" i="11" s="1"/>
  <c r="AJ1164" i="11" s="1"/>
  <c r="AJ1165" i="11" s="1"/>
  <c r="AJ1166" i="11" s="1"/>
  <c r="AJ1167" i="11" s="1"/>
  <c r="AJ1168" i="11" s="1"/>
  <c r="AJ1169" i="11" s="1"/>
  <c r="AJ1170" i="11" s="1"/>
  <c r="AJ1171" i="11" s="1"/>
  <c r="AJ1172" i="11" s="1"/>
  <c r="AJ1173" i="11" s="1"/>
  <c r="AJ1174" i="11" s="1"/>
  <c r="AJ1175" i="11" s="1"/>
  <c r="AJ1176" i="11" s="1"/>
  <c r="AJ1177" i="11" s="1"/>
  <c r="AJ1178" i="11" s="1"/>
  <c r="AJ1179" i="11" s="1"/>
  <c r="AJ1180" i="11" s="1"/>
  <c r="AJ1181" i="11" s="1"/>
  <c r="AJ1182" i="11" s="1"/>
  <c r="AJ1183" i="11" s="1"/>
  <c r="AJ1184" i="11" s="1"/>
  <c r="AJ1185" i="11" s="1"/>
  <c r="AJ1186" i="11" s="1"/>
  <c r="AJ1187" i="11" s="1"/>
  <c r="AJ1188" i="11" s="1"/>
  <c r="AJ1189" i="11" s="1"/>
  <c r="AJ1190" i="11" s="1"/>
  <c r="AJ1191" i="11" s="1"/>
  <c r="AJ1192" i="11" s="1"/>
  <c r="AJ1193" i="11" s="1"/>
  <c r="AJ1194" i="11" s="1"/>
  <c r="AJ1195" i="11" s="1"/>
  <c r="AJ1196" i="11" s="1"/>
  <c r="AJ1197" i="11" s="1"/>
  <c r="AJ1198" i="11" s="1"/>
  <c r="AJ1199" i="11" s="1"/>
  <c r="AJ1200" i="11" s="1"/>
  <c r="AJ1201" i="11" s="1"/>
  <c r="AJ1202" i="11" s="1"/>
  <c r="AJ1203" i="11" s="1"/>
  <c r="AJ1204" i="11" s="1"/>
  <c r="AJ1205" i="11" s="1"/>
  <c r="AJ1206" i="11" s="1"/>
  <c r="AJ1207" i="11" s="1"/>
  <c r="AJ1208" i="11" s="1"/>
  <c r="AJ1209" i="11" s="1"/>
  <c r="AJ1210" i="11" s="1"/>
  <c r="AJ1211" i="11" s="1"/>
  <c r="AJ1212" i="11" s="1"/>
  <c r="AJ1213" i="11" s="1"/>
  <c r="AJ1214" i="11" s="1"/>
  <c r="AJ1215" i="11" s="1"/>
  <c r="AJ1216" i="11" s="1"/>
  <c r="AJ1217" i="11" s="1"/>
  <c r="AJ1218" i="11" s="1"/>
  <c r="AJ1219" i="11" s="1"/>
  <c r="AJ1220" i="11" s="1"/>
  <c r="AJ1221" i="11" s="1"/>
  <c r="AJ1222" i="11" s="1"/>
  <c r="AJ1223" i="11" s="1"/>
  <c r="AJ1224" i="11" s="1"/>
  <c r="AJ1225" i="11" s="1"/>
  <c r="AJ1226" i="11" s="1"/>
  <c r="AJ1227" i="11" s="1"/>
  <c r="AJ1228" i="11" s="1"/>
  <c r="AJ1229" i="11" s="1"/>
  <c r="AJ1230" i="11" s="1"/>
  <c r="AJ1231" i="11" s="1"/>
  <c r="AJ1232" i="11" s="1"/>
  <c r="AJ1233" i="11" s="1"/>
  <c r="AJ1234" i="11" s="1"/>
  <c r="AJ1235" i="11" s="1"/>
  <c r="AJ1236" i="11" s="1"/>
  <c r="AJ1237" i="11" s="1"/>
  <c r="AJ1238" i="11" s="1"/>
  <c r="AJ1239" i="11" s="1"/>
  <c r="AJ1240" i="11" s="1"/>
  <c r="AJ1241" i="11" s="1"/>
  <c r="AJ1242" i="11" s="1"/>
  <c r="AJ1243" i="11" s="1"/>
  <c r="AJ1244" i="11" s="1"/>
  <c r="AJ1245" i="11" s="1"/>
  <c r="AJ1246" i="11" s="1"/>
  <c r="AJ1247" i="11" s="1"/>
  <c r="AJ1248" i="11" s="1"/>
  <c r="AJ1249" i="11" s="1"/>
  <c r="AJ1250" i="11" s="1"/>
  <c r="AJ1251" i="11" s="1"/>
  <c r="AJ1252" i="11" s="1"/>
  <c r="AJ1253" i="11" s="1"/>
  <c r="AJ1254" i="11" s="1"/>
  <c r="AJ1255" i="11" s="1"/>
  <c r="AJ1256" i="11" s="1"/>
  <c r="AJ1257" i="11" s="1"/>
  <c r="AJ1258" i="11" s="1"/>
  <c r="AJ1259" i="11" s="1"/>
  <c r="AJ1260" i="11" s="1"/>
  <c r="AJ1261" i="11" s="1"/>
  <c r="AJ1262" i="11" s="1"/>
  <c r="AJ1263" i="11" s="1"/>
  <c r="AJ1264" i="11" s="1"/>
  <c r="AJ1265" i="11" s="1"/>
  <c r="AJ1266" i="11" s="1"/>
  <c r="AJ1267" i="11" s="1"/>
  <c r="AJ1268" i="11" s="1"/>
  <c r="AJ1269" i="11" s="1"/>
  <c r="AJ1270" i="11" s="1"/>
  <c r="AJ1271" i="11" s="1"/>
  <c r="AJ1272" i="11" s="1"/>
  <c r="AJ1273" i="11" s="1"/>
  <c r="AJ1274" i="11" s="1"/>
  <c r="AJ1275" i="11" s="1"/>
  <c r="AJ1276" i="11" s="1"/>
  <c r="AJ1277" i="11" s="1"/>
  <c r="AJ1278" i="11" s="1"/>
  <c r="AJ1279" i="11" s="1"/>
  <c r="AJ1280" i="11" s="1"/>
  <c r="AJ1281" i="11" s="1"/>
  <c r="AJ1282" i="11" s="1"/>
  <c r="AJ1283" i="11" s="1"/>
  <c r="AJ1284" i="11" s="1"/>
  <c r="AJ1285" i="11" s="1"/>
  <c r="AJ1286" i="11" s="1"/>
  <c r="AJ1287" i="11" s="1"/>
  <c r="AJ1288" i="11" s="1"/>
  <c r="AJ1289" i="11" s="1"/>
  <c r="AJ1290" i="11" s="1"/>
  <c r="AJ1291" i="11" s="1"/>
  <c r="AJ1292" i="11" s="1"/>
  <c r="AJ1293" i="11" s="1"/>
  <c r="AJ1294" i="11" s="1"/>
  <c r="AJ1295" i="11" s="1"/>
  <c r="AJ1296" i="11" s="1"/>
  <c r="AJ1297" i="11" s="1"/>
  <c r="AJ1298" i="11" s="1"/>
  <c r="AJ1299" i="11" s="1"/>
  <c r="AJ1300" i="11" s="1"/>
  <c r="AJ1301" i="11" s="1"/>
  <c r="AJ1302" i="11" s="1"/>
  <c r="AJ1303" i="11" s="1"/>
  <c r="AJ1304" i="11" s="1"/>
  <c r="AJ1305" i="11" s="1"/>
  <c r="AJ1306" i="11" s="1"/>
  <c r="AJ1307" i="11" s="1"/>
  <c r="AJ1308" i="11" s="1"/>
  <c r="AJ1309" i="11" s="1"/>
  <c r="AJ1310" i="11" s="1"/>
  <c r="AJ1311" i="11" s="1"/>
  <c r="AJ1312" i="11" s="1"/>
  <c r="AJ1313" i="11" s="1"/>
  <c r="AJ1314" i="11" s="1"/>
  <c r="AJ1315" i="11" s="1"/>
  <c r="AJ1316" i="11" s="1"/>
  <c r="AJ1317" i="11" s="1"/>
  <c r="AJ1318" i="11" s="1"/>
  <c r="AJ1319" i="11" s="1"/>
  <c r="AJ1320" i="11" s="1"/>
  <c r="AJ1321" i="11" s="1"/>
  <c r="AJ1322" i="11" s="1"/>
  <c r="AJ1323" i="11" s="1"/>
  <c r="AJ1324" i="11" s="1"/>
  <c r="AJ1325" i="11" s="1"/>
  <c r="AJ1326" i="11" s="1"/>
  <c r="AJ1327" i="11" s="1"/>
  <c r="AJ1328" i="11" s="1"/>
  <c r="AJ1329" i="11" s="1"/>
  <c r="AJ1330" i="11" s="1"/>
  <c r="AJ1331" i="11" s="1"/>
  <c r="AJ1332" i="11" s="1"/>
  <c r="AJ1333" i="11" s="1"/>
  <c r="AJ1334" i="11" s="1"/>
  <c r="AJ1335" i="11" s="1"/>
  <c r="AJ1336" i="11" s="1"/>
  <c r="AJ1337" i="11" s="1"/>
  <c r="AJ1338" i="11" s="1"/>
  <c r="AJ1339" i="11" s="1"/>
  <c r="AJ1340" i="11" s="1"/>
  <c r="AJ1341" i="11" s="1"/>
  <c r="AJ1342" i="11" s="1"/>
  <c r="AJ1343" i="11" s="1"/>
  <c r="AJ1344" i="11" s="1"/>
  <c r="AJ1345" i="11" s="1"/>
  <c r="AJ1346" i="11" s="1"/>
  <c r="AJ1347" i="11" s="1"/>
  <c r="AJ1348" i="11" s="1"/>
  <c r="AJ1349" i="11" s="1"/>
  <c r="AJ1350" i="11" s="1"/>
  <c r="AJ1351" i="11" s="1"/>
  <c r="AJ1352" i="11" s="1"/>
  <c r="AJ1353" i="11" s="1"/>
  <c r="AJ1354" i="11" s="1"/>
  <c r="AJ1355" i="11" s="1"/>
  <c r="AJ1356" i="11" s="1"/>
  <c r="AJ1357" i="11" s="1"/>
  <c r="AJ1358" i="11" s="1"/>
  <c r="AJ1359" i="11" s="1"/>
  <c r="AJ1360" i="11" s="1"/>
  <c r="AJ1361" i="11" s="1"/>
  <c r="AJ1362" i="11" s="1"/>
  <c r="AJ1363" i="11" s="1"/>
  <c r="AJ1364" i="11" s="1"/>
  <c r="AJ1365" i="11" s="1"/>
  <c r="AJ1366" i="11" s="1"/>
  <c r="AJ1367" i="11" s="1"/>
  <c r="AJ1368" i="11" s="1"/>
  <c r="AJ1369" i="11" s="1"/>
  <c r="AJ1370" i="11" s="1"/>
  <c r="AJ1371" i="11" s="1"/>
  <c r="AJ1372" i="11" s="1"/>
  <c r="AJ1373" i="11" s="1"/>
  <c r="AJ1374" i="11" s="1"/>
  <c r="AJ1375" i="11" s="1"/>
  <c r="AJ1376" i="11" s="1"/>
  <c r="AJ1377" i="11" s="1"/>
  <c r="AJ1378" i="11" s="1"/>
  <c r="AJ1379" i="11" s="1"/>
  <c r="AJ1380" i="11" s="1"/>
  <c r="AJ1381" i="11" s="1"/>
  <c r="AJ1382" i="11" s="1"/>
  <c r="AJ1383" i="11" s="1"/>
  <c r="AJ1384" i="11" s="1"/>
  <c r="AJ1385" i="11" s="1"/>
  <c r="AJ1386" i="11" s="1"/>
  <c r="AJ1387" i="11" s="1"/>
  <c r="AJ1388" i="11" s="1"/>
  <c r="AJ1389" i="11" s="1"/>
  <c r="AJ1390" i="11" s="1"/>
  <c r="AJ1391" i="11" s="1"/>
  <c r="AJ1392" i="11" s="1"/>
  <c r="AJ1393" i="11" s="1"/>
  <c r="AJ1394" i="11" s="1"/>
  <c r="AJ1395" i="11" s="1"/>
  <c r="AJ1396" i="11" s="1"/>
  <c r="AJ1397" i="11" s="1"/>
  <c r="AJ1398" i="11" s="1"/>
  <c r="AJ1399" i="11" s="1"/>
  <c r="AJ1400" i="11" s="1"/>
  <c r="AJ1401" i="11" s="1"/>
  <c r="AJ1402" i="11" s="1"/>
  <c r="AJ1403" i="11" s="1"/>
  <c r="AJ1404" i="11" s="1"/>
  <c r="AJ1405" i="11" s="1"/>
  <c r="AJ1406" i="11" s="1"/>
  <c r="AJ1407" i="11" s="1"/>
  <c r="AJ1408" i="11" s="1"/>
  <c r="AJ1409" i="11" s="1"/>
  <c r="AJ1410" i="11" s="1"/>
  <c r="AJ1411" i="11" s="1"/>
  <c r="AJ1412" i="11" s="1"/>
  <c r="AJ1413" i="11" s="1"/>
  <c r="AJ1414" i="11" s="1"/>
  <c r="AJ1415" i="11" s="1"/>
  <c r="AJ1416" i="11" s="1"/>
  <c r="AJ1417" i="11" s="1"/>
  <c r="AJ1418" i="11" s="1"/>
  <c r="AJ1419" i="11" s="1"/>
  <c r="AJ1420" i="11" s="1"/>
  <c r="AJ1421" i="11" s="1"/>
  <c r="AJ1422" i="11" s="1"/>
  <c r="AJ1423" i="11" s="1"/>
  <c r="AJ1424" i="11" s="1"/>
  <c r="AJ1425" i="11" s="1"/>
  <c r="AJ1426" i="11" s="1"/>
  <c r="AJ1427" i="11" s="1"/>
  <c r="AJ1428" i="11" s="1"/>
  <c r="AJ1429" i="11" s="1"/>
  <c r="AJ1430" i="11" s="1"/>
  <c r="AJ1431" i="11" s="1"/>
  <c r="AJ1432" i="11" s="1"/>
  <c r="AJ1433" i="11" s="1"/>
  <c r="AJ1434" i="11" s="1"/>
  <c r="AJ1435" i="11" s="1"/>
  <c r="AJ1436" i="11" s="1"/>
  <c r="AJ1437" i="11" s="1"/>
  <c r="AJ1438" i="11" s="1"/>
  <c r="AJ1439" i="11" s="1"/>
  <c r="AJ1440" i="11" s="1"/>
  <c r="AJ1441" i="11" s="1"/>
  <c r="AJ1442" i="11" s="1"/>
  <c r="AJ1443" i="11" s="1"/>
  <c r="AJ1444" i="11" s="1"/>
  <c r="AJ1445" i="11" s="1"/>
  <c r="AJ1446" i="11" s="1"/>
  <c r="AJ1447" i="11" s="1"/>
  <c r="AJ1448" i="11" s="1"/>
  <c r="AJ1449" i="11" s="1"/>
  <c r="AJ1450" i="11" s="1"/>
  <c r="AJ1451" i="11" s="1"/>
  <c r="AJ1452" i="11" s="1"/>
  <c r="AJ1453" i="11" s="1"/>
  <c r="AJ1454" i="11" s="1"/>
  <c r="AJ1455" i="11" s="1"/>
  <c r="AJ1456" i="11" s="1"/>
  <c r="AJ1457" i="11" s="1"/>
  <c r="AJ1458" i="11" s="1"/>
  <c r="AJ1459" i="11" s="1"/>
  <c r="AJ1460" i="11" s="1"/>
  <c r="AJ1461" i="11" s="1"/>
  <c r="AJ1462" i="11" s="1"/>
  <c r="AJ1463" i="11" s="1"/>
  <c r="AJ1464" i="11" s="1"/>
  <c r="AJ1465" i="11" s="1"/>
  <c r="AJ1466" i="11" s="1"/>
  <c r="AJ1467" i="11" s="1"/>
  <c r="AJ1468" i="11" s="1"/>
  <c r="AJ1469" i="11" s="1"/>
  <c r="AJ1470" i="11" s="1"/>
  <c r="AJ1471" i="11" s="1"/>
  <c r="AJ1472" i="11" s="1"/>
  <c r="AJ1473" i="11" s="1"/>
  <c r="AJ1474" i="11" s="1"/>
  <c r="AJ1475" i="11" s="1"/>
  <c r="AJ1476" i="11" s="1"/>
  <c r="AJ1477" i="11" s="1"/>
  <c r="AJ1478" i="11" s="1"/>
  <c r="AJ1479" i="11" s="1"/>
  <c r="AJ1480" i="11" s="1"/>
  <c r="AJ1481" i="11" s="1"/>
  <c r="AJ1482" i="11" s="1"/>
  <c r="AJ1483" i="11" s="1"/>
  <c r="AJ1484" i="11" s="1"/>
  <c r="AJ1485" i="11" s="1"/>
  <c r="AJ1486" i="11" s="1"/>
  <c r="AJ1487" i="11" s="1"/>
  <c r="AJ1488" i="11" s="1"/>
  <c r="AJ1489" i="11" s="1"/>
  <c r="AJ1490" i="11" s="1"/>
  <c r="AJ1491" i="11" s="1"/>
  <c r="AJ1492" i="11" s="1"/>
  <c r="AJ1493" i="11" s="1"/>
  <c r="AJ1494" i="11" s="1"/>
  <c r="AJ1495" i="11" s="1"/>
  <c r="AJ1496" i="11" s="1"/>
  <c r="AJ1497" i="11" s="1"/>
  <c r="AJ1498" i="11" s="1"/>
  <c r="AJ1499" i="11" s="1"/>
  <c r="AJ1500" i="11" s="1"/>
  <c r="AJ1501" i="11" s="1"/>
  <c r="AJ1502" i="11" s="1"/>
  <c r="AJ1503" i="11" s="1"/>
  <c r="AJ1504" i="11" s="1"/>
  <c r="AJ1505" i="11" s="1"/>
  <c r="AJ1506" i="11" s="1"/>
  <c r="AJ1507" i="11" s="1"/>
  <c r="AJ1508" i="11" s="1"/>
  <c r="AJ1509" i="11" s="1"/>
  <c r="AJ1510" i="11" s="1"/>
  <c r="AJ1511" i="11" s="1"/>
  <c r="AJ1512" i="11" s="1"/>
  <c r="AJ1513" i="11" s="1"/>
  <c r="AJ1514" i="11" s="1"/>
  <c r="AJ1515" i="11" s="1"/>
  <c r="AJ1516" i="11" s="1"/>
  <c r="AJ1517" i="11" s="1"/>
  <c r="AJ1518" i="11" s="1"/>
  <c r="AJ1519" i="11" s="1"/>
  <c r="AJ1520" i="11" s="1"/>
  <c r="AJ1521" i="11" s="1"/>
  <c r="AJ1522" i="11" s="1"/>
  <c r="AJ1523" i="11" s="1"/>
  <c r="AJ1524" i="11" s="1"/>
  <c r="AJ1525" i="11" s="1"/>
  <c r="AJ1526" i="11" s="1"/>
  <c r="AJ1527" i="11" s="1"/>
  <c r="AJ1528" i="11" s="1"/>
  <c r="AJ1529" i="11" s="1"/>
  <c r="AJ1530" i="11" s="1"/>
  <c r="AJ1531" i="11" s="1"/>
  <c r="AJ1532" i="11" s="1"/>
  <c r="AJ1533" i="11" s="1"/>
  <c r="AJ1534" i="11" s="1"/>
  <c r="AJ1535" i="11" s="1"/>
  <c r="AJ1536" i="11" s="1"/>
  <c r="AJ1537" i="11" s="1"/>
  <c r="AJ1538" i="11" s="1"/>
  <c r="AJ1539" i="11" s="1"/>
  <c r="AJ1540" i="11" s="1"/>
  <c r="AJ1541" i="11" s="1"/>
  <c r="AJ1542" i="11" s="1"/>
  <c r="AJ1543" i="11" s="1"/>
  <c r="AJ1544" i="11" s="1"/>
  <c r="AJ1545" i="11" s="1"/>
  <c r="AJ1546" i="11" s="1"/>
  <c r="AJ1547" i="11" s="1"/>
  <c r="AJ1548" i="11" s="1"/>
  <c r="AJ1549" i="11" s="1"/>
  <c r="AJ1550" i="11" s="1"/>
  <c r="AJ1551" i="11" s="1"/>
  <c r="AJ1552" i="11" s="1"/>
  <c r="AJ1553" i="11" s="1"/>
  <c r="AJ1554" i="11" s="1"/>
  <c r="AJ1555" i="11" s="1"/>
  <c r="AJ1556" i="11" s="1"/>
  <c r="AJ1557" i="11" s="1"/>
  <c r="AJ1558" i="11" s="1"/>
  <c r="AJ1559" i="11" s="1"/>
  <c r="AJ1560" i="11" s="1"/>
  <c r="AJ1561" i="11" s="1"/>
  <c r="AJ1562" i="11" s="1"/>
  <c r="AJ1563" i="11" s="1"/>
  <c r="AJ1564" i="11" s="1"/>
  <c r="AJ1565" i="11" s="1"/>
  <c r="AJ1566" i="11" s="1"/>
  <c r="AJ1567" i="11" s="1"/>
  <c r="AJ1568" i="11" s="1"/>
  <c r="AJ1569" i="11" s="1"/>
  <c r="AJ1570" i="11" s="1"/>
  <c r="AJ1571" i="11" s="1"/>
  <c r="AJ1572" i="11" s="1"/>
  <c r="AJ1573" i="11" s="1"/>
  <c r="AJ1574" i="11" s="1"/>
  <c r="AJ1575" i="11" s="1"/>
  <c r="AJ1576" i="11" s="1"/>
  <c r="AJ1577" i="11" s="1"/>
  <c r="AJ1578" i="11" s="1"/>
  <c r="AJ1579" i="11" s="1"/>
  <c r="AJ1580" i="11" s="1"/>
  <c r="AJ1581" i="11" s="1"/>
  <c r="AJ1582" i="11" s="1"/>
  <c r="AJ1583" i="11" s="1"/>
  <c r="AJ1584" i="11" s="1"/>
  <c r="AJ1585" i="11" s="1"/>
  <c r="AJ1586" i="11" s="1"/>
  <c r="AJ1587" i="11" s="1"/>
  <c r="AJ1588" i="11" s="1"/>
  <c r="AJ1589" i="11" s="1"/>
  <c r="AJ1590" i="11" s="1"/>
  <c r="AJ1591" i="11" s="1"/>
  <c r="AJ1592" i="11" s="1"/>
  <c r="AJ1593" i="11" s="1"/>
  <c r="AJ1594" i="11" s="1"/>
  <c r="AJ1595" i="11" s="1"/>
  <c r="AJ1596" i="11" s="1"/>
  <c r="AJ1597" i="11" s="1"/>
  <c r="AJ1598" i="11" s="1"/>
  <c r="AJ1599" i="11" s="1"/>
  <c r="AJ1600" i="11" s="1"/>
  <c r="AJ1601" i="11" s="1"/>
  <c r="AJ1602" i="11" s="1"/>
  <c r="AJ1603" i="11" s="1"/>
  <c r="AJ1604" i="11" s="1"/>
  <c r="AJ1605" i="11" s="1"/>
  <c r="AJ1606" i="11" s="1"/>
  <c r="AJ1607" i="11" s="1"/>
  <c r="AJ1608" i="11" s="1"/>
  <c r="AJ1609" i="11" s="1"/>
  <c r="AJ1610" i="11" s="1"/>
  <c r="AJ1611" i="11" s="1"/>
  <c r="AJ1612" i="11" s="1"/>
  <c r="AJ1613" i="11" s="1"/>
  <c r="AJ1614" i="11" s="1"/>
  <c r="AJ1615" i="11" s="1"/>
  <c r="AJ1616" i="11" s="1"/>
  <c r="AJ1617" i="11" s="1"/>
  <c r="AJ1618" i="11" s="1"/>
  <c r="AJ1619" i="11" s="1"/>
  <c r="AJ1620" i="11" s="1"/>
  <c r="AJ1621" i="11" s="1"/>
  <c r="AJ1622" i="11" s="1"/>
  <c r="AJ1623" i="11" s="1"/>
  <c r="AJ1624" i="11" s="1"/>
  <c r="AJ1625" i="11" s="1"/>
  <c r="AJ1626" i="11" s="1"/>
  <c r="AJ1627" i="11" s="1"/>
  <c r="AJ1628" i="11" s="1"/>
  <c r="AJ1629" i="11" s="1"/>
  <c r="AJ1630" i="11" s="1"/>
  <c r="AJ1631" i="11" s="1"/>
  <c r="AJ1632" i="11" s="1"/>
  <c r="AJ1633" i="11" s="1"/>
  <c r="AJ1634" i="11" s="1"/>
  <c r="AJ1635" i="11" s="1"/>
  <c r="AJ1636" i="11" s="1"/>
  <c r="AJ1637" i="11" s="1"/>
  <c r="AJ1638" i="11" s="1"/>
  <c r="AJ1639" i="11" s="1"/>
  <c r="AJ1640" i="11" s="1"/>
  <c r="AJ1641" i="11" s="1"/>
  <c r="AJ1642" i="11" s="1"/>
  <c r="AJ1643" i="11" s="1"/>
  <c r="AJ1644" i="11" s="1"/>
  <c r="AJ1645" i="11" s="1"/>
  <c r="AJ1646" i="11" s="1"/>
  <c r="AJ1647" i="11" s="1"/>
  <c r="AJ1648" i="11" s="1"/>
  <c r="AJ1649" i="11" s="1"/>
  <c r="AJ1650" i="11" s="1"/>
  <c r="AJ1651" i="11" s="1"/>
  <c r="AJ1652" i="11" s="1"/>
  <c r="AJ1653" i="11" s="1"/>
  <c r="AJ1654" i="11" s="1"/>
  <c r="AJ1655" i="11" s="1"/>
  <c r="AJ1656" i="11" s="1"/>
  <c r="AJ1657" i="11" s="1"/>
  <c r="AJ1658" i="11" s="1"/>
  <c r="AJ1659" i="11" s="1"/>
  <c r="AJ1660" i="11" s="1"/>
  <c r="AJ1661" i="11" s="1"/>
  <c r="AJ1662" i="11" s="1"/>
  <c r="AJ1663" i="11" s="1"/>
  <c r="AJ1664" i="11" s="1"/>
  <c r="AJ1665" i="11" s="1"/>
  <c r="AJ1666" i="11" s="1"/>
  <c r="AJ1667" i="11" s="1"/>
  <c r="AJ1668" i="11" s="1"/>
  <c r="AJ1669" i="11" s="1"/>
  <c r="AJ1670" i="11" s="1"/>
  <c r="AJ1671" i="11" s="1"/>
  <c r="AJ1672" i="11" s="1"/>
  <c r="AJ1673" i="11" s="1"/>
  <c r="AJ1674" i="11" s="1"/>
  <c r="AJ1675" i="11" s="1"/>
  <c r="AJ1676" i="11" s="1"/>
  <c r="AJ1677" i="11" s="1"/>
  <c r="AJ1678" i="11" s="1"/>
  <c r="AJ1679" i="11" s="1"/>
  <c r="AJ1680" i="11" s="1"/>
  <c r="AJ1681" i="11" s="1"/>
  <c r="AJ1682" i="11" s="1"/>
  <c r="AJ1683" i="11" s="1"/>
  <c r="AJ1684" i="11" s="1"/>
  <c r="AJ1685" i="11" s="1"/>
  <c r="AJ1686" i="11" s="1"/>
  <c r="AJ1687" i="11" s="1"/>
  <c r="AJ1688" i="11" s="1"/>
  <c r="AJ1689" i="11" s="1"/>
  <c r="AJ1690" i="11" s="1"/>
  <c r="AJ1691" i="11" s="1"/>
  <c r="AJ1692" i="11" s="1"/>
  <c r="AJ1693" i="11" s="1"/>
  <c r="AJ1694" i="11" s="1"/>
  <c r="AJ1695" i="11" s="1"/>
  <c r="AJ1696" i="11" s="1"/>
  <c r="AJ1697" i="11" s="1"/>
  <c r="AJ1698" i="11" s="1"/>
  <c r="AJ1699" i="11" s="1"/>
  <c r="AJ1700" i="11" s="1"/>
  <c r="AJ1701" i="11" s="1"/>
  <c r="AJ1702" i="11" s="1"/>
  <c r="AJ1703" i="11" s="1"/>
  <c r="AJ1704" i="11" s="1"/>
  <c r="AJ1705" i="11" s="1"/>
  <c r="AJ1706" i="11" s="1"/>
  <c r="AJ1707" i="11" s="1"/>
  <c r="AJ1708" i="11" s="1"/>
  <c r="AJ1709" i="11" s="1"/>
  <c r="AJ1710" i="11" s="1"/>
  <c r="AJ1711" i="11" s="1"/>
  <c r="AJ1712" i="11" s="1"/>
  <c r="AJ1713" i="11" s="1"/>
  <c r="AJ1714" i="11" s="1"/>
  <c r="AJ1715" i="11" s="1"/>
  <c r="AJ1716" i="11" s="1"/>
  <c r="AJ1717" i="11" s="1"/>
  <c r="AJ1718" i="11" s="1"/>
  <c r="AJ1719" i="11" s="1"/>
  <c r="AJ1720" i="11" s="1"/>
  <c r="AJ1721" i="11" s="1"/>
  <c r="AJ1722" i="11" s="1"/>
  <c r="AJ1723" i="11" s="1"/>
  <c r="AJ1724" i="11" s="1"/>
  <c r="AJ1725" i="11" s="1"/>
  <c r="AJ1726" i="11" s="1"/>
  <c r="AJ1727" i="11" s="1"/>
  <c r="AJ1728" i="11" s="1"/>
  <c r="AJ1729" i="11" s="1"/>
  <c r="AJ1730" i="11" s="1"/>
  <c r="AJ1731" i="11" s="1"/>
  <c r="AJ1732" i="11" s="1"/>
  <c r="AJ1733" i="11" s="1"/>
  <c r="AJ1734" i="11" s="1"/>
  <c r="AJ1735" i="11" s="1"/>
  <c r="AJ1736" i="11" s="1"/>
  <c r="AJ1737" i="11" s="1"/>
  <c r="AJ1738" i="11" s="1"/>
  <c r="AJ1739" i="11" s="1"/>
  <c r="AJ1740" i="11" s="1"/>
  <c r="AJ1741" i="11" s="1"/>
  <c r="AJ1742" i="11" s="1"/>
  <c r="AJ1743" i="11" s="1"/>
  <c r="AJ1744" i="11" s="1"/>
  <c r="AJ1745" i="11" s="1"/>
  <c r="AJ1746" i="11" s="1"/>
  <c r="AJ1747" i="11" s="1"/>
  <c r="AJ1748" i="11" s="1"/>
  <c r="AJ1749" i="11" s="1"/>
  <c r="AJ1750" i="11" s="1"/>
  <c r="AJ1751" i="11" s="1"/>
  <c r="AJ1752" i="11" s="1"/>
  <c r="AJ1753" i="11" s="1"/>
  <c r="AJ1754" i="11" s="1"/>
  <c r="AJ1755" i="11" s="1"/>
  <c r="AJ1756" i="11" s="1"/>
  <c r="AJ1757" i="11" s="1"/>
  <c r="AJ1758" i="11" s="1"/>
  <c r="AJ1759" i="11" s="1"/>
  <c r="AJ1760" i="11" s="1"/>
  <c r="AJ1761" i="11" s="1"/>
  <c r="AJ1762" i="11" s="1"/>
  <c r="AJ1763" i="11" s="1"/>
  <c r="AJ1764" i="11" s="1"/>
  <c r="AJ1765" i="11" s="1"/>
  <c r="AJ1766" i="11" s="1"/>
  <c r="AJ1767" i="11" s="1"/>
  <c r="AJ1768" i="11" s="1"/>
  <c r="AJ1769" i="11" s="1"/>
  <c r="AJ1770" i="11" s="1"/>
  <c r="AJ1771" i="11" s="1"/>
  <c r="AJ1772" i="11" s="1"/>
  <c r="AJ1773" i="11" s="1"/>
  <c r="AJ1774" i="11" s="1"/>
  <c r="AJ1775" i="11" s="1"/>
  <c r="AJ1776" i="11" s="1"/>
  <c r="AJ1777" i="11" s="1"/>
  <c r="AJ1778" i="11" s="1"/>
  <c r="AJ1779" i="11" s="1"/>
  <c r="AJ1780" i="11" s="1"/>
  <c r="AJ1781" i="11" s="1"/>
  <c r="AJ1782" i="11" s="1"/>
  <c r="AJ1783" i="11" s="1"/>
  <c r="AJ1784" i="11" s="1"/>
  <c r="AJ1785" i="11" s="1"/>
  <c r="AJ1786" i="11" s="1"/>
  <c r="AJ1787" i="11" s="1"/>
  <c r="AJ1788" i="11" s="1"/>
  <c r="AJ1789" i="11" s="1"/>
  <c r="AJ1790" i="11" s="1"/>
  <c r="AJ1791" i="11" s="1"/>
  <c r="AJ1792" i="11" s="1"/>
  <c r="AJ1793" i="11" s="1"/>
  <c r="AJ1794" i="11" s="1"/>
  <c r="AJ1795" i="11" s="1"/>
  <c r="AJ1796" i="11" s="1"/>
  <c r="AJ1797" i="11" s="1"/>
  <c r="AJ1798" i="11" s="1"/>
  <c r="AJ1799" i="11" s="1"/>
  <c r="AJ1800" i="11" s="1"/>
  <c r="AJ1801" i="11" s="1"/>
  <c r="AJ1802" i="11" s="1"/>
  <c r="AJ1803" i="11" s="1"/>
  <c r="AJ1804" i="11" s="1"/>
  <c r="AJ1805" i="11" s="1"/>
  <c r="AJ1806" i="11" s="1"/>
  <c r="AJ1807" i="11" s="1"/>
  <c r="AJ1808" i="11" s="1"/>
  <c r="AJ1809" i="11" s="1"/>
  <c r="AJ1810" i="11" s="1"/>
  <c r="AJ1811" i="11" s="1"/>
  <c r="AJ1812" i="11" s="1"/>
  <c r="AJ1813" i="11" s="1"/>
  <c r="AJ1814" i="11" s="1"/>
  <c r="AJ1815" i="11" s="1"/>
  <c r="AJ1816" i="11" s="1"/>
  <c r="AJ1817" i="11" s="1"/>
  <c r="AJ1818" i="11" s="1"/>
  <c r="AJ1819" i="11" s="1"/>
  <c r="AJ1820" i="11" s="1"/>
  <c r="AJ1821" i="11" s="1"/>
  <c r="AJ1822" i="11" s="1"/>
  <c r="AJ1823" i="11" s="1"/>
  <c r="AJ1824" i="11" s="1"/>
  <c r="AJ1825" i="11" s="1"/>
  <c r="AJ1826" i="11" s="1"/>
  <c r="AJ1827" i="11" s="1"/>
  <c r="AJ1828" i="11" s="1"/>
  <c r="AJ1829" i="11" s="1"/>
  <c r="AJ1830" i="11" s="1"/>
  <c r="AJ1831" i="11" s="1"/>
  <c r="AJ1832" i="11" s="1"/>
  <c r="AJ1833" i="11" s="1"/>
  <c r="AJ1834" i="11" s="1"/>
  <c r="AJ1835" i="11" s="1"/>
  <c r="AJ1836" i="11" s="1"/>
  <c r="AJ1837" i="11" s="1"/>
  <c r="AJ1838" i="11" s="1"/>
  <c r="AJ1839" i="11" s="1"/>
  <c r="AJ1840" i="11" s="1"/>
  <c r="AJ1841" i="11" s="1"/>
  <c r="AJ1842" i="11" s="1"/>
  <c r="AJ1843" i="11" s="1"/>
  <c r="AJ1844" i="11" s="1"/>
  <c r="AJ1845" i="11" s="1"/>
  <c r="AJ1846" i="11" s="1"/>
  <c r="AJ1847" i="11" s="1"/>
  <c r="AJ1848" i="11" s="1"/>
  <c r="AJ1849" i="11" s="1"/>
  <c r="AJ1850" i="11" s="1"/>
  <c r="AJ1851" i="11" s="1"/>
  <c r="AJ1852" i="11" s="1"/>
  <c r="AJ1853" i="11" s="1"/>
  <c r="AJ1854" i="11" s="1"/>
  <c r="AJ1855" i="11" s="1"/>
  <c r="AJ1856" i="11" s="1"/>
  <c r="AJ1857" i="11" s="1"/>
  <c r="AJ1858" i="11" s="1"/>
  <c r="AJ1859" i="11" s="1"/>
  <c r="AJ1860" i="11" s="1"/>
  <c r="AJ1861" i="11" s="1"/>
  <c r="AJ1862" i="11" s="1"/>
  <c r="AJ1863" i="11" s="1"/>
  <c r="AJ1864" i="11" s="1"/>
  <c r="AJ1865" i="11" s="1"/>
  <c r="AJ1866" i="11" s="1"/>
  <c r="AJ1867" i="11" s="1"/>
  <c r="AJ1868" i="11" s="1"/>
  <c r="AJ1869" i="11" s="1"/>
  <c r="AJ1870" i="11" s="1"/>
  <c r="AJ1871" i="11" s="1"/>
  <c r="AJ1872" i="11" s="1"/>
  <c r="AJ1873" i="11" s="1"/>
  <c r="AJ1874" i="11" s="1"/>
  <c r="AJ1875" i="11" s="1"/>
  <c r="AJ1876" i="11" s="1"/>
  <c r="AJ1877" i="11" s="1"/>
  <c r="AJ1878" i="11" s="1"/>
  <c r="AJ1879" i="11" s="1"/>
  <c r="AJ1880" i="11" s="1"/>
  <c r="AJ1881" i="11" s="1"/>
  <c r="AJ1882" i="11" s="1"/>
  <c r="AJ1883" i="11" s="1"/>
  <c r="AJ1884" i="11" s="1"/>
  <c r="AJ1885" i="11" s="1"/>
  <c r="AJ1886" i="11" s="1"/>
  <c r="AJ1887" i="11" s="1"/>
  <c r="AJ1888" i="11" s="1"/>
  <c r="AJ1889" i="11" s="1"/>
  <c r="AJ1890" i="11" s="1"/>
  <c r="AJ1891" i="11" s="1"/>
  <c r="AJ1892" i="11" s="1"/>
  <c r="AJ1893" i="11" s="1"/>
  <c r="AJ1894" i="11" s="1"/>
  <c r="AJ1895" i="11" s="1"/>
  <c r="AJ1896" i="11" s="1"/>
  <c r="AJ1897" i="11" s="1"/>
  <c r="AJ1898" i="11" s="1"/>
  <c r="AJ1899" i="11" s="1"/>
  <c r="AJ1900" i="11" s="1"/>
  <c r="AJ1901" i="11" s="1"/>
  <c r="AJ1902" i="11" s="1"/>
  <c r="AJ1903" i="11" s="1"/>
  <c r="AJ1904" i="11" s="1"/>
  <c r="AJ1905" i="11" s="1"/>
  <c r="AJ1906" i="11" s="1"/>
  <c r="AJ1907" i="11" s="1"/>
  <c r="AJ1908" i="11" s="1"/>
  <c r="AJ1909" i="11" s="1"/>
  <c r="AJ1910" i="11" s="1"/>
  <c r="AJ1911" i="11" s="1"/>
  <c r="AJ1912" i="11" s="1"/>
  <c r="AJ1913" i="11" s="1"/>
  <c r="AJ1914" i="11" s="1"/>
  <c r="AJ1915" i="11" s="1"/>
  <c r="AJ1916" i="11" s="1"/>
  <c r="AJ1917" i="11" s="1"/>
  <c r="AJ1918" i="11" s="1"/>
  <c r="AJ1919" i="11" s="1"/>
  <c r="AJ1920" i="11" s="1"/>
  <c r="AJ1921" i="11" s="1"/>
  <c r="AJ1922" i="11" s="1"/>
  <c r="AJ1923" i="11" s="1"/>
  <c r="AJ1924" i="11" s="1"/>
  <c r="AJ1925" i="11" s="1"/>
  <c r="AJ1926" i="11" s="1"/>
  <c r="AJ1927" i="11" s="1"/>
  <c r="AJ1928" i="11" s="1"/>
  <c r="AJ1929" i="11" s="1"/>
  <c r="AJ1930" i="11" s="1"/>
  <c r="AJ1931" i="11" s="1"/>
  <c r="AJ1932" i="11" s="1"/>
  <c r="AJ1933" i="11" s="1"/>
  <c r="AJ1934" i="11" s="1"/>
  <c r="AJ1935" i="11" s="1"/>
  <c r="AJ1936" i="11" s="1"/>
  <c r="AJ1937" i="11" s="1"/>
  <c r="AJ1938" i="11" s="1"/>
  <c r="AJ1939" i="11" s="1"/>
  <c r="AJ1940" i="11" s="1"/>
  <c r="AJ1941" i="11" s="1"/>
  <c r="AJ1942" i="11" s="1"/>
  <c r="AJ1943" i="11" s="1"/>
  <c r="AJ1944" i="11" s="1"/>
  <c r="AJ1945" i="11" s="1"/>
  <c r="AJ1946" i="11" s="1"/>
  <c r="AJ1947" i="11" s="1"/>
  <c r="AJ1948" i="11" s="1"/>
  <c r="AJ1949" i="11" s="1"/>
  <c r="AJ1950" i="11" s="1"/>
  <c r="AJ1951" i="11" s="1"/>
  <c r="AJ1952" i="11" s="1"/>
  <c r="AJ1953" i="11" s="1"/>
  <c r="AJ1954" i="11" s="1"/>
  <c r="AJ1955" i="11" s="1"/>
  <c r="AJ1956" i="11" s="1"/>
  <c r="AJ1957" i="11" s="1"/>
  <c r="AJ1958" i="11" s="1"/>
  <c r="AJ1959" i="11" s="1"/>
  <c r="AJ1960" i="11" s="1"/>
  <c r="AJ1961" i="11" s="1"/>
  <c r="AJ1962" i="11" s="1"/>
  <c r="AJ1963" i="11" s="1"/>
  <c r="AJ1964" i="11" s="1"/>
  <c r="AJ1965" i="11" s="1"/>
  <c r="AJ1966" i="11" s="1"/>
  <c r="AJ1967" i="11" s="1"/>
  <c r="AJ1968" i="11" s="1"/>
  <c r="AJ1969" i="11" s="1"/>
  <c r="AJ1970" i="11" s="1"/>
  <c r="AJ1971" i="11" s="1"/>
  <c r="AJ1972" i="11" s="1"/>
  <c r="AJ1973" i="11" s="1"/>
  <c r="AJ1974" i="11" s="1"/>
  <c r="AJ1975" i="11" s="1"/>
  <c r="AJ1976" i="11" s="1"/>
  <c r="AJ1977" i="11" s="1"/>
  <c r="AJ1978" i="11" s="1"/>
  <c r="AJ1979" i="11" s="1"/>
  <c r="AJ1980" i="11" s="1"/>
  <c r="AJ1981" i="11" s="1"/>
  <c r="AJ1982" i="11" s="1"/>
  <c r="AJ1983" i="11" s="1"/>
  <c r="AJ1984" i="11" s="1"/>
  <c r="AJ1985" i="11" s="1"/>
  <c r="AJ1986" i="11" s="1"/>
  <c r="AJ1987" i="11" s="1"/>
  <c r="AJ1988" i="11" s="1"/>
  <c r="AJ1989" i="11" s="1"/>
  <c r="AJ1990" i="11" s="1"/>
  <c r="AJ1991" i="11" s="1"/>
  <c r="AJ1992" i="11" s="1"/>
  <c r="AJ1993" i="11" s="1"/>
  <c r="AJ1994" i="11" s="1"/>
  <c r="AJ1995" i="11" s="1"/>
  <c r="AJ1996" i="11" s="1"/>
  <c r="AJ1997" i="11" s="1"/>
  <c r="AJ1998" i="11" s="1"/>
  <c r="AJ1999" i="11" s="1"/>
  <c r="AJ2000" i="11" s="1"/>
  <c r="AJ2001" i="11" s="1"/>
  <c r="AJ2002" i="11" s="1"/>
  <c r="AJ2003" i="11" s="1"/>
  <c r="AJ2004" i="11" s="1"/>
  <c r="AJ2005" i="11" s="1"/>
  <c r="AJ2006" i="11" s="1"/>
  <c r="AJ2007" i="11" s="1"/>
  <c r="AJ2008" i="11" s="1"/>
  <c r="AJ2009" i="11" s="1"/>
  <c r="AJ2010" i="11" s="1"/>
  <c r="AJ2011" i="11" s="1"/>
  <c r="AJ2012" i="11" s="1"/>
  <c r="AJ2013" i="11" s="1"/>
  <c r="AJ2014" i="11" s="1"/>
  <c r="AJ2015" i="11" s="1"/>
  <c r="AJ2016" i="11" s="1"/>
  <c r="AJ2017" i="11" s="1"/>
  <c r="AJ2018" i="11" s="1"/>
  <c r="AJ2019" i="11" s="1"/>
  <c r="AJ2020" i="11" s="1"/>
  <c r="AJ2021" i="11" s="1"/>
  <c r="AJ2022" i="11" s="1"/>
  <c r="AJ2023" i="11" s="1"/>
  <c r="AJ2024" i="11" s="1"/>
  <c r="AJ2025" i="11" s="1"/>
  <c r="AJ2026" i="11" s="1"/>
  <c r="AJ2027" i="11" s="1"/>
  <c r="AJ2028" i="11" s="1"/>
  <c r="AJ2029" i="11" s="1"/>
  <c r="AJ2030" i="11" s="1"/>
  <c r="AJ2031" i="11" s="1"/>
  <c r="AJ2032" i="11" s="1"/>
  <c r="AJ2033" i="11" s="1"/>
  <c r="AJ2034" i="11" s="1"/>
  <c r="AJ2035" i="11" s="1"/>
  <c r="AJ2036" i="11" s="1"/>
  <c r="AJ2037" i="11" s="1"/>
  <c r="AJ2038" i="11" s="1"/>
  <c r="AJ2039" i="11" s="1"/>
  <c r="AJ2040" i="11" s="1"/>
  <c r="AJ2041" i="11" s="1"/>
  <c r="AJ2042" i="11" s="1"/>
  <c r="AJ2043" i="11" s="1"/>
  <c r="AJ2044" i="11" s="1"/>
  <c r="AJ2045" i="11" s="1"/>
  <c r="AJ2046" i="11" s="1"/>
  <c r="AJ2047" i="11" s="1"/>
  <c r="AJ2048" i="11" s="1"/>
  <c r="AJ2049" i="11" s="1"/>
  <c r="AJ2050" i="11" s="1"/>
  <c r="AJ2051" i="11" s="1"/>
  <c r="AJ2052" i="11" s="1"/>
  <c r="AJ2053" i="11" s="1"/>
  <c r="AJ2054" i="11" s="1"/>
  <c r="AJ2055" i="11" s="1"/>
  <c r="AJ2056" i="11" s="1"/>
  <c r="AJ2057" i="11" s="1"/>
  <c r="AJ2058" i="11" s="1"/>
  <c r="AJ2059" i="11" s="1"/>
  <c r="AJ2060" i="11" s="1"/>
  <c r="AJ2061" i="11" s="1"/>
  <c r="AJ2062" i="11" s="1"/>
  <c r="AJ2063" i="11" s="1"/>
  <c r="AJ2064" i="11" s="1"/>
  <c r="AJ2065" i="11" s="1"/>
  <c r="AJ2066" i="11" s="1"/>
  <c r="AJ2067" i="11" s="1"/>
  <c r="AJ2068" i="11" s="1"/>
  <c r="AJ2069" i="11" s="1"/>
  <c r="AJ2070" i="11" s="1"/>
  <c r="AJ2071" i="11" s="1"/>
  <c r="AJ2072" i="11" s="1"/>
  <c r="AJ2073" i="11" s="1"/>
  <c r="AJ2074" i="11" s="1"/>
  <c r="AJ2075" i="11" s="1"/>
  <c r="AJ2076" i="11" s="1"/>
  <c r="AJ2077" i="11" s="1"/>
  <c r="AJ2078" i="11" s="1"/>
  <c r="AJ2079" i="11" s="1"/>
  <c r="AJ2080" i="11" s="1"/>
  <c r="AJ2081" i="11" s="1"/>
  <c r="AJ2082" i="11" s="1"/>
  <c r="AJ2083" i="11" s="1"/>
  <c r="AJ2084" i="11" s="1"/>
  <c r="AJ2085" i="11" s="1"/>
  <c r="AJ2086" i="11" s="1"/>
  <c r="AJ2087" i="11" s="1"/>
  <c r="AJ2088" i="11" s="1"/>
  <c r="AJ2089" i="11" s="1"/>
  <c r="AJ2090" i="11" s="1"/>
  <c r="AJ2091" i="11" s="1"/>
  <c r="AJ2092" i="11" s="1"/>
  <c r="AJ2093" i="11" s="1"/>
  <c r="AJ2094" i="11" s="1"/>
  <c r="AJ2095" i="11" s="1"/>
  <c r="AJ2096" i="11" s="1"/>
  <c r="AJ2097" i="11" s="1"/>
  <c r="AJ2098" i="11" s="1"/>
  <c r="AJ2099" i="11" s="1"/>
  <c r="AJ2100" i="11" s="1"/>
  <c r="AJ2101" i="11" s="1"/>
  <c r="AJ2102" i="11" s="1"/>
  <c r="AJ2103" i="11" s="1"/>
  <c r="AJ2104" i="11" s="1"/>
  <c r="AJ2105" i="11" s="1"/>
  <c r="AJ2106" i="11" s="1"/>
  <c r="AJ2107" i="11" s="1"/>
  <c r="AJ2108" i="11" s="1"/>
  <c r="AJ2109" i="11" s="1"/>
  <c r="AJ2110" i="11" s="1"/>
  <c r="AJ2111" i="11" s="1"/>
  <c r="AJ2112" i="11" s="1"/>
  <c r="AJ2113" i="11" s="1"/>
  <c r="AJ2114" i="11" s="1"/>
  <c r="AJ2115" i="11" s="1"/>
  <c r="AJ2116" i="11" s="1"/>
  <c r="AJ2117" i="11" s="1"/>
  <c r="AJ2118" i="11" s="1"/>
  <c r="AJ2119" i="11" s="1"/>
  <c r="AJ2120" i="11" s="1"/>
  <c r="AJ2121" i="11" s="1"/>
  <c r="AJ2122" i="11" s="1"/>
  <c r="AJ2123" i="11" s="1"/>
  <c r="AJ2124" i="11" s="1"/>
  <c r="AJ2125" i="11" s="1"/>
  <c r="AJ2126" i="11" s="1"/>
  <c r="AJ2127" i="11" s="1"/>
  <c r="AJ2128" i="11" s="1"/>
  <c r="AJ2129" i="11" s="1"/>
  <c r="AJ2130" i="11" s="1"/>
  <c r="AJ2131" i="11" s="1"/>
  <c r="AJ2132" i="11" s="1"/>
  <c r="AJ2133" i="11" s="1"/>
  <c r="AJ2134" i="11" s="1"/>
  <c r="AJ2135" i="11" s="1"/>
  <c r="AJ2136" i="11" s="1"/>
  <c r="AJ2137" i="11" s="1"/>
  <c r="AJ2138" i="11" s="1"/>
  <c r="AJ2139" i="11" s="1"/>
  <c r="AJ2140" i="11" s="1"/>
  <c r="AJ2141" i="11" s="1"/>
  <c r="AJ2142" i="11" s="1"/>
  <c r="AJ2143" i="11" s="1"/>
  <c r="AJ2144" i="11" s="1"/>
  <c r="AJ2145" i="11" s="1"/>
  <c r="AJ2146" i="11" s="1"/>
  <c r="AJ2147" i="11" s="1"/>
  <c r="AJ2148" i="11" s="1"/>
  <c r="AJ2149" i="11" s="1"/>
  <c r="AJ2150" i="11" s="1"/>
  <c r="AJ2151" i="11" s="1"/>
  <c r="AJ2152" i="11" s="1"/>
  <c r="AJ2153" i="11" s="1"/>
  <c r="AJ2154" i="11" s="1"/>
  <c r="AJ2155" i="11" s="1"/>
  <c r="AJ2156" i="11" s="1"/>
  <c r="AJ2157" i="11" s="1"/>
  <c r="AJ2158" i="11" s="1"/>
  <c r="AJ2159" i="11" s="1"/>
  <c r="AJ2160" i="11" s="1"/>
  <c r="AJ2161" i="11" s="1"/>
  <c r="AJ2162" i="11" s="1"/>
  <c r="AJ2163" i="11" s="1"/>
  <c r="AJ2164" i="11" s="1"/>
  <c r="AJ2165" i="11" s="1"/>
  <c r="AJ2166" i="11" s="1"/>
  <c r="AJ2167" i="11" s="1"/>
  <c r="AJ2168" i="11" s="1"/>
  <c r="AJ2169" i="11" s="1"/>
  <c r="AJ2170" i="11" s="1"/>
  <c r="AJ2171" i="11" s="1"/>
  <c r="AJ2172" i="11" s="1"/>
  <c r="AJ2173" i="11" s="1"/>
  <c r="AJ2174" i="11" s="1"/>
  <c r="AJ2175" i="11" s="1"/>
  <c r="AJ2176" i="11" s="1"/>
  <c r="AJ2177" i="11" s="1"/>
  <c r="AJ2178" i="11" s="1"/>
  <c r="AJ2179" i="11" s="1"/>
  <c r="AJ2180" i="11" s="1"/>
  <c r="AJ2181" i="11" s="1"/>
  <c r="AJ2182" i="11" s="1"/>
  <c r="AJ2183" i="11" s="1"/>
  <c r="AJ2184" i="11" s="1"/>
  <c r="AJ2185" i="11" s="1"/>
  <c r="AJ2186" i="11" s="1"/>
  <c r="AJ2187" i="11" s="1"/>
  <c r="AJ2188" i="11" s="1"/>
  <c r="AJ2189" i="11" s="1"/>
  <c r="AJ2190" i="11" s="1"/>
  <c r="AJ2191" i="11" s="1"/>
  <c r="AJ2192" i="11" s="1"/>
  <c r="AJ2193" i="11" s="1"/>
  <c r="AJ2194" i="11" s="1"/>
  <c r="AJ2195" i="11" s="1"/>
  <c r="AJ2196" i="11" s="1"/>
  <c r="AJ2197" i="11" s="1"/>
  <c r="AJ2198" i="11" s="1"/>
  <c r="AJ2199" i="11" s="1"/>
  <c r="AJ2200" i="11" s="1"/>
  <c r="AJ2201" i="11" s="1"/>
  <c r="AJ2202" i="11" s="1"/>
  <c r="AJ2203" i="11" s="1"/>
  <c r="AJ2204" i="11" s="1"/>
  <c r="AJ2205" i="11" s="1"/>
  <c r="AJ2206" i="11" s="1"/>
  <c r="AJ2207" i="11" s="1"/>
  <c r="AJ2208" i="11" s="1"/>
  <c r="AJ2209" i="11" s="1"/>
  <c r="AJ2210" i="11" s="1"/>
  <c r="AJ2211" i="11" s="1"/>
  <c r="AJ2212" i="11" s="1"/>
  <c r="AJ2213" i="11" s="1"/>
  <c r="AJ2214" i="11" s="1"/>
  <c r="AJ2215" i="11" s="1"/>
  <c r="AJ2216" i="11" s="1"/>
  <c r="AJ2217" i="11" s="1"/>
  <c r="AJ2218" i="11" s="1"/>
  <c r="AJ2219" i="11" s="1"/>
  <c r="AJ2220" i="11" s="1"/>
  <c r="AJ2221" i="11" s="1"/>
  <c r="AJ2222" i="11" s="1"/>
  <c r="AJ2223" i="11" s="1"/>
  <c r="AJ2224" i="11" s="1"/>
  <c r="AJ2225" i="11" s="1"/>
  <c r="AJ2226" i="11" s="1"/>
  <c r="AJ2227" i="11" s="1"/>
  <c r="AJ2228" i="11" s="1"/>
  <c r="AJ2229" i="11" s="1"/>
  <c r="AJ2230" i="11" s="1"/>
  <c r="AJ2231" i="11" s="1"/>
  <c r="AJ2232" i="11" s="1"/>
  <c r="AJ2233" i="11" s="1"/>
  <c r="AJ2234" i="11" s="1"/>
  <c r="AJ2235" i="11" s="1"/>
  <c r="AJ2236" i="11" s="1"/>
  <c r="AJ2237" i="11" s="1"/>
  <c r="AJ2238" i="11" s="1"/>
  <c r="AJ2239" i="11" s="1"/>
  <c r="AJ2240" i="11" s="1"/>
  <c r="AJ2241" i="11" s="1"/>
  <c r="AJ2242" i="11" s="1"/>
  <c r="AJ2243" i="11" s="1"/>
  <c r="AJ2244" i="11" s="1"/>
  <c r="AJ2245" i="11" s="1"/>
  <c r="AJ2246" i="11" s="1"/>
  <c r="AJ2247" i="11" s="1"/>
  <c r="AJ2248" i="11" s="1"/>
  <c r="AJ2249" i="11" s="1"/>
  <c r="AJ2250" i="11" s="1"/>
  <c r="AJ2251" i="11" s="1"/>
  <c r="AJ2252" i="11" s="1"/>
  <c r="AJ2253" i="11" s="1"/>
  <c r="AJ2254" i="11" s="1"/>
  <c r="AJ2255" i="11" s="1"/>
  <c r="AJ2256" i="11" s="1"/>
  <c r="AJ2257" i="11" s="1"/>
  <c r="AJ2258" i="11" s="1"/>
  <c r="AJ2259" i="11" s="1"/>
  <c r="AJ2260" i="11" s="1"/>
  <c r="AJ2261" i="11" s="1"/>
  <c r="AJ2262" i="11" s="1"/>
  <c r="AJ2263" i="11" s="1"/>
  <c r="AJ2264" i="11" s="1"/>
  <c r="AJ2265" i="11" s="1"/>
  <c r="AJ2266" i="11" s="1"/>
  <c r="AJ2267" i="11" s="1"/>
  <c r="AJ2268" i="11" s="1"/>
  <c r="AJ2269" i="11" s="1"/>
  <c r="AJ2270" i="11" s="1"/>
  <c r="AJ2271" i="11" s="1"/>
  <c r="AJ2272" i="11" s="1"/>
  <c r="AJ2273" i="11" s="1"/>
  <c r="AJ2274" i="11" s="1"/>
  <c r="AJ2275" i="11" s="1"/>
  <c r="AJ2276" i="11" s="1"/>
  <c r="AJ2277" i="11" s="1"/>
  <c r="AJ2278" i="11" s="1"/>
  <c r="AJ2279" i="11" s="1"/>
  <c r="AJ2280" i="11" s="1"/>
  <c r="AJ2281" i="11" s="1"/>
  <c r="AJ2282" i="11" s="1"/>
  <c r="AJ2283" i="11" s="1"/>
  <c r="AJ2284" i="11" s="1"/>
  <c r="AJ2285" i="11" s="1"/>
  <c r="AJ2286" i="11" s="1"/>
  <c r="AJ2287" i="11" s="1"/>
  <c r="AJ2288" i="11" s="1"/>
  <c r="AJ2289" i="11" s="1"/>
  <c r="AJ2290" i="11" s="1"/>
  <c r="AJ2291" i="11" s="1"/>
  <c r="AJ2292" i="11" s="1"/>
  <c r="AJ2293" i="11" s="1"/>
  <c r="AJ2294" i="11" s="1"/>
  <c r="AJ2295" i="11" s="1"/>
  <c r="AJ2296" i="11" s="1"/>
  <c r="AJ2297" i="11" s="1"/>
  <c r="AJ2298" i="11" s="1"/>
  <c r="AJ2299" i="11" s="1"/>
  <c r="AJ2300" i="11" s="1"/>
  <c r="AJ2301" i="11" s="1"/>
  <c r="AJ2302" i="11" s="1"/>
  <c r="AJ2303" i="11" s="1"/>
  <c r="AJ2304" i="11" s="1"/>
  <c r="AJ2305" i="11" s="1"/>
  <c r="AJ2306" i="11" s="1"/>
  <c r="AJ2307" i="11" s="1"/>
  <c r="AJ2308" i="11" s="1"/>
  <c r="AJ2309" i="11" s="1"/>
  <c r="AJ2310" i="11" s="1"/>
  <c r="AJ2311" i="11" s="1"/>
  <c r="AJ2312" i="11" s="1"/>
  <c r="AJ2313" i="11" s="1"/>
  <c r="AJ2314" i="11" s="1"/>
  <c r="AJ2315" i="11" s="1"/>
  <c r="AJ2316" i="11" s="1"/>
  <c r="AJ2317" i="11" s="1"/>
  <c r="AJ2318" i="11" s="1"/>
  <c r="AJ2319" i="11" s="1"/>
  <c r="AJ2320" i="11" s="1"/>
  <c r="AJ2321" i="11" s="1"/>
  <c r="AJ2322" i="11" s="1"/>
  <c r="AJ2323" i="11" s="1"/>
  <c r="AJ2324" i="11" s="1"/>
  <c r="AJ2325" i="11" s="1"/>
  <c r="AJ2326" i="11" s="1"/>
  <c r="AJ2327" i="11" s="1"/>
  <c r="AJ2328" i="11" s="1"/>
  <c r="AJ2329" i="11" s="1"/>
  <c r="AJ2330" i="11" s="1"/>
  <c r="AJ2331" i="11" s="1"/>
  <c r="AJ2332" i="11" s="1"/>
  <c r="AJ2333" i="11" s="1"/>
  <c r="AJ2334" i="11" s="1"/>
  <c r="AJ2335" i="11" s="1"/>
  <c r="AJ2336" i="11" s="1"/>
  <c r="AJ2337" i="11" s="1"/>
  <c r="AJ2338" i="11" s="1"/>
  <c r="AJ2339" i="11" s="1"/>
  <c r="AJ2340" i="11" s="1"/>
  <c r="AJ2341" i="11" s="1"/>
  <c r="AJ2342" i="11" s="1"/>
  <c r="AJ2343" i="11" s="1"/>
  <c r="AJ2344" i="11" s="1"/>
  <c r="AJ2345" i="11" s="1"/>
  <c r="AJ2346" i="11" s="1"/>
  <c r="AJ2347" i="11" s="1"/>
  <c r="AJ2348" i="11" s="1"/>
  <c r="AJ2349" i="11" s="1"/>
  <c r="AJ2350" i="11" s="1"/>
  <c r="AJ2351" i="11" s="1"/>
  <c r="AJ2352" i="11" s="1"/>
  <c r="AJ2353" i="11" s="1"/>
  <c r="AJ2354" i="11" s="1"/>
  <c r="AJ2355" i="11" s="1"/>
  <c r="AJ2356" i="11" s="1"/>
  <c r="AJ2357" i="11" s="1"/>
  <c r="AJ2358" i="11" s="1"/>
  <c r="AJ2359" i="11" s="1"/>
  <c r="AJ2360" i="11" s="1"/>
  <c r="AJ2361" i="11" s="1"/>
  <c r="AJ2362" i="11" s="1"/>
  <c r="AJ2363" i="11" s="1"/>
  <c r="AJ2364" i="11" s="1"/>
  <c r="AJ2365" i="11" s="1"/>
  <c r="AJ2366" i="11" s="1"/>
  <c r="AJ2367" i="11" s="1"/>
  <c r="AJ2368" i="11" s="1"/>
  <c r="AJ2369" i="11" s="1"/>
  <c r="Z4" i="11" l="1"/>
  <c r="AB4" i="11"/>
  <c r="AQ6" i="11"/>
  <c r="AM2369" i="11"/>
  <c r="AL3" i="11"/>
  <c r="AL4" i="11" s="1"/>
  <c r="AB5" i="11" l="1"/>
  <c r="AM2368" i="11"/>
  <c r="AL5" i="11"/>
  <c r="AL6" i="11" s="1"/>
  <c r="AM2367" i="11" l="1"/>
  <c r="AL7" i="11"/>
  <c r="AM2366" i="11" l="1"/>
  <c r="AL8" i="11"/>
  <c r="AM2365" i="11" l="1"/>
  <c r="AL9" i="11"/>
  <c r="AM2364" i="11" l="1"/>
  <c r="AL10" i="11"/>
  <c r="AM2363" i="11" l="1"/>
  <c r="AL11" i="11"/>
  <c r="AM2362" i="11" l="1"/>
  <c r="AL12" i="11"/>
  <c r="AM2361" i="11" l="1"/>
  <c r="AL13" i="11"/>
  <c r="AM2360" i="11" l="1"/>
  <c r="AL14" i="11"/>
  <c r="AM2359" i="11" l="1"/>
  <c r="AL15" i="11"/>
  <c r="AM2358" i="11" l="1"/>
  <c r="AL16" i="11"/>
  <c r="AM2357" i="11" l="1"/>
  <c r="AL17" i="11"/>
  <c r="AM2356" i="11" l="1"/>
  <c r="AL18" i="11"/>
  <c r="AM2355" i="11" l="1"/>
  <c r="AL19" i="11"/>
  <c r="AM2354" i="11" l="1"/>
  <c r="AL20" i="11"/>
  <c r="AM2353" i="11" l="1"/>
  <c r="AL21" i="11"/>
  <c r="AM2352" i="11" l="1"/>
  <c r="AL22" i="11"/>
  <c r="AM2351" i="11" l="1"/>
  <c r="AL23" i="11"/>
  <c r="AM2350" i="11" l="1"/>
  <c r="AL24" i="11"/>
  <c r="AM2349" i="11" l="1"/>
  <c r="AL25" i="11"/>
  <c r="AM2348" i="11" l="1"/>
  <c r="AL26" i="11"/>
  <c r="AM2347" i="11" l="1"/>
  <c r="AL27" i="11"/>
  <c r="AM2346" i="11" l="1"/>
  <c r="AL28" i="11"/>
  <c r="AM2345" i="11" l="1"/>
  <c r="AL29" i="11"/>
  <c r="AM2344" i="11" l="1"/>
  <c r="AL30" i="11"/>
  <c r="AM2343" i="11" l="1"/>
  <c r="AL31" i="11"/>
  <c r="AM2342" i="11" l="1"/>
  <c r="AL32" i="11"/>
  <c r="AM2341" i="11" l="1"/>
  <c r="AL33" i="11"/>
  <c r="AM2340" i="11" l="1"/>
  <c r="AL34" i="11"/>
  <c r="AM2339" i="11" l="1"/>
  <c r="AL35" i="11"/>
  <c r="AM2338" i="11" l="1"/>
  <c r="AL36" i="11"/>
  <c r="AM2337" i="11" l="1"/>
  <c r="AL37" i="11"/>
  <c r="AM2336" i="11" l="1"/>
  <c r="AL38" i="11"/>
  <c r="AM2335" i="11" l="1"/>
  <c r="AL39" i="11"/>
  <c r="AM2334" i="11" l="1"/>
  <c r="AL40" i="11"/>
  <c r="AM2333" i="11" l="1"/>
  <c r="AL41" i="11"/>
  <c r="AM2332" i="11" l="1"/>
  <c r="AL42" i="11"/>
  <c r="AM2331" i="11" l="1"/>
  <c r="AL43" i="11"/>
  <c r="AM2330" i="11" l="1"/>
  <c r="AL44" i="11"/>
  <c r="AM2329" i="11" l="1"/>
  <c r="AL45" i="11"/>
  <c r="AM2328" i="11" l="1"/>
  <c r="AL46" i="11"/>
  <c r="AM2327" i="11" l="1"/>
  <c r="AL47" i="11"/>
  <c r="AM2326" i="11" l="1"/>
  <c r="AL48" i="11"/>
  <c r="AM2325" i="11" l="1"/>
  <c r="AL49" i="11"/>
  <c r="AM2324" i="11" l="1"/>
  <c r="AL50" i="11"/>
  <c r="AM2323" i="11" l="1"/>
  <c r="AL51" i="11"/>
  <c r="AM2322" i="11" l="1"/>
  <c r="AL52" i="11"/>
  <c r="AM2321" i="11" l="1"/>
  <c r="AL53" i="11"/>
  <c r="AM2320" i="11" l="1"/>
  <c r="AL54" i="11"/>
  <c r="AM2319" i="11" l="1"/>
  <c r="AL55" i="11"/>
  <c r="AM2318" i="11" l="1"/>
  <c r="AL56" i="11"/>
  <c r="AM2317" i="11" l="1"/>
  <c r="AL57" i="11"/>
  <c r="AM2316" i="11" l="1"/>
  <c r="AL58" i="11"/>
  <c r="AM2315" i="11" l="1"/>
  <c r="AL59" i="11"/>
  <c r="AM2314" i="11" l="1"/>
  <c r="AL60" i="11"/>
  <c r="AM2313" i="11" l="1"/>
  <c r="AL61" i="11"/>
  <c r="AM2312" i="11" l="1"/>
  <c r="AL62" i="11"/>
  <c r="AM2311" i="11" l="1"/>
  <c r="AL63" i="11"/>
  <c r="AM2310" i="11" l="1"/>
  <c r="AL64" i="11"/>
  <c r="AM2309" i="11" l="1"/>
  <c r="AL65" i="11"/>
  <c r="AM2308" i="11" l="1"/>
  <c r="AL66" i="11"/>
  <c r="AM2307" i="11" l="1"/>
  <c r="AL67" i="11"/>
  <c r="AM2306" i="11" l="1"/>
  <c r="AL68" i="11"/>
  <c r="AM2305" i="11" l="1"/>
  <c r="AL69" i="11"/>
  <c r="AM2304" i="11" l="1"/>
  <c r="AL70" i="11"/>
  <c r="AM2303" i="11" l="1"/>
  <c r="AL71" i="11"/>
  <c r="AM2302" i="11" l="1"/>
  <c r="AL72" i="11"/>
  <c r="AM2301" i="11" l="1"/>
  <c r="AL73" i="11"/>
  <c r="AM2300" i="11" l="1"/>
  <c r="AL74" i="11"/>
  <c r="AM2299" i="11" l="1"/>
  <c r="AL75" i="11"/>
  <c r="AM2298" i="11" l="1"/>
  <c r="AL76" i="11"/>
  <c r="AM2297" i="11" l="1"/>
  <c r="AL77" i="11"/>
  <c r="AM2296" i="11" l="1"/>
  <c r="AL78" i="11"/>
  <c r="AM2295" i="11" l="1"/>
  <c r="AL79" i="11"/>
  <c r="AM2294" i="11" l="1"/>
  <c r="AL80" i="11"/>
  <c r="AM2293" i="11" l="1"/>
  <c r="AL81" i="11"/>
  <c r="AM2292" i="11" l="1"/>
  <c r="AL82" i="11"/>
  <c r="AM2291" i="11" l="1"/>
  <c r="AL83" i="11"/>
  <c r="AM2290" i="11" l="1"/>
  <c r="AL84" i="11"/>
  <c r="AM2289" i="11" l="1"/>
  <c r="AL85" i="11"/>
  <c r="AM2288" i="11" l="1"/>
  <c r="AL86" i="11"/>
  <c r="AM2287" i="11" l="1"/>
  <c r="AL87" i="11"/>
  <c r="AM2286" i="11" l="1"/>
  <c r="AL88" i="11"/>
  <c r="AM2285" i="11" l="1"/>
  <c r="AL89" i="11"/>
  <c r="AM2284" i="11" l="1"/>
  <c r="AL90" i="11"/>
  <c r="AM2283" i="11" l="1"/>
  <c r="AL91" i="11"/>
  <c r="AM2282" i="11" l="1"/>
  <c r="AL92" i="11"/>
  <c r="AM2281" i="11" l="1"/>
  <c r="AL93" i="11"/>
  <c r="AM2280" i="11" l="1"/>
  <c r="AL94" i="11"/>
  <c r="AM2279" i="11" l="1"/>
  <c r="AL95" i="11"/>
  <c r="AM2278" i="11" l="1"/>
  <c r="AL96" i="11"/>
  <c r="AM2277" i="11" l="1"/>
  <c r="AL97" i="11"/>
  <c r="AM2276" i="11" l="1"/>
  <c r="AL98" i="11"/>
  <c r="AM2275" i="11" l="1"/>
  <c r="AL99" i="11"/>
  <c r="AM2274" i="11" l="1"/>
  <c r="AL100" i="11"/>
  <c r="AM2273" i="11" l="1"/>
  <c r="AL101" i="11"/>
  <c r="AM2272" i="11" l="1"/>
  <c r="AL102" i="11"/>
  <c r="AM2271" i="11" l="1"/>
  <c r="AL103" i="11"/>
  <c r="AM2270" i="11" l="1"/>
  <c r="AL104" i="11"/>
  <c r="AM2269" i="11" l="1"/>
  <c r="AL105" i="11"/>
  <c r="AM2268" i="11" l="1"/>
  <c r="AL106" i="11"/>
  <c r="AM2267" i="11" l="1"/>
  <c r="AL107" i="11"/>
  <c r="AM2266" i="11" l="1"/>
  <c r="AL108" i="11"/>
  <c r="AM2265" i="11" l="1"/>
  <c r="AL109" i="11"/>
  <c r="AM2264" i="11" l="1"/>
  <c r="AL110" i="11"/>
  <c r="AM2263" i="11" l="1"/>
  <c r="AL111" i="11"/>
  <c r="AM2262" i="11" l="1"/>
  <c r="AL112" i="11"/>
  <c r="AM2261" i="11" l="1"/>
  <c r="AL113" i="11"/>
  <c r="AM2260" i="11" l="1"/>
  <c r="AL114" i="11"/>
  <c r="AM2259" i="11" l="1"/>
  <c r="AL115" i="11"/>
  <c r="AM2258" i="11" l="1"/>
  <c r="AL116" i="11"/>
  <c r="AM2257" i="11" l="1"/>
  <c r="AL117" i="11"/>
  <c r="AM2256" i="11" l="1"/>
  <c r="AL118" i="11"/>
  <c r="AM2255" i="11" l="1"/>
  <c r="AL119" i="11"/>
  <c r="AM2254" i="11" l="1"/>
  <c r="AL120" i="11"/>
  <c r="AM2253" i="11" l="1"/>
  <c r="AL121" i="11"/>
  <c r="AM2252" i="11" l="1"/>
  <c r="AL122" i="11"/>
  <c r="AM2251" i="11" l="1"/>
  <c r="AL123" i="11"/>
  <c r="AM2250" i="11" l="1"/>
  <c r="AL124" i="11"/>
  <c r="AM2249" i="11" l="1"/>
  <c r="AL125" i="11"/>
  <c r="AM2248" i="11" l="1"/>
  <c r="AL126" i="11"/>
  <c r="AM2247" i="11" l="1"/>
  <c r="AL127" i="11"/>
  <c r="AM2246" i="11" l="1"/>
  <c r="AL128" i="11"/>
  <c r="AM2245" i="11" l="1"/>
  <c r="AL129" i="11"/>
  <c r="AM2244" i="11" l="1"/>
  <c r="AL130" i="11"/>
  <c r="AM2243" i="11" l="1"/>
  <c r="AL131" i="11"/>
  <c r="AM2242" i="11" l="1"/>
  <c r="AL132" i="11"/>
  <c r="AM2241" i="11" l="1"/>
  <c r="AL133" i="11"/>
  <c r="AM2240" i="11" l="1"/>
  <c r="AL134" i="11"/>
  <c r="AM2239" i="11" l="1"/>
  <c r="AL135" i="11"/>
  <c r="AM2238" i="11" l="1"/>
  <c r="AL136" i="11"/>
  <c r="AM2237" i="11" l="1"/>
  <c r="AL137" i="11"/>
  <c r="AM2236" i="11" l="1"/>
  <c r="AL138" i="11"/>
  <c r="AM2235" i="11" l="1"/>
  <c r="AL139" i="11"/>
  <c r="AM2234" i="11" l="1"/>
  <c r="AL140" i="11"/>
  <c r="AM2233" i="11" l="1"/>
  <c r="AL141" i="11"/>
  <c r="AM2232" i="11" l="1"/>
  <c r="AL142" i="11"/>
  <c r="AM2231" i="11" l="1"/>
  <c r="AL143" i="11"/>
  <c r="AM2230" i="11" l="1"/>
  <c r="AL144" i="11"/>
  <c r="AM2229" i="11" l="1"/>
  <c r="AL145" i="11"/>
  <c r="AM2228" i="11" l="1"/>
  <c r="AL146" i="11"/>
  <c r="AM2227" i="11" l="1"/>
  <c r="AL147" i="11"/>
  <c r="AM2226" i="11" l="1"/>
  <c r="AL148" i="11"/>
  <c r="AM2225" i="11" l="1"/>
  <c r="AL149" i="11"/>
  <c r="AM2224" i="11" l="1"/>
  <c r="AL150" i="11"/>
  <c r="AM2223" i="11" l="1"/>
  <c r="AL151" i="11"/>
  <c r="AM2222" i="11" l="1"/>
  <c r="AL152" i="11"/>
  <c r="AM2221" i="11" l="1"/>
  <c r="AL153" i="11"/>
  <c r="AM2220" i="11" l="1"/>
  <c r="AL154" i="11"/>
  <c r="AM2219" i="11" l="1"/>
  <c r="AL155" i="11"/>
  <c r="AM2218" i="11" l="1"/>
  <c r="AL156" i="11"/>
  <c r="AM2217" i="11" l="1"/>
  <c r="AL157" i="11"/>
  <c r="AM2216" i="11" l="1"/>
  <c r="AL158" i="11"/>
  <c r="AM2215" i="11" l="1"/>
  <c r="AL159" i="11"/>
  <c r="AM2214" i="11" l="1"/>
  <c r="AL160" i="11"/>
  <c r="AM2213" i="11" l="1"/>
  <c r="AL161" i="11"/>
  <c r="AM2212" i="11" l="1"/>
  <c r="AL162" i="11"/>
  <c r="AM2211" i="11" l="1"/>
  <c r="AL163" i="11"/>
  <c r="AM2210" i="11" l="1"/>
  <c r="AL164" i="11"/>
  <c r="AM2209" i="11" l="1"/>
  <c r="AL165" i="11"/>
  <c r="AM2208" i="11" l="1"/>
  <c r="AL166" i="11"/>
  <c r="AM2207" i="11" l="1"/>
  <c r="AL167" i="11"/>
  <c r="AM2206" i="11" l="1"/>
  <c r="AL168" i="11"/>
  <c r="AM2205" i="11" l="1"/>
  <c r="AL169" i="11"/>
  <c r="AM2204" i="11" l="1"/>
  <c r="AL170" i="11"/>
  <c r="AM2203" i="11" l="1"/>
  <c r="AL171" i="11"/>
  <c r="AM2202" i="11" l="1"/>
  <c r="AL172" i="11"/>
  <c r="AM2201" i="11" l="1"/>
  <c r="AL173" i="11"/>
  <c r="AM2200" i="11" l="1"/>
  <c r="AL174" i="11"/>
  <c r="AM2199" i="11" l="1"/>
  <c r="AL175" i="11"/>
  <c r="AM2198" i="11" l="1"/>
  <c r="AL176" i="11"/>
  <c r="AM2197" i="11" l="1"/>
  <c r="AL177" i="11"/>
  <c r="AM2196" i="11" l="1"/>
  <c r="AL178" i="11"/>
  <c r="AM2195" i="11" l="1"/>
  <c r="AL179" i="11"/>
  <c r="AM2194" i="11" l="1"/>
  <c r="AL180" i="11"/>
  <c r="AM2193" i="11" l="1"/>
  <c r="AL181" i="11"/>
  <c r="AM2192" i="11" l="1"/>
  <c r="AL182" i="11"/>
  <c r="AM2191" i="11" l="1"/>
  <c r="AL183" i="11"/>
  <c r="AM2190" i="11" l="1"/>
  <c r="AL184" i="11"/>
  <c r="AM2189" i="11" l="1"/>
  <c r="AL185" i="11"/>
  <c r="AM2188" i="11" l="1"/>
  <c r="AL186" i="11"/>
  <c r="AM2187" i="11" l="1"/>
  <c r="AL187" i="11"/>
  <c r="AM2186" i="11" l="1"/>
  <c r="AL188" i="11"/>
  <c r="AM2185" i="11" l="1"/>
  <c r="AL189" i="11"/>
  <c r="AM2184" i="11" l="1"/>
  <c r="AL190" i="11"/>
  <c r="AM2183" i="11" l="1"/>
  <c r="AL191" i="11"/>
  <c r="AM2182" i="11" l="1"/>
  <c r="AL192" i="11"/>
  <c r="AM2181" i="11" l="1"/>
  <c r="AL193" i="11"/>
  <c r="AM2180" i="11" l="1"/>
  <c r="AL194" i="11"/>
  <c r="AM2179" i="11" l="1"/>
  <c r="AL195" i="11"/>
  <c r="AM2178" i="11" l="1"/>
  <c r="AL196" i="11"/>
  <c r="AM2177" i="11" l="1"/>
  <c r="AL197" i="11"/>
  <c r="AM2176" i="11" l="1"/>
  <c r="AL198" i="11"/>
  <c r="AM2175" i="11" l="1"/>
  <c r="AL199" i="11"/>
  <c r="AM2174" i="11" l="1"/>
  <c r="AL200" i="11"/>
  <c r="AM2173" i="11" l="1"/>
  <c r="AL201" i="11"/>
  <c r="AM2172" i="11" l="1"/>
  <c r="AL202" i="11"/>
  <c r="AM2171" i="11" l="1"/>
  <c r="AL203" i="11"/>
  <c r="AM2170" i="11" l="1"/>
  <c r="AL204" i="11"/>
  <c r="AM2169" i="11" l="1"/>
  <c r="AL205" i="11"/>
  <c r="AM2168" i="11" l="1"/>
  <c r="AL206" i="11"/>
  <c r="AM2167" i="11" l="1"/>
  <c r="AL207" i="11"/>
  <c r="AM2166" i="11" l="1"/>
  <c r="AL208" i="11"/>
  <c r="AM2165" i="11" l="1"/>
  <c r="AL209" i="11"/>
  <c r="AM2164" i="11" l="1"/>
  <c r="AL210" i="11"/>
  <c r="AM2163" i="11" l="1"/>
  <c r="AL211" i="11"/>
  <c r="AM2162" i="11" l="1"/>
  <c r="AL212" i="11"/>
  <c r="AM2161" i="11" l="1"/>
  <c r="AL213" i="11"/>
  <c r="AM2160" i="11" l="1"/>
  <c r="AL214" i="11"/>
  <c r="AM2159" i="11" l="1"/>
  <c r="AL215" i="11"/>
  <c r="AM2158" i="11" l="1"/>
  <c r="AL216" i="11"/>
  <c r="AM2157" i="11" l="1"/>
  <c r="AL217" i="11"/>
  <c r="AM2156" i="11" l="1"/>
  <c r="AL218" i="11"/>
  <c r="AM2155" i="11" l="1"/>
  <c r="AL219" i="11"/>
  <c r="AM2154" i="11" l="1"/>
  <c r="AL220" i="11"/>
  <c r="AM2153" i="11" l="1"/>
  <c r="AL221" i="11"/>
  <c r="AM2152" i="11" l="1"/>
  <c r="AL222" i="11"/>
  <c r="AM2151" i="11" l="1"/>
  <c r="AL223" i="11"/>
  <c r="AM2150" i="11" l="1"/>
  <c r="AL224" i="11"/>
  <c r="AM2149" i="11" l="1"/>
  <c r="AL225" i="11"/>
  <c r="AM2148" i="11" l="1"/>
  <c r="AL226" i="11"/>
  <c r="AM2147" i="11" l="1"/>
  <c r="AL227" i="11"/>
  <c r="AM2146" i="11" l="1"/>
  <c r="AL228" i="11"/>
  <c r="AM2145" i="11" l="1"/>
  <c r="AL229" i="11"/>
  <c r="AM2144" i="11" l="1"/>
  <c r="AL230" i="11"/>
  <c r="AM2143" i="11" l="1"/>
  <c r="AL231" i="11"/>
  <c r="AM2142" i="11" l="1"/>
  <c r="AL232" i="11"/>
  <c r="AM2141" i="11" l="1"/>
  <c r="AL233" i="11"/>
  <c r="AM2140" i="11" l="1"/>
  <c r="AL234" i="11"/>
  <c r="AM2139" i="11" l="1"/>
  <c r="AL235" i="11"/>
  <c r="AM2138" i="11" l="1"/>
  <c r="AL236" i="11"/>
  <c r="AM2137" i="11" l="1"/>
  <c r="AL237" i="11"/>
  <c r="AM2136" i="11" l="1"/>
  <c r="AL238" i="11"/>
  <c r="AM2135" i="11" l="1"/>
  <c r="AL239" i="11"/>
  <c r="AM2134" i="11" l="1"/>
  <c r="AL240" i="11"/>
  <c r="AM2133" i="11" l="1"/>
  <c r="AL241" i="11"/>
  <c r="AM2132" i="11" l="1"/>
  <c r="AL242" i="11"/>
  <c r="AM2131" i="11" l="1"/>
  <c r="AL243" i="11"/>
  <c r="AM2130" i="11" l="1"/>
  <c r="AL244" i="11"/>
  <c r="AM2129" i="11" l="1"/>
  <c r="AL245" i="11"/>
  <c r="AM2128" i="11" l="1"/>
  <c r="AL246" i="11"/>
  <c r="AM2127" i="11" l="1"/>
  <c r="AL247" i="11"/>
  <c r="AM2126" i="11" l="1"/>
  <c r="AL248" i="11"/>
  <c r="AM2125" i="11" l="1"/>
  <c r="AL249" i="11"/>
  <c r="AM2124" i="11" l="1"/>
  <c r="AL250" i="11"/>
  <c r="AM2123" i="11" l="1"/>
  <c r="AL251" i="11"/>
  <c r="AM2122" i="11" l="1"/>
  <c r="AL252" i="11"/>
  <c r="AM2121" i="11" l="1"/>
  <c r="AL253" i="11"/>
  <c r="AM2120" i="11" l="1"/>
  <c r="AL254" i="11"/>
  <c r="AM2119" i="11" l="1"/>
  <c r="AL255" i="11"/>
  <c r="AM2118" i="11" l="1"/>
  <c r="AL256" i="11"/>
  <c r="AM2117" i="11" l="1"/>
  <c r="AL257" i="11"/>
  <c r="AM2116" i="11" l="1"/>
  <c r="AL258" i="11"/>
  <c r="AM2115" i="11" l="1"/>
  <c r="AL259" i="11"/>
  <c r="AM2114" i="11" l="1"/>
  <c r="AL260" i="11"/>
  <c r="AM2113" i="11" l="1"/>
  <c r="AL261" i="11"/>
  <c r="AM2112" i="11" l="1"/>
  <c r="AL262" i="11"/>
  <c r="AM2111" i="11" l="1"/>
  <c r="AL263" i="11"/>
  <c r="AM2110" i="11" l="1"/>
  <c r="AL264" i="11"/>
  <c r="AM2109" i="11" l="1"/>
  <c r="AL265" i="11"/>
  <c r="AM2108" i="11" l="1"/>
  <c r="AL266" i="11"/>
  <c r="AM2107" i="11" l="1"/>
  <c r="AL267" i="11"/>
  <c r="AM2106" i="11" l="1"/>
  <c r="AL268" i="11"/>
  <c r="AM2105" i="11" l="1"/>
  <c r="AL269" i="11"/>
  <c r="AM2104" i="11" l="1"/>
  <c r="AL270" i="11"/>
  <c r="AM2103" i="11" l="1"/>
  <c r="AL271" i="11"/>
  <c r="AM2102" i="11" l="1"/>
  <c r="AL272" i="11"/>
  <c r="AM2101" i="11" l="1"/>
  <c r="AL273" i="11"/>
  <c r="AM2100" i="11" l="1"/>
  <c r="AL274" i="11"/>
  <c r="AM2099" i="11" l="1"/>
  <c r="AL275" i="11"/>
  <c r="AM2098" i="11" l="1"/>
  <c r="AL276" i="11"/>
  <c r="AM2097" i="11" l="1"/>
  <c r="AL277" i="11"/>
  <c r="AM2096" i="11" l="1"/>
  <c r="AL278" i="11"/>
  <c r="AM2095" i="11" l="1"/>
  <c r="AL279" i="11"/>
  <c r="AM2094" i="11" l="1"/>
  <c r="AL280" i="11"/>
  <c r="AM2093" i="11" l="1"/>
  <c r="AL281" i="11"/>
  <c r="AM2092" i="11" l="1"/>
  <c r="AL282" i="11"/>
  <c r="AM2091" i="11" l="1"/>
  <c r="AL283" i="11"/>
  <c r="AM2090" i="11" l="1"/>
  <c r="AL284" i="11"/>
  <c r="AM2089" i="11" l="1"/>
  <c r="AL285" i="11"/>
  <c r="AM2088" i="11" l="1"/>
  <c r="AL286" i="11"/>
  <c r="AM2087" i="11" l="1"/>
  <c r="AL287" i="11"/>
  <c r="AM2086" i="11" l="1"/>
  <c r="AL288" i="11"/>
  <c r="AM2085" i="11" l="1"/>
  <c r="AL289" i="11"/>
  <c r="AM2084" i="11" l="1"/>
  <c r="AL290" i="11"/>
  <c r="AM2083" i="11" l="1"/>
  <c r="AL291" i="11"/>
  <c r="AM2082" i="11" l="1"/>
  <c r="AL292" i="11"/>
  <c r="AM2081" i="11" l="1"/>
  <c r="AL293" i="11"/>
  <c r="AM2080" i="11" l="1"/>
  <c r="AL294" i="11"/>
  <c r="AM2079" i="11" l="1"/>
  <c r="AL295" i="11"/>
  <c r="AM2078" i="11" l="1"/>
  <c r="AL296" i="11"/>
  <c r="AM2077" i="11" l="1"/>
  <c r="AL297" i="11"/>
  <c r="AM2076" i="11" l="1"/>
  <c r="AL298" i="11"/>
  <c r="AM2075" i="11" l="1"/>
  <c r="AL299" i="11"/>
  <c r="AM2074" i="11" l="1"/>
  <c r="AL300" i="11"/>
  <c r="AM2073" i="11" l="1"/>
  <c r="AL301" i="11"/>
  <c r="AM2072" i="11" l="1"/>
  <c r="AL302" i="11"/>
  <c r="AM2071" i="11" l="1"/>
  <c r="AL303" i="11"/>
  <c r="AM2070" i="11" l="1"/>
  <c r="AL304" i="11"/>
  <c r="AM2069" i="11" l="1"/>
  <c r="AL305" i="11"/>
  <c r="AM2068" i="11" l="1"/>
  <c r="AL306" i="11"/>
  <c r="AM2067" i="11" l="1"/>
  <c r="AL307" i="11"/>
  <c r="AM2066" i="11" l="1"/>
  <c r="AL308" i="11"/>
  <c r="AM2065" i="11" l="1"/>
  <c r="AL309" i="11"/>
  <c r="AM2064" i="11" l="1"/>
  <c r="AL310" i="11"/>
  <c r="AM2063" i="11" l="1"/>
  <c r="AL311" i="11"/>
  <c r="AM2062" i="11" l="1"/>
  <c r="AL312" i="11"/>
  <c r="AM2061" i="11" l="1"/>
  <c r="AL313" i="11"/>
  <c r="AM2060" i="11" l="1"/>
  <c r="AL314" i="11"/>
  <c r="AM2059" i="11" l="1"/>
  <c r="AL315" i="11"/>
  <c r="AM2058" i="11" l="1"/>
  <c r="AL316" i="11"/>
  <c r="AM2057" i="11" l="1"/>
  <c r="AL317" i="11"/>
  <c r="AM2056" i="11" l="1"/>
  <c r="AL318" i="11"/>
  <c r="AM2055" i="11" l="1"/>
  <c r="AL319" i="11"/>
  <c r="AM2054" i="11" l="1"/>
  <c r="AL320" i="11"/>
  <c r="AM2053" i="11" l="1"/>
  <c r="AL321" i="11"/>
  <c r="AM2052" i="11" l="1"/>
  <c r="AL322" i="11"/>
  <c r="AM2051" i="11" l="1"/>
  <c r="AL323" i="11"/>
  <c r="AM2050" i="11" l="1"/>
  <c r="AL324" i="11"/>
  <c r="AM2049" i="11" l="1"/>
  <c r="AL325" i="11"/>
  <c r="AM2048" i="11" l="1"/>
  <c r="AL326" i="11"/>
  <c r="AM2047" i="11" l="1"/>
  <c r="AL327" i="11"/>
  <c r="AM2046" i="11" l="1"/>
  <c r="AL328" i="11"/>
  <c r="AM2045" i="11" l="1"/>
  <c r="AL329" i="11"/>
  <c r="AM2044" i="11" l="1"/>
  <c r="AL330" i="11"/>
  <c r="AM2043" i="11" l="1"/>
  <c r="AL331" i="11"/>
  <c r="AM2042" i="11" l="1"/>
  <c r="AL332" i="11"/>
  <c r="AM2041" i="11" l="1"/>
  <c r="AL333" i="11"/>
  <c r="AM2040" i="11" l="1"/>
  <c r="AL334" i="11"/>
  <c r="AM2039" i="11" l="1"/>
  <c r="AL335" i="11"/>
  <c r="AM2038" i="11" l="1"/>
  <c r="AL336" i="11"/>
  <c r="AM2037" i="11" l="1"/>
  <c r="AL337" i="11"/>
  <c r="AM2036" i="11" l="1"/>
  <c r="AL338" i="11"/>
  <c r="AM2035" i="11" l="1"/>
  <c r="AL339" i="11"/>
  <c r="AM2034" i="11" l="1"/>
  <c r="AL340" i="11"/>
  <c r="AM2033" i="11" l="1"/>
  <c r="AL341" i="11"/>
  <c r="AM2032" i="11" l="1"/>
  <c r="AL342" i="11"/>
  <c r="AM2031" i="11" l="1"/>
  <c r="AL343" i="11"/>
  <c r="AM2030" i="11" l="1"/>
  <c r="AL344" i="11"/>
  <c r="AM2029" i="11" l="1"/>
  <c r="AL345" i="11"/>
  <c r="AM2028" i="11" l="1"/>
  <c r="AL346" i="11"/>
  <c r="AM2027" i="11" l="1"/>
  <c r="AL347" i="11"/>
  <c r="AM2026" i="11" l="1"/>
  <c r="AL348" i="11"/>
  <c r="AM2025" i="11" l="1"/>
  <c r="AL349" i="11"/>
  <c r="AM2024" i="11" l="1"/>
  <c r="AL350" i="11"/>
  <c r="AM2023" i="11" l="1"/>
  <c r="AL351" i="11"/>
  <c r="AM2022" i="11" l="1"/>
  <c r="AL352" i="11"/>
  <c r="AM2021" i="11" l="1"/>
  <c r="AL353" i="11"/>
  <c r="AM2020" i="11" l="1"/>
  <c r="AL354" i="11"/>
  <c r="AM2019" i="11" l="1"/>
  <c r="AL355" i="11"/>
  <c r="AM2018" i="11" l="1"/>
  <c r="AL356" i="11"/>
  <c r="AM2017" i="11" l="1"/>
  <c r="AL357" i="11"/>
  <c r="AM2016" i="11" l="1"/>
  <c r="AL358" i="11"/>
  <c r="AM2015" i="11" l="1"/>
  <c r="AL359" i="11"/>
  <c r="AM2014" i="11" l="1"/>
  <c r="AL360" i="11"/>
  <c r="AM2013" i="11" l="1"/>
  <c r="AL361" i="11"/>
  <c r="AM2012" i="11" l="1"/>
  <c r="AL362" i="11"/>
  <c r="AM2011" i="11" l="1"/>
  <c r="AL363" i="11"/>
  <c r="AM2010" i="11" l="1"/>
  <c r="AL364" i="11"/>
  <c r="AM2009" i="11" l="1"/>
  <c r="AL365" i="11"/>
  <c r="AM2008" i="11" l="1"/>
  <c r="AL366" i="11"/>
  <c r="AM2007" i="11" l="1"/>
  <c r="AL367" i="11"/>
  <c r="AM2006" i="11" l="1"/>
  <c r="AL368" i="11"/>
  <c r="AM2005" i="11" l="1"/>
  <c r="AL369" i="11"/>
  <c r="AM2004" i="11" l="1"/>
  <c r="AL370" i="11"/>
  <c r="AM2003" i="11" l="1"/>
  <c r="AL371" i="11"/>
  <c r="AM2002" i="11" l="1"/>
  <c r="AL372" i="11"/>
  <c r="AM2001" i="11" l="1"/>
  <c r="AL373" i="11"/>
  <c r="AM2000" i="11" l="1"/>
  <c r="AL374" i="11"/>
  <c r="AM1999" i="11" l="1"/>
  <c r="AL375" i="11"/>
  <c r="AM1998" i="11" l="1"/>
  <c r="AL376" i="11"/>
  <c r="AM1997" i="11" l="1"/>
  <c r="AL377" i="11"/>
  <c r="AM1996" i="11" l="1"/>
  <c r="AL378" i="11"/>
  <c r="AM1995" i="11" l="1"/>
  <c r="AL379" i="11"/>
  <c r="AM1994" i="11" l="1"/>
  <c r="AL380" i="11"/>
  <c r="AM1993" i="11" l="1"/>
  <c r="AL381" i="11"/>
  <c r="AM1992" i="11" l="1"/>
  <c r="AL382" i="11"/>
  <c r="AM1991" i="11" l="1"/>
  <c r="AL383" i="11"/>
  <c r="AM1990" i="11" l="1"/>
  <c r="AL384" i="11"/>
  <c r="AM1989" i="11" l="1"/>
  <c r="AL385" i="11"/>
  <c r="AM1988" i="11" l="1"/>
  <c r="AL386" i="11"/>
  <c r="AM1987" i="11" l="1"/>
  <c r="AL387" i="11"/>
  <c r="AM1986" i="11" l="1"/>
  <c r="AL388" i="11"/>
  <c r="AM1985" i="11" l="1"/>
  <c r="AL389" i="11"/>
  <c r="AM1984" i="11" l="1"/>
  <c r="AL390" i="11"/>
  <c r="AM1983" i="11" l="1"/>
  <c r="AL391" i="11"/>
  <c r="AM1982" i="11" l="1"/>
  <c r="AL392" i="11"/>
  <c r="AM1981" i="11" l="1"/>
  <c r="AL393" i="11"/>
  <c r="AM1980" i="11" l="1"/>
  <c r="AL394" i="11"/>
  <c r="AM1979" i="11" l="1"/>
  <c r="AL395" i="11"/>
  <c r="AM1978" i="11" l="1"/>
  <c r="AL396" i="11"/>
  <c r="AM1977" i="11" l="1"/>
  <c r="AL397" i="11"/>
  <c r="AM1976" i="11" l="1"/>
  <c r="AL398" i="11"/>
  <c r="AM1975" i="11" l="1"/>
  <c r="AL399" i="11"/>
  <c r="AM1974" i="11" l="1"/>
  <c r="AL400" i="11"/>
  <c r="AM1973" i="11" l="1"/>
  <c r="AL401" i="11"/>
  <c r="AM1972" i="11" l="1"/>
  <c r="AL402" i="11"/>
  <c r="AM1971" i="11" l="1"/>
  <c r="AL403" i="11"/>
  <c r="AM1970" i="11" l="1"/>
  <c r="AL404" i="11"/>
  <c r="AM1969" i="11" l="1"/>
  <c r="AL405" i="11"/>
  <c r="AM1968" i="11" l="1"/>
  <c r="AL406" i="11"/>
  <c r="AM1967" i="11" l="1"/>
  <c r="AL407" i="11"/>
  <c r="AM1966" i="11" l="1"/>
  <c r="AL408" i="11"/>
  <c r="AM1965" i="11" l="1"/>
  <c r="AL409" i="11"/>
  <c r="AM1964" i="11" l="1"/>
  <c r="AL410" i="11"/>
  <c r="AM1963" i="11" l="1"/>
  <c r="AL411" i="11"/>
  <c r="AM1962" i="11" l="1"/>
  <c r="AL412" i="11"/>
  <c r="AM1961" i="11" l="1"/>
  <c r="AL413" i="11"/>
  <c r="AM1960" i="11" l="1"/>
  <c r="AL414" i="11"/>
  <c r="AM1959" i="11" l="1"/>
  <c r="AL415" i="11"/>
  <c r="AM1958" i="11" l="1"/>
  <c r="AL416" i="11"/>
  <c r="AM1957" i="11" l="1"/>
  <c r="AL417" i="11"/>
  <c r="AM1956" i="11" l="1"/>
  <c r="AL418" i="11"/>
  <c r="AM1955" i="11" l="1"/>
  <c r="AL419" i="11"/>
  <c r="AM1954" i="11" l="1"/>
  <c r="AL420" i="11"/>
  <c r="AM1953" i="11" l="1"/>
  <c r="AL421" i="11"/>
  <c r="AM1952" i="11" l="1"/>
  <c r="AL422" i="11"/>
  <c r="AM1951" i="11" l="1"/>
  <c r="AL423" i="11"/>
  <c r="AM1950" i="11" l="1"/>
  <c r="AL424" i="11"/>
  <c r="AM1949" i="11" l="1"/>
  <c r="AL425" i="11"/>
  <c r="AM1948" i="11" l="1"/>
  <c r="AL426" i="11"/>
  <c r="AM1947" i="11" l="1"/>
  <c r="AL427" i="11"/>
  <c r="AM1946" i="11" l="1"/>
  <c r="AL428" i="11"/>
  <c r="AM1945" i="11" l="1"/>
  <c r="AL429" i="11"/>
  <c r="AM1944" i="11" l="1"/>
  <c r="AL430" i="11"/>
  <c r="AM1943" i="11" l="1"/>
  <c r="AL431" i="11"/>
  <c r="AM1942" i="11" l="1"/>
  <c r="AL432" i="11"/>
  <c r="AM1941" i="11" l="1"/>
  <c r="AL433" i="11"/>
  <c r="AM1940" i="11" l="1"/>
  <c r="AL434" i="11"/>
  <c r="AM1939" i="11" l="1"/>
  <c r="AL435" i="11"/>
  <c r="AM1938" i="11" l="1"/>
  <c r="AL436" i="11"/>
  <c r="AM1937" i="11" l="1"/>
  <c r="AL437" i="11"/>
  <c r="AM1936" i="11" l="1"/>
  <c r="AL438" i="11"/>
  <c r="AM1935" i="11" l="1"/>
  <c r="AL439" i="11"/>
  <c r="AM1934" i="11" l="1"/>
  <c r="AL440" i="11"/>
  <c r="AM1933" i="11" l="1"/>
  <c r="AL441" i="11"/>
  <c r="AM1932" i="11" l="1"/>
  <c r="AL442" i="11"/>
  <c r="AM1931" i="11" l="1"/>
  <c r="AL443" i="11"/>
  <c r="AM1930" i="11" l="1"/>
  <c r="AL444" i="11"/>
  <c r="AM1929" i="11" l="1"/>
  <c r="AL445" i="11"/>
  <c r="AM1928" i="11" l="1"/>
  <c r="AL446" i="11"/>
  <c r="AM1927" i="11" l="1"/>
  <c r="AL447" i="11"/>
  <c r="AM1926" i="11" l="1"/>
  <c r="AL448" i="11"/>
  <c r="AM1925" i="11" l="1"/>
  <c r="AL449" i="11"/>
  <c r="AM1924" i="11" l="1"/>
  <c r="AL450" i="11"/>
  <c r="AM1923" i="11" l="1"/>
  <c r="AL451" i="11"/>
  <c r="AM1922" i="11" l="1"/>
  <c r="AL452" i="11"/>
  <c r="AM1921" i="11" l="1"/>
  <c r="AL453" i="11"/>
  <c r="AM1920" i="11" l="1"/>
  <c r="AL454" i="11"/>
  <c r="AM1919" i="11" l="1"/>
  <c r="AL455" i="11"/>
  <c r="AM1918" i="11" l="1"/>
  <c r="AL456" i="11"/>
  <c r="AM1917" i="11" l="1"/>
  <c r="AL457" i="11"/>
  <c r="AM1916" i="11" l="1"/>
  <c r="AL458" i="11"/>
  <c r="AM1915" i="11" l="1"/>
  <c r="AL459" i="11"/>
  <c r="AM1914" i="11" l="1"/>
  <c r="AL460" i="11"/>
  <c r="AM1913" i="11" l="1"/>
  <c r="AL461" i="11"/>
  <c r="AM1912" i="11" l="1"/>
  <c r="AL462" i="11"/>
  <c r="AM1911" i="11" l="1"/>
  <c r="AL463" i="11"/>
  <c r="AM1910" i="11" l="1"/>
  <c r="AL464" i="11"/>
  <c r="AM1909" i="11" l="1"/>
  <c r="AL465" i="11"/>
  <c r="AM1908" i="11" l="1"/>
  <c r="AL466" i="11"/>
  <c r="AM1907" i="11" l="1"/>
  <c r="AL467" i="11"/>
  <c r="AM1906" i="11" l="1"/>
  <c r="AL468" i="11"/>
  <c r="AM1905" i="11" l="1"/>
  <c r="AL469" i="11"/>
  <c r="AM1904" i="11" l="1"/>
  <c r="AL470" i="11"/>
  <c r="AM1903" i="11" l="1"/>
  <c r="AL471" i="11"/>
  <c r="AM1902" i="11" l="1"/>
  <c r="AL472" i="11"/>
  <c r="AM1901" i="11" l="1"/>
  <c r="AL473" i="11"/>
  <c r="AM1900" i="11" l="1"/>
  <c r="AL474" i="11"/>
  <c r="AM1899" i="11" l="1"/>
  <c r="AL475" i="11"/>
  <c r="AM1898" i="11" l="1"/>
  <c r="AL476" i="11"/>
  <c r="AM1897" i="11" l="1"/>
  <c r="AL477" i="11"/>
  <c r="AM1896" i="11" l="1"/>
  <c r="AL478" i="11"/>
  <c r="AM1895" i="11" l="1"/>
  <c r="AL479" i="11"/>
  <c r="AM1894" i="11" l="1"/>
  <c r="AL480" i="11"/>
  <c r="AM1893" i="11" l="1"/>
  <c r="AL481" i="11"/>
  <c r="AM1892" i="11" l="1"/>
  <c r="AL482" i="11"/>
  <c r="AM1891" i="11" l="1"/>
  <c r="AL483" i="11"/>
  <c r="AM1890" i="11" l="1"/>
  <c r="AL484" i="11"/>
  <c r="AM1889" i="11" l="1"/>
  <c r="AL485" i="11"/>
  <c r="AM1888" i="11" l="1"/>
  <c r="AL486" i="11"/>
  <c r="AM1887" i="11" l="1"/>
  <c r="AL487" i="11"/>
  <c r="AM1886" i="11" l="1"/>
  <c r="AL488" i="11"/>
  <c r="AM1885" i="11" l="1"/>
  <c r="AL489" i="11"/>
  <c r="AM1884" i="11" l="1"/>
  <c r="AL490" i="11"/>
  <c r="AM1883" i="11" l="1"/>
  <c r="AL491" i="11"/>
  <c r="AM1882" i="11" l="1"/>
  <c r="AL492" i="11"/>
  <c r="AM1881" i="11" l="1"/>
  <c r="AL493" i="11"/>
  <c r="AM1880" i="11" l="1"/>
  <c r="AL494" i="11"/>
  <c r="AM1879" i="11" l="1"/>
  <c r="AL495" i="11"/>
  <c r="AM1878" i="11" l="1"/>
  <c r="AL496" i="11"/>
  <c r="AM1877" i="11" l="1"/>
  <c r="AL497" i="11"/>
  <c r="AM1876" i="11" l="1"/>
  <c r="AL498" i="11"/>
  <c r="AM1875" i="11" l="1"/>
  <c r="AL499" i="11"/>
  <c r="AM1874" i="11" l="1"/>
  <c r="AL500" i="11"/>
  <c r="AM1873" i="11" l="1"/>
  <c r="AL501" i="11"/>
  <c r="AM1872" i="11" l="1"/>
  <c r="AL502" i="11"/>
  <c r="AM1871" i="11" l="1"/>
  <c r="AL503" i="11"/>
  <c r="AM1870" i="11" l="1"/>
  <c r="AL504" i="11"/>
  <c r="AM1869" i="11" l="1"/>
  <c r="AL505" i="11"/>
  <c r="AM1868" i="11" l="1"/>
  <c r="AL506" i="11"/>
  <c r="AM1867" i="11" l="1"/>
  <c r="AL507" i="11"/>
  <c r="AM1866" i="11" l="1"/>
  <c r="AL508" i="11"/>
  <c r="AM1865" i="11" l="1"/>
  <c r="AL509" i="11"/>
  <c r="AM1864" i="11" l="1"/>
  <c r="AL510" i="11"/>
  <c r="AM1863" i="11" l="1"/>
  <c r="AL511" i="11"/>
  <c r="AM1862" i="11" l="1"/>
  <c r="AL512" i="11"/>
  <c r="AM1861" i="11" l="1"/>
  <c r="AL513" i="11"/>
  <c r="AM1860" i="11" l="1"/>
  <c r="AL514" i="11"/>
  <c r="AM1859" i="11" l="1"/>
  <c r="AL515" i="11"/>
  <c r="AM1858" i="11" l="1"/>
  <c r="AL516" i="11"/>
  <c r="AM1857" i="11" l="1"/>
  <c r="AL517" i="11"/>
  <c r="AM1856" i="11" l="1"/>
  <c r="AL518" i="11"/>
  <c r="AM1855" i="11" l="1"/>
  <c r="AL519" i="11"/>
  <c r="AM1854" i="11" l="1"/>
  <c r="AL520" i="11"/>
  <c r="AM1853" i="11" l="1"/>
  <c r="AL521" i="11"/>
  <c r="AM1852" i="11" l="1"/>
  <c r="AL522" i="11"/>
  <c r="AM1851" i="11" l="1"/>
  <c r="AL523" i="11"/>
  <c r="AM1850" i="11" l="1"/>
  <c r="AL524" i="11"/>
  <c r="AM1849" i="11" l="1"/>
  <c r="AL525" i="11"/>
  <c r="AM1848" i="11" l="1"/>
  <c r="AL526" i="11"/>
  <c r="AM1847" i="11" l="1"/>
  <c r="AL527" i="11"/>
  <c r="AM1846" i="11" l="1"/>
  <c r="AL528" i="11"/>
  <c r="AM1845" i="11" l="1"/>
  <c r="AL529" i="11"/>
  <c r="AM1844" i="11" l="1"/>
  <c r="AL530" i="11"/>
  <c r="AM1843" i="11" l="1"/>
  <c r="AL531" i="11"/>
  <c r="AM1842" i="11" l="1"/>
  <c r="AL532" i="11"/>
  <c r="AM1841" i="11" l="1"/>
  <c r="AL533" i="11"/>
  <c r="AM1840" i="11" l="1"/>
  <c r="AL534" i="11"/>
  <c r="AM1839" i="11" l="1"/>
  <c r="AL535" i="11"/>
  <c r="AM1838" i="11" l="1"/>
  <c r="AL536" i="11"/>
  <c r="AM1837" i="11" l="1"/>
  <c r="AL537" i="11"/>
  <c r="AM1836" i="11" l="1"/>
  <c r="AL538" i="11"/>
  <c r="AM1835" i="11" l="1"/>
  <c r="AL539" i="11"/>
  <c r="AM1834" i="11" l="1"/>
  <c r="AL540" i="11"/>
  <c r="AM1833" i="11" l="1"/>
  <c r="AL541" i="11"/>
  <c r="AM1832" i="11" l="1"/>
  <c r="AL542" i="11"/>
  <c r="AM1831" i="11" l="1"/>
  <c r="AL543" i="11"/>
  <c r="AM1830" i="11" l="1"/>
  <c r="AL544" i="11"/>
  <c r="AM1829" i="11" l="1"/>
  <c r="AL545" i="11"/>
  <c r="AM1828" i="11" l="1"/>
  <c r="AL546" i="11"/>
  <c r="AM1827" i="11" l="1"/>
  <c r="AL547" i="11"/>
  <c r="AM1826" i="11" l="1"/>
  <c r="AL548" i="11"/>
  <c r="AM1825" i="11" l="1"/>
  <c r="AL549" i="11"/>
  <c r="AM1824" i="11" l="1"/>
  <c r="AL550" i="11"/>
  <c r="AM1823" i="11" l="1"/>
  <c r="AL551" i="11"/>
  <c r="AM1822" i="11" l="1"/>
  <c r="AL552" i="11"/>
  <c r="AM1821" i="11" l="1"/>
  <c r="AL553" i="11"/>
  <c r="AM1820" i="11" l="1"/>
  <c r="AL554" i="11"/>
  <c r="AM1819" i="11" l="1"/>
  <c r="AL555" i="11"/>
  <c r="AM1818" i="11" l="1"/>
  <c r="AL556" i="11"/>
  <c r="AM1817" i="11" l="1"/>
  <c r="AL557" i="11"/>
  <c r="AM1816" i="11" l="1"/>
  <c r="AL558" i="11"/>
  <c r="AM1815" i="11" l="1"/>
  <c r="AL559" i="11"/>
  <c r="AM1814" i="11" l="1"/>
  <c r="AL560" i="11"/>
  <c r="AM1813" i="11" l="1"/>
  <c r="AL561" i="11"/>
  <c r="AM1812" i="11" l="1"/>
  <c r="AL562" i="11"/>
  <c r="AM1811" i="11" l="1"/>
  <c r="AL563" i="11"/>
  <c r="AM1810" i="11" l="1"/>
  <c r="AL564" i="11"/>
  <c r="AM1809" i="11" l="1"/>
  <c r="AL565" i="11"/>
  <c r="AM1808" i="11" l="1"/>
  <c r="AL566" i="11"/>
  <c r="AM1807" i="11" l="1"/>
  <c r="AL567" i="11"/>
  <c r="AM1806" i="11" l="1"/>
  <c r="AL568" i="11"/>
  <c r="AM1805" i="11" l="1"/>
  <c r="AL569" i="11"/>
  <c r="AM1804" i="11" l="1"/>
  <c r="AL570" i="11"/>
  <c r="AM1803" i="11" l="1"/>
  <c r="AL571" i="11"/>
  <c r="AM1802" i="11" l="1"/>
  <c r="AL572" i="11"/>
  <c r="AM1801" i="11" l="1"/>
  <c r="AL573" i="11"/>
  <c r="AM1800" i="11" l="1"/>
  <c r="AL574" i="11"/>
  <c r="AM1799" i="11" l="1"/>
  <c r="AL575" i="11"/>
  <c r="AM1798" i="11" l="1"/>
  <c r="AL576" i="11"/>
  <c r="AM1797" i="11" l="1"/>
  <c r="AL577" i="11"/>
  <c r="AM1796" i="11" l="1"/>
  <c r="AL578" i="11"/>
  <c r="AM1795" i="11" l="1"/>
  <c r="AL579" i="11"/>
  <c r="AM1794" i="11" l="1"/>
  <c r="AL580" i="11"/>
  <c r="AM1793" i="11" l="1"/>
  <c r="AL581" i="11"/>
  <c r="AM1792" i="11" l="1"/>
  <c r="AL582" i="11"/>
  <c r="AM1791" i="11" l="1"/>
  <c r="AL583" i="11"/>
  <c r="AM1790" i="11" l="1"/>
  <c r="AL584" i="11"/>
  <c r="AM1789" i="11" l="1"/>
  <c r="AL585" i="11"/>
  <c r="AM1788" i="11" l="1"/>
  <c r="AL586" i="11"/>
  <c r="AM1787" i="11" l="1"/>
  <c r="AL587" i="11"/>
  <c r="AM1786" i="11" l="1"/>
  <c r="AL588" i="11"/>
  <c r="AM1785" i="11" l="1"/>
  <c r="AL589" i="11"/>
  <c r="AM1784" i="11" l="1"/>
  <c r="AL590" i="11"/>
  <c r="AM1783" i="11" l="1"/>
  <c r="AL591" i="11"/>
  <c r="AM1782" i="11" l="1"/>
  <c r="AL592" i="11"/>
  <c r="AM1781" i="11" l="1"/>
  <c r="AL593" i="11"/>
  <c r="AM1780" i="11" l="1"/>
  <c r="AL594" i="11"/>
  <c r="AM1779" i="11" l="1"/>
  <c r="AL595" i="11"/>
  <c r="AM1778" i="11" l="1"/>
  <c r="AL596" i="11"/>
  <c r="AM1777" i="11" l="1"/>
  <c r="AL597" i="11"/>
  <c r="AM1776" i="11" l="1"/>
  <c r="AL598" i="11"/>
  <c r="AM1775" i="11" l="1"/>
  <c r="AL599" i="11"/>
  <c r="AM1774" i="11" l="1"/>
  <c r="AL600" i="11"/>
  <c r="AM1773" i="11" l="1"/>
  <c r="AL601" i="11"/>
  <c r="AM1772" i="11" l="1"/>
  <c r="AL602" i="11"/>
  <c r="AM1771" i="11" l="1"/>
  <c r="AL603" i="11"/>
  <c r="AM1770" i="11" l="1"/>
  <c r="AL604" i="11"/>
  <c r="AM1769" i="11" l="1"/>
  <c r="AL605" i="11"/>
  <c r="AM1768" i="11" l="1"/>
  <c r="AL606" i="11"/>
  <c r="AM1767" i="11" l="1"/>
  <c r="AL607" i="11"/>
  <c r="AM1766" i="11" l="1"/>
  <c r="AL608" i="11"/>
  <c r="AM1765" i="11" l="1"/>
  <c r="AL609" i="11"/>
  <c r="AM1764" i="11" l="1"/>
  <c r="AL610" i="11"/>
  <c r="AM1763" i="11" l="1"/>
  <c r="AL611" i="11"/>
  <c r="AM1762" i="11" l="1"/>
  <c r="AL612" i="11"/>
  <c r="AM1761" i="11" l="1"/>
  <c r="AL613" i="11"/>
  <c r="AM1760" i="11" l="1"/>
  <c r="AL614" i="11"/>
  <c r="AM1759" i="11" l="1"/>
  <c r="AL615" i="11"/>
  <c r="AM1758" i="11" l="1"/>
  <c r="AL616" i="11"/>
  <c r="AM1757" i="11" l="1"/>
  <c r="AL617" i="11"/>
  <c r="AM1756" i="11" l="1"/>
  <c r="AL618" i="11"/>
  <c r="AM1755" i="11" l="1"/>
  <c r="AL619" i="11"/>
  <c r="AM1754" i="11" l="1"/>
  <c r="AL620" i="11"/>
  <c r="AM1753" i="11" l="1"/>
  <c r="AL621" i="11"/>
  <c r="AM1752" i="11" l="1"/>
  <c r="AL622" i="11"/>
  <c r="AM1751" i="11" l="1"/>
  <c r="AL623" i="11"/>
  <c r="AM1750" i="11" l="1"/>
  <c r="AL624" i="11"/>
  <c r="AM1749" i="11" l="1"/>
  <c r="AL625" i="11"/>
  <c r="AM1748" i="11" l="1"/>
  <c r="AL626" i="11"/>
  <c r="AM1747" i="11" l="1"/>
  <c r="AL627" i="11"/>
  <c r="AM1746" i="11" l="1"/>
  <c r="AL628" i="11"/>
  <c r="AM1745" i="11" l="1"/>
  <c r="AL629" i="11"/>
  <c r="AM1744" i="11" l="1"/>
  <c r="AL630" i="11"/>
  <c r="AM1743" i="11" l="1"/>
  <c r="AL631" i="11"/>
  <c r="AM1742" i="11" l="1"/>
  <c r="AL632" i="11"/>
  <c r="AM1741" i="11" l="1"/>
  <c r="AL633" i="11"/>
  <c r="AM1740" i="11" l="1"/>
  <c r="AL634" i="11"/>
  <c r="AM1739" i="11" l="1"/>
  <c r="AL635" i="11"/>
  <c r="AM1738" i="11" l="1"/>
  <c r="AL636" i="11"/>
  <c r="AM1737" i="11" l="1"/>
  <c r="AL637" i="11"/>
  <c r="AM1736" i="11" l="1"/>
  <c r="AL638" i="11"/>
  <c r="AM1735" i="11" l="1"/>
  <c r="AL639" i="11"/>
  <c r="AM1734" i="11" l="1"/>
  <c r="AL640" i="11"/>
  <c r="AM1733" i="11" l="1"/>
  <c r="AL641" i="11"/>
  <c r="AM1732" i="11" l="1"/>
  <c r="AL642" i="11"/>
  <c r="AM1731" i="11" l="1"/>
  <c r="AL643" i="11"/>
  <c r="AM1730" i="11" l="1"/>
  <c r="AL644" i="11"/>
  <c r="AM1729" i="11" l="1"/>
  <c r="AL645" i="11"/>
  <c r="AM1728" i="11" l="1"/>
  <c r="AL646" i="11"/>
  <c r="AM1727" i="11" l="1"/>
  <c r="AL647" i="11"/>
  <c r="AM1726" i="11" l="1"/>
  <c r="AL648" i="11"/>
  <c r="AM1725" i="11" l="1"/>
  <c r="AL649" i="11"/>
  <c r="AM1724" i="11" l="1"/>
  <c r="AL650" i="11"/>
  <c r="AM1723" i="11" l="1"/>
  <c r="AL651" i="11"/>
  <c r="AM1722" i="11" l="1"/>
  <c r="AL652" i="11"/>
  <c r="AM1721" i="11" l="1"/>
  <c r="AL653" i="11"/>
  <c r="AM1720" i="11" l="1"/>
  <c r="AL654" i="11"/>
  <c r="AM1719" i="11" l="1"/>
  <c r="AL655" i="11"/>
  <c r="AM1718" i="11" l="1"/>
  <c r="AL656" i="11"/>
  <c r="AM1717" i="11" l="1"/>
  <c r="AL657" i="11"/>
  <c r="AM1716" i="11" l="1"/>
  <c r="AL658" i="11"/>
  <c r="AM1715" i="11" l="1"/>
  <c r="AL659" i="11"/>
  <c r="AM1714" i="11" l="1"/>
  <c r="AL660" i="11"/>
  <c r="AM1713" i="11" l="1"/>
  <c r="AL661" i="11"/>
  <c r="AM1712" i="11" l="1"/>
  <c r="AL662" i="11"/>
  <c r="AM1711" i="11" l="1"/>
  <c r="AL663" i="11"/>
  <c r="AM1710" i="11" l="1"/>
  <c r="AL664" i="11"/>
  <c r="AM1709" i="11" l="1"/>
  <c r="AL665" i="11"/>
  <c r="AM1708" i="11" l="1"/>
  <c r="AL666" i="11"/>
  <c r="AM1707" i="11" l="1"/>
  <c r="AL667" i="11"/>
  <c r="AM1706" i="11" l="1"/>
  <c r="AL668" i="11"/>
  <c r="AM1705" i="11" l="1"/>
  <c r="AL669" i="11"/>
  <c r="AM1704" i="11" l="1"/>
  <c r="AL670" i="11"/>
  <c r="AM1703" i="11" l="1"/>
  <c r="AL671" i="11"/>
  <c r="AM1702" i="11" l="1"/>
  <c r="AL672" i="11"/>
  <c r="AM1701" i="11" l="1"/>
  <c r="AL673" i="11"/>
  <c r="AM1700" i="11" l="1"/>
  <c r="AL674" i="11"/>
  <c r="AM1699" i="11" l="1"/>
  <c r="AL675" i="11"/>
  <c r="AM1698" i="11" l="1"/>
  <c r="AL676" i="11"/>
  <c r="AM1697" i="11" l="1"/>
  <c r="AL677" i="11"/>
  <c r="AM1696" i="11" l="1"/>
  <c r="AL678" i="11"/>
  <c r="AM1695" i="11" l="1"/>
  <c r="AL679" i="11"/>
  <c r="AM1694" i="11" l="1"/>
  <c r="AL680" i="11"/>
  <c r="AM1693" i="11" l="1"/>
  <c r="AL681" i="11"/>
  <c r="AM1692" i="11" l="1"/>
  <c r="AL682" i="11"/>
  <c r="AM1691" i="11" l="1"/>
  <c r="AL683" i="11"/>
  <c r="AM1690" i="11" l="1"/>
  <c r="AL684" i="11"/>
  <c r="AM1689" i="11" l="1"/>
  <c r="AL685" i="11"/>
  <c r="AM1688" i="11" l="1"/>
  <c r="AL686" i="11"/>
  <c r="AM1687" i="11" l="1"/>
  <c r="AL687" i="11"/>
  <c r="AM1686" i="11" l="1"/>
  <c r="AL688" i="11"/>
  <c r="AM1685" i="11" l="1"/>
  <c r="AL689" i="11"/>
  <c r="AM1684" i="11" l="1"/>
  <c r="AL690" i="11"/>
  <c r="AM1683" i="11" l="1"/>
  <c r="AL691" i="11"/>
  <c r="AM1682" i="11" l="1"/>
  <c r="AL692" i="11"/>
  <c r="AM1681" i="11" l="1"/>
  <c r="AL693" i="11"/>
  <c r="AM1680" i="11" l="1"/>
  <c r="AL694" i="11"/>
  <c r="AM1679" i="11" l="1"/>
  <c r="AL695" i="11"/>
  <c r="AM1678" i="11" l="1"/>
  <c r="AL696" i="11"/>
  <c r="AM1677" i="11" l="1"/>
  <c r="AL697" i="11"/>
  <c r="AM1676" i="11" l="1"/>
  <c r="AL698" i="11"/>
  <c r="AM1675" i="11" l="1"/>
  <c r="AL699" i="11"/>
  <c r="AM1674" i="11" l="1"/>
  <c r="AL700" i="11"/>
  <c r="AM1673" i="11" l="1"/>
  <c r="AL701" i="11"/>
  <c r="AM1672" i="11" l="1"/>
  <c r="AL702" i="11"/>
  <c r="AM1671" i="11" l="1"/>
  <c r="AL703" i="11"/>
  <c r="AM1670" i="11" l="1"/>
  <c r="AL704" i="11"/>
  <c r="AM1669" i="11" l="1"/>
  <c r="AL705" i="11"/>
  <c r="AM1668" i="11" l="1"/>
  <c r="AL706" i="11"/>
  <c r="AM1667" i="11" l="1"/>
  <c r="AL707" i="11"/>
  <c r="AM1666" i="11" l="1"/>
  <c r="AL708" i="11"/>
  <c r="AM1665" i="11" l="1"/>
  <c r="AL709" i="11"/>
  <c r="AM1664" i="11" l="1"/>
  <c r="AL710" i="11"/>
  <c r="AM1663" i="11" l="1"/>
  <c r="AL711" i="11"/>
  <c r="AM1662" i="11" l="1"/>
  <c r="AL712" i="11"/>
  <c r="AM1661" i="11" l="1"/>
  <c r="AL713" i="11"/>
  <c r="AM1660" i="11" l="1"/>
  <c r="AL714" i="11"/>
  <c r="AM1659" i="11" l="1"/>
  <c r="AL715" i="11"/>
  <c r="AM1658" i="11" l="1"/>
  <c r="AL716" i="11"/>
  <c r="AM1657" i="11" l="1"/>
  <c r="AL717" i="11"/>
  <c r="AM1656" i="11" l="1"/>
  <c r="AL718" i="11"/>
  <c r="AM1655" i="11" l="1"/>
  <c r="AL719" i="11"/>
  <c r="AM1654" i="11" l="1"/>
  <c r="AL720" i="11"/>
  <c r="AM1653" i="11" l="1"/>
  <c r="AL721" i="11"/>
  <c r="AM1652" i="11" l="1"/>
  <c r="AL722" i="11"/>
  <c r="AM1651" i="11" l="1"/>
  <c r="AL723" i="11"/>
  <c r="AM1650" i="11" l="1"/>
  <c r="AL724" i="11"/>
  <c r="AM1649" i="11" l="1"/>
  <c r="AL725" i="11"/>
  <c r="AM1648" i="11" l="1"/>
  <c r="AL726" i="11"/>
  <c r="AM1647" i="11" l="1"/>
  <c r="AL727" i="11"/>
  <c r="AM1646" i="11" l="1"/>
  <c r="AL728" i="11"/>
  <c r="AM1645" i="11" l="1"/>
  <c r="AL729" i="11"/>
  <c r="AM1644" i="11" l="1"/>
  <c r="AL730" i="11"/>
  <c r="AM1643" i="11" l="1"/>
  <c r="AL731" i="11"/>
  <c r="AM1642" i="11" l="1"/>
  <c r="AL732" i="11"/>
  <c r="AM1641" i="11" l="1"/>
  <c r="AL733" i="11"/>
  <c r="AM1640" i="11" l="1"/>
  <c r="AL734" i="11"/>
  <c r="AM1639" i="11" l="1"/>
  <c r="AL735" i="11"/>
  <c r="AM1638" i="11" l="1"/>
  <c r="AL736" i="11"/>
  <c r="AM1637" i="11" l="1"/>
  <c r="AL737" i="11"/>
  <c r="AM1636" i="11" l="1"/>
  <c r="AL738" i="11"/>
  <c r="AM1635" i="11" l="1"/>
  <c r="AL739" i="11"/>
  <c r="AM1634" i="11" l="1"/>
  <c r="AL740" i="11"/>
  <c r="AM1633" i="11" l="1"/>
  <c r="AL741" i="11"/>
  <c r="AM1632" i="11" l="1"/>
  <c r="AL742" i="11"/>
  <c r="AM1631" i="11" l="1"/>
  <c r="AL743" i="11"/>
  <c r="AM1630" i="11" l="1"/>
  <c r="AL744" i="11"/>
  <c r="AM1629" i="11" l="1"/>
  <c r="AL745" i="11"/>
  <c r="AM1628" i="11" l="1"/>
  <c r="AL746" i="11"/>
  <c r="AM1627" i="11" l="1"/>
  <c r="AL747" i="11"/>
  <c r="AM1626" i="11" l="1"/>
  <c r="AL748" i="11"/>
  <c r="AM1625" i="11" l="1"/>
  <c r="AL749" i="11"/>
  <c r="AM1624" i="11" l="1"/>
  <c r="AL750" i="11"/>
  <c r="AM1623" i="11" l="1"/>
  <c r="AL751" i="11"/>
  <c r="AM1622" i="11" l="1"/>
  <c r="AL752" i="11"/>
  <c r="AM1621" i="11" l="1"/>
  <c r="AL753" i="11"/>
  <c r="AM1620" i="11" l="1"/>
  <c r="AL754" i="11"/>
  <c r="AM1619" i="11" l="1"/>
  <c r="AL755" i="11"/>
  <c r="AM1618" i="11" l="1"/>
  <c r="AL756" i="11"/>
  <c r="AM1617" i="11" l="1"/>
  <c r="AL757" i="11"/>
  <c r="AM1616" i="11" l="1"/>
  <c r="AL758" i="11"/>
  <c r="AM1615" i="11" l="1"/>
  <c r="AL759" i="11"/>
  <c r="AM1614" i="11" l="1"/>
  <c r="AL760" i="11"/>
  <c r="AM1613" i="11" l="1"/>
  <c r="AL761" i="11"/>
  <c r="AM1612" i="11" l="1"/>
  <c r="AL762" i="11"/>
  <c r="AM1611" i="11" l="1"/>
  <c r="AL763" i="11"/>
  <c r="AM1610" i="11" l="1"/>
  <c r="AL764" i="11"/>
  <c r="AM1609" i="11" l="1"/>
  <c r="AL765" i="11"/>
  <c r="AM1608" i="11" l="1"/>
  <c r="AL766" i="11"/>
  <c r="AM1607" i="11" l="1"/>
  <c r="AL767" i="11"/>
  <c r="AM1606" i="11" l="1"/>
  <c r="AL768" i="11"/>
  <c r="AM1605" i="11" l="1"/>
  <c r="AL769" i="11"/>
  <c r="AM1604" i="11" l="1"/>
  <c r="AL770" i="11"/>
  <c r="AM1603" i="11" l="1"/>
  <c r="AL771" i="11"/>
  <c r="AM1602" i="11" l="1"/>
  <c r="AL772" i="11"/>
  <c r="AM1601" i="11" l="1"/>
  <c r="AL773" i="11"/>
  <c r="AM1600" i="11" l="1"/>
  <c r="AL774" i="11"/>
  <c r="AM1599" i="11" l="1"/>
  <c r="AL775" i="11"/>
  <c r="AM1598" i="11" l="1"/>
  <c r="AL776" i="11"/>
  <c r="AM1597" i="11" l="1"/>
  <c r="AL777" i="11"/>
  <c r="AM1596" i="11" l="1"/>
  <c r="AL778" i="11"/>
  <c r="AM1595" i="11" l="1"/>
  <c r="AL779" i="11"/>
  <c r="AM1594" i="11" l="1"/>
  <c r="AL780" i="11"/>
  <c r="AM1593" i="11" l="1"/>
  <c r="AL781" i="11"/>
  <c r="AM1592" i="11" l="1"/>
  <c r="AL782" i="11"/>
  <c r="AM1591" i="11" l="1"/>
  <c r="AL783" i="11"/>
  <c r="AM1590" i="11" l="1"/>
  <c r="AL784" i="11"/>
  <c r="AM1589" i="11" l="1"/>
  <c r="AL785" i="11"/>
  <c r="AM1588" i="11" l="1"/>
  <c r="AL786" i="11"/>
  <c r="AM1587" i="11" l="1"/>
  <c r="AL787" i="11"/>
  <c r="AM1586" i="11" l="1"/>
  <c r="AL788" i="11"/>
  <c r="AM1585" i="11" l="1"/>
  <c r="AL789" i="11"/>
  <c r="AM1584" i="11" l="1"/>
  <c r="AL790" i="11"/>
  <c r="AM1583" i="11" l="1"/>
  <c r="AL791" i="11"/>
  <c r="AM1582" i="11" l="1"/>
  <c r="AL792" i="11"/>
  <c r="AM1581" i="11" l="1"/>
  <c r="AL793" i="11"/>
  <c r="AM1580" i="11" l="1"/>
  <c r="AL794" i="11"/>
  <c r="AM1579" i="11" l="1"/>
  <c r="AL795" i="11"/>
  <c r="AM1578" i="11" l="1"/>
  <c r="AL796" i="11"/>
  <c r="AM1577" i="11" l="1"/>
  <c r="AL797" i="11"/>
  <c r="AM1576" i="11" l="1"/>
  <c r="AL798" i="11"/>
  <c r="AM1575" i="11" l="1"/>
  <c r="AL799" i="11"/>
  <c r="AM1574" i="11" l="1"/>
  <c r="AL800" i="11"/>
  <c r="AM1573" i="11" l="1"/>
  <c r="AL801" i="11"/>
  <c r="AM1572" i="11" l="1"/>
  <c r="AL802" i="11"/>
  <c r="AM1571" i="11" l="1"/>
  <c r="AL803" i="11"/>
  <c r="AM1570" i="11" l="1"/>
  <c r="AL804" i="11"/>
  <c r="AM1569" i="11" l="1"/>
  <c r="AL805" i="11"/>
  <c r="AM1568" i="11" l="1"/>
  <c r="AL806" i="11"/>
  <c r="AM1567" i="11" l="1"/>
  <c r="AL807" i="11"/>
  <c r="AM1566" i="11" l="1"/>
  <c r="AL808" i="11"/>
  <c r="AM1565" i="11" l="1"/>
  <c r="AL809" i="11"/>
  <c r="AM1564" i="11" l="1"/>
  <c r="AL810" i="11"/>
  <c r="AM1563" i="11" l="1"/>
  <c r="AL811" i="11"/>
  <c r="AM1562" i="11" l="1"/>
  <c r="AL812" i="11"/>
  <c r="AM1561" i="11" l="1"/>
  <c r="AL813" i="11"/>
  <c r="AM1560" i="11" l="1"/>
  <c r="AL814" i="11"/>
  <c r="AM1559" i="11" l="1"/>
  <c r="AL815" i="11"/>
  <c r="AM1558" i="11" l="1"/>
  <c r="AL816" i="11"/>
  <c r="AM1557" i="11" l="1"/>
  <c r="AL817" i="11"/>
  <c r="AM1556" i="11" l="1"/>
  <c r="AL818" i="11"/>
  <c r="AM1555" i="11" l="1"/>
  <c r="AL819" i="11"/>
  <c r="AM1554" i="11" l="1"/>
  <c r="AL820" i="11"/>
  <c r="AM1553" i="11" l="1"/>
  <c r="AL821" i="11"/>
  <c r="AM1552" i="11" l="1"/>
  <c r="AL822" i="11"/>
  <c r="AM1551" i="11" l="1"/>
  <c r="AL823" i="11"/>
  <c r="AM1550" i="11" l="1"/>
  <c r="AL824" i="11"/>
  <c r="AM1549" i="11" l="1"/>
  <c r="AL825" i="11"/>
  <c r="AM1548" i="11" l="1"/>
  <c r="AL826" i="11"/>
  <c r="AM1547" i="11" l="1"/>
  <c r="AL827" i="11"/>
  <c r="AM1546" i="11" l="1"/>
  <c r="AL828" i="11"/>
  <c r="AM1545" i="11" l="1"/>
  <c r="AL829" i="11"/>
  <c r="AM1544" i="11" l="1"/>
  <c r="AL830" i="11"/>
  <c r="AM1543" i="11" l="1"/>
  <c r="AL831" i="11"/>
  <c r="AM1542" i="11" l="1"/>
  <c r="AL832" i="11"/>
  <c r="AM1541" i="11" l="1"/>
  <c r="AL833" i="11"/>
  <c r="AM1540" i="11" l="1"/>
  <c r="AL834" i="11"/>
  <c r="AM1539" i="11" l="1"/>
  <c r="AL835" i="11"/>
  <c r="AM1538" i="11" l="1"/>
  <c r="AL836" i="11"/>
  <c r="AM1537" i="11" l="1"/>
  <c r="AL837" i="11"/>
  <c r="AM1536" i="11" l="1"/>
  <c r="AL838" i="11"/>
  <c r="AM1535" i="11" l="1"/>
  <c r="AL839" i="11"/>
  <c r="AM1534" i="11" l="1"/>
  <c r="AL840" i="11"/>
  <c r="AM1533" i="11" l="1"/>
  <c r="AL841" i="11"/>
  <c r="AM1532" i="11" l="1"/>
  <c r="AL842" i="11"/>
  <c r="AM1531" i="11" l="1"/>
  <c r="AL843" i="11"/>
  <c r="AM1530" i="11" l="1"/>
  <c r="AL844" i="11"/>
  <c r="AM1529" i="11" l="1"/>
  <c r="AL845" i="11"/>
  <c r="AM1528" i="11" l="1"/>
  <c r="AL846" i="11"/>
  <c r="AM1527" i="11" l="1"/>
  <c r="AL847" i="11"/>
  <c r="AM1526" i="11" l="1"/>
  <c r="AL848" i="11"/>
  <c r="AM1525" i="11" l="1"/>
  <c r="AL849" i="11"/>
  <c r="AM1524" i="11" l="1"/>
  <c r="AL850" i="11"/>
  <c r="AM1523" i="11" l="1"/>
  <c r="AL851" i="11"/>
  <c r="AM1522" i="11" l="1"/>
  <c r="AL852" i="11"/>
  <c r="AM1521" i="11" l="1"/>
  <c r="AL853" i="11"/>
  <c r="AM1520" i="11" l="1"/>
  <c r="AL854" i="11"/>
  <c r="AM1519" i="11" l="1"/>
  <c r="AL855" i="11"/>
  <c r="AM1518" i="11" l="1"/>
  <c r="AL856" i="11"/>
  <c r="AM1517" i="11" l="1"/>
  <c r="AL857" i="11"/>
  <c r="AM1516" i="11" l="1"/>
  <c r="AL858" i="11"/>
  <c r="AM1515" i="11" l="1"/>
  <c r="AL859" i="11"/>
  <c r="AM1514" i="11" l="1"/>
  <c r="AL860" i="11"/>
  <c r="AM1513" i="11" l="1"/>
  <c r="AL861" i="11"/>
  <c r="AM1512" i="11" l="1"/>
  <c r="AL862" i="11"/>
  <c r="AM1511" i="11" l="1"/>
  <c r="AL863" i="11"/>
  <c r="AM1510" i="11" l="1"/>
  <c r="AL864" i="11"/>
  <c r="AM1509" i="11" l="1"/>
  <c r="AL865" i="11"/>
  <c r="AM1508" i="11" l="1"/>
  <c r="AL866" i="11"/>
  <c r="AM1507" i="11" l="1"/>
  <c r="AL867" i="11"/>
  <c r="AM1506" i="11" l="1"/>
  <c r="AL868" i="11"/>
  <c r="AM1505" i="11" l="1"/>
  <c r="AL869" i="11"/>
  <c r="AM1504" i="11" l="1"/>
  <c r="AL870" i="11"/>
  <c r="AM1503" i="11" l="1"/>
  <c r="AL871" i="11"/>
  <c r="AM1502" i="11" l="1"/>
  <c r="AL872" i="11"/>
  <c r="AM1501" i="11" l="1"/>
  <c r="AL873" i="11"/>
  <c r="AM1500" i="11" l="1"/>
  <c r="AL874" i="11"/>
  <c r="AM1499" i="11" l="1"/>
  <c r="AL875" i="11"/>
  <c r="AM1498" i="11" l="1"/>
  <c r="AL876" i="11"/>
  <c r="AM1497" i="11" l="1"/>
  <c r="AL877" i="11"/>
  <c r="AM1496" i="11" l="1"/>
  <c r="AL878" i="11"/>
  <c r="AM1495" i="11" l="1"/>
  <c r="AL879" i="11"/>
  <c r="AM1494" i="11" l="1"/>
  <c r="AL880" i="11"/>
  <c r="AM1493" i="11" l="1"/>
  <c r="AL881" i="11"/>
  <c r="AM1492" i="11" l="1"/>
  <c r="AL882" i="11"/>
  <c r="AM1491" i="11" l="1"/>
  <c r="AL883" i="11"/>
  <c r="AM1490" i="11" l="1"/>
  <c r="AL884" i="11"/>
  <c r="AM1489" i="11" l="1"/>
  <c r="AL885" i="11"/>
  <c r="AM1488" i="11" l="1"/>
  <c r="AL886" i="11"/>
  <c r="AM1487" i="11" l="1"/>
  <c r="AL887" i="11"/>
  <c r="AM1486" i="11" l="1"/>
  <c r="AL888" i="11"/>
  <c r="AM1485" i="11" l="1"/>
  <c r="AL889" i="11"/>
  <c r="AM1484" i="11" l="1"/>
  <c r="AL890" i="11"/>
  <c r="AM1483" i="11" l="1"/>
  <c r="AL891" i="11"/>
  <c r="AM1482" i="11" l="1"/>
  <c r="AL892" i="11"/>
  <c r="AM1481" i="11" l="1"/>
  <c r="AL893" i="11"/>
  <c r="AM1480" i="11" l="1"/>
  <c r="AL894" i="11"/>
  <c r="AM1479" i="11" l="1"/>
  <c r="AL895" i="11"/>
  <c r="AM1478" i="11" l="1"/>
  <c r="AL896" i="11"/>
  <c r="AM1477" i="11" l="1"/>
  <c r="AL897" i="11"/>
  <c r="AM1476" i="11" l="1"/>
  <c r="AL898" i="11"/>
  <c r="AM1475" i="11" l="1"/>
  <c r="AL899" i="11"/>
  <c r="AM1474" i="11" l="1"/>
  <c r="AL900" i="11"/>
  <c r="AM1473" i="11" l="1"/>
  <c r="AL901" i="11"/>
  <c r="AM1472" i="11" l="1"/>
  <c r="AL902" i="11"/>
  <c r="AM1471" i="11" l="1"/>
  <c r="AL903" i="11"/>
  <c r="AM1470" i="11" l="1"/>
  <c r="AL904" i="11"/>
  <c r="AM1469" i="11" l="1"/>
  <c r="AL905" i="11"/>
  <c r="AM1468" i="11" l="1"/>
  <c r="AL906" i="11"/>
  <c r="AM1467" i="11" l="1"/>
  <c r="AL907" i="11"/>
  <c r="AM1466" i="11" l="1"/>
  <c r="AL908" i="11"/>
  <c r="AM1465" i="11" l="1"/>
  <c r="AL909" i="11"/>
  <c r="AM1464" i="11" l="1"/>
  <c r="AL910" i="11"/>
  <c r="AM1463" i="11" l="1"/>
  <c r="AL911" i="11"/>
  <c r="AM1462" i="11" l="1"/>
  <c r="AL912" i="11"/>
  <c r="AM1461" i="11" l="1"/>
  <c r="AL913" i="11"/>
  <c r="AM1460" i="11" l="1"/>
  <c r="AL914" i="11"/>
  <c r="AM1459" i="11" l="1"/>
  <c r="AL915" i="11"/>
  <c r="AM1458" i="11" l="1"/>
  <c r="AL916" i="11"/>
  <c r="AM1457" i="11" l="1"/>
  <c r="AL917" i="11"/>
  <c r="AM1456" i="11" l="1"/>
  <c r="AL918" i="11"/>
  <c r="AM1455" i="11" l="1"/>
  <c r="AL919" i="11"/>
  <c r="AM1454" i="11" l="1"/>
  <c r="AL920" i="11"/>
  <c r="AM1453" i="11" l="1"/>
  <c r="AL921" i="11"/>
  <c r="AM1452" i="11" l="1"/>
  <c r="AL922" i="11"/>
  <c r="AM1451" i="11" l="1"/>
  <c r="AL923" i="11"/>
  <c r="AM1450" i="11" l="1"/>
  <c r="AL924" i="11"/>
  <c r="AM1449" i="11" l="1"/>
  <c r="AL925" i="11"/>
  <c r="AM1448" i="11" l="1"/>
  <c r="AL926" i="11"/>
  <c r="AM1447" i="11" l="1"/>
  <c r="AL927" i="11"/>
  <c r="AM1446" i="11" l="1"/>
  <c r="AL928" i="11"/>
  <c r="AM1445" i="11" l="1"/>
  <c r="AL929" i="11"/>
  <c r="AM1444" i="11" l="1"/>
  <c r="AL930" i="11"/>
  <c r="AM1443" i="11" l="1"/>
  <c r="AL931" i="11"/>
  <c r="AM1442" i="11" l="1"/>
  <c r="AL932" i="11"/>
  <c r="AM1441" i="11" l="1"/>
  <c r="AL933" i="11"/>
  <c r="AM1440" i="11" l="1"/>
  <c r="AL934" i="11"/>
  <c r="AM1439" i="11" l="1"/>
  <c r="AL935" i="11"/>
  <c r="AM1438" i="11" l="1"/>
  <c r="AL936" i="11"/>
  <c r="AM1437" i="11" l="1"/>
  <c r="AL937" i="11"/>
  <c r="AM1436" i="11" l="1"/>
  <c r="AL938" i="11"/>
  <c r="AM1435" i="11" l="1"/>
  <c r="AL939" i="11"/>
  <c r="AM1434" i="11" l="1"/>
  <c r="AL940" i="11"/>
  <c r="AM1433" i="11" l="1"/>
  <c r="AL941" i="11"/>
  <c r="AM1432" i="11" l="1"/>
  <c r="AL942" i="11"/>
  <c r="AM1431" i="11" l="1"/>
  <c r="AL943" i="11"/>
  <c r="AM1430" i="11" l="1"/>
  <c r="AL944" i="11"/>
  <c r="AM1429" i="11" l="1"/>
  <c r="AL945" i="11"/>
  <c r="AM1428" i="11" l="1"/>
  <c r="AL946" i="11"/>
  <c r="AM1427" i="11" l="1"/>
  <c r="AL947" i="11"/>
  <c r="AM1426" i="11" l="1"/>
  <c r="AL948" i="11"/>
  <c r="AM1425" i="11" l="1"/>
  <c r="AL949" i="11"/>
  <c r="AM1424" i="11" l="1"/>
  <c r="AL950" i="11"/>
  <c r="AM1423" i="11" l="1"/>
  <c r="AL951" i="11"/>
  <c r="AM1422" i="11" l="1"/>
  <c r="AL952" i="11"/>
  <c r="AM1421" i="11" l="1"/>
  <c r="AL953" i="11"/>
  <c r="AM1420" i="11" l="1"/>
  <c r="AL954" i="11"/>
  <c r="AM1419" i="11" l="1"/>
  <c r="AL955" i="11"/>
  <c r="AM1418" i="11" l="1"/>
  <c r="AL956" i="11"/>
  <c r="AM1417" i="11" l="1"/>
  <c r="AL957" i="11"/>
  <c r="AM1416" i="11" l="1"/>
  <c r="AL958" i="11"/>
  <c r="AM1415" i="11" l="1"/>
  <c r="AL959" i="11"/>
  <c r="AM1414" i="11" l="1"/>
  <c r="AL960" i="11"/>
  <c r="AM1413" i="11" l="1"/>
  <c r="AL961" i="11"/>
  <c r="AM1412" i="11" l="1"/>
  <c r="AL962" i="11"/>
  <c r="AM1411" i="11" l="1"/>
  <c r="AL963" i="11"/>
  <c r="AM1410" i="11" l="1"/>
  <c r="AL964" i="11"/>
  <c r="AM1409" i="11" l="1"/>
  <c r="AL965" i="11"/>
  <c r="AM1408" i="11" l="1"/>
  <c r="AL966" i="11"/>
  <c r="AM1407" i="11" l="1"/>
  <c r="AL967" i="11"/>
  <c r="AM1406" i="11" l="1"/>
  <c r="AL968" i="11"/>
  <c r="AM1405" i="11" l="1"/>
  <c r="AL969" i="11"/>
  <c r="AM1404" i="11" l="1"/>
  <c r="AL970" i="11"/>
  <c r="AM1403" i="11" l="1"/>
  <c r="AL971" i="11"/>
  <c r="AM1402" i="11" l="1"/>
  <c r="AL972" i="11"/>
  <c r="AM1401" i="11" l="1"/>
  <c r="AL973" i="11"/>
  <c r="AM1400" i="11" l="1"/>
  <c r="AL974" i="11"/>
  <c r="AM1399" i="11" l="1"/>
  <c r="AL975" i="11"/>
  <c r="AM1398" i="11" l="1"/>
  <c r="AL976" i="11"/>
  <c r="AM1397" i="11" l="1"/>
  <c r="AL977" i="11"/>
  <c r="AM1396" i="11" l="1"/>
  <c r="AL978" i="11"/>
  <c r="AM1395" i="11" l="1"/>
  <c r="AL979" i="11"/>
  <c r="AM1394" i="11" l="1"/>
  <c r="AL980" i="11"/>
  <c r="AM1393" i="11" l="1"/>
  <c r="AL981" i="11"/>
  <c r="AM1392" i="11" l="1"/>
  <c r="AL982" i="11"/>
  <c r="AM1391" i="11" l="1"/>
  <c r="AL983" i="11"/>
  <c r="AM1390" i="11" l="1"/>
  <c r="AL984" i="11"/>
  <c r="AM1389" i="11" l="1"/>
  <c r="AL985" i="11"/>
  <c r="AM1388" i="11" l="1"/>
  <c r="AL986" i="11"/>
  <c r="AM1387" i="11" l="1"/>
  <c r="AL987" i="11"/>
  <c r="AM1386" i="11" l="1"/>
  <c r="AL988" i="11"/>
  <c r="AM1385" i="11" l="1"/>
  <c r="AL989" i="11"/>
  <c r="AM1384" i="11" l="1"/>
  <c r="AL990" i="11"/>
  <c r="AM1383" i="11" l="1"/>
  <c r="AL991" i="11"/>
  <c r="AM1382" i="11" l="1"/>
  <c r="AL992" i="11"/>
  <c r="AM1381" i="11" l="1"/>
  <c r="AL993" i="11"/>
  <c r="AM1380" i="11" l="1"/>
  <c r="AL994" i="11"/>
  <c r="AM1379" i="11" l="1"/>
  <c r="AL995" i="11"/>
  <c r="AM1378" i="11" l="1"/>
  <c r="AL996" i="11"/>
  <c r="AM1377" i="11" l="1"/>
  <c r="AL997" i="11"/>
  <c r="AM1376" i="11" l="1"/>
  <c r="AL998" i="11"/>
  <c r="AM1375" i="11" l="1"/>
  <c r="AL999" i="11"/>
  <c r="AM1374" i="11" l="1"/>
  <c r="AL1000" i="11"/>
  <c r="AM1373" i="11" l="1"/>
  <c r="AL1001" i="11"/>
  <c r="AM1372" i="11" l="1"/>
  <c r="AL1002" i="11"/>
  <c r="AM1371" i="11" l="1"/>
  <c r="AL1003" i="11"/>
  <c r="AM1370" i="11" l="1"/>
  <c r="AL1004" i="11"/>
  <c r="AM1369" i="11" l="1"/>
  <c r="AL1005" i="11"/>
  <c r="AM1368" i="11" l="1"/>
  <c r="AL1006" i="11"/>
  <c r="AM1367" i="11" l="1"/>
  <c r="AL1007" i="11"/>
  <c r="AM1366" i="11" l="1"/>
  <c r="AL1008" i="11"/>
  <c r="AM1365" i="11" l="1"/>
  <c r="AL1009" i="11"/>
  <c r="AM1364" i="11" l="1"/>
  <c r="AL1010" i="11"/>
  <c r="AM1363" i="11" l="1"/>
  <c r="AL1011" i="11"/>
  <c r="AM1362" i="11" l="1"/>
  <c r="AL1012" i="11"/>
  <c r="AM1361" i="11" l="1"/>
  <c r="AL1013" i="11"/>
  <c r="AM1360" i="11" l="1"/>
  <c r="AL1014" i="11"/>
  <c r="AM1359" i="11" l="1"/>
  <c r="AL1015" i="11"/>
  <c r="AM1358" i="11" l="1"/>
  <c r="AL1016" i="11"/>
  <c r="AM1357" i="11" l="1"/>
  <c r="AL1017" i="11"/>
  <c r="AM1356" i="11" l="1"/>
  <c r="AL1018" i="11"/>
  <c r="AM1355" i="11" l="1"/>
  <c r="AL1019" i="11"/>
  <c r="AM1354" i="11" l="1"/>
  <c r="AL1020" i="11"/>
  <c r="AM1353" i="11" l="1"/>
  <c r="AL1021" i="11"/>
  <c r="AM1352" i="11" l="1"/>
  <c r="AL1022" i="11"/>
  <c r="AM1351" i="11" l="1"/>
  <c r="AL1023" i="11"/>
  <c r="AM1350" i="11" l="1"/>
  <c r="AL1024" i="11"/>
  <c r="AM1349" i="11" l="1"/>
  <c r="AL1025" i="11"/>
  <c r="AM1348" i="11" l="1"/>
  <c r="AL1026" i="11"/>
  <c r="AM1347" i="11" l="1"/>
  <c r="AL1027" i="11"/>
  <c r="AM1346" i="11" l="1"/>
  <c r="AL1028" i="11"/>
  <c r="AM1345" i="11" l="1"/>
  <c r="AL1029" i="11"/>
  <c r="AM1344" i="11" l="1"/>
  <c r="AL1030" i="11"/>
  <c r="AM1343" i="11" l="1"/>
  <c r="AL1031" i="11"/>
  <c r="AM1342" i="11" l="1"/>
  <c r="AL1032" i="11"/>
  <c r="AM1341" i="11" l="1"/>
  <c r="AL1033" i="11"/>
  <c r="AM1340" i="11" l="1"/>
  <c r="AL1034" i="11"/>
  <c r="AM1339" i="11" l="1"/>
  <c r="AL1035" i="11"/>
  <c r="AM1338" i="11" l="1"/>
  <c r="AL1036" i="11"/>
  <c r="AM1337" i="11" l="1"/>
  <c r="AL1037" i="11"/>
  <c r="AM1336" i="11" l="1"/>
  <c r="AL1038" i="11"/>
  <c r="AM1335" i="11" l="1"/>
  <c r="AL1039" i="11"/>
  <c r="AM1334" i="11" l="1"/>
  <c r="AL1040" i="11"/>
  <c r="AM1333" i="11" l="1"/>
  <c r="AL1041" i="11"/>
  <c r="AM1332" i="11" l="1"/>
  <c r="AL1042" i="11"/>
  <c r="AM1331" i="11" l="1"/>
  <c r="AL1043" i="11"/>
  <c r="AM1330" i="11" l="1"/>
  <c r="AL1044" i="11"/>
  <c r="AM1329" i="11" l="1"/>
  <c r="AL1045" i="11"/>
  <c r="AM1328" i="11" l="1"/>
  <c r="AL1046" i="11"/>
  <c r="AM1327" i="11" l="1"/>
  <c r="AL1047" i="11"/>
  <c r="AM1326" i="11" l="1"/>
  <c r="AL1048" i="11"/>
  <c r="AM1325" i="11" l="1"/>
  <c r="AL1049" i="11"/>
  <c r="AM1324" i="11" l="1"/>
  <c r="AL1050" i="11"/>
  <c r="AM1323" i="11" l="1"/>
  <c r="AL1051" i="11"/>
  <c r="AM1322" i="11" l="1"/>
  <c r="AL1052" i="11"/>
  <c r="AM1321" i="11" l="1"/>
  <c r="AL1053" i="11"/>
  <c r="AM1320" i="11" l="1"/>
  <c r="AL1054" i="11"/>
  <c r="AM1319" i="11" l="1"/>
  <c r="AL1055" i="11"/>
  <c r="AM1318" i="11" l="1"/>
  <c r="AL1056" i="11"/>
  <c r="AM1317" i="11" l="1"/>
  <c r="AL1057" i="11"/>
  <c r="AM1316" i="11" l="1"/>
  <c r="AL1058" i="11"/>
  <c r="AM1315" i="11" l="1"/>
  <c r="AL1059" i="11"/>
  <c r="AM1314" i="11" l="1"/>
  <c r="AL1060" i="11"/>
  <c r="AM1313" i="11" l="1"/>
  <c r="AL1061" i="11"/>
  <c r="AM1312" i="11" l="1"/>
  <c r="AL1062" i="11"/>
  <c r="AM1311" i="11" l="1"/>
  <c r="AL1063" i="11"/>
  <c r="AM1310" i="11" l="1"/>
  <c r="AL1064" i="11"/>
  <c r="AM1309" i="11" l="1"/>
  <c r="AL1065" i="11"/>
  <c r="AM1308" i="11" l="1"/>
  <c r="AL1066" i="11"/>
  <c r="AM1307" i="11" l="1"/>
  <c r="AL1067" i="11"/>
  <c r="AM1306" i="11" l="1"/>
  <c r="AL1068" i="11"/>
  <c r="AM1305" i="11" l="1"/>
  <c r="AL1069" i="11"/>
  <c r="AM1304" i="11" l="1"/>
  <c r="AL1070" i="11"/>
  <c r="AM1303" i="11" l="1"/>
  <c r="AL1071" i="11"/>
  <c r="AM1302" i="11" l="1"/>
  <c r="AL1072" i="11"/>
  <c r="AM1301" i="11" l="1"/>
  <c r="AL1073" i="11"/>
  <c r="AM1300" i="11" l="1"/>
  <c r="AL1074" i="11"/>
  <c r="AM1299" i="11" l="1"/>
  <c r="AL1075" i="11"/>
  <c r="AM1298" i="11" l="1"/>
  <c r="AL1076" i="11"/>
  <c r="AM1297" i="11" l="1"/>
  <c r="AL1077" i="11"/>
  <c r="AM1296" i="11" l="1"/>
  <c r="AL1078" i="11"/>
  <c r="AM1295" i="11" l="1"/>
  <c r="AL1079" i="11"/>
  <c r="AM1294" i="11" l="1"/>
  <c r="AL1080" i="11"/>
  <c r="AM1293" i="11" l="1"/>
  <c r="AL1081" i="11"/>
  <c r="AM1292" i="11" l="1"/>
  <c r="AL1082" i="11"/>
  <c r="AM1291" i="11" l="1"/>
  <c r="AL1083" i="11"/>
  <c r="AM1290" i="11" l="1"/>
  <c r="AL1084" i="11"/>
  <c r="AM1289" i="11" l="1"/>
  <c r="AL1085" i="11"/>
  <c r="AM1288" i="11" l="1"/>
  <c r="AL1086" i="11"/>
  <c r="AM1287" i="11" l="1"/>
  <c r="AL1087" i="11"/>
  <c r="AM1286" i="11" l="1"/>
  <c r="AL1088" i="11"/>
  <c r="AM1285" i="11" l="1"/>
  <c r="AL1089" i="11"/>
  <c r="AM1284" i="11" l="1"/>
  <c r="AL1090" i="11"/>
  <c r="AM1283" i="11" l="1"/>
  <c r="AL1091" i="11"/>
  <c r="AM1282" i="11" l="1"/>
  <c r="AL1092" i="11"/>
  <c r="AM1281" i="11" l="1"/>
  <c r="AL1093" i="11"/>
  <c r="AM1280" i="11" l="1"/>
  <c r="AL1094" i="11"/>
  <c r="AM1279" i="11" l="1"/>
  <c r="AL1095" i="11"/>
  <c r="AM1278" i="11" l="1"/>
  <c r="AL1096" i="11"/>
  <c r="AM1277" i="11" l="1"/>
  <c r="AL1097" i="11"/>
  <c r="AM1276" i="11" l="1"/>
  <c r="AL1098" i="11"/>
  <c r="AM1275" i="11" l="1"/>
  <c r="AL1099" i="11"/>
  <c r="AM1274" i="11" l="1"/>
  <c r="AL1100" i="11"/>
  <c r="AM1273" i="11" l="1"/>
  <c r="AL1101" i="11"/>
  <c r="AM1272" i="11" l="1"/>
  <c r="AL1102" i="11"/>
  <c r="AM1271" i="11" l="1"/>
  <c r="AL1103" i="11"/>
  <c r="AM1270" i="11" l="1"/>
  <c r="AL1104" i="11"/>
  <c r="AM1269" i="11" l="1"/>
  <c r="AL1105" i="11"/>
  <c r="AM1268" i="11" l="1"/>
  <c r="AL1106" i="11"/>
  <c r="AM1267" i="11" l="1"/>
  <c r="AL1107" i="11"/>
  <c r="AM1266" i="11" l="1"/>
  <c r="AL1108" i="11"/>
  <c r="AM1265" i="11" l="1"/>
  <c r="AL1109" i="11"/>
  <c r="AM1264" i="11" l="1"/>
  <c r="AL1110" i="11"/>
  <c r="AM1263" i="11" l="1"/>
  <c r="AL1111" i="11"/>
  <c r="AM1262" i="11" l="1"/>
  <c r="AL1112" i="11"/>
  <c r="AM1261" i="11" l="1"/>
  <c r="AL1113" i="11"/>
  <c r="AM1260" i="11" l="1"/>
  <c r="AL1114" i="11"/>
  <c r="AM1259" i="11" l="1"/>
  <c r="AL1115" i="11"/>
  <c r="AM1258" i="11" l="1"/>
  <c r="AL1116" i="11"/>
  <c r="AM1257" i="11" l="1"/>
  <c r="AL1117" i="11"/>
  <c r="AM1256" i="11" l="1"/>
  <c r="AL1118" i="11"/>
  <c r="AM1255" i="11" l="1"/>
  <c r="AL1119" i="11"/>
  <c r="AM1254" i="11" l="1"/>
  <c r="AL1120" i="11"/>
  <c r="AM1253" i="11" l="1"/>
  <c r="AL1121" i="11"/>
  <c r="AM1252" i="11" l="1"/>
  <c r="AL1122" i="11"/>
  <c r="AM1251" i="11" l="1"/>
  <c r="AL1123" i="11"/>
  <c r="AM1250" i="11" l="1"/>
  <c r="AL1124" i="11"/>
  <c r="AM1249" i="11" l="1"/>
  <c r="AL1125" i="11"/>
  <c r="AM1248" i="11" l="1"/>
  <c r="AL1126" i="11"/>
  <c r="AM1247" i="11" l="1"/>
  <c r="AL1127" i="11"/>
  <c r="AM1246" i="11" l="1"/>
  <c r="AL1128" i="11"/>
  <c r="AM1245" i="11" l="1"/>
  <c r="AL1129" i="11"/>
  <c r="AM1244" i="11" l="1"/>
  <c r="AL1130" i="11"/>
  <c r="AM1243" i="11" l="1"/>
  <c r="AL1131" i="11"/>
  <c r="AM1242" i="11" l="1"/>
  <c r="AL1132" i="11"/>
  <c r="AM1241" i="11" l="1"/>
  <c r="AL1133" i="11"/>
  <c r="AM1240" i="11" l="1"/>
  <c r="AL1134" i="11"/>
  <c r="AM1239" i="11" l="1"/>
  <c r="AL1135" i="11"/>
  <c r="AM1238" i="11" l="1"/>
  <c r="AL1136" i="11"/>
  <c r="AM1237" i="11" l="1"/>
  <c r="AL1137" i="11"/>
  <c r="AM1236" i="11" l="1"/>
  <c r="AL1138" i="11"/>
  <c r="AM1235" i="11" l="1"/>
  <c r="AL1139" i="11"/>
  <c r="AM1234" i="11" l="1"/>
  <c r="AL1140" i="11"/>
  <c r="AM1233" i="11" l="1"/>
  <c r="AL1141" i="11"/>
  <c r="AM1232" i="11" l="1"/>
  <c r="AL1142" i="11"/>
  <c r="AM1231" i="11" l="1"/>
  <c r="AL1143" i="11"/>
  <c r="AM1230" i="11" l="1"/>
  <c r="AL1144" i="11"/>
  <c r="AM1229" i="11" l="1"/>
  <c r="AL1145" i="11"/>
  <c r="AM1228" i="11" l="1"/>
  <c r="AL1146" i="11"/>
  <c r="AM1227" i="11" l="1"/>
  <c r="AL1147" i="11"/>
  <c r="AM1226" i="11" l="1"/>
  <c r="AL1148" i="11"/>
  <c r="AM1225" i="11" l="1"/>
  <c r="AL1149" i="11"/>
  <c r="AM1224" i="11" l="1"/>
  <c r="AL1150" i="11"/>
  <c r="AM1223" i="11" l="1"/>
  <c r="AL1151" i="11"/>
  <c r="AM1222" i="11" l="1"/>
  <c r="AL1152" i="11"/>
  <c r="AM1221" i="11" l="1"/>
  <c r="AL1153" i="11"/>
  <c r="AM1220" i="11" l="1"/>
  <c r="AL1154" i="11"/>
  <c r="AM1219" i="11" l="1"/>
  <c r="AL1155" i="11"/>
  <c r="AM1218" i="11" l="1"/>
  <c r="AL1156" i="11"/>
  <c r="AM1217" i="11" l="1"/>
  <c r="AL1157" i="11"/>
  <c r="AM1216" i="11" l="1"/>
  <c r="AL1158" i="11"/>
  <c r="AM1215" i="11" l="1"/>
  <c r="AL1159" i="11"/>
  <c r="AM1214" i="11" l="1"/>
  <c r="AL1160" i="11"/>
  <c r="AM1213" i="11" l="1"/>
  <c r="AL1161" i="11"/>
  <c r="AM1212" i="11" l="1"/>
  <c r="AL1162" i="11"/>
  <c r="AM1211" i="11" l="1"/>
  <c r="AL1163" i="11"/>
  <c r="AM1210" i="11" l="1"/>
  <c r="AL1164" i="11"/>
  <c r="AM1209" i="11" l="1"/>
  <c r="AL1165" i="11"/>
  <c r="AM1208" i="11" l="1"/>
  <c r="AL1166" i="11"/>
  <c r="AM1207" i="11" l="1"/>
  <c r="AL1167" i="11"/>
  <c r="AM1206" i="11" l="1"/>
  <c r="AL1168" i="11"/>
  <c r="AM1205" i="11" l="1"/>
  <c r="AL1169" i="11"/>
  <c r="AM1204" i="11" l="1"/>
  <c r="AL1170" i="11"/>
  <c r="AM1203" i="11" l="1"/>
  <c r="AL1171" i="11"/>
  <c r="AM1202" i="11" l="1"/>
  <c r="AL1172" i="11"/>
  <c r="AM1201" i="11" l="1"/>
  <c r="AL1173" i="11"/>
  <c r="AM1200" i="11" l="1"/>
  <c r="AL1174" i="11"/>
  <c r="AM1199" i="11" l="1"/>
  <c r="AL1175" i="11"/>
  <c r="AM1198" i="11" l="1"/>
  <c r="AL1176" i="11"/>
  <c r="AM1197" i="11" l="1"/>
  <c r="AL1177" i="11"/>
  <c r="AM1196" i="11" l="1"/>
  <c r="AL1178" i="11"/>
  <c r="AM1195" i="11" l="1"/>
  <c r="AL1179" i="11"/>
  <c r="AM1194" i="11" l="1"/>
  <c r="AL1180" i="11"/>
  <c r="AM1193" i="11" l="1"/>
  <c r="AL1181" i="11"/>
  <c r="AM1192" i="11" l="1"/>
  <c r="AL1182" i="11"/>
  <c r="AM1191" i="11" l="1"/>
  <c r="AL1183" i="11"/>
  <c r="AM1190" i="11" l="1"/>
  <c r="AL1184" i="11"/>
  <c r="AM1189" i="11" l="1"/>
  <c r="AL1185" i="11"/>
  <c r="AM1188" i="11" l="1"/>
  <c r="AL1186" i="11"/>
  <c r="AM1187" i="11" l="1"/>
  <c r="AL1187" i="11"/>
  <c r="AM1186" i="11" l="1"/>
  <c r="AL1188" i="11"/>
  <c r="AN1187" i="11"/>
  <c r="AN1188" i="11"/>
  <c r="AM1185" i="11" l="1"/>
  <c r="AL1189" i="11"/>
  <c r="AN1189" i="11"/>
  <c r="AN1186" i="11"/>
  <c r="AM1184" i="11" l="1"/>
  <c r="AL1190" i="11"/>
  <c r="AN1190" i="11"/>
  <c r="AN1185" i="11"/>
  <c r="AM1183" i="11" l="1"/>
  <c r="AL1191" i="11"/>
  <c r="AN1191" i="11"/>
  <c r="AN1184" i="11"/>
  <c r="AM1182" i="11" l="1"/>
  <c r="AL1192" i="11"/>
  <c r="AN1192" i="11"/>
  <c r="AN1183" i="11"/>
  <c r="AM1181" i="11" l="1"/>
  <c r="AL1193" i="11"/>
  <c r="AN1193" i="11"/>
  <c r="AN1182" i="11"/>
  <c r="AM1180" i="11" l="1"/>
  <c r="AL1194" i="11"/>
  <c r="AN1194" i="11"/>
  <c r="AN1181" i="11"/>
  <c r="AM1179" i="11" l="1"/>
  <c r="AL1195" i="11"/>
  <c r="AN1195" i="11"/>
  <c r="AN1180" i="11"/>
  <c r="AM1178" i="11" l="1"/>
  <c r="AL1196" i="11"/>
  <c r="AN1196" i="11"/>
  <c r="AN1179" i="11"/>
  <c r="AM1177" i="11" l="1"/>
  <c r="AL1197" i="11"/>
  <c r="AN1197" i="11"/>
  <c r="AN1178" i="11"/>
  <c r="AM1176" i="11" l="1"/>
  <c r="AL1198" i="11"/>
  <c r="AN1198" i="11"/>
  <c r="AN1177" i="11"/>
  <c r="AM1175" i="11" l="1"/>
  <c r="AL1199" i="11"/>
  <c r="AN1199" i="11"/>
  <c r="AN1176" i="11"/>
  <c r="AM1174" i="11" l="1"/>
  <c r="AL1200" i="11"/>
  <c r="AN1200" i="11"/>
  <c r="AN1175" i="11"/>
  <c r="AM1173" i="11" l="1"/>
  <c r="AL1201" i="11"/>
  <c r="AN1201" i="11"/>
  <c r="AN1174" i="11"/>
  <c r="AM1172" i="11" l="1"/>
  <c r="AL1202" i="11"/>
  <c r="AN1202" i="11"/>
  <c r="AN1173" i="11"/>
  <c r="AM1171" i="11" l="1"/>
  <c r="AL1203" i="11"/>
  <c r="AN1172" i="11"/>
  <c r="AN1203" i="11"/>
  <c r="AM1170" i="11" l="1"/>
  <c r="AL1204" i="11"/>
  <c r="AN1204" i="11"/>
  <c r="AN1171" i="11"/>
  <c r="AM1169" i="11" l="1"/>
  <c r="AL1205" i="11"/>
  <c r="AN1205" i="11"/>
  <c r="AN1170" i="11"/>
  <c r="AM1168" i="11" l="1"/>
  <c r="AL1206" i="11"/>
  <c r="AN1206" i="11"/>
  <c r="AN1169" i="11"/>
  <c r="AM1167" i="11" l="1"/>
  <c r="AL1207" i="11"/>
  <c r="AN1207" i="11"/>
  <c r="AN1168" i="11"/>
  <c r="AM1166" i="11" l="1"/>
  <c r="AL1208" i="11"/>
  <c r="AN1208" i="11"/>
  <c r="AN1167" i="11"/>
  <c r="AM1165" i="11" l="1"/>
  <c r="AL1209" i="11"/>
  <c r="AN1209" i="11"/>
  <c r="AN1166" i="11"/>
  <c r="AM1164" i="11" l="1"/>
  <c r="AL1210" i="11"/>
  <c r="AN1210" i="11"/>
  <c r="AN1165" i="11"/>
  <c r="AM1163" i="11" l="1"/>
  <c r="AL1211" i="11"/>
  <c r="AN1211" i="11"/>
  <c r="AN1164" i="11"/>
  <c r="AM1162" i="11" l="1"/>
  <c r="AL1212" i="11"/>
  <c r="AN1212" i="11"/>
  <c r="AN1163" i="11"/>
  <c r="AM1161" i="11" l="1"/>
  <c r="AL1213" i="11"/>
  <c r="AN1213" i="11"/>
  <c r="AN1162" i="11"/>
  <c r="AM1160" i="11" l="1"/>
  <c r="AL1214" i="11"/>
  <c r="AN1214" i="11"/>
  <c r="AN1161" i="11"/>
  <c r="AM1159" i="11" l="1"/>
  <c r="AL1215" i="11"/>
  <c r="AN1215" i="11"/>
  <c r="AN1160" i="11"/>
  <c r="AM1158" i="11" l="1"/>
  <c r="AL1216" i="11"/>
  <c r="AN1216" i="11"/>
  <c r="AN1159" i="11"/>
  <c r="AM1157" i="11" l="1"/>
  <c r="AL1217" i="11"/>
  <c r="AN1217" i="11"/>
  <c r="AN1158" i="11"/>
  <c r="AM1156" i="11" l="1"/>
  <c r="AL1218" i="11"/>
  <c r="AN1218" i="11"/>
  <c r="AN1157" i="11"/>
  <c r="AM1155" i="11" l="1"/>
  <c r="AL1219" i="11"/>
  <c r="AN1219" i="11"/>
  <c r="AN1156" i="11"/>
  <c r="AM1154" i="11" l="1"/>
  <c r="AL1220" i="11"/>
  <c r="AN1220" i="11"/>
  <c r="AN1155" i="11"/>
  <c r="AM1153" i="11" l="1"/>
  <c r="AL1221" i="11"/>
  <c r="AN1221" i="11"/>
  <c r="AN1154" i="11"/>
  <c r="AM1152" i="11" l="1"/>
  <c r="AL1222" i="11"/>
  <c r="AN1222" i="11"/>
  <c r="AN1153" i="11"/>
  <c r="AM1151" i="11" l="1"/>
  <c r="AL1223" i="11"/>
  <c r="AN1223" i="11"/>
  <c r="AN1152" i="11"/>
  <c r="AM1150" i="11" l="1"/>
  <c r="AL1224" i="11"/>
  <c r="AN1224" i="11"/>
  <c r="AN1151" i="11"/>
  <c r="AM1149" i="11" l="1"/>
  <c r="AL1225" i="11"/>
  <c r="AN1225" i="11"/>
  <c r="AN1150" i="11"/>
  <c r="AM1148" i="11" l="1"/>
  <c r="AL1226" i="11"/>
  <c r="AN1226" i="11"/>
  <c r="AN1149" i="11"/>
  <c r="AM1147" i="11" l="1"/>
  <c r="AL1227" i="11"/>
  <c r="AN1227" i="11"/>
  <c r="AN1148" i="11"/>
  <c r="AM1146" i="11" l="1"/>
  <c r="AL1228" i="11"/>
  <c r="AN1228" i="11"/>
  <c r="AN1147" i="11"/>
  <c r="AM1145" i="11" l="1"/>
  <c r="AL1229" i="11"/>
  <c r="AN1229" i="11"/>
  <c r="AN1146" i="11"/>
  <c r="AM1144" i="11" l="1"/>
  <c r="AL1230" i="11"/>
  <c r="AN1230" i="11"/>
  <c r="AN1145" i="11"/>
  <c r="AM1143" i="11" l="1"/>
  <c r="AL1231" i="11"/>
  <c r="AN1231" i="11"/>
  <c r="AN1144" i="11"/>
  <c r="AM1142" i="11" l="1"/>
  <c r="AL1232" i="11"/>
  <c r="AN1232" i="11"/>
  <c r="AN1143" i="11"/>
  <c r="AM1141" i="11" l="1"/>
  <c r="AL1233" i="11"/>
  <c r="AN1233" i="11"/>
  <c r="AN1142" i="11"/>
  <c r="AM1140" i="11" l="1"/>
  <c r="AL1234" i="11"/>
  <c r="AN1234" i="11"/>
  <c r="AN1141" i="11"/>
  <c r="AM1139" i="11" l="1"/>
  <c r="AL1235" i="11"/>
  <c r="AN1235" i="11"/>
  <c r="AN1140" i="11"/>
  <c r="AM1138" i="11" l="1"/>
  <c r="AL1236" i="11"/>
  <c r="AN1236" i="11"/>
  <c r="AN1139" i="11"/>
  <c r="AM1137" i="11" l="1"/>
  <c r="AL1237" i="11"/>
  <c r="AN1237" i="11"/>
  <c r="AN1138" i="11"/>
  <c r="AM1136" i="11" l="1"/>
  <c r="AL1238" i="11"/>
  <c r="AN1238" i="11"/>
  <c r="AN1137" i="11"/>
  <c r="AM1135" i="11" l="1"/>
  <c r="AL1239" i="11"/>
  <c r="AN1239" i="11"/>
  <c r="AN1136" i="11"/>
  <c r="AM1134" i="11" l="1"/>
  <c r="AL1240" i="11"/>
  <c r="AN1240" i="11"/>
  <c r="AN1135" i="11"/>
  <c r="AM1133" i="11" l="1"/>
  <c r="AL1241" i="11"/>
  <c r="AN1241" i="11"/>
  <c r="AN1134" i="11"/>
  <c r="AM1132" i="11" l="1"/>
  <c r="AL1242" i="11"/>
  <c r="AN1242" i="11"/>
  <c r="AN1133" i="11"/>
  <c r="AM1131" i="11" l="1"/>
  <c r="AL1243" i="11"/>
  <c r="AN1243" i="11"/>
  <c r="AN1132" i="11"/>
  <c r="AM1130" i="11" l="1"/>
  <c r="AL1244" i="11"/>
  <c r="AN1244" i="11"/>
  <c r="AN1131" i="11"/>
  <c r="AM1129" i="11" l="1"/>
  <c r="AL1245" i="11"/>
  <c r="AN1245" i="11"/>
  <c r="AN1130" i="11"/>
  <c r="AM1128" i="11" l="1"/>
  <c r="AL1246" i="11"/>
  <c r="AN1129" i="11"/>
  <c r="AN1246" i="11"/>
  <c r="AM1127" i="11" l="1"/>
  <c r="AL1247" i="11"/>
  <c r="AN1128" i="11"/>
  <c r="AN1247" i="11"/>
  <c r="AM1126" i="11" l="1"/>
  <c r="AL1248" i="11"/>
  <c r="AN1127" i="11"/>
  <c r="AN1248" i="11"/>
  <c r="AM1125" i="11" l="1"/>
  <c r="AL1249" i="11"/>
  <c r="AN1126" i="11"/>
  <c r="AN1249" i="11"/>
  <c r="AM1124" i="11" l="1"/>
  <c r="AL1250" i="11"/>
  <c r="AN1125" i="11"/>
  <c r="AN1250" i="11"/>
  <c r="AM1123" i="11" l="1"/>
  <c r="AL1251" i="11"/>
  <c r="AN1251" i="11"/>
  <c r="AN1124" i="11"/>
  <c r="AM1122" i="11" l="1"/>
  <c r="AL1252" i="11"/>
  <c r="AN1252" i="11"/>
  <c r="AN1123" i="11"/>
  <c r="AM1121" i="11" l="1"/>
  <c r="AL1253" i="11"/>
  <c r="AN1253" i="11"/>
  <c r="AN1122" i="11"/>
  <c r="AM1120" i="11" l="1"/>
  <c r="AL1254" i="11"/>
  <c r="AN1254" i="11"/>
  <c r="AN1121" i="11"/>
  <c r="AM1119" i="11" l="1"/>
  <c r="AL1255" i="11"/>
  <c r="AN1255" i="11"/>
  <c r="AN1120" i="11"/>
  <c r="AM1118" i="11" l="1"/>
  <c r="AL1256" i="11"/>
  <c r="AN1256" i="11"/>
  <c r="AN1119" i="11"/>
  <c r="AM1117" i="11" l="1"/>
  <c r="AL1257" i="11"/>
  <c r="AN1257" i="11"/>
  <c r="AN1118" i="11"/>
  <c r="AM1116" i="11" l="1"/>
  <c r="AL1258" i="11"/>
  <c r="AN1258" i="11"/>
  <c r="AN1117" i="11"/>
  <c r="AM1115" i="11" l="1"/>
  <c r="AL1259" i="11"/>
  <c r="AN1116" i="11"/>
  <c r="AN1259" i="11"/>
  <c r="AM1114" i="11" l="1"/>
  <c r="AL1260" i="11"/>
  <c r="AN1260" i="11"/>
  <c r="AN1115" i="11"/>
  <c r="AM1113" i="11" l="1"/>
  <c r="AL1261" i="11"/>
  <c r="AN1261" i="11"/>
  <c r="AN1114" i="11"/>
  <c r="AM1112" i="11" l="1"/>
  <c r="AL1262" i="11"/>
  <c r="AN1262" i="11"/>
  <c r="AN1113" i="11"/>
  <c r="AM1111" i="11" l="1"/>
  <c r="AL1263" i="11"/>
  <c r="AN1263" i="11"/>
  <c r="AN1112" i="11"/>
  <c r="AM1110" i="11" l="1"/>
  <c r="AL1264" i="11"/>
  <c r="AN1264" i="11"/>
  <c r="AN1111" i="11"/>
  <c r="AM1109" i="11" l="1"/>
  <c r="AL1265" i="11"/>
  <c r="AN1265" i="11"/>
  <c r="AN1110" i="11"/>
  <c r="AM1108" i="11" l="1"/>
  <c r="AL1266" i="11"/>
  <c r="AN1266" i="11"/>
  <c r="AN1109" i="11"/>
  <c r="AM1107" i="11" l="1"/>
  <c r="AL1267" i="11"/>
  <c r="AN1267" i="11"/>
  <c r="AN1108" i="11"/>
  <c r="AM1106" i="11" l="1"/>
  <c r="AL1268" i="11"/>
  <c r="AN1268" i="11"/>
  <c r="AN1107" i="11"/>
  <c r="AM1105" i="11" l="1"/>
  <c r="AL1269" i="11"/>
  <c r="AN1269" i="11"/>
  <c r="AN1106" i="11"/>
  <c r="AM1104" i="11" l="1"/>
  <c r="AL1270" i="11"/>
  <c r="AN1270" i="11"/>
  <c r="AN1105" i="11"/>
  <c r="AM1103" i="11" l="1"/>
  <c r="AL1271" i="11"/>
  <c r="AN1271" i="11"/>
  <c r="AN1104" i="11"/>
  <c r="AM1102" i="11" l="1"/>
  <c r="AL1272" i="11"/>
  <c r="AN1272" i="11"/>
  <c r="AN1103" i="11"/>
  <c r="AM1101" i="11" l="1"/>
  <c r="AL1273" i="11"/>
  <c r="AN1273" i="11"/>
  <c r="AN1102" i="11"/>
  <c r="AM1100" i="11" l="1"/>
  <c r="AL1274" i="11"/>
  <c r="AN1274" i="11"/>
  <c r="AN1101" i="11"/>
  <c r="AM1099" i="11" l="1"/>
  <c r="AL1275" i="11"/>
  <c r="AN1275" i="11"/>
  <c r="AN1100" i="11"/>
  <c r="AM1098" i="11" l="1"/>
  <c r="AL1276" i="11"/>
  <c r="AN1276" i="11"/>
  <c r="AN1099" i="11"/>
  <c r="AM1097" i="11" l="1"/>
  <c r="AL1277" i="11"/>
  <c r="AN1277" i="11"/>
  <c r="AN1098" i="11"/>
  <c r="AM1096" i="11" l="1"/>
  <c r="AL1278" i="11"/>
  <c r="AN1278" i="11"/>
  <c r="AN1097" i="11"/>
  <c r="AM1095" i="11" l="1"/>
  <c r="AL1279" i="11"/>
  <c r="AN1279" i="11"/>
  <c r="AN1096" i="11"/>
  <c r="AM1094" i="11" l="1"/>
  <c r="AL1280" i="11"/>
  <c r="AN1280" i="11"/>
  <c r="AN1095" i="11"/>
  <c r="AM1093" i="11" l="1"/>
  <c r="AL1281" i="11"/>
  <c r="AN1281" i="11"/>
  <c r="AN1094" i="11"/>
  <c r="AM1092" i="11" l="1"/>
  <c r="AL1282" i="11"/>
  <c r="AN1282" i="11"/>
  <c r="AN1093" i="11"/>
  <c r="AM1091" i="11" l="1"/>
  <c r="AL1283" i="11"/>
  <c r="AN1283" i="11"/>
  <c r="AN1092" i="11"/>
  <c r="AM1090" i="11" l="1"/>
  <c r="AL1284" i="11"/>
  <c r="AN1284" i="11"/>
  <c r="AN1091" i="11"/>
  <c r="AM1089" i="11" l="1"/>
  <c r="AL1285" i="11"/>
  <c r="AN1285" i="11"/>
  <c r="AN1090" i="11"/>
  <c r="AM1088" i="11" l="1"/>
  <c r="AL1286" i="11"/>
  <c r="AN1286" i="11"/>
  <c r="AN1089" i="11"/>
  <c r="AM1087" i="11" l="1"/>
  <c r="AL1287" i="11"/>
  <c r="AN1287" i="11"/>
  <c r="AN1088" i="11"/>
  <c r="AM1086" i="11" l="1"/>
  <c r="AL1288" i="11"/>
  <c r="AN1288" i="11"/>
  <c r="AN1087" i="11"/>
  <c r="AM1085" i="11" l="1"/>
  <c r="AL1289" i="11"/>
  <c r="AN1289" i="11"/>
  <c r="AN1086" i="11"/>
  <c r="AM1084" i="11" l="1"/>
  <c r="AL1290" i="11"/>
  <c r="AN1290" i="11"/>
  <c r="AN1085" i="11"/>
  <c r="AM1083" i="11" l="1"/>
  <c r="AL1291" i="11"/>
  <c r="AN1291" i="11"/>
  <c r="AN1084" i="11"/>
  <c r="AM1082" i="11" l="1"/>
  <c r="AL1292" i="11"/>
  <c r="AN1292" i="11"/>
  <c r="AN1083" i="11"/>
  <c r="AM1081" i="11" l="1"/>
  <c r="AL1293" i="11"/>
  <c r="AN1293" i="11"/>
  <c r="AN1082" i="11"/>
  <c r="AM1080" i="11" l="1"/>
  <c r="AL1294" i="11"/>
  <c r="AN1294" i="11"/>
  <c r="AN1081" i="11"/>
  <c r="AM1079" i="11" l="1"/>
  <c r="AL1295" i="11"/>
  <c r="AN1295" i="11"/>
  <c r="AN1080" i="11"/>
  <c r="AM1078" i="11" l="1"/>
  <c r="AL1296" i="11"/>
  <c r="AN1296" i="11"/>
  <c r="AN1079" i="11"/>
  <c r="AM1077" i="11" l="1"/>
  <c r="AL1297" i="11"/>
  <c r="AN1297" i="11"/>
  <c r="AN1078" i="11"/>
  <c r="AM1076" i="11" l="1"/>
  <c r="AL1298" i="11"/>
  <c r="AN1077" i="11"/>
  <c r="AN1298" i="11"/>
  <c r="AM1075" i="11" l="1"/>
  <c r="AL1299" i="11"/>
  <c r="AN1299" i="11"/>
  <c r="AN1076" i="11"/>
  <c r="AM1074" i="11" l="1"/>
  <c r="AL1300" i="11"/>
  <c r="AN1300" i="11"/>
  <c r="AN1075" i="11"/>
  <c r="AM1073" i="11" l="1"/>
  <c r="AL1301" i="11"/>
  <c r="AN1301" i="11"/>
  <c r="AN1074" i="11"/>
  <c r="AM1072" i="11" l="1"/>
  <c r="AL1302" i="11"/>
  <c r="AN1302" i="11"/>
  <c r="AN1073" i="11"/>
  <c r="AM1071" i="11" l="1"/>
  <c r="AL1303" i="11"/>
  <c r="AN1303" i="11"/>
  <c r="AN1072" i="11"/>
  <c r="AM1070" i="11" l="1"/>
  <c r="AL1304" i="11"/>
  <c r="AN1071" i="11"/>
  <c r="AN1304" i="11"/>
  <c r="AM1069" i="11" l="1"/>
  <c r="AL1305" i="11"/>
  <c r="AN1070" i="11"/>
  <c r="AN1305" i="11"/>
  <c r="AM1068" i="11" l="1"/>
  <c r="AL1306" i="11"/>
  <c r="AN1306" i="11"/>
  <c r="AN1069" i="11"/>
  <c r="AM1067" i="11" l="1"/>
  <c r="AL1307" i="11"/>
  <c r="AN1307" i="11"/>
  <c r="AN1068" i="11"/>
  <c r="AM1066" i="11" l="1"/>
  <c r="AL1308" i="11"/>
  <c r="AN1308" i="11"/>
  <c r="AN1067" i="11"/>
  <c r="AM1065" i="11" l="1"/>
  <c r="AL1309" i="11"/>
  <c r="AN1309" i="11"/>
  <c r="AN1066" i="11"/>
  <c r="AM1064" i="11" l="1"/>
  <c r="AL1310" i="11"/>
  <c r="AN1310" i="11"/>
  <c r="AN1065" i="11"/>
  <c r="AM1063" i="11" l="1"/>
  <c r="AL1311" i="11"/>
  <c r="AN1311" i="11"/>
  <c r="AN1064" i="11"/>
  <c r="AM1062" i="11" l="1"/>
  <c r="AL1312" i="11"/>
  <c r="AN1312" i="11"/>
  <c r="AN1063" i="11"/>
  <c r="AM1061" i="11" l="1"/>
  <c r="AL1313" i="11"/>
  <c r="AN1313" i="11"/>
  <c r="AN1062" i="11"/>
  <c r="AM1060" i="11" l="1"/>
  <c r="AL1314" i="11"/>
  <c r="AN1061" i="11"/>
  <c r="AN1314" i="11"/>
  <c r="AM1059" i="11" l="1"/>
  <c r="AL1315" i="11"/>
  <c r="AN1315" i="11"/>
  <c r="AN1060" i="11"/>
  <c r="AM1058" i="11" l="1"/>
  <c r="AL1316" i="11"/>
  <c r="AN1316" i="11"/>
  <c r="AN1059" i="11"/>
  <c r="AM1057" i="11" l="1"/>
  <c r="AL1317" i="11"/>
  <c r="AN1317" i="11"/>
  <c r="AN1058" i="11"/>
  <c r="AM1056" i="11" l="1"/>
  <c r="AL1318" i="11"/>
  <c r="AN1318" i="11"/>
  <c r="AN1057" i="11"/>
  <c r="AM1055" i="11" l="1"/>
  <c r="AL1319" i="11"/>
  <c r="AN1319" i="11"/>
  <c r="AN1056" i="11"/>
  <c r="AM1054" i="11" l="1"/>
  <c r="AL1320" i="11"/>
  <c r="AN1320" i="11"/>
  <c r="AN1055" i="11"/>
  <c r="AM1053" i="11" l="1"/>
  <c r="AL1321" i="11"/>
  <c r="AN1321" i="11"/>
  <c r="AN1054" i="11"/>
  <c r="AM1052" i="11" l="1"/>
  <c r="AL1322" i="11"/>
  <c r="AN1322" i="11"/>
  <c r="AN1053" i="11"/>
  <c r="AM1051" i="11" l="1"/>
  <c r="AL1323" i="11"/>
  <c r="AN1323" i="11"/>
  <c r="AN1052" i="11"/>
  <c r="AM1050" i="11" l="1"/>
  <c r="AL1324" i="11"/>
  <c r="AN1324" i="11"/>
  <c r="AN1051" i="11"/>
  <c r="AM1049" i="11" l="1"/>
  <c r="AL1325" i="11"/>
  <c r="AN1325" i="11"/>
  <c r="AN1050" i="11"/>
  <c r="AM1048" i="11" l="1"/>
  <c r="AL1326" i="11"/>
  <c r="AN1326" i="11"/>
  <c r="AN1049" i="11"/>
  <c r="AM1047" i="11" l="1"/>
  <c r="AL1327" i="11"/>
  <c r="AN1327" i="11"/>
  <c r="AN1048" i="11"/>
  <c r="AM1046" i="11" l="1"/>
  <c r="AL1328" i="11"/>
  <c r="AN1328" i="11"/>
  <c r="AN1047" i="11"/>
  <c r="AM1045" i="11" l="1"/>
  <c r="AL1329" i="11"/>
  <c r="AN1329" i="11"/>
  <c r="AN1046" i="11"/>
  <c r="AM1044" i="11" l="1"/>
  <c r="AL1330" i="11"/>
  <c r="AN1330" i="11"/>
  <c r="AN1045" i="11"/>
  <c r="AM1043" i="11" l="1"/>
  <c r="AL1331" i="11"/>
  <c r="AN1331" i="11"/>
  <c r="AN1044" i="11"/>
  <c r="AM1042" i="11" l="1"/>
  <c r="AL1332" i="11"/>
  <c r="AN1332" i="11"/>
  <c r="AN1043" i="11"/>
  <c r="AM1041" i="11" l="1"/>
  <c r="AL1333" i="11"/>
  <c r="AN1333" i="11"/>
  <c r="AN1042" i="11"/>
  <c r="AM1040" i="11" l="1"/>
  <c r="AL1334" i="11"/>
  <c r="AN1334" i="11"/>
  <c r="AN1041" i="11"/>
  <c r="AM1039" i="11" l="1"/>
  <c r="AL1335" i="11"/>
  <c r="AN1335" i="11"/>
  <c r="AN1040" i="11"/>
  <c r="AM1038" i="11" l="1"/>
  <c r="AL1336" i="11"/>
  <c r="AN1336" i="11"/>
  <c r="AN1039" i="11"/>
  <c r="AM1037" i="11" l="1"/>
  <c r="AL1337" i="11"/>
  <c r="AN1337" i="11"/>
  <c r="AN1038" i="11"/>
  <c r="AM1036" i="11" l="1"/>
  <c r="AL1338" i="11"/>
  <c r="AN1338" i="11"/>
  <c r="AN1037" i="11"/>
  <c r="AM1035" i="11" l="1"/>
  <c r="AL1339" i="11"/>
  <c r="AN1339" i="11"/>
  <c r="AN1036" i="11"/>
  <c r="AM1034" i="11" l="1"/>
  <c r="AL1340" i="11"/>
  <c r="AN1340" i="11"/>
  <c r="AN1035" i="11"/>
  <c r="AM1033" i="11" l="1"/>
  <c r="AL1341" i="11"/>
  <c r="AN1034" i="11"/>
  <c r="AN1341" i="11"/>
  <c r="AM1032" i="11" l="1"/>
  <c r="AL1342" i="11"/>
  <c r="AN1342" i="11"/>
  <c r="AN1033" i="11"/>
  <c r="AM1031" i="11" l="1"/>
  <c r="AL1343" i="11"/>
  <c r="AN1343" i="11"/>
  <c r="AN1032" i="11"/>
  <c r="AM1030" i="11" l="1"/>
  <c r="AL1344" i="11"/>
  <c r="AN1344" i="11"/>
  <c r="AN1031" i="11"/>
  <c r="AM1029" i="11" l="1"/>
  <c r="AL1345" i="11"/>
  <c r="AN1345" i="11"/>
  <c r="AN1030" i="11"/>
  <c r="AM1028" i="11" l="1"/>
  <c r="AL1346" i="11"/>
  <c r="AN1346" i="11"/>
  <c r="AN1029" i="11"/>
  <c r="AM1027" i="11" l="1"/>
  <c r="AL1347" i="11"/>
  <c r="AN1347" i="11"/>
  <c r="AN1028" i="11"/>
  <c r="AM1026" i="11" l="1"/>
  <c r="AL1348" i="11"/>
  <c r="AN1027" i="11"/>
  <c r="AN1348" i="11"/>
  <c r="AM1025" i="11" l="1"/>
  <c r="AL1349" i="11"/>
  <c r="AN1349" i="11"/>
  <c r="AN1026" i="11"/>
  <c r="AM1024" i="11" l="1"/>
  <c r="AL1350" i="11"/>
  <c r="AN1350" i="11"/>
  <c r="AN1025" i="11"/>
  <c r="AM1023" i="11" l="1"/>
  <c r="AL1351" i="11"/>
  <c r="AN1351" i="11"/>
  <c r="AN1024" i="11"/>
  <c r="AM1022" i="11" l="1"/>
  <c r="AL1352" i="11"/>
  <c r="AN1352" i="11"/>
  <c r="AN1023" i="11"/>
  <c r="AM1021" i="11" l="1"/>
  <c r="AL1353" i="11"/>
  <c r="AN1353" i="11"/>
  <c r="AN1022" i="11"/>
  <c r="AM1020" i="11" l="1"/>
  <c r="AL1354" i="11"/>
  <c r="AN1354" i="11"/>
  <c r="AN1021" i="11"/>
  <c r="AM1019" i="11" l="1"/>
  <c r="AL1355" i="11"/>
  <c r="AN1355" i="11"/>
  <c r="AN1020" i="11"/>
  <c r="AM1018" i="11" l="1"/>
  <c r="AL1356" i="11"/>
  <c r="AN1356" i="11"/>
  <c r="AN1019" i="11"/>
  <c r="AM1017" i="11" l="1"/>
  <c r="AL1357" i="11"/>
  <c r="AN1018" i="11"/>
  <c r="AN1357" i="11"/>
  <c r="AM1016" i="11" l="1"/>
  <c r="AL1358" i="11"/>
  <c r="AN1358" i="11"/>
  <c r="AN1017" i="11"/>
  <c r="AM1015" i="11" l="1"/>
  <c r="AL1359" i="11"/>
  <c r="AN1359" i="11"/>
  <c r="AN1016" i="11"/>
  <c r="AM1014" i="11" l="1"/>
  <c r="AL1360" i="11"/>
  <c r="AN1360" i="11"/>
  <c r="AN1015" i="11"/>
  <c r="AM1013" i="11" l="1"/>
  <c r="AL1361" i="11"/>
  <c r="AN1361" i="11"/>
  <c r="AN1014" i="11"/>
  <c r="AM1012" i="11" l="1"/>
  <c r="AL1362" i="11"/>
  <c r="AN1362" i="11"/>
  <c r="AN1013" i="11"/>
  <c r="AM1011" i="11" l="1"/>
  <c r="AL1363" i="11"/>
  <c r="AN1363" i="11"/>
  <c r="AN1012" i="11"/>
  <c r="AM1010" i="11" l="1"/>
  <c r="AL1364" i="11"/>
  <c r="AN1364" i="11"/>
  <c r="AN1011" i="11"/>
  <c r="AM1009" i="11" l="1"/>
  <c r="AL1365" i="11"/>
  <c r="AN1365" i="11"/>
  <c r="AN1010" i="11"/>
  <c r="AM1008" i="11" l="1"/>
  <c r="AL1366" i="11"/>
  <c r="AN1366" i="11"/>
  <c r="AN1009" i="11"/>
  <c r="AM1007" i="11" l="1"/>
  <c r="AL1367" i="11"/>
  <c r="AN1367" i="11"/>
  <c r="AN1008" i="11"/>
  <c r="AM1006" i="11" l="1"/>
  <c r="AL1368" i="11"/>
  <c r="AN1368" i="11"/>
  <c r="AN1007" i="11"/>
  <c r="AM1005" i="11" l="1"/>
  <c r="AL1369" i="11"/>
  <c r="AN1369" i="11"/>
  <c r="AN1006" i="11"/>
  <c r="AM1004" i="11" l="1"/>
  <c r="AL1370" i="11"/>
  <c r="AN1370" i="11"/>
  <c r="AN1005" i="11"/>
  <c r="AM1003" i="11" l="1"/>
  <c r="AL1371" i="11"/>
  <c r="AN1371" i="11"/>
  <c r="AN1004" i="11"/>
  <c r="AM1002" i="11" l="1"/>
  <c r="AL1372" i="11"/>
  <c r="AN1372" i="11"/>
  <c r="AN1003" i="11"/>
  <c r="AM1001" i="11" l="1"/>
  <c r="AL1373" i="11"/>
  <c r="AN1373" i="11"/>
  <c r="AN1002" i="11"/>
  <c r="AM1000" i="11" l="1"/>
  <c r="AL1374" i="11"/>
  <c r="AN1374" i="11"/>
  <c r="AN1001" i="11"/>
  <c r="AM999" i="11" l="1"/>
  <c r="AL1375" i="11"/>
  <c r="AN1375" i="11"/>
  <c r="AN1000" i="11"/>
  <c r="AM998" i="11" l="1"/>
  <c r="AL1376" i="11"/>
  <c r="AN1376" i="11"/>
  <c r="AN999" i="11"/>
  <c r="AM997" i="11" l="1"/>
  <c r="AL1377" i="11"/>
  <c r="AN1377" i="11"/>
  <c r="AN998" i="11"/>
  <c r="AM996" i="11" l="1"/>
  <c r="AL1378" i="11"/>
  <c r="AN1378" i="11"/>
  <c r="AN997" i="11"/>
  <c r="AM995" i="11" l="1"/>
  <c r="AL1379" i="11"/>
  <c r="AN1379" i="11"/>
  <c r="AN996" i="11"/>
  <c r="AM994" i="11" l="1"/>
  <c r="AL1380" i="11"/>
  <c r="AN1380" i="11"/>
  <c r="AN995" i="11"/>
  <c r="AM993" i="11" l="1"/>
  <c r="AL1381" i="11"/>
  <c r="AN1381" i="11"/>
  <c r="AN994" i="11"/>
  <c r="AM992" i="11" l="1"/>
  <c r="AL1382" i="11"/>
  <c r="AN1382" i="11"/>
  <c r="AN993" i="11"/>
  <c r="AM991" i="11" l="1"/>
  <c r="AL1383" i="11"/>
  <c r="AN1383" i="11"/>
  <c r="AN992" i="11"/>
  <c r="AM990" i="11" l="1"/>
  <c r="AL1384" i="11"/>
  <c r="AN1384" i="11"/>
  <c r="AN991" i="11"/>
  <c r="AM989" i="11" l="1"/>
  <c r="AL1385" i="11"/>
  <c r="AN1385" i="11"/>
  <c r="AN990" i="11"/>
  <c r="AM988" i="11" l="1"/>
  <c r="AL1386" i="11"/>
  <c r="AN1386" i="11"/>
  <c r="AN989" i="11"/>
  <c r="AM987" i="11" l="1"/>
  <c r="AL1387" i="11"/>
  <c r="AN1387" i="11"/>
  <c r="AN988" i="11"/>
  <c r="AM986" i="11" l="1"/>
  <c r="AL1388" i="11"/>
  <c r="AN1388" i="11"/>
  <c r="AN987" i="11"/>
  <c r="AM985" i="11" l="1"/>
  <c r="AL1389" i="11"/>
  <c r="AN1389" i="11"/>
  <c r="AN986" i="11"/>
  <c r="AM984" i="11" l="1"/>
  <c r="AL1390" i="11"/>
  <c r="AN1390" i="11"/>
  <c r="AN985" i="11"/>
  <c r="AM983" i="11" l="1"/>
  <c r="AL1391" i="11"/>
  <c r="AN1391" i="11"/>
  <c r="AN984" i="11"/>
  <c r="AM982" i="11" l="1"/>
  <c r="AL1392" i="11"/>
  <c r="AN1392" i="11"/>
  <c r="AN983" i="11"/>
  <c r="AM981" i="11" l="1"/>
  <c r="AL1393" i="11"/>
  <c r="AN982" i="11"/>
  <c r="AN1393" i="11"/>
  <c r="AM980" i="11" l="1"/>
  <c r="AL1394" i="11"/>
  <c r="AN1394" i="11"/>
  <c r="AN981" i="11"/>
  <c r="AM979" i="11" l="1"/>
  <c r="AL1395" i="11"/>
  <c r="AN1395" i="11"/>
  <c r="AN980" i="11"/>
  <c r="AM978" i="11" l="1"/>
  <c r="AL1396" i="11"/>
  <c r="AN1396" i="11"/>
  <c r="AN979" i="11"/>
  <c r="AM977" i="11" l="1"/>
  <c r="AL1397" i="11"/>
  <c r="AN1397" i="11"/>
  <c r="AN978" i="11"/>
  <c r="AM976" i="11" l="1"/>
  <c r="AL1398" i="11"/>
  <c r="AN1398" i="11"/>
  <c r="AN977" i="11"/>
  <c r="AM975" i="11" l="1"/>
  <c r="AL1399" i="11"/>
  <c r="AN1399" i="11"/>
  <c r="AN976" i="11"/>
  <c r="AM974" i="11" l="1"/>
  <c r="AL1400" i="11"/>
  <c r="AN1400" i="11"/>
  <c r="AN975" i="11"/>
  <c r="AM973" i="11" l="1"/>
  <c r="AL1401" i="11"/>
  <c r="AN1401" i="11"/>
  <c r="AN974" i="11"/>
  <c r="AM972" i="11" l="1"/>
  <c r="AL1402" i="11"/>
  <c r="AN1402" i="11"/>
  <c r="AN973" i="11"/>
  <c r="AM971" i="11" l="1"/>
  <c r="AL1403" i="11"/>
  <c r="AN1403" i="11"/>
  <c r="AN972" i="11"/>
  <c r="AM970" i="11" l="1"/>
  <c r="AL1404" i="11"/>
  <c r="AN1404" i="11"/>
  <c r="AN971" i="11"/>
  <c r="AM969" i="11" l="1"/>
  <c r="AL1405" i="11"/>
  <c r="AN1405" i="11"/>
  <c r="AN970" i="11"/>
  <c r="AM968" i="11" l="1"/>
  <c r="AL1406" i="11"/>
  <c r="AN1406" i="11"/>
  <c r="AN969" i="11"/>
  <c r="AM967" i="11" l="1"/>
  <c r="AL1407" i="11"/>
  <c r="AN1407" i="11"/>
  <c r="AN968" i="11"/>
  <c r="AM966" i="11" l="1"/>
  <c r="AL1408" i="11"/>
  <c r="AN1408" i="11"/>
  <c r="AN967" i="11"/>
  <c r="AM965" i="11" l="1"/>
  <c r="AL1409" i="11"/>
  <c r="AN1409" i="11"/>
  <c r="AN966" i="11"/>
  <c r="AM964" i="11" l="1"/>
  <c r="AL1410" i="11"/>
  <c r="AN1410" i="11"/>
  <c r="AN965" i="11"/>
  <c r="AM963" i="11" l="1"/>
  <c r="AL1411" i="11"/>
  <c r="AN1411" i="11"/>
  <c r="AN964" i="11"/>
  <c r="AM962" i="11" l="1"/>
  <c r="AL1412" i="11"/>
  <c r="AN1412" i="11"/>
  <c r="AN963" i="11"/>
  <c r="AM961" i="11" l="1"/>
  <c r="AL1413" i="11"/>
  <c r="AN962" i="11"/>
  <c r="AN1413" i="11"/>
  <c r="AM960" i="11" l="1"/>
  <c r="AL1414" i="11"/>
  <c r="AN1414" i="11"/>
  <c r="AN961" i="11"/>
  <c r="AM959" i="11" l="1"/>
  <c r="AL1415" i="11"/>
  <c r="AN1415" i="11"/>
  <c r="AN960" i="11"/>
  <c r="AM958" i="11" l="1"/>
  <c r="AL1416" i="11"/>
  <c r="AN1416" i="11"/>
  <c r="AN959" i="11"/>
  <c r="AM957" i="11" l="1"/>
  <c r="AL1417" i="11"/>
  <c r="AN1417" i="11"/>
  <c r="AN958" i="11"/>
  <c r="AM956" i="11" l="1"/>
  <c r="AL1418" i="11"/>
  <c r="AN1418" i="11"/>
  <c r="AN957" i="11"/>
  <c r="AM955" i="11" l="1"/>
  <c r="AL1419" i="11"/>
  <c r="AN1419" i="11"/>
  <c r="AN956" i="11"/>
  <c r="AM954" i="11" l="1"/>
  <c r="AL1420" i="11"/>
  <c r="AN1420" i="11"/>
  <c r="AN955" i="11"/>
  <c r="AM953" i="11" l="1"/>
  <c r="AL1421" i="11"/>
  <c r="AN1421" i="11"/>
  <c r="AN954" i="11"/>
  <c r="AM952" i="11" l="1"/>
  <c r="AL1422" i="11"/>
  <c r="AN1422" i="11"/>
  <c r="AN953" i="11"/>
  <c r="AM951" i="11" l="1"/>
  <c r="AL1423" i="11"/>
  <c r="AN1423" i="11"/>
  <c r="AN952" i="11"/>
  <c r="AM950" i="11" l="1"/>
  <c r="AL1424" i="11"/>
  <c r="AN1424" i="11"/>
  <c r="AN951" i="11"/>
  <c r="AM949" i="11" l="1"/>
  <c r="AL1425" i="11"/>
  <c r="AN1425" i="11"/>
  <c r="AN950" i="11"/>
  <c r="AM948" i="11" l="1"/>
  <c r="AL1426" i="11"/>
  <c r="AN1426" i="11"/>
  <c r="AN949" i="11"/>
  <c r="AM947" i="11" l="1"/>
  <c r="AL1427" i="11"/>
  <c r="AN1427" i="11"/>
  <c r="AN948" i="11"/>
  <c r="AM946" i="11" l="1"/>
  <c r="AL1428" i="11"/>
  <c r="AN1428" i="11"/>
  <c r="AN947" i="11"/>
  <c r="AM945" i="11" l="1"/>
  <c r="AL1429" i="11"/>
  <c r="AN1429" i="11"/>
  <c r="AN946" i="11"/>
  <c r="AM944" i="11" l="1"/>
  <c r="AL1430" i="11"/>
  <c r="AN1430" i="11"/>
  <c r="AN945" i="11"/>
  <c r="AM943" i="11" l="1"/>
  <c r="AL1431" i="11"/>
  <c r="AN1431" i="11"/>
  <c r="AN944" i="11"/>
  <c r="AM942" i="11" l="1"/>
  <c r="AL1432" i="11"/>
  <c r="AN1432" i="11"/>
  <c r="AN943" i="11"/>
  <c r="AM941" i="11" l="1"/>
  <c r="AL1433" i="11"/>
  <c r="AN1433" i="11"/>
  <c r="AN942" i="11"/>
  <c r="AM940" i="11" l="1"/>
  <c r="AL1434" i="11"/>
  <c r="AN1434" i="11"/>
  <c r="AN941" i="11"/>
  <c r="AM939" i="11" l="1"/>
  <c r="AL1435" i="11"/>
  <c r="AN1435" i="11"/>
  <c r="AN940" i="11"/>
  <c r="AM938" i="11" l="1"/>
  <c r="AL1436" i="11"/>
  <c r="AN1436" i="11"/>
  <c r="AN939" i="11"/>
  <c r="AM937" i="11" l="1"/>
  <c r="AL1437" i="11"/>
  <c r="AN1437" i="11"/>
  <c r="AN938" i="11"/>
  <c r="AM936" i="11" l="1"/>
  <c r="AL1438" i="11"/>
  <c r="AN1438" i="11"/>
  <c r="AN937" i="11"/>
  <c r="AM935" i="11" l="1"/>
  <c r="AL1439" i="11"/>
  <c r="AN1439" i="11"/>
  <c r="AN936" i="11"/>
  <c r="AM934" i="11" l="1"/>
  <c r="AL1440" i="11"/>
  <c r="AN1440" i="11"/>
  <c r="AN935" i="11"/>
  <c r="AM933" i="11" l="1"/>
  <c r="AL1441" i="11"/>
  <c r="AN1441" i="11"/>
  <c r="AN934" i="11"/>
  <c r="AM932" i="11" l="1"/>
  <c r="AL1442" i="11"/>
  <c r="AN1442" i="11"/>
  <c r="AN933" i="11"/>
  <c r="AM931" i="11" l="1"/>
  <c r="AL1443" i="11"/>
  <c r="AN932" i="11"/>
  <c r="AN1443" i="11"/>
  <c r="AM930" i="11" l="1"/>
  <c r="AL1444" i="11"/>
  <c r="AN1444" i="11"/>
  <c r="AN931" i="11"/>
  <c r="AM929" i="11" l="1"/>
  <c r="AL1445" i="11"/>
  <c r="AN1445" i="11"/>
  <c r="AN930" i="11"/>
  <c r="AM928" i="11" l="1"/>
  <c r="AL1446" i="11"/>
  <c r="AN1446" i="11"/>
  <c r="AN929" i="11"/>
  <c r="AM927" i="11" l="1"/>
  <c r="AL1447" i="11"/>
  <c r="AN1447" i="11"/>
  <c r="AN928" i="11"/>
  <c r="AM926" i="11" l="1"/>
  <c r="AL1448" i="11"/>
  <c r="AN927" i="11"/>
  <c r="AN1448" i="11"/>
  <c r="AM925" i="11" l="1"/>
  <c r="AL1449" i="11"/>
  <c r="AN1449" i="11"/>
  <c r="AN926" i="11"/>
  <c r="AM924" i="11" l="1"/>
  <c r="AL1450" i="11"/>
  <c r="AN925" i="11"/>
  <c r="AN1450" i="11"/>
  <c r="AM923" i="11" l="1"/>
  <c r="AL1451" i="11"/>
  <c r="AN1451" i="11"/>
  <c r="AN924" i="11"/>
  <c r="AM922" i="11" l="1"/>
  <c r="AL1452" i="11"/>
  <c r="AN1452" i="11"/>
  <c r="AN923" i="11"/>
  <c r="AM921" i="11" l="1"/>
  <c r="AL1453" i="11"/>
  <c r="AN1453" i="11"/>
  <c r="AN922" i="11"/>
  <c r="AM920" i="11" l="1"/>
  <c r="AL1454" i="11"/>
  <c r="AN1454" i="11"/>
  <c r="AN921" i="11"/>
  <c r="AM919" i="11" l="1"/>
  <c r="AL1455" i="11"/>
  <c r="AN1455" i="11"/>
  <c r="AN920" i="11"/>
  <c r="AM918" i="11" l="1"/>
  <c r="AL1456" i="11"/>
  <c r="AN1456" i="11"/>
  <c r="AN919" i="11"/>
  <c r="AM917" i="11" l="1"/>
  <c r="AL1457" i="11"/>
  <c r="AN1457" i="11"/>
  <c r="AN918" i="11"/>
  <c r="AM916" i="11" l="1"/>
  <c r="AL1458" i="11"/>
  <c r="AN1458" i="11"/>
  <c r="AN917" i="11"/>
  <c r="AM915" i="11" l="1"/>
  <c r="AL1459" i="11"/>
  <c r="AN916" i="11"/>
  <c r="AN1459" i="11"/>
  <c r="AM914" i="11" l="1"/>
  <c r="AL1460" i="11"/>
  <c r="AN1460" i="11"/>
  <c r="AN915" i="11"/>
  <c r="AM913" i="11" l="1"/>
  <c r="AL1461" i="11"/>
  <c r="AN1461" i="11"/>
  <c r="AN914" i="11"/>
  <c r="AM912" i="11" l="1"/>
  <c r="AL1462" i="11"/>
  <c r="AN1462" i="11"/>
  <c r="AN913" i="11"/>
  <c r="AM911" i="11" l="1"/>
  <c r="AL1463" i="11"/>
  <c r="AN1463" i="11"/>
  <c r="AN912" i="11"/>
  <c r="AM910" i="11" l="1"/>
  <c r="AL1464" i="11"/>
  <c r="AN1464" i="11"/>
  <c r="AN911" i="11"/>
  <c r="AM909" i="11" l="1"/>
  <c r="AL1465" i="11"/>
  <c r="AN1465" i="11"/>
  <c r="AN910" i="11"/>
  <c r="AM908" i="11" l="1"/>
  <c r="AL1466" i="11"/>
  <c r="AN1466" i="11"/>
  <c r="AN909" i="11"/>
  <c r="AM907" i="11" l="1"/>
  <c r="AL1467" i="11"/>
  <c r="AN1467" i="11"/>
  <c r="AN908" i="11"/>
  <c r="AM906" i="11" l="1"/>
  <c r="AL1468" i="11"/>
  <c r="AN1468" i="11"/>
  <c r="AN907" i="11"/>
  <c r="AM905" i="11" l="1"/>
  <c r="AL1469" i="11"/>
  <c r="AN1469" i="11"/>
  <c r="AN906" i="11"/>
  <c r="AM904" i="11" l="1"/>
  <c r="AL1470" i="11"/>
  <c r="AN1470" i="11"/>
  <c r="AN905" i="11"/>
  <c r="AM903" i="11" l="1"/>
  <c r="AL1471" i="11"/>
  <c r="AN1471" i="11"/>
  <c r="AN904" i="11"/>
  <c r="AM902" i="11" l="1"/>
  <c r="AL1472" i="11"/>
  <c r="AN1472" i="11"/>
  <c r="AN903" i="11"/>
  <c r="AM901" i="11" l="1"/>
  <c r="AL1473" i="11"/>
  <c r="AN1473" i="11"/>
  <c r="AN902" i="11"/>
  <c r="AM900" i="11" l="1"/>
  <c r="AL1474" i="11"/>
  <c r="AN1474" i="11"/>
  <c r="AN901" i="11"/>
  <c r="AM899" i="11" l="1"/>
  <c r="AL1475" i="11"/>
  <c r="AN1475" i="11"/>
  <c r="AN900" i="11"/>
  <c r="AM898" i="11" l="1"/>
  <c r="AL1476" i="11"/>
  <c r="AN1476" i="11"/>
  <c r="AN899" i="11"/>
  <c r="AM897" i="11" l="1"/>
  <c r="AL1477" i="11"/>
  <c r="AN1477" i="11"/>
  <c r="AN898" i="11"/>
  <c r="AM896" i="11" l="1"/>
  <c r="AL1478" i="11"/>
  <c r="AN1478" i="11"/>
  <c r="AN897" i="11"/>
  <c r="AM895" i="11" l="1"/>
  <c r="AL1479" i="11"/>
  <c r="AN1479" i="11"/>
  <c r="AN896" i="11"/>
  <c r="AM894" i="11" l="1"/>
  <c r="AL1480" i="11"/>
  <c r="AN1480" i="11"/>
  <c r="AN895" i="11"/>
  <c r="AM893" i="11" l="1"/>
  <c r="AL1481" i="11"/>
  <c r="AN1481" i="11"/>
  <c r="AN894" i="11"/>
  <c r="AM892" i="11" l="1"/>
  <c r="AL1482" i="11"/>
  <c r="AN1482" i="11"/>
  <c r="AN893" i="11"/>
  <c r="AM891" i="11" l="1"/>
  <c r="AL1483" i="11"/>
  <c r="AN1483" i="11"/>
  <c r="AN892" i="11"/>
  <c r="AM890" i="11" l="1"/>
  <c r="AL1484" i="11"/>
  <c r="AN1484" i="11"/>
  <c r="AN891" i="11"/>
  <c r="AM889" i="11" l="1"/>
  <c r="AL1485" i="11"/>
  <c r="AN1485" i="11"/>
  <c r="AN890" i="11"/>
  <c r="AM888" i="11" l="1"/>
  <c r="AL1486" i="11"/>
  <c r="AN1486" i="11"/>
  <c r="AN889" i="11"/>
  <c r="AM887" i="11" l="1"/>
  <c r="AL1487" i="11"/>
  <c r="AN1487" i="11"/>
  <c r="AN888" i="11"/>
  <c r="AM886" i="11" l="1"/>
  <c r="AL1488" i="11"/>
  <c r="AN1488" i="11"/>
  <c r="AN887" i="11"/>
  <c r="AM885" i="11" l="1"/>
  <c r="AL1489" i="11"/>
  <c r="AN1489" i="11"/>
  <c r="AN886" i="11"/>
  <c r="AM884" i="11" l="1"/>
  <c r="AL1490" i="11"/>
  <c r="AN1490" i="11"/>
  <c r="AN885" i="11"/>
  <c r="AM883" i="11" l="1"/>
  <c r="AL1491" i="11"/>
  <c r="AN1491" i="11"/>
  <c r="AN884" i="11"/>
  <c r="AM882" i="11" l="1"/>
  <c r="AL1492" i="11"/>
  <c r="AN1492" i="11"/>
  <c r="AN883" i="11"/>
  <c r="AM881" i="11" l="1"/>
  <c r="AL1493" i="11"/>
  <c r="AN1493" i="11"/>
  <c r="AN882" i="11"/>
  <c r="AM880" i="11" l="1"/>
  <c r="AL1494" i="11"/>
  <c r="AN1494" i="11"/>
  <c r="AN881" i="11"/>
  <c r="AM879" i="11" l="1"/>
  <c r="AL1495" i="11"/>
  <c r="AN1495" i="11"/>
  <c r="AN880" i="11"/>
  <c r="AM878" i="11" l="1"/>
  <c r="AL1496" i="11"/>
  <c r="AN1496" i="11"/>
  <c r="AN879" i="11"/>
  <c r="AM877" i="11" l="1"/>
  <c r="AL1497" i="11"/>
  <c r="AN1497" i="11"/>
  <c r="AN878" i="11"/>
  <c r="AM876" i="11" l="1"/>
  <c r="AL1498" i="11"/>
  <c r="AN1498" i="11"/>
  <c r="AN877" i="11"/>
  <c r="AM875" i="11" l="1"/>
  <c r="AL1499" i="11"/>
  <c r="AN1499" i="11"/>
  <c r="AN876" i="11"/>
  <c r="AM874" i="11" l="1"/>
  <c r="AL1500" i="11"/>
  <c r="AN1500" i="11"/>
  <c r="AN875" i="11"/>
  <c r="AM873" i="11" l="1"/>
  <c r="AL1501" i="11"/>
  <c r="AN1501" i="11"/>
  <c r="AN874" i="11"/>
  <c r="AM872" i="11" l="1"/>
  <c r="AL1502" i="11"/>
  <c r="AN1502" i="11"/>
  <c r="AN873" i="11"/>
  <c r="AM871" i="11" l="1"/>
  <c r="AL1503" i="11"/>
  <c r="AN1503" i="11"/>
  <c r="AN872" i="11"/>
  <c r="AM870" i="11" l="1"/>
  <c r="AL1504" i="11"/>
  <c r="AN1504" i="11"/>
  <c r="AN871" i="11"/>
  <c r="AM869" i="11" l="1"/>
  <c r="AL1505" i="11"/>
  <c r="AN1505" i="11"/>
  <c r="AN870" i="11"/>
  <c r="AM868" i="11" l="1"/>
  <c r="AL1506" i="11"/>
  <c r="AN1506" i="11"/>
  <c r="AN869" i="11"/>
  <c r="AM867" i="11" l="1"/>
  <c r="AL1507" i="11"/>
  <c r="AN1507" i="11"/>
  <c r="AN868" i="11"/>
  <c r="AM866" i="11" l="1"/>
  <c r="AL1508" i="11"/>
  <c r="AN1508" i="11"/>
  <c r="AN867" i="11"/>
  <c r="AM865" i="11" l="1"/>
  <c r="AL1509" i="11"/>
  <c r="AN1509" i="11"/>
  <c r="AN866" i="11"/>
  <c r="AM864" i="11" l="1"/>
  <c r="AL1510" i="11"/>
  <c r="AN1510" i="11"/>
  <c r="AN865" i="11"/>
  <c r="AM863" i="11" l="1"/>
  <c r="AL1511" i="11"/>
  <c r="AN1511" i="11"/>
  <c r="AN864" i="11"/>
  <c r="AM862" i="11" l="1"/>
  <c r="AL1512" i="11"/>
  <c r="AN1512" i="11"/>
  <c r="AN863" i="11"/>
  <c r="AM861" i="11" l="1"/>
  <c r="AL1513" i="11"/>
  <c r="AN862" i="11"/>
  <c r="AN1513" i="11"/>
  <c r="AM860" i="11" l="1"/>
  <c r="AL1514" i="11"/>
  <c r="AN1514" i="11"/>
  <c r="AN861" i="11"/>
  <c r="AM859" i="11" l="1"/>
  <c r="AL1515" i="11"/>
  <c r="AN1515" i="11"/>
  <c r="AN860" i="11"/>
  <c r="AM858" i="11" l="1"/>
  <c r="AL1516" i="11"/>
  <c r="AN1516" i="11"/>
  <c r="AN859" i="11"/>
  <c r="AM857" i="11" l="1"/>
  <c r="AL1517" i="11"/>
  <c r="AN1517" i="11"/>
  <c r="AN858" i="11"/>
  <c r="AM856" i="11" l="1"/>
  <c r="AL1518" i="11"/>
  <c r="AN1518" i="11"/>
  <c r="AN857" i="11"/>
  <c r="AM855" i="11" l="1"/>
  <c r="AL1519" i="11"/>
  <c r="AN1519" i="11"/>
  <c r="AN856" i="11"/>
  <c r="AM854" i="11" l="1"/>
  <c r="AL1520" i="11"/>
  <c r="AN1520" i="11"/>
  <c r="AN855" i="11"/>
  <c r="AM853" i="11" l="1"/>
  <c r="AL1521" i="11"/>
  <c r="AN1521" i="11"/>
  <c r="AN854" i="11"/>
  <c r="AM852" i="11" l="1"/>
  <c r="AL1522" i="11"/>
  <c r="AN1522" i="11"/>
  <c r="AN853" i="11"/>
  <c r="AM851" i="11" l="1"/>
  <c r="AL1523" i="11"/>
  <c r="AN1523" i="11"/>
  <c r="AN852" i="11"/>
  <c r="AM850" i="11" l="1"/>
  <c r="AL1524" i="11"/>
  <c r="AN1524" i="11"/>
  <c r="AN851" i="11"/>
  <c r="AM849" i="11" l="1"/>
  <c r="AL1525" i="11"/>
  <c r="AN1525" i="11"/>
  <c r="AN850" i="11"/>
  <c r="AM848" i="11" l="1"/>
  <c r="AL1526" i="11"/>
  <c r="AN1526" i="11"/>
  <c r="AN849" i="11"/>
  <c r="AM847" i="11" l="1"/>
  <c r="AL1527" i="11"/>
  <c r="AN1527" i="11"/>
  <c r="AN848" i="11"/>
  <c r="AM846" i="11" l="1"/>
  <c r="AL1528" i="11"/>
  <c r="AN1528" i="11"/>
  <c r="AN847" i="11"/>
  <c r="AM845" i="11" l="1"/>
  <c r="AL1529" i="11"/>
  <c r="AN1529" i="11"/>
  <c r="AN846" i="11"/>
  <c r="AM844" i="11" l="1"/>
  <c r="AL1530" i="11"/>
  <c r="AN1530" i="11"/>
  <c r="AN845" i="11"/>
  <c r="AM843" i="11" l="1"/>
  <c r="AL1531" i="11"/>
  <c r="AN1531" i="11"/>
  <c r="AN844" i="11"/>
  <c r="AM842" i="11" l="1"/>
  <c r="AL1532" i="11"/>
  <c r="AN1532" i="11"/>
  <c r="AN843" i="11"/>
  <c r="AM841" i="11" l="1"/>
  <c r="AL1533" i="11"/>
  <c r="AN1533" i="11"/>
  <c r="AN842" i="11"/>
  <c r="AM840" i="11" l="1"/>
  <c r="AL1534" i="11"/>
  <c r="AN1534" i="11"/>
  <c r="AN841" i="11"/>
  <c r="AM839" i="11" l="1"/>
  <c r="AL1535" i="11"/>
  <c r="AN1535" i="11"/>
  <c r="AN840" i="11"/>
  <c r="AM838" i="11" l="1"/>
  <c r="AL1536" i="11"/>
  <c r="AN1536" i="11"/>
  <c r="AN839" i="11"/>
  <c r="AM837" i="11" l="1"/>
  <c r="AL1537" i="11"/>
  <c r="AN838" i="11"/>
  <c r="AN1537" i="11"/>
  <c r="AM836" i="11" l="1"/>
  <c r="AL1538" i="11"/>
  <c r="AN1538" i="11"/>
  <c r="AN837" i="11"/>
  <c r="AM835" i="11" l="1"/>
  <c r="AL1539" i="11"/>
  <c r="AN1539" i="11"/>
  <c r="AN836" i="11"/>
  <c r="AM834" i="11" l="1"/>
  <c r="AL1540" i="11"/>
  <c r="AN1540" i="11"/>
  <c r="AN835" i="11"/>
  <c r="AM833" i="11" l="1"/>
  <c r="AL1541" i="11"/>
  <c r="AN1541" i="11"/>
  <c r="AN834" i="11"/>
  <c r="AM832" i="11" l="1"/>
  <c r="AL1542" i="11"/>
  <c r="AN1542" i="11"/>
  <c r="AN833" i="11"/>
  <c r="AM831" i="11" l="1"/>
  <c r="AL1543" i="11"/>
  <c r="AN1543" i="11"/>
  <c r="AN832" i="11"/>
  <c r="AM830" i="11" l="1"/>
  <c r="AL1544" i="11"/>
  <c r="AN1544" i="11"/>
  <c r="AN831" i="11"/>
  <c r="AM829" i="11" l="1"/>
  <c r="AL1545" i="11"/>
  <c r="AN1545" i="11"/>
  <c r="AN830" i="11"/>
  <c r="AM828" i="11" l="1"/>
  <c r="AL1546" i="11"/>
  <c r="AN1546" i="11"/>
  <c r="AN829" i="11"/>
  <c r="AM827" i="11" l="1"/>
  <c r="AL1547" i="11"/>
  <c r="AN1547" i="11"/>
  <c r="AN828" i="11"/>
  <c r="AM826" i="11" l="1"/>
  <c r="AL1548" i="11"/>
  <c r="AN1548" i="11"/>
  <c r="AN827" i="11"/>
  <c r="AM825" i="11" l="1"/>
  <c r="AL1549" i="11"/>
  <c r="AN1549" i="11"/>
  <c r="AN826" i="11"/>
  <c r="AM824" i="11" l="1"/>
  <c r="AL1550" i="11"/>
  <c r="AN1550" i="11"/>
  <c r="AN825" i="11"/>
  <c r="AM823" i="11" l="1"/>
  <c r="AL1551" i="11"/>
  <c r="AN1551" i="11"/>
  <c r="AN824" i="11"/>
  <c r="AM822" i="11" l="1"/>
  <c r="AL1552" i="11"/>
  <c r="AN1552" i="11"/>
  <c r="AN823" i="11"/>
  <c r="AM821" i="11" l="1"/>
  <c r="AL1553" i="11"/>
  <c r="AN1553" i="11"/>
  <c r="AN822" i="11"/>
  <c r="AM820" i="11" l="1"/>
  <c r="AL1554" i="11"/>
  <c r="AN1554" i="11"/>
  <c r="AN821" i="11"/>
  <c r="AM819" i="11" l="1"/>
  <c r="AL1555" i="11"/>
  <c r="AN1555" i="11"/>
  <c r="AN820" i="11"/>
  <c r="AM818" i="11" l="1"/>
  <c r="AL1556" i="11"/>
  <c r="AN1556" i="11"/>
  <c r="AN819" i="11"/>
  <c r="AM817" i="11" l="1"/>
  <c r="AL1557" i="11"/>
  <c r="AN1557" i="11"/>
  <c r="AN818" i="11"/>
  <c r="AM816" i="11" l="1"/>
  <c r="AL1558" i="11"/>
  <c r="AN817" i="11"/>
  <c r="AN1558" i="11"/>
  <c r="AM815" i="11" l="1"/>
  <c r="AL1559" i="11"/>
  <c r="AN1559" i="11"/>
  <c r="AN816" i="11"/>
  <c r="AM814" i="11" l="1"/>
  <c r="AL1560" i="11"/>
  <c r="AN1560" i="11"/>
  <c r="AN815" i="11"/>
  <c r="AM813" i="11" l="1"/>
  <c r="AL1561" i="11"/>
  <c r="AN1561" i="11"/>
  <c r="AN814" i="11"/>
  <c r="AM812" i="11" l="1"/>
  <c r="AL1562" i="11"/>
  <c r="AN1562" i="11"/>
  <c r="AN813" i="11"/>
  <c r="AM811" i="11" l="1"/>
  <c r="AL1563" i="11"/>
  <c r="AN1563" i="11"/>
  <c r="AN812" i="11"/>
  <c r="AM810" i="11" l="1"/>
  <c r="AL1564" i="11"/>
  <c r="AN1564" i="11"/>
  <c r="AN811" i="11"/>
  <c r="AM809" i="11" l="1"/>
  <c r="AL1565" i="11"/>
  <c r="AN1565" i="11"/>
  <c r="AN810" i="11"/>
  <c r="AM808" i="11" l="1"/>
  <c r="AL1566" i="11"/>
  <c r="AN1566" i="11"/>
  <c r="AN809" i="11"/>
  <c r="AM807" i="11" l="1"/>
  <c r="AL1567" i="11"/>
  <c r="AN1567" i="11"/>
  <c r="AN808" i="11"/>
  <c r="AM806" i="11" l="1"/>
  <c r="AL1568" i="11"/>
  <c r="AN1568" i="11"/>
  <c r="AN807" i="11"/>
  <c r="AM805" i="11" l="1"/>
  <c r="AL1569" i="11"/>
  <c r="AN1569" i="11"/>
  <c r="AN806" i="11"/>
  <c r="AM804" i="11" l="1"/>
  <c r="AL1570" i="11"/>
  <c r="AN805" i="11"/>
  <c r="AN1570" i="11"/>
  <c r="AM803" i="11" l="1"/>
  <c r="AL1571" i="11"/>
  <c r="AN1571" i="11"/>
  <c r="AN804" i="11"/>
  <c r="AM802" i="11" l="1"/>
  <c r="AL1572" i="11"/>
  <c r="AN1572" i="11"/>
  <c r="AN803" i="11"/>
  <c r="AM801" i="11" l="1"/>
  <c r="AL1573" i="11"/>
  <c r="AN1573" i="11"/>
  <c r="AN802" i="11"/>
  <c r="AM800" i="11" l="1"/>
  <c r="AL1574" i="11"/>
  <c r="AN1574" i="11"/>
  <c r="AN801" i="11"/>
  <c r="AM799" i="11" l="1"/>
  <c r="AL1575" i="11"/>
  <c r="AN1575" i="11"/>
  <c r="AN800" i="11"/>
  <c r="AM798" i="11" l="1"/>
  <c r="AL1576" i="11"/>
  <c r="AN1576" i="11"/>
  <c r="AN799" i="11"/>
  <c r="AM797" i="11" l="1"/>
  <c r="AL1577" i="11"/>
  <c r="AN1577" i="11"/>
  <c r="AN798" i="11"/>
  <c r="AM796" i="11" l="1"/>
  <c r="AL1578" i="11"/>
  <c r="AN1578" i="11"/>
  <c r="AN797" i="11"/>
  <c r="AM795" i="11" l="1"/>
  <c r="AL1579" i="11"/>
  <c r="AN1579" i="11"/>
  <c r="AN796" i="11"/>
  <c r="AM794" i="11" l="1"/>
  <c r="AL1580" i="11"/>
  <c r="AN1580" i="11"/>
  <c r="AN795" i="11"/>
  <c r="AM793" i="11" l="1"/>
  <c r="AL1581" i="11"/>
  <c r="AN1581" i="11"/>
  <c r="AN794" i="11"/>
  <c r="AM792" i="11" l="1"/>
  <c r="AL1582" i="11"/>
  <c r="AN1582" i="11"/>
  <c r="AN793" i="11"/>
  <c r="AM791" i="11" l="1"/>
  <c r="AL1583" i="11"/>
  <c r="AN792" i="11"/>
  <c r="AN1583" i="11"/>
  <c r="AM790" i="11" l="1"/>
  <c r="AL1584" i="11"/>
  <c r="AN1584" i="11"/>
  <c r="AN791" i="11"/>
  <c r="AM789" i="11" l="1"/>
  <c r="AL1585" i="11"/>
  <c r="AN1585" i="11"/>
  <c r="AN790" i="11"/>
  <c r="AM788" i="11" l="1"/>
  <c r="AL1586" i="11"/>
  <c r="AN1586" i="11"/>
  <c r="AN789" i="11"/>
  <c r="AM787" i="11" l="1"/>
  <c r="AL1587" i="11"/>
  <c r="AN1587" i="11"/>
  <c r="AN788" i="11"/>
  <c r="AM786" i="11" l="1"/>
  <c r="AL1588" i="11"/>
  <c r="AN1588" i="11"/>
  <c r="AN787" i="11"/>
  <c r="AM785" i="11" l="1"/>
  <c r="AL1589" i="11"/>
  <c r="AN1589" i="11"/>
  <c r="AN786" i="11"/>
  <c r="AM784" i="11" l="1"/>
  <c r="AL1590" i="11"/>
  <c r="AN1590" i="11"/>
  <c r="AN785" i="11"/>
  <c r="AM783" i="11" l="1"/>
  <c r="AL1591" i="11"/>
  <c r="AN1591" i="11"/>
  <c r="AN784" i="11"/>
  <c r="AM782" i="11" l="1"/>
  <c r="AL1592" i="11"/>
  <c r="AN1592" i="11"/>
  <c r="AN783" i="11"/>
  <c r="AM781" i="11" l="1"/>
  <c r="AL1593" i="11"/>
  <c r="AN1593" i="11"/>
  <c r="AN782" i="11"/>
  <c r="AM780" i="11" l="1"/>
  <c r="AL1594" i="11"/>
  <c r="AN1594" i="11"/>
  <c r="AN781" i="11"/>
  <c r="AM779" i="11" l="1"/>
  <c r="AL1595" i="11"/>
  <c r="AN1595" i="11"/>
  <c r="AN780" i="11"/>
  <c r="AM778" i="11" l="1"/>
  <c r="AL1596" i="11"/>
  <c r="AN1596" i="11"/>
  <c r="AN779" i="11"/>
  <c r="AM777" i="11" l="1"/>
  <c r="AL1597" i="11"/>
  <c r="AN1597" i="11"/>
  <c r="AN778" i="11"/>
  <c r="AM776" i="11" l="1"/>
  <c r="AL1598" i="11"/>
  <c r="AN1598" i="11"/>
  <c r="AN777" i="11"/>
  <c r="AM775" i="11" l="1"/>
  <c r="AL1599" i="11"/>
  <c r="AN1599" i="11"/>
  <c r="AN776" i="11"/>
  <c r="AM774" i="11" l="1"/>
  <c r="AL1600" i="11"/>
  <c r="AN1600" i="11"/>
  <c r="AN775" i="11"/>
  <c r="AM773" i="11" l="1"/>
  <c r="AL1601" i="11"/>
  <c r="AN1601" i="11"/>
  <c r="AN774" i="11"/>
  <c r="AM772" i="11" l="1"/>
  <c r="AL1602" i="11"/>
  <c r="AN1602" i="11"/>
  <c r="AN773" i="11"/>
  <c r="AM771" i="11" l="1"/>
  <c r="AL1603" i="11"/>
  <c r="AN1603" i="11"/>
  <c r="AN772" i="11"/>
  <c r="AM770" i="11" l="1"/>
  <c r="AL1604" i="11"/>
  <c r="AN1604" i="11"/>
  <c r="AN771" i="11"/>
  <c r="AM769" i="11" l="1"/>
  <c r="AL1605" i="11"/>
  <c r="AN1605" i="11"/>
  <c r="AN770" i="11"/>
  <c r="AM768" i="11" l="1"/>
  <c r="AL1606" i="11"/>
  <c r="AI3" i="11"/>
  <c r="AI4" i="11"/>
  <c r="AI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AI38" i="11"/>
  <c r="AI39" i="11"/>
  <c r="AI40" i="11"/>
  <c r="AI41" i="11"/>
  <c r="AI42" i="11"/>
  <c r="AI43" i="11"/>
  <c r="AI44" i="11"/>
  <c r="AI45" i="11"/>
  <c r="AI46" i="11"/>
  <c r="AI47" i="11"/>
  <c r="AI48" i="11"/>
  <c r="AI49" i="11"/>
  <c r="AI50" i="11"/>
  <c r="AI51" i="11"/>
  <c r="AI52" i="11"/>
  <c r="AI53" i="11"/>
  <c r="AI54" i="11"/>
  <c r="AI55" i="11"/>
  <c r="AI56" i="11"/>
  <c r="AI57" i="11"/>
  <c r="AI58" i="11"/>
  <c r="AI59" i="11"/>
  <c r="AI60" i="11"/>
  <c r="AI61" i="11"/>
  <c r="AI62" i="11"/>
  <c r="AI63" i="11"/>
  <c r="AI64" i="11"/>
  <c r="AI65" i="11"/>
  <c r="AI66" i="11"/>
  <c r="AI67" i="11"/>
  <c r="AI68" i="11"/>
  <c r="AI69" i="11"/>
  <c r="AI70" i="11"/>
  <c r="AI71" i="11"/>
  <c r="AI72" i="11"/>
  <c r="AI73" i="11"/>
  <c r="AI74" i="11"/>
  <c r="AI75" i="11"/>
  <c r="AI76" i="11"/>
  <c r="AI77" i="11"/>
  <c r="AI78" i="11"/>
  <c r="AI79" i="11"/>
  <c r="AI80" i="11"/>
  <c r="AI81" i="11"/>
  <c r="AI82" i="11"/>
  <c r="AI83" i="11"/>
  <c r="AI84" i="11"/>
  <c r="AI85" i="11"/>
  <c r="AI86" i="11"/>
  <c r="AI87" i="11"/>
  <c r="AI88" i="11"/>
  <c r="AI89" i="11"/>
  <c r="AI90" i="11"/>
  <c r="AI91" i="11"/>
  <c r="AI92" i="11"/>
  <c r="AI93" i="11"/>
  <c r="AI94" i="11"/>
  <c r="AI95" i="11"/>
  <c r="AI96" i="11"/>
  <c r="AI97" i="11"/>
  <c r="AI98" i="11"/>
  <c r="AI99" i="11"/>
  <c r="AI100" i="11"/>
  <c r="AI101" i="11"/>
  <c r="AI102" i="11"/>
  <c r="AI103" i="11"/>
  <c r="AI104" i="11"/>
  <c r="AI105" i="11"/>
  <c r="AI106" i="11"/>
  <c r="AI107" i="11"/>
  <c r="AI108" i="11"/>
  <c r="AI109" i="11"/>
  <c r="AI110" i="11"/>
  <c r="AI111" i="11"/>
  <c r="AI112" i="11"/>
  <c r="AI113" i="11"/>
  <c r="AI114" i="11"/>
  <c r="AI115" i="11"/>
  <c r="AI116" i="11"/>
  <c r="AI117" i="11"/>
  <c r="AI118" i="11"/>
  <c r="AI119" i="11"/>
  <c r="AI120" i="11"/>
  <c r="AI121" i="11"/>
  <c r="AI122" i="11"/>
  <c r="AI123" i="11"/>
  <c r="AI124" i="11"/>
  <c r="AI125" i="11"/>
  <c r="AI126" i="11"/>
  <c r="AI127" i="11"/>
  <c r="AI128" i="11"/>
  <c r="AI129" i="11"/>
  <c r="AI130" i="11"/>
  <c r="AI131" i="11"/>
  <c r="AI132" i="11"/>
  <c r="AI133" i="11"/>
  <c r="AI134" i="11"/>
  <c r="AI135" i="11"/>
  <c r="AI136" i="11"/>
  <c r="AI137" i="11"/>
  <c r="AI138" i="11"/>
  <c r="AI139" i="11"/>
  <c r="AI140" i="11"/>
  <c r="AI141" i="11"/>
  <c r="AI142" i="11"/>
  <c r="AI143" i="11"/>
  <c r="AI144" i="11"/>
  <c r="AI145" i="11"/>
  <c r="AI146" i="11"/>
  <c r="AI147" i="11"/>
  <c r="AI148" i="11"/>
  <c r="AI149" i="11"/>
  <c r="AI150" i="11"/>
  <c r="AI151" i="11"/>
  <c r="AI152" i="11"/>
  <c r="AI153" i="11"/>
  <c r="AI154" i="11"/>
  <c r="AI155" i="11"/>
  <c r="AI156" i="11"/>
  <c r="AI157" i="11"/>
  <c r="AI158" i="11"/>
  <c r="AI159" i="11"/>
  <c r="AI160" i="11"/>
  <c r="AI161" i="11"/>
  <c r="AI162" i="11"/>
  <c r="AI163" i="11"/>
  <c r="AI164" i="11"/>
  <c r="AI165" i="11"/>
  <c r="AI166" i="11"/>
  <c r="AI167" i="11"/>
  <c r="AI168" i="11"/>
  <c r="AI169" i="11"/>
  <c r="AI170" i="11"/>
  <c r="AI171" i="11"/>
  <c r="AI172" i="11"/>
  <c r="AI173" i="11"/>
  <c r="AI174" i="11"/>
  <c r="AI175" i="11"/>
  <c r="AI176" i="11"/>
  <c r="AI177" i="11"/>
  <c r="AI178" i="11"/>
  <c r="AI179" i="11"/>
  <c r="AI180" i="11"/>
  <c r="AI181" i="11"/>
  <c r="AI182" i="11"/>
  <c r="AI183" i="11"/>
  <c r="AI184" i="11"/>
  <c r="AI185" i="11"/>
  <c r="AI186" i="11"/>
  <c r="AI187" i="11"/>
  <c r="AI188" i="11"/>
  <c r="AI189" i="11"/>
  <c r="AI190" i="11"/>
  <c r="AI191" i="11"/>
  <c r="AI192" i="11"/>
  <c r="AI193" i="11"/>
  <c r="AI194" i="11"/>
  <c r="AI195" i="11"/>
  <c r="AI196" i="11"/>
  <c r="AI197" i="11"/>
  <c r="AI198" i="11"/>
  <c r="AI199" i="11"/>
  <c r="AI200" i="11"/>
  <c r="AI201" i="11"/>
  <c r="AI202" i="11"/>
  <c r="AI203" i="11"/>
  <c r="AI204" i="11"/>
  <c r="AI205" i="11"/>
  <c r="AI206" i="11"/>
  <c r="AI207" i="11"/>
  <c r="AI208" i="11"/>
  <c r="AI209" i="11"/>
  <c r="AI210" i="11"/>
  <c r="AI211" i="11"/>
  <c r="AI212" i="11"/>
  <c r="AI213" i="11"/>
  <c r="AI214" i="11"/>
  <c r="AI215" i="11"/>
  <c r="AI216" i="11"/>
  <c r="AI217" i="11"/>
  <c r="AI218" i="11"/>
  <c r="AI219" i="11"/>
  <c r="AI220" i="11"/>
  <c r="AI221" i="11"/>
  <c r="AI222" i="11"/>
  <c r="AI223" i="11"/>
  <c r="AI224" i="11"/>
  <c r="AI225" i="11"/>
  <c r="AI226" i="11"/>
  <c r="AI227" i="11"/>
  <c r="AI228" i="11"/>
  <c r="AI229" i="11"/>
  <c r="AI230" i="11"/>
  <c r="AI231" i="11"/>
  <c r="AI232" i="11"/>
  <c r="AI233" i="11"/>
  <c r="AI234" i="11"/>
  <c r="AI235" i="11"/>
  <c r="AI236" i="11"/>
  <c r="AI237" i="11"/>
  <c r="AI238" i="11"/>
  <c r="AI239" i="11"/>
  <c r="AI240" i="11"/>
  <c r="AI241" i="11"/>
  <c r="AI242" i="11"/>
  <c r="AI243" i="11"/>
  <c r="AI244" i="11"/>
  <c r="AI245" i="11"/>
  <c r="AI246" i="11"/>
  <c r="AI247" i="11"/>
  <c r="AI248" i="11"/>
  <c r="AI249" i="11"/>
  <c r="AI250" i="11"/>
  <c r="AI251" i="11"/>
  <c r="AI252" i="11"/>
  <c r="AI253" i="11"/>
  <c r="AI254" i="11"/>
  <c r="AI255" i="11"/>
  <c r="AI256" i="11"/>
  <c r="AI257" i="11"/>
  <c r="AI258" i="11"/>
  <c r="AI259" i="11"/>
  <c r="AI260" i="11"/>
  <c r="AI261" i="11"/>
  <c r="AI262" i="11"/>
  <c r="AI263" i="11"/>
  <c r="AI264" i="11"/>
  <c r="AI265" i="11"/>
  <c r="AI266" i="11"/>
  <c r="AI267" i="11"/>
  <c r="AI268" i="11"/>
  <c r="AI269" i="11"/>
  <c r="AI270" i="11"/>
  <c r="AI271" i="11"/>
  <c r="AI272" i="11"/>
  <c r="AI273" i="11"/>
  <c r="AI274" i="11"/>
  <c r="AI275" i="11"/>
  <c r="AI276" i="11"/>
  <c r="AI277" i="11"/>
  <c r="AI278" i="11"/>
  <c r="AI279" i="11"/>
  <c r="AI280" i="11"/>
  <c r="AI281" i="11"/>
  <c r="AI282" i="11"/>
  <c r="AI283" i="11"/>
  <c r="AI284" i="11"/>
  <c r="AI285" i="11"/>
  <c r="AI286" i="11"/>
  <c r="AI287" i="11"/>
  <c r="AI288" i="11"/>
  <c r="AI289" i="11"/>
  <c r="AI290" i="11"/>
  <c r="AI291" i="11"/>
  <c r="AI292" i="11"/>
  <c r="AI293" i="11"/>
  <c r="AI294" i="11"/>
  <c r="AI295" i="11"/>
  <c r="AI296" i="11"/>
  <c r="AI297" i="11"/>
  <c r="AI298" i="11"/>
  <c r="AI299" i="11"/>
  <c r="AI300" i="11"/>
  <c r="AI301" i="11"/>
  <c r="AI302" i="11"/>
  <c r="AI303" i="11"/>
  <c r="AI304" i="11"/>
  <c r="AI305" i="11"/>
  <c r="AI306" i="11"/>
  <c r="AI307" i="11"/>
  <c r="AI308" i="11"/>
  <c r="AI309" i="11"/>
  <c r="AI310" i="11"/>
  <c r="AI311" i="11"/>
  <c r="AI312" i="11"/>
  <c r="AI313" i="11"/>
  <c r="AI314" i="11"/>
  <c r="AI315" i="11"/>
  <c r="AI316" i="11"/>
  <c r="AI317" i="11"/>
  <c r="AI318" i="11"/>
  <c r="AI319" i="11"/>
  <c r="AI320" i="11"/>
  <c r="AI321" i="11"/>
  <c r="AI322" i="11"/>
  <c r="AI323" i="11"/>
  <c r="AI324" i="11"/>
  <c r="AI325" i="11"/>
  <c r="AI326" i="11"/>
  <c r="AI327" i="11"/>
  <c r="AI328" i="11"/>
  <c r="AI329" i="11"/>
  <c r="AI330" i="11"/>
  <c r="AI331" i="11"/>
  <c r="AI332" i="11"/>
  <c r="AI333" i="11"/>
  <c r="AI334" i="11"/>
  <c r="AI335" i="11"/>
  <c r="AI336" i="11"/>
  <c r="AI337" i="11"/>
  <c r="AI338" i="11"/>
  <c r="AI339" i="11"/>
  <c r="AI340" i="11"/>
  <c r="AI341" i="11"/>
  <c r="AI342" i="11"/>
  <c r="AI343" i="11"/>
  <c r="AI344" i="11"/>
  <c r="AI345" i="11"/>
  <c r="AI346" i="11"/>
  <c r="AI347" i="11"/>
  <c r="AI348" i="11"/>
  <c r="AI349" i="11"/>
  <c r="AI350" i="11"/>
  <c r="AI351" i="11"/>
  <c r="AI352" i="11"/>
  <c r="AI353" i="11"/>
  <c r="AI354" i="11"/>
  <c r="AI355" i="11"/>
  <c r="AI356" i="11"/>
  <c r="AI357" i="11"/>
  <c r="AI358" i="11"/>
  <c r="AI359" i="11"/>
  <c r="AI360" i="11"/>
  <c r="AI361" i="11"/>
  <c r="AI362" i="11"/>
  <c r="AI363" i="11"/>
  <c r="AI364" i="11"/>
  <c r="AI365" i="11"/>
  <c r="AI366" i="11"/>
  <c r="AI367" i="11"/>
  <c r="AI368" i="11"/>
  <c r="AI369" i="11"/>
  <c r="AI370" i="11"/>
  <c r="AI371" i="11"/>
  <c r="AI372" i="11"/>
  <c r="AI373" i="11"/>
  <c r="AI374" i="11"/>
  <c r="AI375" i="11"/>
  <c r="AI376" i="11"/>
  <c r="AI377" i="11"/>
  <c r="AI378" i="11"/>
  <c r="AI379" i="11"/>
  <c r="AI380" i="11"/>
  <c r="AI381" i="11"/>
  <c r="AI382" i="11"/>
  <c r="AI383" i="11"/>
  <c r="AI384" i="11"/>
  <c r="AI385" i="11"/>
  <c r="AI386" i="11"/>
  <c r="AI387" i="11"/>
  <c r="AI388" i="11"/>
  <c r="AI389" i="11"/>
  <c r="AI390" i="11"/>
  <c r="AI391" i="11"/>
  <c r="AI392" i="11"/>
  <c r="AI393" i="11"/>
  <c r="AI394" i="11"/>
  <c r="AI395" i="11"/>
  <c r="AI396" i="11"/>
  <c r="AI397" i="11"/>
  <c r="AI398" i="11"/>
  <c r="AI399" i="11"/>
  <c r="AI400" i="11"/>
  <c r="AI401" i="11"/>
  <c r="AI402" i="11"/>
  <c r="AI403" i="11"/>
  <c r="AI404" i="11"/>
  <c r="AI405" i="11"/>
  <c r="AI406" i="11"/>
  <c r="AI407" i="11"/>
  <c r="AI408" i="11"/>
  <c r="AI409" i="11"/>
  <c r="AI410" i="11"/>
  <c r="AI411" i="11"/>
  <c r="AI412" i="11"/>
  <c r="AI413" i="11"/>
  <c r="AI414" i="11"/>
  <c r="AI415" i="11"/>
  <c r="AI416" i="11"/>
  <c r="AI417" i="11"/>
  <c r="AI418" i="11"/>
  <c r="AI419" i="11"/>
  <c r="AI420" i="11"/>
  <c r="AI421" i="11"/>
  <c r="AI422" i="11"/>
  <c r="AI423" i="11"/>
  <c r="AI424" i="11"/>
  <c r="AI425" i="11"/>
  <c r="AI426" i="11"/>
  <c r="AI427" i="11"/>
  <c r="AI428" i="11"/>
  <c r="AI429" i="11"/>
  <c r="AI430" i="11"/>
  <c r="AI431" i="11"/>
  <c r="AI432" i="11"/>
  <c r="AI433" i="11"/>
  <c r="AI434" i="11"/>
  <c r="AI435" i="11"/>
  <c r="AI436" i="11"/>
  <c r="AI437" i="11"/>
  <c r="AI438" i="11"/>
  <c r="AI439" i="11"/>
  <c r="AI440" i="11"/>
  <c r="AI441" i="11"/>
  <c r="AI442" i="11"/>
  <c r="AI443" i="11"/>
  <c r="AI444" i="11"/>
  <c r="AI445" i="11"/>
  <c r="AI446" i="11"/>
  <c r="AI447" i="11"/>
  <c r="AI448" i="11"/>
  <c r="AI449" i="11"/>
  <c r="AI450" i="11"/>
  <c r="AI451" i="11"/>
  <c r="AI452" i="11"/>
  <c r="AI453" i="11"/>
  <c r="AI454" i="11"/>
  <c r="AI455" i="11"/>
  <c r="AI456" i="11"/>
  <c r="AI457" i="11"/>
  <c r="AI458" i="11"/>
  <c r="AI459" i="11"/>
  <c r="AI460" i="11"/>
  <c r="AI461" i="11"/>
  <c r="AI462" i="11"/>
  <c r="AI463" i="11"/>
  <c r="AI464" i="11"/>
  <c r="AI465" i="11"/>
  <c r="AI466" i="11"/>
  <c r="AI467" i="11"/>
  <c r="AI468" i="11"/>
  <c r="AI469" i="11"/>
  <c r="AI470" i="11"/>
  <c r="AI471" i="11"/>
  <c r="AI472" i="11"/>
  <c r="AI473" i="11"/>
  <c r="AI474" i="11"/>
  <c r="AI475" i="11"/>
  <c r="AI476" i="11"/>
  <c r="AI477" i="11"/>
  <c r="AI478" i="11"/>
  <c r="AI479" i="11"/>
  <c r="AI480" i="11"/>
  <c r="AI481" i="11"/>
  <c r="AI482" i="11"/>
  <c r="AI483" i="11"/>
  <c r="AI484" i="11"/>
  <c r="AI485" i="11"/>
  <c r="AI486" i="11"/>
  <c r="AI487" i="11"/>
  <c r="AI488" i="11"/>
  <c r="AI489" i="11"/>
  <c r="AI490" i="11"/>
  <c r="AI491" i="11"/>
  <c r="AI492" i="11"/>
  <c r="AI493" i="11"/>
  <c r="AI494" i="11"/>
  <c r="AI495" i="11"/>
  <c r="AI496" i="11"/>
  <c r="AI497" i="11"/>
  <c r="AI498" i="11"/>
  <c r="AI499" i="11"/>
  <c r="AI500" i="11"/>
  <c r="AI501" i="11"/>
  <c r="AI502" i="11"/>
  <c r="AI503" i="11"/>
  <c r="AI504" i="11"/>
  <c r="AI505" i="11"/>
  <c r="AI506" i="11"/>
  <c r="AI507" i="11"/>
  <c r="AI508" i="11"/>
  <c r="AI509" i="11"/>
  <c r="AI510" i="11"/>
  <c r="AI511" i="11"/>
  <c r="AI512" i="11"/>
  <c r="AI513" i="11"/>
  <c r="AI514" i="11"/>
  <c r="AI515" i="11"/>
  <c r="AI516" i="11"/>
  <c r="AI517" i="11"/>
  <c r="AI518" i="11"/>
  <c r="AI519" i="11"/>
  <c r="AI520" i="11"/>
  <c r="AI521" i="11"/>
  <c r="AI522" i="11"/>
  <c r="AI523" i="11"/>
  <c r="AI524" i="11"/>
  <c r="AI525" i="11"/>
  <c r="AI526" i="11"/>
  <c r="AI527" i="11"/>
  <c r="AI528" i="11"/>
  <c r="AI529" i="11"/>
  <c r="AI530" i="11"/>
  <c r="AI531" i="11"/>
  <c r="AI532" i="11"/>
  <c r="AI533" i="11"/>
  <c r="AI534" i="11"/>
  <c r="AI535" i="11"/>
  <c r="AI536" i="11"/>
  <c r="AI537" i="11"/>
  <c r="AI538" i="11"/>
  <c r="AI539" i="11"/>
  <c r="AI540" i="11"/>
  <c r="AI541" i="11"/>
  <c r="AI542" i="11"/>
  <c r="AI543" i="11"/>
  <c r="AI544" i="11"/>
  <c r="AI545" i="11"/>
  <c r="AI546" i="11"/>
  <c r="AI547" i="11"/>
  <c r="AI548" i="11"/>
  <c r="AI549" i="11"/>
  <c r="AI550" i="11"/>
  <c r="AI551" i="11"/>
  <c r="AI552" i="11"/>
  <c r="AI553" i="11"/>
  <c r="AI554" i="11"/>
  <c r="AI555" i="11"/>
  <c r="AI556" i="11"/>
  <c r="AI557" i="11"/>
  <c r="AI558" i="11"/>
  <c r="AI559" i="11"/>
  <c r="AI560" i="11"/>
  <c r="AI561" i="11"/>
  <c r="AI562" i="11"/>
  <c r="AI563" i="11"/>
  <c r="AI564" i="11"/>
  <c r="AI565" i="11"/>
  <c r="AI566" i="11"/>
  <c r="AI567" i="11"/>
  <c r="AI568" i="11"/>
  <c r="AI569" i="11"/>
  <c r="AI570" i="11"/>
  <c r="AI571" i="11"/>
  <c r="AI572" i="11"/>
  <c r="AI573" i="11"/>
  <c r="AI574" i="11"/>
  <c r="AI575" i="11"/>
  <c r="AI576" i="11"/>
  <c r="AI577" i="11"/>
  <c r="AI578" i="11"/>
  <c r="AI579" i="11"/>
  <c r="AI580" i="11"/>
  <c r="AI581" i="11"/>
  <c r="AI582" i="11"/>
  <c r="AI583" i="11"/>
  <c r="AI584" i="11"/>
  <c r="AI585" i="11"/>
  <c r="AI586" i="11"/>
  <c r="AI587" i="11"/>
  <c r="AI588" i="11"/>
  <c r="AI589" i="11"/>
  <c r="AI590" i="11"/>
  <c r="AI591" i="11"/>
  <c r="AI592" i="11"/>
  <c r="AI593" i="11"/>
  <c r="AI594" i="11"/>
  <c r="AI595" i="11"/>
  <c r="AI596" i="11"/>
  <c r="AI597" i="11"/>
  <c r="AI598" i="11"/>
  <c r="AI599" i="11"/>
  <c r="AI600" i="11"/>
  <c r="AI601" i="11"/>
  <c r="AI602" i="11"/>
  <c r="AI603" i="11"/>
  <c r="AI604" i="11"/>
  <c r="AI605" i="11"/>
  <c r="AI606" i="11"/>
  <c r="AI607" i="11"/>
  <c r="AI608" i="11"/>
  <c r="AI609" i="11"/>
  <c r="AI610" i="11"/>
  <c r="AI611" i="11"/>
  <c r="AI612" i="11"/>
  <c r="AI613" i="11"/>
  <c r="AI614" i="11"/>
  <c r="AI615" i="11"/>
  <c r="AI616" i="11"/>
  <c r="AI617" i="11"/>
  <c r="AI618" i="11"/>
  <c r="AI619" i="11"/>
  <c r="AI620" i="11"/>
  <c r="AI621" i="11"/>
  <c r="AI622" i="11"/>
  <c r="AI623" i="11"/>
  <c r="AI624" i="11"/>
  <c r="AI625" i="11"/>
  <c r="AI626" i="11"/>
  <c r="AI627" i="11"/>
  <c r="AI628" i="11"/>
  <c r="AI629" i="11"/>
  <c r="AI630" i="11"/>
  <c r="AI631" i="11"/>
  <c r="AI632" i="11"/>
  <c r="AI633" i="11"/>
  <c r="AI634" i="11"/>
  <c r="AI635" i="11"/>
  <c r="AI636" i="11"/>
  <c r="AI637" i="11"/>
  <c r="AI638" i="11"/>
  <c r="AI639" i="11"/>
  <c r="AI640" i="11"/>
  <c r="AI641" i="11"/>
  <c r="AI642" i="11"/>
  <c r="AI643" i="11"/>
  <c r="AI644" i="11"/>
  <c r="AI645" i="11"/>
  <c r="AI646" i="11"/>
  <c r="AI647" i="11"/>
  <c r="AI648" i="11"/>
  <c r="AI649" i="11"/>
  <c r="AI650" i="11"/>
  <c r="AI651" i="11"/>
  <c r="AI652" i="11"/>
  <c r="AI653" i="11"/>
  <c r="AI654" i="11"/>
  <c r="AI655" i="11"/>
  <c r="AI656" i="11"/>
  <c r="AI657" i="11"/>
  <c r="AI658" i="11"/>
  <c r="AI659" i="11"/>
  <c r="AI660" i="11"/>
  <c r="AI661" i="11"/>
  <c r="AI662" i="11"/>
  <c r="AI663" i="11"/>
  <c r="AI664" i="11"/>
  <c r="AI665" i="11"/>
  <c r="AI666" i="11"/>
  <c r="AI667" i="11"/>
  <c r="AI668" i="11"/>
  <c r="AI669" i="11"/>
  <c r="AI670" i="11"/>
  <c r="AI671" i="11"/>
  <c r="AI672" i="11"/>
  <c r="AI673" i="11"/>
  <c r="AI674" i="11"/>
  <c r="AI675" i="11"/>
  <c r="AI676" i="11"/>
  <c r="AI677" i="11"/>
  <c r="AI678" i="11"/>
  <c r="AI679" i="11"/>
  <c r="AI680" i="11"/>
  <c r="AI681" i="11"/>
  <c r="AI682" i="11"/>
  <c r="AI683" i="11"/>
  <c r="AI684" i="11"/>
  <c r="AI685" i="11"/>
  <c r="AI686" i="11"/>
  <c r="AI687" i="11"/>
  <c r="AI688" i="11"/>
  <c r="AI689" i="11"/>
  <c r="AI690" i="11"/>
  <c r="AI691" i="11"/>
  <c r="AI692" i="11"/>
  <c r="AI693" i="11"/>
  <c r="AI694" i="11"/>
  <c r="AI695" i="11"/>
  <c r="AI696" i="11"/>
  <c r="AI697" i="11"/>
  <c r="AI698" i="11"/>
  <c r="AI699" i="11"/>
  <c r="AI700" i="11"/>
  <c r="AI701" i="11"/>
  <c r="AI702" i="11"/>
  <c r="AI703" i="11"/>
  <c r="AI704" i="11"/>
  <c r="AI705" i="11"/>
  <c r="AI706" i="11"/>
  <c r="AI707" i="11"/>
  <c r="AI708" i="11"/>
  <c r="AI709" i="11"/>
  <c r="AI710" i="11"/>
  <c r="AI711" i="11"/>
  <c r="AI712" i="11"/>
  <c r="AI713" i="11"/>
  <c r="AI714" i="11"/>
  <c r="AI715" i="11"/>
  <c r="AI716" i="11"/>
  <c r="AI717" i="11"/>
  <c r="AI718" i="11"/>
  <c r="AI719" i="11"/>
  <c r="AI720" i="11"/>
  <c r="AI721" i="11"/>
  <c r="AI722" i="11"/>
  <c r="AI723" i="11"/>
  <c r="AI724" i="11"/>
  <c r="AI725" i="11"/>
  <c r="AI726" i="11"/>
  <c r="AI727" i="11"/>
  <c r="AI728" i="11"/>
  <c r="AI729" i="11"/>
  <c r="AI730" i="11"/>
  <c r="AI731" i="11"/>
  <c r="AI732" i="11"/>
  <c r="AI733" i="11"/>
  <c r="AI734" i="11"/>
  <c r="AI735" i="11"/>
  <c r="AI736" i="11"/>
  <c r="AI737" i="11"/>
  <c r="AI738" i="11"/>
  <c r="AI739" i="11"/>
  <c r="AI740" i="11"/>
  <c r="AI741" i="11"/>
  <c r="AI742" i="11"/>
  <c r="AI743" i="11"/>
  <c r="AI744" i="11"/>
  <c r="AI745" i="11"/>
  <c r="AI746" i="11"/>
  <c r="AI747" i="11"/>
  <c r="AI748" i="11"/>
  <c r="AI749" i="11"/>
  <c r="AI750" i="11"/>
  <c r="AI751" i="11"/>
  <c r="AI752" i="11"/>
  <c r="AI753" i="11"/>
  <c r="AI754" i="11"/>
  <c r="AI755" i="11"/>
  <c r="AI756" i="11"/>
  <c r="AI757" i="11"/>
  <c r="AI758" i="11"/>
  <c r="AI759" i="11"/>
  <c r="AI760" i="11"/>
  <c r="AI761" i="11"/>
  <c r="AI762" i="11"/>
  <c r="AI763" i="11"/>
  <c r="AI764" i="11"/>
  <c r="AI765" i="11"/>
  <c r="AI766" i="11"/>
  <c r="AI767" i="11"/>
  <c r="AI768" i="11"/>
  <c r="AI769" i="11"/>
  <c r="AI770" i="11"/>
  <c r="AI771" i="11"/>
  <c r="AI772" i="11"/>
  <c r="AI773" i="11"/>
  <c r="AI774" i="11"/>
  <c r="AI775" i="11"/>
  <c r="AI776" i="11"/>
  <c r="AI777" i="11"/>
  <c r="AI778" i="11"/>
  <c r="AI779" i="11"/>
  <c r="AI780" i="11"/>
  <c r="AI781" i="11"/>
  <c r="AI782" i="11"/>
  <c r="AI783" i="11"/>
  <c r="AI784" i="11"/>
  <c r="AI785" i="11"/>
  <c r="AI786" i="11"/>
  <c r="AI787" i="11"/>
  <c r="AI788" i="11"/>
  <c r="AI789" i="11"/>
  <c r="AI790" i="11"/>
  <c r="AI791" i="11"/>
  <c r="AI792" i="11"/>
  <c r="AI793" i="11"/>
  <c r="AI794" i="11"/>
  <c r="AI795" i="11"/>
  <c r="AI796" i="11"/>
  <c r="AI797" i="11"/>
  <c r="AI798" i="11"/>
  <c r="AI799" i="11"/>
  <c r="AI800" i="11"/>
  <c r="AI801" i="11"/>
  <c r="AI802" i="11"/>
  <c r="AI803" i="11"/>
  <c r="AI804" i="11"/>
  <c r="AI805" i="11"/>
  <c r="AI806" i="11"/>
  <c r="AI807" i="11"/>
  <c r="AI808" i="11"/>
  <c r="AI809" i="11"/>
  <c r="AI810" i="11"/>
  <c r="AI811" i="11"/>
  <c r="AI812" i="11"/>
  <c r="AI813" i="11"/>
  <c r="AI814" i="11"/>
  <c r="AI815" i="11"/>
  <c r="AI816" i="11"/>
  <c r="AI817" i="11"/>
  <c r="AI818" i="11"/>
  <c r="AI819" i="11"/>
  <c r="AI820" i="11"/>
  <c r="AI821" i="11"/>
  <c r="AI822" i="11"/>
  <c r="AI823" i="11"/>
  <c r="AI824" i="11"/>
  <c r="AI825" i="11"/>
  <c r="AI826" i="11"/>
  <c r="AI827" i="11"/>
  <c r="AI828" i="11"/>
  <c r="AI829" i="11"/>
  <c r="AI830" i="11"/>
  <c r="AI831" i="11"/>
  <c r="AI832" i="11"/>
  <c r="AI833" i="11"/>
  <c r="AI834" i="11"/>
  <c r="AI835" i="11"/>
  <c r="AI836" i="11"/>
  <c r="AI837" i="11"/>
  <c r="AI838" i="11"/>
  <c r="AI839" i="11"/>
  <c r="AI840" i="11"/>
  <c r="AI841" i="11"/>
  <c r="AI842" i="11"/>
  <c r="AI843" i="11"/>
  <c r="AI844" i="11"/>
  <c r="AI845" i="11"/>
  <c r="AI846" i="11"/>
  <c r="AI847" i="11"/>
  <c r="AI848" i="11"/>
  <c r="AI849" i="11"/>
  <c r="AI850" i="11"/>
  <c r="AI851" i="11"/>
  <c r="AI852" i="11"/>
  <c r="AI853" i="11"/>
  <c r="AI854" i="11"/>
  <c r="AI855" i="11"/>
  <c r="AI856" i="11"/>
  <c r="AI857" i="11"/>
  <c r="AI858" i="11"/>
  <c r="AI859" i="11"/>
  <c r="AI860" i="11"/>
  <c r="AI861" i="11"/>
  <c r="AI862" i="11"/>
  <c r="AI863" i="11"/>
  <c r="AI864" i="11"/>
  <c r="AI865" i="11"/>
  <c r="AI866" i="11"/>
  <c r="AI867" i="11"/>
  <c r="AI868" i="11"/>
  <c r="AI869" i="11"/>
  <c r="AI870" i="11"/>
  <c r="AI871" i="11"/>
  <c r="AI872" i="11"/>
  <c r="AI873" i="11"/>
  <c r="AI874" i="11"/>
  <c r="AI875" i="11"/>
  <c r="AI876" i="11"/>
  <c r="AI877" i="11"/>
  <c r="AI878" i="11"/>
  <c r="AI879" i="11"/>
  <c r="AI880" i="11"/>
  <c r="AI881" i="11"/>
  <c r="AI882" i="11"/>
  <c r="AI883" i="11"/>
  <c r="AI884" i="11"/>
  <c r="AI885" i="11"/>
  <c r="AI886" i="11"/>
  <c r="AI887" i="11"/>
  <c r="AI888" i="11"/>
  <c r="AI889" i="11"/>
  <c r="AI890" i="11"/>
  <c r="AI891" i="11"/>
  <c r="AI892" i="11"/>
  <c r="AI893" i="11"/>
  <c r="AI894" i="11"/>
  <c r="AI895" i="11"/>
  <c r="AI896" i="11"/>
  <c r="AI897" i="11"/>
  <c r="AI898" i="11"/>
  <c r="AI899" i="11"/>
  <c r="AI900" i="11"/>
  <c r="AI901" i="11"/>
  <c r="AI902" i="11"/>
  <c r="AI903" i="11"/>
  <c r="AI904" i="11"/>
  <c r="AI905" i="11"/>
  <c r="AI906" i="11"/>
  <c r="AI907" i="11"/>
  <c r="AI908" i="11"/>
  <c r="AI909" i="11"/>
  <c r="AI910" i="11"/>
  <c r="AI911" i="11"/>
  <c r="AI912" i="11"/>
  <c r="AI913" i="11"/>
  <c r="AI914" i="11"/>
  <c r="AI915" i="11"/>
  <c r="AI916" i="11"/>
  <c r="AI917" i="11"/>
  <c r="AI918" i="11"/>
  <c r="AI919" i="11"/>
  <c r="AI920" i="11"/>
  <c r="AI921" i="11"/>
  <c r="AI922" i="11"/>
  <c r="AI923" i="11"/>
  <c r="AI924" i="11"/>
  <c r="AI925" i="11"/>
  <c r="AI926" i="11"/>
  <c r="AI927" i="11"/>
  <c r="AI928" i="11"/>
  <c r="AI929" i="11"/>
  <c r="AI930" i="11"/>
  <c r="AI931" i="11"/>
  <c r="AI932" i="11"/>
  <c r="AI933" i="11"/>
  <c r="AI934" i="11"/>
  <c r="AI935" i="11"/>
  <c r="AI936" i="11"/>
  <c r="AI937" i="11"/>
  <c r="AI938" i="11"/>
  <c r="AI939" i="11"/>
  <c r="AI940" i="11"/>
  <c r="AI941" i="11"/>
  <c r="AI942" i="11"/>
  <c r="AI943" i="11"/>
  <c r="AI944" i="11"/>
  <c r="AI945" i="11"/>
  <c r="AI946" i="11"/>
  <c r="AI947" i="11"/>
  <c r="AI948" i="11"/>
  <c r="AI949" i="11"/>
  <c r="AI950" i="11"/>
  <c r="AI951" i="11"/>
  <c r="AI952" i="11"/>
  <c r="AI953" i="11"/>
  <c r="AI954" i="11"/>
  <c r="AI955" i="11"/>
  <c r="AI956" i="11"/>
  <c r="AI957" i="11"/>
  <c r="AI958" i="11"/>
  <c r="AI959" i="11"/>
  <c r="AI960" i="11"/>
  <c r="AI961" i="11"/>
  <c r="AI962" i="11"/>
  <c r="AI963" i="11"/>
  <c r="AI964" i="11"/>
  <c r="AI965" i="11"/>
  <c r="AI966" i="11"/>
  <c r="AI967" i="11"/>
  <c r="AI968" i="11"/>
  <c r="AI969" i="11"/>
  <c r="AI970" i="11"/>
  <c r="AI971" i="11"/>
  <c r="AI972" i="11"/>
  <c r="AI973" i="11"/>
  <c r="AI974" i="11"/>
  <c r="AI975" i="11"/>
  <c r="AI976" i="11"/>
  <c r="AI977" i="11"/>
  <c r="AI978" i="11"/>
  <c r="AI979" i="11"/>
  <c r="AI980" i="11"/>
  <c r="AI981" i="11"/>
  <c r="AI982" i="11"/>
  <c r="AI983" i="11"/>
  <c r="AI984" i="11"/>
  <c r="AI985" i="11"/>
  <c r="AI986" i="11"/>
  <c r="AI987" i="11"/>
  <c r="AI988" i="11"/>
  <c r="AI989" i="11"/>
  <c r="AI990" i="11"/>
  <c r="AI991" i="11"/>
  <c r="AI992" i="11"/>
  <c r="AI993" i="11"/>
  <c r="AI994" i="11"/>
  <c r="AI995" i="11"/>
  <c r="AI996" i="11"/>
  <c r="AI997" i="11"/>
  <c r="AI998" i="11"/>
  <c r="AI999" i="11"/>
  <c r="AI1000" i="11"/>
  <c r="AI1001" i="11"/>
  <c r="AI1002" i="11"/>
  <c r="AI1003" i="11"/>
  <c r="AI1004" i="11"/>
  <c r="AI1005" i="11"/>
  <c r="AI1006" i="11"/>
  <c r="AI1007" i="11"/>
  <c r="AI1008" i="11"/>
  <c r="AI1009" i="11"/>
  <c r="AI1010" i="11"/>
  <c r="AI1011" i="11"/>
  <c r="AI1012" i="11"/>
  <c r="AI1013" i="11"/>
  <c r="AI1014" i="11"/>
  <c r="AI1015" i="11"/>
  <c r="AI1016" i="11"/>
  <c r="AI1017" i="11"/>
  <c r="AI1018" i="11"/>
  <c r="AI1019" i="11"/>
  <c r="AI1020" i="11"/>
  <c r="AI1021" i="11"/>
  <c r="AI1022" i="11"/>
  <c r="AI1023" i="11"/>
  <c r="AI1024" i="11"/>
  <c r="AI1025" i="11"/>
  <c r="AI1026" i="11"/>
  <c r="AI1027" i="11"/>
  <c r="AI1028" i="11"/>
  <c r="AI1029" i="11"/>
  <c r="AI1030" i="11"/>
  <c r="AI1031" i="11"/>
  <c r="AI1032" i="11"/>
  <c r="AI1033" i="11"/>
  <c r="AI1034" i="11"/>
  <c r="AI1035" i="11"/>
  <c r="AI1036" i="11"/>
  <c r="AI1037" i="11"/>
  <c r="AI1038" i="11"/>
  <c r="AI1039" i="11"/>
  <c r="AI1040" i="11"/>
  <c r="AI1041" i="11"/>
  <c r="AI1042" i="11"/>
  <c r="AI1043" i="11"/>
  <c r="AI1044" i="11"/>
  <c r="AI1045" i="11"/>
  <c r="AI1046" i="11"/>
  <c r="AI1047" i="11"/>
  <c r="AI1048" i="11"/>
  <c r="AI1049" i="11"/>
  <c r="AI1050" i="11"/>
  <c r="AI1051" i="11"/>
  <c r="AI1052" i="11"/>
  <c r="AI1053" i="11"/>
  <c r="AI1054" i="11"/>
  <c r="AI1055" i="11"/>
  <c r="AI1056" i="11"/>
  <c r="AI1057" i="11"/>
  <c r="AI1058" i="11"/>
  <c r="AI1059" i="11"/>
  <c r="AI1060" i="11"/>
  <c r="AI1061" i="11"/>
  <c r="AI1062" i="11"/>
  <c r="AI1063" i="11"/>
  <c r="AI1064" i="11"/>
  <c r="AI1065" i="11"/>
  <c r="AI1066" i="11"/>
  <c r="AI1067" i="11"/>
  <c r="AI1068" i="11"/>
  <c r="AI1069" i="11"/>
  <c r="AI1070" i="11"/>
  <c r="AI1071" i="11"/>
  <c r="AI1072" i="11"/>
  <c r="AI1073" i="11"/>
  <c r="AI1074" i="11"/>
  <c r="AI1075" i="11"/>
  <c r="AI1076" i="11"/>
  <c r="AI1077" i="11"/>
  <c r="AI1078" i="11"/>
  <c r="AI1079" i="11"/>
  <c r="AI1080" i="11"/>
  <c r="AI1081" i="11"/>
  <c r="AI1082" i="11"/>
  <c r="AI1083" i="11"/>
  <c r="AI1084" i="11"/>
  <c r="AI1085" i="11"/>
  <c r="AI1086" i="11"/>
  <c r="AI1087" i="11"/>
  <c r="AI1088" i="11"/>
  <c r="AI1089" i="11"/>
  <c r="AI1090" i="11"/>
  <c r="AI1091" i="11"/>
  <c r="AI1092" i="11"/>
  <c r="AI1093" i="11"/>
  <c r="AI1094" i="11"/>
  <c r="AI1095" i="11"/>
  <c r="AI1096" i="11"/>
  <c r="AI1097" i="11"/>
  <c r="AI1098" i="11"/>
  <c r="AI1099" i="11"/>
  <c r="AI1100" i="11"/>
  <c r="AI1101" i="11"/>
  <c r="AI1102" i="11"/>
  <c r="AI1103" i="11"/>
  <c r="AI1104" i="11"/>
  <c r="AI1105" i="11"/>
  <c r="AI1106" i="11"/>
  <c r="AI1107" i="11"/>
  <c r="AI1108" i="11"/>
  <c r="AI1109" i="11"/>
  <c r="AI1110" i="11"/>
  <c r="AI1111" i="11"/>
  <c r="AI1112" i="11"/>
  <c r="AI1113" i="11"/>
  <c r="AI1114" i="11"/>
  <c r="AI1115" i="11"/>
  <c r="AI1116" i="11"/>
  <c r="AI1117" i="11"/>
  <c r="AI1118" i="11"/>
  <c r="AI1119" i="11"/>
  <c r="AI1120" i="11"/>
  <c r="AI1121" i="11"/>
  <c r="AI1122" i="11"/>
  <c r="AI1123" i="11"/>
  <c r="AI1124" i="11"/>
  <c r="AI1125" i="11"/>
  <c r="AI1126" i="11"/>
  <c r="AI1127" i="11"/>
  <c r="AI1128" i="11"/>
  <c r="AI1129" i="11"/>
  <c r="AI1130" i="11"/>
  <c r="AI1131" i="11"/>
  <c r="AI1132" i="11"/>
  <c r="AI1133" i="11"/>
  <c r="AI1134" i="11"/>
  <c r="AI1135" i="11"/>
  <c r="AI1136" i="11"/>
  <c r="AI1137" i="11"/>
  <c r="AI1138" i="11"/>
  <c r="AI1139" i="11"/>
  <c r="AI1140" i="11"/>
  <c r="AI1141" i="11"/>
  <c r="AI1142" i="11"/>
  <c r="AI1143" i="11"/>
  <c r="AI1144" i="11"/>
  <c r="AI1145" i="11"/>
  <c r="AI1146" i="11"/>
  <c r="AI1147" i="11"/>
  <c r="AI1148" i="11"/>
  <c r="AI1149" i="11"/>
  <c r="AI1150" i="11"/>
  <c r="AI1151" i="11"/>
  <c r="AI1152" i="11"/>
  <c r="AI1153" i="11"/>
  <c r="AI1154" i="11"/>
  <c r="AI1155" i="11"/>
  <c r="AI1156" i="11"/>
  <c r="AI1157" i="11"/>
  <c r="AI1158" i="11"/>
  <c r="AI1159" i="11"/>
  <c r="AI1160" i="11"/>
  <c r="AI1161" i="11"/>
  <c r="AI1162" i="11"/>
  <c r="AI1163" i="11"/>
  <c r="AI1164" i="11"/>
  <c r="AI1165" i="11"/>
  <c r="AI1166" i="11"/>
  <c r="AI1167" i="11"/>
  <c r="AI1168" i="11"/>
  <c r="AI1169" i="11"/>
  <c r="AI1170" i="11"/>
  <c r="AI1171" i="11"/>
  <c r="AI1172" i="11"/>
  <c r="AI1173" i="11"/>
  <c r="AI1174" i="11"/>
  <c r="AI1175" i="11"/>
  <c r="AI1176" i="11"/>
  <c r="AI1177" i="11"/>
  <c r="AI1178" i="11"/>
  <c r="AI1179" i="11"/>
  <c r="AI1180" i="11"/>
  <c r="AI1181" i="11"/>
  <c r="AI1182" i="11"/>
  <c r="AI1183" i="11"/>
  <c r="AI1184" i="11"/>
  <c r="AI1185" i="11"/>
  <c r="AI1186" i="11"/>
  <c r="AI1187" i="11"/>
  <c r="AI1188" i="11"/>
  <c r="AI1189" i="11"/>
  <c r="AI1190" i="11"/>
  <c r="AI1191" i="11"/>
  <c r="AI1192" i="11"/>
  <c r="AI1193" i="11"/>
  <c r="AI1194" i="11"/>
  <c r="AI1195" i="11"/>
  <c r="AI1196" i="11"/>
  <c r="AI1197" i="11"/>
  <c r="AI1198" i="11"/>
  <c r="AI1199" i="11"/>
  <c r="AI1200" i="11"/>
  <c r="AI1201" i="11"/>
  <c r="AI1202" i="11"/>
  <c r="AI1203" i="11"/>
  <c r="AI1204" i="11"/>
  <c r="AI1205" i="11"/>
  <c r="AI1206" i="11"/>
  <c r="AI1207" i="11"/>
  <c r="AI1208" i="11"/>
  <c r="AI1209" i="11"/>
  <c r="AI1210" i="11"/>
  <c r="AI1211" i="11"/>
  <c r="AI1212" i="11"/>
  <c r="AI1213" i="11"/>
  <c r="AI1214" i="11"/>
  <c r="AI1215" i="11"/>
  <c r="AI1216" i="11"/>
  <c r="AI1217" i="11"/>
  <c r="AI1218" i="11"/>
  <c r="AI1219" i="11"/>
  <c r="AI1220" i="11"/>
  <c r="AI1221" i="11"/>
  <c r="AI1222" i="11"/>
  <c r="AI1223" i="11"/>
  <c r="AI1224" i="11"/>
  <c r="AI1225" i="11"/>
  <c r="AI1226" i="11"/>
  <c r="AI1227" i="11"/>
  <c r="AI1228" i="11"/>
  <c r="AI1229" i="11"/>
  <c r="AI1230" i="11"/>
  <c r="AI1231" i="11"/>
  <c r="AI1232" i="11"/>
  <c r="AI1233" i="11"/>
  <c r="AI1234" i="11"/>
  <c r="AI1235" i="11"/>
  <c r="AI1236" i="11"/>
  <c r="AI1237" i="11"/>
  <c r="AI1238" i="11"/>
  <c r="AI1239" i="11"/>
  <c r="AI1240" i="11"/>
  <c r="AI1241" i="11"/>
  <c r="AI1242" i="11"/>
  <c r="AI1243" i="11"/>
  <c r="AI1244" i="11"/>
  <c r="AI1245" i="11"/>
  <c r="AI1246" i="11"/>
  <c r="AI1247" i="11"/>
  <c r="AI1248" i="11"/>
  <c r="AI1249" i="11"/>
  <c r="AI1250" i="11"/>
  <c r="AI1251" i="11"/>
  <c r="AI1252" i="11"/>
  <c r="AI1253" i="11"/>
  <c r="AI1254" i="11"/>
  <c r="AI1255" i="11"/>
  <c r="AI1256" i="11"/>
  <c r="AI1257" i="11"/>
  <c r="AI1258" i="11"/>
  <c r="AI1259" i="11"/>
  <c r="AI1260" i="11"/>
  <c r="AI1261" i="11"/>
  <c r="AI1262" i="11"/>
  <c r="AI1263" i="11"/>
  <c r="AI1264" i="11"/>
  <c r="AI1265" i="11"/>
  <c r="AI1266" i="11"/>
  <c r="AI1267" i="11"/>
  <c r="AI1268" i="11"/>
  <c r="AI1269" i="11"/>
  <c r="AI1270" i="11"/>
  <c r="AI1271" i="11"/>
  <c r="AI1272" i="11"/>
  <c r="AI1273" i="11"/>
  <c r="AI1274" i="11"/>
  <c r="AI1275" i="11"/>
  <c r="AI1276" i="11"/>
  <c r="AI1277" i="11"/>
  <c r="AI1278" i="11"/>
  <c r="AI1279" i="11"/>
  <c r="AI1280" i="11"/>
  <c r="AI1281" i="11"/>
  <c r="AI1282" i="11"/>
  <c r="AI1283" i="11"/>
  <c r="AI1284" i="11"/>
  <c r="AI1285" i="11"/>
  <c r="AI1286" i="11"/>
  <c r="AI1287" i="11"/>
  <c r="AI1288" i="11"/>
  <c r="AI1289" i="11"/>
  <c r="AI1290" i="11"/>
  <c r="AI1291" i="11"/>
  <c r="AI1292" i="11"/>
  <c r="AI1293" i="11"/>
  <c r="AI1294" i="11"/>
  <c r="AI1295" i="11"/>
  <c r="AI1296" i="11"/>
  <c r="AI1297" i="11"/>
  <c r="AI1298" i="11"/>
  <c r="AI1299" i="11"/>
  <c r="AI1300" i="11"/>
  <c r="AI1301" i="11"/>
  <c r="AI1302" i="11"/>
  <c r="AI1303" i="11"/>
  <c r="AI1304" i="11"/>
  <c r="AI1305" i="11"/>
  <c r="AI1306" i="11"/>
  <c r="AI1307" i="11"/>
  <c r="AI1308" i="11"/>
  <c r="AI1309" i="11"/>
  <c r="AI1310" i="11"/>
  <c r="AI1311" i="11"/>
  <c r="AI1312" i="11"/>
  <c r="AI1313" i="11"/>
  <c r="AI1314" i="11"/>
  <c r="AI1315" i="11"/>
  <c r="AI1316" i="11"/>
  <c r="AI1317" i="11"/>
  <c r="AI1318" i="11"/>
  <c r="AI1319" i="11"/>
  <c r="AI1320" i="11"/>
  <c r="AI1321" i="11"/>
  <c r="AI1322" i="11"/>
  <c r="AI1323" i="11"/>
  <c r="AI1324" i="11"/>
  <c r="AI1325" i="11"/>
  <c r="AI1326" i="11"/>
  <c r="AI1327" i="11"/>
  <c r="AI1328" i="11"/>
  <c r="AI1329" i="11"/>
  <c r="AI1330" i="11"/>
  <c r="AI1331" i="11"/>
  <c r="AI1332" i="11"/>
  <c r="AI1333" i="11"/>
  <c r="AI1334" i="11"/>
  <c r="AI1335" i="11"/>
  <c r="AI1336" i="11"/>
  <c r="AI1337" i="11"/>
  <c r="AI1338" i="11"/>
  <c r="AI1339" i="11"/>
  <c r="AI1340" i="11"/>
  <c r="AI1341" i="11"/>
  <c r="AI1342" i="11"/>
  <c r="AI1343" i="11"/>
  <c r="AI1344" i="11"/>
  <c r="AI1345" i="11"/>
  <c r="AI1346" i="11"/>
  <c r="AI1347" i="11"/>
  <c r="AI1348" i="11"/>
  <c r="AI1349" i="11"/>
  <c r="AI1350" i="11"/>
  <c r="AI1351" i="11"/>
  <c r="AI1352" i="11"/>
  <c r="AI1353" i="11"/>
  <c r="AI1354" i="11"/>
  <c r="AI1355" i="11"/>
  <c r="AI1356" i="11"/>
  <c r="AI1357" i="11"/>
  <c r="AI1358" i="11"/>
  <c r="AI1359" i="11"/>
  <c r="AI1360" i="11"/>
  <c r="AI1361" i="11"/>
  <c r="AI1362" i="11"/>
  <c r="AI1363" i="11"/>
  <c r="AI1364" i="11"/>
  <c r="AI1365" i="11"/>
  <c r="AI1366" i="11"/>
  <c r="AI1367" i="11"/>
  <c r="AI1368" i="11"/>
  <c r="AI1369" i="11"/>
  <c r="AI1370" i="11"/>
  <c r="AI1371" i="11"/>
  <c r="AI1372" i="11"/>
  <c r="AI1373" i="11"/>
  <c r="AI1374" i="11"/>
  <c r="AI1375" i="11"/>
  <c r="AI1376" i="11"/>
  <c r="AI1377" i="11"/>
  <c r="AI1378" i="11"/>
  <c r="AI1379" i="11"/>
  <c r="AI1380" i="11"/>
  <c r="AI1381" i="11"/>
  <c r="AI1382" i="11"/>
  <c r="AI1383" i="11"/>
  <c r="AI1384" i="11"/>
  <c r="AI1385" i="11"/>
  <c r="AI1386" i="11"/>
  <c r="AI1387" i="11"/>
  <c r="AI1388" i="11"/>
  <c r="AI1389" i="11"/>
  <c r="AI1390" i="11"/>
  <c r="AI1391" i="11"/>
  <c r="AI1392" i="11"/>
  <c r="AI1393" i="11"/>
  <c r="AI1394" i="11"/>
  <c r="AI1395" i="11"/>
  <c r="AI1396" i="11"/>
  <c r="AI1397" i="11"/>
  <c r="AI1398" i="11"/>
  <c r="AI1399" i="11"/>
  <c r="AI1400" i="11"/>
  <c r="AI1401" i="11"/>
  <c r="AI1402" i="11"/>
  <c r="AI1403" i="11"/>
  <c r="AI1404" i="11"/>
  <c r="AI1405" i="11"/>
  <c r="AI1406" i="11"/>
  <c r="AI1407" i="11"/>
  <c r="AI1408" i="11"/>
  <c r="AI1409" i="11"/>
  <c r="AI1410" i="11"/>
  <c r="AI1411" i="11"/>
  <c r="AI1412" i="11"/>
  <c r="AI1413" i="11"/>
  <c r="AI1414" i="11"/>
  <c r="AI1415" i="11"/>
  <c r="AI1416" i="11"/>
  <c r="AI1417" i="11"/>
  <c r="AI1418" i="11"/>
  <c r="AI1419" i="11"/>
  <c r="AI1420" i="11"/>
  <c r="AI1421" i="11"/>
  <c r="AI1422" i="11"/>
  <c r="AI1423" i="11"/>
  <c r="AI1424" i="11"/>
  <c r="AI1425" i="11"/>
  <c r="AI1426" i="11"/>
  <c r="AI1427" i="11"/>
  <c r="AI1428" i="11"/>
  <c r="AI1429" i="11"/>
  <c r="AI1430" i="11"/>
  <c r="AI1431" i="11"/>
  <c r="AI1432" i="11"/>
  <c r="AI1433" i="11"/>
  <c r="AI1434" i="11"/>
  <c r="AI1435" i="11"/>
  <c r="AI1436" i="11"/>
  <c r="AI1437" i="11"/>
  <c r="AI1438" i="11"/>
  <c r="AI1439" i="11"/>
  <c r="AI1440" i="11"/>
  <c r="AI1441" i="11"/>
  <c r="AI1442" i="11"/>
  <c r="AI1443" i="11"/>
  <c r="AI1444" i="11"/>
  <c r="AI1445" i="11"/>
  <c r="AI1446" i="11"/>
  <c r="AI1447" i="11"/>
  <c r="AI1448" i="11"/>
  <c r="AI1449" i="11"/>
  <c r="AI1450" i="11"/>
  <c r="AI1451" i="11"/>
  <c r="AI1452" i="11"/>
  <c r="AI1453" i="11"/>
  <c r="AI1454" i="11"/>
  <c r="AI1455" i="11"/>
  <c r="AI1456" i="11"/>
  <c r="AI1457" i="11"/>
  <c r="AI1458" i="11"/>
  <c r="AI1459" i="11"/>
  <c r="AI1460" i="11"/>
  <c r="AI1461" i="11"/>
  <c r="AI1462" i="11"/>
  <c r="AI1463" i="11"/>
  <c r="AI1464" i="11"/>
  <c r="AI1465" i="11"/>
  <c r="AI1466" i="11"/>
  <c r="AI1467" i="11"/>
  <c r="AI1468" i="11"/>
  <c r="AI1469" i="11"/>
  <c r="AI1470" i="11"/>
  <c r="AI1471" i="11"/>
  <c r="AI1472" i="11"/>
  <c r="AI1473" i="11"/>
  <c r="AI1474" i="11"/>
  <c r="AI1475" i="11"/>
  <c r="AI1476" i="11"/>
  <c r="AI1477" i="11"/>
  <c r="AI1478" i="11"/>
  <c r="AI1479" i="11"/>
  <c r="AI1480" i="11"/>
  <c r="AI1481" i="11"/>
  <c r="AI1482" i="11"/>
  <c r="AI1483" i="11"/>
  <c r="AI1484" i="11"/>
  <c r="AI1485" i="11"/>
  <c r="AI1486" i="11"/>
  <c r="AI1487" i="11"/>
  <c r="AI1488" i="11"/>
  <c r="AI1489" i="11"/>
  <c r="AI1490" i="11"/>
  <c r="AI1491" i="11"/>
  <c r="AI1492" i="11"/>
  <c r="AI1493" i="11"/>
  <c r="AI1494" i="11"/>
  <c r="AI1495" i="11"/>
  <c r="AI1496" i="11"/>
  <c r="AI1497" i="11"/>
  <c r="AI1498" i="11"/>
  <c r="AI1499" i="11"/>
  <c r="AI1500" i="11"/>
  <c r="AI1501" i="11"/>
  <c r="AI1502" i="11"/>
  <c r="AI1503" i="11"/>
  <c r="AI1504" i="11"/>
  <c r="AI1505" i="11"/>
  <c r="AI1506" i="11"/>
  <c r="AI1507" i="11"/>
  <c r="AI1508" i="11"/>
  <c r="AI1509" i="11"/>
  <c r="AI1510" i="11"/>
  <c r="AI1511" i="11"/>
  <c r="AI1512" i="11"/>
  <c r="AI1513" i="11"/>
  <c r="AI1514" i="11"/>
  <c r="AI1515" i="11"/>
  <c r="AI1516" i="11"/>
  <c r="AI1517" i="11"/>
  <c r="AI1518" i="11"/>
  <c r="AI1519" i="11"/>
  <c r="AI1520" i="11"/>
  <c r="AI1521" i="11"/>
  <c r="AI1522" i="11"/>
  <c r="AI1523" i="11"/>
  <c r="AI1524" i="11"/>
  <c r="AI1525" i="11"/>
  <c r="AI1526" i="11"/>
  <c r="AI1527" i="11"/>
  <c r="AI1528" i="11"/>
  <c r="AI1529" i="11"/>
  <c r="AI1530" i="11"/>
  <c r="AI1531" i="11"/>
  <c r="AI1532" i="11"/>
  <c r="AI1533" i="11"/>
  <c r="AI1534" i="11"/>
  <c r="AI1535" i="11"/>
  <c r="AI1536" i="11"/>
  <c r="AI1537" i="11"/>
  <c r="AI1538" i="11"/>
  <c r="AI1539" i="11"/>
  <c r="AI1540" i="11"/>
  <c r="AI1541" i="11"/>
  <c r="AI1542" i="11"/>
  <c r="AI1543" i="11"/>
  <c r="AI1544" i="11"/>
  <c r="AI1545" i="11"/>
  <c r="AI1546" i="11"/>
  <c r="AI1547" i="11"/>
  <c r="AI1548" i="11"/>
  <c r="AI1549" i="11"/>
  <c r="AI1550" i="11"/>
  <c r="AI1551" i="11"/>
  <c r="AI1552" i="11"/>
  <c r="AI1553" i="11"/>
  <c r="AI1554" i="11"/>
  <c r="AI1555" i="11"/>
  <c r="AI1556" i="11"/>
  <c r="AI1557" i="11"/>
  <c r="AI1558" i="11"/>
  <c r="AI1559" i="11"/>
  <c r="AI1560" i="11"/>
  <c r="AI1561" i="11"/>
  <c r="AI1562" i="11"/>
  <c r="AI1563" i="11"/>
  <c r="AI1564" i="11"/>
  <c r="AI1565" i="11"/>
  <c r="AI1566" i="11"/>
  <c r="AI1567" i="11"/>
  <c r="AI1568" i="11"/>
  <c r="AI1569" i="11"/>
  <c r="AI1570" i="11"/>
  <c r="AI1571" i="11"/>
  <c r="AI1572" i="11"/>
  <c r="AI1573" i="11"/>
  <c r="AI1574" i="11"/>
  <c r="AI1575" i="11"/>
  <c r="AI1576" i="11"/>
  <c r="AI1577" i="11"/>
  <c r="AI1578" i="11"/>
  <c r="AI1579" i="11"/>
  <c r="AI1580" i="11"/>
  <c r="AI1581" i="11"/>
  <c r="AI1582" i="11"/>
  <c r="AI1583" i="11"/>
  <c r="AI1584" i="11"/>
  <c r="AI1585" i="11"/>
  <c r="AI1586" i="11"/>
  <c r="AI1587" i="11"/>
  <c r="AI1588" i="11"/>
  <c r="AI1589" i="11"/>
  <c r="AI1590" i="11"/>
  <c r="AI1591" i="11"/>
  <c r="AI1592" i="11"/>
  <c r="AI1593" i="11"/>
  <c r="AI1594" i="11"/>
  <c r="AI1595" i="11"/>
  <c r="AI1596" i="11"/>
  <c r="AI1597" i="11"/>
  <c r="AI1598" i="11"/>
  <c r="AI1599" i="11"/>
  <c r="AI1600" i="11"/>
  <c r="AI1601" i="11"/>
  <c r="AI1602" i="11"/>
  <c r="AI1603" i="11"/>
  <c r="AI1604" i="11"/>
  <c r="AI1605" i="11"/>
  <c r="AI1606" i="11"/>
  <c r="AI1607" i="11"/>
  <c r="AI1608" i="11"/>
  <c r="AI1609" i="11"/>
  <c r="AI1610" i="11"/>
  <c r="AI1611" i="11"/>
  <c r="AI1612" i="11"/>
  <c r="AI1613" i="11"/>
  <c r="AI1614" i="11"/>
  <c r="AI1615" i="11"/>
  <c r="AI1616" i="11"/>
  <c r="AI1617" i="11"/>
  <c r="AI1618" i="11"/>
  <c r="AI1619" i="11"/>
  <c r="AI1620" i="11"/>
  <c r="AI1621" i="11"/>
  <c r="AI1622" i="11"/>
  <c r="AI1623" i="11"/>
  <c r="AI1624" i="11"/>
  <c r="AI1625" i="11"/>
  <c r="AI1626" i="11"/>
  <c r="AI1627" i="11"/>
  <c r="AI1628" i="11"/>
  <c r="AI1629" i="11"/>
  <c r="AI1630" i="11"/>
  <c r="AI1631" i="11"/>
  <c r="AI1632" i="11"/>
  <c r="AI1633" i="11"/>
  <c r="AI1634" i="11"/>
  <c r="AI1635" i="11"/>
  <c r="AI1636" i="11"/>
  <c r="AI1637" i="11"/>
  <c r="AI1638" i="11"/>
  <c r="AI1639" i="11"/>
  <c r="AI1640" i="11"/>
  <c r="AI1641" i="11"/>
  <c r="AI1642" i="11"/>
  <c r="AI1643" i="11"/>
  <c r="AI1644" i="11"/>
  <c r="AI1645" i="11"/>
  <c r="AI1646" i="11"/>
  <c r="AI1647" i="11"/>
  <c r="AI1648" i="11"/>
  <c r="AI1649" i="11"/>
  <c r="AI1650" i="11"/>
  <c r="AI1651" i="11"/>
  <c r="AI1652" i="11"/>
  <c r="AI1653" i="11"/>
  <c r="AI1654" i="11"/>
  <c r="AI1655" i="11"/>
  <c r="AI1656" i="11"/>
  <c r="AI1657" i="11"/>
  <c r="AI1658" i="11"/>
  <c r="AI1659" i="11"/>
  <c r="AI1660" i="11"/>
  <c r="AI1661" i="11"/>
  <c r="AI1662" i="11"/>
  <c r="AI1663" i="11"/>
  <c r="AI1664" i="11"/>
  <c r="AI1665" i="11"/>
  <c r="AI1666" i="11"/>
  <c r="AI1667" i="11"/>
  <c r="AI1668" i="11"/>
  <c r="AI1669" i="11"/>
  <c r="AI1670" i="11"/>
  <c r="AI1671" i="11"/>
  <c r="AI1672" i="11"/>
  <c r="AI1673" i="11"/>
  <c r="AI1674" i="11"/>
  <c r="AI1675" i="11"/>
  <c r="AI1676" i="11"/>
  <c r="AI1677" i="11"/>
  <c r="AI1678" i="11"/>
  <c r="AI1679" i="11"/>
  <c r="AI1680" i="11"/>
  <c r="AI1681" i="11"/>
  <c r="AI1682" i="11"/>
  <c r="AI1683" i="11"/>
  <c r="AI1684" i="11"/>
  <c r="AI1685" i="11"/>
  <c r="AI1686" i="11"/>
  <c r="AI1687" i="11"/>
  <c r="AI1688" i="11"/>
  <c r="AI1689" i="11"/>
  <c r="AI1690" i="11"/>
  <c r="AI1691" i="11"/>
  <c r="AI1692" i="11"/>
  <c r="AI1693" i="11"/>
  <c r="AI1694" i="11"/>
  <c r="AI1695" i="11"/>
  <c r="AI1696" i="11"/>
  <c r="AI1697" i="11"/>
  <c r="AI1698" i="11"/>
  <c r="AI1699" i="11"/>
  <c r="AI1700" i="11"/>
  <c r="AI1701" i="11"/>
  <c r="AI1702" i="11"/>
  <c r="AI1703" i="11"/>
  <c r="AI1704" i="11"/>
  <c r="AI1705" i="11"/>
  <c r="AI1706" i="11"/>
  <c r="AI1707" i="11"/>
  <c r="AI1708" i="11"/>
  <c r="AI1709" i="11"/>
  <c r="AI1710" i="11"/>
  <c r="AI1711" i="11"/>
  <c r="AI1712" i="11"/>
  <c r="AI1713" i="11"/>
  <c r="AI1714" i="11"/>
  <c r="AI1715" i="11"/>
  <c r="AI1716" i="11"/>
  <c r="AI1717" i="11"/>
  <c r="AI1718" i="11"/>
  <c r="AI1719" i="11"/>
  <c r="AI1720" i="11"/>
  <c r="AI1721" i="11"/>
  <c r="AI1722" i="11"/>
  <c r="AI1723" i="11"/>
  <c r="AI1724" i="11"/>
  <c r="AI1725" i="11"/>
  <c r="AI1726" i="11"/>
  <c r="AI1727" i="11"/>
  <c r="AI1728" i="11"/>
  <c r="AI1729" i="11"/>
  <c r="AI1730" i="11"/>
  <c r="AI1731" i="11"/>
  <c r="AI1732" i="11"/>
  <c r="AI1733" i="11"/>
  <c r="AI1734" i="11"/>
  <c r="AI1735" i="11"/>
  <c r="AI1736" i="11"/>
  <c r="AI1737" i="11"/>
  <c r="AI1738" i="11"/>
  <c r="AI1739" i="11"/>
  <c r="AI1740" i="11"/>
  <c r="AI1741" i="11"/>
  <c r="AI1742" i="11"/>
  <c r="AI1743" i="11"/>
  <c r="AI1744" i="11"/>
  <c r="AI1745" i="11"/>
  <c r="AI1746" i="11"/>
  <c r="AI1747" i="11"/>
  <c r="AI1748" i="11"/>
  <c r="AI1749" i="11"/>
  <c r="AI1750" i="11"/>
  <c r="AI1751" i="11"/>
  <c r="AI1752" i="11"/>
  <c r="AI1753" i="11"/>
  <c r="AI1754" i="11"/>
  <c r="AI1755" i="11"/>
  <c r="AI1756" i="11"/>
  <c r="AI1757" i="11"/>
  <c r="AI1758" i="11"/>
  <c r="AI1759" i="11"/>
  <c r="AI1760" i="11"/>
  <c r="AI1761" i="11"/>
  <c r="AI1762" i="11"/>
  <c r="AI1763" i="11"/>
  <c r="AI1764" i="11"/>
  <c r="AI1765" i="11"/>
  <c r="AI1766" i="11"/>
  <c r="AI1767" i="11"/>
  <c r="AI1768" i="11"/>
  <c r="AI1769" i="11"/>
  <c r="AI1770" i="11"/>
  <c r="AI1771" i="11"/>
  <c r="AI1772" i="11"/>
  <c r="AI1773" i="11"/>
  <c r="AI1774" i="11"/>
  <c r="AI1775" i="11"/>
  <c r="AI1776" i="11"/>
  <c r="AI1777" i="11"/>
  <c r="AI1778" i="11"/>
  <c r="AI1779" i="11"/>
  <c r="AI1780" i="11"/>
  <c r="AI1781" i="11"/>
  <c r="AI1782" i="11"/>
  <c r="AI1783" i="11"/>
  <c r="AI1784" i="11"/>
  <c r="AI1785" i="11"/>
  <c r="AI1786" i="11"/>
  <c r="AI1787" i="11"/>
  <c r="AI1788" i="11"/>
  <c r="AI1789" i="11"/>
  <c r="AI1790" i="11"/>
  <c r="AI1791" i="11"/>
  <c r="AI1792" i="11"/>
  <c r="AI1793" i="11"/>
  <c r="AI1794" i="11"/>
  <c r="AI1795" i="11"/>
  <c r="AI1796" i="11"/>
  <c r="AI1797" i="11"/>
  <c r="AI1798" i="11"/>
  <c r="AI1799" i="11"/>
  <c r="AI1800" i="11"/>
  <c r="AI1801" i="11"/>
  <c r="AI1802" i="11"/>
  <c r="AI1803" i="11"/>
  <c r="AI1804" i="11"/>
  <c r="AI1805" i="11"/>
  <c r="AI1806" i="11"/>
  <c r="AI1807" i="11"/>
  <c r="AI1808" i="11"/>
  <c r="AI1809" i="11"/>
  <c r="AI1810" i="11"/>
  <c r="AI1811" i="11"/>
  <c r="AI1812" i="11"/>
  <c r="AI1813" i="11"/>
  <c r="AI1814" i="11"/>
  <c r="AI1815" i="11"/>
  <c r="AI1816" i="11"/>
  <c r="AI1817" i="11"/>
  <c r="AI1818" i="11"/>
  <c r="AI1819" i="11"/>
  <c r="AI1820" i="11"/>
  <c r="AI1821" i="11"/>
  <c r="AI1822" i="11"/>
  <c r="AI1823" i="11"/>
  <c r="AI1824" i="11"/>
  <c r="AI1825" i="11"/>
  <c r="AI1826" i="11"/>
  <c r="AI1827" i="11"/>
  <c r="AI1828" i="11"/>
  <c r="AI1829" i="11"/>
  <c r="AI1830" i="11"/>
  <c r="AI1831" i="11"/>
  <c r="AI1832" i="11"/>
  <c r="AI1833" i="11"/>
  <c r="AI1834" i="11"/>
  <c r="AI1835" i="11"/>
  <c r="AI1836" i="11"/>
  <c r="AI1837" i="11"/>
  <c r="AI1838" i="11"/>
  <c r="AI1839" i="11"/>
  <c r="AI1840" i="11"/>
  <c r="AI1841" i="11"/>
  <c r="AI1842" i="11"/>
  <c r="AI1843" i="11"/>
  <c r="AI1844" i="11"/>
  <c r="AI1845" i="11"/>
  <c r="AI1846" i="11"/>
  <c r="AI1847" i="11"/>
  <c r="AI1848" i="11"/>
  <c r="AI1849" i="11"/>
  <c r="AI1850" i="11"/>
  <c r="AI1851" i="11"/>
  <c r="AI1852" i="11"/>
  <c r="AI1853" i="11"/>
  <c r="AI1854" i="11"/>
  <c r="AI1855" i="11"/>
  <c r="AI1856" i="11"/>
  <c r="AI1857" i="11"/>
  <c r="AI1858" i="11"/>
  <c r="AI1859" i="11"/>
  <c r="AI1860" i="11"/>
  <c r="AI1861" i="11"/>
  <c r="AI1862" i="11"/>
  <c r="AI1863" i="11"/>
  <c r="AI1864" i="11"/>
  <c r="AI1865" i="11"/>
  <c r="AI1866" i="11"/>
  <c r="AI1867" i="11"/>
  <c r="AI1868" i="11"/>
  <c r="AI1869" i="11"/>
  <c r="AI1870" i="11"/>
  <c r="AI1871" i="11"/>
  <c r="AI1872" i="11"/>
  <c r="AI1873" i="11"/>
  <c r="AI1874" i="11"/>
  <c r="AI1875" i="11"/>
  <c r="AI1876" i="11"/>
  <c r="AI1877" i="11"/>
  <c r="AI1878" i="11"/>
  <c r="AI1879" i="11"/>
  <c r="AI1880" i="11"/>
  <c r="AI1881" i="11"/>
  <c r="AI1882" i="11"/>
  <c r="AI1883" i="11"/>
  <c r="AI1884" i="11"/>
  <c r="AI1885" i="11"/>
  <c r="AI1886" i="11"/>
  <c r="AI1887" i="11"/>
  <c r="AI1888" i="11"/>
  <c r="AI1889" i="11"/>
  <c r="AI1890" i="11"/>
  <c r="AI1891" i="11"/>
  <c r="AI1892" i="11"/>
  <c r="AI1893" i="11"/>
  <c r="AI1894" i="11"/>
  <c r="AI1895" i="11"/>
  <c r="AI1896" i="11"/>
  <c r="AI1897" i="11"/>
  <c r="AI1898" i="11"/>
  <c r="AI1899" i="11"/>
  <c r="AI1900" i="11"/>
  <c r="AI1901" i="11"/>
  <c r="AI1902" i="11"/>
  <c r="AI1903" i="11"/>
  <c r="AI1904" i="11"/>
  <c r="AI1905" i="11"/>
  <c r="AI1906" i="11"/>
  <c r="AI1907" i="11"/>
  <c r="AI1908" i="11"/>
  <c r="AI1909" i="11"/>
  <c r="AI1910" i="11"/>
  <c r="AI1911" i="11"/>
  <c r="AI1912" i="11"/>
  <c r="AI1913" i="11"/>
  <c r="AI1914" i="11"/>
  <c r="AI1915" i="11"/>
  <c r="AI1916" i="11"/>
  <c r="AI1917" i="11"/>
  <c r="AI1918" i="11"/>
  <c r="AI1919" i="11"/>
  <c r="AI1920" i="11"/>
  <c r="AI1921" i="11"/>
  <c r="AI1922" i="11"/>
  <c r="AI1923" i="11"/>
  <c r="AI1924" i="11"/>
  <c r="AI1925" i="11"/>
  <c r="AI1926" i="11"/>
  <c r="AI1927" i="11"/>
  <c r="AI1928" i="11"/>
  <c r="AI1929" i="11"/>
  <c r="AI1930" i="11"/>
  <c r="AI1931" i="11"/>
  <c r="AI1932" i="11"/>
  <c r="AI1933" i="11"/>
  <c r="AI1934" i="11"/>
  <c r="AI1935" i="11"/>
  <c r="AI1936" i="11"/>
  <c r="AI1937" i="11"/>
  <c r="AI1938" i="11"/>
  <c r="AI1939" i="11"/>
  <c r="AI1940" i="11"/>
  <c r="AI1941" i="11"/>
  <c r="AI1942" i="11"/>
  <c r="AI1943" i="11"/>
  <c r="AI1944" i="11"/>
  <c r="AI1945" i="11"/>
  <c r="AI1946" i="11"/>
  <c r="AI1947" i="11"/>
  <c r="AI1948" i="11"/>
  <c r="AI1949" i="11"/>
  <c r="AI1950" i="11"/>
  <c r="AI1951" i="11"/>
  <c r="AI1952" i="11"/>
  <c r="AI1953" i="11"/>
  <c r="AI1954" i="11"/>
  <c r="AI1955" i="11"/>
  <c r="AI1956" i="11"/>
  <c r="AI1957" i="11"/>
  <c r="AI1958" i="11"/>
  <c r="AI1959" i="11"/>
  <c r="AI1960" i="11"/>
  <c r="AI1961" i="11"/>
  <c r="AI1962" i="11"/>
  <c r="AI1963" i="11"/>
  <c r="AI1964" i="11"/>
  <c r="AI1965" i="11"/>
  <c r="AI1966" i="11"/>
  <c r="AI1967" i="11"/>
  <c r="AI1968" i="11"/>
  <c r="AI1969" i="11"/>
  <c r="AI1970" i="11"/>
  <c r="AI1971" i="11"/>
  <c r="AI1972" i="11"/>
  <c r="AI1973" i="11"/>
  <c r="AI1974" i="11"/>
  <c r="AI1975" i="11"/>
  <c r="AI1976" i="11"/>
  <c r="AI1977" i="11"/>
  <c r="AI1978" i="11"/>
  <c r="AI1979" i="11"/>
  <c r="AI1980" i="11"/>
  <c r="AI1981" i="11"/>
  <c r="AI1982" i="11"/>
  <c r="AI1983" i="11"/>
  <c r="AI1984" i="11"/>
  <c r="AI1985" i="11"/>
  <c r="AI1986" i="11"/>
  <c r="AI1987" i="11"/>
  <c r="AI1988" i="11"/>
  <c r="AI1989" i="11"/>
  <c r="AI1990" i="11"/>
  <c r="AI1991" i="11"/>
  <c r="AI1992" i="11"/>
  <c r="AI1993" i="11"/>
  <c r="AI1994" i="11"/>
  <c r="AI1995" i="11"/>
  <c r="AI1996" i="11"/>
  <c r="AI1997" i="11"/>
  <c r="AI1998" i="11"/>
  <c r="AI1999" i="11"/>
  <c r="AI2000" i="11"/>
  <c r="AI2001" i="11"/>
  <c r="AI2002" i="11"/>
  <c r="AI2003" i="11"/>
  <c r="AI2004" i="11"/>
  <c r="AI2005" i="11"/>
  <c r="AI2006" i="11"/>
  <c r="AI2007" i="11"/>
  <c r="AI2008" i="11"/>
  <c r="AI2009" i="11"/>
  <c r="AI2010" i="11"/>
  <c r="AI2011" i="11"/>
  <c r="AI2012" i="11"/>
  <c r="AI2013" i="11"/>
  <c r="AI2014" i="11"/>
  <c r="AI2015" i="11"/>
  <c r="AI2016" i="11"/>
  <c r="AI2017" i="11"/>
  <c r="AI2018" i="11"/>
  <c r="AI2019" i="11"/>
  <c r="AI2020" i="11"/>
  <c r="AI2021" i="11"/>
  <c r="AI2022" i="11"/>
  <c r="AI2023" i="11"/>
  <c r="AI2024" i="11"/>
  <c r="AI2025" i="11"/>
  <c r="AI2026" i="11"/>
  <c r="AI2027" i="11"/>
  <c r="AI2028" i="11"/>
  <c r="AI2029" i="11"/>
  <c r="AI2030" i="11"/>
  <c r="AI2031" i="11"/>
  <c r="AI2032" i="11"/>
  <c r="AI2033" i="11"/>
  <c r="AI2034" i="11"/>
  <c r="AI2035" i="11"/>
  <c r="AI2036" i="11"/>
  <c r="AI2037" i="11"/>
  <c r="AI2038" i="11"/>
  <c r="AI2039" i="11"/>
  <c r="AI2040" i="11"/>
  <c r="AI2041" i="11"/>
  <c r="AI2042" i="11"/>
  <c r="AI2043" i="11"/>
  <c r="AI2044" i="11"/>
  <c r="AI2045" i="11"/>
  <c r="AI2046" i="11"/>
  <c r="AI2047" i="11"/>
  <c r="AI2048" i="11"/>
  <c r="AI2049" i="11"/>
  <c r="AI2050" i="11"/>
  <c r="AI2051" i="11"/>
  <c r="AI2052" i="11"/>
  <c r="AI2053" i="11"/>
  <c r="AI2054" i="11"/>
  <c r="AI2055" i="11"/>
  <c r="AI2056" i="11"/>
  <c r="AI2057" i="11"/>
  <c r="AI2058" i="11"/>
  <c r="AI2059" i="11"/>
  <c r="AI2060" i="11"/>
  <c r="AI2061" i="11"/>
  <c r="AI2062" i="11"/>
  <c r="AI2063" i="11"/>
  <c r="AI2064" i="11"/>
  <c r="AI2065" i="11"/>
  <c r="AI2066" i="11"/>
  <c r="AI2067" i="11"/>
  <c r="AI2068" i="11"/>
  <c r="AI2069" i="11"/>
  <c r="AI2070" i="11"/>
  <c r="AI2071" i="11"/>
  <c r="AI2072" i="11"/>
  <c r="AI2073" i="11"/>
  <c r="AI2074" i="11"/>
  <c r="AI2075" i="11"/>
  <c r="AI2076" i="11"/>
  <c r="AI2077" i="11"/>
  <c r="AI2078" i="11"/>
  <c r="AI2079" i="11"/>
  <c r="AI2080" i="11"/>
  <c r="AI2081" i="11"/>
  <c r="AI2082" i="11"/>
  <c r="AI2083" i="11"/>
  <c r="AI2084" i="11"/>
  <c r="AI2085" i="11"/>
  <c r="AI2086" i="11"/>
  <c r="AI2087" i="11"/>
  <c r="AI2088" i="11"/>
  <c r="AI2089" i="11"/>
  <c r="AI2090" i="11"/>
  <c r="AI2091" i="11"/>
  <c r="AI2092" i="11"/>
  <c r="AI2093" i="11"/>
  <c r="AI2094" i="11"/>
  <c r="AI2095" i="11"/>
  <c r="AI2096" i="11"/>
  <c r="AI2097" i="11"/>
  <c r="AI2098" i="11"/>
  <c r="AI2099" i="11"/>
  <c r="AI2100" i="11"/>
  <c r="AI2101" i="11"/>
  <c r="AI2102" i="11"/>
  <c r="AI2103" i="11"/>
  <c r="AI2104" i="11"/>
  <c r="AI2105" i="11"/>
  <c r="AI2106" i="11"/>
  <c r="AI2107" i="11"/>
  <c r="AI2108" i="11"/>
  <c r="AI2109" i="11"/>
  <c r="AI2110" i="11"/>
  <c r="AI2111" i="11"/>
  <c r="AI2112" i="11"/>
  <c r="AI2113" i="11"/>
  <c r="AI2114" i="11"/>
  <c r="AI2115" i="11"/>
  <c r="AI2116" i="11"/>
  <c r="AI2117" i="11"/>
  <c r="AI2118" i="11"/>
  <c r="AI2119" i="11"/>
  <c r="AI2120" i="11"/>
  <c r="AI2121" i="11"/>
  <c r="AI2122" i="11"/>
  <c r="AI2123" i="11"/>
  <c r="AI2124" i="11"/>
  <c r="AI2125" i="11"/>
  <c r="AI2126" i="11"/>
  <c r="AI2127" i="11"/>
  <c r="AI2128" i="11"/>
  <c r="AI2129" i="11"/>
  <c r="AI2130" i="11"/>
  <c r="AI2131" i="11"/>
  <c r="AI2132" i="11"/>
  <c r="AI2133" i="11"/>
  <c r="AI2134" i="11"/>
  <c r="AI2135" i="11"/>
  <c r="AI2136" i="11"/>
  <c r="AI2137" i="11"/>
  <c r="AI2138" i="11"/>
  <c r="AI2139" i="11"/>
  <c r="AI2140" i="11"/>
  <c r="AI2141" i="11"/>
  <c r="AI2142" i="11"/>
  <c r="AI2143" i="11"/>
  <c r="AI2144" i="11"/>
  <c r="AI2145" i="11"/>
  <c r="AI2146" i="11"/>
  <c r="AI2147" i="11"/>
  <c r="AI2148" i="11"/>
  <c r="AI2149" i="11"/>
  <c r="AI2150" i="11"/>
  <c r="AI2151" i="11"/>
  <c r="AI2152" i="11"/>
  <c r="AI2153" i="11"/>
  <c r="AI2154" i="11"/>
  <c r="AI2155" i="11"/>
  <c r="AI2156" i="11"/>
  <c r="AI2157" i="11"/>
  <c r="AI2158" i="11"/>
  <c r="AI2159" i="11"/>
  <c r="AI2160" i="11"/>
  <c r="AI2161" i="11"/>
  <c r="AI2162" i="11"/>
  <c r="AI2163" i="11"/>
  <c r="AI2164" i="11"/>
  <c r="AI2165" i="11"/>
  <c r="AI2166" i="11"/>
  <c r="AI2167" i="11"/>
  <c r="AI2168" i="11"/>
  <c r="AI2169" i="11"/>
  <c r="AI2170" i="11"/>
  <c r="AI2171" i="11"/>
  <c r="AI2172" i="11"/>
  <c r="AI2173" i="11"/>
  <c r="AI2174" i="11"/>
  <c r="AI2175" i="11"/>
  <c r="AI2176" i="11"/>
  <c r="AI2177" i="11"/>
  <c r="AI2178" i="11"/>
  <c r="AI2179" i="11"/>
  <c r="AI2180" i="11"/>
  <c r="AI2181" i="11"/>
  <c r="AI2182" i="11"/>
  <c r="AI2183" i="11"/>
  <c r="AI2184" i="11"/>
  <c r="AI2185" i="11"/>
  <c r="AI2186" i="11"/>
  <c r="AI2187" i="11"/>
  <c r="AI2188" i="11"/>
  <c r="AI2189" i="11"/>
  <c r="AI2190" i="11"/>
  <c r="AI2191" i="11"/>
  <c r="AI2192" i="11"/>
  <c r="AI2193" i="11"/>
  <c r="AI2194" i="11"/>
  <c r="AI2195" i="11"/>
  <c r="AI2196" i="11"/>
  <c r="AI2197" i="11"/>
  <c r="AI2198" i="11"/>
  <c r="AI2199" i="11"/>
  <c r="AI2200" i="11"/>
  <c r="AI2201" i="11"/>
  <c r="AI2202" i="11"/>
  <c r="AI2203" i="11"/>
  <c r="AI2204" i="11"/>
  <c r="AI2205" i="11"/>
  <c r="AI2206" i="11"/>
  <c r="AI2207" i="11"/>
  <c r="AI2208" i="11"/>
  <c r="AI2209" i="11"/>
  <c r="AI2210" i="11"/>
  <c r="AI2211" i="11"/>
  <c r="AI2212" i="11"/>
  <c r="AI2213" i="11"/>
  <c r="AI2214" i="11"/>
  <c r="AI2215" i="11"/>
  <c r="AI2216" i="11"/>
  <c r="AI2217" i="11"/>
  <c r="AI2218" i="11"/>
  <c r="AI2219" i="11"/>
  <c r="AI2220" i="11"/>
  <c r="AI2221" i="11"/>
  <c r="AI2222" i="11"/>
  <c r="AI2223" i="11"/>
  <c r="AI2224" i="11"/>
  <c r="AI2225" i="11"/>
  <c r="AI2226" i="11"/>
  <c r="AI2227" i="11"/>
  <c r="AI2228" i="11"/>
  <c r="AI2229" i="11"/>
  <c r="AI2230" i="11"/>
  <c r="AI2231" i="11"/>
  <c r="AI2232" i="11"/>
  <c r="AI2233" i="11"/>
  <c r="AI2234" i="11"/>
  <c r="AI2235" i="11"/>
  <c r="AI2236" i="11"/>
  <c r="AI2237" i="11"/>
  <c r="AI2238" i="11"/>
  <c r="AI2239" i="11"/>
  <c r="AI2240" i="11"/>
  <c r="AI2241" i="11"/>
  <c r="AI2242" i="11"/>
  <c r="AI2243" i="11"/>
  <c r="AI2244" i="11"/>
  <c r="AI2245" i="11"/>
  <c r="AI2246" i="11"/>
  <c r="AI2247" i="11"/>
  <c r="AI2248" i="11"/>
  <c r="AI2249" i="11"/>
  <c r="AI2250" i="11"/>
  <c r="AI2251" i="11"/>
  <c r="AI2252" i="11"/>
  <c r="AI2253" i="11"/>
  <c r="AI2254" i="11"/>
  <c r="AI2255" i="11"/>
  <c r="AI2256" i="11"/>
  <c r="AI2257" i="11"/>
  <c r="AI2258" i="11"/>
  <c r="AI2259" i="11"/>
  <c r="AI2260" i="11"/>
  <c r="AI2261" i="11"/>
  <c r="AI2262" i="11"/>
  <c r="AI2263" i="11"/>
  <c r="AI2264" i="11"/>
  <c r="AI2265" i="11"/>
  <c r="AI2266" i="11"/>
  <c r="AI2267" i="11"/>
  <c r="AI2268" i="11"/>
  <c r="AI2269" i="11"/>
  <c r="AI2270" i="11"/>
  <c r="AI2271" i="11"/>
  <c r="AI2272" i="11"/>
  <c r="AI2273" i="11"/>
  <c r="AI2274" i="11"/>
  <c r="AI2275" i="11"/>
  <c r="AI2276" i="11"/>
  <c r="AI2277" i="11"/>
  <c r="AI2278" i="11"/>
  <c r="AI2279" i="11"/>
  <c r="AI2280" i="11"/>
  <c r="AI2281" i="11"/>
  <c r="AI2282" i="11"/>
  <c r="AI2283" i="11"/>
  <c r="AI2284" i="11"/>
  <c r="AI2285" i="11"/>
  <c r="AI2286" i="11"/>
  <c r="AI2287" i="11"/>
  <c r="AI2288" i="11"/>
  <c r="AI2289" i="11"/>
  <c r="AI2290" i="11"/>
  <c r="AI2291" i="11"/>
  <c r="AI2292" i="11"/>
  <c r="AI2293" i="11"/>
  <c r="AI2294" i="11"/>
  <c r="AI2295" i="11"/>
  <c r="AI2296" i="11"/>
  <c r="AI2297" i="11"/>
  <c r="AI2298" i="11"/>
  <c r="AI2299" i="11"/>
  <c r="AI2300" i="11"/>
  <c r="AI2301" i="11"/>
  <c r="AI2302" i="11"/>
  <c r="AI2303" i="11"/>
  <c r="AI2304" i="11"/>
  <c r="AI2305" i="11"/>
  <c r="AI2306" i="11"/>
  <c r="AI2307" i="11"/>
  <c r="AI2308" i="11"/>
  <c r="AI2309" i="11"/>
  <c r="AI2310" i="11"/>
  <c r="AI2311" i="11"/>
  <c r="AI2312" i="11"/>
  <c r="AI2313" i="11"/>
  <c r="AI2314" i="11"/>
  <c r="AI2315" i="11"/>
  <c r="AI2316" i="11"/>
  <c r="AI2317" i="11"/>
  <c r="AI2318" i="11"/>
  <c r="AI2319" i="11"/>
  <c r="AI2320" i="11"/>
  <c r="AI2321" i="11"/>
  <c r="AI2322" i="11"/>
  <c r="AI2323" i="11"/>
  <c r="AI2324" i="11"/>
  <c r="AI2325" i="11"/>
  <c r="AI2326" i="11"/>
  <c r="AI2327" i="11"/>
  <c r="AI2328" i="11"/>
  <c r="AI2329" i="11"/>
  <c r="AI2330" i="11"/>
  <c r="AI2331" i="11"/>
  <c r="AI2332" i="11"/>
  <c r="AI2333" i="11"/>
  <c r="AI2334" i="11"/>
  <c r="AI2335" i="11"/>
  <c r="AI2336" i="11"/>
  <c r="AI2337" i="11"/>
  <c r="AI2338" i="11"/>
  <c r="AI2339" i="11"/>
  <c r="AI2340" i="11"/>
  <c r="AI2341" i="11"/>
  <c r="AI2342" i="11"/>
  <c r="AI2343" i="11"/>
  <c r="AI2344" i="11"/>
  <c r="AI2345" i="11"/>
  <c r="AI2346" i="11"/>
  <c r="AI2347" i="11"/>
  <c r="AI2348" i="11"/>
  <c r="AI2349" i="11"/>
  <c r="AI2350" i="11"/>
  <c r="AI2351" i="11"/>
  <c r="AI2352" i="11"/>
  <c r="AI2353" i="11"/>
  <c r="AI2354" i="11"/>
  <c r="AI2355" i="11"/>
  <c r="AI2356" i="11"/>
  <c r="AI2357" i="11"/>
  <c r="AI2358" i="11"/>
  <c r="AI2359" i="11"/>
  <c r="AI2360" i="11"/>
  <c r="AI2361" i="11"/>
  <c r="AI2362" i="11"/>
  <c r="AI2363" i="11"/>
  <c r="AI2364" i="11"/>
  <c r="AI2365" i="11"/>
  <c r="AI2366" i="11"/>
  <c r="AI2367" i="11"/>
  <c r="AI2368" i="11"/>
  <c r="AI2369" i="11"/>
  <c r="AN769" i="11"/>
  <c r="AN1606" i="11"/>
  <c r="AM767" i="11" l="1"/>
  <c r="AL1607" i="11"/>
  <c r="AN1607" i="11"/>
  <c r="AN768" i="11"/>
  <c r="AM766" i="11" l="1"/>
  <c r="AL1608" i="11"/>
  <c r="AN767" i="11"/>
  <c r="AN1608" i="11"/>
  <c r="AM765" i="11" l="1"/>
  <c r="AL1609" i="11"/>
  <c r="O3" i="10"/>
  <c r="J7" i="10"/>
  <c r="J10" i="10"/>
  <c r="J13" i="10"/>
  <c r="J15" i="10"/>
  <c r="J17" i="10"/>
  <c r="J19" i="10"/>
  <c r="J22" i="10"/>
  <c r="J24" i="10"/>
  <c r="J26" i="10"/>
  <c r="J28" i="10"/>
  <c r="J30" i="10"/>
  <c r="J32" i="10"/>
  <c r="J34" i="10"/>
  <c r="J36" i="10"/>
  <c r="J38" i="10"/>
  <c r="J40" i="10"/>
  <c r="J41" i="10"/>
  <c r="J42" i="10"/>
  <c r="J44" i="10"/>
  <c r="J45" i="10"/>
  <c r="J46" i="10"/>
  <c r="J48" i="10"/>
  <c r="J49" i="10"/>
  <c r="J50" i="10"/>
  <c r="J52" i="10"/>
  <c r="J53" i="10"/>
  <c r="J54" i="10"/>
  <c r="J56" i="10"/>
  <c r="J57" i="10"/>
  <c r="J58" i="10"/>
  <c r="J60" i="10"/>
  <c r="J61" i="10"/>
  <c r="J62" i="10"/>
  <c r="J64" i="10"/>
  <c r="J67" i="10"/>
  <c r="J68" i="10"/>
  <c r="J69" i="10"/>
  <c r="J71" i="10"/>
  <c r="J73" i="10"/>
  <c r="J76" i="10"/>
  <c r="J77" i="10"/>
  <c r="J80" i="10"/>
  <c r="J81" i="10"/>
  <c r="J82" i="10"/>
  <c r="J84" i="10"/>
  <c r="J85" i="10"/>
  <c r="J86" i="10"/>
  <c r="J88" i="10"/>
  <c r="J89" i="10"/>
  <c r="J90" i="10"/>
  <c r="J92" i="10"/>
  <c r="J93" i="10"/>
  <c r="J95" i="10"/>
  <c r="J96" i="10"/>
  <c r="J97" i="10"/>
  <c r="J99" i="10"/>
  <c r="J100" i="10"/>
  <c r="J102" i="10"/>
  <c r="J103" i="10"/>
  <c r="J104" i="10"/>
  <c r="J106" i="10"/>
  <c r="J107" i="10"/>
  <c r="J109" i="10"/>
  <c r="J111" i="10"/>
  <c r="J112" i="10"/>
  <c r="J113" i="10"/>
  <c r="J115" i="10"/>
  <c r="J117" i="10"/>
  <c r="J118" i="10"/>
  <c r="J120" i="10"/>
  <c r="J123" i="10"/>
  <c r="J125" i="10"/>
  <c r="J128" i="10"/>
  <c r="J129" i="10"/>
  <c r="J130" i="10"/>
  <c r="J132" i="10"/>
  <c r="J133" i="10"/>
  <c r="J134" i="10"/>
  <c r="J136" i="10"/>
  <c r="J139" i="10"/>
  <c r="J140" i="10"/>
  <c r="J141" i="10"/>
  <c r="J143" i="10"/>
  <c r="J144" i="10"/>
  <c r="J145" i="10"/>
  <c r="J148" i="10"/>
  <c r="J149" i="10"/>
  <c r="J151" i="10"/>
  <c r="J152" i="10"/>
  <c r="J153" i="10"/>
  <c r="J155" i="10"/>
  <c r="J156" i="10"/>
  <c r="J157" i="10"/>
  <c r="J159" i="10"/>
  <c r="J160" i="10"/>
  <c r="J161" i="10"/>
  <c r="J163" i="10"/>
  <c r="J164" i="10"/>
  <c r="J165" i="10"/>
  <c r="J167" i="10"/>
  <c r="J168" i="10"/>
  <c r="J169" i="10"/>
  <c r="J171" i="10"/>
  <c r="J172" i="10"/>
  <c r="J174" i="10"/>
  <c r="J175" i="10"/>
  <c r="J176" i="10"/>
  <c r="J178" i="10"/>
  <c r="J179" i="10"/>
  <c r="J180" i="10"/>
  <c r="J182" i="10"/>
  <c r="J184" i="10"/>
  <c r="J185" i="10"/>
  <c r="J186" i="10"/>
  <c r="J188" i="10"/>
  <c r="J190" i="10"/>
  <c r="J191" i="10"/>
  <c r="J192" i="10"/>
  <c r="J195" i="10"/>
  <c r="J196" i="10"/>
  <c r="J197" i="10"/>
  <c r="J199" i="10"/>
  <c r="J200" i="10"/>
  <c r="J201" i="10"/>
  <c r="J203" i="10"/>
  <c r="J206" i="10"/>
  <c r="J208" i="10"/>
  <c r="J209" i="10"/>
  <c r="J210" i="10"/>
  <c r="J212" i="10"/>
  <c r="J213" i="10"/>
  <c r="J215" i="10"/>
  <c r="J216" i="10"/>
  <c r="J217" i="10"/>
  <c r="J219" i="10"/>
  <c r="J220" i="10"/>
  <c r="J221" i="10"/>
  <c r="J223" i="10"/>
  <c r="J224" i="10"/>
  <c r="J226" i="10"/>
  <c r="J228" i="10"/>
  <c r="J230" i="10"/>
  <c r="J231" i="10"/>
  <c r="J232" i="10"/>
  <c r="J234" i="10"/>
  <c r="J235" i="10"/>
  <c r="J236" i="10"/>
  <c r="J238" i="10"/>
  <c r="J240" i="10"/>
  <c r="J241" i="10"/>
  <c r="J243" i="10"/>
  <c r="J244" i="10"/>
  <c r="J245" i="10"/>
  <c r="J247" i="10"/>
  <c r="J248" i="10"/>
  <c r="J249" i="10"/>
  <c r="J251" i="10"/>
  <c r="J252" i="10"/>
  <c r="J253" i="10"/>
  <c r="J255" i="10"/>
  <c r="J256" i="10"/>
  <c r="J258" i="10"/>
  <c r="J259" i="10"/>
  <c r="J260" i="10"/>
  <c r="J262" i="10"/>
  <c r="J263" i="10"/>
  <c r="J264" i="10"/>
  <c r="J266" i="10"/>
  <c r="J267" i="10"/>
  <c r="J268" i="10"/>
  <c r="J270" i="10"/>
  <c r="J271" i="10"/>
  <c r="J272" i="10"/>
  <c r="J274" i="10"/>
  <c r="J275" i="10"/>
  <c r="J276" i="10"/>
  <c r="J278" i="10"/>
  <c r="J279" i="10"/>
  <c r="J281" i="10"/>
  <c r="J282" i="10"/>
  <c r="J283" i="10"/>
  <c r="J285" i="10"/>
  <c r="J286" i="10"/>
  <c r="J287" i="10"/>
  <c r="J289" i="10"/>
  <c r="J290" i="10"/>
  <c r="J291" i="10"/>
  <c r="J293" i="10"/>
  <c r="J294" i="10"/>
  <c r="J295" i="10"/>
  <c r="J297" i="10"/>
  <c r="J298" i="10"/>
  <c r="J300" i="10"/>
  <c r="J301" i="10"/>
  <c r="J302" i="10"/>
  <c r="J304" i="10"/>
  <c r="J305" i="10"/>
  <c r="J306" i="10"/>
  <c r="J308" i="10"/>
  <c r="J310" i="10"/>
  <c r="J312" i="10"/>
  <c r="J314" i="10"/>
  <c r="J315" i="10"/>
  <c r="J316" i="10"/>
  <c r="J319" i="10"/>
  <c r="J321" i="10"/>
  <c r="J322" i="10"/>
  <c r="J323" i="10"/>
  <c r="J325" i="10"/>
  <c r="J328" i="10"/>
  <c r="J329" i="10"/>
  <c r="J330" i="10"/>
  <c r="J332" i="10"/>
  <c r="J333" i="10"/>
  <c r="J335" i="10"/>
  <c r="J336" i="10"/>
  <c r="J338" i="10"/>
  <c r="J339" i="10"/>
  <c r="J340" i="10"/>
  <c r="J342" i="10"/>
  <c r="J343" i="10"/>
  <c r="J345" i="10"/>
  <c r="J348" i="10"/>
  <c r="J351" i="10"/>
  <c r="J353" i="10"/>
  <c r="J355" i="10"/>
  <c r="J356" i="10"/>
  <c r="J357" i="10"/>
  <c r="J5" i="10"/>
  <c r="G4" i="10"/>
  <c r="H4" i="10" s="1"/>
  <c r="I4" i="10" s="1"/>
  <c r="G3" i="10"/>
  <c r="S4" i="8"/>
  <c r="S3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4" i="8"/>
  <c r="D5" i="8"/>
  <c r="D6" i="8"/>
  <c r="D7" i="8"/>
  <c r="D8" i="8"/>
  <c r="F8" i="8" s="1"/>
  <c r="D9" i="8"/>
  <c r="D10" i="8"/>
  <c r="D11" i="8"/>
  <c r="D12" i="8"/>
  <c r="F12" i="8" s="1"/>
  <c r="D13" i="8"/>
  <c r="D14" i="8"/>
  <c r="D15" i="8"/>
  <c r="D16" i="8"/>
  <c r="F16" i="8" s="1"/>
  <c r="D17" i="8"/>
  <c r="D18" i="8"/>
  <c r="D19" i="8"/>
  <c r="D20" i="8"/>
  <c r="F20" i="8" s="1"/>
  <c r="D21" i="8"/>
  <c r="D22" i="8"/>
  <c r="D23" i="8"/>
  <c r="D24" i="8"/>
  <c r="F24" i="8" s="1"/>
  <c r="D25" i="8"/>
  <c r="D26" i="8"/>
  <c r="D27" i="8"/>
  <c r="D28" i="8"/>
  <c r="F28" i="8" s="1"/>
  <c r="D29" i="8"/>
  <c r="D30" i="8"/>
  <c r="D31" i="8"/>
  <c r="D32" i="8"/>
  <c r="F32" i="8" s="1"/>
  <c r="D33" i="8"/>
  <c r="D34" i="8"/>
  <c r="D35" i="8"/>
  <c r="D36" i="8"/>
  <c r="F36" i="8" s="1"/>
  <c r="D37" i="8"/>
  <c r="D38" i="8"/>
  <c r="D39" i="8"/>
  <c r="D40" i="8"/>
  <c r="F40" i="8" s="1"/>
  <c r="D41" i="8"/>
  <c r="D42" i="8"/>
  <c r="D43" i="8"/>
  <c r="D44" i="8"/>
  <c r="F44" i="8" s="1"/>
  <c r="D45" i="8"/>
  <c r="D46" i="8"/>
  <c r="D47" i="8"/>
  <c r="D48" i="8"/>
  <c r="F48" i="8" s="1"/>
  <c r="D49" i="8"/>
  <c r="D50" i="8"/>
  <c r="D51" i="8"/>
  <c r="D52" i="8"/>
  <c r="F52" i="8" s="1"/>
  <c r="D53" i="8"/>
  <c r="D54" i="8"/>
  <c r="D55" i="8"/>
  <c r="D56" i="8"/>
  <c r="F56" i="8" s="1"/>
  <c r="D57" i="8"/>
  <c r="D58" i="8"/>
  <c r="D59" i="8"/>
  <c r="D60" i="8"/>
  <c r="F60" i="8" s="1"/>
  <c r="D61" i="8"/>
  <c r="D62" i="8"/>
  <c r="D63" i="8"/>
  <c r="D64" i="8"/>
  <c r="F64" i="8" s="1"/>
  <c r="D65" i="8"/>
  <c r="D66" i="8"/>
  <c r="D67" i="8"/>
  <c r="D68" i="8"/>
  <c r="F68" i="8" s="1"/>
  <c r="D69" i="8"/>
  <c r="D70" i="8"/>
  <c r="D71" i="8"/>
  <c r="D72" i="8"/>
  <c r="F72" i="8" s="1"/>
  <c r="D73" i="8"/>
  <c r="D74" i="8"/>
  <c r="D75" i="8"/>
  <c r="D76" i="8"/>
  <c r="F76" i="8" s="1"/>
  <c r="D77" i="8"/>
  <c r="D78" i="8"/>
  <c r="D79" i="8"/>
  <c r="D80" i="8"/>
  <c r="F80" i="8" s="1"/>
  <c r="D81" i="8"/>
  <c r="D82" i="8"/>
  <c r="D83" i="8"/>
  <c r="D84" i="8"/>
  <c r="F84" i="8" s="1"/>
  <c r="D85" i="8"/>
  <c r="D86" i="8"/>
  <c r="D87" i="8"/>
  <c r="D88" i="8"/>
  <c r="F88" i="8" s="1"/>
  <c r="D89" i="8"/>
  <c r="D90" i="8"/>
  <c r="D91" i="8"/>
  <c r="D92" i="8"/>
  <c r="F92" i="8" s="1"/>
  <c r="D93" i="8"/>
  <c r="D94" i="8"/>
  <c r="D95" i="8"/>
  <c r="D96" i="8"/>
  <c r="F96" i="8" s="1"/>
  <c r="D97" i="8"/>
  <c r="D98" i="8"/>
  <c r="D99" i="8"/>
  <c r="D100" i="8"/>
  <c r="F100" i="8" s="1"/>
  <c r="D101" i="8"/>
  <c r="D102" i="8"/>
  <c r="D103" i="8"/>
  <c r="D104" i="8"/>
  <c r="F104" i="8" s="1"/>
  <c r="D105" i="8"/>
  <c r="D106" i="8"/>
  <c r="D107" i="8"/>
  <c r="D108" i="8"/>
  <c r="F108" i="8" s="1"/>
  <c r="D109" i="8"/>
  <c r="D110" i="8"/>
  <c r="D111" i="8"/>
  <c r="D112" i="8"/>
  <c r="F112" i="8" s="1"/>
  <c r="D113" i="8"/>
  <c r="D114" i="8"/>
  <c r="D115" i="8"/>
  <c r="D116" i="8"/>
  <c r="F116" i="8" s="1"/>
  <c r="D117" i="8"/>
  <c r="D118" i="8"/>
  <c r="D119" i="8"/>
  <c r="D120" i="8"/>
  <c r="F120" i="8" s="1"/>
  <c r="D121" i="8"/>
  <c r="D122" i="8"/>
  <c r="D123" i="8"/>
  <c r="D124" i="8"/>
  <c r="F124" i="8" s="1"/>
  <c r="D125" i="8"/>
  <c r="D126" i="8"/>
  <c r="D127" i="8"/>
  <c r="D128" i="8"/>
  <c r="F128" i="8" s="1"/>
  <c r="D129" i="8"/>
  <c r="D130" i="8"/>
  <c r="D131" i="8"/>
  <c r="D132" i="8"/>
  <c r="F132" i="8" s="1"/>
  <c r="D133" i="8"/>
  <c r="D134" i="8"/>
  <c r="D135" i="8"/>
  <c r="D136" i="8"/>
  <c r="F136" i="8" s="1"/>
  <c r="D137" i="8"/>
  <c r="D138" i="8"/>
  <c r="D139" i="8"/>
  <c r="D140" i="8"/>
  <c r="F140" i="8" s="1"/>
  <c r="D141" i="8"/>
  <c r="D142" i="8"/>
  <c r="D143" i="8"/>
  <c r="D144" i="8"/>
  <c r="F144" i="8" s="1"/>
  <c r="D145" i="8"/>
  <c r="D146" i="8"/>
  <c r="D147" i="8"/>
  <c r="D148" i="8"/>
  <c r="F148" i="8" s="1"/>
  <c r="D149" i="8"/>
  <c r="D150" i="8"/>
  <c r="D151" i="8"/>
  <c r="D152" i="8"/>
  <c r="F152" i="8" s="1"/>
  <c r="D153" i="8"/>
  <c r="D154" i="8"/>
  <c r="D155" i="8"/>
  <c r="D156" i="8"/>
  <c r="F156" i="8" s="1"/>
  <c r="D157" i="8"/>
  <c r="D158" i="8"/>
  <c r="D159" i="8"/>
  <c r="D160" i="8"/>
  <c r="F160" i="8" s="1"/>
  <c r="D161" i="8"/>
  <c r="D162" i="8"/>
  <c r="D163" i="8"/>
  <c r="D164" i="8"/>
  <c r="F164" i="8" s="1"/>
  <c r="D165" i="8"/>
  <c r="D166" i="8"/>
  <c r="D167" i="8"/>
  <c r="D168" i="8"/>
  <c r="F168" i="8" s="1"/>
  <c r="D169" i="8"/>
  <c r="D170" i="8"/>
  <c r="D171" i="8"/>
  <c r="D172" i="8"/>
  <c r="F172" i="8" s="1"/>
  <c r="D173" i="8"/>
  <c r="D174" i="8"/>
  <c r="D175" i="8"/>
  <c r="D176" i="8"/>
  <c r="F176" i="8" s="1"/>
  <c r="D177" i="8"/>
  <c r="D178" i="8"/>
  <c r="D179" i="8"/>
  <c r="D180" i="8"/>
  <c r="F180" i="8" s="1"/>
  <c r="D181" i="8"/>
  <c r="D182" i="8"/>
  <c r="D183" i="8"/>
  <c r="D184" i="8"/>
  <c r="F184" i="8" s="1"/>
  <c r="D185" i="8"/>
  <c r="D186" i="8"/>
  <c r="D187" i="8"/>
  <c r="D188" i="8"/>
  <c r="F188" i="8" s="1"/>
  <c r="D189" i="8"/>
  <c r="D190" i="8"/>
  <c r="D191" i="8"/>
  <c r="D192" i="8"/>
  <c r="F192" i="8" s="1"/>
  <c r="D193" i="8"/>
  <c r="D194" i="8"/>
  <c r="D195" i="8"/>
  <c r="D196" i="8"/>
  <c r="F196" i="8" s="1"/>
  <c r="D197" i="8"/>
  <c r="D198" i="8"/>
  <c r="D199" i="8"/>
  <c r="D200" i="8"/>
  <c r="F200" i="8" s="1"/>
  <c r="D201" i="8"/>
  <c r="D202" i="8"/>
  <c r="D203" i="8"/>
  <c r="D204" i="8"/>
  <c r="F204" i="8" s="1"/>
  <c r="D205" i="8"/>
  <c r="D206" i="8"/>
  <c r="D207" i="8"/>
  <c r="D208" i="8"/>
  <c r="F208" i="8" s="1"/>
  <c r="D209" i="8"/>
  <c r="D210" i="8"/>
  <c r="D211" i="8"/>
  <c r="D212" i="8"/>
  <c r="F212" i="8" s="1"/>
  <c r="D213" i="8"/>
  <c r="D214" i="8"/>
  <c r="D215" i="8"/>
  <c r="D216" i="8"/>
  <c r="F216" i="8" s="1"/>
  <c r="D217" i="8"/>
  <c r="D218" i="8"/>
  <c r="D219" i="8"/>
  <c r="D220" i="8"/>
  <c r="F220" i="8" s="1"/>
  <c r="D221" i="8"/>
  <c r="D222" i="8"/>
  <c r="D223" i="8"/>
  <c r="D224" i="8"/>
  <c r="F224" i="8" s="1"/>
  <c r="D225" i="8"/>
  <c r="D226" i="8"/>
  <c r="F226" i="8" s="1"/>
  <c r="D227" i="8"/>
  <c r="D228" i="8"/>
  <c r="F228" i="8" s="1"/>
  <c r="D229" i="8"/>
  <c r="D230" i="8"/>
  <c r="F230" i="8" s="1"/>
  <c r="D231" i="8"/>
  <c r="D232" i="8"/>
  <c r="F232" i="8" s="1"/>
  <c r="D233" i="8"/>
  <c r="D234" i="8"/>
  <c r="F234" i="8" s="1"/>
  <c r="D235" i="8"/>
  <c r="D236" i="8"/>
  <c r="F236" i="8" s="1"/>
  <c r="D237" i="8"/>
  <c r="D238" i="8"/>
  <c r="F238" i="8" s="1"/>
  <c r="D239" i="8"/>
  <c r="D240" i="8"/>
  <c r="F240" i="8" s="1"/>
  <c r="D241" i="8"/>
  <c r="D242" i="8"/>
  <c r="F242" i="8" s="1"/>
  <c r="D243" i="8"/>
  <c r="D244" i="8"/>
  <c r="F244" i="8" s="1"/>
  <c r="D245" i="8"/>
  <c r="D246" i="8"/>
  <c r="F246" i="8" s="1"/>
  <c r="D247" i="8"/>
  <c r="D248" i="8"/>
  <c r="F248" i="8" s="1"/>
  <c r="D249" i="8"/>
  <c r="D250" i="8"/>
  <c r="F250" i="8" s="1"/>
  <c r="D251" i="8"/>
  <c r="D252" i="8"/>
  <c r="F252" i="8" s="1"/>
  <c r="D253" i="8"/>
  <c r="D254" i="8"/>
  <c r="F254" i="8" s="1"/>
  <c r="D255" i="8"/>
  <c r="D256" i="8"/>
  <c r="F256" i="8" s="1"/>
  <c r="D257" i="8"/>
  <c r="F257" i="8" s="1"/>
  <c r="D258" i="8"/>
  <c r="F258" i="8" s="1"/>
  <c r="D259" i="8"/>
  <c r="D260" i="8"/>
  <c r="F260" i="8" s="1"/>
  <c r="D261" i="8"/>
  <c r="F261" i="8" s="1"/>
  <c r="D262" i="8"/>
  <c r="F262" i="8" s="1"/>
  <c r="D263" i="8"/>
  <c r="D264" i="8"/>
  <c r="F264" i="8" s="1"/>
  <c r="D265" i="8"/>
  <c r="F265" i="8" s="1"/>
  <c r="D266" i="8"/>
  <c r="F266" i="8" s="1"/>
  <c r="D267" i="8"/>
  <c r="D268" i="8"/>
  <c r="F268" i="8" s="1"/>
  <c r="D269" i="8"/>
  <c r="F269" i="8" s="1"/>
  <c r="D270" i="8"/>
  <c r="F270" i="8" s="1"/>
  <c r="D271" i="8"/>
  <c r="D272" i="8"/>
  <c r="F272" i="8" s="1"/>
  <c r="D273" i="8"/>
  <c r="F273" i="8" s="1"/>
  <c r="D274" i="8"/>
  <c r="F274" i="8" s="1"/>
  <c r="D275" i="8"/>
  <c r="D276" i="8"/>
  <c r="F276" i="8" s="1"/>
  <c r="D277" i="8"/>
  <c r="F277" i="8" s="1"/>
  <c r="D278" i="8"/>
  <c r="F278" i="8" s="1"/>
  <c r="D279" i="8"/>
  <c r="D280" i="8"/>
  <c r="F280" i="8" s="1"/>
  <c r="D281" i="8"/>
  <c r="F281" i="8" s="1"/>
  <c r="D282" i="8"/>
  <c r="F282" i="8" s="1"/>
  <c r="D283" i="8"/>
  <c r="D284" i="8"/>
  <c r="F284" i="8" s="1"/>
  <c r="D285" i="8"/>
  <c r="F285" i="8" s="1"/>
  <c r="D286" i="8"/>
  <c r="F286" i="8" s="1"/>
  <c r="D287" i="8"/>
  <c r="D288" i="8"/>
  <c r="F288" i="8" s="1"/>
  <c r="D289" i="8"/>
  <c r="F289" i="8" s="1"/>
  <c r="D290" i="8"/>
  <c r="F290" i="8" s="1"/>
  <c r="D291" i="8"/>
  <c r="D292" i="8"/>
  <c r="F292" i="8" s="1"/>
  <c r="D293" i="8"/>
  <c r="F293" i="8" s="1"/>
  <c r="D294" i="8"/>
  <c r="F294" i="8" s="1"/>
  <c r="D295" i="8"/>
  <c r="D296" i="8"/>
  <c r="F296" i="8" s="1"/>
  <c r="D297" i="8"/>
  <c r="F297" i="8" s="1"/>
  <c r="D298" i="8"/>
  <c r="F298" i="8" s="1"/>
  <c r="D299" i="8"/>
  <c r="D300" i="8"/>
  <c r="F300" i="8" s="1"/>
  <c r="D301" i="8"/>
  <c r="F301" i="8" s="1"/>
  <c r="D302" i="8"/>
  <c r="F302" i="8" s="1"/>
  <c r="D303" i="8"/>
  <c r="D304" i="8"/>
  <c r="F304" i="8" s="1"/>
  <c r="D305" i="8"/>
  <c r="F305" i="8" s="1"/>
  <c r="D306" i="8"/>
  <c r="F306" i="8" s="1"/>
  <c r="D307" i="8"/>
  <c r="D308" i="8"/>
  <c r="F308" i="8" s="1"/>
  <c r="D309" i="8"/>
  <c r="F309" i="8" s="1"/>
  <c r="D310" i="8"/>
  <c r="F310" i="8" s="1"/>
  <c r="D311" i="8"/>
  <c r="D312" i="8"/>
  <c r="F312" i="8" s="1"/>
  <c r="D313" i="8"/>
  <c r="F313" i="8" s="1"/>
  <c r="D314" i="8"/>
  <c r="F314" i="8" s="1"/>
  <c r="D315" i="8"/>
  <c r="D316" i="8"/>
  <c r="F316" i="8" s="1"/>
  <c r="D317" i="8"/>
  <c r="F317" i="8" s="1"/>
  <c r="D318" i="8"/>
  <c r="F318" i="8" s="1"/>
  <c r="D319" i="8"/>
  <c r="D320" i="8"/>
  <c r="F320" i="8" s="1"/>
  <c r="D321" i="8"/>
  <c r="F321" i="8" s="1"/>
  <c r="D322" i="8"/>
  <c r="F322" i="8" s="1"/>
  <c r="D323" i="8"/>
  <c r="D324" i="8"/>
  <c r="F324" i="8" s="1"/>
  <c r="D325" i="8"/>
  <c r="F325" i="8" s="1"/>
  <c r="D326" i="8"/>
  <c r="F326" i="8" s="1"/>
  <c r="D327" i="8"/>
  <c r="D328" i="8"/>
  <c r="F328" i="8" s="1"/>
  <c r="D329" i="8"/>
  <c r="F329" i="8" s="1"/>
  <c r="D330" i="8"/>
  <c r="F330" i="8" s="1"/>
  <c r="D331" i="8"/>
  <c r="D332" i="8"/>
  <c r="F332" i="8" s="1"/>
  <c r="D333" i="8"/>
  <c r="F333" i="8" s="1"/>
  <c r="D334" i="8"/>
  <c r="F334" i="8" s="1"/>
  <c r="D335" i="8"/>
  <c r="D336" i="8"/>
  <c r="F336" i="8" s="1"/>
  <c r="D337" i="8"/>
  <c r="F337" i="8" s="1"/>
  <c r="D338" i="8"/>
  <c r="F338" i="8" s="1"/>
  <c r="D339" i="8"/>
  <c r="D340" i="8"/>
  <c r="F340" i="8" s="1"/>
  <c r="D341" i="8"/>
  <c r="F341" i="8" s="1"/>
  <c r="D342" i="8"/>
  <c r="F342" i="8" s="1"/>
  <c r="D343" i="8"/>
  <c r="D344" i="8"/>
  <c r="F344" i="8" s="1"/>
  <c r="D345" i="8"/>
  <c r="F345" i="8" s="1"/>
  <c r="D346" i="8"/>
  <c r="F346" i="8" s="1"/>
  <c r="D347" i="8"/>
  <c r="D348" i="8"/>
  <c r="F348" i="8" s="1"/>
  <c r="D349" i="8"/>
  <c r="F349" i="8" s="1"/>
  <c r="D350" i="8"/>
  <c r="F350" i="8" s="1"/>
  <c r="D351" i="8"/>
  <c r="D352" i="8"/>
  <c r="F352" i="8" s="1"/>
  <c r="D353" i="8"/>
  <c r="F353" i="8" s="1"/>
  <c r="D354" i="8"/>
  <c r="F354" i="8" s="1"/>
  <c r="D355" i="8"/>
  <c r="D356" i="8"/>
  <c r="F356" i="8" s="1"/>
  <c r="D357" i="8"/>
  <c r="F357" i="8" s="1"/>
  <c r="D358" i="8"/>
  <c r="F358" i="8" s="1"/>
  <c r="D359" i="8"/>
  <c r="D360" i="8"/>
  <c r="F360" i="8" s="1"/>
  <c r="D4" i="8"/>
  <c r="F4" i="8" s="1"/>
  <c r="M14" i="7"/>
  <c r="N14" i="7" s="1"/>
  <c r="L4" i="7"/>
  <c r="L5" i="7"/>
  <c r="L6" i="7"/>
  <c r="L7" i="7"/>
  <c r="L8" i="7"/>
  <c r="L9" i="7"/>
  <c r="L10" i="7"/>
  <c r="L11" i="7"/>
  <c r="L12" i="7"/>
  <c r="L13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4" i="7"/>
  <c r="L3" i="7"/>
  <c r="H4" i="7"/>
  <c r="M4" i="7" s="1"/>
  <c r="N4" i="7" s="1"/>
  <c r="H5" i="7"/>
  <c r="H6" i="7"/>
  <c r="H7" i="7"/>
  <c r="H8" i="7"/>
  <c r="M8" i="7" s="1"/>
  <c r="N8" i="7" s="1"/>
  <c r="H9" i="7"/>
  <c r="H10" i="7"/>
  <c r="H11" i="7"/>
  <c r="H12" i="7"/>
  <c r="H13" i="7"/>
  <c r="M13" i="7" s="1"/>
  <c r="N13" i="7" s="1"/>
  <c r="H14" i="7"/>
  <c r="H15" i="7"/>
  <c r="H16" i="7"/>
  <c r="H17" i="7"/>
  <c r="M18" i="7" s="1"/>
  <c r="N18" i="7" s="1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M62" i="7" s="1"/>
  <c r="N62" i="7" s="1"/>
  <c r="H62" i="7"/>
  <c r="H63" i="7"/>
  <c r="H64" i="7"/>
  <c r="H65" i="7"/>
  <c r="M66" i="7" s="1"/>
  <c r="N66" i="7" s="1"/>
  <c r="H66" i="7"/>
  <c r="H67" i="7"/>
  <c r="H68" i="7"/>
  <c r="H69" i="7"/>
  <c r="M70" i="7" s="1"/>
  <c r="N70" i="7" s="1"/>
  <c r="H70" i="7"/>
  <c r="H71" i="7"/>
  <c r="H72" i="7"/>
  <c r="H73" i="7"/>
  <c r="M74" i="7" s="1"/>
  <c r="N74" i="7" s="1"/>
  <c r="H74" i="7"/>
  <c r="H75" i="7"/>
  <c r="H76" i="7"/>
  <c r="H77" i="7"/>
  <c r="M78" i="7" s="1"/>
  <c r="N78" i="7" s="1"/>
  <c r="H78" i="7"/>
  <c r="H79" i="7"/>
  <c r="H80" i="7"/>
  <c r="H81" i="7"/>
  <c r="M82" i="7" s="1"/>
  <c r="N82" i="7" s="1"/>
  <c r="H82" i="7"/>
  <c r="H83" i="7"/>
  <c r="H84" i="7"/>
  <c r="H85" i="7"/>
  <c r="M86" i="7" s="1"/>
  <c r="N86" i="7" s="1"/>
  <c r="H86" i="7"/>
  <c r="H87" i="7"/>
  <c r="H88" i="7"/>
  <c r="H89" i="7"/>
  <c r="M90" i="7" s="1"/>
  <c r="N90" i="7" s="1"/>
  <c r="H90" i="7"/>
  <c r="H91" i="7"/>
  <c r="H92" i="7"/>
  <c r="H93" i="7"/>
  <c r="M94" i="7" s="1"/>
  <c r="N94" i="7" s="1"/>
  <c r="H94" i="7"/>
  <c r="H95" i="7"/>
  <c r="H96" i="7"/>
  <c r="H97" i="7"/>
  <c r="M98" i="7" s="1"/>
  <c r="N98" i="7" s="1"/>
  <c r="H98" i="7"/>
  <c r="M99" i="7" s="1"/>
  <c r="N99" i="7" s="1"/>
  <c r="H99" i="7"/>
  <c r="H100" i="7"/>
  <c r="H101" i="7"/>
  <c r="M102" i="7" s="1"/>
  <c r="N102" i="7" s="1"/>
  <c r="H102" i="7"/>
  <c r="M103" i="7" s="1"/>
  <c r="N103" i="7" s="1"/>
  <c r="H103" i="7"/>
  <c r="H104" i="7"/>
  <c r="H105" i="7"/>
  <c r="M106" i="7" s="1"/>
  <c r="N106" i="7" s="1"/>
  <c r="H106" i="7"/>
  <c r="M107" i="7" s="1"/>
  <c r="N107" i="7" s="1"/>
  <c r="H107" i="7"/>
  <c r="H108" i="7"/>
  <c r="H109" i="7"/>
  <c r="M110" i="7" s="1"/>
  <c r="N110" i="7" s="1"/>
  <c r="H110" i="7"/>
  <c r="M111" i="7" s="1"/>
  <c r="N111" i="7" s="1"/>
  <c r="H111" i="7"/>
  <c r="H112" i="7"/>
  <c r="H113" i="7"/>
  <c r="M114" i="7" s="1"/>
  <c r="N114" i="7" s="1"/>
  <c r="H114" i="7"/>
  <c r="M115" i="7" s="1"/>
  <c r="N115" i="7" s="1"/>
  <c r="H115" i="7"/>
  <c r="H116" i="7"/>
  <c r="M117" i="7" s="1"/>
  <c r="N117" i="7" s="1"/>
  <c r="H117" i="7"/>
  <c r="H118" i="7"/>
  <c r="M119" i="7" s="1"/>
  <c r="N119" i="7" s="1"/>
  <c r="H119" i="7"/>
  <c r="H120" i="7"/>
  <c r="M121" i="7" s="1"/>
  <c r="N121" i="7" s="1"/>
  <c r="H121" i="7"/>
  <c r="H122" i="7"/>
  <c r="M123" i="7" s="1"/>
  <c r="N123" i="7" s="1"/>
  <c r="H123" i="7"/>
  <c r="M125" i="7"/>
  <c r="N125" i="7" s="1"/>
  <c r="M126" i="7"/>
  <c r="N126" i="7" s="1"/>
  <c r="M127" i="7"/>
  <c r="N127" i="7" s="1"/>
  <c r="M129" i="7"/>
  <c r="N129" i="7" s="1"/>
  <c r="H3" i="7"/>
  <c r="M3" i="7" s="1"/>
  <c r="N3" i="7" s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3" i="7"/>
  <c r="AN1609" i="11"/>
  <c r="AN766" i="11"/>
  <c r="F253" i="8" l="1"/>
  <c r="F249" i="8"/>
  <c r="F245" i="8"/>
  <c r="F241" i="8"/>
  <c r="F237" i="8"/>
  <c r="F233" i="8"/>
  <c r="F229" i="8"/>
  <c r="F225" i="8"/>
  <c r="F221" i="8"/>
  <c r="F217" i="8"/>
  <c r="F213" i="8"/>
  <c r="F209" i="8"/>
  <c r="F205" i="8"/>
  <c r="F201" i="8"/>
  <c r="F197" i="8"/>
  <c r="F193" i="8"/>
  <c r="F189" i="8"/>
  <c r="F185" i="8"/>
  <c r="F181" i="8"/>
  <c r="F359" i="8"/>
  <c r="F355" i="8"/>
  <c r="F351" i="8"/>
  <c r="F347" i="8"/>
  <c r="F343" i="8"/>
  <c r="F339" i="8"/>
  <c r="F335" i="8"/>
  <c r="F331" i="8"/>
  <c r="F327" i="8"/>
  <c r="F323" i="8"/>
  <c r="F319" i="8"/>
  <c r="F315" i="8"/>
  <c r="F177" i="8"/>
  <c r="F173" i="8"/>
  <c r="F311" i="8"/>
  <c r="F307" i="8"/>
  <c r="M5" i="7"/>
  <c r="N5" i="7" s="1"/>
  <c r="M95" i="7"/>
  <c r="N95" i="7" s="1"/>
  <c r="M91" i="7"/>
  <c r="N91" i="7" s="1"/>
  <c r="M87" i="7"/>
  <c r="N87" i="7" s="1"/>
  <c r="M83" i="7"/>
  <c r="N83" i="7" s="1"/>
  <c r="M79" i="7"/>
  <c r="N79" i="7" s="1"/>
  <c r="M75" i="7"/>
  <c r="N75" i="7" s="1"/>
  <c r="M71" i="7"/>
  <c r="N71" i="7" s="1"/>
  <c r="M67" i="7"/>
  <c r="N67" i="7" s="1"/>
  <c r="M68" i="7"/>
  <c r="N68" i="7" s="1"/>
  <c r="M64" i="7"/>
  <c r="N64" i="7" s="1"/>
  <c r="M63" i="7"/>
  <c r="N63" i="7" s="1"/>
  <c r="F169" i="8"/>
  <c r="F165" i="8"/>
  <c r="F161" i="8"/>
  <c r="F157" i="8"/>
  <c r="F153" i="8"/>
  <c r="F149" i="8"/>
  <c r="F145" i="8"/>
  <c r="F141" i="8"/>
  <c r="F137" i="8"/>
  <c r="F133" i="8"/>
  <c r="F129" i="8"/>
  <c r="F125" i="8"/>
  <c r="F121" i="8"/>
  <c r="F117" i="8"/>
  <c r="F113" i="8"/>
  <c r="F109" i="8"/>
  <c r="F105" i="8"/>
  <c r="F101" i="8"/>
  <c r="F97" i="8"/>
  <c r="F93" i="8"/>
  <c r="F89" i="8"/>
  <c r="F85" i="8"/>
  <c r="F81" i="8"/>
  <c r="F77" i="8"/>
  <c r="F73" i="8"/>
  <c r="F69" i="8"/>
  <c r="F65" i="8"/>
  <c r="F61" i="8"/>
  <c r="F57" i="8"/>
  <c r="F53" i="8"/>
  <c r="F303" i="8"/>
  <c r="F299" i="8"/>
  <c r="F295" i="8"/>
  <c r="F291" i="8"/>
  <c r="F287" i="8"/>
  <c r="F283" i="8"/>
  <c r="F279" i="8"/>
  <c r="F275" i="8"/>
  <c r="F271" i="8"/>
  <c r="F267" i="8"/>
  <c r="F263" i="8"/>
  <c r="F259" i="8"/>
  <c r="F255" i="8"/>
  <c r="F251" i="8"/>
  <c r="F247" i="8"/>
  <c r="F243" i="8"/>
  <c r="F239" i="8"/>
  <c r="F235" i="8"/>
  <c r="F231" i="8"/>
  <c r="F227" i="8"/>
  <c r="F223" i="8"/>
  <c r="F219" i="8"/>
  <c r="F215" i="8"/>
  <c r="F211" i="8"/>
  <c r="F207" i="8"/>
  <c r="F203" i="8"/>
  <c r="F199" i="8"/>
  <c r="F195" i="8"/>
  <c r="F49" i="8"/>
  <c r="F45" i="8"/>
  <c r="F41" i="8"/>
  <c r="F37" i="8"/>
  <c r="F33" i="8"/>
  <c r="F29" i="8"/>
  <c r="F25" i="8"/>
  <c r="F21" i="8"/>
  <c r="F17" i="8"/>
  <c r="F13" i="8"/>
  <c r="F9" i="8"/>
  <c r="F5" i="8"/>
  <c r="F191" i="8"/>
  <c r="F187" i="8"/>
  <c r="F183" i="8"/>
  <c r="F222" i="8"/>
  <c r="F218" i="8"/>
  <c r="F214" i="8"/>
  <c r="F210" i="8"/>
  <c r="F206" i="8"/>
  <c r="F202" i="8"/>
  <c r="F198" i="8"/>
  <c r="F194" i="8"/>
  <c r="F190" i="8"/>
  <c r="F186" i="8"/>
  <c r="F182" i="8"/>
  <c r="F178" i="8"/>
  <c r="M128" i="7"/>
  <c r="N128" i="7" s="1"/>
  <c r="M124" i="7"/>
  <c r="N124" i="7" s="1"/>
  <c r="M120" i="7"/>
  <c r="N120" i="7" s="1"/>
  <c r="M116" i="7"/>
  <c r="N116" i="7" s="1"/>
  <c r="M112" i="7"/>
  <c r="N112" i="7" s="1"/>
  <c r="M108" i="7"/>
  <c r="N108" i="7" s="1"/>
  <c r="M104" i="7"/>
  <c r="N104" i="7" s="1"/>
  <c r="M100" i="7"/>
  <c r="N100" i="7" s="1"/>
  <c r="M96" i="7"/>
  <c r="N96" i="7" s="1"/>
  <c r="M92" i="7"/>
  <c r="N92" i="7" s="1"/>
  <c r="M88" i="7"/>
  <c r="N88" i="7" s="1"/>
  <c r="M84" i="7"/>
  <c r="N84" i="7" s="1"/>
  <c r="M80" i="7"/>
  <c r="N80" i="7" s="1"/>
  <c r="M76" i="7"/>
  <c r="N76" i="7" s="1"/>
  <c r="M72" i="7"/>
  <c r="N72" i="7" s="1"/>
  <c r="M122" i="7"/>
  <c r="N122" i="7" s="1"/>
  <c r="M118" i="7"/>
  <c r="N118" i="7" s="1"/>
  <c r="M113" i="7"/>
  <c r="N113" i="7" s="1"/>
  <c r="M109" i="7"/>
  <c r="N109" i="7" s="1"/>
  <c r="M105" i="7"/>
  <c r="N105" i="7" s="1"/>
  <c r="M101" i="7"/>
  <c r="N101" i="7" s="1"/>
  <c r="M97" i="7"/>
  <c r="N97" i="7" s="1"/>
  <c r="M93" i="7"/>
  <c r="N93" i="7" s="1"/>
  <c r="M89" i="7"/>
  <c r="N89" i="7" s="1"/>
  <c r="M85" i="7"/>
  <c r="N85" i="7" s="1"/>
  <c r="M81" i="7"/>
  <c r="N81" i="7" s="1"/>
  <c r="M77" i="7"/>
  <c r="N77" i="7" s="1"/>
  <c r="M73" i="7"/>
  <c r="N73" i="7" s="1"/>
  <c r="M69" i="7"/>
  <c r="N69" i="7" s="1"/>
  <c r="M65" i="7"/>
  <c r="N65" i="7" s="1"/>
  <c r="M60" i="7"/>
  <c r="N60" i="7" s="1"/>
  <c r="M56" i="7"/>
  <c r="N56" i="7" s="1"/>
  <c r="M52" i="7"/>
  <c r="N52" i="7" s="1"/>
  <c r="M48" i="7"/>
  <c r="N48" i="7" s="1"/>
  <c r="M44" i="7"/>
  <c r="N44" i="7" s="1"/>
  <c r="M40" i="7"/>
  <c r="N40" i="7" s="1"/>
  <c r="M36" i="7"/>
  <c r="N36" i="7" s="1"/>
  <c r="M32" i="7"/>
  <c r="N32" i="7" s="1"/>
  <c r="M28" i="7"/>
  <c r="N28" i="7" s="1"/>
  <c r="M24" i="7"/>
  <c r="N24" i="7" s="1"/>
  <c r="M20" i="7"/>
  <c r="N20" i="7" s="1"/>
  <c r="M16" i="7"/>
  <c r="N16" i="7" s="1"/>
  <c r="M11" i="7"/>
  <c r="N11" i="7" s="1"/>
  <c r="M7" i="7"/>
  <c r="N7" i="7" s="1"/>
  <c r="M59" i="7"/>
  <c r="N59" i="7" s="1"/>
  <c r="M55" i="7"/>
  <c r="N55" i="7" s="1"/>
  <c r="M51" i="7"/>
  <c r="N51" i="7" s="1"/>
  <c r="M47" i="7"/>
  <c r="N47" i="7" s="1"/>
  <c r="M43" i="7"/>
  <c r="N43" i="7" s="1"/>
  <c r="M39" i="7"/>
  <c r="N39" i="7" s="1"/>
  <c r="M35" i="7"/>
  <c r="N35" i="7" s="1"/>
  <c r="M31" i="7"/>
  <c r="N31" i="7" s="1"/>
  <c r="M27" i="7"/>
  <c r="N27" i="7" s="1"/>
  <c r="M23" i="7"/>
  <c r="N23" i="7" s="1"/>
  <c r="M19" i="7"/>
  <c r="N19" i="7" s="1"/>
  <c r="M15" i="7"/>
  <c r="N15" i="7" s="1"/>
  <c r="M10" i="7"/>
  <c r="N10" i="7" s="1"/>
  <c r="M6" i="7"/>
  <c r="N6" i="7" s="1"/>
  <c r="M58" i="7"/>
  <c r="N58" i="7" s="1"/>
  <c r="M54" i="7"/>
  <c r="N54" i="7" s="1"/>
  <c r="M50" i="7"/>
  <c r="N50" i="7" s="1"/>
  <c r="M46" i="7"/>
  <c r="N46" i="7" s="1"/>
  <c r="M42" i="7"/>
  <c r="N42" i="7" s="1"/>
  <c r="M38" i="7"/>
  <c r="N38" i="7" s="1"/>
  <c r="M34" i="7"/>
  <c r="N34" i="7" s="1"/>
  <c r="M30" i="7"/>
  <c r="N30" i="7" s="1"/>
  <c r="M26" i="7"/>
  <c r="N26" i="7" s="1"/>
  <c r="M22" i="7"/>
  <c r="N22" i="7" s="1"/>
  <c r="M9" i="7"/>
  <c r="N9" i="7" s="1"/>
  <c r="M61" i="7"/>
  <c r="N61" i="7" s="1"/>
  <c r="M57" i="7"/>
  <c r="N57" i="7" s="1"/>
  <c r="M53" i="7"/>
  <c r="N53" i="7" s="1"/>
  <c r="M49" i="7"/>
  <c r="N49" i="7" s="1"/>
  <c r="M45" i="7"/>
  <c r="N45" i="7" s="1"/>
  <c r="M41" i="7"/>
  <c r="N41" i="7" s="1"/>
  <c r="M37" i="7"/>
  <c r="N37" i="7" s="1"/>
  <c r="M33" i="7"/>
  <c r="N33" i="7" s="1"/>
  <c r="M29" i="7"/>
  <c r="N29" i="7" s="1"/>
  <c r="M25" i="7"/>
  <c r="N25" i="7" s="1"/>
  <c r="M21" i="7"/>
  <c r="N21" i="7" s="1"/>
  <c r="M17" i="7"/>
  <c r="N17" i="7" s="1"/>
  <c r="M12" i="7"/>
  <c r="N12" i="7" s="1"/>
  <c r="H3" i="10"/>
  <c r="I3" i="10" s="1"/>
  <c r="J4" i="10" s="1"/>
  <c r="AM764" i="11"/>
  <c r="AL1610" i="11"/>
  <c r="F179" i="8"/>
  <c r="F175" i="8"/>
  <c r="F171" i="8"/>
  <c r="F167" i="8"/>
  <c r="F163" i="8"/>
  <c r="F159" i="8"/>
  <c r="F155" i="8"/>
  <c r="F151" i="8"/>
  <c r="F147" i="8"/>
  <c r="F143" i="8"/>
  <c r="F139" i="8"/>
  <c r="F135" i="8"/>
  <c r="F131" i="8"/>
  <c r="F127" i="8"/>
  <c r="F123" i="8"/>
  <c r="F119" i="8"/>
  <c r="F115" i="8"/>
  <c r="F111" i="8"/>
  <c r="F107" i="8"/>
  <c r="F103" i="8"/>
  <c r="F99" i="8"/>
  <c r="F95" i="8"/>
  <c r="F91" i="8"/>
  <c r="F87" i="8"/>
  <c r="F83" i="8"/>
  <c r="F79" i="8"/>
  <c r="F75" i="8"/>
  <c r="F71" i="8"/>
  <c r="F67" i="8"/>
  <c r="F63" i="8"/>
  <c r="F59" i="8"/>
  <c r="F55" i="8"/>
  <c r="F51" i="8"/>
  <c r="F47" i="8"/>
  <c r="F43" i="8"/>
  <c r="F39" i="8"/>
  <c r="F35" i="8"/>
  <c r="F31" i="8"/>
  <c r="F27" i="8"/>
  <c r="F23" i="8"/>
  <c r="F19" i="8"/>
  <c r="F15" i="8"/>
  <c r="F11" i="8"/>
  <c r="F7" i="8"/>
  <c r="M322" i="8"/>
  <c r="M318" i="8"/>
  <c r="M314" i="8"/>
  <c r="M310" i="8"/>
  <c r="M306" i="8"/>
  <c r="M302" i="8"/>
  <c r="M298" i="8"/>
  <c r="M294" i="8"/>
  <c r="M290" i="8"/>
  <c r="M286" i="8"/>
  <c r="M282" i="8"/>
  <c r="M278" i="8"/>
  <c r="M274" i="8"/>
  <c r="M270" i="8"/>
  <c r="M266" i="8"/>
  <c r="M262" i="8"/>
  <c r="M258" i="8"/>
  <c r="M254" i="8"/>
  <c r="M250" i="8"/>
  <c r="M246" i="8"/>
  <c r="M242" i="8"/>
  <c r="M238" i="8"/>
  <c r="M234" i="8"/>
  <c r="M230" i="8"/>
  <c r="M226" i="8"/>
  <c r="M222" i="8"/>
  <c r="M218" i="8"/>
  <c r="M214" i="8"/>
  <c r="M210" i="8"/>
  <c r="M206" i="8"/>
  <c r="M202" i="8"/>
  <c r="M198" i="8"/>
  <c r="M194" i="8"/>
  <c r="M190" i="8"/>
  <c r="M186" i="8"/>
  <c r="M182" i="8"/>
  <c r="M178" i="8"/>
  <c r="M174" i="8"/>
  <c r="M170" i="8"/>
  <c r="M166" i="8"/>
  <c r="M162" i="8"/>
  <c r="M158" i="8"/>
  <c r="M154" i="8"/>
  <c r="M150" i="8"/>
  <c r="M146" i="8"/>
  <c r="M142" i="8"/>
  <c r="M138" i="8"/>
  <c r="F174" i="8"/>
  <c r="F170" i="8"/>
  <c r="F166" i="8"/>
  <c r="F162" i="8"/>
  <c r="F158" i="8"/>
  <c r="F154" i="8"/>
  <c r="F150" i="8"/>
  <c r="F146" i="8"/>
  <c r="F142" i="8"/>
  <c r="F138" i="8"/>
  <c r="F134" i="8"/>
  <c r="F130" i="8"/>
  <c r="F126" i="8"/>
  <c r="F122" i="8"/>
  <c r="F118" i="8"/>
  <c r="F114" i="8"/>
  <c r="F110" i="8"/>
  <c r="F106" i="8"/>
  <c r="F102" i="8"/>
  <c r="F98" i="8"/>
  <c r="F94" i="8"/>
  <c r="F90" i="8"/>
  <c r="F86" i="8"/>
  <c r="F82" i="8"/>
  <c r="F78" i="8"/>
  <c r="F74" i="8"/>
  <c r="F70" i="8"/>
  <c r="F66" i="8"/>
  <c r="F62" i="8"/>
  <c r="F58" i="8"/>
  <c r="F54" i="8"/>
  <c r="F50" i="8"/>
  <c r="F46" i="8"/>
  <c r="F42" i="8"/>
  <c r="F38" i="8"/>
  <c r="F34" i="8"/>
  <c r="F30" i="8"/>
  <c r="F26" i="8"/>
  <c r="F22" i="8"/>
  <c r="F18" i="8"/>
  <c r="F14" i="8"/>
  <c r="F10" i="8"/>
  <c r="F6" i="8"/>
  <c r="M321" i="8"/>
  <c r="M317" i="8"/>
  <c r="M313" i="8"/>
  <c r="M309" i="8"/>
  <c r="M305" i="8"/>
  <c r="M301" i="8"/>
  <c r="M297" i="8"/>
  <c r="M293" i="8"/>
  <c r="M289" i="8"/>
  <c r="M285" i="8"/>
  <c r="M281" i="8"/>
  <c r="M277" i="8"/>
  <c r="M273" i="8"/>
  <c r="M269" i="8"/>
  <c r="M265" i="8"/>
  <c r="M261" i="8"/>
  <c r="M257" i="8"/>
  <c r="M253" i="8"/>
  <c r="M249" i="8"/>
  <c r="M245" i="8"/>
  <c r="M241" i="8"/>
  <c r="M237" i="8"/>
  <c r="M233" i="8"/>
  <c r="M229" i="8"/>
  <c r="M225" i="8"/>
  <c r="M221" i="8"/>
  <c r="M217" i="8"/>
  <c r="M213" i="8"/>
  <c r="M209" i="8"/>
  <c r="M205" i="8"/>
  <c r="M201" i="8"/>
  <c r="M197" i="8"/>
  <c r="M193" i="8"/>
  <c r="M189" i="8"/>
  <c r="M185" i="8"/>
  <c r="M181" i="8"/>
  <c r="M177" i="8"/>
  <c r="M173" i="8"/>
  <c r="M169" i="8"/>
  <c r="M165" i="8"/>
  <c r="M161" i="8"/>
  <c r="M157" i="8"/>
  <c r="M153" i="8"/>
  <c r="M149" i="8"/>
  <c r="M145" i="8"/>
  <c r="M141" i="8"/>
  <c r="M320" i="8"/>
  <c r="M316" i="8"/>
  <c r="M312" i="8"/>
  <c r="M308" i="8"/>
  <c r="M304" i="8"/>
  <c r="M300" i="8"/>
  <c r="M296" i="8"/>
  <c r="M292" i="8"/>
  <c r="M288" i="8"/>
  <c r="M284" i="8"/>
  <c r="M280" i="8"/>
  <c r="M276" i="8"/>
  <c r="M272" i="8"/>
  <c r="M268" i="8"/>
  <c r="M264" i="8"/>
  <c r="M260" i="8"/>
  <c r="M256" i="8"/>
  <c r="M252" i="8"/>
  <c r="M248" i="8"/>
  <c r="M244" i="8"/>
  <c r="M240" i="8"/>
  <c r="M236" i="8"/>
  <c r="M232" i="8"/>
  <c r="M228" i="8"/>
  <c r="M224" i="8"/>
  <c r="M220" i="8"/>
  <c r="M216" i="8"/>
  <c r="M212" i="8"/>
  <c r="M208" i="8"/>
  <c r="M204" i="8"/>
  <c r="M200" i="8"/>
  <c r="M196" i="8"/>
  <c r="M192" i="8"/>
  <c r="M188" i="8"/>
  <c r="M184" i="8"/>
  <c r="M180" i="8"/>
  <c r="M176" i="8"/>
  <c r="M172" i="8"/>
  <c r="M168" i="8"/>
  <c r="M164" i="8"/>
  <c r="M160" i="8"/>
  <c r="M156" i="8"/>
  <c r="M152" i="8"/>
  <c r="M148" i="8"/>
  <c r="M144" i="8"/>
  <c r="M140" i="8"/>
  <c r="M136" i="8"/>
  <c r="M132" i="8"/>
  <c r="M128" i="8"/>
  <c r="M4" i="8"/>
  <c r="M319" i="8"/>
  <c r="M315" i="8"/>
  <c r="M311" i="8"/>
  <c r="M307" i="8"/>
  <c r="M303" i="8"/>
  <c r="M299" i="8"/>
  <c r="M295" i="8"/>
  <c r="M291" i="8"/>
  <c r="M287" i="8"/>
  <c r="M283" i="8"/>
  <c r="M279" i="8"/>
  <c r="M275" i="8"/>
  <c r="M271" i="8"/>
  <c r="M267" i="8"/>
  <c r="M263" i="8"/>
  <c r="M259" i="8"/>
  <c r="M255" i="8"/>
  <c r="M251" i="8"/>
  <c r="M247" i="8"/>
  <c r="M243" i="8"/>
  <c r="M239" i="8"/>
  <c r="M235" i="8"/>
  <c r="M231" i="8"/>
  <c r="M227" i="8"/>
  <c r="M223" i="8"/>
  <c r="M219" i="8"/>
  <c r="M215" i="8"/>
  <c r="M211" i="8"/>
  <c r="M207" i="8"/>
  <c r="M203" i="8"/>
  <c r="M199" i="8"/>
  <c r="M195" i="8"/>
  <c r="M191" i="8"/>
  <c r="M187" i="8"/>
  <c r="M183" i="8"/>
  <c r="M179" i="8"/>
  <c r="M175" i="8"/>
  <c r="M171" i="8"/>
  <c r="M167" i="8"/>
  <c r="M163" i="8"/>
  <c r="M159" i="8"/>
  <c r="M155" i="8"/>
  <c r="M151" i="8"/>
  <c r="M147" i="8"/>
  <c r="M143" i="8"/>
  <c r="M139" i="8"/>
  <c r="M135" i="8"/>
  <c r="M131" i="8"/>
  <c r="M137" i="8"/>
  <c r="M133" i="8"/>
  <c r="M129" i="8"/>
  <c r="M125" i="8"/>
  <c r="M121" i="8"/>
  <c r="M117" i="8"/>
  <c r="M113" i="8"/>
  <c r="M109" i="8"/>
  <c r="M105" i="8"/>
  <c r="M101" i="8"/>
  <c r="M97" i="8"/>
  <c r="M93" i="8"/>
  <c r="M89" i="8"/>
  <c r="M85" i="8"/>
  <c r="M81" i="8"/>
  <c r="M77" i="8"/>
  <c r="M73" i="8"/>
  <c r="M69" i="8"/>
  <c r="M65" i="8"/>
  <c r="M61" i="8"/>
  <c r="M57" i="8"/>
  <c r="M53" i="8"/>
  <c r="M49" i="8"/>
  <c r="M45" i="8"/>
  <c r="M41" i="8"/>
  <c r="M37" i="8"/>
  <c r="M33" i="8"/>
  <c r="M29" i="8"/>
  <c r="M25" i="8"/>
  <c r="M21" i="8"/>
  <c r="M17" i="8"/>
  <c r="M13" i="8"/>
  <c r="M9" i="8"/>
  <c r="M5" i="8"/>
  <c r="M124" i="8"/>
  <c r="M120" i="8"/>
  <c r="M116" i="8"/>
  <c r="M112" i="8"/>
  <c r="M108" i="8"/>
  <c r="M104" i="8"/>
  <c r="M100" i="8"/>
  <c r="M96" i="8"/>
  <c r="M92" i="8"/>
  <c r="M88" i="8"/>
  <c r="M84" i="8"/>
  <c r="M80" i="8"/>
  <c r="M76" i="8"/>
  <c r="M72" i="8"/>
  <c r="M68" i="8"/>
  <c r="M64" i="8"/>
  <c r="M60" i="8"/>
  <c r="M56" i="8"/>
  <c r="M52" i="8"/>
  <c r="M48" i="8"/>
  <c r="M44" i="8"/>
  <c r="M40" i="8"/>
  <c r="M36" i="8"/>
  <c r="M32" i="8"/>
  <c r="M28" i="8"/>
  <c r="M24" i="8"/>
  <c r="M20" i="8"/>
  <c r="M16" i="8"/>
  <c r="M12" i="8"/>
  <c r="M8" i="8"/>
  <c r="M127" i="8"/>
  <c r="M123" i="8"/>
  <c r="M119" i="8"/>
  <c r="M115" i="8"/>
  <c r="M111" i="8"/>
  <c r="M107" i="8"/>
  <c r="M103" i="8"/>
  <c r="M99" i="8"/>
  <c r="M95" i="8"/>
  <c r="M91" i="8"/>
  <c r="M87" i="8"/>
  <c r="M83" i="8"/>
  <c r="M79" i="8"/>
  <c r="M75" i="8"/>
  <c r="M71" i="8"/>
  <c r="M67" i="8"/>
  <c r="M63" i="8"/>
  <c r="M59" i="8"/>
  <c r="M55" i="8"/>
  <c r="M51" i="8"/>
  <c r="M47" i="8"/>
  <c r="M43" i="8"/>
  <c r="M39" i="8"/>
  <c r="M35" i="8"/>
  <c r="M31" i="8"/>
  <c r="M27" i="8"/>
  <c r="M23" i="8"/>
  <c r="M19" i="8"/>
  <c r="M15" i="8"/>
  <c r="M11" i="8"/>
  <c r="M7" i="8"/>
  <c r="M134" i="8"/>
  <c r="M130" i="8"/>
  <c r="M126" i="8"/>
  <c r="M122" i="8"/>
  <c r="M118" i="8"/>
  <c r="M114" i="8"/>
  <c r="M110" i="8"/>
  <c r="M106" i="8"/>
  <c r="M102" i="8"/>
  <c r="M98" i="8"/>
  <c r="M94" i="8"/>
  <c r="M90" i="8"/>
  <c r="M86" i="8"/>
  <c r="M82" i="8"/>
  <c r="M78" i="8"/>
  <c r="M74" i="8"/>
  <c r="M70" i="8"/>
  <c r="M66" i="8"/>
  <c r="M62" i="8"/>
  <c r="M58" i="8"/>
  <c r="M54" i="8"/>
  <c r="M50" i="8"/>
  <c r="M46" i="8"/>
  <c r="M42" i="8"/>
  <c r="M38" i="8"/>
  <c r="M34" i="8"/>
  <c r="M30" i="8"/>
  <c r="M26" i="8"/>
  <c r="M22" i="8"/>
  <c r="M18" i="8"/>
  <c r="M14" i="8"/>
  <c r="M10" i="8"/>
  <c r="M6" i="8"/>
  <c r="AH4" i="1"/>
  <c r="AI4" i="1" s="1"/>
  <c r="AH5" i="1"/>
  <c r="AI5" i="1" s="1"/>
  <c r="AH6" i="1"/>
  <c r="AI6" i="1" s="1"/>
  <c r="AH7" i="1"/>
  <c r="AI7" i="1" s="1"/>
  <c r="AH8" i="1"/>
  <c r="AI8" i="1" s="1"/>
  <c r="AH9" i="1"/>
  <c r="AI9" i="1" s="1"/>
  <c r="AH10" i="1"/>
  <c r="AI10" i="1" s="1"/>
  <c r="AH11" i="1"/>
  <c r="AI11" i="1" s="1"/>
  <c r="AH12" i="1"/>
  <c r="AI12" i="1" s="1"/>
  <c r="AH13" i="1"/>
  <c r="AI13" i="1" s="1"/>
  <c r="AH14" i="1"/>
  <c r="AI14" i="1" s="1"/>
  <c r="AH15" i="1"/>
  <c r="AI15" i="1" s="1"/>
  <c r="AH16" i="1"/>
  <c r="AI16" i="1" s="1"/>
  <c r="AH17" i="1"/>
  <c r="AI17" i="1" s="1"/>
  <c r="AH18" i="1"/>
  <c r="AI18" i="1" s="1"/>
  <c r="AH19" i="1"/>
  <c r="AI19" i="1" s="1"/>
  <c r="AH20" i="1"/>
  <c r="AI20" i="1" s="1"/>
  <c r="AH21" i="1"/>
  <c r="AI21" i="1" s="1"/>
  <c r="AH22" i="1"/>
  <c r="AI22" i="1" s="1"/>
  <c r="AH23" i="1"/>
  <c r="AI23" i="1" s="1"/>
  <c r="AH24" i="1"/>
  <c r="AI24" i="1" s="1"/>
  <c r="AH25" i="1"/>
  <c r="AI25" i="1" s="1"/>
  <c r="AH26" i="1"/>
  <c r="AI26" i="1" s="1"/>
  <c r="AH27" i="1"/>
  <c r="AI27" i="1" s="1"/>
  <c r="AH28" i="1"/>
  <c r="AI28" i="1" s="1"/>
  <c r="AH29" i="1"/>
  <c r="AI29" i="1" s="1"/>
  <c r="AH30" i="1"/>
  <c r="AI30" i="1" s="1"/>
  <c r="AH31" i="1"/>
  <c r="AI31" i="1" s="1"/>
  <c r="AH32" i="1"/>
  <c r="AI32" i="1" s="1"/>
  <c r="AH33" i="1"/>
  <c r="AI33" i="1" s="1"/>
  <c r="AH34" i="1"/>
  <c r="AI34" i="1" s="1"/>
  <c r="AH35" i="1"/>
  <c r="AI35" i="1" s="1"/>
  <c r="AH36" i="1"/>
  <c r="AI36" i="1" s="1"/>
  <c r="AH37" i="1"/>
  <c r="AI37" i="1" s="1"/>
  <c r="AH38" i="1"/>
  <c r="AI38" i="1" s="1"/>
  <c r="AH39" i="1"/>
  <c r="AI39" i="1" s="1"/>
  <c r="AH40" i="1"/>
  <c r="AI40" i="1" s="1"/>
  <c r="AH41" i="1"/>
  <c r="AI41" i="1" s="1"/>
  <c r="AH42" i="1"/>
  <c r="AI42" i="1" s="1"/>
  <c r="AH43" i="1"/>
  <c r="AI43" i="1" s="1"/>
  <c r="AH44" i="1"/>
  <c r="AI44" i="1" s="1"/>
  <c r="AH45" i="1"/>
  <c r="AI45" i="1" s="1"/>
  <c r="AH46" i="1"/>
  <c r="AI46" i="1" s="1"/>
  <c r="AH47" i="1"/>
  <c r="AI47" i="1" s="1"/>
  <c r="AH48" i="1"/>
  <c r="AI48" i="1" s="1"/>
  <c r="AH49" i="1"/>
  <c r="AI49" i="1" s="1"/>
  <c r="AH50" i="1"/>
  <c r="AI50" i="1" s="1"/>
  <c r="AH51" i="1"/>
  <c r="AI51" i="1" s="1"/>
  <c r="AH52" i="1"/>
  <c r="AI52" i="1" s="1"/>
  <c r="AH53" i="1"/>
  <c r="AI53" i="1" s="1"/>
  <c r="AH54" i="1"/>
  <c r="AI54" i="1" s="1"/>
  <c r="AH55" i="1"/>
  <c r="AI55" i="1" s="1"/>
  <c r="AH56" i="1"/>
  <c r="AI56" i="1" s="1"/>
  <c r="AH57" i="1"/>
  <c r="AI57" i="1" s="1"/>
  <c r="AH58" i="1"/>
  <c r="AI58" i="1" s="1"/>
  <c r="AH59" i="1"/>
  <c r="AI59" i="1" s="1"/>
  <c r="AH60" i="1"/>
  <c r="AI60" i="1" s="1"/>
  <c r="AH61" i="1"/>
  <c r="AI61" i="1" s="1"/>
  <c r="AH62" i="1"/>
  <c r="AI62" i="1" s="1"/>
  <c r="AH63" i="1"/>
  <c r="AI63" i="1" s="1"/>
  <c r="AH64" i="1"/>
  <c r="AI64" i="1" s="1"/>
  <c r="AH65" i="1"/>
  <c r="AI65" i="1" s="1"/>
  <c r="AH66" i="1"/>
  <c r="AI66" i="1" s="1"/>
  <c r="AH67" i="1"/>
  <c r="AI67" i="1" s="1"/>
  <c r="AH68" i="1"/>
  <c r="AI68" i="1" s="1"/>
  <c r="AH69" i="1"/>
  <c r="AI69" i="1" s="1"/>
  <c r="AH70" i="1"/>
  <c r="AI70" i="1" s="1"/>
  <c r="AH71" i="1"/>
  <c r="AI71" i="1" s="1"/>
  <c r="AH72" i="1"/>
  <c r="AI72" i="1" s="1"/>
  <c r="AH73" i="1"/>
  <c r="AI73" i="1" s="1"/>
  <c r="AH74" i="1"/>
  <c r="AI74" i="1" s="1"/>
  <c r="AH75" i="1"/>
  <c r="AI75" i="1" s="1"/>
  <c r="AH76" i="1"/>
  <c r="AI76" i="1" s="1"/>
  <c r="AH77" i="1"/>
  <c r="AI77" i="1" s="1"/>
  <c r="AH78" i="1"/>
  <c r="AI78" i="1" s="1"/>
  <c r="AH79" i="1"/>
  <c r="AI79" i="1" s="1"/>
  <c r="AH80" i="1"/>
  <c r="AI80" i="1" s="1"/>
  <c r="AH81" i="1"/>
  <c r="AI81" i="1" s="1"/>
  <c r="AH82" i="1"/>
  <c r="AI82" i="1" s="1"/>
  <c r="AH83" i="1"/>
  <c r="AI83" i="1" s="1"/>
  <c r="AH84" i="1"/>
  <c r="AI84" i="1" s="1"/>
  <c r="AH85" i="1"/>
  <c r="AI85" i="1" s="1"/>
  <c r="AH86" i="1"/>
  <c r="AI86" i="1" s="1"/>
  <c r="AH87" i="1"/>
  <c r="AI87" i="1" s="1"/>
  <c r="AH88" i="1"/>
  <c r="AI88" i="1" s="1"/>
  <c r="AH89" i="1"/>
  <c r="AI89" i="1" s="1"/>
  <c r="AH90" i="1"/>
  <c r="AI90" i="1" s="1"/>
  <c r="AH91" i="1"/>
  <c r="AI91" i="1" s="1"/>
  <c r="AH92" i="1"/>
  <c r="AI92" i="1" s="1"/>
  <c r="AH93" i="1"/>
  <c r="AI93" i="1" s="1"/>
  <c r="AH94" i="1"/>
  <c r="AI94" i="1" s="1"/>
  <c r="AH95" i="1"/>
  <c r="AI95" i="1" s="1"/>
  <c r="AH96" i="1"/>
  <c r="AI96" i="1" s="1"/>
  <c r="AH97" i="1"/>
  <c r="AI97" i="1" s="1"/>
  <c r="AH98" i="1"/>
  <c r="AI98" i="1" s="1"/>
  <c r="AH99" i="1"/>
  <c r="AI99" i="1" s="1"/>
  <c r="AH100" i="1"/>
  <c r="AI100" i="1" s="1"/>
  <c r="AH101" i="1"/>
  <c r="AI101" i="1" s="1"/>
  <c r="AH102" i="1"/>
  <c r="AI102" i="1" s="1"/>
  <c r="AH103" i="1"/>
  <c r="AI103" i="1" s="1"/>
  <c r="AH104" i="1"/>
  <c r="AI104" i="1" s="1"/>
  <c r="AH105" i="1"/>
  <c r="AI105" i="1" s="1"/>
  <c r="AH106" i="1"/>
  <c r="AI106" i="1" s="1"/>
  <c r="AH107" i="1"/>
  <c r="AI107" i="1" s="1"/>
  <c r="AH108" i="1"/>
  <c r="AI108" i="1" s="1"/>
  <c r="AH109" i="1"/>
  <c r="AI109" i="1" s="1"/>
  <c r="AH110" i="1"/>
  <c r="AI110" i="1" s="1"/>
  <c r="AH111" i="1"/>
  <c r="AI111" i="1" s="1"/>
  <c r="AH112" i="1"/>
  <c r="AI112" i="1" s="1"/>
  <c r="AH113" i="1"/>
  <c r="AI113" i="1" s="1"/>
  <c r="AH114" i="1"/>
  <c r="AI114" i="1" s="1"/>
  <c r="AH115" i="1"/>
  <c r="AI115" i="1" s="1"/>
  <c r="AH116" i="1"/>
  <c r="AI116" i="1" s="1"/>
  <c r="AH117" i="1"/>
  <c r="AI117" i="1" s="1"/>
  <c r="AH118" i="1"/>
  <c r="AI118" i="1" s="1"/>
  <c r="AH119" i="1"/>
  <c r="AI119" i="1" s="1"/>
  <c r="AH120" i="1"/>
  <c r="AI120" i="1" s="1"/>
  <c r="AH121" i="1"/>
  <c r="AI121" i="1" s="1"/>
  <c r="AH122" i="1"/>
  <c r="AI122" i="1" s="1"/>
  <c r="AH123" i="1"/>
  <c r="AI123" i="1" s="1"/>
  <c r="AH124" i="1"/>
  <c r="AI124" i="1" s="1"/>
  <c r="AH125" i="1"/>
  <c r="AI125" i="1" s="1"/>
  <c r="AH126" i="1"/>
  <c r="AI126" i="1" s="1"/>
  <c r="AH127" i="1"/>
  <c r="AI127" i="1" s="1"/>
  <c r="AH128" i="1"/>
  <c r="AI128" i="1" s="1"/>
  <c r="AH129" i="1"/>
  <c r="AI129" i="1" s="1"/>
  <c r="AH130" i="1"/>
  <c r="AI130" i="1" s="1"/>
  <c r="AH131" i="1"/>
  <c r="AI131" i="1" s="1"/>
  <c r="AH132" i="1"/>
  <c r="AI132" i="1" s="1"/>
  <c r="AH133" i="1"/>
  <c r="AI133" i="1" s="1"/>
  <c r="AH134" i="1"/>
  <c r="AI134" i="1" s="1"/>
  <c r="AH135" i="1"/>
  <c r="AI135" i="1" s="1"/>
  <c r="AH136" i="1"/>
  <c r="AI136" i="1" s="1"/>
  <c r="AH137" i="1"/>
  <c r="AI137" i="1" s="1"/>
  <c r="AH138" i="1"/>
  <c r="AI138" i="1" s="1"/>
  <c r="AH139" i="1"/>
  <c r="AI139" i="1" s="1"/>
  <c r="AH140" i="1"/>
  <c r="AI140" i="1" s="1"/>
  <c r="AH141" i="1"/>
  <c r="AI141" i="1" s="1"/>
  <c r="AH142" i="1"/>
  <c r="AI142" i="1" s="1"/>
  <c r="AH143" i="1"/>
  <c r="AI143" i="1" s="1"/>
  <c r="AH144" i="1"/>
  <c r="AI144" i="1" s="1"/>
  <c r="AH145" i="1"/>
  <c r="AI145" i="1" s="1"/>
  <c r="AH146" i="1"/>
  <c r="AI146" i="1" s="1"/>
  <c r="AH147" i="1"/>
  <c r="AI147" i="1" s="1"/>
  <c r="AH148" i="1"/>
  <c r="AI148" i="1" s="1"/>
  <c r="AH149" i="1"/>
  <c r="AI149" i="1" s="1"/>
  <c r="AH150" i="1"/>
  <c r="AI150" i="1" s="1"/>
  <c r="AH151" i="1"/>
  <c r="AI151" i="1" s="1"/>
  <c r="AH152" i="1"/>
  <c r="AI152" i="1" s="1"/>
  <c r="AH153" i="1"/>
  <c r="AI153" i="1" s="1"/>
  <c r="AH154" i="1"/>
  <c r="AI154" i="1" s="1"/>
  <c r="AH155" i="1"/>
  <c r="AI155" i="1" s="1"/>
  <c r="AH156" i="1"/>
  <c r="AI156" i="1" s="1"/>
  <c r="AH157" i="1"/>
  <c r="AI157" i="1" s="1"/>
  <c r="AH158" i="1"/>
  <c r="AI158" i="1" s="1"/>
  <c r="AH159" i="1"/>
  <c r="AI159" i="1" s="1"/>
  <c r="AH160" i="1"/>
  <c r="AI160" i="1" s="1"/>
  <c r="AH161" i="1"/>
  <c r="AI161" i="1" s="1"/>
  <c r="AH162" i="1"/>
  <c r="AI162" i="1" s="1"/>
  <c r="AH163" i="1"/>
  <c r="AI163" i="1" s="1"/>
  <c r="AH164" i="1"/>
  <c r="AI164" i="1" s="1"/>
  <c r="AH165" i="1"/>
  <c r="AI165" i="1" s="1"/>
  <c r="AH166" i="1"/>
  <c r="AI166" i="1" s="1"/>
  <c r="AH167" i="1"/>
  <c r="AI167" i="1" s="1"/>
  <c r="AH168" i="1"/>
  <c r="AI168" i="1" s="1"/>
  <c r="AH169" i="1"/>
  <c r="AI169" i="1" s="1"/>
  <c r="AH170" i="1"/>
  <c r="AI170" i="1" s="1"/>
  <c r="AH171" i="1"/>
  <c r="AI171" i="1" s="1"/>
  <c r="AH172" i="1"/>
  <c r="AI172" i="1" s="1"/>
  <c r="AH173" i="1"/>
  <c r="AI173" i="1" s="1"/>
  <c r="AH174" i="1"/>
  <c r="AI174" i="1" s="1"/>
  <c r="AH175" i="1"/>
  <c r="AI175" i="1" s="1"/>
  <c r="AH176" i="1"/>
  <c r="AI176" i="1" s="1"/>
  <c r="AH177" i="1"/>
  <c r="AI177" i="1" s="1"/>
  <c r="AH178" i="1"/>
  <c r="AI178" i="1" s="1"/>
  <c r="AH179" i="1"/>
  <c r="AI179" i="1" s="1"/>
  <c r="AH180" i="1"/>
  <c r="AI180" i="1" s="1"/>
  <c r="AH181" i="1"/>
  <c r="AI181" i="1" s="1"/>
  <c r="AH182" i="1"/>
  <c r="AI182" i="1" s="1"/>
  <c r="AH183" i="1"/>
  <c r="AI183" i="1" s="1"/>
  <c r="AH184" i="1"/>
  <c r="AI184" i="1" s="1"/>
  <c r="AH185" i="1"/>
  <c r="AI185" i="1" s="1"/>
  <c r="AH186" i="1"/>
  <c r="AI186" i="1" s="1"/>
  <c r="AH187" i="1"/>
  <c r="AI187" i="1" s="1"/>
  <c r="AH188" i="1"/>
  <c r="AI188" i="1" s="1"/>
  <c r="AH189" i="1"/>
  <c r="AI189" i="1" s="1"/>
  <c r="AH190" i="1"/>
  <c r="AI190" i="1" s="1"/>
  <c r="AH191" i="1"/>
  <c r="AI191" i="1" s="1"/>
  <c r="AH192" i="1"/>
  <c r="AI192" i="1" s="1"/>
  <c r="AH193" i="1"/>
  <c r="AI193" i="1" s="1"/>
  <c r="AH194" i="1"/>
  <c r="AI194" i="1" s="1"/>
  <c r="AH195" i="1"/>
  <c r="AI195" i="1" s="1"/>
  <c r="AH196" i="1"/>
  <c r="AI196" i="1" s="1"/>
  <c r="AH197" i="1"/>
  <c r="AI197" i="1" s="1"/>
  <c r="AH198" i="1"/>
  <c r="AI198" i="1" s="1"/>
  <c r="AH199" i="1"/>
  <c r="AI199" i="1" s="1"/>
  <c r="AH200" i="1"/>
  <c r="AI200" i="1" s="1"/>
  <c r="AH201" i="1"/>
  <c r="AI201" i="1" s="1"/>
  <c r="AH202" i="1"/>
  <c r="AI202" i="1" s="1"/>
  <c r="AH203" i="1"/>
  <c r="AI203" i="1" s="1"/>
  <c r="AH204" i="1"/>
  <c r="AI204" i="1" s="1"/>
  <c r="AH205" i="1"/>
  <c r="AI205" i="1" s="1"/>
  <c r="AH206" i="1"/>
  <c r="AI206" i="1" s="1"/>
  <c r="AH207" i="1"/>
  <c r="AI207" i="1" s="1"/>
  <c r="AH208" i="1"/>
  <c r="AI208" i="1" s="1"/>
  <c r="AH209" i="1"/>
  <c r="AI209" i="1" s="1"/>
  <c r="AH210" i="1"/>
  <c r="AI210" i="1" s="1"/>
  <c r="AH211" i="1"/>
  <c r="AI211" i="1" s="1"/>
  <c r="AH212" i="1"/>
  <c r="AI212" i="1" s="1"/>
  <c r="AH213" i="1"/>
  <c r="AI213" i="1" s="1"/>
  <c r="AH214" i="1"/>
  <c r="AI214" i="1" s="1"/>
  <c r="AH215" i="1"/>
  <c r="AI215" i="1" s="1"/>
  <c r="AH216" i="1"/>
  <c r="AI216" i="1" s="1"/>
  <c r="AH217" i="1"/>
  <c r="AI217" i="1" s="1"/>
  <c r="AH218" i="1"/>
  <c r="AI218" i="1" s="1"/>
  <c r="AH219" i="1"/>
  <c r="AI219" i="1" s="1"/>
  <c r="AH220" i="1"/>
  <c r="AI220" i="1" s="1"/>
  <c r="AH221" i="1"/>
  <c r="AI221" i="1" s="1"/>
  <c r="AH222" i="1"/>
  <c r="AI222" i="1" s="1"/>
  <c r="AH223" i="1"/>
  <c r="AI223" i="1" s="1"/>
  <c r="AH224" i="1"/>
  <c r="AI224" i="1" s="1"/>
  <c r="AH225" i="1"/>
  <c r="AI225" i="1" s="1"/>
  <c r="AH226" i="1"/>
  <c r="AI226" i="1" s="1"/>
  <c r="AH227" i="1"/>
  <c r="AI227" i="1" s="1"/>
  <c r="AH228" i="1"/>
  <c r="AI228" i="1" s="1"/>
  <c r="AH229" i="1"/>
  <c r="AI229" i="1" s="1"/>
  <c r="AH230" i="1"/>
  <c r="AI230" i="1" s="1"/>
  <c r="AH231" i="1"/>
  <c r="AI231" i="1" s="1"/>
  <c r="AH232" i="1"/>
  <c r="AI232" i="1" s="1"/>
  <c r="AH233" i="1"/>
  <c r="AI233" i="1" s="1"/>
  <c r="AH234" i="1"/>
  <c r="AI234" i="1" s="1"/>
  <c r="AH235" i="1"/>
  <c r="AI235" i="1" s="1"/>
  <c r="AH236" i="1"/>
  <c r="AI236" i="1" s="1"/>
  <c r="AH237" i="1"/>
  <c r="AI237" i="1" s="1"/>
  <c r="AH238" i="1"/>
  <c r="AI238" i="1" s="1"/>
  <c r="AH239" i="1"/>
  <c r="AI239" i="1" s="1"/>
  <c r="AH240" i="1"/>
  <c r="AI240" i="1" s="1"/>
  <c r="AH241" i="1"/>
  <c r="AI241" i="1" s="1"/>
  <c r="AH242" i="1"/>
  <c r="AI242" i="1" s="1"/>
  <c r="AH243" i="1"/>
  <c r="AI243" i="1" s="1"/>
  <c r="AH244" i="1"/>
  <c r="AI244" i="1" s="1"/>
  <c r="AH245" i="1"/>
  <c r="AI245" i="1" s="1"/>
  <c r="AH246" i="1"/>
  <c r="AI246" i="1" s="1"/>
  <c r="AH247" i="1"/>
  <c r="AI247" i="1" s="1"/>
  <c r="AH248" i="1"/>
  <c r="AI248" i="1" s="1"/>
  <c r="AH249" i="1"/>
  <c r="AI249" i="1" s="1"/>
  <c r="AH250" i="1"/>
  <c r="AI250" i="1" s="1"/>
  <c r="AH251" i="1"/>
  <c r="AI251" i="1" s="1"/>
  <c r="AH252" i="1"/>
  <c r="AI252" i="1" s="1"/>
  <c r="AH253" i="1"/>
  <c r="AI253" i="1" s="1"/>
  <c r="AH254" i="1"/>
  <c r="AI254" i="1" s="1"/>
  <c r="AH255" i="1"/>
  <c r="AI255" i="1" s="1"/>
  <c r="AH256" i="1"/>
  <c r="AI256" i="1" s="1"/>
  <c r="AH257" i="1"/>
  <c r="AI257" i="1" s="1"/>
  <c r="AH258" i="1"/>
  <c r="AI258" i="1" s="1"/>
  <c r="AH259" i="1"/>
  <c r="AI259" i="1" s="1"/>
  <c r="AH260" i="1"/>
  <c r="AI260" i="1" s="1"/>
  <c r="AH261" i="1"/>
  <c r="AI261" i="1" s="1"/>
  <c r="AH262" i="1"/>
  <c r="AI262" i="1" s="1"/>
  <c r="AH263" i="1"/>
  <c r="AI263" i="1" s="1"/>
  <c r="AH264" i="1"/>
  <c r="AI264" i="1" s="1"/>
  <c r="AH265" i="1"/>
  <c r="AI265" i="1" s="1"/>
  <c r="AH266" i="1"/>
  <c r="AI266" i="1" s="1"/>
  <c r="AH267" i="1"/>
  <c r="AI267" i="1" s="1"/>
  <c r="AH268" i="1"/>
  <c r="AI268" i="1" s="1"/>
  <c r="AH269" i="1"/>
  <c r="AI269" i="1" s="1"/>
  <c r="AH270" i="1"/>
  <c r="AI270" i="1" s="1"/>
  <c r="AH271" i="1"/>
  <c r="AI271" i="1" s="1"/>
  <c r="AH272" i="1"/>
  <c r="AI272" i="1" s="1"/>
  <c r="AH273" i="1"/>
  <c r="AI273" i="1" s="1"/>
  <c r="AH274" i="1"/>
  <c r="AI274" i="1" s="1"/>
  <c r="AH275" i="1"/>
  <c r="AI275" i="1" s="1"/>
  <c r="AH276" i="1"/>
  <c r="AI276" i="1" s="1"/>
  <c r="AH277" i="1"/>
  <c r="AI277" i="1" s="1"/>
  <c r="AH278" i="1"/>
  <c r="AI278" i="1" s="1"/>
  <c r="AH279" i="1"/>
  <c r="AI279" i="1" s="1"/>
  <c r="AH280" i="1"/>
  <c r="AI280" i="1" s="1"/>
  <c r="AH281" i="1"/>
  <c r="AI281" i="1" s="1"/>
  <c r="AH282" i="1"/>
  <c r="AI282" i="1" s="1"/>
  <c r="AH283" i="1"/>
  <c r="AI283" i="1" s="1"/>
  <c r="AH284" i="1"/>
  <c r="AI284" i="1" s="1"/>
  <c r="AH285" i="1"/>
  <c r="AI285" i="1" s="1"/>
  <c r="AH286" i="1"/>
  <c r="AI286" i="1" s="1"/>
  <c r="AH287" i="1"/>
  <c r="AI287" i="1" s="1"/>
  <c r="AH288" i="1"/>
  <c r="AI288" i="1" s="1"/>
  <c r="AH289" i="1"/>
  <c r="AI289" i="1" s="1"/>
  <c r="AH290" i="1"/>
  <c r="AI290" i="1" s="1"/>
  <c r="AH291" i="1"/>
  <c r="AI291" i="1" s="1"/>
  <c r="AH292" i="1"/>
  <c r="AI292" i="1" s="1"/>
  <c r="AH293" i="1"/>
  <c r="AI293" i="1" s="1"/>
  <c r="AH294" i="1"/>
  <c r="AI294" i="1" s="1"/>
  <c r="AH295" i="1"/>
  <c r="AI295" i="1" s="1"/>
  <c r="AH296" i="1"/>
  <c r="AI296" i="1" s="1"/>
  <c r="AH297" i="1"/>
  <c r="AI297" i="1" s="1"/>
  <c r="AH298" i="1"/>
  <c r="AI298" i="1" s="1"/>
  <c r="AH299" i="1"/>
  <c r="AI299" i="1" s="1"/>
  <c r="AH300" i="1"/>
  <c r="AI300" i="1" s="1"/>
  <c r="AH301" i="1"/>
  <c r="AI301" i="1" s="1"/>
  <c r="AH302" i="1"/>
  <c r="AI302" i="1" s="1"/>
  <c r="AH303" i="1"/>
  <c r="AI303" i="1" s="1"/>
  <c r="AH304" i="1"/>
  <c r="AI304" i="1" s="1"/>
  <c r="AH305" i="1"/>
  <c r="AI305" i="1" s="1"/>
  <c r="AH306" i="1"/>
  <c r="AI306" i="1" s="1"/>
  <c r="AH307" i="1"/>
  <c r="AI307" i="1" s="1"/>
  <c r="AH308" i="1"/>
  <c r="AI308" i="1" s="1"/>
  <c r="AH309" i="1"/>
  <c r="AI309" i="1" s="1"/>
  <c r="AH310" i="1"/>
  <c r="AI310" i="1" s="1"/>
  <c r="AH311" i="1"/>
  <c r="AI311" i="1" s="1"/>
  <c r="AH312" i="1"/>
  <c r="AI312" i="1" s="1"/>
  <c r="AH313" i="1"/>
  <c r="AI313" i="1" s="1"/>
  <c r="AH314" i="1"/>
  <c r="AI314" i="1" s="1"/>
  <c r="AH315" i="1"/>
  <c r="AI315" i="1" s="1"/>
  <c r="AH316" i="1"/>
  <c r="AI316" i="1" s="1"/>
  <c r="AH317" i="1"/>
  <c r="AI317" i="1" s="1"/>
  <c r="AH318" i="1"/>
  <c r="AI318" i="1" s="1"/>
  <c r="AH319" i="1"/>
  <c r="AI319" i="1" s="1"/>
  <c r="AH320" i="1"/>
  <c r="AI320" i="1" s="1"/>
  <c r="AH321" i="1"/>
  <c r="AI321" i="1" s="1"/>
  <c r="AH322" i="1"/>
  <c r="AI322" i="1" s="1"/>
  <c r="AH323" i="1"/>
  <c r="AI323" i="1" s="1"/>
  <c r="AH324" i="1"/>
  <c r="AI324" i="1" s="1"/>
  <c r="AH325" i="1"/>
  <c r="AI325" i="1" s="1"/>
  <c r="AH326" i="1"/>
  <c r="AI326" i="1" s="1"/>
  <c r="AH327" i="1"/>
  <c r="AI327" i="1" s="1"/>
  <c r="AH328" i="1"/>
  <c r="AI328" i="1" s="1"/>
  <c r="AH329" i="1"/>
  <c r="AI329" i="1" s="1"/>
  <c r="AH330" i="1"/>
  <c r="AI330" i="1" s="1"/>
  <c r="AH331" i="1"/>
  <c r="AI331" i="1" s="1"/>
  <c r="AH332" i="1"/>
  <c r="AI332" i="1" s="1"/>
  <c r="AH333" i="1"/>
  <c r="AI333" i="1" s="1"/>
  <c r="AH334" i="1"/>
  <c r="AI334" i="1" s="1"/>
  <c r="AH335" i="1"/>
  <c r="AI335" i="1" s="1"/>
  <c r="AH336" i="1"/>
  <c r="AI336" i="1" s="1"/>
  <c r="AH337" i="1"/>
  <c r="AI337" i="1" s="1"/>
  <c r="AH338" i="1"/>
  <c r="AI338" i="1" s="1"/>
  <c r="AH339" i="1"/>
  <c r="AI339" i="1" s="1"/>
  <c r="AH340" i="1"/>
  <c r="AI340" i="1" s="1"/>
  <c r="AH341" i="1"/>
  <c r="AI341" i="1" s="1"/>
  <c r="AH342" i="1"/>
  <c r="AI342" i="1" s="1"/>
  <c r="AH343" i="1"/>
  <c r="AI343" i="1" s="1"/>
  <c r="AH344" i="1"/>
  <c r="AI344" i="1" s="1"/>
  <c r="AH345" i="1"/>
  <c r="AI345" i="1" s="1"/>
  <c r="AH346" i="1"/>
  <c r="AI346" i="1" s="1"/>
  <c r="AH347" i="1"/>
  <c r="AI347" i="1" s="1"/>
  <c r="AH348" i="1"/>
  <c r="AI348" i="1" s="1"/>
  <c r="AH349" i="1"/>
  <c r="AI349" i="1" s="1"/>
  <c r="AH350" i="1"/>
  <c r="AI350" i="1" s="1"/>
  <c r="AH351" i="1"/>
  <c r="AI351" i="1" s="1"/>
  <c r="AH352" i="1"/>
  <c r="AI352" i="1" s="1"/>
  <c r="AH353" i="1"/>
  <c r="AI353" i="1" s="1"/>
  <c r="AH354" i="1"/>
  <c r="AI354" i="1" s="1"/>
  <c r="AH355" i="1"/>
  <c r="AI355" i="1" s="1"/>
  <c r="AH356" i="1"/>
  <c r="AI356" i="1" s="1"/>
  <c r="AH357" i="1"/>
  <c r="AI357" i="1" s="1"/>
  <c r="AH358" i="1"/>
  <c r="AI358" i="1" s="1"/>
  <c r="AH359" i="1"/>
  <c r="AI359" i="1" s="1"/>
  <c r="AH3" i="1"/>
  <c r="AI3" i="1" s="1"/>
  <c r="AB10" i="1"/>
  <c r="AB3" i="1"/>
  <c r="AN765" i="11"/>
  <c r="AN1610" i="11"/>
  <c r="S5" i="8" l="1"/>
  <c r="F5" i="10"/>
  <c r="K4" i="10"/>
  <c r="K5" i="10"/>
  <c r="AM763" i="11"/>
  <c r="AL1611" i="11"/>
  <c r="S1" i="1"/>
  <c r="AF40" i="1"/>
  <c r="AF41" i="1"/>
  <c r="AF42" i="1"/>
  <c r="AF43" i="1"/>
  <c r="AF44" i="1"/>
  <c r="AF45" i="1"/>
  <c r="AF52" i="1"/>
  <c r="AF53" i="1"/>
  <c r="AF56" i="1"/>
  <c r="AF57" i="1"/>
  <c r="AF58" i="1"/>
  <c r="AF59" i="1"/>
  <c r="AF60" i="1"/>
  <c r="AF61" i="1"/>
  <c r="AF64" i="1"/>
  <c r="AF67" i="1"/>
  <c r="AF68" i="1"/>
  <c r="AF71" i="1"/>
  <c r="AF72" i="1"/>
  <c r="AF73" i="1"/>
  <c r="AF74" i="1"/>
  <c r="AF75" i="1"/>
  <c r="AF79" i="1"/>
  <c r="AF80" i="1"/>
  <c r="AF81" i="1"/>
  <c r="AF84" i="1"/>
  <c r="AF85" i="1"/>
  <c r="AF88" i="1"/>
  <c r="AF89" i="1"/>
  <c r="AF92" i="1"/>
  <c r="AF93" i="1"/>
  <c r="AF95" i="1"/>
  <c r="AF96" i="1"/>
  <c r="AF99" i="1"/>
  <c r="AF106" i="1"/>
  <c r="AF109" i="1"/>
  <c r="AF110" i="1"/>
  <c r="AF111" i="1"/>
  <c r="AF112" i="1"/>
  <c r="AF115" i="1"/>
  <c r="AF116" i="1"/>
  <c r="AF120" i="1"/>
  <c r="AF121" i="1"/>
  <c r="AF122" i="1"/>
  <c r="AF123" i="1"/>
  <c r="AF124" i="1"/>
  <c r="AF127" i="1"/>
  <c r="AF128" i="1"/>
  <c r="AF129" i="1"/>
  <c r="AF132" i="1"/>
  <c r="AF133" i="1"/>
  <c r="AF138" i="1"/>
  <c r="AF139" i="1"/>
  <c r="AF140" i="1"/>
  <c r="AF143" i="1"/>
  <c r="AF144" i="1"/>
  <c r="AF148" i="1"/>
  <c r="AF151" i="1"/>
  <c r="AF152" i="1"/>
  <c r="AF155" i="1"/>
  <c r="AF156" i="1"/>
  <c r="AF159" i="1"/>
  <c r="AF160" i="1"/>
  <c r="AF167" i="1"/>
  <c r="AF168" i="1"/>
  <c r="AF171" i="1"/>
  <c r="AF174" i="1"/>
  <c r="AF175" i="1"/>
  <c r="AF178" i="1"/>
  <c r="AF179" i="1"/>
  <c r="AF188" i="1"/>
  <c r="AF189" i="1"/>
  <c r="AF190" i="1"/>
  <c r="AF191" i="1"/>
  <c r="AF194" i="1"/>
  <c r="AF199" i="1"/>
  <c r="AF200" i="1"/>
  <c r="AF205" i="1"/>
  <c r="AF208" i="1"/>
  <c r="AF209" i="1"/>
  <c r="AF212" i="1"/>
  <c r="AF213" i="1"/>
  <c r="AF215" i="1"/>
  <c r="AF216" i="1"/>
  <c r="AF219" i="1"/>
  <c r="AF220" i="1"/>
  <c r="AF228" i="1"/>
  <c r="AF229" i="1"/>
  <c r="AF230" i="1"/>
  <c r="AF231" i="1"/>
  <c r="AF238" i="1"/>
  <c r="AF239" i="1"/>
  <c r="AF240" i="1"/>
  <c r="AF247" i="1"/>
  <c r="AF248" i="1"/>
  <c r="AF255" i="1"/>
  <c r="AF256" i="1"/>
  <c r="AF258" i="1"/>
  <c r="AF259" i="1"/>
  <c r="AF262" i="1"/>
  <c r="AF263" i="1"/>
  <c r="AF266" i="1"/>
  <c r="AF267" i="1"/>
  <c r="AF274" i="1"/>
  <c r="AF275" i="1"/>
  <c r="AF278" i="1"/>
  <c r="AF279" i="1"/>
  <c r="AF281" i="1"/>
  <c r="AF282" i="1"/>
  <c r="AF285" i="1"/>
  <c r="AF286" i="1"/>
  <c r="AF293" i="1"/>
  <c r="AF294" i="1"/>
  <c r="AF297" i="1"/>
  <c r="AF298" i="1"/>
  <c r="AF300" i="1"/>
  <c r="AF301" i="1"/>
  <c r="AF304" i="1"/>
  <c r="AF305" i="1"/>
  <c r="AF308" i="1"/>
  <c r="AF309" i="1"/>
  <c r="AF314" i="1"/>
  <c r="AF315" i="1"/>
  <c r="AF321" i="1"/>
  <c r="AF322" i="1"/>
  <c r="AF328" i="1"/>
  <c r="AF329" i="1"/>
  <c r="AF332" i="1"/>
  <c r="AF333" i="1"/>
  <c r="AF335" i="1"/>
  <c r="AF336" i="1"/>
  <c r="AF342" i="1"/>
  <c r="AF345" i="1"/>
  <c r="AF346" i="1"/>
  <c r="AF348" i="1"/>
  <c r="AF349" i="1"/>
  <c r="AF350" i="1"/>
  <c r="AF355" i="1"/>
  <c r="AF356" i="1"/>
  <c r="AB4" i="1"/>
  <c r="AB5" i="1"/>
  <c r="AB6" i="1"/>
  <c r="AB7" i="1"/>
  <c r="AB8" i="1"/>
  <c r="AB9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N764" i="11"/>
  <c r="AN1611" i="11"/>
  <c r="G5" i="10" l="1"/>
  <c r="H5" i="10" s="1"/>
  <c r="I5" i="10" s="1"/>
  <c r="F6" i="10"/>
  <c r="AM762" i="11"/>
  <c r="AL1612" i="11"/>
  <c r="AB1" i="1"/>
  <c r="AN763" i="11"/>
  <c r="AN1612" i="11"/>
  <c r="AF352" i="1" l="1"/>
  <c r="AF343" i="1"/>
  <c r="AF357" i="1"/>
  <c r="AF353" i="1"/>
  <c r="AF341" i="1"/>
  <c r="AF337" i="1"/>
  <c r="AF325" i="1"/>
  <c r="AF317" i="1"/>
  <c r="AF313" i="1"/>
  <c r="AF289" i="1"/>
  <c r="AF277" i="1"/>
  <c r="AF273" i="1"/>
  <c r="AF269" i="1"/>
  <c r="AF265" i="1"/>
  <c r="AF261" i="1"/>
  <c r="AF257" i="1"/>
  <c r="AF253" i="1"/>
  <c r="AF249" i="1"/>
  <c r="AF245" i="1"/>
  <c r="AF241" i="1"/>
  <c r="AF237" i="1"/>
  <c r="AF233" i="1"/>
  <c r="AF225" i="1"/>
  <c r="AF221" i="1"/>
  <c r="AF217" i="1"/>
  <c r="AF201" i="1"/>
  <c r="AF197" i="1"/>
  <c r="AF193" i="1"/>
  <c r="AF185" i="1"/>
  <c r="AF181" i="1"/>
  <c r="AF177" i="1"/>
  <c r="AF173" i="1"/>
  <c r="AF169" i="1"/>
  <c r="AF165" i="1"/>
  <c r="AF161" i="1"/>
  <c r="AF157" i="1"/>
  <c r="AF153" i="1"/>
  <c r="AF149" i="1"/>
  <c r="AF145" i="1"/>
  <c r="AF141" i="1"/>
  <c r="AF137" i="1"/>
  <c r="AF125" i="1"/>
  <c r="AF117" i="1"/>
  <c r="AF113" i="1"/>
  <c r="AF105" i="1"/>
  <c r="AF101" i="1"/>
  <c r="AF97" i="1"/>
  <c r="AF77" i="1"/>
  <c r="AF69" i="1"/>
  <c r="AF65" i="1"/>
  <c r="AF49" i="1"/>
  <c r="AF344" i="1"/>
  <c r="AF340" i="1"/>
  <c r="AF324" i="1"/>
  <c r="AF320" i="1"/>
  <c r="AF316" i="1"/>
  <c r="AF312" i="1"/>
  <c r="AF296" i="1"/>
  <c r="AF292" i="1"/>
  <c r="AF288" i="1"/>
  <c r="AF284" i="1"/>
  <c r="AF280" i="1"/>
  <c r="AF276" i="1"/>
  <c r="AF272" i="1"/>
  <c r="AF268" i="1"/>
  <c r="AF264" i="1"/>
  <c r="AF260" i="1"/>
  <c r="AF252" i="1"/>
  <c r="AF244" i="1"/>
  <c r="AF236" i="1"/>
  <c r="AF232" i="1"/>
  <c r="AF224" i="1"/>
  <c r="AF204" i="1"/>
  <c r="AF196" i="1"/>
  <c r="AF192" i="1"/>
  <c r="AF184" i="1"/>
  <c r="AF180" i="1"/>
  <c r="AF176" i="1"/>
  <c r="AF172" i="1"/>
  <c r="AF164" i="1"/>
  <c r="AF136" i="1"/>
  <c r="AF108" i="1"/>
  <c r="AF104" i="1"/>
  <c r="AF100" i="1"/>
  <c r="AF76" i="1"/>
  <c r="AF48" i="1"/>
  <c r="AF351" i="1"/>
  <c r="AF339" i="1"/>
  <c r="AF331" i="1"/>
  <c r="AF327" i="1"/>
  <c r="AF323" i="1"/>
  <c r="AF319" i="1"/>
  <c r="AF311" i="1"/>
  <c r="AF307" i="1"/>
  <c r="AF303" i="1"/>
  <c r="AF299" i="1"/>
  <c r="AF295" i="1"/>
  <c r="AF291" i="1"/>
  <c r="AF287" i="1"/>
  <c r="AF283" i="1"/>
  <c r="AF271" i="1"/>
  <c r="AF251" i="1"/>
  <c r="AF243" i="1"/>
  <c r="AF235" i="1"/>
  <c r="AF227" i="1"/>
  <c r="AF223" i="1"/>
  <c r="AF211" i="1"/>
  <c r="AF207" i="1"/>
  <c r="AF203" i="1"/>
  <c r="AF195" i="1"/>
  <c r="AF187" i="1"/>
  <c r="AF183" i="1"/>
  <c r="AF163" i="1"/>
  <c r="AF147" i="1"/>
  <c r="AF135" i="1"/>
  <c r="AF131" i="1"/>
  <c r="AF119" i="1"/>
  <c r="AF107" i="1"/>
  <c r="AF103" i="1"/>
  <c r="AF91" i="1"/>
  <c r="AF87" i="1"/>
  <c r="AF83" i="1"/>
  <c r="AF63" i="1"/>
  <c r="AF55" i="1"/>
  <c r="AF51" i="1"/>
  <c r="AF47" i="1"/>
  <c r="AF359" i="1"/>
  <c r="AF347" i="1"/>
  <c r="AF358" i="1"/>
  <c r="AF354" i="1"/>
  <c r="AF338" i="1"/>
  <c r="AF334" i="1"/>
  <c r="AF330" i="1"/>
  <c r="AF326" i="1"/>
  <c r="AF318" i="1"/>
  <c r="AF310" i="1"/>
  <c r="AF306" i="1"/>
  <c r="AF302" i="1"/>
  <c r="AF290" i="1"/>
  <c r="AF270" i="1"/>
  <c r="AF254" i="1"/>
  <c r="AF250" i="1"/>
  <c r="AF246" i="1"/>
  <c r="AF242" i="1"/>
  <c r="AF234" i="1"/>
  <c r="AF226" i="1"/>
  <c r="AF222" i="1"/>
  <c r="AF218" i="1"/>
  <c r="AF214" i="1"/>
  <c r="AF210" i="1"/>
  <c r="AF206" i="1"/>
  <c r="AF202" i="1"/>
  <c r="AF198" i="1"/>
  <c r="AF186" i="1"/>
  <c r="AF182" i="1"/>
  <c r="AF170" i="1"/>
  <c r="AF166" i="1"/>
  <c r="AF162" i="1"/>
  <c r="AF158" i="1"/>
  <c r="AF154" i="1"/>
  <c r="AF150" i="1"/>
  <c r="AF146" i="1"/>
  <c r="AF142" i="1"/>
  <c r="AF134" i="1"/>
  <c r="AF130" i="1"/>
  <c r="AF126" i="1"/>
  <c r="AF118" i="1"/>
  <c r="AF114" i="1"/>
  <c r="AF102" i="1"/>
  <c r="AF98" i="1"/>
  <c r="AF94" i="1"/>
  <c r="AF90" i="1"/>
  <c r="AF86" i="1"/>
  <c r="AF82" i="1"/>
  <c r="AF78" i="1"/>
  <c r="AF70" i="1"/>
  <c r="AF66" i="1"/>
  <c r="AF62" i="1"/>
  <c r="AF54" i="1"/>
  <c r="AF50" i="1"/>
  <c r="AF46" i="1"/>
  <c r="G6" i="10"/>
  <c r="H6" i="10" s="1"/>
  <c r="I6" i="10" s="1"/>
  <c r="J6" i="10"/>
  <c r="AM761" i="11"/>
  <c r="AL1613" i="11"/>
  <c r="AN762" i="11"/>
  <c r="AN1613" i="11"/>
  <c r="F7" i="10" l="1"/>
  <c r="K6" i="10"/>
  <c r="K7" i="10"/>
  <c r="AM760" i="11"/>
  <c r="AL1614" i="11"/>
  <c r="AN761" i="11"/>
  <c r="AN1614" i="11"/>
  <c r="F8" i="10" l="1"/>
  <c r="G8" i="10" s="1"/>
  <c r="H8" i="10" s="1"/>
  <c r="I8" i="10" s="1"/>
  <c r="J8" i="10" s="1"/>
  <c r="G7" i="10"/>
  <c r="H7" i="10" s="1"/>
  <c r="I7" i="10" s="1"/>
  <c r="AM759" i="11"/>
  <c r="AL1615" i="11"/>
  <c r="AN760" i="11"/>
  <c r="AN1615" i="11"/>
  <c r="X6" i="11" l="1"/>
  <c r="F9" i="10"/>
  <c r="G9" i="10" s="1"/>
  <c r="H9" i="10" s="1"/>
  <c r="I9" i="10" s="1"/>
  <c r="J9" i="10" s="1"/>
  <c r="K10" i="10" s="1"/>
  <c r="K8" i="10"/>
  <c r="AM758" i="11"/>
  <c r="AL1616" i="11"/>
  <c r="AN1616" i="11"/>
  <c r="AN759" i="11"/>
  <c r="X7" i="11" l="1"/>
  <c r="Y7" i="11" s="1"/>
  <c r="Z7" i="11" s="1"/>
  <c r="Y6" i="11"/>
  <c r="F10" i="10"/>
  <c r="K9" i="10"/>
  <c r="AM757" i="11"/>
  <c r="AL1617" i="11"/>
  <c r="AN1617" i="11"/>
  <c r="AN758" i="11"/>
  <c r="Z6" i="11" l="1"/>
  <c r="F11" i="10"/>
  <c r="G11" i="10" s="1"/>
  <c r="H11" i="10" s="1"/>
  <c r="I11" i="10" s="1"/>
  <c r="J11" i="10" s="1"/>
  <c r="G10" i="10"/>
  <c r="H10" i="10" s="1"/>
  <c r="I10" i="10" s="1"/>
  <c r="AM756" i="11"/>
  <c r="AL1618" i="11"/>
  <c r="AN757" i="11"/>
  <c r="AN1618" i="11"/>
  <c r="AB6" i="11" l="1"/>
  <c r="AA7" i="11"/>
  <c r="F12" i="10"/>
  <c r="G12" i="10" s="1"/>
  <c r="H12" i="10" s="1"/>
  <c r="I12" i="10" s="1"/>
  <c r="J12" i="10" s="1"/>
  <c r="K11" i="10"/>
  <c r="AM755" i="11"/>
  <c r="AL1619" i="11"/>
  <c r="AN1619" i="11"/>
  <c r="AN756" i="11"/>
  <c r="AB7" i="11" l="1"/>
  <c r="W8" i="11"/>
  <c r="F13" i="10"/>
  <c r="K12" i="10"/>
  <c r="K13" i="10"/>
  <c r="AM754" i="11"/>
  <c r="AL1620" i="11"/>
  <c r="AN755" i="11"/>
  <c r="AN1620" i="11"/>
  <c r="W9" i="11" l="1"/>
  <c r="X9" i="11" s="1"/>
  <c r="Y9" i="11" s="1"/>
  <c r="Z9" i="11" s="1"/>
  <c r="X8" i="11"/>
  <c r="F14" i="10"/>
  <c r="G14" i="10" s="1"/>
  <c r="H14" i="10" s="1"/>
  <c r="I14" i="10" s="1"/>
  <c r="J14" i="10" s="1"/>
  <c r="G13" i="10"/>
  <c r="H13" i="10" s="1"/>
  <c r="I13" i="10" s="1"/>
  <c r="AM753" i="11"/>
  <c r="AL1621" i="11"/>
  <c r="AN1621" i="11"/>
  <c r="AN754" i="11"/>
  <c r="Y8" i="11" l="1"/>
  <c r="Z8" i="11" s="1"/>
  <c r="AA9" i="11" s="1"/>
  <c r="AB8" i="11"/>
  <c r="F15" i="10"/>
  <c r="K14" i="10"/>
  <c r="K15" i="10"/>
  <c r="AM752" i="11"/>
  <c r="AL1622" i="11"/>
  <c r="AN753" i="11"/>
  <c r="AN1622" i="11"/>
  <c r="W10" i="11" l="1"/>
  <c r="AB9" i="11"/>
  <c r="F16" i="10"/>
  <c r="G16" i="10" s="1"/>
  <c r="H16" i="10" s="1"/>
  <c r="I16" i="10" s="1"/>
  <c r="G15" i="10"/>
  <c r="H15" i="10" s="1"/>
  <c r="I15" i="10" s="1"/>
  <c r="J16" i="10" s="1"/>
  <c r="AM751" i="11"/>
  <c r="AL1623" i="11"/>
  <c r="AN752" i="11"/>
  <c r="AN1623" i="11"/>
  <c r="W11" i="11" l="1"/>
  <c r="X10" i="11"/>
  <c r="F17" i="10"/>
  <c r="K16" i="10"/>
  <c r="K17" i="10"/>
  <c r="AM750" i="11"/>
  <c r="AL1624" i="11"/>
  <c r="AN1624" i="11"/>
  <c r="AN751" i="11"/>
  <c r="Y10" i="11" l="1"/>
  <c r="W12" i="11"/>
  <c r="X11" i="11"/>
  <c r="Y11" i="11" s="1"/>
  <c r="Z11" i="11" s="1"/>
  <c r="X12" i="11"/>
  <c r="G17" i="10"/>
  <c r="H17" i="10" s="1"/>
  <c r="I17" i="10" s="1"/>
  <c r="F18" i="10"/>
  <c r="G18" i="10" s="1"/>
  <c r="H18" i="10" s="1"/>
  <c r="I18" i="10" s="1"/>
  <c r="J18" i="10" s="1"/>
  <c r="AM749" i="11"/>
  <c r="AL1625" i="11"/>
  <c r="AN1625" i="11"/>
  <c r="AN750" i="11"/>
  <c r="Z10" i="11" l="1"/>
  <c r="Y12" i="11"/>
  <c r="Z12" i="11" s="1"/>
  <c r="AA12" i="11" s="1"/>
  <c r="F19" i="10"/>
  <c r="K18" i="10"/>
  <c r="K19" i="10"/>
  <c r="AM748" i="11"/>
  <c r="AL1626" i="11"/>
  <c r="AN749" i="11"/>
  <c r="AN1626" i="11"/>
  <c r="AB12" i="11" l="1"/>
  <c r="W13" i="11"/>
  <c r="AB11" i="11"/>
  <c r="AB10" i="11"/>
  <c r="F20" i="10"/>
  <c r="G20" i="10" s="1"/>
  <c r="H20" i="10" s="1"/>
  <c r="I20" i="10" s="1"/>
  <c r="G19" i="10"/>
  <c r="H19" i="10" s="1"/>
  <c r="I19" i="10" s="1"/>
  <c r="J20" i="10" s="1"/>
  <c r="AM747" i="11"/>
  <c r="AL1627" i="11"/>
  <c r="AN748" i="11"/>
  <c r="AN1627" i="11"/>
  <c r="W14" i="11" l="1"/>
  <c r="X13" i="11"/>
  <c r="Y13" i="11" s="1"/>
  <c r="Z13" i="11" s="1"/>
  <c r="AB13" i="11" s="1"/>
  <c r="F21" i="10"/>
  <c r="G21" i="10" s="1"/>
  <c r="H21" i="10" s="1"/>
  <c r="I21" i="10" s="1"/>
  <c r="J21" i="10" s="1"/>
  <c r="K20" i="10"/>
  <c r="AM746" i="11"/>
  <c r="AL1628" i="11"/>
  <c r="AN747" i="11"/>
  <c r="AN1628" i="11"/>
  <c r="W15" i="11" l="1"/>
  <c r="X14" i="11"/>
  <c r="Y14" i="11" s="1"/>
  <c r="Z14" i="11" s="1"/>
  <c r="AB14" i="11" s="1"/>
  <c r="F22" i="10"/>
  <c r="K21" i="10"/>
  <c r="K22" i="10"/>
  <c r="AM745" i="11"/>
  <c r="AL1629" i="11"/>
  <c r="AN746" i="11"/>
  <c r="AN1629" i="11"/>
  <c r="W16" i="11" l="1"/>
  <c r="X15" i="11"/>
  <c r="Y15" i="11" s="1"/>
  <c r="Z15" i="11" s="1"/>
  <c r="AB15" i="11" s="1"/>
  <c r="F23" i="10"/>
  <c r="G23" i="10" s="1"/>
  <c r="H23" i="10" s="1"/>
  <c r="I23" i="10" s="1"/>
  <c r="G22" i="10"/>
  <c r="H22" i="10" s="1"/>
  <c r="I22" i="10" s="1"/>
  <c r="AM744" i="11"/>
  <c r="AL1630" i="11"/>
  <c r="J23" i="10"/>
  <c r="AN745" i="11"/>
  <c r="AN1630" i="11"/>
  <c r="F24" i="10" l="1"/>
  <c r="F25" i="10" s="1"/>
  <c r="G25" i="10" s="1"/>
  <c r="H25" i="10" s="1"/>
  <c r="I25" i="10" s="1"/>
  <c r="K23" i="10"/>
  <c r="K24" i="10"/>
  <c r="AM743" i="11"/>
  <c r="AL1631" i="11"/>
  <c r="AN744" i="11"/>
  <c r="AN1631" i="11"/>
  <c r="G24" i="10" l="1"/>
  <c r="H24" i="10" s="1"/>
  <c r="I24" i="10" s="1"/>
  <c r="AM742" i="11"/>
  <c r="AL1632" i="11"/>
  <c r="J25" i="10"/>
  <c r="AN743" i="11"/>
  <c r="AN1632" i="11"/>
  <c r="F26" i="10" l="1"/>
  <c r="F27" i="10" s="1"/>
  <c r="G27" i="10" s="1"/>
  <c r="H27" i="10" s="1"/>
  <c r="I27" i="10" s="1"/>
  <c r="K25" i="10"/>
  <c r="K26" i="10"/>
  <c r="AM741" i="11"/>
  <c r="AL1633" i="11"/>
  <c r="AN742" i="11"/>
  <c r="AN1633" i="11"/>
  <c r="G26" i="10" l="1"/>
  <c r="H26" i="10" s="1"/>
  <c r="I26" i="10" s="1"/>
  <c r="J27" i="10" s="1"/>
  <c r="F28" i="10" s="1"/>
  <c r="F29" i="10" s="1"/>
  <c r="G29" i="10" s="1"/>
  <c r="AM740" i="11"/>
  <c r="AL1634" i="11"/>
  <c r="AN741" i="11"/>
  <c r="AN1634" i="11"/>
  <c r="K28" i="10" l="1"/>
  <c r="K27" i="10"/>
  <c r="G28" i="10"/>
  <c r="AM739" i="11"/>
  <c r="AL1635" i="11"/>
  <c r="H29" i="10"/>
  <c r="I29" i="10" s="1"/>
  <c r="H28" i="10"/>
  <c r="I28" i="10" s="1"/>
  <c r="J29" i="10" s="1"/>
  <c r="AN1635" i="11"/>
  <c r="AN740" i="11"/>
  <c r="F30" i="10" l="1"/>
  <c r="G30" i="10" s="1"/>
  <c r="H30" i="10" s="1"/>
  <c r="I30" i="10" s="1"/>
  <c r="K29" i="10"/>
  <c r="K30" i="10"/>
  <c r="AM738" i="11"/>
  <c r="AL1636" i="11"/>
  <c r="F31" i="10"/>
  <c r="G31" i="10" s="1"/>
  <c r="AN739" i="11"/>
  <c r="AN1636" i="11"/>
  <c r="AM737" i="11" l="1"/>
  <c r="AL1637" i="11"/>
  <c r="H31" i="10"/>
  <c r="I31" i="10" s="1"/>
  <c r="J31" i="10" s="1"/>
  <c r="AN738" i="11"/>
  <c r="AN1637" i="11"/>
  <c r="F32" i="10" l="1"/>
  <c r="F33" i="10" s="1"/>
  <c r="K31" i="10"/>
  <c r="K32" i="10"/>
  <c r="AM736" i="11"/>
  <c r="AL1638" i="11"/>
  <c r="G33" i="10"/>
  <c r="AN737" i="11"/>
  <c r="AN1638" i="11"/>
  <c r="G32" i="10" l="1"/>
  <c r="AM735" i="11"/>
  <c r="AL1639" i="11"/>
  <c r="H33" i="10"/>
  <c r="I33" i="10" s="1"/>
  <c r="H32" i="10"/>
  <c r="I32" i="10" s="1"/>
  <c r="J33" i="10" s="1"/>
  <c r="AN736" i="11"/>
  <c r="AN1639" i="11"/>
  <c r="F34" i="10" l="1"/>
  <c r="G34" i="10" s="1"/>
  <c r="H34" i="10" s="1"/>
  <c r="I34" i="10" s="1"/>
  <c r="K33" i="10"/>
  <c r="K34" i="10"/>
  <c r="AM734" i="11"/>
  <c r="AL1640" i="11"/>
  <c r="F35" i="10"/>
  <c r="G35" i="10" s="1"/>
  <c r="AN735" i="11"/>
  <c r="AN1640" i="11"/>
  <c r="AM733" i="11" l="1"/>
  <c r="AL1641" i="11"/>
  <c r="H35" i="10"/>
  <c r="I35" i="10" s="1"/>
  <c r="J35" i="10" s="1"/>
  <c r="AN1641" i="11"/>
  <c r="AN734" i="11"/>
  <c r="F36" i="10" l="1"/>
  <c r="F37" i="10" s="1"/>
  <c r="G37" i="10" s="1"/>
  <c r="K35" i="10"/>
  <c r="K36" i="10"/>
  <c r="AM732" i="11"/>
  <c r="AL1642" i="11"/>
  <c r="AN733" i="11"/>
  <c r="AN1642" i="11"/>
  <c r="G36" i="10" l="1"/>
  <c r="AM731" i="11"/>
  <c r="AL1643" i="11"/>
  <c r="H37" i="10"/>
  <c r="I37" i="10" s="1"/>
  <c r="H36" i="10"/>
  <c r="I36" i="10" s="1"/>
  <c r="J37" i="10" s="1"/>
  <c r="AN732" i="11"/>
  <c r="AN1643" i="11"/>
  <c r="F38" i="10" l="1"/>
  <c r="F39" i="10" s="1"/>
  <c r="G39" i="10" s="1"/>
  <c r="K37" i="10"/>
  <c r="K38" i="10"/>
  <c r="AM730" i="11"/>
  <c r="AL1644" i="11"/>
  <c r="AN731" i="11"/>
  <c r="AN1644" i="11"/>
  <c r="G38" i="10" l="1"/>
  <c r="H38" i="10" s="1"/>
  <c r="I38" i="10" s="1"/>
  <c r="J39" i="10" s="1"/>
  <c r="AM729" i="11"/>
  <c r="AL1645" i="11"/>
  <c r="H39" i="10"/>
  <c r="I39" i="10" s="1"/>
  <c r="AN730" i="11"/>
  <c r="AN1645" i="11"/>
  <c r="F40" i="10" l="1"/>
  <c r="F41" i="10" s="1"/>
  <c r="G41" i="10" s="1"/>
  <c r="K39" i="10"/>
  <c r="K42" i="10"/>
  <c r="K40" i="10"/>
  <c r="K41" i="10"/>
  <c r="AM728" i="11"/>
  <c r="AL1646" i="11"/>
  <c r="AN1646" i="11"/>
  <c r="AN729" i="11"/>
  <c r="F42" i="10" l="1"/>
  <c r="G42" i="10" s="1"/>
  <c r="G40" i="10"/>
  <c r="AM727" i="11"/>
  <c r="AL1647" i="11"/>
  <c r="H40" i="10"/>
  <c r="I40" i="10" s="1"/>
  <c r="H41" i="10"/>
  <c r="I41" i="10" s="1"/>
  <c r="F43" i="10"/>
  <c r="AN1647" i="11"/>
  <c r="AN728" i="11"/>
  <c r="AM726" i="11" l="1"/>
  <c r="AL1648" i="11"/>
  <c r="H42" i="10"/>
  <c r="I42" i="10" s="1"/>
  <c r="G43" i="10"/>
  <c r="AN727" i="11"/>
  <c r="AN1648" i="11"/>
  <c r="AM725" i="11" l="1"/>
  <c r="AL1649" i="11"/>
  <c r="H43" i="10"/>
  <c r="I43" i="10" s="1"/>
  <c r="J43" i="10" s="1"/>
  <c r="AN726" i="11"/>
  <c r="AN1649" i="11"/>
  <c r="F44" i="10" l="1"/>
  <c r="F45" i="10" s="1"/>
  <c r="G45" i="10" s="1"/>
  <c r="K43" i="10"/>
  <c r="K44" i="10"/>
  <c r="K46" i="10"/>
  <c r="K45" i="10"/>
  <c r="AM724" i="11"/>
  <c r="AL1650" i="11"/>
  <c r="AN725" i="11"/>
  <c r="AN1650" i="11"/>
  <c r="F46" i="10" l="1"/>
  <c r="G46" i="10" s="1"/>
  <c r="G44" i="10"/>
  <c r="AM723" i="11"/>
  <c r="AL1651" i="11"/>
  <c r="H45" i="10"/>
  <c r="I45" i="10" s="1"/>
  <c r="H44" i="10"/>
  <c r="I44" i="10" s="1"/>
  <c r="F47" i="10"/>
  <c r="AN1651" i="11"/>
  <c r="AN724" i="11"/>
  <c r="AM722" i="11" l="1"/>
  <c r="AL1652" i="11"/>
  <c r="H46" i="10"/>
  <c r="I46" i="10" s="1"/>
  <c r="G47" i="10"/>
  <c r="AN1652" i="11"/>
  <c r="AN723" i="11"/>
  <c r="AM721" i="11" l="1"/>
  <c r="AL1653" i="11"/>
  <c r="H47" i="10"/>
  <c r="I47" i="10" s="1"/>
  <c r="J47" i="10" s="1"/>
  <c r="AN722" i="11"/>
  <c r="AN1653" i="11"/>
  <c r="F48" i="10" l="1"/>
  <c r="F49" i="10" s="1"/>
  <c r="G49" i="10" s="1"/>
  <c r="K47" i="10"/>
  <c r="K49" i="10"/>
  <c r="K50" i="10"/>
  <c r="K48" i="10"/>
  <c r="AM720" i="11"/>
  <c r="AL1654" i="11"/>
  <c r="AN1654" i="11"/>
  <c r="AN721" i="11"/>
  <c r="F50" i="10" l="1"/>
  <c r="G50" i="10" s="1"/>
  <c r="G48" i="10"/>
  <c r="AM719" i="11"/>
  <c r="AL1655" i="11"/>
  <c r="H49" i="10"/>
  <c r="I49" i="10" s="1"/>
  <c r="H48" i="10"/>
  <c r="I48" i="10" s="1"/>
  <c r="F51" i="10"/>
  <c r="AN720" i="11"/>
  <c r="AN1655" i="11"/>
  <c r="AM718" i="11" l="1"/>
  <c r="AL1656" i="11"/>
  <c r="H50" i="10"/>
  <c r="I50" i="10" s="1"/>
  <c r="G51" i="10"/>
  <c r="AN1656" i="11"/>
  <c r="AN719" i="11"/>
  <c r="AM717" i="11" l="1"/>
  <c r="AL1657" i="11"/>
  <c r="H51" i="10"/>
  <c r="I51" i="10" s="1"/>
  <c r="J51" i="10" s="1"/>
  <c r="AN1657" i="11"/>
  <c r="AN718" i="11"/>
  <c r="F52" i="10" l="1"/>
  <c r="F53" i="10" s="1"/>
  <c r="G53" i="10" s="1"/>
  <c r="K51" i="10"/>
  <c r="K54" i="10"/>
  <c r="K52" i="10"/>
  <c r="K53" i="10"/>
  <c r="AM716" i="11"/>
  <c r="AL1658" i="11"/>
  <c r="AN1658" i="11"/>
  <c r="AN717" i="11"/>
  <c r="F54" i="10" l="1"/>
  <c r="G54" i="10" s="1"/>
  <c r="G52" i="10"/>
  <c r="AM715" i="11"/>
  <c r="AL1659" i="11"/>
  <c r="H53" i="10"/>
  <c r="I53" i="10" s="1"/>
  <c r="H52" i="10"/>
  <c r="I52" i="10" s="1"/>
  <c r="F55" i="10"/>
  <c r="AN716" i="11"/>
  <c r="AN1659" i="11"/>
  <c r="AM714" i="11" l="1"/>
  <c r="AL1660" i="11"/>
  <c r="H54" i="10"/>
  <c r="I54" i="10" s="1"/>
  <c r="G55" i="10"/>
  <c r="AN715" i="11"/>
  <c r="AN1660" i="11"/>
  <c r="AM713" i="11" l="1"/>
  <c r="AL1661" i="11"/>
  <c r="H55" i="10"/>
  <c r="I55" i="10" s="1"/>
  <c r="J55" i="10" s="1"/>
  <c r="AN1661" i="11"/>
  <c r="AN714" i="11"/>
  <c r="F56" i="10" l="1"/>
  <c r="G56" i="10" s="1"/>
  <c r="H56" i="10" s="1"/>
  <c r="I56" i="10" s="1"/>
  <c r="K55" i="10"/>
  <c r="K58" i="10"/>
  <c r="K56" i="10"/>
  <c r="K57" i="10"/>
  <c r="AM712" i="11"/>
  <c r="AL1662" i="11"/>
  <c r="AN713" i="11"/>
  <c r="AN1662" i="11"/>
  <c r="F57" i="10" l="1"/>
  <c r="G57" i="10" s="1"/>
  <c r="H57" i="10" s="1"/>
  <c r="I57" i="10" s="1"/>
  <c r="AM711" i="11"/>
  <c r="AL1663" i="11"/>
  <c r="AN1663" i="11"/>
  <c r="AN712" i="11"/>
  <c r="F58" i="10" l="1"/>
  <c r="F59" i="10" s="1"/>
  <c r="AM710" i="11"/>
  <c r="AL1664" i="11"/>
  <c r="G59" i="10"/>
  <c r="AN711" i="11"/>
  <c r="AN1664" i="11"/>
  <c r="G58" i="10" l="1"/>
  <c r="H58" i="10" s="1"/>
  <c r="I58" i="10" s="1"/>
  <c r="AM709" i="11"/>
  <c r="AL1665" i="11"/>
  <c r="H59" i="10"/>
  <c r="I59" i="10" s="1"/>
  <c r="J59" i="10" s="1"/>
  <c r="AN710" i="11"/>
  <c r="AN1665" i="11"/>
  <c r="F60" i="10" l="1"/>
  <c r="F61" i="10" s="1"/>
  <c r="G61" i="10" s="1"/>
  <c r="K59" i="10"/>
  <c r="K62" i="10"/>
  <c r="K60" i="10"/>
  <c r="K61" i="10"/>
  <c r="AM708" i="11"/>
  <c r="AL1666" i="11"/>
  <c r="F62" i="10"/>
  <c r="AN709" i="11"/>
  <c r="AN1666" i="11"/>
  <c r="G60" i="10" l="1"/>
  <c r="AM707" i="11"/>
  <c r="AL1667" i="11"/>
  <c r="H61" i="10"/>
  <c r="I61" i="10" s="1"/>
  <c r="H60" i="10"/>
  <c r="I60" i="10" s="1"/>
  <c r="F63" i="10"/>
  <c r="G62" i="10"/>
  <c r="AN708" i="11"/>
  <c r="AN1667" i="11"/>
  <c r="AM706" i="11" l="1"/>
  <c r="AL1668" i="11"/>
  <c r="H62" i="10"/>
  <c r="I62" i="10" s="1"/>
  <c r="G63" i="10"/>
  <c r="AN1668" i="11"/>
  <c r="AN707" i="11"/>
  <c r="AM705" i="11" l="1"/>
  <c r="AL1669" i="11"/>
  <c r="H63" i="10"/>
  <c r="I63" i="10" s="1"/>
  <c r="J63" i="10" s="1"/>
  <c r="AN706" i="11"/>
  <c r="AN1669" i="11"/>
  <c r="F64" i="10" l="1"/>
  <c r="F65" i="10" s="1"/>
  <c r="K63" i="10"/>
  <c r="K64" i="10"/>
  <c r="AM704" i="11"/>
  <c r="AL1670" i="11"/>
  <c r="G65" i="10"/>
  <c r="AN705" i="11"/>
  <c r="AN1670" i="11"/>
  <c r="G64" i="10" l="1"/>
  <c r="H64" i="10" s="1"/>
  <c r="I64" i="10" s="1"/>
  <c r="AM703" i="11"/>
  <c r="AL1671" i="11"/>
  <c r="H65" i="10"/>
  <c r="I65" i="10" s="1"/>
  <c r="AN704" i="11"/>
  <c r="AN1671" i="11"/>
  <c r="AM702" i="11" l="1"/>
  <c r="AL1672" i="11"/>
  <c r="J65" i="10"/>
  <c r="AN703" i="11"/>
  <c r="AN1672" i="11"/>
  <c r="F66" i="10" l="1"/>
  <c r="G66" i="10" s="1"/>
  <c r="K65" i="10"/>
  <c r="AM701" i="11"/>
  <c r="AL1673" i="11"/>
  <c r="H66" i="10"/>
  <c r="I66" i="10" s="1"/>
  <c r="J66" i="10" s="1"/>
  <c r="AN702" i="11"/>
  <c r="AN1673" i="11"/>
  <c r="F67" i="10" l="1"/>
  <c r="F68" i="10" s="1"/>
  <c r="K66" i="10"/>
  <c r="K68" i="10"/>
  <c r="K69" i="10"/>
  <c r="K67" i="10"/>
  <c r="AM700" i="11"/>
  <c r="AL1674" i="11"/>
  <c r="G67" i="10"/>
  <c r="AN701" i="11"/>
  <c r="AN1674" i="11"/>
  <c r="AM699" i="11" l="1"/>
  <c r="AL1675" i="11"/>
  <c r="H67" i="10"/>
  <c r="I67" i="10" s="1"/>
  <c r="F69" i="10"/>
  <c r="G68" i="10"/>
  <c r="AN1675" i="11"/>
  <c r="AN700" i="11"/>
  <c r="AM698" i="11" l="1"/>
  <c r="AL1676" i="11"/>
  <c r="H68" i="10"/>
  <c r="I68" i="10" s="1"/>
  <c r="G69" i="10"/>
  <c r="F70" i="10"/>
  <c r="AN1676" i="11"/>
  <c r="AN699" i="11"/>
  <c r="AM697" i="11" l="1"/>
  <c r="AL1677" i="11"/>
  <c r="G70" i="10"/>
  <c r="H69" i="10"/>
  <c r="I69" i="10" s="1"/>
  <c r="AN1677" i="11"/>
  <c r="AN698" i="11"/>
  <c r="AM696" i="11" l="1"/>
  <c r="AL1678" i="11"/>
  <c r="H70" i="10"/>
  <c r="I70" i="10" s="1"/>
  <c r="J70" i="10" s="1"/>
  <c r="AN697" i="11"/>
  <c r="AN1678" i="11"/>
  <c r="F71" i="10" l="1"/>
  <c r="G71" i="10" s="1"/>
  <c r="K70" i="10"/>
  <c r="K71" i="10"/>
  <c r="AM695" i="11"/>
  <c r="AL1679" i="11"/>
  <c r="F72" i="10"/>
  <c r="AN696" i="11"/>
  <c r="AN1679" i="11"/>
  <c r="AM694" i="11" l="1"/>
  <c r="AL1680" i="11"/>
  <c r="G72" i="10"/>
  <c r="H71" i="10"/>
  <c r="I71" i="10" s="1"/>
  <c r="AN1680" i="11"/>
  <c r="AN695" i="11"/>
  <c r="AM693" i="11" l="1"/>
  <c r="AL1681" i="11"/>
  <c r="H72" i="10"/>
  <c r="I72" i="10" s="1"/>
  <c r="J72" i="10" s="1"/>
  <c r="AN1681" i="11"/>
  <c r="AN694" i="11"/>
  <c r="F73" i="10" l="1"/>
  <c r="G73" i="10" s="1"/>
  <c r="K72" i="10"/>
  <c r="K73" i="10"/>
  <c r="AM692" i="11"/>
  <c r="AL1682" i="11"/>
  <c r="F74" i="10"/>
  <c r="AN693" i="11"/>
  <c r="AN1682" i="11"/>
  <c r="AM691" i="11" l="1"/>
  <c r="AL1683" i="11"/>
  <c r="G74" i="10"/>
  <c r="H73" i="10"/>
  <c r="I73" i="10" s="1"/>
  <c r="AN1683" i="11"/>
  <c r="AN692" i="11"/>
  <c r="AM690" i="11" l="1"/>
  <c r="AL1684" i="11"/>
  <c r="H74" i="10"/>
  <c r="I74" i="10" s="1"/>
  <c r="J74" i="10" s="1"/>
  <c r="AN1684" i="11"/>
  <c r="AN691" i="11"/>
  <c r="F75" i="10" l="1"/>
  <c r="K74" i="10"/>
  <c r="AM689" i="11"/>
  <c r="AL1685" i="11"/>
  <c r="G75" i="10"/>
  <c r="AN690" i="11"/>
  <c r="AN1685" i="11"/>
  <c r="AM688" i="11" l="1"/>
  <c r="AL1686" i="11"/>
  <c r="H75" i="10"/>
  <c r="I75" i="10" s="1"/>
  <c r="J75" i="10" s="1"/>
  <c r="AN1686" i="11"/>
  <c r="AN689" i="11"/>
  <c r="F76" i="10" l="1"/>
  <c r="G76" i="10" s="1"/>
  <c r="K75" i="10"/>
  <c r="K76" i="10"/>
  <c r="K77" i="10"/>
  <c r="AM687" i="11"/>
  <c r="AL1687" i="11"/>
  <c r="F77" i="10"/>
  <c r="AN1687" i="11"/>
  <c r="AN688" i="11"/>
  <c r="AM686" i="11" l="1"/>
  <c r="AL1688" i="11"/>
  <c r="H76" i="10"/>
  <c r="I76" i="10" s="1"/>
  <c r="G77" i="10"/>
  <c r="F78" i="10"/>
  <c r="AN687" i="11"/>
  <c r="AN1688" i="11"/>
  <c r="AM685" i="11" l="1"/>
  <c r="AL1689" i="11"/>
  <c r="G78" i="10"/>
  <c r="H77" i="10"/>
  <c r="I77" i="10" s="1"/>
  <c r="AN1689" i="11"/>
  <c r="AN686" i="11"/>
  <c r="AM684" i="11" l="1"/>
  <c r="AL1690" i="11"/>
  <c r="H78" i="10"/>
  <c r="I78" i="10" s="1"/>
  <c r="J78" i="10" s="1"/>
  <c r="AN1690" i="11"/>
  <c r="AN685" i="11"/>
  <c r="F79" i="10" l="1"/>
  <c r="K78" i="10"/>
  <c r="AM683" i="11"/>
  <c r="AL1691" i="11"/>
  <c r="G79" i="10"/>
  <c r="AN684" i="11"/>
  <c r="AN1691" i="11"/>
  <c r="AM682" i="11" l="1"/>
  <c r="AL1692" i="11"/>
  <c r="H79" i="10"/>
  <c r="I79" i="10" s="1"/>
  <c r="J79" i="10" s="1"/>
  <c r="AN683" i="11"/>
  <c r="AN1692" i="11"/>
  <c r="F80" i="10" l="1"/>
  <c r="G80" i="10" s="1"/>
  <c r="K79" i="10"/>
  <c r="K80" i="10"/>
  <c r="K82" i="10"/>
  <c r="K81" i="10"/>
  <c r="AM681" i="11"/>
  <c r="AL1693" i="11"/>
  <c r="F81" i="10"/>
  <c r="AN682" i="11"/>
  <c r="AN1693" i="11"/>
  <c r="AM680" i="11" l="1"/>
  <c r="AL1694" i="11"/>
  <c r="F82" i="10"/>
  <c r="G81" i="10"/>
  <c r="H80" i="10"/>
  <c r="I80" i="10" s="1"/>
  <c r="AN1694" i="11"/>
  <c r="AN681" i="11"/>
  <c r="AM679" i="11" l="1"/>
  <c r="AL1695" i="11"/>
  <c r="H81" i="10"/>
  <c r="I81" i="10" s="1"/>
  <c r="G82" i="10"/>
  <c r="F83" i="10"/>
  <c r="AN680" i="11"/>
  <c r="AN1695" i="11"/>
  <c r="AM678" i="11" l="1"/>
  <c r="AL1696" i="11"/>
  <c r="G83" i="10"/>
  <c r="H82" i="10"/>
  <c r="I82" i="10" s="1"/>
  <c r="AN679" i="11"/>
  <c r="AN1696" i="11"/>
  <c r="AM677" i="11" l="1"/>
  <c r="AL1697" i="11"/>
  <c r="H83" i="10"/>
  <c r="I83" i="10" s="1"/>
  <c r="J83" i="10" s="1"/>
  <c r="AN678" i="11"/>
  <c r="AN1697" i="11"/>
  <c r="F84" i="10" l="1"/>
  <c r="F85" i="10" s="1"/>
  <c r="K83" i="10"/>
  <c r="K85" i="10"/>
  <c r="K84" i="10"/>
  <c r="K86" i="10"/>
  <c r="AM676" i="11"/>
  <c r="AL1698" i="11"/>
  <c r="G84" i="10"/>
  <c r="AN677" i="11"/>
  <c r="AN1698" i="11"/>
  <c r="AM675" i="11" l="1"/>
  <c r="AL1699" i="11"/>
  <c r="H84" i="10"/>
  <c r="I84" i="10" s="1"/>
  <c r="F86" i="10"/>
  <c r="G85" i="10"/>
  <c r="AN676" i="11"/>
  <c r="AN1699" i="11"/>
  <c r="AM674" i="11" l="1"/>
  <c r="AL1700" i="11"/>
  <c r="H85" i="10"/>
  <c r="I85" i="10" s="1"/>
  <c r="F87" i="10"/>
  <c r="G86" i="10"/>
  <c r="AN675" i="11"/>
  <c r="AN1700" i="11"/>
  <c r="AM673" i="11" l="1"/>
  <c r="AL1701" i="11"/>
  <c r="H86" i="10"/>
  <c r="I86" i="10" s="1"/>
  <c r="G87" i="10"/>
  <c r="AN674" i="11"/>
  <c r="AN1701" i="11"/>
  <c r="AM672" i="11" l="1"/>
  <c r="AL1702" i="11"/>
  <c r="H87" i="10"/>
  <c r="I87" i="10" s="1"/>
  <c r="J87" i="10" s="1"/>
  <c r="AN673" i="11"/>
  <c r="AN1702" i="11"/>
  <c r="F88" i="10" l="1"/>
  <c r="F89" i="10" s="1"/>
  <c r="K87" i="10"/>
  <c r="K88" i="10"/>
  <c r="K90" i="10"/>
  <c r="K89" i="10"/>
  <c r="AM671" i="11"/>
  <c r="AL1703" i="11"/>
  <c r="AN672" i="11"/>
  <c r="AN1703" i="11"/>
  <c r="G88" i="10" l="1"/>
  <c r="H88" i="10" s="1"/>
  <c r="I88" i="10" s="1"/>
  <c r="AM670" i="11"/>
  <c r="AL1704" i="11"/>
  <c r="F90" i="10"/>
  <c r="G89" i="10"/>
  <c r="AN671" i="11"/>
  <c r="AN1704" i="11"/>
  <c r="AM669" i="11" l="1"/>
  <c r="AL1705" i="11"/>
  <c r="H89" i="10"/>
  <c r="I89" i="10" s="1"/>
  <c r="F91" i="10"/>
  <c r="G90" i="10"/>
  <c r="AN1705" i="11"/>
  <c r="AN670" i="11"/>
  <c r="AM668" i="11" l="1"/>
  <c r="AL1706" i="11"/>
  <c r="H90" i="10"/>
  <c r="I90" i="10" s="1"/>
  <c r="G91" i="10"/>
  <c r="AN1706" i="11"/>
  <c r="AN669" i="11"/>
  <c r="AM667" i="11" l="1"/>
  <c r="AL1707" i="11"/>
  <c r="H91" i="10"/>
  <c r="I91" i="10" s="1"/>
  <c r="J91" i="10" s="1"/>
  <c r="AN668" i="11"/>
  <c r="AN1707" i="11"/>
  <c r="F92" i="10" l="1"/>
  <c r="G92" i="10" s="1"/>
  <c r="K91" i="10"/>
  <c r="K93" i="10"/>
  <c r="K92" i="10"/>
  <c r="AM666" i="11"/>
  <c r="AL1708" i="11"/>
  <c r="AN1708" i="11"/>
  <c r="AN667" i="11"/>
  <c r="F93" i="10" l="1"/>
  <c r="AM665" i="11"/>
  <c r="AL1709" i="11"/>
  <c r="H92" i="10"/>
  <c r="I92" i="10" s="1"/>
  <c r="G93" i="10"/>
  <c r="F94" i="10"/>
  <c r="AN666" i="11"/>
  <c r="AN1709" i="11"/>
  <c r="AM664" i="11" l="1"/>
  <c r="AL1710" i="11"/>
  <c r="G94" i="10"/>
  <c r="H93" i="10"/>
  <c r="I93" i="10" s="1"/>
  <c r="AN665" i="11"/>
  <c r="AN1710" i="11"/>
  <c r="AM663" i="11" l="1"/>
  <c r="AL1711" i="11"/>
  <c r="H94" i="10"/>
  <c r="I94" i="10" s="1"/>
  <c r="J94" i="10" s="1"/>
  <c r="AN1711" i="11"/>
  <c r="AN664" i="11"/>
  <c r="F95" i="10" l="1"/>
  <c r="G95" i="10" s="1"/>
  <c r="K94" i="10"/>
  <c r="K96" i="10"/>
  <c r="K95" i="10"/>
  <c r="K97" i="10"/>
  <c r="AM662" i="11"/>
  <c r="AL1712" i="11"/>
  <c r="AN663" i="11"/>
  <c r="AN1712" i="11"/>
  <c r="F96" i="10" l="1"/>
  <c r="G96" i="10" s="1"/>
  <c r="AM661" i="11"/>
  <c r="AL1713" i="11"/>
  <c r="H95" i="10"/>
  <c r="I95" i="10" s="1"/>
  <c r="AN662" i="11"/>
  <c r="AN1713" i="11"/>
  <c r="F97" i="10" l="1"/>
  <c r="G97" i="10" s="1"/>
  <c r="AM660" i="11"/>
  <c r="AL1714" i="11"/>
  <c r="H96" i="10"/>
  <c r="I96" i="10" s="1"/>
  <c r="F98" i="10"/>
  <c r="AN661" i="11"/>
  <c r="AN1714" i="11"/>
  <c r="AM659" i="11" l="1"/>
  <c r="AL1715" i="11"/>
  <c r="G98" i="10"/>
  <c r="H97" i="10"/>
  <c r="I97" i="10" s="1"/>
  <c r="AN1715" i="11"/>
  <c r="AN660" i="11"/>
  <c r="AM658" i="11" l="1"/>
  <c r="AL1716" i="11"/>
  <c r="H98" i="10"/>
  <c r="I98" i="10" s="1"/>
  <c r="J98" i="10" s="1"/>
  <c r="AN1716" i="11"/>
  <c r="AN659" i="11"/>
  <c r="F99" i="10" l="1"/>
  <c r="G99" i="10" s="1"/>
  <c r="K98" i="10"/>
  <c r="K100" i="10"/>
  <c r="K99" i="10"/>
  <c r="AM657" i="11"/>
  <c r="AL1717" i="11"/>
  <c r="AN658" i="11"/>
  <c r="AN1717" i="11"/>
  <c r="F100" i="10" l="1"/>
  <c r="AM656" i="11"/>
  <c r="AL1718" i="11"/>
  <c r="H99" i="10"/>
  <c r="I99" i="10" s="1"/>
  <c r="F101" i="10"/>
  <c r="G100" i="10"/>
  <c r="AN657" i="11"/>
  <c r="AN1718" i="11"/>
  <c r="AM655" i="11" l="1"/>
  <c r="AL1719" i="11"/>
  <c r="H100" i="10"/>
  <c r="I100" i="10" s="1"/>
  <c r="G101" i="10"/>
  <c r="AN656" i="11"/>
  <c r="AN1719" i="11"/>
  <c r="AM654" i="11" l="1"/>
  <c r="AL1720" i="11"/>
  <c r="H101" i="10"/>
  <c r="I101" i="10" s="1"/>
  <c r="J101" i="10" s="1"/>
  <c r="AN655" i="11"/>
  <c r="AN1720" i="11"/>
  <c r="F102" i="10" l="1"/>
  <c r="F103" i="10" s="1"/>
  <c r="K101" i="10"/>
  <c r="K102" i="10"/>
  <c r="K104" i="10"/>
  <c r="K103" i="10"/>
  <c r="AM653" i="11"/>
  <c r="AL1721" i="11"/>
  <c r="AN654" i="11"/>
  <c r="AN1721" i="11"/>
  <c r="G102" i="10" l="1"/>
  <c r="H102" i="10" s="1"/>
  <c r="I102" i="10" s="1"/>
  <c r="AM652" i="11"/>
  <c r="AL1722" i="11"/>
  <c r="G103" i="10"/>
  <c r="F104" i="10"/>
  <c r="AN653" i="11"/>
  <c r="AN1722" i="11"/>
  <c r="AM651" i="11" l="1"/>
  <c r="AL1723" i="11"/>
  <c r="F105" i="10"/>
  <c r="G104" i="10"/>
  <c r="H103" i="10"/>
  <c r="I103" i="10" s="1"/>
  <c r="AN1723" i="11"/>
  <c r="AN652" i="11"/>
  <c r="AM650" i="11" l="1"/>
  <c r="AL1724" i="11"/>
  <c r="H104" i="10"/>
  <c r="I104" i="10" s="1"/>
  <c r="G105" i="10"/>
  <c r="AN651" i="11"/>
  <c r="AN1724" i="11"/>
  <c r="AM649" i="11" l="1"/>
  <c r="AL1725" i="11"/>
  <c r="H105" i="10"/>
  <c r="I105" i="10" s="1"/>
  <c r="J105" i="10" s="1"/>
  <c r="AN650" i="11"/>
  <c r="AN1725" i="11"/>
  <c r="F106" i="10" l="1"/>
  <c r="G106" i="10" s="1"/>
  <c r="K105" i="10"/>
  <c r="K106" i="10"/>
  <c r="K107" i="10"/>
  <c r="AM648" i="11"/>
  <c r="AL1726" i="11"/>
  <c r="AN1726" i="11"/>
  <c r="AN649" i="11"/>
  <c r="F107" i="10" l="1"/>
  <c r="AM647" i="11"/>
  <c r="AL1727" i="11"/>
  <c r="H106" i="10"/>
  <c r="I106" i="10" s="1"/>
  <c r="F108" i="10"/>
  <c r="G107" i="10"/>
  <c r="AN648" i="11"/>
  <c r="AN1727" i="11"/>
  <c r="AM646" i="11" l="1"/>
  <c r="AL1728" i="11"/>
  <c r="H107" i="10"/>
  <c r="I107" i="10" s="1"/>
  <c r="G108" i="10"/>
  <c r="AN647" i="11"/>
  <c r="AN1728" i="11"/>
  <c r="AM645" i="11" l="1"/>
  <c r="AL1729" i="11"/>
  <c r="H108" i="10"/>
  <c r="I108" i="10" s="1"/>
  <c r="J108" i="10" s="1"/>
  <c r="AN646" i="11"/>
  <c r="AN1729" i="11"/>
  <c r="F109" i="10" l="1"/>
  <c r="G109" i="10" s="1"/>
  <c r="K108" i="10"/>
  <c r="K109" i="10"/>
  <c r="AM644" i="11"/>
  <c r="AL1730" i="11"/>
  <c r="AN645" i="11"/>
  <c r="AN1730" i="11"/>
  <c r="F110" i="10" l="1"/>
  <c r="G110" i="10" s="1"/>
  <c r="AM643" i="11"/>
  <c r="AL1731" i="11"/>
  <c r="H109" i="10"/>
  <c r="I109" i="10" s="1"/>
  <c r="AN644" i="11"/>
  <c r="AN1731" i="11"/>
  <c r="AM642" i="11" l="1"/>
  <c r="AL1732" i="11"/>
  <c r="H110" i="10"/>
  <c r="I110" i="10" s="1"/>
  <c r="J110" i="10" s="1"/>
  <c r="AN643" i="11"/>
  <c r="AN1732" i="11"/>
  <c r="F111" i="10" l="1"/>
  <c r="F112" i="10" s="1"/>
  <c r="K110" i="10"/>
  <c r="K112" i="10"/>
  <c r="K111" i="10"/>
  <c r="K113" i="10"/>
  <c r="AM641" i="11"/>
  <c r="AL1733" i="11"/>
  <c r="AN642" i="11"/>
  <c r="AN1733" i="11"/>
  <c r="G111" i="10" l="1"/>
  <c r="AM640" i="11"/>
  <c r="AL1734" i="11"/>
  <c r="H111" i="10"/>
  <c r="I111" i="10" s="1"/>
  <c r="F113" i="10"/>
  <c r="G112" i="10"/>
  <c r="AN1734" i="11"/>
  <c r="AN641" i="11"/>
  <c r="AM639" i="11" l="1"/>
  <c r="AL1735" i="11"/>
  <c r="H112" i="10"/>
  <c r="I112" i="10" s="1"/>
  <c r="F114" i="10"/>
  <c r="G113" i="10"/>
  <c r="AN640" i="11"/>
  <c r="AN1735" i="11"/>
  <c r="AM638" i="11" l="1"/>
  <c r="AL1736" i="11"/>
  <c r="H113" i="10"/>
  <c r="I113" i="10" s="1"/>
  <c r="G114" i="10"/>
  <c r="AN639" i="11"/>
  <c r="AN1736" i="11"/>
  <c r="AM637" i="11" l="1"/>
  <c r="AL1737" i="11"/>
  <c r="H114" i="10"/>
  <c r="I114" i="10" s="1"/>
  <c r="J114" i="10" s="1"/>
  <c r="AN638" i="11"/>
  <c r="AN1737" i="11"/>
  <c r="F115" i="10" l="1"/>
  <c r="F116" i="10" s="1"/>
  <c r="K114" i="10"/>
  <c r="K115" i="10"/>
  <c r="AM636" i="11"/>
  <c r="AL1738" i="11"/>
  <c r="AN637" i="11"/>
  <c r="AN1738" i="11"/>
  <c r="G115" i="10" l="1"/>
  <c r="H115" i="10" s="1"/>
  <c r="I115" i="10" s="1"/>
  <c r="AM635" i="11"/>
  <c r="AL1739" i="11"/>
  <c r="G116" i="10"/>
  <c r="AN636" i="11"/>
  <c r="AN1739" i="11"/>
  <c r="AM634" i="11" l="1"/>
  <c r="AL1740" i="11"/>
  <c r="H116" i="10"/>
  <c r="I116" i="10" s="1"/>
  <c r="J116" i="10" s="1"/>
  <c r="AN635" i="11"/>
  <c r="AN1740" i="11"/>
  <c r="F117" i="10" l="1"/>
  <c r="G117" i="10" s="1"/>
  <c r="K116" i="10"/>
  <c r="K117" i="10"/>
  <c r="K118" i="10"/>
  <c r="AM633" i="11"/>
  <c r="AL1741" i="11"/>
  <c r="AN634" i="11"/>
  <c r="AN1741" i="11"/>
  <c r="F118" i="10" l="1"/>
  <c r="G118" i="10" s="1"/>
  <c r="AM632" i="11"/>
  <c r="AL1742" i="11"/>
  <c r="H117" i="10"/>
  <c r="I117" i="10" s="1"/>
  <c r="AN633" i="11"/>
  <c r="AN1742" i="11"/>
  <c r="F119" i="10" l="1"/>
  <c r="AM631" i="11"/>
  <c r="AL1743" i="11"/>
  <c r="H118" i="10"/>
  <c r="I118" i="10" s="1"/>
  <c r="G119" i="10"/>
  <c r="AN632" i="11"/>
  <c r="AN1743" i="11"/>
  <c r="AM630" i="11" l="1"/>
  <c r="AL1744" i="11"/>
  <c r="H119" i="10"/>
  <c r="I119" i="10" s="1"/>
  <c r="J119" i="10" s="1"/>
  <c r="AN1744" i="11"/>
  <c r="AN631" i="11"/>
  <c r="F120" i="10" l="1"/>
  <c r="F121" i="10" s="1"/>
  <c r="K119" i="10"/>
  <c r="K120" i="10"/>
  <c r="AM629" i="11"/>
  <c r="AL1745" i="11"/>
  <c r="AN630" i="11"/>
  <c r="AN1745" i="11"/>
  <c r="G120" i="10" l="1"/>
  <c r="H120" i="10" s="1"/>
  <c r="I120" i="10" s="1"/>
  <c r="AM628" i="11"/>
  <c r="AL1746" i="11"/>
  <c r="G121" i="10"/>
  <c r="AN629" i="11"/>
  <c r="AN1746" i="11"/>
  <c r="AM627" i="11" l="1"/>
  <c r="AL1747" i="11"/>
  <c r="H121" i="10"/>
  <c r="I121" i="10" s="1"/>
  <c r="J121" i="10" s="1"/>
  <c r="AN628" i="11"/>
  <c r="AN1747" i="11"/>
  <c r="F122" i="10" l="1"/>
  <c r="K121" i="10"/>
  <c r="AM626" i="11"/>
  <c r="AL1748" i="11"/>
  <c r="G122" i="10"/>
  <c r="AN627" i="11"/>
  <c r="AN1748" i="11"/>
  <c r="AM625" i="11" l="1"/>
  <c r="AL1749" i="11"/>
  <c r="H122" i="10"/>
  <c r="I122" i="10" s="1"/>
  <c r="J122" i="10" s="1"/>
  <c r="AN626" i="11"/>
  <c r="AN1749" i="11"/>
  <c r="F123" i="10" l="1"/>
  <c r="F124" i="10" s="1"/>
  <c r="K122" i="10"/>
  <c r="K123" i="10"/>
  <c r="AM624" i="11"/>
  <c r="AL1750" i="11"/>
  <c r="AN625" i="11"/>
  <c r="AN1750" i="11"/>
  <c r="G123" i="10" l="1"/>
  <c r="H123" i="10" s="1"/>
  <c r="I123" i="10" s="1"/>
  <c r="AM623" i="11"/>
  <c r="AL1751" i="11"/>
  <c r="G124" i="10"/>
  <c r="AN1751" i="11"/>
  <c r="AN624" i="11"/>
  <c r="AM622" i="11" l="1"/>
  <c r="AL1752" i="11"/>
  <c r="H124" i="10"/>
  <c r="I124" i="10" s="1"/>
  <c r="J124" i="10" s="1"/>
  <c r="AN1752" i="11"/>
  <c r="AN623" i="11"/>
  <c r="F125" i="10" l="1"/>
  <c r="F126" i="10" s="1"/>
  <c r="K124" i="10"/>
  <c r="K125" i="10"/>
  <c r="AM621" i="11"/>
  <c r="AL1753" i="11"/>
  <c r="AN622" i="11"/>
  <c r="AN1753" i="11"/>
  <c r="G125" i="10" l="1"/>
  <c r="H125" i="10" s="1"/>
  <c r="I125" i="10" s="1"/>
  <c r="AM620" i="11"/>
  <c r="AL1754" i="11"/>
  <c r="G126" i="10"/>
  <c r="AN621" i="11"/>
  <c r="AN1754" i="11"/>
  <c r="AM619" i="11" l="1"/>
  <c r="AL1755" i="11"/>
  <c r="H126" i="10"/>
  <c r="I126" i="10" s="1"/>
  <c r="J126" i="10" s="1"/>
  <c r="AN620" i="11"/>
  <c r="AN1755" i="11"/>
  <c r="F127" i="10" l="1"/>
  <c r="K126" i="10"/>
  <c r="AM618" i="11"/>
  <c r="AL1756" i="11"/>
  <c r="G127" i="10"/>
  <c r="AN619" i="11"/>
  <c r="AN1756" i="11"/>
  <c r="AM617" i="11" l="1"/>
  <c r="AL1757" i="11"/>
  <c r="H127" i="10"/>
  <c r="I127" i="10" s="1"/>
  <c r="J127" i="10" s="1"/>
  <c r="AN618" i="11"/>
  <c r="AN1757" i="11"/>
  <c r="F128" i="10" l="1"/>
  <c r="F129" i="10" s="1"/>
  <c r="K127" i="10"/>
  <c r="K129" i="10"/>
  <c r="K128" i="10"/>
  <c r="K130" i="10"/>
  <c r="AM616" i="11"/>
  <c r="AL1758" i="11"/>
  <c r="AN617" i="11"/>
  <c r="AN1758" i="11"/>
  <c r="G128" i="10" l="1"/>
  <c r="H128" i="10" s="1"/>
  <c r="I128" i="10" s="1"/>
  <c r="AM615" i="11"/>
  <c r="AL1759" i="11"/>
  <c r="F130" i="10"/>
  <c r="G129" i="10"/>
  <c r="AN616" i="11"/>
  <c r="AN1759" i="11"/>
  <c r="AM614" i="11" l="1"/>
  <c r="AL1760" i="11"/>
  <c r="F131" i="10"/>
  <c r="G130" i="10"/>
  <c r="H129" i="10"/>
  <c r="I129" i="10" s="1"/>
  <c r="AN615" i="11"/>
  <c r="AN1760" i="11"/>
  <c r="AM613" i="11" l="1"/>
  <c r="AL1761" i="11"/>
  <c r="G131" i="10"/>
  <c r="H130" i="10"/>
  <c r="I130" i="10" s="1"/>
  <c r="AN614" i="11"/>
  <c r="AN1761" i="11"/>
  <c r="AM612" i="11" l="1"/>
  <c r="AL1762" i="11"/>
  <c r="H131" i="10"/>
  <c r="I131" i="10" s="1"/>
  <c r="J131" i="10" s="1"/>
  <c r="AN613" i="11"/>
  <c r="AN1762" i="11"/>
  <c r="F132" i="10" l="1"/>
  <c r="F133" i="10" s="1"/>
  <c r="K131" i="10"/>
  <c r="K134" i="10"/>
  <c r="K132" i="10"/>
  <c r="K133" i="10"/>
  <c r="AM611" i="11"/>
  <c r="AL1763" i="11"/>
  <c r="AN612" i="11"/>
  <c r="AN1763" i="11"/>
  <c r="G132" i="10" l="1"/>
  <c r="H132" i="10" s="1"/>
  <c r="I132" i="10" s="1"/>
  <c r="AM610" i="11"/>
  <c r="AL1764" i="11"/>
  <c r="F134" i="10"/>
  <c r="G133" i="10"/>
  <c r="AN611" i="11"/>
  <c r="AN1764" i="11"/>
  <c r="AM609" i="11" l="1"/>
  <c r="AL1765" i="11"/>
  <c r="H133" i="10"/>
  <c r="I133" i="10" s="1"/>
  <c r="F135" i="10"/>
  <c r="G134" i="10"/>
  <c r="AN610" i="11"/>
  <c r="AN1765" i="11"/>
  <c r="AM608" i="11" l="1"/>
  <c r="AL1766" i="11"/>
  <c r="H134" i="10"/>
  <c r="I134" i="10" s="1"/>
  <c r="G135" i="10"/>
  <c r="AN609" i="11"/>
  <c r="AN1766" i="11"/>
  <c r="AM607" i="11" l="1"/>
  <c r="AL1767" i="11"/>
  <c r="H135" i="10"/>
  <c r="I135" i="10" s="1"/>
  <c r="J135" i="10" s="1"/>
  <c r="AN608" i="11"/>
  <c r="AN1767" i="11"/>
  <c r="F136" i="10" l="1"/>
  <c r="F137" i="10" s="1"/>
  <c r="K135" i="10"/>
  <c r="K136" i="10"/>
  <c r="AM606" i="11"/>
  <c r="AL1768" i="11"/>
  <c r="AN607" i="11"/>
  <c r="AN1768" i="11"/>
  <c r="G136" i="10" l="1"/>
  <c r="H136" i="10" s="1"/>
  <c r="I136" i="10" s="1"/>
  <c r="AM605" i="11"/>
  <c r="AL1769" i="11"/>
  <c r="G137" i="10"/>
  <c r="AN606" i="11"/>
  <c r="AN1769" i="11"/>
  <c r="AM604" i="11" l="1"/>
  <c r="AL1770" i="11"/>
  <c r="H137" i="10"/>
  <c r="I137" i="10" s="1"/>
  <c r="J137" i="10" s="1"/>
  <c r="AN605" i="11"/>
  <c r="AN1770" i="11"/>
  <c r="F138" i="10" l="1"/>
  <c r="K137" i="10"/>
  <c r="AM603" i="11"/>
  <c r="AL1771" i="11"/>
  <c r="G138" i="10"/>
  <c r="AN604" i="11"/>
  <c r="AN1771" i="11"/>
  <c r="AM602" i="11" l="1"/>
  <c r="AL1772" i="11"/>
  <c r="H138" i="10"/>
  <c r="I138" i="10" s="1"/>
  <c r="J138" i="10" s="1"/>
  <c r="AN603" i="11"/>
  <c r="AN1772" i="11"/>
  <c r="F139" i="10" l="1"/>
  <c r="F140" i="10" s="1"/>
  <c r="K138" i="10"/>
  <c r="K140" i="10"/>
  <c r="K139" i="10"/>
  <c r="K141" i="10"/>
  <c r="AM601" i="11"/>
  <c r="AL1773" i="11"/>
  <c r="AN602" i="11"/>
  <c r="AN1773" i="11"/>
  <c r="G139" i="10" l="1"/>
  <c r="AM600" i="11"/>
  <c r="AL1774" i="11"/>
  <c r="H139" i="10"/>
  <c r="I139" i="10" s="1"/>
  <c r="G140" i="10"/>
  <c r="F141" i="10"/>
  <c r="AN1774" i="11"/>
  <c r="AN601" i="11"/>
  <c r="AM599" i="11" l="1"/>
  <c r="AL1775" i="11"/>
  <c r="F142" i="10"/>
  <c r="G141" i="10"/>
  <c r="H140" i="10"/>
  <c r="I140" i="10" s="1"/>
  <c r="AN600" i="11"/>
  <c r="AN1775" i="11"/>
  <c r="AM598" i="11" l="1"/>
  <c r="AL1776" i="11"/>
  <c r="H141" i="10"/>
  <c r="I141" i="10" s="1"/>
  <c r="G142" i="10"/>
  <c r="AN599" i="11"/>
  <c r="AN1776" i="11"/>
  <c r="AM597" i="11" l="1"/>
  <c r="AL1777" i="11"/>
  <c r="H142" i="10"/>
  <c r="I142" i="10" s="1"/>
  <c r="J142" i="10" s="1"/>
  <c r="AN598" i="11"/>
  <c r="AN1777" i="11"/>
  <c r="F143" i="10" l="1"/>
  <c r="F144" i="10" s="1"/>
  <c r="K142" i="10"/>
  <c r="K143" i="10"/>
  <c r="K145" i="10"/>
  <c r="K144" i="10"/>
  <c r="AM596" i="11"/>
  <c r="AL1778" i="11"/>
  <c r="AN597" i="11"/>
  <c r="AN1778" i="11"/>
  <c r="G143" i="10" l="1"/>
  <c r="H143" i="10" s="1"/>
  <c r="I143" i="10" s="1"/>
  <c r="AM595" i="11"/>
  <c r="AL1779" i="11"/>
  <c r="F145" i="10"/>
  <c r="G144" i="10"/>
  <c r="AN596" i="11"/>
  <c r="AN1779" i="11"/>
  <c r="AM594" i="11" l="1"/>
  <c r="AL1780" i="11"/>
  <c r="H144" i="10"/>
  <c r="I144" i="10" s="1"/>
  <c r="F146" i="10"/>
  <c r="G145" i="10"/>
  <c r="AN595" i="11"/>
  <c r="AN1780" i="11"/>
  <c r="AM593" i="11" l="1"/>
  <c r="AL1781" i="11"/>
  <c r="G146" i="10"/>
  <c r="H145" i="10"/>
  <c r="I145" i="10" s="1"/>
  <c r="AN594" i="11"/>
  <c r="AN1781" i="11"/>
  <c r="AM592" i="11" l="1"/>
  <c r="AL1782" i="11"/>
  <c r="H146" i="10"/>
  <c r="I146" i="10" s="1"/>
  <c r="J146" i="10" s="1"/>
  <c r="AN1782" i="11"/>
  <c r="AN593" i="11"/>
  <c r="F147" i="10" l="1"/>
  <c r="K146" i="10"/>
  <c r="AM591" i="11"/>
  <c r="AL1783" i="11"/>
  <c r="G147" i="10"/>
  <c r="AN1783" i="11"/>
  <c r="AN592" i="11"/>
  <c r="AM590" i="11" l="1"/>
  <c r="AL1784" i="11"/>
  <c r="H147" i="10"/>
  <c r="I147" i="10" s="1"/>
  <c r="J147" i="10" s="1"/>
  <c r="AN591" i="11"/>
  <c r="AN1784" i="11"/>
  <c r="F148" i="10" l="1"/>
  <c r="G148" i="10" s="1"/>
  <c r="K147" i="10"/>
  <c r="K149" i="10"/>
  <c r="K148" i="10"/>
  <c r="AM589" i="11"/>
  <c r="AL1785" i="11"/>
  <c r="F149" i="10"/>
  <c r="AN590" i="11"/>
  <c r="AN1785" i="11"/>
  <c r="AM588" i="11" l="1"/>
  <c r="AL1786" i="11"/>
  <c r="H148" i="10"/>
  <c r="I148" i="10" s="1"/>
  <c r="G149" i="10"/>
  <c r="F150" i="10"/>
  <c r="AN589" i="11"/>
  <c r="AN1786" i="11"/>
  <c r="AM587" i="11" l="1"/>
  <c r="AL1787" i="11"/>
  <c r="G150" i="10"/>
  <c r="H149" i="10"/>
  <c r="I149" i="10" s="1"/>
  <c r="AN588" i="11"/>
  <c r="AN1787" i="11"/>
  <c r="AM586" i="11" l="1"/>
  <c r="AL1788" i="11"/>
  <c r="H150" i="10"/>
  <c r="I150" i="10" s="1"/>
  <c r="J150" i="10" s="1"/>
  <c r="AN1788" i="11"/>
  <c r="AN587" i="11"/>
  <c r="F151" i="10" l="1"/>
  <c r="F152" i="10" s="1"/>
  <c r="K150" i="10"/>
  <c r="K153" i="10"/>
  <c r="K152" i="10"/>
  <c r="K151" i="10"/>
  <c r="AM585" i="11"/>
  <c r="AL1789" i="11"/>
  <c r="G151" i="10"/>
  <c r="AN1789" i="11"/>
  <c r="AN586" i="11"/>
  <c r="AM584" i="11" l="1"/>
  <c r="AL1790" i="11"/>
  <c r="F153" i="10"/>
  <c r="G152" i="10"/>
  <c r="H151" i="10"/>
  <c r="I151" i="10" s="1"/>
  <c r="AN1790" i="11"/>
  <c r="AN585" i="11"/>
  <c r="AM583" i="11" l="1"/>
  <c r="AL1791" i="11"/>
  <c r="H152" i="10"/>
  <c r="I152" i="10" s="1"/>
  <c r="G153" i="10"/>
  <c r="F154" i="10"/>
  <c r="AN584" i="11"/>
  <c r="AN1791" i="11"/>
  <c r="AM582" i="11" l="1"/>
  <c r="AL1792" i="11"/>
  <c r="G154" i="10"/>
  <c r="H153" i="10"/>
  <c r="I153" i="10" s="1"/>
  <c r="AN1792" i="11"/>
  <c r="AN583" i="11"/>
  <c r="AM581" i="11" l="1"/>
  <c r="AL1793" i="11"/>
  <c r="H154" i="10"/>
  <c r="I154" i="10" s="1"/>
  <c r="J154" i="10" s="1"/>
  <c r="AN582" i="11"/>
  <c r="AN1793" i="11"/>
  <c r="F155" i="10" l="1"/>
  <c r="F156" i="10" s="1"/>
  <c r="K154" i="10"/>
  <c r="K157" i="10"/>
  <c r="K156" i="10"/>
  <c r="K155" i="10"/>
  <c r="AM580" i="11"/>
  <c r="AL1794" i="11"/>
  <c r="G155" i="10"/>
  <c r="AN1794" i="11"/>
  <c r="AN581" i="11"/>
  <c r="AM579" i="11" l="1"/>
  <c r="AL1795" i="11"/>
  <c r="F157" i="10"/>
  <c r="G156" i="10"/>
  <c r="H155" i="10"/>
  <c r="I155" i="10" s="1"/>
  <c r="AN580" i="11"/>
  <c r="AN1795" i="11"/>
  <c r="AM578" i="11" l="1"/>
  <c r="AL1796" i="11"/>
  <c r="H156" i="10"/>
  <c r="I156" i="10" s="1"/>
  <c r="F158" i="10"/>
  <c r="G157" i="10"/>
  <c r="AN579" i="11"/>
  <c r="AN1796" i="11"/>
  <c r="AM577" i="11" l="1"/>
  <c r="AL1797" i="11"/>
  <c r="H157" i="10"/>
  <c r="I157" i="10" s="1"/>
  <c r="G158" i="10"/>
  <c r="AN1797" i="11"/>
  <c r="AN578" i="11"/>
  <c r="AM576" i="11" l="1"/>
  <c r="AL1798" i="11"/>
  <c r="H158" i="10"/>
  <c r="I158" i="10" s="1"/>
  <c r="J158" i="10" s="1"/>
  <c r="AN1798" i="11"/>
  <c r="AN577" i="11"/>
  <c r="F159" i="10" l="1"/>
  <c r="F160" i="10" s="1"/>
  <c r="K158" i="10"/>
  <c r="K161" i="10"/>
  <c r="K159" i="10"/>
  <c r="K160" i="10"/>
  <c r="AM575" i="11"/>
  <c r="AL1799" i="11"/>
  <c r="G159" i="10"/>
  <c r="AN1799" i="11"/>
  <c r="AN576" i="11"/>
  <c r="AM574" i="11" l="1"/>
  <c r="AL1800" i="11"/>
  <c r="H159" i="10"/>
  <c r="I159" i="10" s="1"/>
  <c r="F161" i="10"/>
  <c r="G160" i="10"/>
  <c r="AN575" i="11"/>
  <c r="AN1800" i="11"/>
  <c r="AM573" i="11" l="1"/>
  <c r="AL1801" i="11"/>
  <c r="H160" i="10"/>
  <c r="I160" i="10" s="1"/>
  <c r="F162" i="10"/>
  <c r="G161" i="10"/>
  <c r="AN574" i="11"/>
  <c r="AN1801" i="11"/>
  <c r="AM572" i="11" l="1"/>
  <c r="AL1802" i="11"/>
  <c r="H161" i="10"/>
  <c r="I161" i="10" s="1"/>
  <c r="G162" i="10"/>
  <c r="AN1802" i="11"/>
  <c r="AN573" i="11"/>
  <c r="AM571" i="11" l="1"/>
  <c r="AL1803" i="11"/>
  <c r="H162" i="10"/>
  <c r="I162" i="10" s="1"/>
  <c r="J162" i="10" s="1"/>
  <c r="AN572" i="11"/>
  <c r="AN1803" i="11"/>
  <c r="F163" i="10" l="1"/>
  <c r="F164" i="10" s="1"/>
  <c r="K162" i="10"/>
  <c r="K164" i="10"/>
  <c r="K163" i="10"/>
  <c r="K165" i="10"/>
  <c r="AM570" i="11"/>
  <c r="AL1804" i="11"/>
  <c r="G163" i="10"/>
  <c r="AN571" i="11"/>
  <c r="AN1804" i="11"/>
  <c r="AM569" i="11" l="1"/>
  <c r="AL1805" i="11"/>
  <c r="G164" i="10"/>
  <c r="F165" i="10"/>
  <c r="H163" i="10"/>
  <c r="I163" i="10" s="1"/>
  <c r="AN570" i="11"/>
  <c r="AN1805" i="11"/>
  <c r="AM568" i="11" l="1"/>
  <c r="AL1806" i="11"/>
  <c r="F166" i="10"/>
  <c r="G165" i="10"/>
  <c r="H164" i="10"/>
  <c r="I164" i="10" s="1"/>
  <c r="AN569" i="11"/>
  <c r="AN1806" i="11"/>
  <c r="AM567" i="11" l="1"/>
  <c r="AL1807" i="11"/>
  <c r="G166" i="10"/>
  <c r="H165" i="10"/>
  <c r="I165" i="10" s="1"/>
  <c r="AN568" i="11"/>
  <c r="AN1807" i="11"/>
  <c r="AM566" i="11" l="1"/>
  <c r="AL1808" i="11"/>
  <c r="H166" i="10"/>
  <c r="I166" i="10" s="1"/>
  <c r="J166" i="10" s="1"/>
  <c r="AN567" i="11"/>
  <c r="AN1808" i="11"/>
  <c r="F167" i="10" l="1"/>
  <c r="K166" i="10"/>
  <c r="K167" i="10"/>
  <c r="K169" i="10"/>
  <c r="K168" i="10"/>
  <c r="AM565" i="11"/>
  <c r="AL1809" i="11"/>
  <c r="F168" i="10"/>
  <c r="G167" i="10"/>
  <c r="AN566" i="11"/>
  <c r="AN1809" i="11"/>
  <c r="AM564" i="11" l="1"/>
  <c r="AL1810" i="11"/>
  <c r="H167" i="10"/>
  <c r="I167" i="10" s="1"/>
  <c r="F169" i="10"/>
  <c r="G168" i="10"/>
  <c r="AN565" i="11"/>
  <c r="AN1810" i="11"/>
  <c r="AM563" i="11" l="1"/>
  <c r="AL1811" i="11"/>
  <c r="H168" i="10"/>
  <c r="I168" i="10" s="1"/>
  <c r="F170" i="10"/>
  <c r="G169" i="10"/>
  <c r="AN564" i="11"/>
  <c r="AN1811" i="11"/>
  <c r="AM562" i="11" l="1"/>
  <c r="AL1812" i="11"/>
  <c r="H169" i="10"/>
  <c r="I169" i="10" s="1"/>
  <c r="G170" i="10"/>
  <c r="AN563" i="11"/>
  <c r="AN1812" i="11"/>
  <c r="AM561" i="11" l="1"/>
  <c r="AL1813" i="11"/>
  <c r="H170" i="10"/>
  <c r="I170" i="10" s="1"/>
  <c r="J170" i="10" s="1"/>
  <c r="AN562" i="11"/>
  <c r="AN1813" i="11"/>
  <c r="F171" i="10" l="1"/>
  <c r="G171" i="10" s="1"/>
  <c r="K170" i="10"/>
  <c r="K171" i="10"/>
  <c r="K172" i="10"/>
  <c r="AM560" i="11"/>
  <c r="AL1814" i="11"/>
  <c r="F172" i="10"/>
  <c r="AN561" i="11"/>
  <c r="AN1814" i="11"/>
  <c r="AM559" i="11" l="1"/>
  <c r="AL1815" i="11"/>
  <c r="F173" i="10"/>
  <c r="G172" i="10"/>
  <c r="H171" i="10"/>
  <c r="I171" i="10" s="1"/>
  <c r="AN560" i="11"/>
  <c r="AN1815" i="11"/>
  <c r="AM558" i="11" l="1"/>
  <c r="AL1816" i="11"/>
  <c r="G173" i="10"/>
  <c r="H172" i="10"/>
  <c r="I172" i="10" s="1"/>
  <c r="AN559" i="11"/>
  <c r="AN1816" i="11"/>
  <c r="AM557" i="11" l="1"/>
  <c r="AL1817" i="11"/>
  <c r="H173" i="10"/>
  <c r="I173" i="10" s="1"/>
  <c r="J173" i="10" s="1"/>
  <c r="AN1817" i="11"/>
  <c r="AN558" i="11"/>
  <c r="F174" i="10" l="1"/>
  <c r="K173" i="10"/>
  <c r="K176" i="10"/>
  <c r="K175" i="10"/>
  <c r="K174" i="10"/>
  <c r="AM556" i="11"/>
  <c r="AL1818" i="11"/>
  <c r="F175" i="10"/>
  <c r="G174" i="10"/>
  <c r="AN557" i="11"/>
  <c r="AN1818" i="11"/>
  <c r="AM555" i="11" l="1"/>
  <c r="AL1819" i="11"/>
  <c r="H174" i="10"/>
  <c r="I174" i="10" s="1"/>
  <c r="F176" i="10"/>
  <c r="G175" i="10"/>
  <c r="AN556" i="11"/>
  <c r="AN1819" i="11"/>
  <c r="AM554" i="11" l="1"/>
  <c r="AL1820" i="11"/>
  <c r="H175" i="10"/>
  <c r="I175" i="10" s="1"/>
  <c r="G176" i="10"/>
  <c r="F177" i="10"/>
  <c r="AN1820" i="11"/>
  <c r="AN555" i="11"/>
  <c r="AM553" i="11" l="1"/>
  <c r="AL1821" i="11"/>
  <c r="G177" i="10"/>
  <c r="H176" i="10"/>
  <c r="I176" i="10" s="1"/>
  <c r="AN1821" i="11"/>
  <c r="AN554" i="11"/>
  <c r="AM552" i="11" l="1"/>
  <c r="AL1822" i="11"/>
  <c r="H177" i="10"/>
  <c r="I177" i="10" s="1"/>
  <c r="J177" i="10" s="1"/>
  <c r="AN553" i="11"/>
  <c r="AN1822" i="11"/>
  <c r="F178" i="10" l="1"/>
  <c r="F179" i="10" s="1"/>
  <c r="K177" i="10"/>
  <c r="K179" i="10"/>
  <c r="K178" i="10"/>
  <c r="K180" i="10"/>
  <c r="AM551" i="11"/>
  <c r="AL1823" i="11"/>
  <c r="AN552" i="11"/>
  <c r="AN1823" i="11"/>
  <c r="G178" i="10" l="1"/>
  <c r="H178" i="10" s="1"/>
  <c r="I178" i="10" s="1"/>
  <c r="AM550" i="11"/>
  <c r="AL1824" i="11"/>
  <c r="F180" i="10"/>
  <c r="G179" i="10"/>
  <c r="AN551" i="11"/>
  <c r="AN1824" i="11"/>
  <c r="AM549" i="11" l="1"/>
  <c r="AL1825" i="11"/>
  <c r="G180" i="10"/>
  <c r="F181" i="10"/>
  <c r="H179" i="10"/>
  <c r="I179" i="10" s="1"/>
  <c r="AN1825" i="11"/>
  <c r="AN550" i="11"/>
  <c r="AM548" i="11" l="1"/>
  <c r="AL1826" i="11"/>
  <c r="G181" i="10"/>
  <c r="H180" i="10"/>
  <c r="I180" i="10" s="1"/>
  <c r="AN549" i="11"/>
  <c r="AN1826" i="11"/>
  <c r="AM547" i="11" l="1"/>
  <c r="AL1827" i="11"/>
  <c r="H181" i="10"/>
  <c r="I181" i="10" s="1"/>
  <c r="J181" i="10" s="1"/>
  <c r="AN548" i="11"/>
  <c r="AN1827" i="11"/>
  <c r="F182" i="10" l="1"/>
  <c r="K181" i="10"/>
  <c r="K182" i="10"/>
  <c r="AM546" i="11"/>
  <c r="AL1828" i="11"/>
  <c r="F183" i="10"/>
  <c r="G182" i="10"/>
  <c r="AN547" i="11"/>
  <c r="AN1828" i="11"/>
  <c r="AM545" i="11" l="1"/>
  <c r="AL1829" i="11"/>
  <c r="H182" i="10"/>
  <c r="I182" i="10" s="1"/>
  <c r="G183" i="10"/>
  <c r="AN546" i="11"/>
  <c r="AN1829" i="11"/>
  <c r="AM544" i="11" l="1"/>
  <c r="AL1830" i="11"/>
  <c r="H183" i="10"/>
  <c r="I183" i="10" s="1"/>
  <c r="J183" i="10" s="1"/>
  <c r="AN545" i="11"/>
  <c r="AN1830" i="11"/>
  <c r="F184" i="10" l="1"/>
  <c r="G184" i="10" s="1"/>
  <c r="K183" i="10"/>
  <c r="K186" i="10"/>
  <c r="K184" i="10"/>
  <c r="K185" i="10"/>
  <c r="AM543" i="11"/>
  <c r="AL1831" i="11"/>
  <c r="AN544" i="11"/>
  <c r="AN1831" i="11"/>
  <c r="F185" i="10" l="1"/>
  <c r="G185" i="10" s="1"/>
  <c r="AM542" i="11"/>
  <c r="AL1832" i="11"/>
  <c r="H184" i="10"/>
  <c r="I184" i="10" s="1"/>
  <c r="AN543" i="11"/>
  <c r="AN1832" i="11"/>
  <c r="F186" i="10" l="1"/>
  <c r="F187" i="10" s="1"/>
  <c r="AM541" i="11"/>
  <c r="AL1833" i="11"/>
  <c r="H185" i="10"/>
  <c r="I185" i="10" s="1"/>
  <c r="G186" i="10"/>
  <c r="AN542" i="11"/>
  <c r="AN1833" i="11"/>
  <c r="AM540" i="11" l="1"/>
  <c r="AL1834" i="11"/>
  <c r="H186" i="10"/>
  <c r="I186" i="10" s="1"/>
  <c r="G187" i="10"/>
  <c r="AN1834" i="11"/>
  <c r="AN541" i="11"/>
  <c r="AM539" i="11" l="1"/>
  <c r="AL1835" i="11"/>
  <c r="H187" i="10"/>
  <c r="I187" i="10" s="1"/>
  <c r="J187" i="10" s="1"/>
  <c r="AN1835" i="11"/>
  <c r="AN540" i="11"/>
  <c r="F188" i="10" l="1"/>
  <c r="K187" i="10"/>
  <c r="K188" i="10"/>
  <c r="AM538" i="11"/>
  <c r="AL1836" i="11"/>
  <c r="F189" i="10"/>
  <c r="G188" i="10"/>
  <c r="AN1836" i="11"/>
  <c r="AN539" i="11"/>
  <c r="AM537" i="11" l="1"/>
  <c r="AL1837" i="11"/>
  <c r="H188" i="10"/>
  <c r="I188" i="10" s="1"/>
  <c r="G189" i="10"/>
  <c r="AN1837" i="11"/>
  <c r="AN538" i="11"/>
  <c r="AM536" i="11" l="1"/>
  <c r="AL1838" i="11"/>
  <c r="H189" i="10"/>
  <c r="I189" i="10" s="1"/>
  <c r="J189" i="10" s="1"/>
  <c r="AN1838" i="11"/>
  <c r="AN537" i="11"/>
  <c r="F190" i="10" l="1"/>
  <c r="F191" i="10" s="1"/>
  <c r="K189" i="10"/>
  <c r="K191" i="10"/>
  <c r="K190" i="10"/>
  <c r="K192" i="10"/>
  <c r="AM535" i="11"/>
  <c r="AL1839" i="11"/>
  <c r="AN1839" i="11"/>
  <c r="AN536" i="11"/>
  <c r="G190" i="10" l="1"/>
  <c r="H190" i="10" s="1"/>
  <c r="I190" i="10" s="1"/>
  <c r="AM534" i="11"/>
  <c r="AL1840" i="11"/>
  <c r="F192" i="10"/>
  <c r="G191" i="10"/>
  <c r="AN535" i="11"/>
  <c r="AN1840" i="11"/>
  <c r="AM533" i="11" l="1"/>
  <c r="AL1841" i="11"/>
  <c r="H191" i="10"/>
  <c r="I191" i="10" s="1"/>
  <c r="F193" i="10"/>
  <c r="G192" i="10"/>
  <c r="AN1841" i="11"/>
  <c r="AN534" i="11"/>
  <c r="AM532" i="11" l="1"/>
  <c r="AL1842" i="11"/>
  <c r="H192" i="10"/>
  <c r="I192" i="10" s="1"/>
  <c r="G193" i="10"/>
  <c r="AN1842" i="11"/>
  <c r="AN533" i="11"/>
  <c r="AM531" i="11" l="1"/>
  <c r="AL1843" i="11"/>
  <c r="H193" i="10"/>
  <c r="I193" i="10" s="1"/>
  <c r="J193" i="10" s="1"/>
  <c r="AN532" i="11"/>
  <c r="AN1843" i="11"/>
  <c r="F194" i="10" l="1"/>
  <c r="K193" i="10"/>
  <c r="AM530" i="11"/>
  <c r="AL1844" i="11"/>
  <c r="G194" i="10"/>
  <c r="AN531" i="11"/>
  <c r="AN1844" i="11"/>
  <c r="AM529" i="11" l="1"/>
  <c r="AL1845" i="11"/>
  <c r="H194" i="10"/>
  <c r="I194" i="10" s="1"/>
  <c r="J194" i="10" s="1"/>
  <c r="AN1845" i="11"/>
  <c r="AN530" i="11"/>
  <c r="F195" i="10" l="1"/>
  <c r="F196" i="10" s="1"/>
  <c r="K194" i="10"/>
  <c r="K195" i="10"/>
  <c r="K197" i="10"/>
  <c r="K196" i="10"/>
  <c r="AM528" i="11"/>
  <c r="AL1846" i="11"/>
  <c r="AN1846" i="11"/>
  <c r="AN529" i="11"/>
  <c r="G195" i="10" l="1"/>
  <c r="H195" i="10" s="1"/>
  <c r="I195" i="10" s="1"/>
  <c r="AM527" i="11"/>
  <c r="AL1847" i="11"/>
  <c r="F197" i="10"/>
  <c r="G196" i="10"/>
  <c r="AN528" i="11"/>
  <c r="AN1847" i="11"/>
  <c r="AM526" i="11" l="1"/>
  <c r="AL1848" i="11"/>
  <c r="H196" i="10"/>
  <c r="I196" i="10" s="1"/>
  <c r="G197" i="10"/>
  <c r="F198" i="10"/>
  <c r="AN527" i="11"/>
  <c r="AN1848" i="11"/>
  <c r="AM525" i="11" l="1"/>
  <c r="AL1849" i="11"/>
  <c r="G198" i="10"/>
  <c r="H197" i="10"/>
  <c r="I197" i="10" s="1"/>
  <c r="AN1849" i="11"/>
  <c r="AN526" i="11"/>
  <c r="AM524" i="11" l="1"/>
  <c r="AL1850" i="11"/>
  <c r="H198" i="10"/>
  <c r="I198" i="10" s="1"/>
  <c r="J198" i="10" s="1"/>
  <c r="AN1850" i="11"/>
  <c r="AN525" i="11"/>
  <c r="F199" i="10" l="1"/>
  <c r="G199" i="10" s="1"/>
  <c r="K198" i="10"/>
  <c r="K200" i="10"/>
  <c r="K201" i="10"/>
  <c r="K199" i="10"/>
  <c r="AM523" i="11"/>
  <c r="AL1851" i="11"/>
  <c r="AN1851" i="11"/>
  <c r="AN524" i="11"/>
  <c r="F200" i="10" l="1"/>
  <c r="F201" i="10" s="1"/>
  <c r="AM522" i="11"/>
  <c r="AL1852" i="11"/>
  <c r="G200" i="10"/>
  <c r="H199" i="10"/>
  <c r="I199" i="10" s="1"/>
  <c r="AN1852" i="11"/>
  <c r="AN523" i="11"/>
  <c r="AM521" i="11" l="1"/>
  <c r="AL1853" i="11"/>
  <c r="F202" i="10"/>
  <c r="G201" i="10"/>
  <c r="H200" i="10"/>
  <c r="I200" i="10" s="1"/>
  <c r="AN1853" i="11"/>
  <c r="AN522" i="11"/>
  <c r="AM520" i="11" l="1"/>
  <c r="AL1854" i="11"/>
  <c r="H201" i="10"/>
  <c r="I201" i="10" s="1"/>
  <c r="G202" i="10"/>
  <c r="AN521" i="11"/>
  <c r="AN1854" i="11"/>
  <c r="AM519" i="11" l="1"/>
  <c r="AL1855" i="11"/>
  <c r="H202" i="10"/>
  <c r="I202" i="10" s="1"/>
  <c r="J202" i="10" s="1"/>
  <c r="AN520" i="11"/>
  <c r="AN1855" i="11"/>
  <c r="F203" i="10" l="1"/>
  <c r="K202" i="10"/>
  <c r="K203" i="10"/>
  <c r="AM518" i="11"/>
  <c r="AL1856" i="11"/>
  <c r="F204" i="10"/>
  <c r="G203" i="10"/>
  <c r="AN519" i="11"/>
  <c r="AN1856" i="11"/>
  <c r="AM517" i="11" l="1"/>
  <c r="AL1857" i="11"/>
  <c r="H203" i="10"/>
  <c r="I203" i="10" s="1"/>
  <c r="G204" i="10"/>
  <c r="AN518" i="11"/>
  <c r="AN1857" i="11"/>
  <c r="AM516" i="11" l="1"/>
  <c r="AL1858" i="11"/>
  <c r="H204" i="10"/>
  <c r="I204" i="10" s="1"/>
  <c r="J204" i="10" s="1"/>
  <c r="AN517" i="11"/>
  <c r="AN1858" i="11"/>
  <c r="F205" i="10" l="1"/>
  <c r="K204" i="10"/>
  <c r="AM515" i="11"/>
  <c r="AL1859" i="11"/>
  <c r="G205" i="10"/>
  <c r="AN516" i="11"/>
  <c r="AN1859" i="11"/>
  <c r="AM514" i="11" l="1"/>
  <c r="AL1860" i="11"/>
  <c r="H205" i="10"/>
  <c r="I205" i="10" s="1"/>
  <c r="J205" i="10" s="1"/>
  <c r="AN515" i="11"/>
  <c r="AN1860" i="11"/>
  <c r="F206" i="10" l="1"/>
  <c r="K205" i="10"/>
  <c r="K206" i="10"/>
  <c r="AM513" i="11"/>
  <c r="AL1861" i="11"/>
  <c r="F207" i="10"/>
  <c r="G206" i="10"/>
  <c r="AN514" i="11"/>
  <c r="AN1861" i="11"/>
  <c r="AM512" i="11" l="1"/>
  <c r="AL1862" i="11"/>
  <c r="H206" i="10"/>
  <c r="I206" i="10" s="1"/>
  <c r="G207" i="10"/>
  <c r="AN1862" i="11"/>
  <c r="AN513" i="11"/>
  <c r="AM511" i="11" l="1"/>
  <c r="AL1863" i="11"/>
  <c r="H207" i="10"/>
  <c r="I207" i="10" s="1"/>
  <c r="J207" i="10" s="1"/>
  <c r="AN512" i="11"/>
  <c r="AN1863" i="11"/>
  <c r="F208" i="10" l="1"/>
  <c r="F209" i="10" s="1"/>
  <c r="K207" i="10"/>
  <c r="K209" i="10"/>
  <c r="K208" i="10"/>
  <c r="K210" i="10"/>
  <c r="AM510" i="11"/>
  <c r="AL1864" i="11"/>
  <c r="AN1864" i="11"/>
  <c r="AN511" i="11"/>
  <c r="G208" i="10" l="1"/>
  <c r="H208" i="10" s="1"/>
  <c r="I208" i="10" s="1"/>
  <c r="AM509" i="11"/>
  <c r="AL1865" i="11"/>
  <c r="G209" i="10"/>
  <c r="F210" i="10"/>
  <c r="AN510" i="11"/>
  <c r="AN1865" i="11"/>
  <c r="AM508" i="11" l="1"/>
  <c r="AL1866" i="11"/>
  <c r="G210" i="10"/>
  <c r="F211" i="10"/>
  <c r="H209" i="10"/>
  <c r="I209" i="10" s="1"/>
  <c r="AN1866" i="11"/>
  <c r="AN509" i="11"/>
  <c r="AM507" i="11" l="1"/>
  <c r="AL1867" i="11"/>
  <c r="G211" i="10"/>
  <c r="H210" i="10"/>
  <c r="I210" i="10" s="1"/>
  <c r="AN1867" i="11"/>
  <c r="AN508" i="11"/>
  <c r="AM506" i="11" l="1"/>
  <c r="AL1868" i="11"/>
  <c r="H211" i="10"/>
  <c r="I211" i="10" s="1"/>
  <c r="J211" i="10" s="1"/>
  <c r="AN1868" i="11"/>
  <c r="AN507" i="11"/>
  <c r="F212" i="10" l="1"/>
  <c r="G212" i="10" s="1"/>
  <c r="K211" i="10"/>
  <c r="K212" i="10"/>
  <c r="K213" i="10"/>
  <c r="AM505" i="11"/>
  <c r="AL1869" i="11"/>
  <c r="AN1869" i="11"/>
  <c r="AN506" i="11"/>
  <c r="F213" i="10" l="1"/>
  <c r="AM504" i="11"/>
  <c r="AL1870" i="11"/>
  <c r="H212" i="10"/>
  <c r="I212" i="10" s="1"/>
  <c r="F214" i="10"/>
  <c r="G213" i="10"/>
  <c r="AN1870" i="11"/>
  <c r="AN505" i="11"/>
  <c r="AM503" i="11" l="1"/>
  <c r="AL1871" i="11"/>
  <c r="G214" i="10"/>
  <c r="H213" i="10"/>
  <c r="I213" i="10" s="1"/>
  <c r="AN1871" i="11"/>
  <c r="AN504" i="11"/>
  <c r="AM502" i="11" l="1"/>
  <c r="AL1872" i="11"/>
  <c r="H214" i="10"/>
  <c r="I214" i="10" s="1"/>
  <c r="J214" i="10" s="1"/>
  <c r="AN503" i="11"/>
  <c r="AN1872" i="11"/>
  <c r="F215" i="10" l="1"/>
  <c r="F216" i="10" s="1"/>
  <c r="K214" i="10"/>
  <c r="K217" i="10"/>
  <c r="K216" i="10"/>
  <c r="K215" i="10"/>
  <c r="AM501" i="11"/>
  <c r="AL1873" i="11"/>
  <c r="AN502" i="11"/>
  <c r="AN1873" i="11"/>
  <c r="G215" i="10" l="1"/>
  <c r="H215" i="10" s="1"/>
  <c r="I215" i="10" s="1"/>
  <c r="AM500" i="11"/>
  <c r="AL1874" i="11"/>
  <c r="G216" i="10"/>
  <c r="F217" i="10"/>
  <c r="AN501" i="11"/>
  <c r="AN1874" i="11"/>
  <c r="AM499" i="11" l="1"/>
  <c r="AL1875" i="11"/>
  <c r="F218" i="10"/>
  <c r="G217" i="10"/>
  <c r="H216" i="10"/>
  <c r="I216" i="10" s="1"/>
  <c r="AN500" i="11"/>
  <c r="AN1875" i="11"/>
  <c r="AM498" i="11" l="1"/>
  <c r="AL1876" i="11"/>
  <c r="H217" i="10"/>
  <c r="I217" i="10" s="1"/>
  <c r="G218" i="10"/>
  <c r="AN499" i="11"/>
  <c r="AN1876" i="11"/>
  <c r="AM497" i="11" l="1"/>
  <c r="AL1877" i="11"/>
  <c r="H218" i="10"/>
  <c r="I218" i="10" s="1"/>
  <c r="J218" i="10" s="1"/>
  <c r="AN498" i="11"/>
  <c r="AN1877" i="11"/>
  <c r="F219" i="10" l="1"/>
  <c r="F220" i="10" s="1"/>
  <c r="K218" i="10"/>
  <c r="K219" i="10"/>
  <c r="K220" i="10"/>
  <c r="K221" i="10"/>
  <c r="AM496" i="11"/>
  <c r="AL1878" i="11"/>
  <c r="AN497" i="11"/>
  <c r="AN1878" i="11"/>
  <c r="G219" i="10" l="1"/>
  <c r="AM495" i="11"/>
  <c r="AL1879" i="11"/>
  <c r="H219" i="10"/>
  <c r="I219" i="10" s="1"/>
  <c r="F221" i="10"/>
  <c r="G220" i="10"/>
  <c r="AN496" i="11"/>
  <c r="AN1879" i="11"/>
  <c r="AM494" i="11" l="1"/>
  <c r="AL1880" i="11"/>
  <c r="H220" i="10"/>
  <c r="I220" i="10" s="1"/>
  <c r="G221" i="10"/>
  <c r="F222" i="10"/>
  <c r="AN1880" i="11"/>
  <c r="AN495" i="11"/>
  <c r="AM493" i="11" l="1"/>
  <c r="AL1881" i="11"/>
  <c r="G222" i="10"/>
  <c r="H221" i="10"/>
  <c r="I221" i="10" s="1"/>
  <c r="AN1881" i="11"/>
  <c r="AN494" i="11"/>
  <c r="AM492" i="11" l="1"/>
  <c r="AL1882" i="11"/>
  <c r="H222" i="10"/>
  <c r="I222" i="10" s="1"/>
  <c r="J222" i="10" s="1"/>
  <c r="AN493" i="11"/>
  <c r="AN1882" i="11"/>
  <c r="F223" i="10" l="1"/>
  <c r="G223" i="10" s="1"/>
  <c r="K222" i="10"/>
  <c r="K224" i="10"/>
  <c r="K223" i="10"/>
  <c r="AM491" i="11"/>
  <c r="AL1883" i="11"/>
  <c r="AN1883" i="11"/>
  <c r="AN492" i="11"/>
  <c r="F224" i="10" l="1"/>
  <c r="G224" i="10" s="1"/>
  <c r="AM490" i="11"/>
  <c r="AL1884" i="11"/>
  <c r="H223" i="10"/>
  <c r="I223" i="10" s="1"/>
  <c r="AN491" i="11"/>
  <c r="AN1884" i="11"/>
  <c r="F225" i="10" l="1"/>
  <c r="G225" i="10" s="1"/>
  <c r="AM489" i="11"/>
  <c r="AL1885" i="11"/>
  <c r="H224" i="10"/>
  <c r="I224" i="10" s="1"/>
  <c r="AN490" i="11"/>
  <c r="AN1885" i="11"/>
  <c r="AM488" i="11" l="1"/>
  <c r="AL1886" i="11"/>
  <c r="H225" i="10"/>
  <c r="I225" i="10" s="1"/>
  <c r="J225" i="10" s="1"/>
  <c r="AN489" i="11"/>
  <c r="AN1886" i="11"/>
  <c r="F226" i="10" l="1"/>
  <c r="K225" i="10"/>
  <c r="K226" i="10"/>
  <c r="AM487" i="11"/>
  <c r="AL1887" i="11"/>
  <c r="F227" i="10"/>
  <c r="G226" i="10"/>
  <c r="AN488" i="11"/>
  <c r="AN1887" i="11"/>
  <c r="AM486" i="11" l="1"/>
  <c r="AL1888" i="11"/>
  <c r="H226" i="10"/>
  <c r="I226" i="10" s="1"/>
  <c r="G227" i="10"/>
  <c r="AN487" i="11"/>
  <c r="AN1888" i="11"/>
  <c r="AM485" i="11" l="1"/>
  <c r="AL1889" i="11"/>
  <c r="H227" i="10"/>
  <c r="I227" i="10" s="1"/>
  <c r="J227" i="10" s="1"/>
  <c r="AN486" i="11"/>
  <c r="AN1889" i="11"/>
  <c r="F228" i="10" l="1"/>
  <c r="K227" i="10"/>
  <c r="K228" i="10"/>
  <c r="AM484" i="11"/>
  <c r="AL1890" i="11"/>
  <c r="G228" i="10"/>
  <c r="F229" i="10"/>
  <c r="AN485" i="11"/>
  <c r="AN1890" i="11"/>
  <c r="AM483" i="11" l="1"/>
  <c r="AL1891" i="11"/>
  <c r="H228" i="10"/>
  <c r="I228" i="10" s="1"/>
  <c r="G229" i="10"/>
  <c r="AN1891" i="11"/>
  <c r="AN484" i="11"/>
  <c r="AM482" i="11" l="1"/>
  <c r="AL1892" i="11"/>
  <c r="H229" i="10"/>
  <c r="I229" i="10" s="1"/>
  <c r="J229" i="10" s="1"/>
  <c r="AN483" i="11"/>
  <c r="AN1892" i="11"/>
  <c r="F230" i="10" l="1"/>
  <c r="G230" i="10" s="1"/>
  <c r="K229" i="10"/>
  <c r="K231" i="10"/>
  <c r="K232" i="10"/>
  <c r="K230" i="10"/>
  <c r="AM481" i="11"/>
  <c r="AL1893" i="11"/>
  <c r="AN482" i="11"/>
  <c r="AN1893" i="11"/>
  <c r="F231" i="10" l="1"/>
  <c r="AM480" i="11"/>
  <c r="AL1894" i="11"/>
  <c r="H230" i="10"/>
  <c r="I230" i="10" s="1"/>
  <c r="F232" i="10"/>
  <c r="G231" i="10"/>
  <c r="AN1894" i="11"/>
  <c r="AN481" i="11"/>
  <c r="AM479" i="11" l="1"/>
  <c r="AL1895" i="11"/>
  <c r="F233" i="10"/>
  <c r="G232" i="10"/>
  <c r="H231" i="10"/>
  <c r="I231" i="10" s="1"/>
  <c r="AN480" i="11"/>
  <c r="AN1895" i="11"/>
  <c r="AM478" i="11" l="1"/>
  <c r="AL1896" i="11"/>
  <c r="G233" i="10"/>
  <c r="H232" i="10"/>
  <c r="I232" i="10" s="1"/>
  <c r="AN1896" i="11"/>
  <c r="AN479" i="11"/>
  <c r="AM477" i="11" l="1"/>
  <c r="AL1897" i="11"/>
  <c r="H233" i="10"/>
  <c r="I233" i="10" s="1"/>
  <c r="J233" i="10" s="1"/>
  <c r="AN478" i="11"/>
  <c r="AN1897" i="11"/>
  <c r="F234" i="10" l="1"/>
  <c r="G234" i="10" s="1"/>
  <c r="K233" i="10"/>
  <c r="K235" i="10"/>
  <c r="K234" i="10"/>
  <c r="K236" i="10"/>
  <c r="AM476" i="11"/>
  <c r="AL1898" i="11"/>
  <c r="F235" i="10"/>
  <c r="AN477" i="11"/>
  <c r="AN1898" i="11"/>
  <c r="AM475" i="11" l="1"/>
  <c r="AL1899" i="11"/>
  <c r="F236" i="10"/>
  <c r="G235" i="10"/>
  <c r="H234" i="10"/>
  <c r="I234" i="10" s="1"/>
  <c r="AN476" i="11"/>
  <c r="AN1899" i="11"/>
  <c r="AM474" i="11" l="1"/>
  <c r="AL1900" i="11"/>
  <c r="H235" i="10"/>
  <c r="I235" i="10" s="1"/>
  <c r="F237" i="10"/>
  <c r="G236" i="10"/>
  <c r="AN475" i="11"/>
  <c r="AN1900" i="11"/>
  <c r="AM473" i="11" l="1"/>
  <c r="AL1901" i="11"/>
  <c r="G237" i="10"/>
  <c r="H236" i="10"/>
  <c r="I236" i="10" s="1"/>
  <c r="AN474" i="11"/>
  <c r="AN1901" i="11"/>
  <c r="AM472" i="11" l="1"/>
  <c r="AL1902" i="11"/>
  <c r="J237" i="10"/>
  <c r="H237" i="10"/>
  <c r="I237" i="10" s="1"/>
  <c r="AN1902" i="11"/>
  <c r="AN473" i="11"/>
  <c r="F238" i="10" l="1"/>
  <c r="K237" i="10"/>
  <c r="K238" i="10"/>
  <c r="AM471" i="11"/>
  <c r="AL1903" i="11"/>
  <c r="F239" i="10"/>
  <c r="G238" i="10"/>
  <c r="AN472" i="11"/>
  <c r="AN1903" i="11"/>
  <c r="AM470" i="11" l="1"/>
  <c r="AL1904" i="11"/>
  <c r="H238" i="10"/>
  <c r="I238" i="10" s="1"/>
  <c r="G239" i="10"/>
  <c r="AN471" i="11"/>
  <c r="AN1904" i="11"/>
  <c r="AM469" i="11" l="1"/>
  <c r="AL1905" i="11"/>
  <c r="J239" i="10"/>
  <c r="H239" i="10"/>
  <c r="I239" i="10" s="1"/>
  <c r="AN470" i="11"/>
  <c r="AN1905" i="11"/>
  <c r="F240" i="10" l="1"/>
  <c r="F241" i="10" s="1"/>
  <c r="K239" i="10"/>
  <c r="K240" i="10"/>
  <c r="K241" i="10"/>
  <c r="AM468" i="11"/>
  <c r="AL1906" i="11"/>
  <c r="AN1906" i="11"/>
  <c r="AN469" i="11"/>
  <c r="G240" i="10" l="1"/>
  <c r="H240" i="10" s="1"/>
  <c r="I240" i="10" s="1"/>
  <c r="AM467" i="11"/>
  <c r="AL1907" i="11"/>
  <c r="G241" i="10"/>
  <c r="F242" i="10"/>
  <c r="AN468" i="11"/>
  <c r="AN1907" i="11"/>
  <c r="AM466" i="11" l="1"/>
  <c r="AL1908" i="11"/>
  <c r="H241" i="10"/>
  <c r="I241" i="10" s="1"/>
  <c r="G242" i="10"/>
  <c r="AN1908" i="11"/>
  <c r="AN467" i="11"/>
  <c r="AM465" i="11" l="1"/>
  <c r="AL1909" i="11"/>
  <c r="H242" i="10"/>
  <c r="I242" i="10" s="1"/>
  <c r="J242" i="10" s="1"/>
  <c r="AN466" i="11"/>
  <c r="AN1909" i="11"/>
  <c r="F243" i="10" l="1"/>
  <c r="G243" i="10" s="1"/>
  <c r="K242" i="10"/>
  <c r="K243" i="10"/>
  <c r="K244" i="10"/>
  <c r="K245" i="10"/>
  <c r="AM464" i="11"/>
  <c r="AL1910" i="11"/>
  <c r="AN465" i="11"/>
  <c r="AN1910" i="11"/>
  <c r="F244" i="10" l="1"/>
  <c r="G244" i="10" s="1"/>
  <c r="AM463" i="11"/>
  <c r="AL1911" i="11"/>
  <c r="H243" i="10"/>
  <c r="I243" i="10" s="1"/>
  <c r="F245" i="10"/>
  <c r="AN464" i="11"/>
  <c r="AN1911" i="11"/>
  <c r="AM462" i="11" l="1"/>
  <c r="AL1912" i="11"/>
  <c r="G245" i="10"/>
  <c r="F246" i="10"/>
  <c r="H244" i="10"/>
  <c r="I244" i="10" s="1"/>
  <c r="AN463" i="11"/>
  <c r="AN1912" i="11"/>
  <c r="AM461" i="11" l="1"/>
  <c r="AL1913" i="11"/>
  <c r="H245" i="10"/>
  <c r="I245" i="10" s="1"/>
  <c r="G246" i="10"/>
  <c r="AN462" i="11"/>
  <c r="AN1913" i="11"/>
  <c r="AM460" i="11" l="1"/>
  <c r="AL1914" i="11"/>
  <c r="H246" i="10"/>
  <c r="I246" i="10" s="1"/>
  <c r="J246" i="10" s="1"/>
  <c r="AN1914" i="11"/>
  <c r="AN461" i="11"/>
  <c r="F247" i="10" l="1"/>
  <c r="F248" i="10" s="1"/>
  <c r="K246" i="10"/>
  <c r="K247" i="10"/>
  <c r="K249" i="10"/>
  <c r="K248" i="10"/>
  <c r="AM459" i="11"/>
  <c r="AL1915" i="11"/>
  <c r="AN460" i="11"/>
  <c r="AN1915" i="11"/>
  <c r="G247" i="10" l="1"/>
  <c r="H247" i="10" s="1"/>
  <c r="I247" i="10" s="1"/>
  <c r="AM458" i="11"/>
  <c r="AL1916" i="11"/>
  <c r="F249" i="10"/>
  <c r="G248" i="10"/>
  <c r="AN459" i="11"/>
  <c r="AN1916" i="11"/>
  <c r="AM457" i="11" l="1"/>
  <c r="AL1917" i="11"/>
  <c r="F250" i="10"/>
  <c r="G249" i="10"/>
  <c r="H248" i="10"/>
  <c r="I248" i="10" s="1"/>
  <c r="AN458" i="11"/>
  <c r="AN1917" i="11"/>
  <c r="AM456" i="11" l="1"/>
  <c r="AL1918" i="11"/>
  <c r="H249" i="10"/>
  <c r="I249" i="10" s="1"/>
  <c r="G250" i="10"/>
  <c r="AN1918" i="11"/>
  <c r="AN457" i="11"/>
  <c r="AM455" i="11" l="1"/>
  <c r="AL1919" i="11"/>
  <c r="H250" i="10"/>
  <c r="I250" i="10" s="1"/>
  <c r="J250" i="10" s="1"/>
  <c r="AN456" i="11"/>
  <c r="AN1919" i="11"/>
  <c r="F251" i="10" l="1"/>
  <c r="F252" i="10" s="1"/>
  <c r="K250" i="10"/>
  <c r="K253" i="10"/>
  <c r="K251" i="10"/>
  <c r="K252" i="10"/>
  <c r="AM454" i="11"/>
  <c r="AL1920" i="11"/>
  <c r="G251" i="10"/>
  <c r="AN455" i="11"/>
  <c r="AN1920" i="11"/>
  <c r="AM453" i="11" l="1"/>
  <c r="AL1921" i="11"/>
  <c r="G252" i="10"/>
  <c r="F253" i="10"/>
  <c r="H251" i="10"/>
  <c r="I251" i="10" s="1"/>
  <c r="AN454" i="11"/>
  <c r="AN1921" i="11"/>
  <c r="AM452" i="11" l="1"/>
  <c r="AL1922" i="11"/>
  <c r="H252" i="10"/>
  <c r="I252" i="10" s="1"/>
  <c r="F254" i="10"/>
  <c r="G253" i="10"/>
  <c r="AN453" i="11"/>
  <c r="AN1922" i="11"/>
  <c r="AM451" i="11" l="1"/>
  <c r="AL1923" i="11"/>
  <c r="H253" i="10"/>
  <c r="I253" i="10" s="1"/>
  <c r="G254" i="10"/>
  <c r="AN1923" i="11"/>
  <c r="AN452" i="11"/>
  <c r="AM450" i="11" l="1"/>
  <c r="AL1924" i="11"/>
  <c r="H254" i="10"/>
  <c r="I254" i="10" s="1"/>
  <c r="J254" i="10" s="1"/>
  <c r="AN451" i="11"/>
  <c r="AN1924" i="11"/>
  <c r="F255" i="10" l="1"/>
  <c r="G255" i="10" s="1"/>
  <c r="K254" i="10"/>
  <c r="K256" i="10"/>
  <c r="K255" i="10"/>
  <c r="AM449" i="11"/>
  <c r="AL1925" i="11"/>
  <c r="F256" i="10"/>
  <c r="AN450" i="11"/>
  <c r="AN1925" i="11"/>
  <c r="AM448" i="11" l="1"/>
  <c r="AL1926" i="11"/>
  <c r="F257" i="10"/>
  <c r="G256" i="10"/>
  <c r="H255" i="10"/>
  <c r="I255" i="10" s="1"/>
  <c r="AN449" i="11"/>
  <c r="AN1926" i="11"/>
  <c r="AM447" i="11" l="1"/>
  <c r="AL1927" i="11"/>
  <c r="G257" i="10"/>
  <c r="H256" i="10"/>
  <c r="I256" i="10" s="1"/>
  <c r="AN1927" i="11"/>
  <c r="AN448" i="11"/>
  <c r="AM446" i="11" l="1"/>
  <c r="AL1928" i="11"/>
  <c r="H257" i="10"/>
  <c r="I257" i="10" s="1"/>
  <c r="J257" i="10" s="1"/>
  <c r="AN447" i="11"/>
  <c r="AN1928" i="11"/>
  <c r="F258" i="10" l="1"/>
  <c r="F259" i="10" s="1"/>
  <c r="K257" i="10"/>
  <c r="K258" i="10"/>
  <c r="K260" i="10"/>
  <c r="K259" i="10"/>
  <c r="AM445" i="11"/>
  <c r="AL1929" i="11"/>
  <c r="AN446" i="11"/>
  <c r="AN1929" i="11"/>
  <c r="G258" i="10" l="1"/>
  <c r="AM444" i="11"/>
  <c r="AL1930" i="11"/>
  <c r="F260" i="10"/>
  <c r="G259" i="10"/>
  <c r="H258" i="10"/>
  <c r="I258" i="10" s="1"/>
  <c r="AN445" i="11"/>
  <c r="AN1930" i="11"/>
  <c r="AM443" i="11" l="1"/>
  <c r="AL1931" i="11"/>
  <c r="F261" i="10"/>
  <c r="G260" i="10"/>
  <c r="H259" i="10"/>
  <c r="I259" i="10" s="1"/>
  <c r="AN444" i="11"/>
  <c r="AN1931" i="11"/>
  <c r="AM442" i="11" l="1"/>
  <c r="AL1932" i="11"/>
  <c r="H260" i="10"/>
  <c r="I260" i="10" s="1"/>
  <c r="G261" i="10"/>
  <c r="AN1932" i="11"/>
  <c r="AN443" i="11"/>
  <c r="AM441" i="11" l="1"/>
  <c r="AL1933" i="11"/>
  <c r="H261" i="10"/>
  <c r="I261" i="10" s="1"/>
  <c r="J261" i="10" s="1"/>
  <c r="AN442" i="11"/>
  <c r="AN1933" i="11"/>
  <c r="F262" i="10" l="1"/>
  <c r="G262" i="10" s="1"/>
  <c r="K261" i="10"/>
  <c r="K264" i="10"/>
  <c r="K263" i="10"/>
  <c r="K262" i="10"/>
  <c r="AM440" i="11"/>
  <c r="AL1934" i="11"/>
  <c r="AN441" i="11"/>
  <c r="AN1934" i="11"/>
  <c r="F263" i="10" l="1"/>
  <c r="G263" i="10" s="1"/>
  <c r="AM439" i="11"/>
  <c r="AL1935" i="11"/>
  <c r="H262" i="10"/>
  <c r="I262" i="10" s="1"/>
  <c r="F264" i="10"/>
  <c r="AN440" i="11"/>
  <c r="AN1935" i="11"/>
  <c r="AM438" i="11" l="1"/>
  <c r="AL1936" i="11"/>
  <c r="H263" i="10"/>
  <c r="I263" i="10" s="1"/>
  <c r="F265" i="10"/>
  <c r="G264" i="10"/>
  <c r="AN439" i="11"/>
  <c r="AN1936" i="11"/>
  <c r="AM437" i="11" l="1"/>
  <c r="AL1937" i="11"/>
  <c r="H264" i="10"/>
  <c r="I264" i="10" s="1"/>
  <c r="G265" i="10"/>
  <c r="AN1937" i="11"/>
  <c r="AN438" i="11"/>
  <c r="AM436" i="11" l="1"/>
  <c r="AL1938" i="11"/>
  <c r="H265" i="10"/>
  <c r="I265" i="10" s="1"/>
  <c r="J265" i="10" s="1"/>
  <c r="AN1938" i="11"/>
  <c r="AN437" i="11"/>
  <c r="F266" i="10" l="1"/>
  <c r="F267" i="10" s="1"/>
  <c r="K265" i="10"/>
  <c r="K266" i="10"/>
  <c r="K267" i="10"/>
  <c r="K268" i="10"/>
  <c r="AM435" i="11"/>
  <c r="AL1939" i="11"/>
  <c r="AN1939" i="11"/>
  <c r="AN436" i="11"/>
  <c r="G266" i="10" l="1"/>
  <c r="H266" i="10" s="1"/>
  <c r="I266" i="10" s="1"/>
  <c r="AM434" i="11"/>
  <c r="AL1940" i="11"/>
  <c r="F268" i="10"/>
  <c r="G267" i="10"/>
  <c r="AN1940" i="11"/>
  <c r="AN435" i="11"/>
  <c r="AM433" i="11" l="1"/>
  <c r="AL1941" i="11"/>
  <c r="F269" i="10"/>
  <c r="G268" i="10"/>
  <c r="H267" i="10"/>
  <c r="I267" i="10" s="1"/>
  <c r="AN434" i="11"/>
  <c r="AN1941" i="11"/>
  <c r="AM432" i="11" l="1"/>
  <c r="AL1942" i="11"/>
  <c r="H268" i="10"/>
  <c r="I268" i="10" s="1"/>
  <c r="G269" i="10"/>
  <c r="AN433" i="11"/>
  <c r="AN1942" i="11"/>
  <c r="AM431" i="11" l="1"/>
  <c r="AL1943" i="11"/>
  <c r="H269" i="10"/>
  <c r="I269" i="10" s="1"/>
  <c r="J269" i="10" s="1"/>
  <c r="AN1943" i="11"/>
  <c r="AN432" i="11"/>
  <c r="F270" i="10" l="1"/>
  <c r="G270" i="10" s="1"/>
  <c r="K269" i="10"/>
  <c r="K270" i="10"/>
  <c r="K271" i="10"/>
  <c r="K272" i="10"/>
  <c r="AM430" i="11"/>
  <c r="AL1944" i="11"/>
  <c r="AN431" i="11"/>
  <c r="AN1944" i="11"/>
  <c r="F271" i="10" l="1"/>
  <c r="G271" i="10" s="1"/>
  <c r="AM429" i="11"/>
  <c r="AL1945" i="11"/>
  <c r="H270" i="10"/>
  <c r="I270" i="10" s="1"/>
  <c r="F272" i="10"/>
  <c r="AN430" i="11"/>
  <c r="AN1945" i="11"/>
  <c r="AM428" i="11" l="1"/>
  <c r="AL1946" i="11"/>
  <c r="F273" i="10"/>
  <c r="G272" i="10"/>
  <c r="H271" i="10"/>
  <c r="I271" i="10" s="1"/>
  <c r="AN429" i="11"/>
  <c r="AN1946" i="11"/>
  <c r="AM427" i="11" l="1"/>
  <c r="AL1947" i="11"/>
  <c r="G273" i="10"/>
  <c r="H272" i="10"/>
  <c r="I272" i="10" s="1"/>
  <c r="AN1947" i="11"/>
  <c r="AN428" i="11"/>
  <c r="AM426" i="11" l="1"/>
  <c r="AL1948" i="11"/>
  <c r="H273" i="10"/>
  <c r="I273" i="10" s="1"/>
  <c r="J273" i="10" s="1"/>
  <c r="AN427" i="11"/>
  <c r="AN1948" i="11"/>
  <c r="F274" i="10" l="1"/>
  <c r="F275" i="10" s="1"/>
  <c r="K273" i="10"/>
  <c r="K274" i="10"/>
  <c r="K275" i="10"/>
  <c r="K276" i="10"/>
  <c r="AM425" i="11"/>
  <c r="AL1949" i="11"/>
  <c r="AN426" i="11"/>
  <c r="AN1949" i="11"/>
  <c r="G274" i="10" l="1"/>
  <c r="H274" i="10" s="1"/>
  <c r="I274" i="10" s="1"/>
  <c r="AM424" i="11"/>
  <c r="AL1950" i="11"/>
  <c r="F276" i="10"/>
  <c r="G275" i="10"/>
  <c r="AN425" i="11"/>
  <c r="AN1950" i="11"/>
  <c r="AM423" i="11" l="1"/>
  <c r="AL1951" i="11"/>
  <c r="F277" i="10"/>
  <c r="G276" i="10"/>
  <c r="H275" i="10"/>
  <c r="I275" i="10" s="1"/>
  <c r="AN424" i="11"/>
  <c r="AN1951" i="11"/>
  <c r="AM422" i="11" l="1"/>
  <c r="AL1952" i="11"/>
  <c r="H276" i="10"/>
  <c r="I276" i="10" s="1"/>
  <c r="G277" i="10"/>
  <c r="AN1952" i="11"/>
  <c r="AN423" i="11"/>
  <c r="AM421" i="11" l="1"/>
  <c r="AL1953" i="11"/>
  <c r="H277" i="10"/>
  <c r="I277" i="10" s="1"/>
  <c r="J277" i="10" s="1"/>
  <c r="AN1953" i="11"/>
  <c r="AN422" i="11"/>
  <c r="F278" i="10" l="1"/>
  <c r="G278" i="10" s="1"/>
  <c r="K277" i="10"/>
  <c r="K279" i="10"/>
  <c r="K278" i="10"/>
  <c r="AM420" i="11"/>
  <c r="AL1954" i="11"/>
  <c r="F279" i="10"/>
  <c r="AN1954" i="11"/>
  <c r="AN421" i="11"/>
  <c r="AM419" i="11" l="1"/>
  <c r="AL1955" i="11"/>
  <c r="H278" i="10"/>
  <c r="I278" i="10" s="1"/>
  <c r="F280" i="10"/>
  <c r="G279" i="10"/>
  <c r="AN420" i="11"/>
  <c r="AN1955" i="11"/>
  <c r="AM418" i="11" l="1"/>
  <c r="AL1956" i="11"/>
  <c r="H279" i="10"/>
  <c r="I279" i="10" s="1"/>
  <c r="G280" i="10"/>
  <c r="AN419" i="11"/>
  <c r="AN1956" i="11"/>
  <c r="AM417" i="11" l="1"/>
  <c r="AL1957" i="11"/>
  <c r="H280" i="10"/>
  <c r="I280" i="10" s="1"/>
  <c r="J280" i="10" s="1"/>
  <c r="AN1957" i="11"/>
  <c r="AN418" i="11"/>
  <c r="F281" i="10" l="1"/>
  <c r="F282" i="10" s="1"/>
  <c r="K280" i="10"/>
  <c r="K281" i="10"/>
  <c r="K283" i="10"/>
  <c r="K282" i="10"/>
  <c r="AM416" i="11"/>
  <c r="AL1958" i="11"/>
  <c r="AN417" i="11"/>
  <c r="AN1958" i="11"/>
  <c r="G281" i="10" l="1"/>
  <c r="H281" i="10" s="1"/>
  <c r="I281" i="10" s="1"/>
  <c r="AM415" i="11"/>
  <c r="AL1959" i="11"/>
  <c r="G282" i="10"/>
  <c r="F283" i="10"/>
  <c r="AN1959" i="11"/>
  <c r="AN416" i="11"/>
  <c r="AM414" i="11" l="1"/>
  <c r="AL1960" i="11"/>
  <c r="H282" i="10"/>
  <c r="I282" i="10" s="1"/>
  <c r="F284" i="10"/>
  <c r="G283" i="10"/>
  <c r="AN415" i="11"/>
  <c r="AN1960" i="11"/>
  <c r="AM413" i="11" l="1"/>
  <c r="AL1961" i="11"/>
  <c r="G284" i="10"/>
  <c r="H283" i="10"/>
  <c r="I283" i="10" s="1"/>
  <c r="AN1961" i="11"/>
  <c r="AN414" i="11"/>
  <c r="AM412" i="11" l="1"/>
  <c r="AL1962" i="11"/>
  <c r="H284" i="10"/>
  <c r="I284" i="10" s="1"/>
  <c r="J284" i="10" s="1"/>
  <c r="AN413" i="11"/>
  <c r="AN1962" i="11"/>
  <c r="F285" i="10" l="1"/>
  <c r="F286" i="10" s="1"/>
  <c r="K284" i="10"/>
  <c r="K287" i="10"/>
  <c r="K286" i="10"/>
  <c r="K285" i="10"/>
  <c r="AM411" i="11"/>
  <c r="AL1963" i="11"/>
  <c r="G285" i="10"/>
  <c r="AN412" i="11"/>
  <c r="AN1963" i="11"/>
  <c r="AM410" i="11" l="1"/>
  <c r="AL1964" i="11"/>
  <c r="H285" i="10"/>
  <c r="I285" i="10" s="1"/>
  <c r="G286" i="10"/>
  <c r="F287" i="10"/>
  <c r="AN411" i="11"/>
  <c r="AN1964" i="11"/>
  <c r="AM409" i="11" l="1"/>
  <c r="AL1965" i="11"/>
  <c r="H286" i="10"/>
  <c r="I286" i="10" s="1"/>
  <c r="F288" i="10"/>
  <c r="G287" i="10"/>
  <c r="AN410" i="11"/>
  <c r="AN1965" i="11"/>
  <c r="AM408" i="11" l="1"/>
  <c r="AL1966" i="11"/>
  <c r="H287" i="10"/>
  <c r="I287" i="10" s="1"/>
  <c r="G288" i="10"/>
  <c r="AN1966" i="11"/>
  <c r="AN409" i="11"/>
  <c r="AM407" i="11" l="1"/>
  <c r="AL1967" i="11"/>
  <c r="H288" i="10"/>
  <c r="I288" i="10" s="1"/>
  <c r="J288" i="10" s="1"/>
  <c r="AN408" i="11"/>
  <c r="AN1967" i="11"/>
  <c r="F289" i="10" l="1"/>
  <c r="G289" i="10" s="1"/>
  <c r="K288" i="10"/>
  <c r="K290" i="10"/>
  <c r="K289" i="10"/>
  <c r="K291" i="10"/>
  <c r="AM406" i="11"/>
  <c r="AL1968" i="11"/>
  <c r="F290" i="10"/>
  <c r="AN407" i="11"/>
  <c r="AN1968" i="11"/>
  <c r="AM405" i="11" l="1"/>
  <c r="AL1969" i="11"/>
  <c r="H289" i="10"/>
  <c r="I289" i="10" s="1"/>
  <c r="G290" i="10"/>
  <c r="F291" i="10"/>
  <c r="AN406" i="11"/>
  <c r="AN1969" i="11"/>
  <c r="AM404" i="11" l="1"/>
  <c r="AL1970" i="11"/>
  <c r="H290" i="10"/>
  <c r="I290" i="10" s="1"/>
  <c r="F292" i="10"/>
  <c r="G291" i="10"/>
  <c r="AN405" i="11"/>
  <c r="AN1970" i="11"/>
  <c r="AM403" i="11" l="1"/>
  <c r="AL1971" i="11"/>
  <c r="H291" i="10"/>
  <c r="I291" i="10" s="1"/>
  <c r="G292" i="10"/>
  <c r="AN404" i="11"/>
  <c r="AN1971" i="11"/>
  <c r="AM402" i="11" l="1"/>
  <c r="AL1972" i="11"/>
  <c r="H292" i="10"/>
  <c r="I292" i="10" s="1"/>
  <c r="J292" i="10" s="1"/>
  <c r="AN1972" i="11"/>
  <c r="AN403" i="11"/>
  <c r="F293" i="10" l="1"/>
  <c r="F294" i="10" s="1"/>
  <c r="K292" i="10"/>
  <c r="K293" i="10"/>
  <c r="K294" i="10"/>
  <c r="K295" i="10"/>
  <c r="AM401" i="11"/>
  <c r="AL1973" i="11"/>
  <c r="G293" i="10"/>
  <c r="AN1973" i="11"/>
  <c r="AN402" i="11"/>
  <c r="AM400" i="11" l="1"/>
  <c r="AL1974" i="11"/>
  <c r="G294" i="10"/>
  <c r="F295" i="10"/>
  <c r="H293" i="10"/>
  <c r="I293" i="10" s="1"/>
  <c r="AN401" i="11"/>
  <c r="AN1974" i="11"/>
  <c r="AM399" i="11" l="1"/>
  <c r="AL1975" i="11"/>
  <c r="H294" i="10"/>
  <c r="I294" i="10" s="1"/>
  <c r="G295" i="10"/>
  <c r="F296" i="10"/>
  <c r="AN400" i="11"/>
  <c r="AN1975" i="11"/>
  <c r="AM398" i="11" l="1"/>
  <c r="AL1976" i="11"/>
  <c r="H295" i="10"/>
  <c r="I295" i="10" s="1"/>
  <c r="G296" i="10"/>
  <c r="AN1976" i="11"/>
  <c r="AN399" i="11"/>
  <c r="AM397" i="11" l="1"/>
  <c r="AL1977" i="11"/>
  <c r="H296" i="10"/>
  <c r="I296" i="10" s="1"/>
  <c r="J296" i="10" s="1"/>
  <c r="AN1977" i="11"/>
  <c r="AN398" i="11"/>
  <c r="F297" i="10" l="1"/>
  <c r="F298" i="10" s="1"/>
  <c r="K296" i="10"/>
  <c r="K298" i="10"/>
  <c r="K297" i="10"/>
  <c r="AM396" i="11"/>
  <c r="AL1978" i="11"/>
  <c r="AN397" i="11"/>
  <c r="AN1978" i="11"/>
  <c r="G297" i="10" l="1"/>
  <c r="H297" i="10" s="1"/>
  <c r="I297" i="10" s="1"/>
  <c r="AM395" i="11"/>
  <c r="AL1979" i="11"/>
  <c r="F299" i="10"/>
  <c r="G298" i="10"/>
  <c r="AN396" i="11"/>
  <c r="AN1979" i="11"/>
  <c r="AM394" i="11" l="1"/>
  <c r="AL1980" i="11"/>
  <c r="H298" i="10"/>
  <c r="I298" i="10" s="1"/>
  <c r="G299" i="10"/>
  <c r="AN1980" i="11"/>
  <c r="AN395" i="11"/>
  <c r="AM393" i="11" l="1"/>
  <c r="AL1981" i="11"/>
  <c r="H299" i="10"/>
  <c r="I299" i="10" s="1"/>
  <c r="J299" i="10" s="1"/>
  <c r="AN1981" i="11"/>
  <c r="AN394" i="11"/>
  <c r="F300" i="10" l="1"/>
  <c r="F301" i="10" s="1"/>
  <c r="K299" i="10"/>
  <c r="K300" i="10"/>
  <c r="K302" i="10"/>
  <c r="K301" i="10"/>
  <c r="AM392" i="11"/>
  <c r="AL1982" i="11"/>
  <c r="G300" i="10"/>
  <c r="AN393" i="11"/>
  <c r="AN1982" i="11"/>
  <c r="AM391" i="11" l="1"/>
  <c r="AL1983" i="11"/>
  <c r="F302" i="10"/>
  <c r="G301" i="10"/>
  <c r="H300" i="10"/>
  <c r="I300" i="10" s="1"/>
  <c r="AN392" i="11"/>
  <c r="AN1983" i="11"/>
  <c r="AM390" i="11" l="1"/>
  <c r="AL1984" i="11"/>
  <c r="G302" i="10"/>
  <c r="F303" i="10"/>
  <c r="H301" i="10"/>
  <c r="I301" i="10" s="1"/>
  <c r="AN391" i="11"/>
  <c r="AN1984" i="11"/>
  <c r="AM389" i="11" l="1"/>
  <c r="AL1985" i="11"/>
  <c r="G303" i="10"/>
  <c r="H302" i="10"/>
  <c r="I302" i="10" s="1"/>
  <c r="AN390" i="11"/>
  <c r="AN1985" i="11"/>
  <c r="AM388" i="11" l="1"/>
  <c r="AL1986" i="11"/>
  <c r="H303" i="10"/>
  <c r="I303" i="10" s="1"/>
  <c r="J303" i="10" s="1"/>
  <c r="AN389" i="11"/>
  <c r="AN1986" i="11"/>
  <c r="F304" i="10" l="1"/>
  <c r="F305" i="10" s="1"/>
  <c r="K303" i="10"/>
  <c r="K305" i="10"/>
  <c r="K304" i="10"/>
  <c r="K306" i="10"/>
  <c r="AM387" i="11"/>
  <c r="AL1987" i="11"/>
  <c r="G304" i="10"/>
  <c r="AN388" i="11"/>
  <c r="AN1987" i="11"/>
  <c r="AM386" i="11" l="1"/>
  <c r="AL1988" i="11"/>
  <c r="G305" i="10"/>
  <c r="F306" i="10"/>
  <c r="H304" i="10"/>
  <c r="I304" i="10" s="1"/>
  <c r="AN387" i="11"/>
  <c r="AN1988" i="11"/>
  <c r="AM385" i="11" l="1"/>
  <c r="AL1989" i="11"/>
  <c r="H305" i="10"/>
  <c r="I305" i="10" s="1"/>
  <c r="G306" i="10"/>
  <c r="F307" i="10"/>
  <c r="AN386" i="11"/>
  <c r="AN1989" i="11"/>
  <c r="AM384" i="11" l="1"/>
  <c r="AL1990" i="11"/>
  <c r="H306" i="10"/>
  <c r="I306" i="10" s="1"/>
  <c r="G307" i="10"/>
  <c r="AN1990" i="11"/>
  <c r="AN385" i="11"/>
  <c r="AM383" i="11" l="1"/>
  <c r="AL1991" i="11"/>
  <c r="H307" i="10"/>
  <c r="I307" i="10" s="1"/>
  <c r="J307" i="10" s="1"/>
  <c r="AN1991" i="11"/>
  <c r="AN384" i="11"/>
  <c r="F308" i="10" l="1"/>
  <c r="K307" i="10"/>
  <c r="K308" i="10"/>
  <c r="AM382" i="11"/>
  <c r="AL1992" i="11"/>
  <c r="F309" i="10"/>
  <c r="G308" i="10"/>
  <c r="AN383" i="11"/>
  <c r="AN1992" i="11"/>
  <c r="AM381" i="11" l="1"/>
  <c r="AL1993" i="11"/>
  <c r="H308" i="10"/>
  <c r="I308" i="10" s="1"/>
  <c r="G309" i="10"/>
  <c r="AN382" i="11"/>
  <c r="AN1993" i="11"/>
  <c r="AM380" i="11" l="1"/>
  <c r="AL1994" i="11"/>
  <c r="H309" i="10"/>
  <c r="I309" i="10" s="1"/>
  <c r="J309" i="10" s="1"/>
  <c r="AN1994" i="11"/>
  <c r="AN381" i="11"/>
  <c r="F310" i="10" l="1"/>
  <c r="K309" i="10"/>
  <c r="K310" i="10"/>
  <c r="AM379" i="11"/>
  <c r="AL1995" i="11"/>
  <c r="F311" i="10"/>
  <c r="G310" i="10"/>
  <c r="AN1995" i="11"/>
  <c r="AN380" i="11"/>
  <c r="AM378" i="11" l="1"/>
  <c r="AL1996" i="11"/>
  <c r="H310" i="10"/>
  <c r="I310" i="10" s="1"/>
  <c r="G311" i="10"/>
  <c r="AN379" i="11"/>
  <c r="AN1996" i="11"/>
  <c r="AM377" i="11" l="1"/>
  <c r="AL1997" i="11"/>
  <c r="H311" i="10"/>
  <c r="I311" i="10" s="1"/>
  <c r="J311" i="10" s="1"/>
  <c r="AN1997" i="11"/>
  <c r="AN378" i="11"/>
  <c r="F312" i="10" l="1"/>
  <c r="K311" i="10"/>
  <c r="K312" i="10"/>
  <c r="AM376" i="11"/>
  <c r="AL1998" i="11"/>
  <c r="G312" i="10"/>
  <c r="F313" i="10"/>
  <c r="AN1998" i="11"/>
  <c r="AN377" i="11"/>
  <c r="AM375" i="11" l="1"/>
  <c r="AL1999" i="11"/>
  <c r="H312" i="10"/>
  <c r="I312" i="10" s="1"/>
  <c r="G313" i="10"/>
  <c r="AN1999" i="11"/>
  <c r="AN376" i="11"/>
  <c r="AM374" i="11" l="1"/>
  <c r="AL2000" i="11"/>
  <c r="H313" i="10"/>
  <c r="I313" i="10" s="1"/>
  <c r="J313" i="10" s="1"/>
  <c r="AN2000" i="11"/>
  <c r="AN375" i="11"/>
  <c r="F314" i="10" l="1"/>
  <c r="G314" i="10" s="1"/>
  <c r="K313" i="10"/>
  <c r="K314" i="10"/>
  <c r="K316" i="10"/>
  <c r="K315" i="10"/>
  <c r="AM373" i="11"/>
  <c r="AL2001" i="11"/>
  <c r="F315" i="10"/>
  <c r="AN2001" i="11"/>
  <c r="AN374" i="11"/>
  <c r="AM372" i="11" l="1"/>
  <c r="AL2002" i="11"/>
  <c r="F316" i="10"/>
  <c r="G315" i="10"/>
  <c r="H314" i="10"/>
  <c r="I314" i="10" s="1"/>
  <c r="AN373" i="11"/>
  <c r="AN2002" i="11"/>
  <c r="AM371" i="11" l="1"/>
  <c r="AL2003" i="11"/>
  <c r="H315" i="10"/>
  <c r="I315" i="10" s="1"/>
  <c r="F317" i="10"/>
  <c r="G316" i="10"/>
  <c r="AN2003" i="11"/>
  <c r="AN372" i="11"/>
  <c r="AM370" i="11" l="1"/>
  <c r="AL2004" i="11"/>
  <c r="H316" i="10"/>
  <c r="I316" i="10" s="1"/>
  <c r="G317" i="10"/>
  <c r="AN2004" i="11"/>
  <c r="AN371" i="11"/>
  <c r="AM369" i="11" l="1"/>
  <c r="AL2005" i="11"/>
  <c r="H317" i="10"/>
  <c r="I317" i="10" s="1"/>
  <c r="J317" i="10" s="1"/>
  <c r="AN370" i="11"/>
  <c r="AN2005" i="11"/>
  <c r="F318" i="10" l="1"/>
  <c r="K317" i="10"/>
  <c r="AM368" i="11"/>
  <c r="AL2006" i="11"/>
  <c r="G318" i="10"/>
  <c r="AN369" i="11"/>
  <c r="AN2006" i="11"/>
  <c r="AM367" i="11" l="1"/>
  <c r="AL2007" i="11"/>
  <c r="H318" i="10"/>
  <c r="I318" i="10" s="1"/>
  <c r="J318" i="10" s="1"/>
  <c r="AN368" i="11"/>
  <c r="AN2007" i="11"/>
  <c r="F319" i="10" l="1"/>
  <c r="K318" i="10"/>
  <c r="K319" i="10"/>
  <c r="AM366" i="11"/>
  <c r="AL2008" i="11"/>
  <c r="F320" i="10"/>
  <c r="G319" i="10"/>
  <c r="AN367" i="11"/>
  <c r="AN2008" i="11"/>
  <c r="AM365" i="11" l="1"/>
  <c r="AL2009" i="11"/>
  <c r="H319" i="10"/>
  <c r="I319" i="10" s="1"/>
  <c r="G320" i="10"/>
  <c r="AN2009" i="11"/>
  <c r="AN366" i="11"/>
  <c r="AM364" i="11" l="1"/>
  <c r="AL2010" i="11"/>
  <c r="H320" i="10"/>
  <c r="I320" i="10" s="1"/>
  <c r="J320" i="10" s="1"/>
  <c r="AN2010" i="11"/>
  <c r="AN365" i="11"/>
  <c r="F321" i="10" l="1"/>
  <c r="K320" i="10"/>
  <c r="K322" i="10"/>
  <c r="K323" i="10"/>
  <c r="K321" i="10"/>
  <c r="AM363" i="11"/>
  <c r="AL2011" i="11"/>
  <c r="G321" i="10"/>
  <c r="F322" i="10"/>
  <c r="AN364" i="11"/>
  <c r="AN2011" i="11"/>
  <c r="AM362" i="11" l="1"/>
  <c r="AL2012" i="11"/>
  <c r="G322" i="10"/>
  <c r="F323" i="10"/>
  <c r="H321" i="10"/>
  <c r="I321" i="10" s="1"/>
  <c r="AN363" i="11"/>
  <c r="AN2012" i="11"/>
  <c r="AM361" i="11" l="1"/>
  <c r="AL2013" i="11"/>
  <c r="H322" i="10"/>
  <c r="I322" i="10" s="1"/>
  <c r="F324" i="10"/>
  <c r="G323" i="10"/>
  <c r="AN2013" i="11"/>
  <c r="AN362" i="11"/>
  <c r="AM360" i="11" l="1"/>
  <c r="AL2014" i="11"/>
  <c r="G324" i="10"/>
  <c r="H323" i="10"/>
  <c r="I323" i="10" s="1"/>
  <c r="AN361" i="11"/>
  <c r="AN2014" i="11"/>
  <c r="AM359" i="11" l="1"/>
  <c r="AL2015" i="11"/>
  <c r="H324" i="10"/>
  <c r="I324" i="10" s="1"/>
  <c r="J324" i="10" s="1"/>
  <c r="AN360" i="11"/>
  <c r="AN2015" i="11"/>
  <c r="F325" i="10" l="1"/>
  <c r="K324" i="10"/>
  <c r="K325" i="10"/>
  <c r="AM358" i="11"/>
  <c r="AL2016" i="11"/>
  <c r="F326" i="10"/>
  <c r="G325" i="10"/>
  <c r="AN359" i="11"/>
  <c r="AN2016" i="11"/>
  <c r="AM357" i="11" l="1"/>
  <c r="AL2017" i="11"/>
  <c r="H325" i="10"/>
  <c r="I325" i="10" s="1"/>
  <c r="G326" i="10"/>
  <c r="AN358" i="11"/>
  <c r="AN2017" i="11"/>
  <c r="AM356" i="11" l="1"/>
  <c r="AL2018" i="11"/>
  <c r="J326" i="10"/>
  <c r="H326" i="10"/>
  <c r="I326" i="10" s="1"/>
  <c r="AN2018" i="11"/>
  <c r="AN357" i="11"/>
  <c r="F327" i="10" l="1"/>
  <c r="K326" i="10"/>
  <c r="AM355" i="11"/>
  <c r="AL2019" i="11"/>
  <c r="G327" i="10"/>
  <c r="AN356" i="11"/>
  <c r="AN2019" i="11"/>
  <c r="AM354" i="11" l="1"/>
  <c r="AL2020" i="11"/>
  <c r="H327" i="10"/>
  <c r="I327" i="10" s="1"/>
  <c r="J327" i="10" s="1"/>
  <c r="AN355" i="11"/>
  <c r="AN2020" i="11"/>
  <c r="F328" i="10" l="1"/>
  <c r="K327" i="10"/>
  <c r="K329" i="10"/>
  <c r="K330" i="10"/>
  <c r="K328" i="10"/>
  <c r="AM353" i="11"/>
  <c r="AL2021" i="11"/>
  <c r="F329" i="10"/>
  <c r="G328" i="10"/>
  <c r="AN354" i="11"/>
  <c r="AN2021" i="11"/>
  <c r="AM352" i="11" l="1"/>
  <c r="AL2022" i="11"/>
  <c r="H328" i="10"/>
  <c r="I328" i="10" s="1"/>
  <c r="G329" i="10"/>
  <c r="F330" i="10"/>
  <c r="AN2022" i="11"/>
  <c r="AN353" i="11"/>
  <c r="AM351" i="11" l="1"/>
  <c r="AL2023" i="11"/>
  <c r="G330" i="10"/>
  <c r="F331" i="10"/>
  <c r="H329" i="10"/>
  <c r="I329" i="10" s="1"/>
  <c r="AN352" i="11"/>
  <c r="AN2023" i="11"/>
  <c r="AM350" i="11" l="1"/>
  <c r="AL2024" i="11"/>
  <c r="G331" i="10"/>
  <c r="H330" i="10"/>
  <c r="I330" i="10" s="1"/>
  <c r="AN351" i="11"/>
  <c r="AN2024" i="11"/>
  <c r="AM349" i="11" l="1"/>
  <c r="AL2025" i="11"/>
  <c r="H331" i="10"/>
  <c r="I331" i="10" s="1"/>
  <c r="J331" i="10" s="1"/>
  <c r="AN350" i="11"/>
  <c r="AN2025" i="11"/>
  <c r="F332" i="10" l="1"/>
  <c r="K331" i="10"/>
  <c r="K332" i="10"/>
  <c r="K333" i="10"/>
  <c r="AM348" i="11"/>
  <c r="AL2026" i="11"/>
  <c r="G332" i="10"/>
  <c r="F333" i="10"/>
  <c r="AN349" i="11"/>
  <c r="AN2026" i="11"/>
  <c r="AM347" i="11" l="1"/>
  <c r="AL2027" i="11"/>
  <c r="G333" i="10"/>
  <c r="F334" i="10"/>
  <c r="H332" i="10"/>
  <c r="I332" i="10" s="1"/>
  <c r="AN2027" i="11"/>
  <c r="AN348" i="11"/>
  <c r="AM346" i="11" l="1"/>
  <c r="AL2028" i="11"/>
  <c r="G334" i="10"/>
  <c r="H333" i="10"/>
  <c r="I333" i="10" s="1"/>
  <c r="AN347" i="11"/>
  <c r="AN2028" i="11"/>
  <c r="AM345" i="11" l="1"/>
  <c r="AL2029" i="11"/>
  <c r="H334" i="10"/>
  <c r="I334" i="10" s="1"/>
  <c r="J334" i="10" s="1"/>
  <c r="AN2029" i="11"/>
  <c r="AN346" i="11"/>
  <c r="F335" i="10" l="1"/>
  <c r="G335" i="10" s="1"/>
  <c r="K334" i="10"/>
  <c r="K335" i="10"/>
  <c r="K336" i="10"/>
  <c r="AM344" i="11"/>
  <c r="AL2030" i="11"/>
  <c r="AN2030" i="11"/>
  <c r="AN345" i="11"/>
  <c r="F336" i="10" l="1"/>
  <c r="G336" i="10" s="1"/>
  <c r="AM343" i="11"/>
  <c r="AL2031" i="11"/>
  <c r="H335" i="10"/>
  <c r="I335" i="10" s="1"/>
  <c r="AN344" i="11"/>
  <c r="AN2031" i="11"/>
  <c r="F337" i="10" l="1"/>
  <c r="G337" i="10" s="1"/>
  <c r="AM342" i="11"/>
  <c r="AL2032" i="11"/>
  <c r="H336" i="10"/>
  <c r="I336" i="10" s="1"/>
  <c r="AN343" i="11"/>
  <c r="AN2032" i="11"/>
  <c r="AM341" i="11" l="1"/>
  <c r="AL2033" i="11"/>
  <c r="H337" i="10"/>
  <c r="I337" i="10" s="1"/>
  <c r="J337" i="10" s="1"/>
  <c r="AN342" i="11"/>
  <c r="AN2033" i="11"/>
  <c r="F338" i="10" l="1"/>
  <c r="K337" i="10"/>
  <c r="K338" i="10"/>
  <c r="K339" i="10"/>
  <c r="K340" i="10"/>
  <c r="AM340" i="11"/>
  <c r="AL2034" i="11"/>
  <c r="G338" i="10"/>
  <c r="F339" i="10"/>
  <c r="AN341" i="11"/>
  <c r="AN2034" i="11"/>
  <c r="AM339" i="11" l="1"/>
  <c r="AL2035" i="11"/>
  <c r="F340" i="10"/>
  <c r="G339" i="10"/>
  <c r="H338" i="10"/>
  <c r="I338" i="10" s="1"/>
  <c r="AN2035" i="11"/>
  <c r="AN340" i="11"/>
  <c r="AM338" i="11" l="1"/>
  <c r="AL2036" i="11"/>
  <c r="G340" i="10"/>
  <c r="F341" i="10"/>
  <c r="H339" i="10"/>
  <c r="I339" i="10" s="1"/>
  <c r="AN339" i="11"/>
  <c r="AN2036" i="11"/>
  <c r="AM337" i="11" l="1"/>
  <c r="AL2037" i="11"/>
  <c r="G341" i="10"/>
  <c r="H340" i="10"/>
  <c r="I340" i="10" s="1"/>
  <c r="AN2037" i="11"/>
  <c r="AN338" i="11"/>
  <c r="AM336" i="11" l="1"/>
  <c r="AL2038" i="11"/>
  <c r="H341" i="10"/>
  <c r="I341" i="10" s="1"/>
  <c r="J341" i="10" s="1"/>
  <c r="AN337" i="11"/>
  <c r="AN2038" i="11"/>
  <c r="F342" i="10" l="1"/>
  <c r="F343" i="10" s="1"/>
  <c r="K341" i="10"/>
  <c r="K342" i="10"/>
  <c r="K343" i="10"/>
  <c r="AM335" i="11"/>
  <c r="AL2039" i="11"/>
  <c r="AN2039" i="11"/>
  <c r="AN336" i="11"/>
  <c r="G342" i="10" l="1"/>
  <c r="H342" i="10" s="1"/>
  <c r="I342" i="10" s="1"/>
  <c r="AM334" i="11"/>
  <c r="AL2040" i="11"/>
  <c r="G343" i="10"/>
  <c r="F344" i="10"/>
  <c r="AN335" i="11"/>
  <c r="AN2040" i="11"/>
  <c r="AM333" i="11" l="1"/>
  <c r="AL2041" i="11"/>
  <c r="H343" i="10"/>
  <c r="I343" i="10" s="1"/>
  <c r="G344" i="10"/>
  <c r="AN2041" i="11"/>
  <c r="AN334" i="11"/>
  <c r="AM332" i="11" l="1"/>
  <c r="AL2042" i="11"/>
  <c r="H344" i="10"/>
  <c r="I344" i="10" s="1"/>
  <c r="J344" i="10" s="1"/>
  <c r="AN333" i="11"/>
  <c r="AN2042" i="11"/>
  <c r="F345" i="10" l="1"/>
  <c r="K344" i="10"/>
  <c r="K345" i="10"/>
  <c r="AM331" i="11"/>
  <c r="AL2043" i="11"/>
  <c r="F346" i="10"/>
  <c r="G345" i="10"/>
  <c r="AN332" i="11"/>
  <c r="AN2043" i="11"/>
  <c r="AM330" i="11" l="1"/>
  <c r="AL2044" i="11"/>
  <c r="G346" i="10"/>
  <c r="H345" i="10"/>
  <c r="I345" i="10" s="1"/>
  <c r="AN331" i="11"/>
  <c r="AN2044" i="11"/>
  <c r="AM329" i="11" l="1"/>
  <c r="AL2045" i="11"/>
  <c r="H346" i="10"/>
  <c r="I346" i="10" s="1"/>
  <c r="J346" i="10" s="1"/>
  <c r="AN330" i="11"/>
  <c r="AN2045" i="11"/>
  <c r="F347" i="10" l="1"/>
  <c r="K346" i="10"/>
  <c r="AM328" i="11"/>
  <c r="AL2046" i="11"/>
  <c r="G347" i="10"/>
  <c r="AN329" i="11"/>
  <c r="AN2046" i="11"/>
  <c r="AM327" i="11" l="1"/>
  <c r="AL2047" i="11"/>
  <c r="H347" i="10"/>
  <c r="I347" i="10" s="1"/>
  <c r="J347" i="10" s="1"/>
  <c r="AN328" i="11"/>
  <c r="AN2047" i="11"/>
  <c r="F348" i="10" l="1"/>
  <c r="K347" i="10"/>
  <c r="K348" i="10"/>
  <c r="AM326" i="11"/>
  <c r="AL2048" i="11"/>
  <c r="F349" i="10"/>
  <c r="G348" i="10"/>
  <c r="AN327" i="11"/>
  <c r="AN2048" i="11"/>
  <c r="AM325" i="11" l="1"/>
  <c r="AL2049" i="11"/>
  <c r="G349" i="10"/>
  <c r="H348" i="10"/>
  <c r="I348" i="10" s="1"/>
  <c r="AN326" i="11"/>
  <c r="AN2049" i="11"/>
  <c r="AM324" i="11" l="1"/>
  <c r="AL2050" i="11"/>
  <c r="H349" i="10"/>
  <c r="I349" i="10" s="1"/>
  <c r="J349" i="10" s="1"/>
  <c r="AN325" i="11"/>
  <c r="AN2050" i="11"/>
  <c r="F350" i="10" l="1"/>
  <c r="K349" i="10"/>
  <c r="AM323" i="11"/>
  <c r="AL2051" i="11"/>
  <c r="G350" i="10"/>
  <c r="AN324" i="11"/>
  <c r="AN2051" i="11"/>
  <c r="AM322" i="11" l="1"/>
  <c r="AL2052" i="11"/>
  <c r="H350" i="10"/>
  <c r="I350" i="10" s="1"/>
  <c r="J350" i="10" s="1"/>
  <c r="AN323" i="11"/>
  <c r="AN2052" i="11"/>
  <c r="F351" i="10" l="1"/>
  <c r="K350" i="10"/>
  <c r="K351" i="10"/>
  <c r="AM321" i="11"/>
  <c r="AL2053" i="11"/>
  <c r="F352" i="10"/>
  <c r="G351" i="10"/>
  <c r="AN2053" i="11"/>
  <c r="AN322" i="11"/>
  <c r="AM320" i="11" l="1"/>
  <c r="AL2054" i="11"/>
  <c r="H351" i="10"/>
  <c r="I351" i="10" s="1"/>
  <c r="G352" i="10"/>
  <c r="AN2054" i="11"/>
  <c r="AN321" i="11"/>
  <c r="AM319" i="11" l="1"/>
  <c r="AL2055" i="11"/>
  <c r="H352" i="10"/>
  <c r="I352" i="10" s="1"/>
  <c r="J352" i="10" s="1"/>
  <c r="AN2055" i="11"/>
  <c r="AN320" i="11"/>
  <c r="F353" i="10" l="1"/>
  <c r="K352" i="10"/>
  <c r="K353" i="10"/>
  <c r="AM318" i="11"/>
  <c r="AL2056" i="11"/>
  <c r="F354" i="10"/>
  <c r="G353" i="10"/>
  <c r="AN319" i="11"/>
  <c r="AN2056" i="11"/>
  <c r="AM317" i="11" l="1"/>
  <c r="AL2057" i="11"/>
  <c r="G354" i="10"/>
  <c r="H353" i="10"/>
  <c r="I353" i="10" s="1"/>
  <c r="AN318" i="11"/>
  <c r="AN2057" i="11"/>
  <c r="AM316" i="11" l="1"/>
  <c r="AL2058" i="11"/>
  <c r="H354" i="10"/>
  <c r="I354" i="10" s="1"/>
  <c r="J354" i="10" s="1"/>
  <c r="AN317" i="11"/>
  <c r="AN2058" i="11"/>
  <c r="F355" i="10" l="1"/>
  <c r="K354" i="10"/>
  <c r="K355" i="10"/>
  <c r="K356" i="10"/>
  <c r="K357" i="10"/>
  <c r="AM315" i="11"/>
  <c r="AL2059" i="11"/>
  <c r="F356" i="10"/>
  <c r="G355" i="10"/>
  <c r="AN316" i="11"/>
  <c r="AN2059" i="11"/>
  <c r="AM314" i="11" l="1"/>
  <c r="AL2060" i="11"/>
  <c r="F357" i="10"/>
  <c r="G356" i="10"/>
  <c r="H355" i="10"/>
  <c r="I355" i="10" s="1"/>
  <c r="AN315" i="11"/>
  <c r="AN2060" i="11"/>
  <c r="AM313" i="11" l="1"/>
  <c r="AL2061" i="11"/>
  <c r="G357" i="10"/>
  <c r="F358" i="10"/>
  <c r="H356" i="10"/>
  <c r="I356" i="10" s="1"/>
  <c r="AN2061" i="11"/>
  <c r="AN314" i="11"/>
  <c r="AM312" i="11" l="1"/>
  <c r="AL2062" i="11"/>
  <c r="G358" i="10"/>
  <c r="H358" i="10" s="1"/>
  <c r="I358" i="10" s="1"/>
  <c r="J358" i="10"/>
  <c r="H357" i="10"/>
  <c r="I357" i="10" s="1"/>
  <c r="AN313" i="11"/>
  <c r="AN2062" i="11"/>
  <c r="F359" i="10" l="1"/>
  <c r="K358" i="10"/>
  <c r="AM311" i="11"/>
  <c r="AL2063" i="11"/>
  <c r="J359" i="10"/>
  <c r="G359" i="10"/>
  <c r="H359" i="10" s="1"/>
  <c r="I359" i="10" s="1"/>
  <c r="AN312" i="11"/>
  <c r="AN2063" i="11"/>
  <c r="O4" i="10" l="1"/>
  <c r="O6" i="10" s="1"/>
  <c r="K359" i="10"/>
  <c r="O7" i="10" s="1"/>
  <c r="AM310" i="11"/>
  <c r="AL2064" i="11"/>
  <c r="AN311" i="11"/>
  <c r="AN2064" i="11"/>
  <c r="AM309" i="11" l="1"/>
  <c r="AL2065" i="11"/>
  <c r="AN2065" i="11"/>
  <c r="AN310" i="11"/>
  <c r="AM308" i="11" l="1"/>
  <c r="AL2066" i="11"/>
  <c r="AN309" i="11"/>
  <c r="AN2066" i="11"/>
  <c r="AM307" i="11" l="1"/>
  <c r="AL2067" i="11"/>
  <c r="AN308" i="11"/>
  <c r="AN2067" i="11"/>
  <c r="X16" i="11" l="1"/>
  <c r="Y16" i="11" s="1"/>
  <c r="Z16" i="11" s="1"/>
  <c r="AA16" i="11" s="1"/>
  <c r="AM306" i="11"/>
  <c r="AL2068" i="11"/>
  <c r="AN2068" i="11"/>
  <c r="AN307" i="11"/>
  <c r="AB16" i="11" l="1"/>
  <c r="W17" i="11"/>
  <c r="W18" i="11" s="1"/>
  <c r="W19" i="11" s="1"/>
  <c r="W20" i="11" s="1"/>
  <c r="X17" i="11"/>
  <c r="Y17" i="11" s="1"/>
  <c r="Z17" i="11" s="1"/>
  <c r="AB17" i="11" s="1"/>
  <c r="AM305" i="11"/>
  <c r="AL2069" i="11"/>
  <c r="AN306" i="11"/>
  <c r="AN2069" i="11"/>
  <c r="X18" i="11" l="1"/>
  <c r="Y18" i="11" s="1"/>
  <c r="Z18" i="11" s="1"/>
  <c r="AB18" i="11"/>
  <c r="AM304" i="11"/>
  <c r="AL2070" i="11"/>
  <c r="AN305" i="11"/>
  <c r="AN2070" i="11"/>
  <c r="AM303" i="11" l="1"/>
  <c r="AL2071" i="11"/>
  <c r="AN2071" i="11"/>
  <c r="AN304" i="11"/>
  <c r="AM302" i="11" l="1"/>
  <c r="AL2072" i="11"/>
  <c r="AN2072" i="11"/>
  <c r="AN303" i="11"/>
  <c r="AM301" i="11" l="1"/>
  <c r="AL2073" i="11"/>
  <c r="AN302" i="11"/>
  <c r="AN2073" i="11"/>
  <c r="AM300" i="11" l="1"/>
  <c r="AL2074" i="11"/>
  <c r="AN301" i="11"/>
  <c r="AN2074" i="11"/>
  <c r="X19" i="11" l="1"/>
  <c r="Y19" i="11" s="1"/>
  <c r="Z19" i="11" s="1"/>
  <c r="AB19" i="11"/>
  <c r="AM299" i="11"/>
  <c r="AL2075" i="11"/>
  <c r="AN300" i="11"/>
  <c r="AN2075" i="11"/>
  <c r="AM298" i="11" l="1"/>
  <c r="AL2076" i="11"/>
  <c r="AN299" i="11"/>
  <c r="AN2076" i="11"/>
  <c r="X20" i="11" l="1"/>
  <c r="Y20" i="11" s="1"/>
  <c r="Z20" i="11" s="1"/>
  <c r="AA20" i="11" s="1"/>
  <c r="AM297" i="11"/>
  <c r="AL2077" i="11"/>
  <c r="AN298" i="11"/>
  <c r="AN2077" i="11"/>
  <c r="AB20" i="11" l="1"/>
  <c r="W21" i="11"/>
  <c r="X21" i="11" s="1"/>
  <c r="AM296" i="11"/>
  <c r="AL2078" i="11"/>
  <c r="AN297" i="11"/>
  <c r="AN2078" i="11"/>
  <c r="Y21" i="11" l="1"/>
  <c r="Z21" i="11" s="1"/>
  <c r="AA21" i="11" s="1"/>
  <c r="AM295" i="11"/>
  <c r="AL2079" i="11"/>
  <c r="AN296" i="11"/>
  <c r="AN2079" i="11"/>
  <c r="AB21" i="11" l="1"/>
  <c r="W22" i="11"/>
  <c r="AM294" i="11"/>
  <c r="AL2080" i="11"/>
  <c r="AN295" i="11"/>
  <c r="AN2080" i="11"/>
  <c r="W23" i="11" l="1"/>
  <c r="X22" i="11"/>
  <c r="Y22" i="11" s="1"/>
  <c r="Z22" i="11" s="1"/>
  <c r="AB22" i="11" s="1"/>
  <c r="AM293" i="11"/>
  <c r="AL2081" i="11"/>
  <c r="AN294" i="11"/>
  <c r="AN2081" i="11"/>
  <c r="W24" i="11" l="1"/>
  <c r="X23" i="11"/>
  <c r="AM292" i="11"/>
  <c r="AL2082" i="11"/>
  <c r="AN2082" i="11"/>
  <c r="AN293" i="11"/>
  <c r="W25" i="11" l="1"/>
  <c r="X24" i="11"/>
  <c r="Y24" i="11" s="1"/>
  <c r="Z24" i="11" s="1"/>
  <c r="Y23" i="11"/>
  <c r="AM291" i="11"/>
  <c r="AL2083" i="11"/>
  <c r="AN292" i="11"/>
  <c r="AN2083" i="11"/>
  <c r="Z23" i="11" l="1"/>
  <c r="AB23" i="11"/>
  <c r="X25" i="11"/>
  <c r="Y25" i="11" s="1"/>
  <c r="Z25" i="11" s="1"/>
  <c r="AM290" i="11"/>
  <c r="AL2084" i="11"/>
  <c r="AN291" i="11"/>
  <c r="AN2084" i="11"/>
  <c r="AA25" i="11" l="1"/>
  <c r="AB24" i="11"/>
  <c r="AM289" i="11"/>
  <c r="AL2085" i="11"/>
  <c r="AN2085" i="11"/>
  <c r="AN290" i="11"/>
  <c r="AB25" i="11" l="1"/>
  <c r="W26" i="11"/>
  <c r="AM288" i="11"/>
  <c r="AL2086" i="11"/>
  <c r="AN2086" i="11"/>
  <c r="AN289" i="11"/>
  <c r="AA26" i="11" l="1"/>
  <c r="X26" i="11"/>
  <c r="Y26" i="11" s="1"/>
  <c r="Z26" i="11" s="1"/>
  <c r="AM287" i="11"/>
  <c r="AL2087" i="11"/>
  <c r="AN288" i="11"/>
  <c r="AN2087" i="11"/>
  <c r="W27" i="11" l="1"/>
  <c r="AB26" i="11"/>
  <c r="AM286" i="11"/>
  <c r="AL2088" i="11"/>
  <c r="AN287" i="11"/>
  <c r="AN2088" i="11"/>
  <c r="W28" i="11" l="1"/>
  <c r="X27" i="11"/>
  <c r="Y27" i="11" s="1"/>
  <c r="Z27" i="11" s="1"/>
  <c r="AB27" i="11" s="1"/>
  <c r="AM285" i="11"/>
  <c r="AL2089" i="11"/>
  <c r="AN2089" i="11"/>
  <c r="AN286" i="11"/>
  <c r="AA28" i="11" l="1"/>
  <c r="X28" i="11"/>
  <c r="Y28" i="11" s="1"/>
  <c r="Z28" i="11" s="1"/>
  <c r="AM284" i="11"/>
  <c r="AL2090" i="11"/>
  <c r="AN285" i="11"/>
  <c r="AN2090" i="11"/>
  <c r="W29" i="11" l="1"/>
  <c r="AB28" i="11"/>
  <c r="AM283" i="11"/>
  <c r="AL2091" i="11"/>
  <c r="AN284" i="11"/>
  <c r="AN2091" i="11"/>
  <c r="W30" i="11" l="1"/>
  <c r="X30" i="11" s="1"/>
  <c r="Y30" i="11" s="1"/>
  <c r="Z30" i="11" s="1"/>
  <c r="X29" i="11"/>
  <c r="AM282" i="11"/>
  <c r="AL2092" i="11"/>
  <c r="AN283" i="11"/>
  <c r="AN2092" i="11"/>
  <c r="Y29" i="11" l="1"/>
  <c r="Z29" i="11" s="1"/>
  <c r="AM281" i="11"/>
  <c r="AL2093" i="11"/>
  <c r="AN282" i="11"/>
  <c r="AN2093" i="11"/>
  <c r="AA30" i="11" l="1"/>
  <c r="AB29" i="11"/>
  <c r="AM280" i="11"/>
  <c r="AL2094" i="11"/>
  <c r="AN281" i="11"/>
  <c r="AN2094" i="11"/>
  <c r="AB30" i="11" l="1"/>
  <c r="W31" i="11"/>
  <c r="AM279" i="11"/>
  <c r="AL2095" i="11"/>
  <c r="AN280" i="11"/>
  <c r="AN2095" i="11"/>
  <c r="W32" i="11" l="1"/>
  <c r="X31" i="11"/>
  <c r="AM278" i="11"/>
  <c r="AL2096" i="11"/>
  <c r="AN2096" i="11"/>
  <c r="AN279" i="11"/>
  <c r="W33" i="11" l="1"/>
  <c r="X33" i="11" s="1"/>
  <c r="X32" i="11"/>
  <c r="Y32" i="11" s="1"/>
  <c r="Z32" i="11" s="1"/>
  <c r="Y31" i="11"/>
  <c r="Z31" i="11" s="1"/>
  <c r="AB31" i="11" s="1"/>
  <c r="AB32" i="11"/>
  <c r="AM277" i="11"/>
  <c r="AL2097" i="11"/>
  <c r="AN278" i="11"/>
  <c r="AN2097" i="11"/>
  <c r="W34" i="11" l="1"/>
  <c r="X34" i="11" s="1"/>
  <c r="AM276" i="11"/>
  <c r="AL2098" i="11"/>
  <c r="AN277" i="11"/>
  <c r="AN2098" i="11"/>
  <c r="AA34" i="11" l="1"/>
  <c r="Y34" i="11"/>
  <c r="Z34" i="11" s="1"/>
  <c r="Y33" i="11"/>
  <c r="Z33" i="11" s="1"/>
  <c r="AB33" i="11" s="1"/>
  <c r="AM275" i="11"/>
  <c r="AL2099" i="11"/>
  <c r="AN276" i="11"/>
  <c r="AN2099" i="11"/>
  <c r="W35" i="11" l="1"/>
  <c r="X35" i="11" s="1"/>
  <c r="AB34" i="11"/>
  <c r="AM274" i="11"/>
  <c r="AL2100" i="11"/>
  <c r="AN275" i="11"/>
  <c r="AN2100" i="11"/>
  <c r="W36" i="11" l="1"/>
  <c r="X36" i="11" s="1"/>
  <c r="AM273" i="11"/>
  <c r="AL2101" i="11"/>
  <c r="AN274" i="11"/>
  <c r="AN2101" i="11"/>
  <c r="Y35" i="11" l="1"/>
  <c r="Z35" i="11" s="1"/>
  <c r="AB35" i="11"/>
  <c r="AA36" i="11"/>
  <c r="Y36" i="11"/>
  <c r="Z36" i="11" s="1"/>
  <c r="AM272" i="11"/>
  <c r="AL2102" i="11"/>
  <c r="AN273" i="11"/>
  <c r="AN2102" i="11"/>
  <c r="AB36" i="11" l="1"/>
  <c r="W37" i="11"/>
  <c r="X37" i="11" s="1"/>
  <c r="AM271" i="11"/>
  <c r="AL2103" i="11"/>
  <c r="AN272" i="11"/>
  <c r="AN2103" i="11"/>
  <c r="Y37" i="11" l="1"/>
  <c r="Z37" i="11" s="1"/>
  <c r="AA37" i="11"/>
  <c r="AM270" i="11"/>
  <c r="AL2104" i="11"/>
  <c r="AN2104" i="11"/>
  <c r="AN271" i="11"/>
  <c r="W38" i="11" l="1"/>
  <c r="X38" i="11" s="1"/>
  <c r="AB37" i="11"/>
  <c r="AM269" i="11"/>
  <c r="AL2105" i="11"/>
  <c r="AN2105" i="11"/>
  <c r="AN270" i="11"/>
  <c r="W39" i="11" l="1"/>
  <c r="X39" i="11" s="1"/>
  <c r="AM268" i="11"/>
  <c r="AL2106" i="11"/>
  <c r="AN269" i="11"/>
  <c r="AN2106" i="11"/>
  <c r="AA39" i="11" l="1"/>
  <c r="Y39" i="11"/>
  <c r="Z39" i="11" s="1"/>
  <c r="Y38" i="11"/>
  <c r="Z38" i="11" s="1"/>
  <c r="AB38" i="11" s="1"/>
  <c r="AM267" i="11"/>
  <c r="AL2107" i="11"/>
  <c r="AN268" i="11"/>
  <c r="AN2107" i="11"/>
  <c r="W40" i="11" l="1"/>
  <c r="X40" i="11" s="1"/>
  <c r="AB39" i="11"/>
  <c r="AM266" i="11"/>
  <c r="AL2108" i="11"/>
  <c r="AN267" i="11"/>
  <c r="AN2108" i="11"/>
  <c r="W41" i="11" l="1"/>
  <c r="X41" i="11" s="1"/>
  <c r="AM265" i="11"/>
  <c r="AL2109" i="11"/>
  <c r="AN2109" i="11"/>
  <c r="AN266" i="11"/>
  <c r="W42" i="11" l="1"/>
  <c r="X42" i="11" s="1"/>
  <c r="Y41" i="11"/>
  <c r="Z41" i="11" s="1"/>
  <c r="Y40" i="11"/>
  <c r="Z40" i="11" s="1"/>
  <c r="AB40" i="11" s="1"/>
  <c r="AB41" i="11"/>
  <c r="AM264" i="11"/>
  <c r="AL2110" i="11"/>
  <c r="AN265" i="11"/>
  <c r="AN2110" i="11"/>
  <c r="AM263" i="11" l="1"/>
  <c r="AL2111" i="11"/>
  <c r="AN264" i="11"/>
  <c r="AN2111" i="11"/>
  <c r="Y42" i="11" l="1"/>
  <c r="AM262" i="11"/>
  <c r="AL2112" i="11"/>
  <c r="AN263" i="11"/>
  <c r="AN2112" i="11"/>
  <c r="Z42" i="11" l="1"/>
  <c r="AM261" i="11"/>
  <c r="AL2113" i="11"/>
  <c r="AN2113" i="11"/>
  <c r="AN262" i="11"/>
  <c r="AA42" i="11" l="1"/>
  <c r="AM260" i="11"/>
  <c r="AL2114" i="11"/>
  <c r="AN2114" i="11"/>
  <c r="AN261" i="11"/>
  <c r="AB42" i="11" l="1"/>
  <c r="W43" i="11"/>
  <c r="X43" i="11" s="1"/>
  <c r="AM259" i="11"/>
  <c r="AL2115" i="11"/>
  <c r="AN2115" i="11"/>
  <c r="AN260" i="11"/>
  <c r="W44" i="11" l="1"/>
  <c r="X44" i="11" s="1"/>
  <c r="AM258" i="11"/>
  <c r="AL2116" i="11"/>
  <c r="AN259" i="11"/>
  <c r="AN2116" i="11"/>
  <c r="AA44" i="11" l="1"/>
  <c r="Y44" i="11"/>
  <c r="Z44" i="11" s="1"/>
  <c r="Y43" i="11"/>
  <c r="Z43" i="11" s="1"/>
  <c r="AB43" i="11" s="1"/>
  <c r="AM257" i="11"/>
  <c r="AL2117" i="11"/>
  <c r="AN258" i="11"/>
  <c r="AN2117" i="11"/>
  <c r="AB44" i="11" l="1"/>
  <c r="W45" i="11"/>
  <c r="X45" i="11" s="1"/>
  <c r="AM256" i="11"/>
  <c r="AL2118" i="11"/>
  <c r="AN257" i="11"/>
  <c r="AN2118" i="11"/>
  <c r="W46" i="11" l="1"/>
  <c r="X46" i="11" s="1"/>
  <c r="AM255" i="11"/>
  <c r="AL2119" i="11"/>
  <c r="AN256" i="11"/>
  <c r="AN2119" i="11"/>
  <c r="W47" i="11" l="1"/>
  <c r="X47" i="11" s="1"/>
  <c r="Y46" i="11"/>
  <c r="Z46" i="11" s="1"/>
  <c r="Y45" i="11"/>
  <c r="Z45" i="11" s="1"/>
  <c r="AB45" i="11" s="1"/>
  <c r="AM254" i="11"/>
  <c r="AL2120" i="11"/>
  <c r="AN255" i="11"/>
  <c r="AN2120" i="11"/>
  <c r="AB46" i="11" l="1"/>
  <c r="W48" i="11"/>
  <c r="X48" i="11" s="1"/>
  <c r="Y47" i="11"/>
  <c r="Z47" i="11" s="1"/>
  <c r="AB47" i="11" s="1"/>
  <c r="AM253" i="11"/>
  <c r="AL2121" i="11"/>
  <c r="AN254" i="11"/>
  <c r="AN2121" i="11"/>
  <c r="AA48" i="11" l="1"/>
  <c r="Y48" i="11"/>
  <c r="Z48" i="11" s="1"/>
  <c r="AM252" i="11"/>
  <c r="AL2122" i="11"/>
  <c r="AN253" i="11"/>
  <c r="AN2122" i="11"/>
  <c r="AB48" i="11" l="1"/>
  <c r="W49" i="11"/>
  <c r="X49" i="11" s="1"/>
  <c r="AM251" i="11"/>
  <c r="AL2123" i="11"/>
  <c r="AN252" i="11"/>
  <c r="AN2123" i="11"/>
  <c r="W50" i="11" l="1"/>
  <c r="X50" i="11" s="1"/>
  <c r="AM250" i="11"/>
  <c r="AL2124" i="11"/>
  <c r="AN251" i="11"/>
  <c r="AN2124" i="11"/>
  <c r="Y50" i="11" l="1"/>
  <c r="Z50" i="11" s="1"/>
  <c r="Y49" i="11"/>
  <c r="AM249" i="11"/>
  <c r="AL2125" i="11"/>
  <c r="AN2125" i="11"/>
  <c r="AN250" i="11"/>
  <c r="Z49" i="11" l="1"/>
  <c r="AM248" i="11"/>
  <c r="AL2126" i="11"/>
  <c r="AN249" i="11"/>
  <c r="AN2126" i="11"/>
  <c r="AB49" i="11" l="1"/>
  <c r="AA50" i="11"/>
  <c r="AM247" i="11"/>
  <c r="AL2127" i="11"/>
  <c r="AN2127" i="11"/>
  <c r="AN248" i="11"/>
  <c r="W51" i="11" l="1"/>
  <c r="X51" i="11" s="1"/>
  <c r="AB50" i="11"/>
  <c r="AM246" i="11"/>
  <c r="AL2128" i="11"/>
  <c r="AN247" i="11"/>
  <c r="AN2128" i="11"/>
  <c r="W52" i="11" l="1"/>
  <c r="X52" i="11" s="1"/>
  <c r="AM245" i="11"/>
  <c r="AL2129" i="11"/>
  <c r="AN246" i="11"/>
  <c r="AN2129" i="11"/>
  <c r="W53" i="11" l="1"/>
  <c r="X53" i="11" s="1"/>
  <c r="Y52" i="11"/>
  <c r="Z52" i="11" s="1"/>
  <c r="Y51" i="11"/>
  <c r="Z51" i="11" s="1"/>
  <c r="AB51" i="11" s="1"/>
  <c r="AM244" i="11"/>
  <c r="AL2130" i="11"/>
  <c r="AN2130" i="11"/>
  <c r="AN245" i="11"/>
  <c r="W54" i="11" l="1"/>
  <c r="X54" i="11" s="1"/>
  <c r="Y53" i="11"/>
  <c r="Z53" i="11" s="1"/>
  <c r="AB53" i="11" s="1"/>
  <c r="AB52" i="11"/>
  <c r="AM243" i="11"/>
  <c r="AL2131" i="11"/>
  <c r="AN244" i="11"/>
  <c r="AN2131" i="11"/>
  <c r="AM242" i="11" l="1"/>
  <c r="AL2132" i="11"/>
  <c r="AN243" i="11"/>
  <c r="AN2132" i="11"/>
  <c r="Y54" i="11" l="1"/>
  <c r="Z54" i="11" s="1"/>
  <c r="AA54" i="11" s="1"/>
  <c r="AM241" i="11"/>
  <c r="AL2133" i="11"/>
  <c r="AN242" i="11"/>
  <c r="AN2133" i="11"/>
  <c r="W55" i="11" l="1"/>
  <c r="X55" i="11" s="1"/>
  <c r="AB54" i="11"/>
  <c r="AM240" i="11"/>
  <c r="AL2134" i="11"/>
  <c r="AN241" i="11"/>
  <c r="AN2134" i="11"/>
  <c r="W56" i="11" l="1"/>
  <c r="X56" i="11" s="1"/>
  <c r="Y55" i="11"/>
  <c r="Z55" i="11" s="1"/>
  <c r="AB55" i="11" s="1"/>
  <c r="AM239" i="11"/>
  <c r="AL2135" i="11"/>
  <c r="AN240" i="11"/>
  <c r="AN2135" i="11"/>
  <c r="AA56" i="11" l="1"/>
  <c r="Y56" i="11"/>
  <c r="Z56" i="11" s="1"/>
  <c r="AM238" i="11"/>
  <c r="AL2136" i="11"/>
  <c r="AN2136" i="11"/>
  <c r="AN239" i="11"/>
  <c r="AB56" i="11" l="1"/>
  <c r="W57" i="11"/>
  <c r="X57" i="11" s="1"/>
  <c r="AM237" i="11"/>
  <c r="AL2137" i="11"/>
  <c r="AN2137" i="11"/>
  <c r="AN238" i="11"/>
  <c r="W58" i="11" l="1"/>
  <c r="X58" i="11" s="1"/>
  <c r="Y57" i="11"/>
  <c r="Z57" i="11" s="1"/>
  <c r="AB57" i="11" s="1"/>
  <c r="AM236" i="11"/>
  <c r="AL2138" i="11"/>
  <c r="AN2138" i="11"/>
  <c r="AN237" i="11"/>
  <c r="AA58" i="11" l="1"/>
  <c r="Y58" i="11"/>
  <c r="Z58" i="11" s="1"/>
  <c r="AM235" i="11"/>
  <c r="AL2139" i="11"/>
  <c r="AN2139" i="11"/>
  <c r="AN236" i="11"/>
  <c r="AB58" i="11" l="1"/>
  <c r="W59" i="11"/>
  <c r="X59" i="11" s="1"/>
  <c r="AM234" i="11"/>
  <c r="AL2140" i="11"/>
  <c r="AN2140" i="11"/>
  <c r="AN235" i="11"/>
  <c r="AA59" i="11" l="1"/>
  <c r="Y59" i="11"/>
  <c r="Z59" i="11" s="1"/>
  <c r="AM233" i="11"/>
  <c r="AL2141" i="11"/>
  <c r="AN2141" i="11"/>
  <c r="AN234" i="11"/>
  <c r="AB59" i="11" l="1"/>
  <c r="W60" i="11"/>
  <c r="AM232" i="11"/>
  <c r="AL2142" i="11"/>
  <c r="AN2142" i="11"/>
  <c r="AN233" i="11"/>
  <c r="X60" i="11" l="1"/>
  <c r="Y60" i="11" s="1"/>
  <c r="Z60" i="11" s="1"/>
  <c r="AA60" i="11" s="1"/>
  <c r="AB60" i="11" s="1"/>
  <c r="AM231" i="11"/>
  <c r="AL2143" i="11"/>
  <c r="AN2143" i="11"/>
  <c r="AN232" i="11"/>
  <c r="W61" i="11" l="1"/>
  <c r="X61" i="11" s="1"/>
  <c r="Y61" i="11" s="1"/>
  <c r="Z61" i="11" s="1"/>
  <c r="AB61" i="11" s="1"/>
  <c r="AM230" i="11"/>
  <c r="AL2144" i="11"/>
  <c r="AN2144" i="11"/>
  <c r="AN231" i="11"/>
  <c r="W62" i="11" l="1"/>
  <c r="X62" i="11" s="1"/>
  <c r="Y62" i="11" s="1"/>
  <c r="Z62" i="11" s="1"/>
  <c r="AM229" i="11"/>
  <c r="AL2145" i="11"/>
  <c r="AN2145" i="11"/>
  <c r="AN230" i="11"/>
  <c r="W63" i="11" l="1"/>
  <c r="X63" i="11" s="1"/>
  <c r="AB62" i="11"/>
  <c r="AM228" i="11"/>
  <c r="AL2146" i="11"/>
  <c r="AN2146" i="11"/>
  <c r="AN229" i="11"/>
  <c r="Y63" i="11" l="1"/>
  <c r="Z63" i="11" s="1"/>
  <c r="AA63" i="11" s="1"/>
  <c r="AM227" i="11"/>
  <c r="AL2147" i="11"/>
  <c r="AN228" i="11"/>
  <c r="AN2147" i="11"/>
  <c r="W64" i="11" l="1"/>
  <c r="X64" i="11" s="1"/>
  <c r="AB63" i="11"/>
  <c r="AM226" i="11"/>
  <c r="AL2148" i="11"/>
  <c r="AN227" i="11"/>
  <c r="AN2148" i="11"/>
  <c r="W65" i="11" l="1"/>
  <c r="X65" i="11" s="1"/>
  <c r="AM225" i="11"/>
  <c r="AL2149" i="11"/>
  <c r="AN226" i="11"/>
  <c r="AN2149" i="11"/>
  <c r="Y64" i="11" l="1"/>
  <c r="Z64" i="11" s="1"/>
  <c r="AB64" i="11" s="1"/>
  <c r="W66" i="11"/>
  <c r="X66" i="11" s="1"/>
  <c r="Y65" i="11"/>
  <c r="Z65" i="11" s="1"/>
  <c r="AB65" i="11" s="1"/>
  <c r="AM224" i="11"/>
  <c r="AL2150" i="11"/>
  <c r="AN225" i="11"/>
  <c r="AN2150" i="11"/>
  <c r="W67" i="11" l="1"/>
  <c r="X67" i="11" s="1"/>
  <c r="AM223" i="11"/>
  <c r="AL2151" i="11"/>
  <c r="AN224" i="11"/>
  <c r="AN2151" i="11"/>
  <c r="Y66" i="11" l="1"/>
  <c r="Y67" i="11"/>
  <c r="Z67" i="11" s="1"/>
  <c r="AM222" i="11"/>
  <c r="AL2152" i="11"/>
  <c r="AN223" i="11"/>
  <c r="AN2152" i="11"/>
  <c r="Z66" i="11" l="1"/>
  <c r="AM221" i="11"/>
  <c r="AL2153" i="11"/>
  <c r="AN222" i="11"/>
  <c r="AN2153" i="11"/>
  <c r="AB66" i="11" l="1"/>
  <c r="AA67" i="11"/>
  <c r="AM220" i="11"/>
  <c r="AL2154" i="11"/>
  <c r="AN221" i="11"/>
  <c r="AN2154" i="11"/>
  <c r="W68" i="11" l="1"/>
  <c r="X68" i="11" s="1"/>
  <c r="AB67" i="11"/>
  <c r="AM219" i="11"/>
  <c r="AL2155" i="11"/>
  <c r="AN220" i="11"/>
  <c r="AN2155" i="11"/>
  <c r="W69" i="11" l="1"/>
  <c r="X69" i="11" s="1"/>
  <c r="AM218" i="11"/>
  <c r="AL2156" i="11"/>
  <c r="AN219" i="11"/>
  <c r="AN2156" i="11"/>
  <c r="W70" i="11" l="1"/>
  <c r="X70" i="11" s="1"/>
  <c r="Y69" i="11"/>
  <c r="Z69" i="11" s="1"/>
  <c r="Y68" i="11"/>
  <c r="Z68" i="11" s="1"/>
  <c r="AM217" i="11"/>
  <c r="AL2157" i="11"/>
  <c r="AN218" i="11"/>
  <c r="AN2157" i="11"/>
  <c r="W71" i="11" l="1"/>
  <c r="X71" i="11" s="1"/>
  <c r="AB69" i="11"/>
  <c r="AB68" i="11"/>
  <c r="AM216" i="11"/>
  <c r="AL2158" i="11"/>
  <c r="AN217" i="11"/>
  <c r="AN2158" i="11"/>
  <c r="Y71" i="11" l="1"/>
  <c r="Z71" i="11" s="1"/>
  <c r="Y70" i="11"/>
  <c r="Z70" i="11" s="1"/>
  <c r="AB70" i="11" s="1"/>
  <c r="AM215" i="11"/>
  <c r="AL2159" i="11"/>
  <c r="AN216" i="11"/>
  <c r="AN2159" i="11"/>
  <c r="AA71" i="11" l="1"/>
  <c r="AB71" i="11" s="1"/>
  <c r="AM214" i="11"/>
  <c r="AL2160" i="11"/>
  <c r="AN215" i="11"/>
  <c r="AN2160" i="11"/>
  <c r="W72" i="11" l="1"/>
  <c r="X72" i="11" s="1"/>
  <c r="AM213" i="11"/>
  <c r="AL2161" i="11"/>
  <c r="AN214" i="11"/>
  <c r="AN2161" i="11"/>
  <c r="W73" i="11" l="1"/>
  <c r="X73" i="11" s="1"/>
  <c r="Y73" i="11" s="1"/>
  <c r="Z73" i="11" s="1"/>
  <c r="Y72" i="11"/>
  <c r="Z72" i="11" s="1"/>
  <c r="AB72" i="11" s="1"/>
  <c r="AM212" i="11"/>
  <c r="AL2162" i="11"/>
  <c r="AN213" i="11"/>
  <c r="AN2162" i="11"/>
  <c r="W74" i="11" l="1"/>
  <c r="X74" i="11" s="1"/>
  <c r="Y74" i="11" s="1"/>
  <c r="Z74" i="11" s="1"/>
  <c r="AB74" i="11" s="1"/>
  <c r="AB73" i="11"/>
  <c r="AM211" i="11"/>
  <c r="AL2163" i="11"/>
  <c r="AN212" i="11"/>
  <c r="AN2163" i="11"/>
  <c r="W75" i="11" l="1"/>
  <c r="X75" i="11" s="1"/>
  <c r="AM210" i="11"/>
  <c r="AL2164" i="11"/>
  <c r="AN211" i="11"/>
  <c r="AN2164" i="11"/>
  <c r="Y75" i="11" l="1"/>
  <c r="Z75" i="11" s="1"/>
  <c r="AA75" i="11" s="1"/>
  <c r="AM209" i="11"/>
  <c r="AL2165" i="11"/>
  <c r="AN210" i="11"/>
  <c r="AN2165" i="11"/>
  <c r="AB75" i="11" l="1"/>
  <c r="W76" i="11"/>
  <c r="X76" i="11" s="1"/>
  <c r="AM208" i="11"/>
  <c r="AL2166" i="11"/>
  <c r="AN209" i="11"/>
  <c r="AN2166" i="11"/>
  <c r="AA76" i="11" l="1"/>
  <c r="Y76" i="11"/>
  <c r="Z76" i="11" s="1"/>
  <c r="AM207" i="11"/>
  <c r="AL2167" i="11"/>
  <c r="AN208" i="11"/>
  <c r="AN2167" i="11"/>
  <c r="W77" i="11" l="1"/>
  <c r="X77" i="11" s="1"/>
  <c r="AB76" i="11"/>
  <c r="AM206" i="11"/>
  <c r="AL2168" i="11"/>
  <c r="AN207" i="11"/>
  <c r="AN2168" i="11"/>
  <c r="W78" i="11" l="1"/>
  <c r="Y77" i="11"/>
  <c r="Z77" i="11" s="1"/>
  <c r="AM205" i="11"/>
  <c r="AL2169" i="11"/>
  <c r="AN206" i="11"/>
  <c r="AN2169" i="11"/>
  <c r="Y78" i="11" l="1"/>
  <c r="Z78" i="11" s="1"/>
  <c r="AA78" i="11" s="1"/>
  <c r="X78" i="11"/>
  <c r="AB77" i="11"/>
  <c r="AM204" i="11"/>
  <c r="AL2170" i="11"/>
  <c r="AN205" i="11"/>
  <c r="AN2170" i="11"/>
  <c r="W79" i="11" l="1"/>
  <c r="X79" i="11" s="1"/>
  <c r="AB78" i="11"/>
  <c r="AM203" i="11"/>
  <c r="AL2171" i="11"/>
  <c r="AN204" i="11"/>
  <c r="AN2171" i="11"/>
  <c r="W80" i="11" l="1"/>
  <c r="X80" i="11" s="1"/>
  <c r="Y79" i="11"/>
  <c r="Z79" i="11" s="1"/>
  <c r="AB79" i="11" s="1"/>
  <c r="AM202" i="11"/>
  <c r="AL2172" i="11"/>
  <c r="AN203" i="11"/>
  <c r="AN2172" i="11"/>
  <c r="W81" i="11" l="1"/>
  <c r="X81" i="11" s="1"/>
  <c r="Y80" i="11"/>
  <c r="Z80" i="11" s="1"/>
  <c r="AB80" i="11" s="1"/>
  <c r="AM201" i="11"/>
  <c r="AL2173" i="11"/>
  <c r="AN202" i="11"/>
  <c r="AN2173" i="11"/>
  <c r="W82" i="11" l="1"/>
  <c r="X82" i="11" s="1"/>
  <c r="AM200" i="11"/>
  <c r="AL2174" i="11"/>
  <c r="AN201" i="11"/>
  <c r="AN2174" i="11"/>
  <c r="AA82" i="11" l="1"/>
  <c r="W83" i="11" s="1"/>
  <c r="X83" i="11" s="1"/>
  <c r="Y82" i="11"/>
  <c r="Z82" i="11" s="1"/>
  <c r="Y81" i="11"/>
  <c r="Z81" i="11" s="1"/>
  <c r="AM199" i="11"/>
  <c r="AL2175" i="11"/>
  <c r="AN200" i="11"/>
  <c r="AN2175" i="11"/>
  <c r="W84" i="11" l="1"/>
  <c r="X84" i="11" s="1"/>
  <c r="Y83" i="11"/>
  <c r="Z83" i="11" s="1"/>
  <c r="AB82" i="11"/>
  <c r="AB81" i="11"/>
  <c r="AM198" i="11"/>
  <c r="AL2176" i="11"/>
  <c r="AN199" i="11"/>
  <c r="AN2176" i="11"/>
  <c r="AB83" i="11" l="1"/>
  <c r="W85" i="11"/>
  <c r="X85" i="11" s="1"/>
  <c r="AM197" i="11"/>
  <c r="AL2177" i="11"/>
  <c r="AN198" i="11"/>
  <c r="AN2177" i="11"/>
  <c r="Y84" i="11" l="1"/>
  <c r="Y85" i="11"/>
  <c r="Z85" i="11" s="1"/>
  <c r="AM196" i="11"/>
  <c r="AL2178" i="11"/>
  <c r="AN197" i="11"/>
  <c r="AN2178" i="11"/>
  <c r="Z84" i="11" l="1"/>
  <c r="AB84" i="11"/>
  <c r="AM195" i="11"/>
  <c r="AL2179" i="11"/>
  <c r="AN196" i="11"/>
  <c r="AN2179" i="11"/>
  <c r="AA85" i="11" l="1"/>
  <c r="AM194" i="11"/>
  <c r="AL2180" i="11"/>
  <c r="AN195" i="11"/>
  <c r="AN2180" i="11"/>
  <c r="AB85" i="11" l="1"/>
  <c r="W86" i="11"/>
  <c r="X86" i="11" s="1"/>
  <c r="AM193" i="11"/>
  <c r="AL2181" i="11"/>
  <c r="AN2181" i="11"/>
  <c r="AN194" i="11"/>
  <c r="W87" i="11" l="1"/>
  <c r="X87" i="11" s="1"/>
  <c r="AM192" i="11"/>
  <c r="AL2182" i="11"/>
  <c r="AN193" i="11"/>
  <c r="AN2182" i="11"/>
  <c r="AA87" i="11" l="1"/>
  <c r="Y87" i="11"/>
  <c r="Z87" i="11" s="1"/>
  <c r="Y86" i="11"/>
  <c r="Z86" i="11" s="1"/>
  <c r="AB86" i="11" s="1"/>
  <c r="AM191" i="11"/>
  <c r="AL2183" i="11"/>
  <c r="AN192" i="11"/>
  <c r="AN2183" i="11"/>
  <c r="W88" i="11" l="1"/>
  <c r="X88" i="11" s="1"/>
  <c r="AB87" i="11"/>
  <c r="AM190" i="11"/>
  <c r="AL2184" i="11"/>
  <c r="AN191" i="11"/>
  <c r="AN2184" i="11"/>
  <c r="W89" i="11" l="1"/>
  <c r="X89" i="11" s="1"/>
  <c r="AM189" i="11"/>
  <c r="AL2185" i="11"/>
  <c r="AN190" i="11"/>
  <c r="AN2185" i="11"/>
  <c r="Y89" i="11" l="1"/>
  <c r="Z89" i="11" s="1"/>
  <c r="AA89" i="11" s="1"/>
  <c r="Y88" i="11"/>
  <c r="Z88" i="11" s="1"/>
  <c r="AB88" i="11" s="1"/>
  <c r="AM188" i="11"/>
  <c r="AL2186" i="11"/>
  <c r="AN189" i="11"/>
  <c r="AN2186" i="11"/>
  <c r="AB89" i="11" l="1"/>
  <c r="W90" i="11"/>
  <c r="X90" i="11" s="1"/>
  <c r="AM187" i="11"/>
  <c r="AL2187" i="11"/>
  <c r="AN188" i="11"/>
  <c r="AN2187" i="11"/>
  <c r="W91" i="11" l="1"/>
  <c r="X91" i="11" s="1"/>
  <c r="Y90" i="11"/>
  <c r="Z90" i="11" s="1"/>
  <c r="AB90" i="11" s="1"/>
  <c r="AM186" i="11"/>
  <c r="AL2188" i="11"/>
  <c r="AN187" i="11"/>
  <c r="AN2188" i="11"/>
  <c r="AA91" i="11" l="1"/>
  <c r="Y91" i="11"/>
  <c r="Z91" i="11" s="1"/>
  <c r="AM185" i="11"/>
  <c r="AL2189" i="11"/>
  <c r="AN186" i="11"/>
  <c r="AN2189" i="11"/>
  <c r="AB91" i="11" l="1"/>
  <c r="W92" i="11"/>
  <c r="X92" i="11" s="1"/>
  <c r="AM184" i="11"/>
  <c r="AL2190" i="11"/>
  <c r="AN185" i="11"/>
  <c r="AN2190" i="11"/>
  <c r="W93" i="11" l="1"/>
  <c r="X93" i="11" s="1"/>
  <c r="Y92" i="11"/>
  <c r="Z92" i="11" s="1"/>
  <c r="AB92" i="11" s="1"/>
  <c r="AM183" i="11"/>
  <c r="AL2191" i="11"/>
  <c r="AN184" i="11"/>
  <c r="AN2191" i="11"/>
  <c r="W94" i="11" l="1"/>
  <c r="X94" i="11" s="1"/>
  <c r="Y93" i="11"/>
  <c r="Z93" i="11" s="1"/>
  <c r="AB93" i="11" s="1"/>
  <c r="AM182" i="11"/>
  <c r="AL2192" i="11"/>
  <c r="AN183" i="11"/>
  <c r="AN2192" i="11"/>
  <c r="W95" i="11" l="1"/>
  <c r="X95" i="11" s="1"/>
  <c r="Y94" i="11"/>
  <c r="Z94" i="11" s="1"/>
  <c r="AB94" i="11" s="1"/>
  <c r="AM181" i="11"/>
  <c r="AL2193" i="11"/>
  <c r="AN182" i="11"/>
  <c r="AN2193" i="11"/>
  <c r="AA95" i="11" l="1"/>
  <c r="Y95" i="11"/>
  <c r="Z95" i="11" s="1"/>
  <c r="AM180" i="11"/>
  <c r="AL2194" i="11"/>
  <c r="AN181" i="11"/>
  <c r="AN2194" i="11"/>
  <c r="AB95" i="11" l="1"/>
  <c r="W96" i="11"/>
  <c r="AM179" i="11"/>
  <c r="AL2195" i="11"/>
  <c r="AN2195" i="11"/>
  <c r="AN180" i="11"/>
  <c r="Y96" i="11" l="1"/>
  <c r="Z96" i="11" s="1"/>
  <c r="AA96" i="11" s="1"/>
  <c r="W97" i="11" s="1"/>
  <c r="X97" i="11" s="1"/>
  <c r="X96" i="11"/>
  <c r="AM178" i="11"/>
  <c r="AL2196" i="11"/>
  <c r="AN2196" i="11"/>
  <c r="AN179" i="11"/>
  <c r="AB96" i="11" l="1"/>
  <c r="W98" i="11"/>
  <c r="X98" i="11" s="1"/>
  <c r="Y97" i="11"/>
  <c r="Z97" i="11" s="1"/>
  <c r="AB97" i="11" s="1"/>
  <c r="AM177" i="11"/>
  <c r="AL2197" i="11"/>
  <c r="AN178" i="11"/>
  <c r="AN2197" i="11"/>
  <c r="W99" i="11" l="1"/>
  <c r="X99" i="11" s="1"/>
  <c r="Y98" i="11"/>
  <c r="Z98" i="11" s="1"/>
  <c r="AB98" i="11" s="1"/>
  <c r="AM176" i="11"/>
  <c r="AL2198" i="11"/>
  <c r="AN2198" i="11"/>
  <c r="AN177" i="11"/>
  <c r="W100" i="11" l="1"/>
  <c r="X100" i="11" s="1"/>
  <c r="Y99" i="11"/>
  <c r="Z99" i="11" s="1"/>
  <c r="AM175" i="11"/>
  <c r="AL2199" i="11"/>
  <c r="AN2199" i="11"/>
  <c r="AN176" i="11"/>
  <c r="AA100" i="11" l="1"/>
  <c r="W101" i="11" s="1"/>
  <c r="X101" i="11" s="1"/>
  <c r="Y100" i="11"/>
  <c r="Z100" i="11" s="1"/>
  <c r="AB99" i="11"/>
  <c r="AM174" i="11"/>
  <c r="AL2200" i="11"/>
  <c r="AN175" i="11"/>
  <c r="AN2200" i="11"/>
  <c r="W102" i="11" l="1"/>
  <c r="X102" i="11" s="1"/>
  <c r="Y101" i="11"/>
  <c r="Z101" i="11" s="1"/>
  <c r="AB101" i="11" s="1"/>
  <c r="AB100" i="11"/>
  <c r="AM173" i="11"/>
  <c r="AL2201" i="11"/>
  <c r="AN174" i="11"/>
  <c r="AN2201" i="11"/>
  <c r="AA102" i="11" l="1"/>
  <c r="Y102" i="11"/>
  <c r="Z102" i="11" s="1"/>
  <c r="AM172" i="11"/>
  <c r="AL2202" i="11"/>
  <c r="AN173" i="11"/>
  <c r="AN2202" i="11"/>
  <c r="W103" i="11" l="1"/>
  <c r="X103" i="11" s="1"/>
  <c r="AB102" i="11"/>
  <c r="AM171" i="11"/>
  <c r="AL2203" i="11"/>
  <c r="AN172" i="11"/>
  <c r="AN2203" i="11"/>
  <c r="W104" i="11" l="1"/>
  <c r="Y103" i="11"/>
  <c r="Z103" i="11" s="1"/>
  <c r="AM170" i="11"/>
  <c r="AL2204" i="11"/>
  <c r="AN171" i="11"/>
  <c r="AN2204" i="11"/>
  <c r="Y104" i="11" l="1"/>
  <c r="Z104" i="11" s="1"/>
  <c r="AA104" i="11" s="1"/>
  <c r="X104" i="11"/>
  <c r="AB103" i="11"/>
  <c r="AM169" i="11"/>
  <c r="AL2205" i="11"/>
  <c r="AN170" i="11"/>
  <c r="AN2205" i="11"/>
  <c r="AB104" i="11" l="1"/>
  <c r="W105" i="11"/>
  <c r="X105" i="11" s="1"/>
  <c r="AM168" i="11"/>
  <c r="AL2206" i="11"/>
  <c r="AN169" i="11"/>
  <c r="AN2206" i="11"/>
  <c r="W106" i="11" l="1"/>
  <c r="X106" i="11" s="1"/>
  <c r="AM167" i="11"/>
  <c r="AL2207" i="11"/>
  <c r="AN168" i="11"/>
  <c r="AN2207" i="11"/>
  <c r="W107" i="11" l="1"/>
  <c r="X107" i="11" s="1"/>
  <c r="Y106" i="11"/>
  <c r="Z106" i="11" s="1"/>
  <c r="Y105" i="11"/>
  <c r="Z105" i="11" s="1"/>
  <c r="AM166" i="11"/>
  <c r="AL2208" i="11"/>
  <c r="AN167" i="11"/>
  <c r="AN2208" i="11"/>
  <c r="W108" i="11" l="1"/>
  <c r="X108" i="11" s="1"/>
  <c r="AB106" i="11"/>
  <c r="AB105" i="11"/>
  <c r="AM165" i="11"/>
  <c r="AL2209" i="11"/>
  <c r="AN166" i="11"/>
  <c r="AN2209" i="11"/>
  <c r="Y107" i="11" l="1"/>
  <c r="Y108" i="11"/>
  <c r="Z108" i="11" s="1"/>
  <c r="AM164" i="11"/>
  <c r="AL2210" i="11"/>
  <c r="AN165" i="11"/>
  <c r="AN2210" i="11"/>
  <c r="Z107" i="11" l="1"/>
  <c r="AM163" i="11"/>
  <c r="AL2211" i="11"/>
  <c r="AN164" i="11"/>
  <c r="AN2211" i="11"/>
  <c r="AB107" i="11" l="1"/>
  <c r="AA108" i="11"/>
  <c r="AM162" i="11"/>
  <c r="AL2212" i="11"/>
  <c r="AN163" i="11"/>
  <c r="AN2212" i="11"/>
  <c r="AB108" i="11" l="1"/>
  <c r="W109" i="11"/>
  <c r="X109" i="11" s="1"/>
  <c r="AM161" i="11"/>
  <c r="AL2213" i="11"/>
  <c r="AN162" i="11"/>
  <c r="AN2213" i="11"/>
  <c r="W110" i="11" l="1"/>
  <c r="X110" i="11" s="1"/>
  <c r="AM160" i="11"/>
  <c r="AL2214" i="11"/>
  <c r="AN161" i="11"/>
  <c r="AN2214" i="11"/>
  <c r="AA110" i="11" l="1"/>
  <c r="Y110" i="11"/>
  <c r="Z110" i="11" s="1"/>
  <c r="Y109" i="11"/>
  <c r="Z109" i="11" s="1"/>
  <c r="AB109" i="11" s="1"/>
  <c r="AM159" i="11"/>
  <c r="AL2215" i="11"/>
  <c r="AN160" i="11"/>
  <c r="AN2215" i="11"/>
  <c r="AB110" i="11" l="1"/>
  <c r="W111" i="11"/>
  <c r="X111" i="11" s="1"/>
  <c r="AM158" i="11"/>
  <c r="AL2216" i="11"/>
  <c r="AN159" i="11"/>
  <c r="AN2216" i="11"/>
  <c r="W112" i="11" l="1"/>
  <c r="X112" i="11" s="1"/>
  <c r="AM157" i="11"/>
  <c r="AL2217" i="11"/>
  <c r="AN158" i="11"/>
  <c r="AN2217" i="11"/>
  <c r="W113" i="11" l="1"/>
  <c r="X113" i="11" s="1"/>
  <c r="Y112" i="11"/>
  <c r="Z112" i="11" s="1"/>
  <c r="Y111" i="11"/>
  <c r="AM156" i="11"/>
  <c r="AL2218" i="11"/>
  <c r="AN157" i="11"/>
  <c r="AN2218" i="11"/>
  <c r="Z111" i="11" l="1"/>
  <c r="AB112" i="11" s="1"/>
  <c r="W114" i="11"/>
  <c r="X114" i="11" s="1"/>
  <c r="Y113" i="11"/>
  <c r="Z113" i="11" s="1"/>
  <c r="AB113" i="11" s="1"/>
  <c r="AM155" i="11"/>
  <c r="AL2219" i="11"/>
  <c r="AN156" i="11"/>
  <c r="AN2219" i="11"/>
  <c r="AB111" i="11" l="1"/>
  <c r="AM154" i="11"/>
  <c r="AL2220" i="11"/>
  <c r="AN155" i="11"/>
  <c r="AN2220" i="11"/>
  <c r="Y114" i="11" l="1"/>
  <c r="AM153" i="11"/>
  <c r="AL2221" i="11"/>
  <c r="AN154" i="11"/>
  <c r="AN2221" i="11"/>
  <c r="Z114" i="11" l="1"/>
  <c r="AM152" i="11"/>
  <c r="AL2222" i="11"/>
  <c r="AN153" i="11"/>
  <c r="AN2222" i="11"/>
  <c r="AA114" i="11" l="1"/>
  <c r="AM151" i="11"/>
  <c r="AL2223" i="11"/>
  <c r="AN152" i="11"/>
  <c r="AN2223" i="11"/>
  <c r="AB114" i="11" l="1"/>
  <c r="W115" i="11"/>
  <c r="X115" i="11" s="1"/>
  <c r="AM150" i="11"/>
  <c r="AL2224" i="11"/>
  <c r="AN151" i="11"/>
  <c r="AN2224" i="11"/>
  <c r="W116" i="11" l="1"/>
  <c r="X116" i="11" s="1"/>
  <c r="Y115" i="11"/>
  <c r="Z115" i="11" s="1"/>
  <c r="AB115" i="11" s="1"/>
  <c r="AM149" i="11"/>
  <c r="AL2225" i="11"/>
  <c r="AN150" i="11"/>
  <c r="AN2225" i="11"/>
  <c r="W117" i="11" l="1"/>
  <c r="X117" i="11" s="1"/>
  <c r="Y116" i="11"/>
  <c r="Z116" i="11" s="1"/>
  <c r="AB116" i="11" s="1"/>
  <c r="AM148" i="11"/>
  <c r="AL2226" i="11"/>
  <c r="AN149" i="11"/>
  <c r="AN2226" i="11"/>
  <c r="W118" i="11" l="1"/>
  <c r="X118" i="11" s="1"/>
  <c r="Y117" i="11"/>
  <c r="Z117" i="11" s="1"/>
  <c r="AB117" i="11" s="1"/>
  <c r="AM147" i="11"/>
  <c r="AL2227" i="11"/>
  <c r="AN148" i="11"/>
  <c r="AN2227" i="11"/>
  <c r="AA118" i="11" l="1"/>
  <c r="Y118" i="11"/>
  <c r="Z118" i="11" s="1"/>
  <c r="AM146" i="11"/>
  <c r="AL2228" i="11"/>
  <c r="AN147" i="11"/>
  <c r="AN2228" i="11"/>
  <c r="AB118" i="11" l="1"/>
  <c r="W119" i="11"/>
  <c r="X119" i="11" s="1"/>
  <c r="AM145" i="11"/>
  <c r="AL2229" i="11"/>
  <c r="AN146" i="11"/>
  <c r="AN2229" i="11"/>
  <c r="W120" i="11" l="1"/>
  <c r="X120" i="11" s="1"/>
  <c r="Y119" i="11"/>
  <c r="Z119" i="11" s="1"/>
  <c r="AB119" i="11" s="1"/>
  <c r="AM144" i="11"/>
  <c r="AL2230" i="11"/>
  <c r="AN145" i="11"/>
  <c r="AN2230" i="11"/>
  <c r="W121" i="11" l="1"/>
  <c r="X121" i="11" s="1"/>
  <c r="Y120" i="11"/>
  <c r="Z120" i="11" s="1"/>
  <c r="AB120" i="11" s="1"/>
  <c r="AM143" i="11"/>
  <c r="AL2231" i="11"/>
  <c r="AN144" i="11"/>
  <c r="AN2231" i="11"/>
  <c r="Y121" i="11" l="1"/>
  <c r="Z121" i="11" s="1"/>
  <c r="AA121" i="11"/>
  <c r="AM142" i="11"/>
  <c r="AL2232" i="11"/>
  <c r="AN143" i="11"/>
  <c r="AN2232" i="11"/>
  <c r="AB121" i="11" l="1"/>
  <c r="W122" i="11"/>
  <c r="X122" i="11" s="1"/>
  <c r="AM141" i="11"/>
  <c r="AL2233" i="11"/>
  <c r="AN142" i="11"/>
  <c r="AN2233" i="11"/>
  <c r="W123" i="11" l="1"/>
  <c r="X123" i="11" s="1"/>
  <c r="Y122" i="11"/>
  <c r="Z122" i="11" s="1"/>
  <c r="AB122" i="11" s="1"/>
  <c r="AM140" i="11"/>
  <c r="AL2234" i="11"/>
  <c r="AN141" i="11"/>
  <c r="AN2234" i="11"/>
  <c r="W124" i="11" l="1"/>
  <c r="X124" i="11" s="1"/>
  <c r="Y123" i="11"/>
  <c r="Z123" i="11" s="1"/>
  <c r="AB123" i="11" s="1"/>
  <c r="AM139" i="11"/>
  <c r="AL2235" i="11"/>
  <c r="AN140" i="11"/>
  <c r="AN2235" i="11"/>
  <c r="W125" i="11" l="1"/>
  <c r="X125" i="11" s="1"/>
  <c r="Y124" i="11"/>
  <c r="Z124" i="11" s="1"/>
  <c r="AM138" i="11"/>
  <c r="AL2236" i="11"/>
  <c r="AN139" i="11"/>
  <c r="AN2236" i="11"/>
  <c r="AA125" i="11" l="1"/>
  <c r="W126" i="11" s="1"/>
  <c r="X126" i="11" s="1"/>
  <c r="Y125" i="11"/>
  <c r="Z125" i="11" s="1"/>
  <c r="AB124" i="11"/>
  <c r="AM137" i="11"/>
  <c r="AL2237" i="11"/>
  <c r="AN138" i="11"/>
  <c r="AN2237" i="11"/>
  <c r="W127" i="11" l="1"/>
  <c r="X127" i="11" s="1"/>
  <c r="Y126" i="11"/>
  <c r="Z126" i="11" s="1"/>
  <c r="AB126" i="11" s="1"/>
  <c r="AB125" i="11"/>
  <c r="AM136" i="11"/>
  <c r="AL2238" i="11"/>
  <c r="AN137" i="11"/>
  <c r="AN2238" i="11"/>
  <c r="W128" i="11" l="1"/>
  <c r="X128" i="11" s="1"/>
  <c r="Y127" i="11"/>
  <c r="Z127" i="11" s="1"/>
  <c r="AB127" i="11" s="1"/>
  <c r="AM135" i="11"/>
  <c r="AL2239" i="11"/>
  <c r="AN136" i="11"/>
  <c r="AN2239" i="11"/>
  <c r="W129" i="11" l="1"/>
  <c r="X129" i="11" s="1"/>
  <c r="Y128" i="11"/>
  <c r="Z128" i="11" s="1"/>
  <c r="AM134" i="11"/>
  <c r="AL2240" i="11"/>
  <c r="AN135" i="11"/>
  <c r="AN2240" i="11"/>
  <c r="AA129" i="11" l="1"/>
  <c r="W130" i="11" s="1"/>
  <c r="X130" i="11" s="1"/>
  <c r="Y129" i="11"/>
  <c r="Z129" i="11" s="1"/>
  <c r="AB128" i="11"/>
  <c r="AM133" i="11"/>
  <c r="AL2241" i="11"/>
  <c r="AN134" i="11"/>
  <c r="AN2241" i="11"/>
  <c r="Y130" i="11" l="1"/>
  <c r="Z130" i="11" s="1"/>
  <c r="AA130" i="11"/>
  <c r="AB129" i="11"/>
  <c r="AM132" i="11"/>
  <c r="AL2242" i="11"/>
  <c r="AN133" i="11"/>
  <c r="AN2242" i="11"/>
  <c r="AB130" i="11" l="1"/>
  <c r="W131" i="11"/>
  <c r="X131" i="11" s="1"/>
  <c r="AM131" i="11"/>
  <c r="AL2243" i="11"/>
  <c r="AN2243" i="11"/>
  <c r="AN132" i="11"/>
  <c r="Y131" i="11" l="1"/>
  <c r="Z131" i="11" s="1"/>
  <c r="AA131" i="11"/>
  <c r="AM130" i="11"/>
  <c r="AL2244" i="11"/>
  <c r="AN2244" i="11"/>
  <c r="AN131" i="11"/>
  <c r="W132" i="11" l="1"/>
  <c r="X132" i="11" s="1"/>
  <c r="AB131" i="11"/>
  <c r="AM129" i="11"/>
  <c r="AL2245" i="11"/>
  <c r="AN130" i="11"/>
  <c r="AN2245" i="11"/>
  <c r="Y132" i="11" l="1"/>
  <c r="Z132" i="11" s="1"/>
  <c r="AA132" i="11"/>
  <c r="AM128" i="11"/>
  <c r="AL2246" i="11"/>
  <c r="AN129" i="11"/>
  <c r="AN2246" i="11"/>
  <c r="AB132" i="11" l="1"/>
  <c r="W133" i="11"/>
  <c r="X133" i="11" s="1"/>
  <c r="AM127" i="11"/>
  <c r="AL2247" i="11"/>
  <c r="AN128" i="11"/>
  <c r="AN2247" i="11"/>
  <c r="W134" i="11" l="1"/>
  <c r="Y133" i="11"/>
  <c r="Z133" i="11" s="1"/>
  <c r="AM126" i="11"/>
  <c r="AL2248" i="11"/>
  <c r="AN127" i="11"/>
  <c r="AN2248" i="11"/>
  <c r="Y134" i="11" l="1"/>
  <c r="Z134" i="11" s="1"/>
  <c r="AA134" i="11" s="1"/>
  <c r="X134" i="11"/>
  <c r="AB133" i="11"/>
  <c r="AM125" i="11"/>
  <c r="AL2249" i="11"/>
  <c r="AN126" i="11"/>
  <c r="AN2249" i="11"/>
  <c r="AB134" i="11" l="1"/>
  <c r="W135" i="11"/>
  <c r="X135" i="11" s="1"/>
  <c r="AM124" i="11"/>
  <c r="AL2250" i="11"/>
  <c r="AN125" i="11"/>
  <c r="AN2250" i="11"/>
  <c r="W136" i="11" l="1"/>
  <c r="X136" i="11" s="1"/>
  <c r="Y135" i="11"/>
  <c r="Z135" i="11" s="1"/>
  <c r="AB135" i="11" s="1"/>
  <c r="AM123" i="11"/>
  <c r="AL2251" i="11"/>
  <c r="AN124" i="11"/>
  <c r="AN2251" i="11"/>
  <c r="W137" i="11" l="1"/>
  <c r="X137" i="11" s="1"/>
  <c r="Y136" i="11"/>
  <c r="Z136" i="11" s="1"/>
  <c r="AB136" i="11" s="1"/>
  <c r="AM122" i="11"/>
  <c r="AL2252" i="11"/>
  <c r="AN123" i="11"/>
  <c r="AN2252" i="11"/>
  <c r="W138" i="11" l="1"/>
  <c r="X138" i="11" s="1"/>
  <c r="Y137" i="11"/>
  <c r="Z137" i="11" s="1"/>
  <c r="AB137" i="11" s="1"/>
  <c r="AM121" i="11"/>
  <c r="AL2253" i="11"/>
  <c r="AN122" i="11"/>
  <c r="AN2253" i="11"/>
  <c r="AA138" i="11" l="1"/>
  <c r="W139" i="11" s="1"/>
  <c r="Y138" i="11"/>
  <c r="Z138" i="11" s="1"/>
  <c r="AM120" i="11"/>
  <c r="AL2254" i="11"/>
  <c r="AN121" i="11"/>
  <c r="AN2254" i="11"/>
  <c r="W140" i="11" l="1"/>
  <c r="X140" i="11" s="1"/>
  <c r="X139" i="11"/>
  <c r="AB138" i="11"/>
  <c r="Y139" i="11"/>
  <c r="Z139" i="11" s="1"/>
  <c r="AB139" i="11" s="1"/>
  <c r="AM119" i="11"/>
  <c r="AL2255" i="11"/>
  <c r="AN120" i="11"/>
  <c r="AN2255" i="11"/>
  <c r="Y140" i="11" l="1"/>
  <c r="Z140" i="11" s="1"/>
  <c r="AA140" i="11" s="1"/>
  <c r="AM118" i="11"/>
  <c r="AL2256" i="11"/>
  <c r="AN119" i="11"/>
  <c r="AN2256" i="11"/>
  <c r="AB140" i="11" l="1"/>
  <c r="W141" i="11"/>
  <c r="X141" i="11" s="1"/>
  <c r="AM117" i="11"/>
  <c r="AL2257" i="11"/>
  <c r="AN118" i="11"/>
  <c r="AN2257" i="11"/>
  <c r="Y141" i="11" l="1"/>
  <c r="AM116" i="11"/>
  <c r="AL2258" i="11"/>
  <c r="AN117" i="11"/>
  <c r="AN2258" i="11"/>
  <c r="Z141" i="11" l="1"/>
  <c r="AM115" i="11"/>
  <c r="AL2259" i="11"/>
  <c r="AN116" i="11"/>
  <c r="AN2259" i="11"/>
  <c r="AA141" i="11" l="1"/>
  <c r="AM114" i="11"/>
  <c r="AL2260" i="11"/>
  <c r="AN115" i="11"/>
  <c r="AN2260" i="11"/>
  <c r="AB141" i="11" l="1"/>
  <c r="W142" i="11"/>
  <c r="X142" i="11" s="1"/>
  <c r="AM113" i="11"/>
  <c r="AL2261" i="11"/>
  <c r="AN114" i="11"/>
  <c r="AN2261" i="11"/>
  <c r="W143" i="11" l="1"/>
  <c r="AM112" i="11"/>
  <c r="AL2262" i="11"/>
  <c r="AN113" i="11"/>
  <c r="AN2262" i="11"/>
  <c r="W144" i="11" l="1"/>
  <c r="X144" i="11" s="1"/>
  <c r="Y144" i="11" s="1"/>
  <c r="Z144" i="11" s="1"/>
  <c r="X143" i="11"/>
  <c r="Y142" i="11"/>
  <c r="Z142" i="11" s="1"/>
  <c r="AB142" i="11"/>
  <c r="Y143" i="11"/>
  <c r="AM111" i="11"/>
  <c r="AL2263" i="11"/>
  <c r="AN112" i="11"/>
  <c r="AN2263" i="11"/>
  <c r="Z143" i="11" l="1"/>
  <c r="AM110" i="11"/>
  <c r="AL2264" i="11"/>
  <c r="AN111" i="11"/>
  <c r="AN2264" i="11"/>
  <c r="AB143" i="11" l="1"/>
  <c r="AA144" i="11"/>
  <c r="AM109" i="11"/>
  <c r="AL2265" i="11"/>
  <c r="AN110" i="11"/>
  <c r="AN2265" i="11"/>
  <c r="AB144" i="11" l="1"/>
  <c r="W145" i="11"/>
  <c r="X145" i="11" s="1"/>
  <c r="AM108" i="11"/>
  <c r="AL2266" i="11"/>
  <c r="AN109" i="11"/>
  <c r="AN2266" i="11"/>
  <c r="W146" i="11" l="1"/>
  <c r="X146" i="11" s="1"/>
  <c r="Y145" i="11"/>
  <c r="Z145" i="11" s="1"/>
  <c r="AB145" i="11" s="1"/>
  <c r="AM107" i="11"/>
  <c r="AL2267" i="11"/>
  <c r="AN108" i="11"/>
  <c r="AN2267" i="11"/>
  <c r="W147" i="11" l="1"/>
  <c r="X147" i="11" s="1"/>
  <c r="Y146" i="11"/>
  <c r="Z146" i="11" s="1"/>
  <c r="AB146" i="11" s="1"/>
  <c r="AM106" i="11"/>
  <c r="AL2268" i="11"/>
  <c r="AN107" i="11"/>
  <c r="AN2268" i="11"/>
  <c r="AA147" i="11" l="1"/>
  <c r="W148" i="11" s="1"/>
  <c r="Y147" i="11"/>
  <c r="Z147" i="11" s="1"/>
  <c r="AM105" i="11"/>
  <c r="AL2269" i="11"/>
  <c r="AN106" i="11"/>
  <c r="AN2269" i="11"/>
  <c r="W149" i="11" l="1"/>
  <c r="X148" i="11"/>
  <c r="AB147" i="11"/>
  <c r="AM104" i="11"/>
  <c r="AL2270" i="11"/>
  <c r="AN105" i="11"/>
  <c r="AN2270" i="11"/>
  <c r="W150" i="11" l="1"/>
  <c r="X149" i="11"/>
  <c r="AM103" i="11"/>
  <c r="AL2271" i="11"/>
  <c r="AN104" i="11"/>
  <c r="AN2271" i="11"/>
  <c r="W151" i="11" l="1"/>
  <c r="X151" i="11" s="1"/>
  <c r="X150" i="11"/>
  <c r="Y148" i="11"/>
  <c r="Y149" i="11"/>
  <c r="Z149" i="11" s="1"/>
  <c r="AM102" i="11"/>
  <c r="AL2272" i="11"/>
  <c r="AN103" i="11"/>
  <c r="AN2272" i="11"/>
  <c r="Z148" i="11" l="1"/>
  <c r="AM101" i="11"/>
  <c r="AL2273" i="11"/>
  <c r="AN102" i="11"/>
  <c r="AN2273" i="11"/>
  <c r="AB149" i="11" l="1"/>
  <c r="AB148" i="11"/>
  <c r="AM100" i="11"/>
  <c r="AL2274" i="11"/>
  <c r="AN101" i="11"/>
  <c r="AN2274" i="11"/>
  <c r="AM99" i="11" l="1"/>
  <c r="AL2275" i="11"/>
  <c r="AN100" i="11"/>
  <c r="AN2275" i="11"/>
  <c r="AM98" i="11" l="1"/>
  <c r="AL2276" i="11"/>
  <c r="AN99" i="11"/>
  <c r="AN2276" i="11"/>
  <c r="Y151" i="11" l="1"/>
  <c r="Z151" i="11" s="1"/>
  <c r="Y150" i="11"/>
  <c r="AM97" i="11"/>
  <c r="AL2277" i="11"/>
  <c r="AN98" i="11"/>
  <c r="AN2277" i="11"/>
  <c r="Z150" i="11" l="1"/>
  <c r="AM96" i="11"/>
  <c r="AL2278" i="11"/>
  <c r="AN97" i="11"/>
  <c r="AN2278" i="11"/>
  <c r="AB150" i="11" l="1"/>
  <c r="AA151" i="11"/>
  <c r="W152" i="11" s="1"/>
  <c r="AM95" i="11"/>
  <c r="AL2279" i="11"/>
  <c r="AN96" i="11"/>
  <c r="AN2279" i="11"/>
  <c r="W153" i="11" l="1"/>
  <c r="X152" i="11"/>
  <c r="AB151" i="11"/>
  <c r="AM94" i="11"/>
  <c r="AL2280" i="11"/>
  <c r="AN95" i="11"/>
  <c r="AN2280" i="11"/>
  <c r="W154" i="11" l="1"/>
  <c r="X153" i="11"/>
  <c r="AM93" i="11"/>
  <c r="AL2281" i="11"/>
  <c r="AN94" i="11"/>
  <c r="AN2281" i="11"/>
  <c r="W155" i="11" l="1"/>
  <c r="X155" i="11" s="1"/>
  <c r="X154" i="11"/>
  <c r="Y152" i="11"/>
  <c r="Z152" i="11" s="1"/>
  <c r="AB152" i="11" s="1"/>
  <c r="Y153" i="11"/>
  <c r="Z153" i="11" s="1"/>
  <c r="AB153" i="11" s="1"/>
  <c r="AM92" i="11"/>
  <c r="AL2282" i="11"/>
  <c r="AN93" i="11"/>
  <c r="AN2282" i="11"/>
  <c r="AM91" i="11" l="1"/>
  <c r="AL2283" i="11"/>
  <c r="AN92" i="11"/>
  <c r="AN2283" i="11"/>
  <c r="Y154" i="11" l="1"/>
  <c r="Y155" i="11"/>
  <c r="Z155" i="11" s="1"/>
  <c r="AM90" i="11"/>
  <c r="AL2284" i="11"/>
  <c r="AN91" i="11"/>
  <c r="AN2284" i="11"/>
  <c r="Z154" i="11" l="1"/>
  <c r="AM89" i="11"/>
  <c r="AL2285" i="11"/>
  <c r="AN90" i="11"/>
  <c r="AN2285" i="11"/>
  <c r="AB154" i="11" l="1"/>
  <c r="AA155" i="11"/>
  <c r="W156" i="11" s="1"/>
  <c r="X156" i="11" s="1"/>
  <c r="AM88" i="11"/>
  <c r="AL2286" i="11"/>
  <c r="AN89" i="11"/>
  <c r="AN2286" i="11"/>
  <c r="AB155" i="11" l="1"/>
  <c r="AM87" i="11"/>
  <c r="AL2287" i="11"/>
  <c r="AN88" i="11"/>
  <c r="AN2287" i="11"/>
  <c r="AM86" i="11" l="1"/>
  <c r="AL2288" i="11"/>
  <c r="AN87" i="11"/>
  <c r="AN2288" i="11"/>
  <c r="Y156" i="11" l="1"/>
  <c r="AM85" i="11"/>
  <c r="AL2289" i="11"/>
  <c r="AN86" i="11"/>
  <c r="AN2289" i="11"/>
  <c r="Z156" i="11" l="1"/>
  <c r="AM84" i="11"/>
  <c r="AL2290" i="11"/>
  <c r="AN85" i="11"/>
  <c r="AN2290" i="11"/>
  <c r="AA156" i="11" l="1"/>
  <c r="AM83" i="11"/>
  <c r="AL2291" i="11"/>
  <c r="AN2291" i="11"/>
  <c r="AN84" i="11"/>
  <c r="AB156" i="11" l="1"/>
  <c r="W157" i="11"/>
  <c r="AM82" i="11"/>
  <c r="AL2292" i="11"/>
  <c r="AN83" i="11"/>
  <c r="AN2292" i="11"/>
  <c r="W158" i="11" l="1"/>
  <c r="X158" i="11" s="1"/>
  <c r="X157" i="11"/>
  <c r="AM81" i="11"/>
  <c r="AL2293" i="11"/>
  <c r="AN82" i="11"/>
  <c r="AN2293" i="11"/>
  <c r="Y157" i="11" l="1"/>
  <c r="Y158" i="11"/>
  <c r="Z158" i="11" s="1"/>
  <c r="AM80" i="11"/>
  <c r="AL2294" i="11"/>
  <c r="AN2294" i="11"/>
  <c r="AN81" i="11"/>
  <c r="Z157" i="11" l="1"/>
  <c r="AM79" i="11"/>
  <c r="AL2295" i="11"/>
  <c r="AN80" i="11"/>
  <c r="AN2295" i="11"/>
  <c r="AA158" i="11" l="1"/>
  <c r="AB157" i="11"/>
  <c r="AM78" i="11"/>
  <c r="AL2296" i="11"/>
  <c r="AN79" i="11"/>
  <c r="AN2296" i="11"/>
  <c r="AB158" i="11" l="1"/>
  <c r="W159" i="11"/>
  <c r="X159" i="11" s="1"/>
  <c r="AM77" i="11"/>
  <c r="AL2297" i="11"/>
  <c r="AN78" i="11"/>
  <c r="AN2297" i="11"/>
  <c r="W160" i="11" l="1"/>
  <c r="X160" i="11" s="1"/>
  <c r="Y159" i="11"/>
  <c r="Z159" i="11" s="1"/>
  <c r="AB159" i="11" s="1"/>
  <c r="AM76" i="11"/>
  <c r="AL2298" i="11"/>
  <c r="AN77" i="11"/>
  <c r="AN2298" i="11"/>
  <c r="AA160" i="11" l="1"/>
  <c r="Y160" i="11"/>
  <c r="Z160" i="11" s="1"/>
  <c r="AM75" i="11"/>
  <c r="AL2299" i="11"/>
  <c r="AN2299" i="11"/>
  <c r="AN76" i="11"/>
  <c r="W161" i="11" l="1"/>
  <c r="X161" i="11" s="1"/>
  <c r="AB160" i="11"/>
  <c r="AM74" i="11"/>
  <c r="AL2300" i="11"/>
  <c r="AN2300" i="11"/>
  <c r="AN75" i="11"/>
  <c r="W162" i="11" l="1"/>
  <c r="X162" i="11" s="1"/>
  <c r="Y161" i="11"/>
  <c r="Z161" i="11" s="1"/>
  <c r="AB161" i="11" s="1"/>
  <c r="AM73" i="11"/>
  <c r="AL2301" i="11"/>
  <c r="AN2301" i="11"/>
  <c r="AN74" i="11"/>
  <c r="W163" i="11" l="1"/>
  <c r="X163" i="11" s="1"/>
  <c r="Y162" i="11"/>
  <c r="Z162" i="11" s="1"/>
  <c r="AB162" i="11" s="1"/>
  <c r="AM72" i="11"/>
  <c r="AL2302" i="11"/>
  <c r="AN73" i="11"/>
  <c r="AN2302" i="11"/>
  <c r="W164" i="11" l="1"/>
  <c r="X164" i="11" s="1"/>
  <c r="Y163" i="11"/>
  <c r="Z163" i="11" s="1"/>
  <c r="AM71" i="11"/>
  <c r="AL2303" i="11"/>
  <c r="AN2303" i="11"/>
  <c r="AN72" i="11"/>
  <c r="AA164" i="11" l="1"/>
  <c r="W165" i="11" s="1"/>
  <c r="X165" i="11" s="1"/>
  <c r="Y164" i="11"/>
  <c r="Z164" i="11" s="1"/>
  <c r="AB163" i="11"/>
  <c r="AM70" i="11"/>
  <c r="AL2304" i="11"/>
  <c r="AN71" i="11"/>
  <c r="AN2304" i="11"/>
  <c r="AB164" i="11" l="1"/>
  <c r="AM69" i="11"/>
  <c r="AL2305" i="11"/>
  <c r="AN2305" i="11"/>
  <c r="AN70" i="11"/>
  <c r="Y165" i="11" l="1"/>
  <c r="AM68" i="11"/>
  <c r="AL2306" i="11"/>
  <c r="AN69" i="11"/>
  <c r="AN2306" i="11"/>
  <c r="Z165" i="11" l="1"/>
  <c r="AA165" i="11" s="1"/>
  <c r="AM67" i="11"/>
  <c r="AL2307" i="11"/>
  <c r="AN68" i="11"/>
  <c r="AN2307" i="11"/>
  <c r="AB165" i="11" l="1"/>
  <c r="W166" i="11"/>
  <c r="X166" i="11" s="1"/>
  <c r="AM66" i="11"/>
  <c r="AL2308" i="11"/>
  <c r="AN67" i="11"/>
  <c r="AN2308" i="11"/>
  <c r="W167" i="11" l="1"/>
  <c r="X167" i="11" s="1"/>
  <c r="Y166" i="11"/>
  <c r="Z166" i="11" s="1"/>
  <c r="AB166" i="11" s="1"/>
  <c r="AM65" i="11"/>
  <c r="AL2309" i="11"/>
  <c r="AN66" i="11"/>
  <c r="AN2309" i="11"/>
  <c r="W168" i="11" l="1"/>
  <c r="X168" i="11" s="1"/>
  <c r="Y167" i="11"/>
  <c r="Z167" i="11" s="1"/>
  <c r="AB167" i="11" s="1"/>
  <c r="AM64" i="11"/>
  <c r="AL2310" i="11"/>
  <c r="AN65" i="11"/>
  <c r="AN2310" i="11"/>
  <c r="W169" i="11" l="1"/>
  <c r="X169" i="11" s="1"/>
  <c r="Y168" i="11"/>
  <c r="Z168" i="11" s="1"/>
  <c r="AB168" i="11" s="1"/>
  <c r="AM63" i="11"/>
  <c r="AL2311" i="11"/>
  <c r="AN64" i="11"/>
  <c r="AN2311" i="11"/>
  <c r="AM62" i="11" l="1"/>
  <c r="AL2312" i="11"/>
  <c r="AN2312" i="11"/>
  <c r="AN63" i="11"/>
  <c r="AM61" i="11" l="1"/>
  <c r="AL2313" i="11"/>
  <c r="AN62" i="11"/>
  <c r="AN2313" i="11"/>
  <c r="Y169" i="11" l="1"/>
  <c r="AM60" i="11"/>
  <c r="AL2314" i="11"/>
  <c r="AN61" i="11"/>
  <c r="AN2314" i="11"/>
  <c r="Z169" i="11" l="1"/>
  <c r="AA169" i="11" s="1"/>
  <c r="AM59" i="11"/>
  <c r="AL2315" i="11"/>
  <c r="AN60" i="11"/>
  <c r="AN2315" i="11"/>
  <c r="AB169" i="11" l="1"/>
  <c r="W170" i="11"/>
  <c r="X170" i="11" s="1"/>
  <c r="AM58" i="11"/>
  <c r="AL2316" i="11"/>
  <c r="AN59" i="11"/>
  <c r="AN2316" i="11"/>
  <c r="Y170" i="11" l="1"/>
  <c r="Z170" i="11" s="1"/>
  <c r="AA170" i="11"/>
  <c r="AM57" i="11"/>
  <c r="AL2317" i="11"/>
  <c r="AN58" i="11"/>
  <c r="AN2317" i="11"/>
  <c r="AB170" i="11" l="1"/>
  <c r="W171" i="11"/>
  <c r="X171" i="11" s="1"/>
  <c r="AM56" i="11"/>
  <c r="AL2318" i="11"/>
  <c r="AN57" i="11"/>
  <c r="AN2318" i="11"/>
  <c r="W172" i="11" l="1"/>
  <c r="X172" i="11" s="1"/>
  <c r="Y171" i="11"/>
  <c r="Z171" i="11" s="1"/>
  <c r="AB171" i="11" s="1"/>
  <c r="AM55" i="11"/>
  <c r="AL2319" i="11"/>
  <c r="AN56" i="11"/>
  <c r="AN2319" i="11"/>
  <c r="W173" i="11" l="1"/>
  <c r="Y172" i="11"/>
  <c r="Z172" i="11" s="1"/>
  <c r="AB172" i="11" s="1"/>
  <c r="AM54" i="11"/>
  <c r="AL2320" i="11"/>
  <c r="AN55" i="11"/>
  <c r="AN2320" i="11"/>
  <c r="W174" i="11" l="1"/>
  <c r="X174" i="11" s="1"/>
  <c r="X173" i="11"/>
  <c r="AM53" i="11"/>
  <c r="AL2321" i="11"/>
  <c r="AN54" i="11"/>
  <c r="AN2321" i="11"/>
  <c r="AM52" i="11" l="1"/>
  <c r="AL2322" i="11"/>
  <c r="AN53" i="11"/>
  <c r="AN2322" i="11"/>
  <c r="Y173" i="11" l="1"/>
  <c r="Z173" i="11" s="1"/>
  <c r="AB173" i="11" s="1"/>
  <c r="AM51" i="11"/>
  <c r="AL2323" i="11"/>
  <c r="AN52" i="11"/>
  <c r="AN2323" i="11"/>
  <c r="AM50" i="11" l="1"/>
  <c r="AL2324" i="11"/>
  <c r="AN51" i="11"/>
  <c r="AN2324" i="11"/>
  <c r="AM49" i="11" l="1"/>
  <c r="AL2325" i="11"/>
  <c r="AN50" i="11"/>
  <c r="AN2325" i="11"/>
  <c r="Y174" i="11" l="1"/>
  <c r="AM48" i="11"/>
  <c r="AL2326" i="11"/>
  <c r="AN49" i="11"/>
  <c r="AN2326" i="11"/>
  <c r="Z174" i="11" l="1"/>
  <c r="AM47" i="11"/>
  <c r="AL2327" i="11"/>
  <c r="AN48" i="11"/>
  <c r="AN2327" i="11"/>
  <c r="AA174" i="11" l="1"/>
  <c r="AM46" i="11"/>
  <c r="AL2328" i="11"/>
  <c r="AN47" i="11"/>
  <c r="AN2328" i="11"/>
  <c r="AB174" i="11" l="1"/>
  <c r="W175" i="11"/>
  <c r="X175" i="11" s="1"/>
  <c r="AM45" i="11"/>
  <c r="AL2329" i="11"/>
  <c r="AN46" i="11"/>
  <c r="AN2329" i="11"/>
  <c r="W176" i="11" l="1"/>
  <c r="AM44" i="11"/>
  <c r="AL2330" i="11"/>
  <c r="AN45" i="11"/>
  <c r="AN2330" i="11"/>
  <c r="W177" i="11" l="1"/>
  <c r="X176" i="11"/>
  <c r="Y176" i="11"/>
  <c r="Y175" i="11"/>
  <c r="Z175" i="11" s="1"/>
  <c r="AB175" i="11"/>
  <c r="AM43" i="11"/>
  <c r="AL2331" i="11"/>
  <c r="AN44" i="11"/>
  <c r="AN2331" i="11"/>
  <c r="W178" i="11" l="1"/>
  <c r="X178" i="11" s="1"/>
  <c r="X177" i="11"/>
  <c r="Y177" i="11" s="1"/>
  <c r="Z177" i="11" s="1"/>
  <c r="AB177" i="11"/>
  <c r="Z176" i="11"/>
  <c r="Y178" i="11"/>
  <c r="Z178" i="11" s="1"/>
  <c r="AM42" i="11"/>
  <c r="AL2332" i="11"/>
  <c r="AN43" i="11"/>
  <c r="AN2332" i="11"/>
  <c r="AB176" i="11" l="1"/>
  <c r="AA178" i="11"/>
  <c r="AM41" i="11"/>
  <c r="AL2333" i="11"/>
  <c r="AN42" i="11"/>
  <c r="AN2333" i="11"/>
  <c r="AB178" i="11" l="1"/>
  <c r="W179" i="11"/>
  <c r="X179" i="11" s="1"/>
  <c r="AM40" i="11"/>
  <c r="AL2334" i="11"/>
  <c r="AN41" i="11"/>
  <c r="AN2334" i="11"/>
  <c r="W180" i="11" l="1"/>
  <c r="Y179" i="11"/>
  <c r="Z179" i="11"/>
  <c r="AB179" i="11" s="1"/>
  <c r="AM39" i="11"/>
  <c r="AL2335" i="11"/>
  <c r="AN40" i="11"/>
  <c r="AN2335" i="11"/>
  <c r="W181" i="11" l="1"/>
  <c r="X181" i="11" s="1"/>
  <c r="X180" i="11"/>
  <c r="AM38" i="11"/>
  <c r="AL2336" i="11"/>
  <c r="AN39" i="11"/>
  <c r="AN2336" i="11"/>
  <c r="AM37" i="11" l="1"/>
  <c r="AL2337" i="11"/>
  <c r="AN38" i="11"/>
  <c r="AN2337" i="11"/>
  <c r="AM36" i="11" l="1"/>
  <c r="AL2338" i="11"/>
  <c r="AN37" i="11"/>
  <c r="AN2338" i="11"/>
  <c r="Y181" i="11" l="1"/>
  <c r="Z181" i="11" s="1"/>
  <c r="Y180" i="11"/>
  <c r="AM35" i="11"/>
  <c r="AL2339" i="11"/>
  <c r="AN36" i="11"/>
  <c r="AN2339" i="11"/>
  <c r="Z180" i="11" l="1"/>
  <c r="AM34" i="11"/>
  <c r="AL2340" i="11"/>
  <c r="AN35" i="11"/>
  <c r="AN2340" i="11"/>
  <c r="AB180" i="11" l="1"/>
  <c r="AA181" i="11"/>
  <c r="W182" i="11" s="1"/>
  <c r="X182" i="11" s="1"/>
  <c r="AM33" i="11"/>
  <c r="AL2341" i="11"/>
  <c r="AN34" i="11"/>
  <c r="AN2341" i="11"/>
  <c r="AB181" i="11" l="1"/>
  <c r="AM32" i="11"/>
  <c r="AL2342" i="11"/>
  <c r="AN33" i="11"/>
  <c r="AN2342" i="11"/>
  <c r="AM31" i="11" l="1"/>
  <c r="AL2343" i="11"/>
  <c r="AN32" i="11"/>
  <c r="AN2343" i="11"/>
  <c r="Y182" i="11" l="1"/>
  <c r="AM30" i="11"/>
  <c r="AL2344" i="11"/>
  <c r="AN31" i="11"/>
  <c r="AN2344" i="11"/>
  <c r="Z182" i="11" l="1"/>
  <c r="AA182" i="11" s="1"/>
  <c r="AM29" i="11"/>
  <c r="AL2345" i="11"/>
  <c r="AN30" i="11"/>
  <c r="AN2345" i="11"/>
  <c r="AB182" i="11" l="1"/>
  <c r="W183" i="11"/>
  <c r="X183" i="11" s="1"/>
  <c r="AM28" i="11"/>
  <c r="AL2346" i="11"/>
  <c r="AN29" i="11"/>
  <c r="AN2346" i="11"/>
  <c r="Y183" i="11" l="1"/>
  <c r="Z183" i="11" s="1"/>
  <c r="AA183" i="11"/>
  <c r="AM27" i="11"/>
  <c r="AL2347" i="11"/>
  <c r="AN28" i="11"/>
  <c r="AN2347" i="11"/>
  <c r="AB183" i="11" l="1"/>
  <c r="W184" i="11"/>
  <c r="X184" i="11" s="1"/>
  <c r="AM26" i="11"/>
  <c r="AL2348" i="11"/>
  <c r="AN27" i="11"/>
  <c r="AN2348" i="11"/>
  <c r="W185" i="11" l="1"/>
  <c r="X185" i="11" s="1"/>
  <c r="Y184" i="11"/>
  <c r="Z184" i="11" s="1"/>
  <c r="AB184" i="11" s="1"/>
  <c r="AM25" i="11"/>
  <c r="AL2349" i="11"/>
  <c r="AN26" i="11"/>
  <c r="AN2349" i="11"/>
  <c r="AA185" i="11" l="1"/>
  <c r="W186" i="11" s="1"/>
  <c r="Y185" i="11"/>
  <c r="Z185" i="11" s="1"/>
  <c r="AM24" i="11"/>
  <c r="AL2350" i="11"/>
  <c r="AN25" i="11"/>
  <c r="AN2350" i="11"/>
  <c r="W187" i="11" l="1"/>
  <c r="X186" i="11"/>
  <c r="AB185" i="11"/>
  <c r="AM23" i="11"/>
  <c r="AL2351" i="11"/>
  <c r="AN24" i="11"/>
  <c r="AN2351" i="11"/>
  <c r="W188" i="11" l="1"/>
  <c r="X187" i="11"/>
  <c r="AB187" i="11"/>
  <c r="Y187" i="11"/>
  <c r="Z187" i="11" s="1"/>
  <c r="Y186" i="11"/>
  <c r="Z186" i="11" s="1"/>
  <c r="AB186" i="11" s="1"/>
  <c r="AM22" i="11"/>
  <c r="AL2352" i="11"/>
  <c r="AN23" i="11"/>
  <c r="AN2352" i="11"/>
  <c r="W189" i="11" l="1"/>
  <c r="X189" i="11" s="1"/>
  <c r="X188" i="11"/>
  <c r="AM21" i="11"/>
  <c r="AL2353" i="11"/>
  <c r="AN22" i="11"/>
  <c r="AN2353" i="11"/>
  <c r="AM20" i="11" l="1"/>
  <c r="AL2354" i="11"/>
  <c r="AN21" i="11"/>
  <c r="AN2354" i="11"/>
  <c r="AM19" i="11" l="1"/>
  <c r="AL2355" i="11"/>
  <c r="AN20" i="11"/>
  <c r="AN2355" i="11"/>
  <c r="Y189" i="11" l="1"/>
  <c r="Z189" i="11" s="1"/>
  <c r="Y188" i="11"/>
  <c r="AM18" i="11"/>
  <c r="AL2356" i="11"/>
  <c r="AN19" i="11"/>
  <c r="AN2356" i="11"/>
  <c r="Z188" i="11" l="1"/>
  <c r="AM17" i="11"/>
  <c r="AL2357" i="11"/>
  <c r="AN18" i="11"/>
  <c r="AN2357" i="11"/>
  <c r="AB188" i="11" l="1"/>
  <c r="AA189" i="11"/>
  <c r="AM16" i="11"/>
  <c r="AL2358" i="11"/>
  <c r="AN17" i="11"/>
  <c r="AN2358" i="11"/>
  <c r="AB189" i="11" l="1"/>
  <c r="W190" i="11"/>
  <c r="X190" i="11" s="1"/>
  <c r="AM15" i="11"/>
  <c r="AL2359" i="11"/>
  <c r="AN16" i="11"/>
  <c r="AN2359" i="11"/>
  <c r="W191" i="11" l="1"/>
  <c r="X191" i="11" s="1"/>
  <c r="AM14" i="11"/>
  <c r="AL2360" i="11"/>
  <c r="AN15" i="11"/>
  <c r="AN2360" i="11"/>
  <c r="W192" i="11" l="1"/>
  <c r="X192" i="11" s="1"/>
  <c r="Y191" i="11"/>
  <c r="Z191" i="11" s="1"/>
  <c r="AB191" i="11" s="1"/>
  <c r="Y190" i="11"/>
  <c r="Z190" i="11" s="1"/>
  <c r="AB190" i="11"/>
  <c r="AM13" i="11"/>
  <c r="AL2361" i="11"/>
  <c r="AN14" i="11"/>
  <c r="AN2361" i="11"/>
  <c r="AM12" i="11" l="1"/>
  <c r="AL2362" i="11"/>
  <c r="AN13" i="11"/>
  <c r="AN2362" i="11"/>
  <c r="Y192" i="11" l="1"/>
  <c r="Z192" i="11" s="1"/>
  <c r="AA192" i="11" s="1"/>
  <c r="AM11" i="11"/>
  <c r="AL2363" i="11"/>
  <c r="AN12" i="11"/>
  <c r="AN2363" i="11"/>
  <c r="AB192" i="11" l="1"/>
  <c r="W193" i="11"/>
  <c r="X193" i="11" s="1"/>
  <c r="AM10" i="11"/>
  <c r="AL2364" i="11"/>
  <c r="AN11" i="11"/>
  <c r="AN2364" i="11"/>
  <c r="W194" i="11" l="1"/>
  <c r="Y193" i="11"/>
  <c r="Z193" i="11" s="1"/>
  <c r="AB193" i="11" s="1"/>
  <c r="AM9" i="11"/>
  <c r="AL2365" i="11"/>
  <c r="AN2365" i="11"/>
  <c r="AN10" i="11"/>
  <c r="W195" i="11" l="1"/>
  <c r="X194" i="11"/>
  <c r="AM8" i="11"/>
  <c r="AL2366" i="11"/>
  <c r="AN2366" i="11"/>
  <c r="AN9" i="11"/>
  <c r="W196" i="11" l="1"/>
  <c r="X196" i="11" s="1"/>
  <c r="X195" i="11"/>
  <c r="Y194" i="11"/>
  <c r="Y195" i="11"/>
  <c r="Z195" i="11" s="1"/>
  <c r="AM7" i="11"/>
  <c r="AL2367" i="11"/>
  <c r="AN8" i="11"/>
  <c r="AN2367" i="11"/>
  <c r="AB195" i="11" l="1"/>
  <c r="Y196" i="11"/>
  <c r="Z196" i="11" s="1"/>
  <c r="Z194" i="11"/>
  <c r="AM6" i="11"/>
  <c r="AL2368" i="11"/>
  <c r="AN2368" i="11"/>
  <c r="AN7" i="11"/>
  <c r="AB194" i="11" l="1"/>
  <c r="AA196" i="11"/>
  <c r="AM5" i="11"/>
  <c r="AL2369" i="11"/>
  <c r="AN6" i="11"/>
  <c r="AN2369" i="11"/>
  <c r="AB196" i="11" l="1"/>
  <c r="W197" i="11"/>
  <c r="X197" i="11" s="1"/>
  <c r="AM4" i="11"/>
  <c r="AN5" i="11"/>
  <c r="W198" i="11" l="1"/>
  <c r="X198" i="11" s="1"/>
  <c r="Y197" i="11"/>
  <c r="Z197" i="11"/>
  <c r="AB197" i="11" s="1"/>
  <c r="AM3" i="11"/>
  <c r="AM2" i="11" s="1"/>
  <c r="AN3" i="11"/>
  <c r="AN2" i="11"/>
  <c r="AN4" i="11"/>
  <c r="AQ7" i="11" l="1"/>
  <c r="AQ9" i="11" s="1"/>
  <c r="Y198" i="11" l="1"/>
  <c r="Z198" i="11" s="1"/>
  <c r="AA198" i="11" s="1"/>
  <c r="AB198" i="11" l="1"/>
  <c r="W199" i="11"/>
  <c r="X199" i="11" s="1"/>
  <c r="W200" i="11" l="1"/>
  <c r="X200" i="11" s="1"/>
  <c r="Y199" i="11"/>
  <c r="Z199" i="11" s="1"/>
  <c r="AB199" i="11" s="1"/>
  <c r="W201" i="11" l="1"/>
  <c r="X201" i="11" s="1"/>
  <c r="Y200" i="11"/>
  <c r="Z200" i="11"/>
  <c r="AA201" i="11" l="1"/>
  <c r="W202" i="11" s="1"/>
  <c r="X202" i="11" s="1"/>
  <c r="Y201" i="11"/>
  <c r="Z201" i="11" s="1"/>
  <c r="AB200" i="11"/>
  <c r="AB201" i="11" l="1"/>
  <c r="Y202" i="11"/>
  <c r="Z202" i="11" s="1"/>
  <c r="AA202" i="11" s="1"/>
  <c r="AB202" i="11" l="1"/>
  <c r="W203" i="11"/>
  <c r="X203" i="11" s="1"/>
  <c r="W204" i="11" l="1"/>
  <c r="X204" i="11" s="1"/>
  <c r="Y203" i="11"/>
  <c r="Z203" i="11" s="1"/>
  <c r="AB203" i="11" s="1"/>
  <c r="Y204" i="11" l="1"/>
  <c r="Z204" i="11" s="1"/>
  <c r="AA204" i="11" s="1"/>
  <c r="AB204" i="11" l="1"/>
  <c r="W205" i="11"/>
  <c r="X205" i="11" s="1"/>
  <c r="W206" i="11" l="1"/>
  <c r="X206" i="11" s="1"/>
  <c r="W207" i="11" l="1"/>
  <c r="X207" i="11" s="1"/>
  <c r="Y206" i="11"/>
  <c r="Z206" i="11" s="1"/>
  <c r="AB206" i="11" s="1"/>
  <c r="Y205" i="11"/>
  <c r="Z205" i="11" s="1"/>
  <c r="AB205" i="11"/>
  <c r="W208" i="11" l="1"/>
  <c r="X208" i="11" s="1"/>
  <c r="Y207" i="11"/>
  <c r="Z207" i="11" s="1"/>
  <c r="AB207" i="11" s="1"/>
  <c r="AA208" i="11" l="1"/>
  <c r="Y208" i="11"/>
  <c r="Z208" i="11" s="1"/>
  <c r="AB208" i="11" l="1"/>
  <c r="W209" i="11"/>
  <c r="X209" i="11" s="1"/>
  <c r="W210" i="11" l="1"/>
  <c r="X210" i="11" s="1"/>
  <c r="Y209" i="11"/>
  <c r="Z209" i="11" s="1"/>
  <c r="AB209" i="11" s="1"/>
  <c r="W211" i="11" l="1"/>
  <c r="X211" i="11" s="1"/>
  <c r="Y210" i="11"/>
  <c r="Z210" i="11" s="1"/>
  <c r="AB210" i="11" s="1"/>
  <c r="W212" i="11" l="1"/>
  <c r="X212" i="11" s="1"/>
  <c r="Y211" i="11"/>
  <c r="Z211" i="11" s="1"/>
  <c r="AB211" i="11" s="1"/>
  <c r="AA212" i="11" l="1"/>
  <c r="Y212" i="11"/>
  <c r="Z212" i="11" s="1"/>
  <c r="AB212" i="11" l="1"/>
  <c r="W213" i="11"/>
  <c r="X213" i="11" s="1"/>
  <c r="W214" i="11" l="1"/>
  <c r="X214" i="11" s="1"/>
  <c r="W215" i="11" l="1"/>
  <c r="X215" i="11" s="1"/>
  <c r="Y214" i="11"/>
  <c r="Z214" i="11" s="1"/>
  <c r="AB214" i="11" s="1"/>
  <c r="Y213" i="11"/>
  <c r="Z213" i="11" s="1"/>
  <c r="AB213" i="11"/>
  <c r="W216" i="11" l="1"/>
  <c r="X216" i="11" s="1"/>
  <c r="Y215" i="11"/>
  <c r="Z215" i="11" s="1"/>
  <c r="AB215" i="11" s="1"/>
  <c r="Y216" i="11" l="1"/>
  <c r="Z216" i="11" l="1"/>
  <c r="AA216" i="11" s="1"/>
  <c r="AB216" i="11" l="1"/>
  <c r="W217" i="11"/>
  <c r="X217" i="11" s="1"/>
  <c r="W218" i="11" l="1"/>
  <c r="X218" i="11" s="1"/>
  <c r="Y217" i="11"/>
  <c r="Z217" i="11" s="1"/>
  <c r="AB217" i="11" s="1"/>
  <c r="W219" i="11" l="1"/>
  <c r="X219" i="11" s="1"/>
  <c r="Y218" i="11"/>
  <c r="Z218" i="11" s="1"/>
  <c r="AB218" i="11" s="1"/>
  <c r="W220" i="11" l="1"/>
  <c r="X220" i="11" s="1"/>
  <c r="Y219" i="11"/>
  <c r="Z219" i="11" s="1"/>
  <c r="AB219" i="11" s="1"/>
  <c r="Y220" i="11" l="1"/>
  <c r="Z220" i="11" l="1"/>
  <c r="AA220" i="11" l="1"/>
  <c r="AB220" i="11" l="1"/>
  <c r="W221" i="11"/>
  <c r="X221" i="11" s="1"/>
  <c r="W222" i="11" l="1"/>
  <c r="X222" i="11" s="1"/>
  <c r="W223" i="11" l="1"/>
  <c r="Y222" i="11"/>
  <c r="Z222" i="11" s="1"/>
  <c r="AB222" i="11" s="1"/>
  <c r="Y221" i="11"/>
  <c r="Z221" i="11" s="1"/>
  <c r="AB221" i="11"/>
  <c r="W224" i="11" l="1"/>
  <c r="X224" i="11" s="1"/>
  <c r="Y224" i="11" s="1"/>
  <c r="Z224" i="11" s="1"/>
  <c r="X223" i="11"/>
  <c r="Y223" i="11"/>
  <c r="Z223" i="11" s="1"/>
  <c r="AB223" i="11" l="1"/>
  <c r="AA224" i="11"/>
  <c r="W225" i="11" s="1"/>
  <c r="X225" i="11" s="1"/>
  <c r="AB224" i="11" l="1"/>
  <c r="Y225" i="11"/>
  <c r="Z225" i="11" s="1"/>
  <c r="AA225" i="11" s="1"/>
  <c r="AB225" i="11" l="1"/>
  <c r="W226" i="11"/>
  <c r="X226" i="11" s="1"/>
  <c r="AA226" i="11" l="1"/>
  <c r="Y226" i="11"/>
  <c r="Z226" i="11" s="1"/>
  <c r="W227" i="11" l="1"/>
  <c r="X227" i="11" s="1"/>
  <c r="AB226" i="11"/>
  <c r="W228" i="11" l="1"/>
  <c r="X228" i="11" s="1"/>
  <c r="Y227" i="11"/>
  <c r="Z227" i="11"/>
  <c r="W229" i="11" l="1"/>
  <c r="Y228" i="11"/>
  <c r="Z228" i="11" s="1"/>
  <c r="AB228" i="11"/>
  <c r="AB227" i="11"/>
  <c r="W230" i="11" l="1"/>
  <c r="X230" i="11" s="1"/>
  <c r="X229" i="11"/>
  <c r="Y229" i="11"/>
  <c r="Z229" i="11" s="1"/>
  <c r="AB229" i="11" s="1"/>
  <c r="Y230" i="11" l="1"/>
  <c r="Z230" i="11" l="1"/>
  <c r="AA230" i="11" s="1"/>
  <c r="AB230" i="11" l="1"/>
  <c r="W231" i="11"/>
  <c r="X231" i="11" s="1"/>
  <c r="W232" i="11" l="1"/>
  <c r="X232" i="11" s="1"/>
  <c r="Y231" i="11"/>
  <c r="Z231" i="11" s="1"/>
  <c r="AB231" i="11" s="1"/>
  <c r="AA232" i="11" l="1"/>
  <c r="Y232" i="11"/>
  <c r="Z232" i="11" s="1"/>
  <c r="AB232" i="11" l="1"/>
  <c r="W233" i="11"/>
  <c r="X233" i="11" s="1"/>
  <c r="Y233" i="11" l="1"/>
  <c r="Z233" i="11" s="1"/>
  <c r="AA233" i="11"/>
  <c r="AB233" i="11" l="1"/>
  <c r="W234" i="11"/>
  <c r="X234" i="11" s="1"/>
  <c r="W235" i="11" l="1"/>
  <c r="X235" i="11" s="1"/>
  <c r="Y234" i="11"/>
  <c r="Z234" i="11" s="1"/>
  <c r="AB234" i="11" s="1"/>
  <c r="Y235" i="11" l="1"/>
  <c r="Z235" i="11" s="1"/>
  <c r="AA235" i="11"/>
  <c r="AB235" i="11" l="1"/>
  <c r="W236" i="11"/>
  <c r="X236" i="11" s="1"/>
  <c r="W237" i="11" l="1"/>
  <c r="X237" i="11" s="1"/>
  <c r="Y236" i="11"/>
  <c r="Z236" i="11" s="1"/>
  <c r="AB236" i="11" s="1"/>
  <c r="AA237" i="11" l="1"/>
  <c r="Y237" i="11"/>
  <c r="Z237" i="11"/>
  <c r="AB237" i="11" l="1"/>
  <c r="W238" i="11"/>
  <c r="X238" i="11" s="1"/>
  <c r="W239" i="11" l="1"/>
  <c r="X239" i="11" s="1"/>
  <c r="W240" i="11" l="1"/>
  <c r="X240" i="11" s="1"/>
  <c r="Y239" i="11"/>
  <c r="Z239" i="11" s="1"/>
  <c r="Y238" i="11"/>
  <c r="Z238" i="11" s="1"/>
  <c r="AB238" i="11" s="1"/>
  <c r="AB239" i="11"/>
  <c r="AA240" i="11" l="1"/>
  <c r="W241" i="11" s="1"/>
  <c r="X241" i="11" s="1"/>
  <c r="Y240" i="11"/>
  <c r="Z240" i="11"/>
  <c r="AB240" i="11" l="1"/>
  <c r="Y241" i="11" l="1"/>
  <c r="Z241" i="11" s="1"/>
  <c r="AA241" i="11" s="1"/>
  <c r="AB241" i="11" l="1"/>
  <c r="W242" i="11"/>
  <c r="X242" i="11" s="1"/>
  <c r="W243" i="11" l="1"/>
  <c r="X243" i="11" s="1"/>
  <c r="Y242" i="11"/>
  <c r="Z242" i="11" s="1"/>
  <c r="AB242" i="11" s="1"/>
  <c r="W244" i="11" l="1"/>
  <c r="Y243" i="11"/>
  <c r="Z243" i="11" s="1"/>
  <c r="AB243" i="11" s="1"/>
  <c r="W245" i="11" l="1"/>
  <c r="X245" i="11" s="1"/>
  <c r="Y245" i="11" s="1"/>
  <c r="Z245" i="11" s="1"/>
  <c r="X244" i="11"/>
  <c r="Y244" i="11"/>
  <c r="Z244" i="11" l="1"/>
  <c r="AB244" i="11" l="1"/>
  <c r="AA245" i="11"/>
  <c r="W246" i="11" s="1"/>
  <c r="W247" i="11" l="1"/>
  <c r="X246" i="11"/>
  <c r="AB245" i="11"/>
  <c r="Y246" i="11"/>
  <c r="W248" i="11" l="1"/>
  <c r="X247" i="11"/>
  <c r="Y247" i="11" s="1"/>
  <c r="Z247" i="11" s="1"/>
  <c r="Z246" i="11"/>
  <c r="W249" i="11" l="1"/>
  <c r="X249" i="11" s="1"/>
  <c r="X248" i="11"/>
  <c r="AB247" i="11"/>
  <c r="AB246" i="11"/>
  <c r="Y248" i="11" l="1"/>
  <c r="Y249" i="11"/>
  <c r="Z249" i="11" s="1"/>
  <c r="Z248" i="11" l="1"/>
  <c r="AB248" i="11" l="1"/>
  <c r="AA249" i="11"/>
  <c r="AB249" i="11" l="1"/>
  <c r="W250" i="11"/>
  <c r="X250" i="11" s="1"/>
  <c r="W251" i="11" l="1"/>
  <c r="X251" i="11" s="1"/>
  <c r="W252" i="11" l="1"/>
  <c r="X252" i="11" s="1"/>
  <c r="Y251" i="11"/>
  <c r="Z251" i="11" s="1"/>
  <c r="AB251" i="11" s="1"/>
  <c r="Y250" i="11"/>
  <c r="Z250" i="11" s="1"/>
  <c r="AB250" i="11"/>
  <c r="AA252" i="11" l="1"/>
  <c r="Y252" i="11"/>
  <c r="Z252" i="11" s="1"/>
  <c r="AB252" i="11" l="1"/>
  <c r="W253" i="11"/>
  <c r="Y253" i="11" l="1"/>
  <c r="Z253" i="11" s="1"/>
  <c r="AA253" i="11" s="1"/>
  <c r="AB253" i="11" s="1"/>
  <c r="X253" i="11"/>
  <c r="W254" i="11" l="1"/>
  <c r="W255" i="11" l="1"/>
  <c r="X254" i="11"/>
  <c r="Y254" i="11" s="1"/>
  <c r="Z254" i="11" s="1"/>
  <c r="AB254" i="11" s="1"/>
  <c r="W256" i="11" l="1"/>
  <c r="X256" i="11" s="1"/>
  <c r="Y256" i="11" s="1"/>
  <c r="Z256" i="11" s="1"/>
  <c r="X255" i="11"/>
  <c r="Y255" i="11"/>
  <c r="Z255" i="11" s="1"/>
  <c r="AB255" i="11" l="1"/>
  <c r="AA256" i="11"/>
  <c r="W257" i="11" s="1"/>
  <c r="W258" i="11" l="1"/>
  <c r="X258" i="11" s="1"/>
  <c r="X257" i="11"/>
  <c r="Y257" i="11"/>
  <c r="AB256" i="11"/>
  <c r="Y258" i="11"/>
  <c r="Z258" i="11" s="1"/>
  <c r="Z257" i="11" l="1"/>
  <c r="AA258" i="11" l="1"/>
  <c r="AB257" i="11"/>
  <c r="AB258" i="11" l="1"/>
  <c r="W259" i="11"/>
  <c r="X259" i="11" s="1"/>
  <c r="W260" i="11" l="1"/>
  <c r="X260" i="11" s="1"/>
  <c r="Y259" i="11"/>
  <c r="Z259" i="11" s="1"/>
  <c r="AB259" i="11" s="1"/>
  <c r="AA260" i="11" l="1"/>
  <c r="W261" i="11" s="1"/>
  <c r="Y260" i="11"/>
  <c r="Z260" i="11" s="1"/>
  <c r="W262" i="11" l="1"/>
  <c r="X261" i="11"/>
  <c r="Y261" i="11"/>
  <c r="AB260" i="11"/>
  <c r="W263" i="11" l="1"/>
  <c r="X263" i="11" s="1"/>
  <c r="Y263" i="11" s="1"/>
  <c r="Z263" i="11" s="1"/>
  <c r="AA263" i="11" s="1"/>
  <c r="X262" i="11"/>
  <c r="Y262" i="11" s="1"/>
  <c r="Z262" i="11" s="1"/>
  <c r="AB262" i="11"/>
  <c r="Z261" i="11"/>
  <c r="AB261" i="11" s="1"/>
  <c r="AB263" i="11" l="1"/>
  <c r="W264" i="11"/>
  <c r="W265" i="11" l="1"/>
  <c r="X264" i="11"/>
  <c r="Y264" i="11"/>
  <c r="W266" i="11" l="1"/>
  <c r="X266" i="11" s="1"/>
  <c r="X265" i="11"/>
  <c r="Z264" i="11"/>
  <c r="AB264" i="11" s="1"/>
  <c r="Y265" i="11" l="1"/>
  <c r="Z265" i="11" s="1"/>
  <c r="AB265" i="11" s="1"/>
  <c r="Y266" i="11" l="1"/>
  <c r="Z266" i="11" l="1"/>
  <c r="AA266" i="11" s="1"/>
  <c r="AB266" i="11" l="1"/>
  <c r="W267" i="11"/>
  <c r="X267" i="11" s="1"/>
  <c r="W268" i="11" l="1"/>
  <c r="X268" i="11" s="1"/>
  <c r="W269" i="11" l="1"/>
  <c r="X269" i="11" s="1"/>
  <c r="Y268" i="11"/>
  <c r="Z268" i="11" s="1"/>
  <c r="Y267" i="11"/>
  <c r="Z267" i="11" s="1"/>
  <c r="AB267" i="11" s="1"/>
  <c r="AB268" i="11"/>
  <c r="AA269" i="11" l="1"/>
  <c r="Y269" i="11"/>
  <c r="Z269" i="11" s="1"/>
  <c r="AB269" i="11" l="1"/>
  <c r="W270" i="11"/>
  <c r="X270" i="11" s="1"/>
  <c r="W271" i="11" l="1"/>
  <c r="X271" i="11" s="1"/>
  <c r="Y270" i="11"/>
  <c r="Z270" i="11" s="1"/>
  <c r="AB270" i="11" s="1"/>
  <c r="AA271" i="11" l="1"/>
  <c r="Y271" i="11"/>
  <c r="Z271" i="11" s="1"/>
  <c r="AB271" i="11" l="1"/>
  <c r="W272" i="11"/>
  <c r="X272" i="11" s="1"/>
  <c r="W273" i="11" l="1"/>
  <c r="X273" i="11" s="1"/>
  <c r="W274" i="11" l="1"/>
  <c r="X274" i="11" s="1"/>
  <c r="Y273" i="11"/>
  <c r="Z273" i="11" s="1"/>
  <c r="AB273" i="11" s="1"/>
  <c r="Y272" i="11"/>
  <c r="Z272" i="11" s="1"/>
  <c r="AB272" i="11"/>
  <c r="W275" i="11" l="1"/>
  <c r="X275" i="11" s="1"/>
  <c r="Y274" i="11"/>
  <c r="Z274" i="11" s="1"/>
  <c r="AB274" i="11" s="1"/>
  <c r="AA275" i="11" l="1"/>
  <c r="Y275" i="11"/>
  <c r="Z275" i="11" s="1"/>
  <c r="W276" i="11" l="1"/>
  <c r="X276" i="11" s="1"/>
  <c r="AB275" i="11"/>
  <c r="W277" i="11" l="1"/>
  <c r="X277" i="11" s="1"/>
  <c r="W278" i="11" l="1"/>
  <c r="X278" i="11" s="1"/>
  <c r="Y277" i="11"/>
  <c r="Z277" i="11" s="1"/>
  <c r="Y276" i="11"/>
  <c r="Z276" i="11" s="1"/>
  <c r="AB276" i="11" s="1"/>
  <c r="AB277" i="11"/>
  <c r="W279" i="11" l="1"/>
  <c r="X279" i="11" s="1"/>
  <c r="Y278" i="11"/>
  <c r="Z278" i="11" s="1"/>
  <c r="AB278" i="11" s="1"/>
  <c r="AA279" i="11" l="1"/>
  <c r="Y279" i="11"/>
  <c r="Z279" i="11" s="1"/>
  <c r="AB279" i="11" l="1"/>
  <c r="W280" i="11"/>
  <c r="X280" i="11" l="1"/>
  <c r="Y280" i="11" s="1"/>
  <c r="Z280" i="11" s="1"/>
  <c r="AA280" i="11" s="1"/>
  <c r="AB280" i="11" s="1"/>
  <c r="W281" i="11" l="1"/>
  <c r="X281" i="11" s="1"/>
  <c r="W282" i="11" l="1"/>
  <c r="X282" i="11" s="1"/>
  <c r="Y282" i="11" s="1"/>
  <c r="Z282" i="11" s="1"/>
  <c r="AB282" i="11" s="1"/>
  <c r="Y281" i="11"/>
  <c r="Z281" i="11" s="1"/>
  <c r="AB281" i="11"/>
  <c r="W283" i="11" l="1"/>
  <c r="X283" i="11" s="1"/>
  <c r="Y283" i="11" s="1"/>
  <c r="Z283" i="11" s="1"/>
  <c r="AB283" i="11" s="1"/>
  <c r="W284" i="11" l="1"/>
  <c r="X284" i="11" s="1"/>
  <c r="Y284" i="11" s="1"/>
  <c r="Z284" i="11" s="1"/>
  <c r="AA284" i="11" l="1"/>
  <c r="AB284" i="11" s="1"/>
  <c r="W285" i="11" l="1"/>
  <c r="X285" i="11" s="1"/>
  <c r="Y285" i="11" s="1"/>
  <c r="Z285" i="11" s="1"/>
  <c r="AB285" i="11" s="1"/>
  <c r="W286" i="11" l="1"/>
  <c r="X286" i="11" s="1"/>
  <c r="Y286" i="11" s="1"/>
  <c r="Z286" i="11" s="1"/>
  <c r="AB286" i="11" s="1"/>
  <c r="W287" i="11" l="1"/>
  <c r="X287" i="11" s="1"/>
  <c r="Y287" i="11" s="1"/>
  <c r="Z287" i="11" s="1"/>
  <c r="AB287" i="11" s="1"/>
  <c r="W288" i="11" l="1"/>
  <c r="X288" i="11" s="1"/>
  <c r="Y288" i="11" s="1"/>
  <c r="Z288" i="11" l="1"/>
  <c r="AA288" i="11" l="1"/>
  <c r="AB288" i="11" l="1"/>
  <c r="W289" i="11"/>
  <c r="X289" i="11" s="1"/>
  <c r="W290" i="11" l="1"/>
  <c r="X290" i="11" s="1"/>
  <c r="W291" i="11" l="1"/>
  <c r="X291" i="11" s="1"/>
  <c r="Y290" i="11"/>
  <c r="Z290" i="11" s="1"/>
  <c r="Y289" i="11"/>
  <c r="Z289" i="11" s="1"/>
  <c r="AB289" i="11"/>
  <c r="AA291" i="11" l="1"/>
  <c r="W292" i="11" s="1"/>
  <c r="Y291" i="11"/>
  <c r="Z291" i="11" s="1"/>
  <c r="AB290" i="11"/>
  <c r="X292" i="11" l="1"/>
  <c r="Y292" i="11" s="1"/>
  <c r="Z292" i="11" s="1"/>
  <c r="AA292" i="11" s="1"/>
  <c r="AB291" i="11"/>
  <c r="AB292" i="11" l="1"/>
  <c r="W293" i="11"/>
  <c r="X293" i="11" s="1"/>
  <c r="Y293" i="11" s="1"/>
  <c r="Z293" i="11" s="1"/>
  <c r="AA293" i="11" l="1"/>
  <c r="AB293" i="11" s="1"/>
  <c r="W294" i="11" l="1"/>
  <c r="X294" i="11" s="1"/>
  <c r="W295" i="11" l="1"/>
  <c r="X295" i="11" s="1"/>
  <c r="Y295" i="11" s="1"/>
  <c r="Y294" i="11"/>
  <c r="Z294" i="11" s="1"/>
  <c r="AB294" i="11" s="1"/>
  <c r="Z295" i="11" l="1"/>
  <c r="AB295" i="11"/>
  <c r="W296" i="11"/>
  <c r="X296" i="11" s="1"/>
  <c r="Y296" i="11" s="1"/>
  <c r="Z296" i="11" s="1"/>
  <c r="AB296" i="11" s="1"/>
  <c r="W297" i="11" l="1"/>
  <c r="X297" i="11" s="1"/>
  <c r="Y297" i="11" s="1"/>
  <c r="Z297" i="11" s="1"/>
  <c r="AA297" i="11" l="1"/>
  <c r="W298" i="11" s="1"/>
  <c r="X298" i="11" s="1"/>
  <c r="Y298" i="11" s="1"/>
  <c r="Z298" i="11" s="1"/>
  <c r="AB298" i="11" s="1"/>
  <c r="AB297" i="11" l="1"/>
  <c r="W299" i="11"/>
  <c r="X299" i="11" s="1"/>
  <c r="W300" i="11"/>
  <c r="X300" i="11" s="1"/>
  <c r="Y299" i="11"/>
  <c r="Z299" i="11" s="1"/>
  <c r="AB299" i="11" s="1"/>
  <c r="W301" i="11" l="1"/>
  <c r="X301" i="11" s="1"/>
  <c r="Y300" i="11"/>
  <c r="Z300" i="11" s="1"/>
  <c r="AB300" i="11" s="1"/>
  <c r="Y301" i="11" l="1"/>
  <c r="Z301" i="11" s="1"/>
  <c r="AA301" i="11" s="1"/>
  <c r="AB301" i="11" l="1"/>
  <c r="W302" i="11"/>
  <c r="X302" i="11" s="1"/>
  <c r="W303" i="11" l="1"/>
  <c r="X303" i="11" s="1"/>
  <c r="Y302" i="11" l="1"/>
  <c r="Z302" i="11" s="1"/>
  <c r="AB302" i="11"/>
  <c r="AA303" i="11"/>
  <c r="Y303" i="11"/>
  <c r="Z303" i="11" s="1"/>
  <c r="AB303" i="11" l="1"/>
  <c r="W304" i="11"/>
  <c r="X304" i="11" s="1"/>
  <c r="W305" i="11" l="1"/>
  <c r="X305" i="11" s="1"/>
  <c r="Y305" i="11" l="1"/>
  <c r="Z305" i="11" s="1"/>
  <c r="Y304" i="11"/>
  <c r="Z304" i="11" l="1"/>
  <c r="AA305" i="11" l="1"/>
  <c r="AB304" i="11"/>
  <c r="AB305" i="11" l="1"/>
  <c r="W306" i="11"/>
  <c r="X306" i="11" s="1"/>
  <c r="W307" i="11" l="1"/>
  <c r="X307" i="11" s="1"/>
  <c r="AA307" i="11" l="1"/>
  <c r="Y307" i="11"/>
  <c r="Z307" i="11" s="1"/>
  <c r="Y306" i="11"/>
  <c r="Z306" i="11" s="1"/>
  <c r="AB306" i="11"/>
  <c r="AB307" i="11" l="1"/>
  <c r="W308" i="11"/>
  <c r="X308" i="11" s="1"/>
  <c r="W309" i="11" l="1"/>
  <c r="X309" i="11" s="1"/>
  <c r="Y308" i="11"/>
  <c r="Z308" i="11" s="1"/>
  <c r="AB308" i="11" s="1"/>
  <c r="W310" i="11" l="1"/>
  <c r="X310" i="11" s="1"/>
  <c r="Y309" i="11"/>
  <c r="Z309" i="11" s="1"/>
  <c r="AB309" i="11" s="1"/>
  <c r="W311" i="11" l="1"/>
  <c r="X311" i="11" s="1"/>
  <c r="Y310" i="11"/>
  <c r="Z310" i="11" s="1"/>
  <c r="AB310" i="11" s="1"/>
  <c r="AA311" i="11" l="1"/>
  <c r="W312" i="11" s="1"/>
  <c r="Y311" i="11"/>
  <c r="Z311" i="11"/>
  <c r="W313" i="11" l="1"/>
  <c r="X313" i="11" s="1"/>
  <c r="X312" i="11"/>
  <c r="AB311" i="11"/>
  <c r="Y312" i="11" l="1"/>
  <c r="Y313" i="11"/>
  <c r="Z313" i="11" s="1"/>
  <c r="Z312" i="11" l="1"/>
  <c r="AA313" i="11" l="1"/>
  <c r="AB312" i="11"/>
  <c r="AB313" i="11" l="1"/>
  <c r="W314" i="11"/>
  <c r="X314" i="11" s="1"/>
  <c r="Y314" i="11" l="1"/>
  <c r="Z314" i="11" s="1"/>
  <c r="AA314" i="11"/>
  <c r="AB314" i="11" l="1"/>
  <c r="W315" i="11"/>
  <c r="X315" i="11" s="1"/>
  <c r="W316" i="11" l="1"/>
  <c r="X316" i="11" s="1"/>
  <c r="Y315" i="11"/>
  <c r="Z315" i="11" s="1"/>
  <c r="AB315" i="11" s="1"/>
  <c r="W317" i="11" l="1"/>
  <c r="X317" i="11" s="1"/>
  <c r="Y316" i="11"/>
  <c r="Z316" i="11" s="1"/>
  <c r="AB316" i="11" s="1"/>
  <c r="W318" i="11" l="1"/>
  <c r="X318" i="11" s="1"/>
  <c r="Y317" i="11"/>
  <c r="Z317" i="11" s="1"/>
  <c r="AB317" i="11" s="1"/>
  <c r="AA318" i="11" l="1"/>
  <c r="W319" i="11" s="1"/>
  <c r="Y318" i="11"/>
  <c r="Z318" i="11"/>
  <c r="W320" i="11" l="1"/>
  <c r="X320" i="11" s="1"/>
  <c r="X319" i="11"/>
  <c r="AB318" i="11"/>
  <c r="Y319" i="11" l="1"/>
  <c r="Z319" i="11" s="1"/>
  <c r="AB319" i="11" s="1"/>
  <c r="Y320" i="11" l="1"/>
  <c r="Z320" i="11" s="1"/>
  <c r="AA320" i="11" s="1"/>
  <c r="AB320" i="11" l="1"/>
  <c r="W321" i="11"/>
  <c r="X321" i="11" s="1"/>
  <c r="W322" i="11" l="1"/>
  <c r="X322" i="11" s="1"/>
  <c r="Y321" i="11"/>
  <c r="Z321" i="11" s="1"/>
  <c r="AB321" i="11" s="1"/>
  <c r="W323" i="11" l="1"/>
  <c r="X323" i="11" s="1"/>
  <c r="Y322" i="11"/>
  <c r="Z322" i="11"/>
  <c r="W324" i="11" l="1"/>
  <c r="X324" i="11" s="1"/>
  <c r="Y323" i="11"/>
  <c r="Z323" i="11" s="1"/>
  <c r="AB323" i="11"/>
  <c r="AB322" i="11"/>
  <c r="Y324" i="11" l="1"/>
  <c r="Z324" i="11" l="1"/>
  <c r="AA324" i="11" s="1"/>
  <c r="AB324" i="11" l="1"/>
  <c r="W325" i="11"/>
  <c r="X325" i="11" s="1"/>
  <c r="W326" i="11" l="1"/>
  <c r="X326" i="11" s="1"/>
  <c r="W327" i="11" l="1"/>
  <c r="X327" i="11" s="1"/>
  <c r="Y326" i="11"/>
  <c r="Z326" i="11" s="1"/>
  <c r="Y325" i="11"/>
  <c r="Z325" i="11" s="1"/>
  <c r="AB325" i="11" s="1"/>
  <c r="AB326" i="11"/>
  <c r="W328" i="11" l="1"/>
  <c r="X328" i="11" s="1"/>
  <c r="Y327" i="11"/>
  <c r="Z327" i="11" s="1"/>
  <c r="AB327" i="11" s="1"/>
  <c r="AA328" i="11" l="1"/>
  <c r="Y328" i="11"/>
  <c r="Z328" i="11" s="1"/>
  <c r="AB328" i="11" l="1"/>
  <c r="W329" i="11"/>
  <c r="X329" i="11" s="1"/>
  <c r="W330" i="11" l="1"/>
  <c r="X330" i="11" s="1"/>
  <c r="Y329" i="11"/>
  <c r="Z329" i="11" s="1"/>
  <c r="AB329" i="11" s="1"/>
  <c r="AA330" i="11" l="1"/>
  <c r="W331" i="11" s="1"/>
  <c r="X331" i="11" s="1"/>
  <c r="Y330" i="11"/>
  <c r="Z330" i="11" s="1"/>
  <c r="W332" i="11" l="1"/>
  <c r="X332" i="11" s="1"/>
  <c r="Y331" i="11"/>
  <c r="Z331" i="11" s="1"/>
  <c r="AB331" i="11" s="1"/>
  <c r="AB330" i="11"/>
  <c r="W333" i="11" l="1"/>
  <c r="X333" i="11" s="1"/>
  <c r="Y332" i="11"/>
  <c r="Z332" i="11" s="1"/>
  <c r="AB332" i="11" s="1"/>
  <c r="W334" i="11" l="1"/>
  <c r="X334" i="11" s="1"/>
  <c r="Y333" i="11"/>
  <c r="Z333" i="11" s="1"/>
  <c r="AB333" i="11" s="1"/>
  <c r="Y334" i="11" l="1"/>
  <c r="Z334" i="11" s="1"/>
  <c r="AA334" i="11" l="1"/>
  <c r="W335" i="11" s="1"/>
  <c r="W336" i="11" l="1"/>
  <c r="X335" i="11"/>
  <c r="AB334" i="11"/>
  <c r="Y335" i="11"/>
  <c r="Z335" i="11" s="1"/>
  <c r="AB335" i="11" s="1"/>
  <c r="W337" i="11" l="1"/>
  <c r="X337" i="11" s="1"/>
  <c r="X336" i="11"/>
  <c r="Y336" i="11" s="1"/>
  <c r="Z336" i="11" s="1"/>
  <c r="AB336" i="11" s="1"/>
  <c r="Y337" i="11"/>
  <c r="Z337" i="11" s="1"/>
  <c r="AA337" i="11" s="1"/>
  <c r="AB337" i="11" l="1"/>
  <c r="W338" i="11"/>
  <c r="X338" i="11" s="1"/>
  <c r="Y338" i="11" l="1"/>
  <c r="Z338" i="11" s="1"/>
  <c r="AA338" i="11"/>
  <c r="AB338" i="11" l="1"/>
  <c r="W339" i="11"/>
  <c r="X339" i="11" s="1"/>
  <c r="W340" i="11" l="1"/>
  <c r="Y339" i="11"/>
  <c r="Z339" i="11" s="1"/>
  <c r="AB339" i="11" s="1"/>
  <c r="X340" i="11" l="1"/>
  <c r="Y340" i="11" s="1"/>
  <c r="Z340" i="11" s="1"/>
  <c r="AA340" i="11" s="1"/>
  <c r="AB340" i="11" l="1"/>
  <c r="W341" i="11"/>
  <c r="W342" i="11" l="1"/>
  <c r="X342" i="11" s="1"/>
  <c r="Y342" i="11" s="1"/>
  <c r="Z342" i="11" s="1"/>
  <c r="X341" i="11"/>
  <c r="Y341" i="11" s="1"/>
  <c r="Z341" i="11" s="1"/>
  <c r="AA342" i="11" l="1"/>
  <c r="AB341" i="11"/>
  <c r="AB342" i="11" l="1"/>
  <c r="W343" i="11"/>
  <c r="X343" i="11" s="1"/>
  <c r="W344" i="11" l="1"/>
  <c r="X344" i="11" s="1"/>
  <c r="Y343" i="11"/>
  <c r="Z343" i="11" s="1"/>
  <c r="AB343" i="11" s="1"/>
  <c r="W345" i="11" l="1"/>
  <c r="X345" i="11" s="1"/>
  <c r="Y344" i="11"/>
  <c r="Z344" i="11" s="1"/>
  <c r="AB344" i="11" s="1"/>
  <c r="Y345" i="11" l="1"/>
  <c r="Z345" i="11" l="1"/>
  <c r="AA345" i="11" s="1"/>
  <c r="AB345" i="11" l="1"/>
  <c r="W346" i="11"/>
  <c r="X346" i="11" s="1"/>
  <c r="W347" i="11" l="1"/>
  <c r="X347" i="11" s="1"/>
  <c r="Y346" i="11" l="1"/>
  <c r="Z346" i="11" s="1"/>
  <c r="AB346" i="11" s="1"/>
  <c r="AB347" i="11"/>
  <c r="W348" i="11"/>
  <c r="X348" i="11" s="1"/>
  <c r="Y347" i="11"/>
  <c r="Z347" i="11" s="1"/>
  <c r="W349" i="11" l="1"/>
  <c r="X349" i="11" s="1"/>
  <c r="Y348" i="11"/>
  <c r="Z348" i="11" s="1"/>
  <c r="AB348" i="11" s="1"/>
  <c r="AA349" i="11" l="1"/>
  <c r="Y349" i="11"/>
  <c r="Z349" i="11" s="1"/>
  <c r="W350" i="11" l="1"/>
  <c r="X350" i="11" s="1"/>
  <c r="AB349" i="11"/>
  <c r="W351" i="11" l="1"/>
  <c r="X351" i="11" s="1"/>
  <c r="Y350" i="11"/>
  <c r="Z350" i="11" s="1"/>
  <c r="AB350" i="11" s="1"/>
  <c r="W352" i="11" l="1"/>
  <c r="X352" i="11" s="1"/>
  <c r="Y351" i="11"/>
  <c r="Z351" i="11" s="1"/>
  <c r="AB351" i="11" s="1"/>
  <c r="AA352" i="11" l="1"/>
  <c r="W353" i="11" s="1"/>
  <c r="Y352" i="11"/>
  <c r="Z352" i="11" s="1"/>
  <c r="X353" i="11" l="1"/>
  <c r="Y353" i="11" s="1"/>
  <c r="Z353" i="11" s="1"/>
  <c r="AA353" i="11" s="1"/>
  <c r="AB353" i="11" s="1"/>
  <c r="AB352" i="11"/>
  <c r="W354" i="11" l="1"/>
  <c r="X354" i="11" s="1"/>
  <c r="W355" i="11" l="1"/>
  <c r="X355" i="11" s="1"/>
  <c r="Y355" i="11" s="1"/>
  <c r="Z355" i="11" s="1"/>
  <c r="AB355" i="11" s="1"/>
  <c r="Y354" i="11"/>
  <c r="Z354" i="11" s="1"/>
  <c r="AB354" i="11"/>
  <c r="W356" i="11" l="1"/>
  <c r="X356" i="11" s="1"/>
  <c r="Y356" i="11" s="1"/>
  <c r="Z356" i="11" s="1"/>
  <c r="AB356" i="11" s="1"/>
  <c r="W357" i="11" l="1"/>
  <c r="X357" i="11" s="1"/>
  <c r="Y357" i="11" s="1"/>
  <c r="Z357" i="11" s="1"/>
  <c r="AA357" i="11" s="1"/>
  <c r="AB357" i="11" l="1"/>
  <c r="W358" i="11"/>
  <c r="X358" i="11" s="1"/>
  <c r="W359" i="11" l="1"/>
  <c r="X359" i="11" s="1"/>
  <c r="AA359" i="11" l="1"/>
  <c r="W360" i="11" s="1"/>
  <c r="Y359" i="11"/>
  <c r="Z359" i="11" s="1"/>
  <c r="Y358" i="11"/>
  <c r="Z358" i="11" s="1"/>
  <c r="AB358" i="11"/>
  <c r="W361" i="11" l="1"/>
  <c r="X360" i="11"/>
  <c r="AB359" i="11"/>
  <c r="Y360" i="11"/>
  <c r="Z360" i="11" s="1"/>
  <c r="AB360" i="11" s="1"/>
  <c r="W362" i="11" l="1"/>
  <c r="X362" i="11" s="1"/>
  <c r="X361" i="11"/>
  <c r="Y361" i="11" s="1"/>
  <c r="Z361" i="11" s="1"/>
  <c r="AB361" i="11" s="1"/>
  <c r="Y362" i="11"/>
  <c r="Z362" i="11" s="1"/>
  <c r="AA362" i="11" l="1"/>
  <c r="W363" i="11" s="1"/>
  <c r="X363" i="11" s="1"/>
  <c r="AB362" i="11" l="1"/>
  <c r="Y363" i="11"/>
  <c r="Z363" i="11" l="1"/>
  <c r="AA363" i="11" l="1"/>
  <c r="AB363" i="11" l="1"/>
  <c r="W364" i="11"/>
  <c r="W365" i="11" l="1"/>
  <c r="X364" i="11"/>
  <c r="Y364" i="11"/>
  <c r="W366" i="11" l="1"/>
  <c r="X366" i="11" s="1"/>
  <c r="X365" i="11"/>
  <c r="Z364" i="11"/>
  <c r="AB364" i="11" s="1"/>
  <c r="Y365" i="11" l="1"/>
  <c r="Y366" i="11"/>
  <c r="Z366" i="11" s="1"/>
  <c r="Z365" i="11" l="1"/>
  <c r="AB365" i="11" l="1"/>
  <c r="AA366" i="11"/>
  <c r="W367" i="11" s="1"/>
  <c r="W368" i="11" l="1"/>
  <c r="X368" i="11" s="1"/>
  <c r="Y368" i="11" s="1"/>
  <c r="Z368" i="11" s="1"/>
  <c r="X367" i="11"/>
  <c r="AB366" i="11"/>
  <c r="Y367" i="11"/>
  <c r="Z367" i="11" l="1"/>
  <c r="AB367" i="11" s="1"/>
  <c r="AA368" i="11" l="1"/>
  <c r="AB368" i="11" l="1"/>
  <c r="W369" i="11"/>
  <c r="W370" i="11" l="1"/>
  <c r="X369" i="11"/>
  <c r="Y369" i="11"/>
  <c r="W371" i="11" l="1"/>
  <c r="X371" i="11" s="1"/>
  <c r="X370" i="11"/>
  <c r="Y370" i="11" s="1"/>
  <c r="Z370" i="11" s="1"/>
  <c r="Z369" i="11"/>
  <c r="AB370" i="11" l="1"/>
  <c r="AB369" i="11"/>
  <c r="Y371" i="11" l="1"/>
  <c r="Z371" i="11" l="1"/>
  <c r="AA371" i="11" s="1"/>
  <c r="AB371" i="11" l="1"/>
  <c r="W372" i="11"/>
  <c r="X372" i="11" s="1"/>
  <c r="W373" i="11" l="1"/>
  <c r="X373" i="11" s="1"/>
  <c r="Y372" i="11"/>
  <c r="Z372" i="11" s="1"/>
  <c r="AB372" i="11" s="1"/>
  <c r="AA373" i="11" l="1"/>
  <c r="Y373" i="11"/>
  <c r="Z373" i="11" s="1"/>
  <c r="AB373" i="11" l="1"/>
  <c r="W374" i="11"/>
  <c r="X374" i="11" s="1"/>
  <c r="W375" i="11" l="1"/>
  <c r="X375" i="11" s="1"/>
  <c r="Y374" i="11"/>
  <c r="Z374" i="11" s="1"/>
  <c r="AB374" i="11" s="1"/>
  <c r="W376" i="11" l="1"/>
  <c r="Y375" i="11"/>
  <c r="Z375" i="11" s="1"/>
  <c r="AB375" i="11" s="1"/>
  <c r="W377" i="11" l="1"/>
  <c r="X377" i="11" s="1"/>
  <c r="X376" i="11"/>
  <c r="Y376" i="11"/>
  <c r="Z376" i="11" s="1"/>
  <c r="AB376" i="11" s="1"/>
  <c r="Y377" i="11" l="1"/>
  <c r="Z377" i="11" l="1"/>
  <c r="AA377" i="11" l="1"/>
  <c r="AB377" i="11" l="1"/>
  <c r="W378" i="11"/>
  <c r="X378" i="11" s="1"/>
  <c r="Y378" i="11" l="1"/>
  <c r="Z378" i="11" s="1"/>
  <c r="AA378" i="11"/>
  <c r="W379" i="11" l="1"/>
  <c r="X379" i="11" s="1"/>
  <c r="AB378" i="11"/>
  <c r="W380" i="11" l="1"/>
  <c r="X380" i="11" s="1"/>
  <c r="Y379" i="11"/>
  <c r="Z379" i="11" s="1"/>
  <c r="AB379" i="11" s="1"/>
  <c r="W381" i="11" l="1"/>
  <c r="X381" i="11" s="1"/>
  <c r="Y380" i="11"/>
  <c r="Z380" i="11" s="1"/>
  <c r="AB380" i="11" s="1"/>
  <c r="W382" i="11" l="1"/>
  <c r="X382" i="11" s="1"/>
  <c r="Y381" i="11"/>
  <c r="Z381" i="11" s="1"/>
  <c r="AB381" i="11" s="1"/>
  <c r="AA382" i="11" l="1"/>
  <c r="W383" i="11" s="1"/>
  <c r="X383" i="11" s="1"/>
  <c r="Y382" i="11"/>
  <c r="Z382" i="11" s="1"/>
  <c r="AB382" i="11" l="1"/>
  <c r="Y383" i="11"/>
  <c r="Z383" i="11" l="1"/>
  <c r="AA383" i="11" l="1"/>
  <c r="AB383" i="11" l="1"/>
  <c r="W384" i="11"/>
  <c r="X384" i="11" s="1"/>
  <c r="Y384" i="11" l="1"/>
  <c r="Z384" i="11" l="1"/>
  <c r="AA384" i="11" s="1"/>
  <c r="AB384" i="11" l="1"/>
  <c r="W385" i="11"/>
  <c r="X385" i="11" s="1"/>
  <c r="W386" i="11" l="1"/>
  <c r="X386" i="11" s="1"/>
  <c r="Y385" i="11"/>
  <c r="Z385" i="11" s="1"/>
  <c r="AB385" i="11" s="1"/>
  <c r="AA386" i="11" l="1"/>
  <c r="Y386" i="11"/>
  <c r="Z386" i="11" s="1"/>
  <c r="AB386" i="11" l="1"/>
  <c r="W387" i="11"/>
  <c r="X387" i="11" s="1"/>
  <c r="W388" i="11" l="1"/>
  <c r="X388" i="11" s="1"/>
  <c r="Y387" i="11"/>
  <c r="Z387" i="11" s="1"/>
  <c r="AB387" i="11" s="1"/>
  <c r="AA388" i="11" l="1"/>
  <c r="Y388" i="11"/>
  <c r="Z388" i="11" s="1"/>
  <c r="AB388" i="11" l="1"/>
  <c r="W389" i="11"/>
  <c r="X389" i="11" s="1"/>
  <c r="W390" i="11" l="1"/>
  <c r="X390" i="11" s="1"/>
  <c r="Y389" i="11"/>
  <c r="Z389" i="11" s="1"/>
  <c r="AB389" i="11" s="1"/>
  <c r="AA390" i="11" l="1"/>
  <c r="Y390" i="11"/>
  <c r="Z390" i="11" s="1"/>
  <c r="AB390" i="11" l="1"/>
  <c r="W391" i="11"/>
  <c r="X391" i="11" s="1"/>
  <c r="W392" i="11" l="1"/>
  <c r="X392" i="11" s="1"/>
  <c r="W393" i="11" l="1"/>
  <c r="X393" i="11" s="1"/>
  <c r="Y392" i="11"/>
  <c r="Z392" i="11" s="1"/>
  <c r="AB392" i="11" s="1"/>
  <c r="Y391" i="11"/>
  <c r="Z391" i="11" s="1"/>
  <c r="AB391" i="11"/>
  <c r="W394" i="11" l="1"/>
  <c r="X394" i="11" s="1"/>
  <c r="Y393" i="11"/>
  <c r="Z393" i="11" s="1"/>
  <c r="AB393" i="11" s="1"/>
  <c r="AA394" i="11" l="1"/>
  <c r="Y394" i="11"/>
  <c r="Z394" i="11" s="1"/>
  <c r="W395" i="11" l="1"/>
  <c r="AB394" i="11"/>
  <c r="Y395" i="11" l="1"/>
  <c r="Z395" i="11" s="1"/>
  <c r="X395" i="11"/>
  <c r="AA395" i="11"/>
  <c r="AB395" i="11" l="1"/>
  <c r="W396" i="11"/>
  <c r="X396" i="11" s="1"/>
  <c r="Y396" i="11" l="1"/>
  <c r="Z396" i="11" s="1"/>
  <c r="AA396" i="11"/>
  <c r="W397" i="11" l="1"/>
  <c r="X397" i="11" s="1"/>
  <c r="AB396" i="11"/>
  <c r="W398" i="11" l="1"/>
  <c r="X398" i="11" s="1"/>
  <c r="Y397" i="11"/>
  <c r="Z397" i="11" s="1"/>
  <c r="AB397" i="11" s="1"/>
  <c r="AA398" i="11" l="1"/>
  <c r="Y398" i="11"/>
  <c r="Z398" i="11"/>
  <c r="AB398" i="11" l="1"/>
  <c r="W399" i="11"/>
  <c r="X399" i="11" s="1"/>
  <c r="Y399" i="11" l="1"/>
  <c r="Z399" i="11" s="1"/>
  <c r="AA399" i="11"/>
  <c r="AB399" i="11" l="1"/>
  <c r="W400" i="11"/>
  <c r="X400" i="11" s="1"/>
  <c r="W401" i="11" l="1"/>
  <c r="X401" i="11" s="1"/>
  <c r="Y400" i="11"/>
  <c r="Z400" i="11" s="1"/>
  <c r="AB400" i="11" s="1"/>
  <c r="W402" i="11" l="1"/>
  <c r="X402" i="11" s="1"/>
  <c r="Y401" i="11"/>
  <c r="Z401" i="11" s="1"/>
  <c r="AB401" i="11" s="1"/>
  <c r="Y402" i="11" l="1"/>
  <c r="Z402" i="11" l="1"/>
  <c r="AA402" i="11" s="1"/>
  <c r="AB402" i="11" l="1"/>
  <c r="W403" i="11"/>
  <c r="X403" i="11" s="1"/>
  <c r="AA403" i="11" l="1"/>
  <c r="Y403" i="11"/>
  <c r="Z403" i="11" s="1"/>
  <c r="AB403" i="11" l="1"/>
  <c r="W404" i="11"/>
  <c r="X404" i="11" s="1"/>
  <c r="W405" i="11" l="1"/>
  <c r="X405" i="11" s="1"/>
  <c r="Y404" i="11"/>
  <c r="Z404" i="11" s="1"/>
  <c r="AB404" i="11" s="1"/>
  <c r="W406" i="11" l="1"/>
  <c r="X406" i="11" s="1"/>
  <c r="Y405" i="11"/>
  <c r="Z405" i="11" s="1"/>
  <c r="AB405" i="11" s="1"/>
  <c r="AA406" i="11" l="1"/>
  <c r="Y406" i="11"/>
  <c r="Z406" i="11" s="1"/>
  <c r="AB406" i="11" l="1"/>
  <c r="W407" i="11"/>
  <c r="X407" i="11" s="1"/>
  <c r="AA407" i="11" l="1"/>
  <c r="Y407" i="11"/>
  <c r="Z407" i="11" s="1"/>
  <c r="AB407" i="11" l="1"/>
  <c r="W408" i="11"/>
  <c r="X408" i="11" s="1"/>
  <c r="W409" i="11" l="1"/>
  <c r="X409" i="11" s="1"/>
  <c r="W410" i="11" l="1"/>
  <c r="X410" i="11" s="1"/>
  <c r="Y409" i="11"/>
  <c r="Z409" i="11" s="1"/>
  <c r="Y408" i="11"/>
  <c r="Z408" i="11" s="1"/>
  <c r="AB408" i="11" s="1"/>
  <c r="AB409" i="11"/>
  <c r="W411" i="11" l="1"/>
  <c r="X411" i="11" s="1"/>
  <c r="Y410" i="11"/>
  <c r="Z410" i="11" s="1"/>
  <c r="AB410" i="11" s="1"/>
  <c r="AA411" i="11" l="1"/>
  <c r="Y411" i="11"/>
  <c r="Z411" i="11" s="1"/>
  <c r="AB411" i="11" l="1"/>
  <c r="W412" i="11"/>
  <c r="X412" i="11" s="1"/>
  <c r="W413" i="11" l="1"/>
  <c r="X413" i="11" s="1"/>
  <c r="Y412" i="11"/>
  <c r="Z412" i="11" s="1"/>
  <c r="W414" i="11" l="1"/>
  <c r="X414" i="11" s="1"/>
  <c r="Y413" i="11"/>
  <c r="Z413" i="11" s="1"/>
  <c r="AB413" i="11"/>
  <c r="AB412" i="11"/>
  <c r="W415" i="11" l="1"/>
  <c r="X415" i="11" s="1"/>
  <c r="Y414" i="11"/>
  <c r="Z414" i="11" s="1"/>
  <c r="AB414" i="11" s="1"/>
  <c r="AA415" i="11" l="1"/>
  <c r="Y415" i="11"/>
  <c r="Z415" i="11" s="1"/>
  <c r="AB415" i="11" l="1"/>
  <c r="W416" i="11"/>
  <c r="X416" i="11" s="1"/>
  <c r="W417" i="11" l="1"/>
  <c r="X417" i="11" s="1"/>
  <c r="Y416" i="11"/>
  <c r="Z416" i="11" s="1"/>
  <c r="AB416" i="11" s="1"/>
  <c r="Y417" i="11" l="1"/>
  <c r="Z417" i="11" s="1"/>
  <c r="AA417" i="11"/>
  <c r="AB417" i="11" l="1"/>
  <c r="W418" i="11"/>
  <c r="X418" i="11" l="1"/>
  <c r="Y418" i="11" s="1"/>
  <c r="Z418" i="11" s="1"/>
  <c r="AA418" i="11" s="1"/>
  <c r="AB418" i="11" l="1"/>
  <c r="W419" i="11"/>
  <c r="X419" i="11" s="1"/>
  <c r="W420" i="11" l="1"/>
  <c r="X420" i="11" s="1"/>
  <c r="W421" i="11" l="1"/>
  <c r="X421" i="11" s="1"/>
  <c r="Y420" i="11"/>
  <c r="Z420" i="11" s="1"/>
  <c r="Y419" i="11"/>
  <c r="Z419" i="11" l="1"/>
  <c r="AB419" i="11" s="1"/>
  <c r="AB421" i="11"/>
  <c r="AB420" i="11"/>
  <c r="W422" i="11"/>
  <c r="X422" i="11" s="1"/>
  <c r="Y421" i="11"/>
  <c r="Z421" i="11" s="1"/>
  <c r="AA422" i="11" l="1"/>
  <c r="Y422" i="11"/>
  <c r="Z422" i="11" s="1"/>
  <c r="AB422" i="11" l="1"/>
  <c r="W423" i="11"/>
  <c r="X423" i="11" s="1"/>
  <c r="W424" i="11" l="1"/>
  <c r="X424" i="11" s="1"/>
  <c r="Y423" i="11"/>
  <c r="Z423" i="11" s="1"/>
  <c r="AB423" i="11" s="1"/>
  <c r="W425" i="11" l="1"/>
  <c r="Y424" i="11"/>
  <c r="Z424" i="11" s="1"/>
  <c r="AB424" i="11" s="1"/>
  <c r="W426" i="11" l="1"/>
  <c r="X426" i="11" s="1"/>
  <c r="Y426" i="11" s="1"/>
  <c r="Z426" i="11" s="1"/>
  <c r="X425" i="11"/>
  <c r="Y425" i="11"/>
  <c r="Z425" i="11" l="1"/>
  <c r="AB425" i="11" l="1"/>
  <c r="AA426" i="11"/>
  <c r="AB426" i="11" l="1"/>
  <c r="W427" i="11"/>
  <c r="X427" i="11" s="1"/>
  <c r="W428" i="11" l="1"/>
  <c r="X428" i="11" s="1"/>
  <c r="Y427" i="11"/>
  <c r="Z427" i="11" s="1"/>
  <c r="AB427" i="11" s="1"/>
  <c r="W429" i="11" l="1"/>
  <c r="Y428" i="11"/>
  <c r="Z428" i="11" s="1"/>
  <c r="AB428" i="11" s="1"/>
  <c r="W430" i="11" l="1"/>
  <c r="X430" i="11" s="1"/>
  <c r="Y430" i="11" s="1"/>
  <c r="Z430" i="11" s="1"/>
  <c r="X429" i="11"/>
  <c r="Y429" i="11"/>
  <c r="Z429" i="11" s="1"/>
  <c r="AB429" i="11" l="1"/>
  <c r="AA430" i="11"/>
  <c r="AB430" i="11" l="1"/>
  <c r="W431" i="11"/>
  <c r="X431" i="11" s="1"/>
  <c r="W432" i="11" l="1"/>
  <c r="Y431" i="11"/>
  <c r="Z431" i="11"/>
  <c r="AB431" i="11" s="1"/>
  <c r="W433" i="11" l="1"/>
  <c r="X432" i="11"/>
  <c r="Y432" i="11"/>
  <c r="W434" i="11" l="1"/>
  <c r="X434" i="11" s="1"/>
  <c r="X433" i="11"/>
  <c r="Z432" i="11"/>
  <c r="AB432" i="11" s="1"/>
  <c r="Y434" i="11" l="1"/>
  <c r="Z434" i="11" s="1"/>
  <c r="Y433" i="11"/>
  <c r="Z433" i="11" s="1"/>
  <c r="AB433" i="11" l="1"/>
  <c r="AA434" i="11"/>
  <c r="AB434" i="11" l="1"/>
  <c r="W435" i="11"/>
  <c r="X435" i="11" s="1"/>
  <c r="W436" i="11" l="1"/>
  <c r="X436" i="11" s="1"/>
  <c r="W437" i="11" l="1"/>
  <c r="X437" i="11" s="1"/>
  <c r="Y436" i="11"/>
  <c r="Z436" i="11" s="1"/>
  <c r="Y435" i="11"/>
  <c r="Z435" i="11" s="1"/>
  <c r="AB435" i="11" s="1"/>
  <c r="AB436" i="11"/>
  <c r="W438" i="11" l="1"/>
  <c r="X438" i="11" s="1"/>
  <c r="Y437" i="11"/>
  <c r="Z437" i="11"/>
  <c r="AA438" i="11" l="1"/>
  <c r="W439" i="11" s="1"/>
  <c r="Y438" i="11"/>
  <c r="Z438" i="11" s="1"/>
  <c r="AB437" i="11"/>
  <c r="W440" i="11" l="1"/>
  <c r="X440" i="11" s="1"/>
  <c r="X439" i="11"/>
  <c r="AB438" i="11"/>
  <c r="Y439" i="11"/>
  <c r="Y440" i="11"/>
  <c r="Z440" i="11" s="1"/>
  <c r="Z439" i="11" l="1"/>
  <c r="AB439" i="11" s="1"/>
  <c r="AA440" i="11" l="1"/>
  <c r="AB440" i="11" l="1"/>
  <c r="W441" i="11"/>
  <c r="W442" i="11" l="1"/>
  <c r="X441" i="11"/>
  <c r="Y441" i="11"/>
  <c r="W443" i="11" l="1"/>
  <c r="X443" i="11" s="1"/>
  <c r="X442" i="11"/>
  <c r="Z441" i="11"/>
  <c r="AB441" i="11" s="1"/>
  <c r="Y443" i="11" l="1"/>
  <c r="Z443" i="11" s="1"/>
  <c r="Y442" i="11"/>
  <c r="Z442" i="11" l="1"/>
  <c r="AB442" i="11" l="1"/>
  <c r="AA443" i="11"/>
  <c r="W444" i="11" s="1"/>
  <c r="W445" i="11" l="1"/>
  <c r="X444" i="11"/>
  <c r="AB443" i="11"/>
  <c r="Y444" i="11"/>
  <c r="Z444" i="11" s="1"/>
  <c r="AB444" i="11" s="1"/>
  <c r="W446" i="11" l="1"/>
  <c r="X446" i="11" s="1"/>
  <c r="X445" i="11"/>
  <c r="Y445" i="11" s="1"/>
  <c r="Z445" i="11" s="1"/>
  <c r="AB445" i="11" s="1"/>
  <c r="Y446" i="11"/>
  <c r="Z446" i="11" s="1"/>
  <c r="AA446" i="11" s="1"/>
  <c r="AB446" i="11" l="1"/>
  <c r="W447" i="11"/>
  <c r="X447" i="11" s="1"/>
  <c r="W448" i="11" l="1"/>
  <c r="X448" i="11" s="1"/>
  <c r="W449" i="11" l="1"/>
  <c r="X449" i="11" s="1"/>
  <c r="Y448" i="11"/>
  <c r="Z448" i="11" s="1"/>
  <c r="AB448" i="11" s="1"/>
  <c r="Y447" i="11"/>
  <c r="Z447" i="11" s="1"/>
  <c r="AB447" i="11"/>
  <c r="W450" i="11" l="1"/>
  <c r="X450" i="11" s="1"/>
  <c r="Y449" i="11"/>
  <c r="Z449" i="11" s="1"/>
  <c r="AB449" i="11" s="1"/>
  <c r="AA450" i="11" l="1"/>
  <c r="Y450" i="11"/>
  <c r="Z450" i="11" s="1"/>
  <c r="W451" i="11" l="1"/>
  <c r="X451" i="11" s="1"/>
  <c r="AB450" i="11"/>
  <c r="W452" i="11" l="1"/>
  <c r="X452" i="11" s="1"/>
  <c r="W453" i="11" l="1"/>
  <c r="X453" i="11" s="1"/>
  <c r="Y452" i="11"/>
  <c r="Z452" i="11" s="1"/>
  <c r="Y451" i="11"/>
  <c r="Z451" i="11" s="1"/>
  <c r="AB451" i="11" s="1"/>
  <c r="AB452" i="11"/>
  <c r="AA453" i="11" l="1"/>
  <c r="Y453" i="11"/>
  <c r="Z453" i="11" s="1"/>
  <c r="AB453" i="11" l="1"/>
  <c r="W454" i="11"/>
  <c r="X454" i="11" s="1"/>
  <c r="Y454" i="11" l="1"/>
  <c r="Z454" i="11" s="1"/>
  <c r="AA454" i="11"/>
  <c r="AB454" i="11" l="1"/>
  <c r="W455" i="11"/>
  <c r="X455" i="11" s="1"/>
  <c r="W456" i="11" l="1"/>
  <c r="X456" i="11" s="1"/>
  <c r="Y455" i="11"/>
  <c r="Z455" i="11" s="1"/>
  <c r="W457" i="11" l="1"/>
  <c r="X457" i="11" s="1"/>
  <c r="Y456" i="11"/>
  <c r="Z456" i="11" s="1"/>
  <c r="AB456" i="11"/>
  <c r="AB455" i="11"/>
  <c r="W458" i="11" l="1"/>
  <c r="X458" i="11" s="1"/>
  <c r="Y457" i="11"/>
  <c r="Z457" i="11" s="1"/>
  <c r="AB457" i="11" s="1"/>
  <c r="AA458" i="11" l="1"/>
  <c r="Y458" i="11"/>
  <c r="Z458" i="11" s="1"/>
  <c r="AB458" i="11" l="1"/>
  <c r="W459" i="11"/>
  <c r="X459" i="11" s="1"/>
  <c r="W460" i="11" l="1"/>
  <c r="X460" i="11" s="1"/>
  <c r="Y459" i="11"/>
  <c r="Z459" i="11" s="1"/>
  <c r="AB459" i="11" s="1"/>
  <c r="AA460" i="11" l="1"/>
  <c r="W461" i="11" s="1"/>
  <c r="X461" i="11" s="1"/>
  <c r="Y460" i="11"/>
  <c r="Z460" i="11" s="1"/>
  <c r="W462" i="11" l="1"/>
  <c r="X462" i="11" s="1"/>
  <c r="Y461" i="11"/>
  <c r="Z461" i="11" s="1"/>
  <c r="AB461" i="11" s="1"/>
  <c r="AB460" i="11"/>
  <c r="AA462" i="11" l="1"/>
  <c r="Y462" i="11"/>
  <c r="Z462" i="11" s="1"/>
  <c r="AB462" i="11" l="1"/>
  <c r="W463" i="11"/>
  <c r="Y463" i="11" l="1"/>
  <c r="Z463" i="11" s="1"/>
  <c r="AA463" i="11" s="1"/>
  <c r="AB463" i="11" s="1"/>
  <c r="X463" i="11"/>
  <c r="W464" i="11" l="1"/>
  <c r="X464" i="11" s="1"/>
  <c r="W465" i="11" l="1"/>
  <c r="X465" i="11" s="1"/>
  <c r="Y465" i="11" s="1"/>
  <c r="Z465" i="11" s="1"/>
  <c r="Y464" i="11"/>
  <c r="Z464" i="11" s="1"/>
  <c r="AB464" i="11" s="1"/>
  <c r="AA465" i="11" l="1"/>
  <c r="AB465" i="11" s="1"/>
  <c r="W466" i="11" l="1"/>
  <c r="X466" i="11" s="1"/>
  <c r="W467" i="11" l="1"/>
  <c r="X467" i="11" s="1"/>
  <c r="Y467" i="11" s="1"/>
  <c r="Z467" i="11" s="1"/>
  <c r="Y466" i="11"/>
  <c r="Z466" i="11" s="1"/>
  <c r="AB466" i="11"/>
  <c r="W468" i="11" l="1"/>
  <c r="X468" i="11" s="1"/>
  <c r="Y468" i="11" s="1"/>
  <c r="AB467" i="11"/>
  <c r="Z468" i="11" l="1"/>
  <c r="AB468" i="11"/>
  <c r="W469" i="11"/>
  <c r="X469" i="11" s="1"/>
  <c r="Y469" i="11" s="1"/>
  <c r="Z469" i="11" s="1"/>
  <c r="AA469" i="11" l="1"/>
  <c r="W470" i="11" s="1"/>
  <c r="W471" i="11" l="1"/>
  <c r="X470" i="11"/>
  <c r="AB469" i="11"/>
  <c r="Y470" i="11"/>
  <c r="W472" i="11" l="1"/>
  <c r="X471" i="11"/>
  <c r="Z470" i="11"/>
  <c r="AB470" i="11" s="1"/>
  <c r="W473" i="11" l="1"/>
  <c r="X473" i="11" s="1"/>
  <c r="X472" i="11"/>
  <c r="Y472" i="11"/>
  <c r="Z472" i="11" s="1"/>
  <c r="Y471" i="11"/>
  <c r="Z471" i="11" l="1"/>
  <c r="AB472" i="11" l="1"/>
  <c r="AB471" i="11"/>
  <c r="Y473" i="11" l="1"/>
  <c r="Z473" i="11" l="1"/>
  <c r="AA473" i="11" s="1"/>
  <c r="AB473" i="11" l="1"/>
  <c r="W474" i="11"/>
  <c r="X474" i="11" s="1"/>
  <c r="W475" i="11" l="1"/>
  <c r="X475" i="11" s="1"/>
  <c r="Y474" i="11"/>
  <c r="Z474" i="11" s="1"/>
  <c r="AB474" i="11" s="1"/>
  <c r="AA475" i="11" l="1"/>
  <c r="Y475" i="11"/>
  <c r="Z475" i="11" s="1"/>
  <c r="W476" i="11" l="1"/>
  <c r="X476" i="11" s="1"/>
  <c r="AB475" i="11"/>
  <c r="W477" i="11" l="1"/>
  <c r="X477" i="11" s="1"/>
  <c r="Y476" i="11"/>
  <c r="Z476" i="11" s="1"/>
  <c r="AB476" i="11" s="1"/>
  <c r="W478" i="11" l="1"/>
  <c r="Y477" i="11"/>
  <c r="Z477" i="11" s="1"/>
  <c r="AB477" i="11" s="1"/>
  <c r="W479" i="11" l="1"/>
  <c r="X479" i="11" s="1"/>
  <c r="Y479" i="11" s="1"/>
  <c r="Z479" i="11" s="1"/>
  <c r="X478" i="11"/>
  <c r="Y478" i="11"/>
  <c r="Z478" i="11" s="1"/>
  <c r="AB478" i="11" s="1"/>
  <c r="AA479" i="11" l="1"/>
  <c r="AB479" i="11" s="1"/>
  <c r="W480" i="11" l="1"/>
  <c r="W481" i="11" l="1"/>
  <c r="X480" i="11"/>
  <c r="Y480" i="11" s="1"/>
  <c r="Z480" i="11" s="1"/>
  <c r="W482" i="11" l="1"/>
  <c r="X481" i="11"/>
  <c r="Y481" i="11" s="1"/>
  <c r="Z481" i="11" s="1"/>
  <c r="AB481" i="11"/>
  <c r="AB480" i="11"/>
  <c r="W483" i="11" l="1"/>
  <c r="X483" i="11" s="1"/>
  <c r="Y483" i="11" s="1"/>
  <c r="Z483" i="11" s="1"/>
  <c r="X482" i="11"/>
  <c r="Y482" i="11"/>
  <c r="Z482" i="11" l="1"/>
  <c r="AB482" i="11" l="1"/>
  <c r="AA483" i="11"/>
  <c r="AB483" i="11" l="1"/>
  <c r="W484" i="11"/>
  <c r="X484" i="11" s="1"/>
  <c r="W485" i="11" l="1"/>
  <c r="X485" i="11" s="1"/>
  <c r="W486" i="11" l="1"/>
  <c r="X486" i="11" s="1"/>
  <c r="Y485" i="11"/>
  <c r="Z485" i="11" s="1"/>
  <c r="Y484" i="11"/>
  <c r="Z484" i="11" l="1"/>
  <c r="AB484" i="11" s="1"/>
  <c r="AB485" i="11"/>
  <c r="Y486" i="11"/>
  <c r="Z486" i="11" s="1"/>
  <c r="AA486" i="11" s="1"/>
  <c r="AB486" i="11" l="1"/>
  <c r="W487" i="11"/>
  <c r="X487" i="11" s="1"/>
  <c r="W488" i="11" l="1"/>
  <c r="X488" i="11" s="1"/>
  <c r="W489" i="11" l="1"/>
  <c r="X489" i="11" s="1"/>
  <c r="Y488" i="11"/>
  <c r="Z488" i="11" s="1"/>
  <c r="AB488" i="11" s="1"/>
  <c r="Y487" i="11"/>
  <c r="Z487" i="11" s="1"/>
  <c r="AB487" i="11"/>
  <c r="W490" i="11" l="1"/>
  <c r="X490" i="11" s="1"/>
  <c r="Y489" i="11"/>
  <c r="Z489" i="11" s="1"/>
  <c r="AB489" i="11" s="1"/>
  <c r="AA490" i="11" l="1"/>
  <c r="Y490" i="11"/>
  <c r="Z490" i="11" s="1"/>
  <c r="AB490" i="11" l="1"/>
  <c r="W491" i="11"/>
  <c r="X491" i="11" s="1"/>
  <c r="W492" i="11" l="1"/>
  <c r="X492" i="11" s="1"/>
  <c r="Y491" i="11" l="1"/>
  <c r="Z491" i="11" s="1"/>
  <c r="AB491" i="11"/>
  <c r="AA492" i="11"/>
  <c r="Y492" i="11"/>
  <c r="Z492" i="11" s="1"/>
  <c r="AB492" i="11" l="1"/>
  <c r="W493" i="11"/>
  <c r="X493" i="11" s="1"/>
  <c r="AA493" i="11" l="1"/>
  <c r="Y493" i="11"/>
  <c r="Z493" i="11" s="1"/>
  <c r="AB493" i="11" l="1"/>
  <c r="W494" i="11"/>
  <c r="X494" i="11" s="1"/>
  <c r="Y494" i="11" l="1"/>
  <c r="Z494" i="11" s="1"/>
  <c r="AA494" i="11"/>
  <c r="AB494" i="11" l="1"/>
  <c r="W495" i="11"/>
  <c r="X495" i="11" s="1"/>
  <c r="W496" i="11" l="1"/>
  <c r="X496" i="11" s="1"/>
  <c r="Y495" i="11"/>
  <c r="Z495" i="11" s="1"/>
  <c r="AB495" i="11" s="1"/>
  <c r="Y496" i="11" l="1"/>
  <c r="Z496" i="11" s="1"/>
  <c r="AA496" i="11" s="1"/>
  <c r="AB496" i="11" l="1"/>
  <c r="W497" i="11"/>
  <c r="X497" i="11" s="1"/>
  <c r="W498" i="11" l="1"/>
  <c r="X498" i="11" s="1"/>
  <c r="W499" i="11" l="1"/>
  <c r="X499" i="11" s="1"/>
  <c r="Y498" i="11"/>
  <c r="Z498" i="11" s="1"/>
  <c r="Y497" i="11"/>
  <c r="Z497" i="11" s="1"/>
  <c r="AB497" i="11" s="1"/>
  <c r="AB498" i="11"/>
  <c r="AA499" i="11" l="1"/>
  <c r="Y499" i="11"/>
  <c r="Z499" i="11" s="1"/>
  <c r="AB499" i="11" l="1"/>
  <c r="W500" i="11"/>
  <c r="X500" i="11" s="1"/>
  <c r="Y500" i="11" l="1"/>
  <c r="Z500" i="11" s="1"/>
  <c r="AA500" i="11"/>
  <c r="AB500" i="11" l="1"/>
  <c r="W501" i="11"/>
  <c r="X501" i="11" s="1"/>
  <c r="W502" i="11" l="1"/>
  <c r="X502" i="11" s="1"/>
  <c r="Y501" i="11"/>
  <c r="Z501" i="11" s="1"/>
  <c r="AB501" i="11" s="1"/>
  <c r="AA502" i="11" l="1"/>
  <c r="W503" i="11" s="1"/>
  <c r="Y502" i="11"/>
  <c r="Z502" i="11" s="1"/>
  <c r="W504" i="11" l="1"/>
  <c r="X503" i="11"/>
  <c r="AB502" i="11"/>
  <c r="Y503" i="11"/>
  <c r="W505" i="11" l="1"/>
  <c r="X504" i="11"/>
  <c r="Z503" i="11"/>
  <c r="AB503" i="11" s="1"/>
  <c r="W506" i="11" l="1"/>
  <c r="X506" i="11" s="1"/>
  <c r="X505" i="11"/>
  <c r="Y505" i="11"/>
  <c r="Z505" i="11" s="1"/>
  <c r="Y504" i="11"/>
  <c r="AB505" i="11" l="1"/>
  <c r="Z504" i="11"/>
  <c r="Y506" i="11"/>
  <c r="Z506" i="11" s="1"/>
  <c r="AB504" i="11" l="1"/>
  <c r="AA506" i="11"/>
  <c r="W507" i="11" l="1"/>
  <c r="X507" i="11" s="1"/>
  <c r="AB506" i="11"/>
  <c r="W508" i="11" l="1"/>
  <c r="X508" i="11" s="1"/>
  <c r="Y507" i="11"/>
  <c r="Z507" i="11"/>
  <c r="W509" i="11" l="1"/>
  <c r="X509" i="11" s="1"/>
  <c r="Y508" i="11"/>
  <c r="Z508" i="11" s="1"/>
  <c r="AB508" i="11"/>
  <c r="AB507" i="11"/>
  <c r="Y509" i="11" l="1"/>
  <c r="Z509" i="11" l="1"/>
  <c r="AA509" i="11" l="1"/>
  <c r="AB509" i="11" l="1"/>
  <c r="W510" i="11"/>
  <c r="X510" i="11" s="1"/>
  <c r="W511" i="11" l="1"/>
  <c r="X511" i="11" s="1"/>
  <c r="W512" i="11" l="1"/>
  <c r="X512" i="11" s="1"/>
  <c r="Y511" i="11"/>
  <c r="Z511" i="11" s="1"/>
  <c r="AB511" i="11" s="1"/>
  <c r="Y510" i="11"/>
  <c r="Z510" i="11" s="1"/>
  <c r="AB510" i="11"/>
  <c r="AA512" i="11" l="1"/>
  <c r="Y512" i="11"/>
  <c r="Z512" i="11" s="1"/>
  <c r="AB512" i="11" l="1"/>
  <c r="W513" i="11"/>
  <c r="X513" i="11" s="1"/>
  <c r="W514" i="11" l="1"/>
  <c r="X514" i="11" s="1"/>
  <c r="Y513" i="11"/>
  <c r="Z513" i="11" s="1"/>
  <c r="AB513" i="11" s="1"/>
  <c r="W515" i="11" l="1"/>
  <c r="X515" i="11" s="1"/>
  <c r="Y514" i="11"/>
  <c r="Z514" i="11" s="1"/>
  <c r="AB514" i="11" s="1"/>
  <c r="W516" i="11" l="1"/>
  <c r="X516" i="11" s="1"/>
  <c r="Y515" i="11"/>
  <c r="Z515" i="11" s="1"/>
  <c r="AB515" i="11" s="1"/>
  <c r="AA516" i="11" l="1"/>
  <c r="Y516" i="11"/>
  <c r="Z516" i="11" s="1"/>
  <c r="AB516" i="11" l="1"/>
  <c r="W517" i="11"/>
  <c r="X517" i="11" s="1"/>
  <c r="W518" i="11" l="1"/>
  <c r="X518" i="11" s="1"/>
  <c r="Y517" i="11"/>
  <c r="Z517" i="11" s="1"/>
  <c r="AB517" i="11" s="1"/>
  <c r="W519" i="11" l="1"/>
  <c r="Y518" i="11"/>
  <c r="Z518" i="11"/>
  <c r="AB518" i="11" s="1"/>
  <c r="W520" i="11" l="1"/>
  <c r="X520" i="11" s="1"/>
  <c r="X519" i="11"/>
  <c r="Y519" i="11"/>
  <c r="Z519" i="11" s="1"/>
  <c r="AB519" i="11" s="1"/>
  <c r="Y520" i="11" l="1"/>
  <c r="Z520" i="11" l="1"/>
  <c r="AA520" i="11" l="1"/>
  <c r="AB520" i="11" l="1"/>
  <c r="W521" i="11"/>
  <c r="X521" i="11" s="1"/>
  <c r="W522" i="11" l="1"/>
  <c r="X522" i="11" s="1"/>
  <c r="W523" i="11" l="1"/>
  <c r="X523" i="11" s="1"/>
  <c r="Y522" i="11"/>
  <c r="Z522" i="11" s="1"/>
  <c r="AB522" i="11" s="1"/>
  <c r="Y521" i="11"/>
  <c r="Z521" i="11" s="1"/>
  <c r="AB521" i="11"/>
  <c r="AA523" i="11" l="1"/>
  <c r="Y523" i="11"/>
  <c r="Z523" i="11" s="1"/>
  <c r="AB523" i="11" l="1"/>
  <c r="W524" i="11"/>
  <c r="X524" i="11" s="1"/>
  <c r="W525" i="11" l="1"/>
  <c r="X525" i="11" s="1"/>
  <c r="Y524" i="11"/>
  <c r="Z524" i="11" s="1"/>
  <c r="AB524" i="11" s="1"/>
  <c r="W526" i="11" l="1"/>
  <c r="X526" i="11" s="1"/>
  <c r="Y525" i="11"/>
  <c r="Z525" i="11" s="1"/>
  <c r="AB525" i="11" s="1"/>
  <c r="AA526" i="11" l="1"/>
  <c r="W527" i="11" s="1"/>
  <c r="X527" i="11" s="1"/>
  <c r="Y526" i="11"/>
  <c r="Z526" i="11" s="1"/>
  <c r="AB526" i="11" l="1"/>
  <c r="Y527" i="11" l="1"/>
  <c r="Z527" i="11" l="1"/>
  <c r="AA527" i="11" l="1"/>
  <c r="AB527" i="11" l="1"/>
  <c r="W528" i="11"/>
  <c r="X528" i="11" s="1"/>
  <c r="W529" i="11" l="1"/>
  <c r="X529" i="11" s="1"/>
  <c r="AA529" i="11" l="1"/>
  <c r="Y529" i="11"/>
  <c r="Y528" i="11"/>
  <c r="Z528" i="11" s="1"/>
  <c r="AB528" i="11"/>
  <c r="Z529" i="11"/>
  <c r="AB529" i="11" l="1"/>
  <c r="W530" i="11"/>
  <c r="X530" i="11" s="1"/>
  <c r="W531" i="11" l="1"/>
  <c r="X531" i="11" s="1"/>
  <c r="W532" i="11" l="1"/>
  <c r="X532" i="11" s="1"/>
  <c r="Y531" i="11"/>
  <c r="Z531" i="11" s="1"/>
  <c r="Y530" i="11"/>
  <c r="Z530" i="11" s="1"/>
  <c r="AB530" i="11" s="1"/>
  <c r="AB531" i="11"/>
  <c r="Y532" i="11" l="1"/>
  <c r="Z532" i="11" s="1"/>
  <c r="AA532" i="11" l="1"/>
  <c r="AB532" i="11" l="1"/>
  <c r="W533" i="11"/>
  <c r="X533" i="11" s="1"/>
  <c r="W534" i="11" l="1"/>
  <c r="X534" i="11" s="1"/>
  <c r="W535" i="11" l="1"/>
  <c r="X535" i="11" s="1"/>
  <c r="Y534" i="11"/>
  <c r="Z534" i="11" s="1"/>
  <c r="Y533" i="11"/>
  <c r="Z533" i="11" s="1"/>
  <c r="AB533" i="11" s="1"/>
  <c r="AB534" i="11"/>
  <c r="AA535" i="11" l="1"/>
  <c r="Y535" i="11"/>
  <c r="Z535" i="11" s="1"/>
  <c r="AB535" i="11" l="1"/>
  <c r="W536" i="11"/>
  <c r="X536" i="11" s="1"/>
  <c r="W537" i="11" l="1"/>
  <c r="X537" i="11" s="1"/>
  <c r="AA537" i="11" l="1"/>
  <c r="Y537" i="11"/>
  <c r="Z537" i="11" s="1"/>
  <c r="Y536" i="11"/>
  <c r="Z536" i="11" s="1"/>
  <c r="AB536" i="11" s="1"/>
  <c r="AB537" i="11" l="1"/>
  <c r="W538" i="11"/>
  <c r="X538" i="11" s="1"/>
  <c r="W539" i="11" l="1"/>
  <c r="X539" i="11" s="1"/>
  <c r="W540" i="11" l="1"/>
  <c r="X540" i="11" s="1"/>
  <c r="Y539" i="11"/>
  <c r="Z539" i="11" s="1"/>
  <c r="AB539" i="11" s="1"/>
  <c r="Y538" i="11"/>
  <c r="Z538" i="11" s="1"/>
  <c r="AB538" i="11"/>
  <c r="AA540" i="11" l="1"/>
  <c r="Y540" i="11"/>
  <c r="Z540" i="11" s="1"/>
  <c r="AB540" i="11" l="1"/>
  <c r="W541" i="11"/>
  <c r="X541" i="11" s="1"/>
  <c r="W542" i="11" l="1"/>
  <c r="X542" i="11" s="1"/>
  <c r="Y541" i="11"/>
  <c r="Z541" i="11" s="1"/>
  <c r="AB541" i="11" s="1"/>
  <c r="W543" i="11" l="1"/>
  <c r="X543" i="11" s="1"/>
  <c r="Y542" i="11"/>
  <c r="Z542" i="11" s="1"/>
  <c r="AB542" i="11" s="1"/>
  <c r="AA543" i="11" l="1"/>
  <c r="Y543" i="11"/>
  <c r="Z543" i="11" s="1"/>
  <c r="AB543" i="11" l="1"/>
  <c r="W544" i="11"/>
  <c r="X544" i="11" s="1"/>
  <c r="AA544" i="11" l="1"/>
  <c r="Y544" i="11"/>
  <c r="Z544" i="11" s="1"/>
  <c r="AB544" i="11" l="1"/>
  <c r="W545" i="11"/>
  <c r="X545" i="11" s="1"/>
  <c r="W546" i="11" l="1"/>
  <c r="X546" i="11" s="1"/>
  <c r="Y545" i="11"/>
  <c r="Z545" i="11" s="1"/>
  <c r="AB545" i="11" s="1"/>
  <c r="W547" i="11" l="1"/>
  <c r="X547" i="11" s="1"/>
  <c r="Y546" i="11"/>
  <c r="Z546" i="11" s="1"/>
  <c r="AB546" i="11" s="1"/>
  <c r="Y547" i="11" l="1"/>
  <c r="Z547" i="11" s="1"/>
  <c r="AA547" i="11" s="1"/>
  <c r="AB547" i="11" l="1"/>
  <c r="W548" i="11"/>
  <c r="X548" i="11" s="1"/>
  <c r="Y548" i="11" l="1"/>
  <c r="Z548" i="11" s="1"/>
  <c r="AA548" i="11" s="1"/>
  <c r="AB548" i="11" l="1"/>
  <c r="W549" i="11"/>
  <c r="X549" i="11" s="1"/>
  <c r="W550" i="11" l="1"/>
  <c r="X550" i="11" s="1"/>
  <c r="Y549" i="11" l="1"/>
  <c r="Z549" i="11" s="1"/>
  <c r="AB549" i="11"/>
  <c r="AA550" i="11"/>
  <c r="Y550" i="11"/>
  <c r="Z550" i="11" s="1"/>
  <c r="AB550" i="11" l="1"/>
  <c r="W551" i="11"/>
  <c r="X551" i="11" s="1"/>
  <c r="W552" i="11" l="1"/>
  <c r="X552" i="11" s="1"/>
  <c r="W553" i="11" l="1"/>
  <c r="X553" i="11" s="1"/>
  <c r="Y552" i="11"/>
  <c r="Z552" i="11" s="1"/>
  <c r="Y551" i="11"/>
  <c r="Z551" i="11" s="1"/>
  <c r="AB551" i="11"/>
  <c r="W554" i="11" l="1"/>
  <c r="X554" i="11" s="1"/>
  <c r="Y553" i="11"/>
  <c r="Z553" i="11" s="1"/>
  <c r="AB553" i="11"/>
  <c r="AB552" i="11"/>
  <c r="AA554" i="11" l="1"/>
  <c r="Y554" i="11"/>
  <c r="Z554" i="11" s="1"/>
  <c r="AB554" i="11" l="1"/>
  <c r="W555" i="11"/>
  <c r="X555" i="11" s="1"/>
  <c r="Y555" i="11" l="1"/>
  <c r="Z555" i="11" s="1"/>
  <c r="AA555" i="11"/>
  <c r="AB555" i="11" l="1"/>
  <c r="W556" i="11"/>
  <c r="X556" i="11" s="1"/>
  <c r="W557" i="11" l="1"/>
  <c r="X557" i="11" s="1"/>
  <c r="Y556" i="11"/>
  <c r="Z556" i="11" s="1"/>
  <c r="AB556" i="11" s="1"/>
  <c r="AA557" i="11" l="1"/>
  <c r="W558" i="11" s="1"/>
  <c r="X558" i="11" s="1"/>
  <c r="Y557" i="11"/>
  <c r="Z557" i="11" s="1"/>
  <c r="W559" i="11" l="1"/>
  <c r="X559" i="11" s="1"/>
  <c r="Y558" i="11"/>
  <c r="Z558" i="11" s="1"/>
  <c r="AB558" i="11" s="1"/>
  <c r="AB557" i="11"/>
  <c r="W560" i="11" l="1"/>
  <c r="X560" i="11" s="1"/>
  <c r="Y559" i="11"/>
  <c r="Z559" i="11" s="1"/>
  <c r="AB559" i="11" s="1"/>
  <c r="AA560" i="11" l="1"/>
  <c r="Y560" i="11"/>
  <c r="Z560" i="11" s="1"/>
  <c r="AB560" i="11" l="1"/>
  <c r="W561" i="11"/>
  <c r="X561" i="11" s="1"/>
  <c r="W562" i="11" l="1"/>
  <c r="X562" i="11" s="1"/>
  <c r="W563" i="11" l="1"/>
  <c r="X563" i="11" s="1"/>
  <c r="Y562" i="11"/>
  <c r="Z562" i="11" s="1"/>
  <c r="AB562" i="11" s="1"/>
  <c r="Y561" i="11"/>
  <c r="Z561" i="11" s="1"/>
  <c r="AB561" i="11" s="1"/>
  <c r="Y563" i="11" l="1"/>
  <c r="Z563" i="11" s="1"/>
  <c r="AA563" i="11" s="1"/>
  <c r="AB563" i="11" l="1"/>
  <c r="W564" i="11"/>
  <c r="X564" i="11" s="1"/>
  <c r="W565" i="11" l="1"/>
  <c r="X565" i="11" s="1"/>
  <c r="W566" i="11" l="1"/>
  <c r="X566" i="11" s="1"/>
  <c r="Y565" i="11"/>
  <c r="Z565" i="11" s="1"/>
  <c r="Y564" i="11"/>
  <c r="Z564" i="11" s="1"/>
  <c r="AB564" i="11"/>
  <c r="W567" i="11" l="1"/>
  <c r="X567" i="11" s="1"/>
  <c r="Y566" i="11"/>
  <c r="Z566" i="11" s="1"/>
  <c r="AB566" i="11"/>
  <c r="AB565" i="11"/>
  <c r="AA567" i="11" l="1"/>
  <c r="Y567" i="11"/>
  <c r="Z567" i="11" s="1"/>
  <c r="AB567" i="11" l="1"/>
  <c r="W568" i="11"/>
  <c r="X568" i="11" s="1"/>
  <c r="W569" i="11" l="1"/>
  <c r="X569" i="11" s="1"/>
  <c r="Y568" i="11"/>
  <c r="Z568" i="11" s="1"/>
  <c r="AB568" i="11" s="1"/>
  <c r="W570" i="11" l="1"/>
  <c r="X570" i="11" s="1"/>
  <c r="Y569" i="11"/>
  <c r="Z569" i="11" s="1"/>
  <c r="AB569" i="11" s="1"/>
  <c r="AA570" i="11" l="1"/>
  <c r="W571" i="11" s="1"/>
  <c r="X571" i="11" s="1"/>
  <c r="Y570" i="11"/>
  <c r="Z570" i="11" s="1"/>
  <c r="W572" i="11" l="1"/>
  <c r="X572" i="11" s="1"/>
  <c r="Y571" i="11"/>
  <c r="Z571" i="11" s="1"/>
  <c r="AB570" i="11"/>
  <c r="W573" i="11" l="1"/>
  <c r="X573" i="11" s="1"/>
  <c r="Y572" i="11"/>
  <c r="Z572" i="11" s="1"/>
  <c r="AB572" i="11"/>
  <c r="AB571" i="11"/>
  <c r="W574" i="11" l="1"/>
  <c r="X574" i="11" s="1"/>
  <c r="AA574" i="11" l="1"/>
  <c r="Y574" i="11"/>
  <c r="Z574" i="11" s="1"/>
  <c r="Y573" i="11"/>
  <c r="Z573" i="11" s="1"/>
  <c r="AB573" i="11" s="1"/>
  <c r="AB574" i="11" l="1"/>
  <c r="W575" i="11"/>
  <c r="X575" i="11" s="1"/>
  <c r="W576" i="11" l="1"/>
  <c r="X576" i="11" s="1"/>
  <c r="W577" i="11" l="1"/>
  <c r="X577" i="11" s="1"/>
  <c r="Y576" i="11"/>
  <c r="Z576" i="11" s="1"/>
  <c r="Y575" i="11"/>
  <c r="Z575" i="11" s="1"/>
  <c r="AB575" i="11"/>
  <c r="W578" i="11" l="1"/>
  <c r="X578" i="11" s="1"/>
  <c r="Y577" i="11"/>
  <c r="Z577" i="11" s="1"/>
  <c r="AB577" i="11"/>
  <c r="AB576" i="11"/>
  <c r="AA578" i="11" l="1"/>
  <c r="Y578" i="11"/>
  <c r="Z578" i="11"/>
  <c r="AB578" i="11" l="1"/>
  <c r="W579" i="11"/>
  <c r="X579" i="11" s="1"/>
  <c r="W580" i="11" l="1"/>
  <c r="X580" i="11" s="1"/>
  <c r="Y579" i="11"/>
  <c r="Z579" i="11" s="1"/>
  <c r="AB579" i="11" s="1"/>
  <c r="AA580" i="11" l="1"/>
  <c r="Y580" i="11"/>
  <c r="Z580" i="11" s="1"/>
  <c r="W581" i="11" l="1"/>
  <c r="X581" i="11" s="1"/>
  <c r="AB580" i="11"/>
  <c r="W582" i="11" l="1"/>
  <c r="X582" i="11" s="1"/>
  <c r="Y581" i="11"/>
  <c r="Z581" i="11" s="1"/>
  <c r="AB581" i="11" s="1"/>
  <c r="AA582" i="11" l="1"/>
  <c r="W583" i="11" s="1"/>
  <c r="Y582" i="11"/>
  <c r="Z582" i="11" s="1"/>
  <c r="W584" i="11" l="1"/>
  <c r="X583" i="11"/>
  <c r="Y583" i="11"/>
  <c r="AB582" i="11"/>
  <c r="W585" i="11" l="1"/>
  <c r="X584" i="11"/>
  <c r="Y584" i="11" s="1"/>
  <c r="Z584" i="11" s="1"/>
  <c r="AB584" i="11"/>
  <c r="Z583" i="11"/>
  <c r="AB583" i="11" s="1"/>
  <c r="W586" i="11" l="1"/>
  <c r="X586" i="11" s="1"/>
  <c r="X585" i="11"/>
  <c r="Y585" i="11" s="1"/>
  <c r="Z585" i="11" s="1"/>
  <c r="AB585" i="11" s="1"/>
  <c r="Y586" i="11"/>
  <c r="Z586" i="11" s="1"/>
  <c r="AA586" i="11" s="1"/>
  <c r="W587" i="11" s="1"/>
  <c r="W588" i="11" l="1"/>
  <c r="X587" i="11"/>
  <c r="AB586" i="11"/>
  <c r="W589" i="11" l="1"/>
  <c r="X589" i="11" s="1"/>
  <c r="X588" i="11"/>
  <c r="Y587" i="11"/>
  <c r="Y588" i="11"/>
  <c r="Z588" i="11" s="1"/>
  <c r="AB588" i="11" l="1"/>
  <c r="AA589" i="11"/>
  <c r="Y589" i="11"/>
  <c r="Z589" i="11" s="1"/>
  <c r="Z587" i="11"/>
  <c r="AB587" i="11" s="1"/>
  <c r="AB589" i="11" l="1"/>
  <c r="W590" i="11"/>
  <c r="X590" i="11" s="1"/>
  <c r="Y590" i="11" l="1"/>
  <c r="Z590" i="11" l="1"/>
  <c r="AA590" i="11" l="1"/>
  <c r="AB590" i="11" l="1"/>
  <c r="W591" i="11"/>
  <c r="X591" i="11" s="1"/>
  <c r="W592" i="11" l="1"/>
  <c r="X592" i="11" s="1"/>
  <c r="W593" i="11" l="1"/>
  <c r="X593" i="11" s="1"/>
  <c r="Y592" i="11"/>
  <c r="Z592" i="11" s="1"/>
  <c r="AB592" i="11" s="1"/>
  <c r="Y591" i="11"/>
  <c r="Z591" i="11" s="1"/>
  <c r="AB591" i="11"/>
  <c r="AA593" i="11" l="1"/>
  <c r="Y593" i="11"/>
  <c r="Z593" i="11" s="1"/>
  <c r="W594" i="11" l="1"/>
  <c r="X594" i="11" s="1"/>
  <c r="AB593" i="11"/>
  <c r="W595" i="11" l="1"/>
  <c r="X595" i="11" s="1"/>
  <c r="Y594" i="11"/>
  <c r="Z594" i="11" s="1"/>
  <c r="AB594" i="11" s="1"/>
  <c r="W596" i="11" l="1"/>
  <c r="X596" i="11" s="1"/>
  <c r="Y596" i="11" l="1"/>
  <c r="Z596" i="11" s="1"/>
  <c r="AA596" i="11"/>
  <c r="Y595" i="11"/>
  <c r="Z595" i="11" s="1"/>
  <c r="AB595" i="11" s="1"/>
  <c r="AB596" i="11" l="1"/>
  <c r="W597" i="11"/>
  <c r="X597" i="11" s="1"/>
  <c r="W598" i="11" l="1"/>
  <c r="X598" i="11" s="1"/>
  <c r="W599" i="11" l="1"/>
  <c r="X599" i="11" s="1"/>
  <c r="Y598" i="11"/>
  <c r="Z598" i="11" s="1"/>
  <c r="AB598" i="11" s="1"/>
  <c r="Y597" i="11"/>
  <c r="Z597" i="11" s="1"/>
  <c r="AB597" i="11"/>
  <c r="W600" i="11" l="1"/>
  <c r="X600" i="11" s="1"/>
  <c r="Y599" i="11"/>
  <c r="Z599" i="11" s="1"/>
  <c r="AB599" i="11" s="1"/>
  <c r="AA600" i="11" l="1"/>
  <c r="Y600" i="11"/>
  <c r="Z600" i="11" s="1"/>
  <c r="W601" i="11" l="1"/>
  <c r="X601" i="11" s="1"/>
  <c r="AB600" i="11"/>
  <c r="W602" i="11" l="1"/>
  <c r="X602" i="11" s="1"/>
  <c r="Y601" i="11"/>
  <c r="Z601" i="11" s="1"/>
  <c r="AB601" i="11" s="1"/>
  <c r="Y602" i="11" l="1"/>
  <c r="Z602" i="11" s="1"/>
  <c r="AA602" i="11"/>
  <c r="AB602" i="11" l="1"/>
  <c r="W603" i="11"/>
  <c r="X603" i="11" s="1"/>
  <c r="W604" i="11" l="1"/>
  <c r="X604" i="11" s="1"/>
  <c r="Y603" i="11"/>
  <c r="Z603" i="11" s="1"/>
  <c r="AB603" i="11" s="1"/>
  <c r="W605" i="11" l="1"/>
  <c r="X605" i="11" s="1"/>
  <c r="Y604" i="11"/>
  <c r="Z604" i="11" s="1"/>
  <c r="AB604" i="11" s="1"/>
  <c r="AA605" i="11" l="1"/>
  <c r="Y605" i="11"/>
  <c r="Z605" i="11" s="1"/>
  <c r="AB605" i="11" l="1"/>
  <c r="W606" i="11"/>
  <c r="X606" i="11" s="1"/>
  <c r="W607" i="11" l="1"/>
  <c r="X607" i="11" s="1"/>
  <c r="Y606" i="11"/>
  <c r="Z606" i="11" s="1"/>
  <c r="AB606" i="11" s="1"/>
  <c r="Y607" i="11" l="1"/>
  <c r="Z607" i="11" s="1"/>
  <c r="AA607" i="11"/>
  <c r="AB607" i="11" l="1"/>
  <c r="W608" i="11"/>
  <c r="X608" i="11" s="1"/>
  <c r="W609" i="11" l="1"/>
  <c r="X609" i="11" s="1"/>
  <c r="W610" i="11" l="1"/>
  <c r="X610" i="11" s="1"/>
  <c r="Y609" i="11"/>
  <c r="Z609" i="11" s="1"/>
  <c r="Y608" i="11"/>
  <c r="Z608" i="11" s="1"/>
  <c r="AB608" i="11" s="1"/>
  <c r="AB609" i="11"/>
  <c r="AA610" i="11" l="1"/>
  <c r="W611" i="11" s="1"/>
  <c r="Y610" i="11"/>
  <c r="Z610" i="11"/>
  <c r="W612" i="11" l="1"/>
  <c r="X612" i="11" s="1"/>
  <c r="X611" i="11"/>
  <c r="AB610" i="11"/>
  <c r="Y611" i="11" l="1"/>
  <c r="Y612" i="11"/>
  <c r="Z612" i="11" s="1"/>
  <c r="Z611" i="11" l="1"/>
  <c r="AB611" i="11" s="1"/>
  <c r="AA612" i="11" l="1"/>
  <c r="AB612" i="11" l="1"/>
  <c r="W613" i="11"/>
  <c r="X613" i="11" s="1"/>
  <c r="Y613" i="11" l="1"/>
  <c r="Z613" i="11" l="1"/>
  <c r="AA613" i="11" l="1"/>
  <c r="AB613" i="11" l="1"/>
  <c r="W614" i="11"/>
  <c r="W615" i="11" l="1"/>
  <c r="X614" i="11"/>
  <c r="Y614" i="11"/>
  <c r="W616" i="11" l="1"/>
  <c r="X615" i="11"/>
  <c r="Z614" i="11"/>
  <c r="AB614" i="11" s="1"/>
  <c r="W617" i="11" l="1"/>
  <c r="X617" i="11" s="1"/>
  <c r="X616" i="11"/>
  <c r="Y615" i="11"/>
  <c r="Y616" i="11"/>
  <c r="Z616" i="11" s="1"/>
  <c r="AB616" i="11" l="1"/>
  <c r="Y617" i="11"/>
  <c r="Z617" i="11" s="1"/>
  <c r="Z615" i="11"/>
  <c r="AB615" i="11" l="1"/>
  <c r="AA617" i="11"/>
  <c r="AB617" i="11" l="1"/>
  <c r="W618" i="11"/>
  <c r="X618" i="11" s="1"/>
  <c r="W619" i="11" l="1"/>
  <c r="Y618" i="11"/>
  <c r="Z618" i="11"/>
  <c r="AB618" i="11" s="1"/>
  <c r="W620" i="11" l="1"/>
  <c r="X619" i="11"/>
  <c r="Y619" i="11"/>
  <c r="W621" i="11" l="1"/>
  <c r="X621" i="11" s="1"/>
  <c r="X620" i="11"/>
  <c r="Y620" i="11" s="1"/>
  <c r="Z620" i="11" s="1"/>
  <c r="AB620" i="11"/>
  <c r="Z619" i="11"/>
  <c r="Y621" i="11"/>
  <c r="Z621" i="11" s="1"/>
  <c r="AB619" i="11" l="1"/>
  <c r="AA621" i="11"/>
  <c r="W622" i="11" l="1"/>
  <c r="X622" i="11" s="1"/>
  <c r="AB621" i="11"/>
  <c r="W623" i="11" l="1"/>
  <c r="X623" i="11" s="1"/>
  <c r="Y622" i="11"/>
  <c r="Z622" i="11" s="1"/>
  <c r="AB622" i="11" s="1"/>
  <c r="Y623" i="11" l="1"/>
  <c r="Z623" i="11" s="1"/>
  <c r="AA623" i="11"/>
  <c r="AB623" i="11" l="1"/>
  <c r="W624" i="11"/>
  <c r="X624" i="11" s="1"/>
  <c r="W625" i="11" l="1"/>
  <c r="X625" i="11" s="1"/>
  <c r="Y624" i="11"/>
  <c r="Z624" i="11" s="1"/>
  <c r="AB624" i="11" s="1"/>
  <c r="Y625" i="11" l="1"/>
  <c r="Z625" i="11" s="1"/>
  <c r="AA625" i="11"/>
  <c r="AB625" i="11" l="1"/>
  <c r="W626" i="11"/>
  <c r="X626" i="11" s="1"/>
  <c r="W627" i="11" l="1"/>
  <c r="X627" i="11" s="1"/>
  <c r="Y626" i="11"/>
  <c r="Z626" i="11" s="1"/>
  <c r="W628" i="11" l="1"/>
  <c r="X628" i="11" s="1"/>
  <c r="Y627" i="11"/>
  <c r="Z627" i="11" s="1"/>
  <c r="AB627" i="11"/>
  <c r="AB626" i="11"/>
  <c r="W629" i="11" l="1"/>
  <c r="X629" i="11" s="1"/>
  <c r="Y628" i="11"/>
  <c r="Z628" i="11" s="1"/>
  <c r="AB628" i="11" s="1"/>
  <c r="AA629" i="11" l="1"/>
  <c r="Y629" i="11"/>
  <c r="Z629" i="11" s="1"/>
  <c r="W630" i="11" l="1"/>
  <c r="X630" i="11" s="1"/>
  <c r="AB629" i="11"/>
  <c r="W631" i="11" l="1"/>
  <c r="X631" i="11" s="1"/>
  <c r="W632" i="11" l="1"/>
  <c r="X632" i="11" s="1"/>
  <c r="Y631" i="11"/>
  <c r="Z631" i="11" s="1"/>
  <c r="Y630" i="11"/>
  <c r="Z630" i="11" s="1"/>
  <c r="AB630" i="11" s="1"/>
  <c r="AB631" i="11"/>
  <c r="Y632" i="11" l="1"/>
  <c r="Z632" i="11" l="1"/>
  <c r="AA632" i="11" s="1"/>
  <c r="AB632" i="11" l="1"/>
  <c r="W633" i="11"/>
  <c r="X633" i="11" s="1"/>
  <c r="W634" i="11" l="1"/>
  <c r="X634" i="11" s="1"/>
  <c r="Y633" i="11"/>
  <c r="Z633" i="11" s="1"/>
  <c r="AB633" i="11" s="1"/>
  <c r="AA634" i="11" l="1"/>
  <c r="Y634" i="11"/>
  <c r="Z634" i="11" s="1"/>
  <c r="AB634" i="11" l="1"/>
  <c r="W635" i="11"/>
  <c r="X635" i="11" l="1"/>
  <c r="Y635" i="11" s="1"/>
  <c r="Z635" i="11" s="1"/>
  <c r="AA635" i="11" s="1"/>
  <c r="AB635" i="11" l="1"/>
  <c r="W636" i="11"/>
  <c r="W637" i="11" l="1"/>
  <c r="X636" i="11"/>
  <c r="Y636" i="11" s="1"/>
  <c r="Z636" i="11"/>
  <c r="AB636" i="11" s="1"/>
  <c r="W638" i="11" l="1"/>
  <c r="X637" i="11"/>
  <c r="Y637" i="11"/>
  <c r="W639" i="11" l="1"/>
  <c r="X639" i="11" s="1"/>
  <c r="Y639" i="11" s="1"/>
  <c r="Z639" i="11" s="1"/>
  <c r="X638" i="11"/>
  <c r="Y638" i="11" s="1"/>
  <c r="Z638" i="11" s="1"/>
  <c r="AB638" i="11"/>
  <c r="Z637" i="11"/>
  <c r="AB637" i="11" l="1"/>
  <c r="AA639" i="11"/>
  <c r="AB639" i="11" l="1"/>
  <c r="W640" i="11"/>
  <c r="X640" i="11" s="1"/>
  <c r="W641" i="11" l="1"/>
  <c r="X641" i="11" s="1"/>
  <c r="Y640" i="11"/>
  <c r="Z640" i="11" s="1"/>
  <c r="AB640" i="11" s="1"/>
  <c r="Y641" i="11" l="1"/>
  <c r="Z641" i="11" s="1"/>
  <c r="AA641" i="11" s="1"/>
  <c r="AB641" i="11" l="1"/>
  <c r="W642" i="11"/>
  <c r="X642" i="11" s="1"/>
  <c r="AA642" i="11" l="1"/>
  <c r="Y642" i="11"/>
  <c r="Z642" i="11" s="1"/>
  <c r="AB642" i="11" l="1"/>
  <c r="W643" i="11"/>
  <c r="X643" i="11" s="1"/>
  <c r="W644" i="11" l="1"/>
  <c r="X644" i="11" s="1"/>
  <c r="Y643" i="11"/>
  <c r="Z643" i="11" s="1"/>
  <c r="AB643" i="11" s="1"/>
  <c r="AA644" i="11" l="1"/>
  <c r="Y644" i="11"/>
  <c r="Z644" i="11" s="1"/>
  <c r="AB644" i="11" l="1"/>
  <c r="W645" i="11"/>
  <c r="Y645" i="11" l="1"/>
  <c r="Z645" i="11" s="1"/>
  <c r="AA645" i="11" s="1"/>
  <c r="AB645" i="11" s="1"/>
  <c r="X645" i="11"/>
  <c r="W646" i="11" l="1"/>
  <c r="X646" i="11" s="1"/>
  <c r="Y646" i="11" s="1"/>
  <c r="Z646" i="11" s="1"/>
  <c r="AB646" i="11" s="1"/>
  <c r="W647" i="11" l="1"/>
  <c r="X647" i="11" s="1"/>
  <c r="Y647" i="11" s="1"/>
  <c r="Z647" i="11" s="1"/>
  <c r="AA647" i="11" l="1"/>
  <c r="AB647" i="11" s="1"/>
  <c r="W648" i="11" l="1"/>
  <c r="X648" i="11" s="1"/>
  <c r="W649" i="11" l="1"/>
  <c r="X649" i="11" s="1"/>
  <c r="Y649" i="11" s="1"/>
  <c r="Z649" i="11" s="1"/>
  <c r="AB649" i="11" s="1"/>
  <c r="Y648" i="11"/>
  <c r="Z648" i="11" s="1"/>
  <c r="AB648" i="11" s="1"/>
  <c r="W650" i="11"/>
  <c r="X650" i="11" s="1"/>
  <c r="W651" i="11" l="1"/>
  <c r="X651" i="11" s="1"/>
  <c r="Y650" i="11" l="1"/>
  <c r="Z650" i="11" s="1"/>
  <c r="AB650" i="11"/>
  <c r="Y651" i="11"/>
  <c r="Z651" i="11" s="1"/>
  <c r="AA651" i="11" l="1"/>
  <c r="AB651" i="11" l="1"/>
  <c r="W652" i="11"/>
  <c r="X652" i="11" s="1"/>
  <c r="W653" i="11" l="1"/>
  <c r="X653" i="11" s="1"/>
  <c r="Y652" i="11" l="1"/>
  <c r="Z652" i="11" s="1"/>
  <c r="AB652" i="11"/>
  <c r="W654" i="11"/>
  <c r="X654" i="11" s="1"/>
  <c r="Y653" i="11"/>
  <c r="Z653" i="11" s="1"/>
  <c r="AB653" i="11" s="1"/>
  <c r="AA654" i="11" l="1"/>
  <c r="Y654" i="11"/>
  <c r="Z654" i="11" s="1"/>
  <c r="AB654" i="11" l="1"/>
  <c r="W655" i="11"/>
  <c r="X655" i="11" s="1"/>
  <c r="W656" i="11" l="1"/>
  <c r="X656" i="11" s="1"/>
  <c r="Y655" i="11"/>
  <c r="Z655" i="11" s="1"/>
  <c r="AB655" i="11" s="1"/>
  <c r="W657" i="11" l="1"/>
  <c r="X657" i="11" s="1"/>
  <c r="Y656" i="11"/>
  <c r="Z656" i="11" s="1"/>
  <c r="AB656" i="11" s="1"/>
  <c r="W658" i="11" l="1"/>
  <c r="X658" i="11" s="1"/>
  <c r="Y657" i="11"/>
  <c r="Z657" i="11" s="1"/>
  <c r="AB657" i="11" s="1"/>
  <c r="AA658" i="11" l="1"/>
  <c r="Y658" i="11"/>
  <c r="Z658" i="11" s="1"/>
  <c r="W659" i="11" l="1"/>
  <c r="X659" i="11" s="1"/>
  <c r="AB658" i="11"/>
  <c r="W660" i="11" l="1"/>
  <c r="X660" i="11" s="1"/>
  <c r="Y659" i="11"/>
  <c r="Z659" i="11" s="1"/>
  <c r="AB659" i="11" s="1"/>
  <c r="Y660" i="11" l="1"/>
  <c r="Z660" i="11" l="1"/>
  <c r="AA660" i="11" l="1"/>
  <c r="AB660" i="11" l="1"/>
  <c r="W661" i="11"/>
  <c r="X661" i="11" s="1"/>
  <c r="AA661" i="11" l="1"/>
  <c r="Y661" i="11"/>
  <c r="Z661" i="11" s="1"/>
  <c r="W662" i="11" l="1"/>
  <c r="AB661" i="11"/>
  <c r="Y662" i="11" l="1"/>
  <c r="Z662" i="11" s="1"/>
  <c r="AA662" i="11" s="1"/>
  <c r="AB662" i="11" s="1"/>
  <c r="X662" i="11"/>
  <c r="W663" i="11" l="1"/>
  <c r="X663" i="11" s="1"/>
  <c r="Y663" i="11" s="1"/>
  <c r="Z663" i="11" s="1"/>
  <c r="AB663" i="11" s="1"/>
  <c r="W664" i="11" l="1"/>
  <c r="X664" i="11" s="1"/>
  <c r="Y664" i="11" s="1"/>
  <c r="Z664" i="11" s="1"/>
  <c r="AA664" i="11" l="1"/>
  <c r="AB664" i="11" s="1"/>
  <c r="W665" i="11" l="1"/>
  <c r="X665" i="11" s="1"/>
  <c r="Y665" i="11" s="1"/>
  <c r="Z665" i="11" s="1"/>
  <c r="AB665" i="11" s="1"/>
  <c r="W666" i="11" l="1"/>
  <c r="X666" i="11" s="1"/>
  <c r="Y666" i="11" s="1"/>
  <c r="Z666" i="11" s="1"/>
  <c r="AB666" i="11" s="1"/>
  <c r="W667" i="11" l="1"/>
  <c r="X667" i="11" s="1"/>
  <c r="Y667" i="11" s="1"/>
  <c r="Z667" i="11" s="1"/>
  <c r="AB667" i="11" s="1"/>
  <c r="W668" i="11" l="1"/>
  <c r="X668" i="11" s="1"/>
  <c r="Y668" i="11" s="1"/>
  <c r="Z668" i="11" s="1"/>
  <c r="AA668" i="11" l="1"/>
  <c r="AB668" i="11" s="1"/>
  <c r="W669" i="11" l="1"/>
  <c r="Y669" i="11" l="1"/>
  <c r="Z669" i="11" s="1"/>
  <c r="X669" i="11"/>
  <c r="AA669" i="11"/>
  <c r="AB669" i="11" l="1"/>
  <c r="W670" i="11"/>
  <c r="W671" i="11" l="1"/>
  <c r="X670" i="11"/>
  <c r="Y670" i="11" s="1"/>
  <c r="Z670" i="11" s="1"/>
  <c r="AB670" i="11" s="1"/>
  <c r="W672" i="11" l="1"/>
  <c r="X671" i="11"/>
  <c r="Y671" i="11" s="1"/>
  <c r="Z671" i="11" s="1"/>
  <c r="AB671" i="11" s="1"/>
  <c r="W673" i="11" l="1"/>
  <c r="X673" i="11" s="1"/>
  <c r="Y673" i="11" s="1"/>
  <c r="X672" i="11"/>
  <c r="Y672" i="11" s="1"/>
  <c r="Z672" i="11" s="1"/>
  <c r="AB672" i="11" s="1"/>
  <c r="Z673" i="11"/>
  <c r="AA673" i="11" l="1"/>
  <c r="AB673" i="11" l="1"/>
  <c r="W674" i="11"/>
  <c r="X674" i="11" s="1"/>
  <c r="W675" i="11" l="1"/>
  <c r="X675" i="11" s="1"/>
  <c r="W676" i="11" l="1"/>
  <c r="X676" i="11" s="1"/>
  <c r="Y675" i="11"/>
  <c r="Z675" i="11" s="1"/>
  <c r="AB675" i="11" s="1"/>
  <c r="Y674" i="11"/>
  <c r="Z674" i="11" s="1"/>
  <c r="AB674" i="11"/>
  <c r="W677" i="11" l="1"/>
  <c r="X677" i="11" s="1"/>
  <c r="Y676" i="11"/>
  <c r="Z676" i="11" s="1"/>
  <c r="AB676" i="11" s="1"/>
  <c r="AA677" i="11" l="1"/>
  <c r="Y677" i="11"/>
  <c r="Z677" i="11" s="1"/>
  <c r="AB677" i="11" l="1"/>
  <c r="W678" i="11"/>
  <c r="X678" i="11" s="1"/>
  <c r="W679" i="11" l="1"/>
  <c r="X679" i="11" s="1"/>
  <c r="W680" i="11" l="1"/>
  <c r="X680" i="11" s="1"/>
  <c r="Y679" i="11"/>
  <c r="Z679" i="11" s="1"/>
  <c r="AB679" i="11" s="1"/>
  <c r="Y678" i="11"/>
  <c r="Z678" i="11" s="1"/>
  <c r="AB678" i="11"/>
  <c r="W681" i="11" l="1"/>
  <c r="X681" i="11" s="1"/>
  <c r="Y680" i="11"/>
  <c r="Z680" i="11" s="1"/>
  <c r="AB680" i="11" s="1"/>
  <c r="AA681" i="11" l="1"/>
  <c r="Y681" i="11"/>
  <c r="Z681" i="11" s="1"/>
  <c r="W682" i="11" l="1"/>
  <c r="X682" i="11" s="1"/>
  <c r="AB681" i="11"/>
  <c r="W683" i="11" l="1"/>
  <c r="X683" i="11" s="1"/>
  <c r="Y682" i="11"/>
  <c r="Z682" i="11" s="1"/>
  <c r="AB682" i="11" s="1"/>
  <c r="W684" i="11" l="1"/>
  <c r="X684" i="11" s="1"/>
  <c r="Y683" i="11"/>
  <c r="Z683" i="11" s="1"/>
  <c r="AB683" i="11" s="1"/>
  <c r="AA684" i="11" l="1"/>
  <c r="Y684" i="11"/>
  <c r="Z684" i="11" s="1"/>
  <c r="AB684" i="11" l="1"/>
  <c r="W685" i="11"/>
  <c r="X685" i="11" s="1"/>
  <c r="W686" i="11" l="1"/>
  <c r="X686" i="11" s="1"/>
  <c r="Y685" i="11"/>
  <c r="Z685" i="11" s="1"/>
  <c r="AB685" i="11" s="1"/>
  <c r="AA686" i="11" l="1"/>
  <c r="W687" i="11" s="1"/>
  <c r="X687" i="11" s="1"/>
  <c r="Y686" i="11"/>
  <c r="Z686" i="11" s="1"/>
  <c r="W688" i="11" l="1"/>
  <c r="X688" i="11" s="1"/>
  <c r="Y687" i="11"/>
  <c r="Z687" i="11" s="1"/>
  <c r="AB687" i="11" s="1"/>
  <c r="AB686" i="11"/>
  <c r="W689" i="11" l="1"/>
  <c r="X689" i="11" s="1"/>
  <c r="Y688" i="11"/>
  <c r="Z688" i="11" s="1"/>
  <c r="AB688" i="11" s="1"/>
  <c r="W690" i="11" l="1"/>
  <c r="X690" i="11" s="1"/>
  <c r="Y689" i="11"/>
  <c r="Z689" i="11" s="1"/>
  <c r="AB689" i="11" s="1"/>
  <c r="AA690" i="11" l="1"/>
  <c r="W691" i="11" s="1"/>
  <c r="Y690" i="11"/>
  <c r="Z690" i="11" s="1"/>
  <c r="Y691" i="11" l="1"/>
  <c r="Z691" i="11" s="1"/>
  <c r="AA691" i="11" s="1"/>
  <c r="AB691" i="11" s="1"/>
  <c r="X691" i="11"/>
  <c r="AB690" i="11"/>
  <c r="W692" i="11" l="1"/>
  <c r="X692" i="11" s="1"/>
  <c r="W693" i="11" l="1"/>
  <c r="X693" i="11" s="1"/>
  <c r="Y693" i="11" s="1"/>
  <c r="Z693" i="11" s="1"/>
  <c r="Y692" i="11"/>
  <c r="Z692" i="11" s="1"/>
  <c r="AB692" i="11"/>
  <c r="AA693" i="11" l="1"/>
  <c r="AB693" i="11" s="1"/>
  <c r="W694" i="11" l="1"/>
  <c r="X694" i="11" s="1"/>
  <c r="Y694" i="11" s="1"/>
  <c r="Z694" i="11" s="1"/>
  <c r="AB694" i="11" s="1"/>
  <c r="W695" i="11" l="1"/>
  <c r="X695" i="11" s="1"/>
  <c r="Y695" i="11" s="1"/>
  <c r="Z695" i="11" s="1"/>
  <c r="AA695" i="11" s="1"/>
  <c r="AB695" i="11" l="1"/>
  <c r="W696" i="11"/>
  <c r="X696" i="11" s="1"/>
  <c r="W697" i="11" l="1"/>
  <c r="X697" i="11" s="1"/>
  <c r="AA697" i="11" l="1"/>
  <c r="W698" i="11" s="1"/>
  <c r="X698" i="11" s="1"/>
  <c r="Y697" i="11"/>
  <c r="Z697" i="11" s="1"/>
  <c r="Y696" i="11"/>
  <c r="Z696" i="11" s="1"/>
  <c r="AB696" i="11"/>
  <c r="W699" i="11" l="1"/>
  <c r="X699" i="11" s="1"/>
  <c r="Y698" i="11"/>
  <c r="AB697" i="11"/>
  <c r="Z698" i="11"/>
  <c r="AB698" i="11" s="1"/>
  <c r="W700" i="11" l="1"/>
  <c r="X700" i="11" s="1"/>
  <c r="W701" i="11" l="1"/>
  <c r="X701" i="11" s="1"/>
  <c r="Y700" i="11"/>
  <c r="Z700" i="11" s="1"/>
  <c r="Y699" i="11"/>
  <c r="Z699" i="11" s="1"/>
  <c r="AB699" i="11" s="1"/>
  <c r="AB700" i="11"/>
  <c r="AA701" i="11" l="1"/>
  <c r="Y701" i="11"/>
  <c r="Z701" i="11" s="1"/>
  <c r="AB701" i="11" l="1"/>
  <c r="W702" i="11"/>
  <c r="X702" i="11" s="1"/>
  <c r="W703" i="11" l="1"/>
  <c r="X703" i="11" s="1"/>
  <c r="W704" i="11" l="1"/>
  <c r="X704" i="11" s="1"/>
  <c r="Y703" i="11"/>
  <c r="Y702" i="11"/>
  <c r="Z702" i="11" s="1"/>
  <c r="AB702" i="11"/>
  <c r="Z703" i="11"/>
  <c r="AB703" i="11" s="1"/>
  <c r="W705" i="11" l="1"/>
  <c r="X705" i="11" s="1"/>
  <c r="Y704" i="11"/>
  <c r="Z704" i="11" s="1"/>
  <c r="AB704" i="11" s="1"/>
  <c r="AA705" i="11" l="1"/>
  <c r="Y705" i="11"/>
  <c r="Z705" i="11" s="1"/>
  <c r="W706" i="11" l="1"/>
  <c r="X706" i="11" s="1"/>
  <c r="AB705" i="11"/>
  <c r="W707" i="11" l="1"/>
  <c r="X707" i="11" s="1"/>
  <c r="Y706" i="11"/>
  <c r="Z706" i="11" s="1"/>
  <c r="AB706" i="11" s="1"/>
  <c r="W708" i="11" l="1"/>
  <c r="X708" i="11" s="1"/>
  <c r="Y707" i="11"/>
  <c r="Z707" i="11"/>
  <c r="AB707" i="11" s="1"/>
  <c r="Y708" i="11" l="1"/>
  <c r="Z708" i="11" s="1"/>
  <c r="AA708" i="11" l="1"/>
  <c r="W709" i="11" s="1"/>
  <c r="W710" i="11" l="1"/>
  <c r="X710" i="11" s="1"/>
  <c r="X709" i="11"/>
  <c r="AB708" i="11"/>
  <c r="Y709" i="11"/>
  <c r="Y710" i="11"/>
  <c r="Z710" i="11" s="1"/>
  <c r="Z709" i="11" l="1"/>
  <c r="AB709" i="11" s="1"/>
  <c r="AA710" i="11" l="1"/>
  <c r="AB710" i="11" l="1"/>
  <c r="W711" i="11"/>
  <c r="W712" i="11" l="1"/>
  <c r="X711" i="11"/>
  <c r="Y711" i="11"/>
  <c r="W713" i="11" l="1"/>
  <c r="X712" i="11"/>
  <c r="Y712" i="11" s="1"/>
  <c r="Z712" i="11" s="1"/>
  <c r="Z711" i="11"/>
  <c r="W714" i="11" l="1"/>
  <c r="X714" i="11" s="1"/>
  <c r="X713" i="11"/>
  <c r="AB712" i="11"/>
  <c r="AB711" i="11"/>
  <c r="Y713" i="11" l="1"/>
  <c r="Y714" i="11"/>
  <c r="Z714" i="11" s="1"/>
  <c r="Z713" i="11" l="1"/>
  <c r="AB713" i="11" l="1"/>
  <c r="AA714" i="11"/>
  <c r="AB714" i="11" l="1"/>
  <c r="W715" i="11"/>
  <c r="X715" i="11" s="1"/>
  <c r="W716" i="11" l="1"/>
  <c r="X716" i="11" s="1"/>
  <c r="Y715" i="11"/>
  <c r="Z715" i="11" s="1"/>
  <c r="AB715" i="11" s="1"/>
  <c r="W717" i="11" l="1"/>
  <c r="X717" i="11" s="1"/>
  <c r="Y716" i="11"/>
  <c r="Z716" i="11" s="1"/>
  <c r="AB716" i="11" s="1"/>
  <c r="Y717" i="11" l="1"/>
  <c r="Z717" i="11" s="1"/>
  <c r="AA717" i="11" l="1"/>
  <c r="W718" i="11" s="1"/>
  <c r="X718" i="11" s="1"/>
  <c r="AB717" i="11" l="1"/>
  <c r="Y718" i="11"/>
  <c r="Z718" i="11" l="1"/>
  <c r="AA718" i="11" s="1"/>
  <c r="AB718" i="11" l="1"/>
  <c r="W719" i="11"/>
  <c r="X719" i="11" s="1"/>
  <c r="W720" i="11" l="1"/>
  <c r="X720" i="11" s="1"/>
  <c r="Y719" i="11"/>
  <c r="Z719" i="11" s="1"/>
  <c r="AB719" i="11" s="1"/>
  <c r="W721" i="11" l="1"/>
  <c r="X721" i="11" s="1"/>
  <c r="Y720" i="11"/>
  <c r="Z720" i="11" s="1"/>
  <c r="AB720" i="11" s="1"/>
  <c r="W722" i="11" l="1"/>
  <c r="X722" i="11" s="1"/>
  <c r="Y721" i="11"/>
  <c r="Z721" i="11" s="1"/>
  <c r="AB721" i="11" s="1"/>
  <c r="Y722" i="11" l="1"/>
  <c r="Z722" i="11" l="1"/>
  <c r="AA722" i="11" s="1"/>
  <c r="AB722" i="11" l="1"/>
  <c r="W723" i="11"/>
  <c r="X723" i="11" s="1"/>
  <c r="W724" i="11" l="1"/>
  <c r="X724" i="11" s="1"/>
  <c r="Y723" i="11" l="1"/>
  <c r="Z723" i="11" s="1"/>
  <c r="AB723" i="11" s="1"/>
  <c r="AB724" i="11"/>
  <c r="W725" i="11"/>
  <c r="X725" i="11" s="1"/>
  <c r="Y724" i="11"/>
  <c r="Z724" i="11" s="1"/>
  <c r="W726" i="11" l="1"/>
  <c r="X726" i="11" s="1"/>
  <c r="Y725" i="11"/>
  <c r="Z725" i="11" s="1"/>
  <c r="AB725" i="11" s="1"/>
  <c r="AA726" i="11" l="1"/>
  <c r="Y726" i="11"/>
  <c r="Z726" i="11" s="1"/>
  <c r="AB726" i="11" l="1"/>
  <c r="W727" i="11"/>
  <c r="X727" i="11" s="1"/>
  <c r="W728" i="11" l="1"/>
  <c r="X728" i="11" s="1"/>
  <c r="Y727" i="11"/>
  <c r="Z727" i="11" s="1"/>
  <c r="AB727" i="11" s="1"/>
  <c r="AA728" i="11" l="1"/>
  <c r="W729" i="11" s="1"/>
  <c r="X729" i="11" s="1"/>
  <c r="Y728" i="11"/>
  <c r="Z728" i="11" s="1"/>
  <c r="W730" i="11" l="1"/>
  <c r="X730" i="11" s="1"/>
  <c r="Y729" i="11"/>
  <c r="Z729" i="11" s="1"/>
  <c r="AB729" i="11" s="1"/>
  <c r="AB728" i="11"/>
  <c r="W731" i="11" l="1"/>
  <c r="X731" i="11" s="1"/>
  <c r="Y730" i="11"/>
  <c r="Z730" i="11" s="1"/>
  <c r="AB730" i="11" s="1"/>
  <c r="W732" i="11" l="1"/>
  <c r="X732" i="11" s="1"/>
  <c r="Y731" i="11"/>
  <c r="Z731" i="11" s="1"/>
  <c r="AB731" i="11" s="1"/>
  <c r="AA732" i="11" l="1"/>
  <c r="Y732" i="11"/>
  <c r="Z732" i="11" s="1"/>
  <c r="W733" i="11" l="1"/>
  <c r="AB732" i="11"/>
  <c r="Y733" i="11" l="1"/>
  <c r="Z733" i="11" s="1"/>
  <c r="AA733" i="11" s="1"/>
  <c r="AB733" i="11" s="1"/>
  <c r="X733" i="11"/>
  <c r="W734" i="11" l="1"/>
  <c r="X734" i="11" s="1"/>
  <c r="Y734" i="11" s="1"/>
  <c r="Z734" i="11" s="1"/>
  <c r="AA734" i="11" l="1"/>
  <c r="AB734" i="11" s="1"/>
  <c r="W735" i="11" l="1"/>
  <c r="X735" i="11" s="1"/>
  <c r="Y735" i="11" s="1"/>
  <c r="Z735" i="11" s="1"/>
  <c r="AB735" i="11" s="1"/>
  <c r="W736" i="11" l="1"/>
  <c r="X736" i="11" s="1"/>
  <c r="Y736" i="11" s="1"/>
  <c r="Z736" i="11" s="1"/>
  <c r="AB736" i="11" s="1"/>
  <c r="W737" i="11" l="1"/>
  <c r="X737" i="11" s="1"/>
  <c r="Y737" i="11" s="1"/>
  <c r="Z737" i="11" s="1"/>
  <c r="AA737" i="11" l="1"/>
  <c r="AB737" i="11" s="1"/>
  <c r="W738" i="11" l="1"/>
  <c r="X738" i="11" s="1"/>
  <c r="W739" i="11" l="1"/>
  <c r="X739" i="11" s="1"/>
  <c r="Y739" i="11" s="1"/>
  <c r="Z739" i="11" s="1"/>
  <c r="Y738" i="11"/>
  <c r="Z738" i="11" s="1"/>
  <c r="AB738" i="11"/>
  <c r="AA739" i="11" l="1"/>
  <c r="AB739" i="11" s="1"/>
  <c r="W740" i="11" l="1"/>
  <c r="X740" i="11" s="1"/>
  <c r="W741" i="11" l="1"/>
  <c r="X741" i="11" s="1"/>
  <c r="Y741" i="11" s="1"/>
  <c r="Z741" i="11" s="1"/>
  <c r="AB741" i="11" s="1"/>
  <c r="Y740" i="11"/>
  <c r="Z740" i="11" s="1"/>
  <c r="AB740" i="11"/>
  <c r="W742" i="11" l="1"/>
  <c r="W743" i="11" l="1"/>
  <c r="X743" i="11" s="1"/>
  <c r="Y743" i="11" s="1"/>
  <c r="Z743" i="11" s="1"/>
  <c r="X742" i="11"/>
  <c r="Y742" i="11" s="1"/>
  <c r="Z742" i="11"/>
  <c r="AB742" i="11" l="1"/>
  <c r="AA743" i="11"/>
  <c r="W744" i="11" s="1"/>
  <c r="X744" i="11" s="1"/>
  <c r="AB743" i="11" l="1"/>
  <c r="Y744" i="11"/>
  <c r="Z744" i="11" l="1"/>
  <c r="AA744" i="11" l="1"/>
  <c r="AB744" i="11" l="1"/>
  <c r="W745" i="11"/>
  <c r="X745" i="11" s="1"/>
  <c r="AA745" i="11" l="1"/>
  <c r="Y745" i="11"/>
  <c r="Z745" i="11" s="1"/>
  <c r="W746" i="11" l="1"/>
  <c r="AB745" i="11"/>
  <c r="Y746" i="11" l="1"/>
  <c r="Z746" i="11" s="1"/>
  <c r="AA746" i="11" s="1"/>
  <c r="AB746" i="11" s="1"/>
  <c r="X746" i="11"/>
  <c r="W747" i="11" l="1"/>
  <c r="X747" i="11" s="1"/>
  <c r="Y747" i="11" s="1"/>
  <c r="Z747" i="11" s="1"/>
  <c r="AB747" i="11" s="1"/>
  <c r="W748" i="11" l="1"/>
  <c r="X748" i="11" s="1"/>
  <c r="Y748" i="11" s="1"/>
  <c r="Z748" i="11" s="1"/>
  <c r="AA748" i="11" l="1"/>
  <c r="AB748" i="11" s="1"/>
  <c r="W749" i="11" l="1"/>
  <c r="X749" i="11" s="1"/>
  <c r="Y749" i="11" s="1"/>
  <c r="Z749" i="11" s="1"/>
  <c r="AB749" i="11" s="1"/>
  <c r="W750" i="11" l="1"/>
  <c r="X750" i="11" s="1"/>
  <c r="Y750" i="11" s="1"/>
  <c r="Z750" i="11" s="1"/>
  <c r="AA750" i="11" l="1"/>
  <c r="AB750" i="11" s="1"/>
  <c r="W751" i="11" l="1"/>
  <c r="X751" i="11" s="1"/>
  <c r="W752" i="11" l="1"/>
  <c r="X752" i="11" s="1"/>
  <c r="Y752" i="11" s="1"/>
  <c r="Z752" i="11" s="1"/>
  <c r="AB752" i="11" s="1"/>
  <c r="Y751" i="11"/>
  <c r="Z751" i="11" s="1"/>
  <c r="AB751" i="11"/>
  <c r="W753" i="11" l="1"/>
  <c r="X753" i="11" s="1"/>
  <c r="Y753" i="11" s="1"/>
  <c r="Z753" i="11" s="1"/>
  <c r="AB753" i="11" s="1"/>
  <c r="W754" i="11" l="1"/>
  <c r="X754" i="11" s="1"/>
  <c r="Y754" i="11" s="1"/>
  <c r="Z754" i="11" s="1"/>
  <c r="AA754" i="11" l="1"/>
  <c r="AB754" i="11" s="1"/>
  <c r="W755" i="11" l="1"/>
  <c r="X755" i="11" l="1"/>
  <c r="Y755" i="11" s="1"/>
  <c r="Z755" i="11" s="1"/>
  <c r="AA755" i="11" s="1"/>
  <c r="AB755" i="11" s="1"/>
  <c r="W756" i="11" l="1"/>
  <c r="W757" i="11" l="1"/>
  <c r="X756" i="11"/>
  <c r="Y756" i="11" s="1"/>
  <c r="Z756" i="11"/>
  <c r="AB756" i="11" s="1"/>
  <c r="W758" i="11" l="1"/>
  <c r="X757" i="11"/>
  <c r="W759" i="11" l="1"/>
  <c r="X759" i="11" s="1"/>
  <c r="Y759" i="11" s="1"/>
  <c r="Z759" i="11" s="1"/>
  <c r="X758" i="11"/>
  <c r="Y758" i="11" s="1"/>
  <c r="Z758" i="11" s="1"/>
  <c r="AB758" i="11" s="1"/>
  <c r="Y757" i="11"/>
  <c r="Z757" i="11" s="1"/>
  <c r="AB757" i="11"/>
  <c r="AA759" i="11" l="1"/>
  <c r="W760" i="11" s="1"/>
  <c r="W761" i="11" l="1"/>
  <c r="X760" i="11"/>
  <c r="Y760" i="11"/>
  <c r="Z760" i="11" s="1"/>
  <c r="AB759" i="11"/>
  <c r="W762" i="11" l="1"/>
  <c r="X762" i="11" s="1"/>
  <c r="X761" i="11"/>
  <c r="Y761" i="11" s="1"/>
  <c r="Z761" i="11" s="1"/>
  <c r="AB760" i="11"/>
  <c r="AB761" i="11"/>
  <c r="Y762" i="11" l="1"/>
  <c r="Z762" i="11" l="1"/>
  <c r="AA762" i="11" l="1"/>
  <c r="AB762" i="11" l="1"/>
  <c r="W763" i="11"/>
  <c r="X763" i="11" s="1"/>
  <c r="W764" i="11" l="1"/>
  <c r="X764" i="11" s="1"/>
  <c r="W765" i="11" l="1"/>
  <c r="X765" i="11" s="1"/>
  <c r="Y764" i="11"/>
  <c r="Z764" i="11" s="1"/>
  <c r="AB764" i="11" s="1"/>
  <c r="Y763" i="11"/>
  <c r="Z763" i="11" s="1"/>
  <c r="AB763" i="11"/>
  <c r="W766" i="11" l="1"/>
  <c r="X766" i="11" s="1"/>
  <c r="Y765" i="11"/>
  <c r="Z765" i="11" s="1"/>
  <c r="AB765" i="11" s="1"/>
  <c r="AA766" i="11" l="1"/>
  <c r="Y766" i="11"/>
  <c r="Z766" i="11" s="1"/>
  <c r="AB766" i="11" l="1"/>
  <c r="W767" i="11"/>
  <c r="X767" i="11" s="1"/>
  <c r="W768" i="11" l="1"/>
  <c r="X768" i="11" s="1"/>
  <c r="Y767" i="11"/>
  <c r="Z767" i="11" s="1"/>
  <c r="AB767" i="11" s="1"/>
  <c r="W769" i="11" l="1"/>
  <c r="X769" i="11" s="1"/>
  <c r="W770" i="11" l="1"/>
  <c r="X770" i="11" s="1"/>
  <c r="Y769" i="11"/>
  <c r="Z769" i="11" s="1"/>
  <c r="Y768" i="11"/>
  <c r="Z768" i="11" s="1"/>
  <c r="AB768" i="11" s="1"/>
  <c r="AB769" i="11"/>
  <c r="AA770" i="11" l="1"/>
  <c r="Y770" i="11"/>
  <c r="Z770" i="11" s="1"/>
  <c r="AB770" i="11" l="1"/>
  <c r="W771" i="11"/>
  <c r="X771" i="11" s="1"/>
  <c r="W772" i="11" l="1"/>
  <c r="X772" i="11" s="1"/>
  <c r="Y771" i="11"/>
  <c r="Z771" i="11" s="1"/>
  <c r="AB771" i="11" s="1"/>
  <c r="W773" i="11" l="1"/>
  <c r="X773" i="11" s="1"/>
  <c r="Y772" i="11"/>
  <c r="Z772" i="11" s="1"/>
  <c r="W774" i="11" l="1"/>
  <c r="X774" i="11" s="1"/>
  <c r="Y773" i="11"/>
  <c r="Z773" i="11" s="1"/>
  <c r="AB773" i="11"/>
  <c r="AB772" i="11"/>
  <c r="Y774" i="11" l="1"/>
  <c r="Z774" i="11" l="1"/>
  <c r="AA774" i="11" s="1"/>
  <c r="AB774" i="11" l="1"/>
  <c r="W775" i="11"/>
  <c r="X775" i="11" s="1"/>
  <c r="W776" i="11" l="1"/>
  <c r="X776" i="11" s="1"/>
  <c r="Y775" i="11"/>
  <c r="Z775" i="11" s="1"/>
  <c r="AB775" i="11" s="1"/>
  <c r="AA776" i="11" l="1"/>
  <c r="Y776" i="11"/>
  <c r="Z776" i="11" s="1"/>
  <c r="AB776" i="11" l="1"/>
  <c r="W777" i="11"/>
  <c r="X777" i="11" s="1"/>
  <c r="W778" i="11" l="1"/>
  <c r="X778" i="11" s="1"/>
  <c r="Y777" i="11"/>
  <c r="Z777" i="11" s="1"/>
  <c r="AB777" i="11" s="1"/>
  <c r="Y778" i="11" l="1"/>
  <c r="Z778" i="11" l="1"/>
  <c r="AA778" i="11" l="1"/>
  <c r="AB778" i="11" l="1"/>
  <c r="W779" i="11"/>
  <c r="X779" i="11" s="1"/>
  <c r="AA779" i="11" l="1"/>
  <c r="Y779" i="11"/>
  <c r="Z779" i="11" s="1"/>
  <c r="W780" i="11" l="1"/>
  <c r="X780" i="11" s="1"/>
  <c r="AB779" i="11"/>
  <c r="W781" i="11" l="1"/>
  <c r="Y780" i="11"/>
  <c r="Z780" i="11" s="1"/>
  <c r="Y781" i="11" l="1"/>
  <c r="Z781" i="11" s="1"/>
  <c r="X781" i="11"/>
  <c r="AA781" i="11"/>
  <c r="AB780" i="11"/>
  <c r="AB781" i="11" l="1"/>
  <c r="W782" i="11"/>
  <c r="X782" i="11" s="1"/>
  <c r="W783" i="11" l="1"/>
  <c r="X783" i="11" s="1"/>
  <c r="Y782" i="11"/>
  <c r="Z782" i="11" s="1"/>
  <c r="AB782" i="11" s="1"/>
  <c r="AA783" i="11" l="1"/>
  <c r="W784" i="11" s="1"/>
  <c r="X784" i="11" s="1"/>
  <c r="Y783" i="11"/>
  <c r="Z783" i="11" s="1"/>
  <c r="W785" i="11" l="1"/>
  <c r="X785" i="11" s="1"/>
  <c r="Y784" i="11"/>
  <c r="Z784" i="11" s="1"/>
  <c r="AB784" i="11" s="1"/>
  <c r="AB783" i="11"/>
  <c r="W786" i="11" l="1"/>
  <c r="X786" i="11" s="1"/>
  <c r="Y785" i="11"/>
  <c r="Z785" i="11" s="1"/>
  <c r="AB785" i="11" s="1"/>
  <c r="W787" i="11" l="1"/>
  <c r="X787" i="11" s="1"/>
  <c r="Y786" i="11"/>
  <c r="Z786" i="11" s="1"/>
  <c r="AB786" i="11" s="1"/>
  <c r="AA787" i="11" l="1"/>
  <c r="W788" i="11" s="1"/>
  <c r="Y787" i="11"/>
  <c r="Z787" i="11" s="1"/>
  <c r="W789" i="11" l="1"/>
  <c r="X789" i="11" s="1"/>
  <c r="X788" i="11"/>
  <c r="Y788" i="11"/>
  <c r="AB787" i="11"/>
  <c r="Y789" i="11"/>
  <c r="Z789" i="11" s="1"/>
  <c r="Z788" i="11" l="1"/>
  <c r="AA789" i="11" l="1"/>
  <c r="AB788" i="11"/>
  <c r="AB789" i="11" l="1"/>
  <c r="W790" i="11"/>
  <c r="X790" i="11" s="1"/>
  <c r="W791" i="11" l="1"/>
  <c r="X791" i="11" s="1"/>
  <c r="Y790" i="11"/>
  <c r="Z790" i="11" s="1"/>
  <c r="AB790" i="11" s="1"/>
  <c r="W792" i="11" l="1"/>
  <c r="Y791" i="11"/>
  <c r="Z791" i="11" s="1"/>
  <c r="AB791" i="11" s="1"/>
  <c r="W793" i="11" l="1"/>
  <c r="X793" i="11" s="1"/>
  <c r="Y793" i="11" s="1"/>
  <c r="Z793" i="11" s="1"/>
  <c r="X792" i="11"/>
  <c r="Y792" i="11"/>
  <c r="Z792" i="11" l="1"/>
  <c r="AB792" i="11" l="1"/>
  <c r="AA793" i="11"/>
  <c r="W794" i="11" s="1"/>
  <c r="W795" i="11" l="1"/>
  <c r="X794" i="11"/>
  <c r="AB793" i="11"/>
  <c r="Y794" i="11"/>
  <c r="W796" i="11" l="1"/>
  <c r="X795" i="11"/>
  <c r="Y795" i="11" s="1"/>
  <c r="Z795" i="11" s="1"/>
  <c r="Z794" i="11"/>
  <c r="W797" i="11" l="1"/>
  <c r="X797" i="11" s="1"/>
  <c r="X796" i="11"/>
  <c r="AB795" i="11"/>
  <c r="AB794" i="11"/>
  <c r="Y797" i="11" l="1"/>
  <c r="Z797" i="11" s="1"/>
  <c r="Y796" i="11"/>
  <c r="Z796" i="11" l="1"/>
  <c r="AB796" i="11" l="1"/>
  <c r="AA797" i="11"/>
  <c r="AB797" i="11" l="1"/>
  <c r="W798" i="11"/>
  <c r="X798" i="11" s="1"/>
  <c r="W799" i="11" l="1"/>
  <c r="X799" i="11" s="1"/>
  <c r="Y798" i="11"/>
  <c r="Z798" i="11" s="1"/>
  <c r="AB798" i="11" s="1"/>
  <c r="W800" i="11" l="1"/>
  <c r="Y799" i="11"/>
  <c r="Z799" i="11" s="1"/>
  <c r="AB799" i="11" s="1"/>
  <c r="W801" i="11" l="1"/>
  <c r="X801" i="11" s="1"/>
  <c r="Y801" i="11" s="1"/>
  <c r="Z801" i="11" s="1"/>
  <c r="X800" i="11"/>
  <c r="Y800" i="11"/>
  <c r="Z800" i="11" l="1"/>
  <c r="AB800" i="11" l="1"/>
  <c r="AA801" i="11"/>
  <c r="W802" i="11" s="1"/>
  <c r="W803" i="11" l="1"/>
  <c r="X802" i="11"/>
  <c r="AB801" i="11"/>
  <c r="Y802" i="11"/>
  <c r="W804" i="11" l="1"/>
  <c r="X803" i="11"/>
  <c r="Z802" i="11"/>
  <c r="AB802" i="11" s="1"/>
  <c r="W805" i="11" l="1"/>
  <c r="X805" i="11" s="1"/>
  <c r="X804" i="11"/>
  <c r="Y804" i="11"/>
  <c r="Z804" i="11" s="1"/>
  <c r="Y803" i="11"/>
  <c r="AB804" i="11" l="1"/>
  <c r="Z803" i="11"/>
  <c r="Y805" i="11"/>
  <c r="Z805" i="11" s="1"/>
  <c r="AB803" i="11" l="1"/>
  <c r="AA805" i="11"/>
  <c r="AB805" i="11" l="1"/>
  <c r="W806" i="11"/>
  <c r="X806" i="11" s="1"/>
  <c r="W807" i="11" l="1"/>
  <c r="X807" i="11" s="1"/>
  <c r="Y806" i="11"/>
  <c r="Z806" i="11" s="1"/>
  <c r="AB806" i="11" s="1"/>
  <c r="Y807" i="11" l="1"/>
  <c r="Z807" i="11" s="1"/>
  <c r="AA807" i="11" s="1"/>
  <c r="AB807" i="11" l="1"/>
  <c r="W808" i="11"/>
  <c r="X808" i="11" s="1"/>
  <c r="W809" i="11" l="1"/>
  <c r="X809" i="11" s="1"/>
  <c r="Y808" i="11"/>
  <c r="Z808" i="11" s="1"/>
  <c r="AB808" i="11" s="1"/>
  <c r="W810" i="11" l="1"/>
  <c r="X810" i="11" s="1"/>
  <c r="W811" i="11" l="1"/>
  <c r="X811" i="11" s="1"/>
  <c r="Y810" i="11"/>
  <c r="Z810" i="11" s="1"/>
  <c r="Y809" i="11"/>
  <c r="Z809" i="11" s="1"/>
  <c r="AB809" i="11" s="1"/>
  <c r="AB810" i="11"/>
  <c r="AA811" i="11" l="1"/>
  <c r="Y811" i="11"/>
  <c r="Z811" i="11" s="1"/>
  <c r="AB811" i="11" l="1"/>
  <c r="W812" i="11"/>
  <c r="X812" i="11" s="1"/>
  <c r="W813" i="11" l="1"/>
  <c r="X813" i="11" s="1"/>
  <c r="Y812" i="11"/>
  <c r="Z812" i="11" s="1"/>
  <c r="AB812" i="11" s="1"/>
  <c r="W814" i="11" l="1"/>
  <c r="X814" i="11" s="1"/>
  <c r="Y813" i="11"/>
  <c r="Z813" i="11" s="1"/>
  <c r="W815" i="11" l="1"/>
  <c r="X815" i="11" s="1"/>
  <c r="Y814" i="11"/>
  <c r="Z814" i="11" s="1"/>
  <c r="AB814" i="11"/>
  <c r="AB813" i="11"/>
  <c r="Y815" i="11" l="1"/>
  <c r="Z815" i="11" s="1"/>
  <c r="AA815" i="11" l="1"/>
  <c r="W816" i="11" s="1"/>
  <c r="W817" i="11" l="1"/>
  <c r="X816" i="11"/>
  <c r="Y816" i="11"/>
  <c r="AB815" i="11"/>
  <c r="W818" i="11" l="1"/>
  <c r="X818" i="11" s="1"/>
  <c r="Y818" i="11" s="1"/>
  <c r="Z818" i="11" s="1"/>
  <c r="X817" i="11"/>
  <c r="Y817" i="11" s="1"/>
  <c r="Z817" i="11" s="1"/>
  <c r="AB817" i="11"/>
  <c r="Z816" i="11"/>
  <c r="AB816" i="11" s="1"/>
  <c r="AA818" i="11" l="1"/>
  <c r="AB818" i="11" s="1"/>
  <c r="W819" i="11" l="1"/>
  <c r="W820" i="11" l="1"/>
  <c r="X819" i="11"/>
  <c r="W821" i="11" l="1"/>
  <c r="X820" i="11"/>
  <c r="Y820" i="11" s="1"/>
  <c r="Z820" i="11" s="1"/>
  <c r="AB820" i="11" s="1"/>
  <c r="Y819" i="11"/>
  <c r="Z819" i="11" s="1"/>
  <c r="AB819" i="11"/>
  <c r="W822" i="11" l="1"/>
  <c r="X822" i="11" s="1"/>
  <c r="Y822" i="11" s="1"/>
  <c r="Z822" i="11" s="1"/>
  <c r="X821" i="11"/>
  <c r="Y821" i="11" s="1"/>
  <c r="Z821" i="11"/>
  <c r="AB821" i="11" l="1"/>
  <c r="AA822" i="11"/>
  <c r="W823" i="11" s="1"/>
  <c r="W824" i="11" l="1"/>
  <c r="X823" i="11"/>
  <c r="AB822" i="11"/>
  <c r="Y823" i="11"/>
  <c r="Z823" i="11" s="1"/>
  <c r="AB823" i="11" s="1"/>
  <c r="W825" i="11" l="1"/>
  <c r="X824" i="11"/>
  <c r="W826" i="11" l="1"/>
  <c r="X826" i="11" s="1"/>
  <c r="Y826" i="11" s="1"/>
  <c r="Z826" i="11" s="1"/>
  <c r="X825" i="11"/>
  <c r="Y825" i="11" s="1"/>
  <c r="Z825" i="11" s="1"/>
  <c r="Y824" i="11"/>
  <c r="Z824" i="11" s="1"/>
  <c r="AB824" i="11"/>
  <c r="AB825" i="11"/>
  <c r="AA826" i="11" l="1"/>
  <c r="AB826" i="11" s="1"/>
  <c r="W827" i="11" l="1"/>
  <c r="X827" i="11" s="1"/>
  <c r="W828" i="11" l="1"/>
  <c r="X828" i="11" s="1"/>
  <c r="Y828" i="11" s="1"/>
  <c r="Y827" i="11"/>
  <c r="Z827" i="11" s="1"/>
  <c r="AB827" i="11" s="1"/>
  <c r="Z828" i="11" l="1"/>
  <c r="AB828" i="11"/>
  <c r="W829" i="11"/>
  <c r="X829" i="11" s="1"/>
  <c r="Y829" i="11" s="1"/>
  <c r="Z829" i="11" s="1"/>
  <c r="W830" i="11" l="1"/>
  <c r="X830" i="11" s="1"/>
  <c r="Y830" i="11" s="1"/>
  <c r="Z830" i="11" s="1"/>
  <c r="AB829" i="11"/>
  <c r="AA830" i="11" l="1"/>
  <c r="W831" i="11" s="1"/>
  <c r="AB830" i="11" l="1"/>
  <c r="W832" i="11"/>
  <c r="X831" i="11"/>
  <c r="Y831" i="11" s="1"/>
  <c r="Z831" i="11" s="1"/>
  <c r="AB831" i="11" s="1"/>
  <c r="X832" i="11" l="1"/>
  <c r="Y832" i="11" s="1"/>
  <c r="Z832" i="11" s="1"/>
  <c r="AA832" i="11"/>
  <c r="W833" i="11" l="1"/>
  <c r="AB832" i="11"/>
  <c r="W834" i="11" l="1"/>
  <c r="X833" i="11"/>
  <c r="Y833" i="11" s="1"/>
  <c r="Z833" i="11" s="1"/>
  <c r="AB833" i="11" s="1"/>
  <c r="X834" i="11" l="1"/>
  <c r="Y834" i="11" s="1"/>
  <c r="Z834" i="11" s="1"/>
  <c r="AA834" i="11"/>
  <c r="W835" i="11" l="1"/>
  <c r="AB834" i="11"/>
  <c r="W836" i="11" l="1"/>
  <c r="X835" i="11"/>
  <c r="W837" i="11" l="1"/>
  <c r="X836" i="11"/>
  <c r="Y836" i="11" s="1"/>
  <c r="Z836" i="11" s="1"/>
  <c r="Y835" i="11"/>
  <c r="Z835" i="11" s="1"/>
  <c r="AB836" i="11"/>
  <c r="AB835" i="11"/>
  <c r="W838" i="11" l="1"/>
  <c r="X837" i="11"/>
  <c r="X838" i="11" l="1"/>
  <c r="Y838" i="11" s="1"/>
  <c r="Z838" i="11" s="1"/>
  <c r="AA838" i="11"/>
  <c r="Y837" i="11"/>
  <c r="Z837" i="11" s="1"/>
  <c r="AB837" i="11"/>
  <c r="AB838" i="11" l="1"/>
  <c r="W839" i="11"/>
  <c r="X839" i="11" s="1"/>
  <c r="Y839" i="11" s="1"/>
  <c r="Z839" i="11" s="1"/>
  <c r="AA839" i="11"/>
  <c r="AB839" i="11" l="1"/>
  <c r="W840" i="11"/>
  <c r="W841" i="11" l="1"/>
  <c r="X840" i="11"/>
  <c r="Y840" i="11"/>
  <c r="Z840" i="11" s="1"/>
  <c r="AB840" i="11" s="1"/>
  <c r="W842" i="11" l="1"/>
  <c r="X842" i="11" s="1"/>
  <c r="Y842" i="11" s="1"/>
  <c r="Z842" i="11" s="1"/>
  <c r="X841" i="11"/>
  <c r="Y841" i="11"/>
  <c r="Z841" i="11" s="1"/>
  <c r="AB841" i="11" l="1"/>
  <c r="AA842" i="11"/>
  <c r="W843" i="11" l="1"/>
  <c r="X843" i="11" s="1"/>
  <c r="AB842" i="11"/>
  <c r="Y843" i="11"/>
  <c r="Z843" i="11" l="1"/>
  <c r="AA843" i="11" s="1"/>
  <c r="AB843" i="11" l="1"/>
  <c r="W844" i="11"/>
  <c r="X844" i="11" s="1"/>
  <c r="W845" i="11" l="1"/>
  <c r="X845" i="11" s="1"/>
  <c r="W846" i="11" l="1"/>
  <c r="X846" i="11" s="1"/>
  <c r="Y845" i="11"/>
  <c r="Z845" i="11" s="1"/>
  <c r="Y844" i="11"/>
  <c r="Z844" i="11" s="1"/>
  <c r="AB844" i="11" s="1"/>
  <c r="AB845" i="11"/>
  <c r="W847" i="11" l="1"/>
  <c r="X847" i="11" s="1"/>
  <c r="Y846" i="11"/>
  <c r="Z846" i="11" s="1"/>
  <c r="AA847" i="11" l="1"/>
  <c r="W848" i="11" s="1"/>
  <c r="X848" i="11" s="1"/>
  <c r="Y847" i="11"/>
  <c r="Z847" i="11" s="1"/>
  <c r="AB846" i="11"/>
  <c r="W849" i="11" l="1"/>
  <c r="X849" i="11" s="1"/>
  <c r="Y848" i="11"/>
  <c r="AB847" i="11"/>
  <c r="Z848" i="11"/>
  <c r="W850" i="11" l="1"/>
  <c r="Y849" i="11"/>
  <c r="Z849" i="11" s="1"/>
  <c r="AB849" i="11"/>
  <c r="AB848" i="11"/>
  <c r="W851" i="11" l="1"/>
  <c r="X851" i="11" s="1"/>
  <c r="Y851" i="11" s="1"/>
  <c r="Z851" i="11" s="1"/>
  <c r="X850" i="11"/>
  <c r="Y850" i="11"/>
  <c r="Z850" i="11" l="1"/>
  <c r="AB850" i="11" l="1"/>
  <c r="AA851" i="11"/>
  <c r="AB851" i="11" l="1"/>
  <c r="W852" i="11"/>
  <c r="X852" i="11" s="1"/>
  <c r="W853" i="11" l="1"/>
  <c r="X853" i="11" s="1"/>
  <c r="Y852" i="11"/>
  <c r="Z852" i="11" s="1"/>
  <c r="AB852" i="11" s="1"/>
  <c r="W854" i="11" l="1"/>
  <c r="Y853" i="11"/>
  <c r="Z853" i="11" s="1"/>
  <c r="AB853" i="11" s="1"/>
  <c r="W855" i="11" l="1"/>
  <c r="X855" i="11" s="1"/>
  <c r="X854" i="11"/>
  <c r="Y854" i="11"/>
  <c r="Z854" i="11" s="1"/>
  <c r="AB854" i="11" s="1"/>
  <c r="Y855" i="11" l="1"/>
  <c r="Z855" i="11" l="1"/>
  <c r="AA855" i="11" l="1"/>
  <c r="AB855" i="11" l="1"/>
  <c r="W856" i="11"/>
  <c r="X856" i="11" s="1"/>
  <c r="AA856" i="11" l="1"/>
  <c r="Y856" i="11"/>
  <c r="Z856" i="11" s="1"/>
  <c r="W857" i="11" l="1"/>
  <c r="X857" i="11" s="1"/>
  <c r="AB856" i="11"/>
  <c r="W858" i="11" l="1"/>
  <c r="X858" i="11" s="1"/>
  <c r="Y857" i="11"/>
  <c r="Z857" i="11" s="1"/>
  <c r="AB857" i="11" s="1"/>
  <c r="W859" i="11" l="1"/>
  <c r="X859" i="11" s="1"/>
  <c r="Y858" i="11"/>
  <c r="Z858" i="11" s="1"/>
  <c r="AB858" i="11" s="1"/>
  <c r="W860" i="11" l="1"/>
  <c r="X860" i="11" s="1"/>
  <c r="Y859" i="11"/>
  <c r="Z859" i="11" s="1"/>
  <c r="AB859" i="11" s="1"/>
  <c r="AA860" i="11" l="1"/>
  <c r="W861" i="11" s="1"/>
  <c r="Y860" i="11"/>
  <c r="Z860" i="11" s="1"/>
  <c r="Y861" i="11" l="1"/>
  <c r="Z861" i="11" s="1"/>
  <c r="X861" i="11"/>
  <c r="AB860" i="11"/>
  <c r="AA861" i="11"/>
  <c r="AB861" i="11" l="1"/>
  <c r="W862" i="11"/>
  <c r="W863" i="11" l="1"/>
  <c r="X863" i="11" s="1"/>
  <c r="Y863" i="11" s="1"/>
  <c r="Z863" i="11" s="1"/>
  <c r="X862" i="11"/>
  <c r="Y862" i="11"/>
  <c r="Z862" i="11" l="1"/>
  <c r="AB862" i="11" s="1"/>
  <c r="AA863" i="11" l="1"/>
  <c r="AB863" i="11" l="1"/>
  <c r="W864" i="11"/>
  <c r="W865" i="11" l="1"/>
  <c r="X865" i="11" s="1"/>
  <c r="Y865" i="11" s="1"/>
  <c r="Z865" i="11" s="1"/>
  <c r="X864" i="11"/>
  <c r="Y864" i="11"/>
  <c r="Z864" i="11" l="1"/>
  <c r="AA865" i="11" l="1"/>
  <c r="AB864" i="11"/>
  <c r="AB865" i="11" l="1"/>
  <c r="W866" i="11"/>
  <c r="X866" i="11" s="1"/>
  <c r="W867" i="11" l="1"/>
  <c r="X867" i="11" s="1"/>
  <c r="Y866" i="11"/>
  <c r="Z866" i="11" s="1"/>
  <c r="AB866" i="11" s="1"/>
  <c r="W868" i="11" l="1"/>
  <c r="Y867" i="11"/>
  <c r="Z867" i="11" s="1"/>
  <c r="AB867" i="11" s="1"/>
  <c r="W869" i="11" l="1"/>
  <c r="X869" i="11" s="1"/>
  <c r="Y869" i="11" s="1"/>
  <c r="Z869" i="11" s="1"/>
  <c r="X868" i="11"/>
  <c r="Y868" i="11"/>
  <c r="Z868" i="11" l="1"/>
  <c r="AB868" i="11" l="1"/>
  <c r="AA869" i="11"/>
  <c r="W870" i="11" s="1"/>
  <c r="W871" i="11" l="1"/>
  <c r="X871" i="11" s="1"/>
  <c r="X870" i="11"/>
  <c r="AB869" i="11"/>
  <c r="Y870" i="11"/>
  <c r="Z870" i="11" l="1"/>
  <c r="AB870" i="11" s="1"/>
  <c r="Y871" i="11" l="1"/>
  <c r="Z871" i="11" s="1"/>
  <c r="AA871" i="11" l="1"/>
  <c r="W872" i="11" s="1"/>
  <c r="W873" i="11" l="1"/>
  <c r="X872" i="11"/>
  <c r="Y872" i="11"/>
  <c r="AB871" i="11"/>
  <c r="W874" i="11" l="1"/>
  <c r="X873" i="11"/>
  <c r="Y873" i="11" s="1"/>
  <c r="Z873" i="11" s="1"/>
  <c r="Z872" i="11"/>
  <c r="AB872" i="11" s="1"/>
  <c r="AB873" i="11"/>
  <c r="W875" i="11" l="1"/>
  <c r="X875" i="11" s="1"/>
  <c r="Y875" i="11" s="1"/>
  <c r="Z875" i="11" s="1"/>
  <c r="X874" i="11"/>
  <c r="Y874" i="11"/>
  <c r="Z874" i="11" l="1"/>
  <c r="AB874" i="11" l="1"/>
  <c r="AA875" i="11"/>
  <c r="AB875" i="11" l="1"/>
  <c r="W876" i="11"/>
  <c r="X876" i="11" s="1"/>
  <c r="W877" i="11" l="1"/>
  <c r="X877" i="11" s="1"/>
  <c r="Y876" i="11"/>
  <c r="Z876" i="11" s="1"/>
  <c r="AB876" i="11" s="1"/>
  <c r="AA877" i="11" l="1"/>
  <c r="W878" i="11" s="1"/>
  <c r="X878" i="11" s="1"/>
  <c r="Y877" i="11"/>
  <c r="Z877" i="11" s="1"/>
  <c r="W879" i="11" l="1"/>
  <c r="X879" i="11" s="1"/>
  <c r="Y878" i="11"/>
  <c r="AB877" i="11"/>
  <c r="Z878" i="11"/>
  <c r="W880" i="11" l="1"/>
  <c r="X880" i="11" s="1"/>
  <c r="Y879" i="11"/>
  <c r="Z879" i="11" s="1"/>
  <c r="AB879" i="11"/>
  <c r="AB878" i="11"/>
  <c r="Y880" i="11" l="1"/>
  <c r="Z880" i="11" l="1"/>
  <c r="AA880" i="11" s="1"/>
  <c r="AB880" i="11" l="1"/>
  <c r="W881" i="11"/>
  <c r="X881" i="11" s="1"/>
  <c r="Y881" i="11" l="1"/>
  <c r="Z881" i="11" s="1"/>
  <c r="AA881" i="11" s="1"/>
  <c r="AB881" i="11" l="1"/>
  <c r="W882" i="11"/>
  <c r="X882" i="11" s="1"/>
  <c r="W883" i="11" l="1"/>
  <c r="X883" i="11" s="1"/>
  <c r="W884" i="11" l="1"/>
  <c r="X884" i="11" s="1"/>
  <c r="Y883" i="11"/>
  <c r="Z883" i="11" s="1"/>
  <c r="AB883" i="11" s="1"/>
  <c r="Y882" i="11"/>
  <c r="Z882" i="11" s="1"/>
  <c r="AB882" i="11"/>
  <c r="AA884" i="11" l="1"/>
  <c r="Y884" i="11"/>
  <c r="Z884" i="11" s="1"/>
  <c r="AB884" i="11" l="1"/>
  <c r="W885" i="11"/>
  <c r="X885" i="11" s="1"/>
  <c r="W886" i="11" l="1"/>
  <c r="X886" i="11" s="1"/>
  <c r="Y885" i="11"/>
  <c r="Z885" i="11" s="1"/>
  <c r="AB885" i="11" s="1"/>
  <c r="W887" i="11" l="1"/>
  <c r="X887" i="11" s="1"/>
  <c r="Y886" i="11"/>
  <c r="Z886" i="11" s="1"/>
  <c r="AB886" i="11" s="1"/>
  <c r="AA887" i="11" l="1"/>
  <c r="W888" i="11" s="1"/>
  <c r="X888" i="11" s="1"/>
  <c r="Y887" i="11"/>
  <c r="Z887" i="11" s="1"/>
  <c r="W889" i="11" l="1"/>
  <c r="Y888" i="11"/>
  <c r="Z888" i="11" s="1"/>
  <c r="AB888" i="11" s="1"/>
  <c r="AB887" i="11"/>
  <c r="Y889" i="11" l="1"/>
  <c r="Z889" i="11" s="1"/>
  <c r="X889" i="11"/>
  <c r="AA889" i="11"/>
  <c r="AB889" i="11" l="1"/>
  <c r="W890" i="11"/>
  <c r="W891" i="11" l="1"/>
  <c r="X891" i="11" s="1"/>
  <c r="X890" i="11"/>
  <c r="Y890" i="11"/>
  <c r="Z890" i="11" l="1"/>
  <c r="AB890" i="11" s="1"/>
  <c r="Y891" i="11" l="1"/>
  <c r="Z891" i="11" l="1"/>
  <c r="AA891" i="11" l="1"/>
  <c r="W892" i="11" s="1"/>
  <c r="W893" i="11" l="1"/>
  <c r="X892" i="11"/>
  <c r="Y892" i="11"/>
  <c r="AB891" i="11"/>
  <c r="W894" i="11" l="1"/>
  <c r="X893" i="11"/>
  <c r="Y893" i="11" s="1"/>
  <c r="Z893" i="11" s="1"/>
  <c r="Z892" i="11"/>
  <c r="W895" i="11" l="1"/>
  <c r="X895" i="11" s="1"/>
  <c r="X894" i="11"/>
  <c r="AB893" i="11"/>
  <c r="AB892" i="11"/>
  <c r="Y895" i="11" l="1"/>
  <c r="Z895" i="11" s="1"/>
  <c r="Y894" i="11"/>
  <c r="Z894" i="11" l="1"/>
  <c r="AB894" i="11" l="1"/>
  <c r="AA895" i="11"/>
  <c r="AB895" i="11" l="1"/>
  <c r="W896" i="11"/>
  <c r="X896" i="11" s="1"/>
  <c r="Y896" i="11" l="1"/>
  <c r="Z896" i="11" s="1"/>
  <c r="AA896" i="11"/>
  <c r="AB896" i="11" l="1"/>
  <c r="W897" i="11"/>
  <c r="X897" i="11" s="1"/>
  <c r="W898" i="11" l="1"/>
  <c r="X898" i="11" s="1"/>
  <c r="Y897" i="11"/>
  <c r="Z897" i="11" s="1"/>
  <c r="AB897" i="11" s="1"/>
  <c r="Y898" i="11" l="1"/>
  <c r="Z898" i="11" l="1"/>
  <c r="AA898" i="11" s="1"/>
  <c r="AB898" i="11" l="1"/>
  <c r="W899" i="11"/>
  <c r="X899" i="11" s="1"/>
  <c r="W900" i="11" l="1"/>
  <c r="X900" i="11" s="1"/>
  <c r="Y899" i="11"/>
  <c r="Z899" i="11" s="1"/>
  <c r="AB899" i="11" s="1"/>
  <c r="W901" i="11" l="1"/>
  <c r="X901" i="11" s="1"/>
  <c r="Y900" i="11"/>
  <c r="Z900" i="11" s="1"/>
  <c r="AB900" i="11" s="1"/>
  <c r="W902" i="11" l="1"/>
  <c r="X902" i="11" s="1"/>
  <c r="Y901" i="11"/>
  <c r="Z901" i="11" s="1"/>
  <c r="AB901" i="11" s="1"/>
  <c r="Y902" i="11" l="1"/>
  <c r="Z902" i="11" l="1"/>
  <c r="AA902" i="11" s="1"/>
  <c r="AB902" i="11" l="1"/>
  <c r="W903" i="11"/>
  <c r="X903" i="11" s="1"/>
  <c r="Y903" i="11" l="1"/>
  <c r="Z903" i="11" s="1"/>
  <c r="AA903" i="11"/>
  <c r="AB903" i="11" l="1"/>
  <c r="W904" i="11"/>
  <c r="X904" i="11" s="1"/>
  <c r="W905" i="11" l="1"/>
  <c r="X905" i="11" s="1"/>
  <c r="Y904" i="11"/>
  <c r="Z904" i="11" s="1"/>
  <c r="AB904" i="11" s="1"/>
  <c r="AA905" i="11" l="1"/>
  <c r="W906" i="11" s="1"/>
  <c r="X906" i="11" s="1"/>
  <c r="Y905" i="11"/>
  <c r="Z905" i="11" s="1"/>
  <c r="W907" i="11" l="1"/>
  <c r="X907" i="11" s="1"/>
  <c r="Y906" i="11"/>
  <c r="AB905" i="11"/>
  <c r="Z906" i="11"/>
  <c r="AB906" i="11" s="1"/>
  <c r="W908" i="11" l="1"/>
  <c r="X908" i="11" s="1"/>
  <c r="Y907" i="11"/>
  <c r="Z907" i="11" s="1"/>
  <c r="AB907" i="11" s="1"/>
  <c r="W909" i="11" l="1"/>
  <c r="X909" i="11" s="1"/>
  <c r="Y908" i="11"/>
  <c r="Z908" i="11" s="1"/>
  <c r="AB908" i="11" s="1"/>
  <c r="AA909" i="11" l="1"/>
  <c r="W910" i="11" s="1"/>
  <c r="Y909" i="11"/>
  <c r="Z909" i="11"/>
  <c r="W911" i="11" l="1"/>
  <c r="X911" i="11" s="1"/>
  <c r="X910" i="11"/>
  <c r="AB909" i="11"/>
  <c r="Y910" i="11" l="1"/>
  <c r="Y911" i="11"/>
  <c r="Z911" i="11" s="1"/>
  <c r="Z910" i="11" l="1"/>
  <c r="AA911" i="11" l="1"/>
  <c r="AB910" i="11"/>
  <c r="AB911" i="11" l="1"/>
  <c r="W912" i="11"/>
  <c r="X912" i="11" s="1"/>
  <c r="Y912" i="11" l="1"/>
  <c r="Z912" i="11" s="1"/>
  <c r="AA912" i="11"/>
  <c r="AB912" i="11" l="1"/>
  <c r="W913" i="11"/>
  <c r="Y913" i="11" l="1"/>
  <c r="Z913" i="11" s="1"/>
  <c r="AA913" i="11" s="1"/>
  <c r="AB913" i="11" s="1"/>
  <c r="X913" i="11"/>
  <c r="W914" i="11" l="1"/>
  <c r="W915" i="11" l="1"/>
  <c r="X914" i="11"/>
  <c r="Y914" i="11" s="1"/>
  <c r="Z914" i="11" s="1"/>
  <c r="AB914" i="11" s="1"/>
  <c r="X915" i="11" l="1"/>
  <c r="Y915" i="11" s="1"/>
  <c r="Z915" i="11" s="1"/>
  <c r="AA915" i="11"/>
  <c r="W916" i="11" l="1"/>
  <c r="AB915" i="11"/>
  <c r="W917" i="11" l="1"/>
  <c r="X916" i="11"/>
  <c r="Y916" i="11" s="1"/>
  <c r="Z916" i="11" s="1"/>
  <c r="AB916" i="11"/>
  <c r="W918" i="11" l="1"/>
  <c r="X917" i="11"/>
  <c r="W919" i="11" l="1"/>
  <c r="X919" i="11" s="1"/>
  <c r="X918" i="11"/>
  <c r="Y918" i="11" s="1"/>
  <c r="Y917" i="11"/>
  <c r="Z917" i="11" s="1"/>
  <c r="AB917" i="11"/>
  <c r="Z918" i="11"/>
  <c r="AB918" i="11" s="1"/>
  <c r="Y919" i="11" l="1"/>
  <c r="Z919" i="11" l="1"/>
  <c r="AA919" i="11" s="1"/>
  <c r="AB919" i="11" l="1"/>
  <c r="W920" i="11"/>
  <c r="X920" i="11" s="1"/>
  <c r="W921" i="11" l="1"/>
  <c r="X921" i="11" s="1"/>
  <c r="Y920" i="11"/>
  <c r="Z920" i="11" s="1"/>
  <c r="AB920" i="11" s="1"/>
  <c r="AA921" i="11" l="1"/>
  <c r="Y921" i="11"/>
  <c r="Z921" i="11" s="1"/>
  <c r="AB921" i="11" l="1"/>
  <c r="W922" i="11"/>
  <c r="X922" i="11" s="1"/>
  <c r="W923" i="11" l="1"/>
  <c r="X923" i="11" s="1"/>
  <c r="Y922" i="11"/>
  <c r="Z922" i="11" s="1"/>
  <c r="AB922" i="11" s="1"/>
  <c r="W924" i="11" l="1"/>
  <c r="X924" i="11" s="1"/>
  <c r="Y923" i="11"/>
  <c r="Z923" i="11"/>
  <c r="W925" i="11" l="1"/>
  <c r="X925" i="11" s="1"/>
  <c r="Y924" i="11"/>
  <c r="Z924" i="11" s="1"/>
  <c r="AB924" i="11"/>
  <c r="AB923" i="11"/>
  <c r="Y925" i="11" l="1"/>
  <c r="Z925" i="11" l="1"/>
  <c r="AA925" i="11" l="1"/>
  <c r="W926" i="11" s="1"/>
  <c r="W927" i="11" l="1"/>
  <c r="X926" i="11"/>
  <c r="AB925" i="11"/>
  <c r="Y926" i="11"/>
  <c r="W928" i="11" l="1"/>
  <c r="X927" i="11"/>
  <c r="Y927" i="11" s="1"/>
  <c r="Z927" i="11" s="1"/>
  <c r="Z926" i="11"/>
  <c r="W929" i="11" l="1"/>
  <c r="X929" i="11" s="1"/>
  <c r="X928" i="11"/>
  <c r="AB927" i="11"/>
  <c r="AB926" i="11"/>
  <c r="Y929" i="11" l="1"/>
  <c r="Z929" i="11" s="1"/>
  <c r="Y928" i="11"/>
  <c r="Z928" i="11" s="1"/>
  <c r="AB928" i="11" l="1"/>
  <c r="AA929" i="11"/>
  <c r="W930" i="11" l="1"/>
  <c r="X930" i="11" s="1"/>
  <c r="AB929" i="11"/>
  <c r="Y930" i="11"/>
  <c r="Z930" i="11" l="1"/>
  <c r="AA930" i="11" s="1"/>
  <c r="AB930" i="11" l="1"/>
  <c r="W931" i="11"/>
  <c r="X931" i="11" s="1"/>
  <c r="W932" i="11" l="1"/>
  <c r="X932" i="11" s="1"/>
  <c r="Y931" i="11"/>
  <c r="Z931" i="11" s="1"/>
  <c r="AB931" i="11" s="1"/>
  <c r="AA932" i="11" l="1"/>
  <c r="Y932" i="11"/>
  <c r="Z932" i="11" s="1"/>
  <c r="AB932" i="11" l="1"/>
  <c r="W933" i="11"/>
  <c r="Y933" i="11" l="1"/>
  <c r="Z933" i="11" s="1"/>
  <c r="AA933" i="11" s="1"/>
  <c r="AB933" i="11" s="1"/>
  <c r="X933" i="11"/>
  <c r="W934" i="11" l="1"/>
  <c r="W935" i="11" l="1"/>
  <c r="X935" i="11" s="1"/>
  <c r="X934" i="11"/>
  <c r="Y934" i="11" s="1"/>
  <c r="Z934" i="11" s="1"/>
  <c r="AB934" i="11" s="1"/>
  <c r="Y935" i="11"/>
  <c r="Z935" i="11" l="1"/>
  <c r="AA935" i="11" s="1"/>
  <c r="AB935" i="11" l="1"/>
  <c r="W936" i="11"/>
  <c r="X936" i="11" s="1"/>
  <c r="W937" i="11" l="1"/>
  <c r="X937" i="11" s="1"/>
  <c r="Y936" i="11"/>
  <c r="Z936" i="11" s="1"/>
  <c r="AB936" i="11" s="1"/>
  <c r="AA937" i="11" l="1"/>
  <c r="Y937" i="11"/>
  <c r="Z937" i="11" s="1"/>
  <c r="AB937" i="11" l="1"/>
  <c r="W938" i="11"/>
  <c r="X938" i="11" s="1"/>
  <c r="W939" i="11" l="1"/>
  <c r="X939" i="11" s="1"/>
  <c r="Y938" i="11"/>
  <c r="Z938" i="11" s="1"/>
  <c r="AB938" i="11" s="1"/>
  <c r="W940" i="11" l="1"/>
  <c r="X940" i="11" s="1"/>
  <c r="Y939" i="11"/>
  <c r="Z939" i="11"/>
  <c r="W941" i="11" l="1"/>
  <c r="X941" i="11" s="1"/>
  <c r="Y940" i="11"/>
  <c r="Z940" i="11" s="1"/>
  <c r="AB940" i="11"/>
  <c r="AB939" i="11"/>
  <c r="Y941" i="11" l="1"/>
  <c r="Z941" i="11" l="1"/>
  <c r="AA941" i="11" s="1"/>
  <c r="AB941" i="11" l="1"/>
  <c r="W942" i="11"/>
  <c r="X942" i="11" s="1"/>
  <c r="W943" i="11" l="1"/>
  <c r="X943" i="11" s="1"/>
  <c r="Y942" i="11"/>
  <c r="Z942" i="11" s="1"/>
  <c r="AB942" i="11" s="1"/>
  <c r="W944" i="11" l="1"/>
  <c r="X944" i="11" s="1"/>
  <c r="Y943" i="11"/>
  <c r="Z943" i="11" s="1"/>
  <c r="AB943" i="11" s="1"/>
  <c r="W945" i="11" l="1"/>
  <c r="X945" i="11" s="1"/>
  <c r="Y944" i="11"/>
  <c r="Z944" i="11" s="1"/>
  <c r="AB944" i="11" s="1"/>
  <c r="Y945" i="11" l="1"/>
  <c r="Z945" i="11" l="1"/>
  <c r="AA945" i="11" s="1"/>
  <c r="AB945" i="11" l="1"/>
  <c r="W946" i="11"/>
  <c r="X946" i="11" s="1"/>
  <c r="W947" i="11" l="1"/>
  <c r="X947" i="11" s="1"/>
  <c r="Y946" i="11"/>
  <c r="Z946" i="11" s="1"/>
  <c r="AB946" i="11" s="1"/>
  <c r="W948" i="11" l="1"/>
  <c r="X948" i="11" s="1"/>
  <c r="W949" i="11" l="1"/>
  <c r="X949" i="11" s="1"/>
  <c r="Y948" i="11"/>
  <c r="Z948" i="11" s="1"/>
  <c r="Y947" i="11"/>
  <c r="Z947" i="11" s="1"/>
  <c r="AB947" i="11"/>
  <c r="AA949" i="11" l="1"/>
  <c r="W950" i="11" s="1"/>
  <c r="X950" i="11" s="1"/>
  <c r="Y949" i="11"/>
  <c r="Z949" i="11" s="1"/>
  <c r="AB948" i="11"/>
  <c r="W951" i="11" l="1"/>
  <c r="Y950" i="11"/>
  <c r="AB949" i="11"/>
  <c r="Z950" i="11"/>
  <c r="AB950" i="11" s="1"/>
  <c r="W952" i="11" l="1"/>
  <c r="X951" i="11"/>
  <c r="Y951" i="11"/>
  <c r="W953" i="11" l="1"/>
  <c r="X953" i="11" s="1"/>
  <c r="X952" i="11"/>
  <c r="Y952" i="11" s="1"/>
  <c r="Z952" i="11" s="1"/>
  <c r="AB952" i="11"/>
  <c r="Z951" i="11"/>
  <c r="Y953" i="11"/>
  <c r="Z953" i="11" s="1"/>
  <c r="AB951" i="11" l="1"/>
  <c r="AA953" i="11"/>
  <c r="W954" i="11" l="1"/>
  <c r="X954" i="11" s="1"/>
  <c r="AB953" i="11"/>
  <c r="W955" i="11" l="1"/>
  <c r="X955" i="11" s="1"/>
  <c r="Y954" i="11"/>
  <c r="Z954" i="11"/>
  <c r="AB954" i="11" s="1"/>
  <c r="W956" i="11" l="1"/>
  <c r="X956" i="11" s="1"/>
  <c r="Y955" i="11"/>
  <c r="Z955" i="11" s="1"/>
  <c r="AB955" i="11" s="1"/>
  <c r="AA956" i="11" l="1"/>
  <c r="Y956" i="11"/>
  <c r="Z956" i="11" s="1"/>
  <c r="AB956" i="11" l="1"/>
  <c r="W957" i="11"/>
  <c r="X957" i="11" l="1"/>
  <c r="Y957" i="11" s="1"/>
  <c r="Z957" i="11" s="1"/>
  <c r="AA957" i="11" s="1"/>
  <c r="AB957" i="11" l="1"/>
  <c r="W958" i="11"/>
  <c r="W959" i="11" l="1"/>
  <c r="X958" i="11"/>
  <c r="Y958" i="11"/>
  <c r="Z958" i="11" s="1"/>
  <c r="AB958" i="11" s="1"/>
  <c r="W960" i="11" l="1"/>
  <c r="X959" i="11"/>
  <c r="W961" i="11" l="1"/>
  <c r="X961" i="11" s="1"/>
  <c r="Y961" i="11" s="1"/>
  <c r="Z961" i="11" s="1"/>
  <c r="X960" i="11"/>
  <c r="Y960" i="11" s="1"/>
  <c r="AB959" i="11"/>
  <c r="Y959" i="11"/>
  <c r="Z959" i="11" s="1"/>
  <c r="Z960" i="11"/>
  <c r="AB960" i="11" l="1"/>
  <c r="AA961" i="11"/>
  <c r="W962" i="11" s="1"/>
  <c r="X962" i="11" s="1"/>
  <c r="AB961" i="11" l="1"/>
  <c r="Y962" i="11"/>
  <c r="Z962" i="11" l="1"/>
  <c r="AA962" i="11" l="1"/>
  <c r="AB962" i="11" l="1"/>
  <c r="W963" i="11"/>
  <c r="W964" i="11" l="1"/>
  <c r="X963" i="11"/>
  <c r="Y963" i="11"/>
  <c r="Z963" i="11" s="1"/>
  <c r="AB963" i="11" s="1"/>
  <c r="W965" i="11" l="1"/>
  <c r="X964" i="11"/>
  <c r="W966" i="11" l="1"/>
  <c r="X966" i="11" s="1"/>
  <c r="Y966" i="11" s="1"/>
  <c r="Z966" i="11" s="1"/>
  <c r="X965" i="11"/>
  <c r="Y965" i="11" s="1"/>
  <c r="AB964" i="11"/>
  <c r="Y964" i="11"/>
  <c r="Z964" i="11" s="1"/>
  <c r="Z965" i="11"/>
  <c r="AB965" i="11" l="1"/>
  <c r="AA966" i="11"/>
  <c r="AB966" i="11" l="1"/>
  <c r="W967" i="11"/>
  <c r="X967" i="11" s="1"/>
  <c r="W968" i="11" l="1"/>
  <c r="X968" i="11" s="1"/>
  <c r="AA968" i="11" l="1"/>
  <c r="Y968" i="11"/>
  <c r="Z968" i="11" s="1"/>
  <c r="Y967" i="11"/>
  <c r="Z967" i="11" s="1"/>
  <c r="AB967" i="11"/>
  <c r="AB968" i="11" l="1"/>
  <c r="W969" i="11"/>
  <c r="X969" i="11" s="1"/>
  <c r="Y969" i="11"/>
  <c r="Z969" i="11" l="1"/>
  <c r="AA969" i="11" s="1"/>
  <c r="AB969" i="11" l="1"/>
  <c r="W970" i="11"/>
  <c r="X970" i="11" s="1"/>
  <c r="W971" i="11" l="1"/>
  <c r="X971" i="11" s="1"/>
  <c r="Y970" i="11"/>
  <c r="Z970" i="11" s="1"/>
  <c r="AB970" i="11" s="1"/>
  <c r="AA971" i="11" l="1"/>
  <c r="Y971" i="11"/>
  <c r="Z971" i="11" s="1"/>
  <c r="W972" i="11" l="1"/>
  <c r="X972" i="11" s="1"/>
  <c r="AB971" i="11"/>
  <c r="W973" i="11" l="1"/>
  <c r="Y972" i="11"/>
  <c r="Z972" i="11" s="1"/>
  <c r="Y973" i="11" l="1"/>
  <c r="Z973" i="11" s="1"/>
  <c r="X973" i="11"/>
  <c r="AA973" i="11"/>
  <c r="AB972" i="11"/>
  <c r="AB973" i="11" l="1"/>
  <c r="W974" i="11"/>
  <c r="X974" i="11" s="1"/>
  <c r="W975" i="11" l="1"/>
  <c r="X975" i="11" s="1"/>
  <c r="Y974" i="11"/>
  <c r="Z974" i="11" s="1"/>
  <c r="AB974" i="11" s="1"/>
  <c r="W976" i="11" l="1"/>
  <c r="X976" i="11" s="1"/>
  <c r="Y975" i="11"/>
  <c r="Z975" i="11" s="1"/>
  <c r="AB975" i="11" s="1"/>
  <c r="W977" i="11" l="1"/>
  <c r="X977" i="11" s="1"/>
  <c r="Y976" i="11"/>
  <c r="Z976" i="11" s="1"/>
  <c r="AA977" i="11" l="1"/>
  <c r="W978" i="11" s="1"/>
  <c r="Y977" i="11"/>
  <c r="Z977" i="11" s="1"/>
  <c r="AB976" i="11"/>
  <c r="Y978" i="11" l="1"/>
  <c r="Z978" i="11" s="1"/>
  <c r="X978" i="11"/>
  <c r="AB977" i="11"/>
  <c r="AA978" i="11" l="1"/>
  <c r="AB978" i="11" l="1"/>
  <c r="W979" i="11"/>
  <c r="W980" i="11" l="1"/>
  <c r="X979" i="11"/>
  <c r="Y979" i="11"/>
  <c r="W981" i="11" l="1"/>
  <c r="X980" i="11"/>
  <c r="Z979" i="11"/>
  <c r="AB979" i="11" s="1"/>
  <c r="W982" i="11" l="1"/>
  <c r="X982" i="11" s="1"/>
  <c r="X981" i="11"/>
  <c r="Y981" i="11"/>
  <c r="Z981" i="11" s="1"/>
  <c r="Y980" i="11"/>
  <c r="AB981" i="11" l="1"/>
  <c r="Z980" i="11"/>
  <c r="Y982" i="11"/>
  <c r="Z982" i="11" s="1"/>
  <c r="AB980" i="11" l="1"/>
  <c r="AA982" i="11"/>
  <c r="W983" i="11" l="1"/>
  <c r="X983" i="11" s="1"/>
  <c r="AB982" i="11"/>
  <c r="W984" i="11" l="1"/>
  <c r="Y983" i="11"/>
  <c r="Z983" i="11"/>
  <c r="Y984" i="11" l="1"/>
  <c r="Z984" i="11" s="1"/>
  <c r="X984" i="11"/>
  <c r="AA984" i="11"/>
  <c r="AB983" i="11"/>
  <c r="AB984" i="11" l="1"/>
  <c r="W985" i="11"/>
  <c r="X985" i="11" s="1"/>
  <c r="W986" i="11" l="1"/>
  <c r="X986" i="11" s="1"/>
  <c r="W987" i="11" l="1"/>
  <c r="X987" i="11" s="1"/>
  <c r="Y986" i="11"/>
  <c r="Z986" i="11" s="1"/>
  <c r="Y985" i="11"/>
  <c r="Z985" i="11" s="1"/>
  <c r="AB985" i="11"/>
  <c r="W988" i="11" l="1"/>
  <c r="X988" i="11" s="1"/>
  <c r="Y987" i="11"/>
  <c r="Z987" i="11" s="1"/>
  <c r="AB987" i="11"/>
  <c r="AB986" i="11"/>
  <c r="Y988" i="11" l="1"/>
  <c r="Z988" i="11" l="1"/>
  <c r="AA988" i="11" l="1"/>
  <c r="W989" i="11" s="1"/>
  <c r="W990" i="11" l="1"/>
  <c r="X989" i="11"/>
  <c r="AB988" i="11"/>
  <c r="Y989" i="11"/>
  <c r="W991" i="11" l="1"/>
  <c r="X990" i="11"/>
  <c r="Y990" i="11" s="1"/>
  <c r="Z990" i="11" s="1"/>
  <c r="Z989" i="11"/>
  <c r="W992" i="11" l="1"/>
  <c r="X992" i="11" s="1"/>
  <c r="X991" i="11"/>
  <c r="AB990" i="11"/>
  <c r="AB989" i="11"/>
  <c r="Y991" i="11" l="1"/>
  <c r="Y992" i="11"/>
  <c r="Z992" i="11" s="1"/>
  <c r="Z991" i="11" l="1"/>
  <c r="AB991" i="11" l="1"/>
  <c r="AA992" i="11"/>
  <c r="AB992" i="11" l="1"/>
  <c r="W993" i="11"/>
  <c r="X993" i="11" s="1"/>
  <c r="W994" i="11" l="1"/>
  <c r="X994" i="11" s="1"/>
  <c r="Y993" i="11"/>
  <c r="Z993" i="11" s="1"/>
  <c r="AB993" i="11" s="1"/>
  <c r="AA994" i="11" l="1"/>
  <c r="W995" i="11" s="1"/>
  <c r="X995" i="11" s="1"/>
  <c r="Y994" i="11"/>
  <c r="Z994" i="11" s="1"/>
  <c r="AB994" i="11" l="1"/>
  <c r="Y995" i="11"/>
  <c r="Z995" i="11" l="1"/>
  <c r="AA995" i="11" l="1"/>
  <c r="AB995" i="11" l="1"/>
  <c r="W996" i="11"/>
  <c r="W997" i="11" l="1"/>
  <c r="X996" i="11"/>
  <c r="Y996" i="11"/>
  <c r="W998" i="11" l="1"/>
  <c r="X998" i="11" s="1"/>
  <c r="Y998" i="11" s="1"/>
  <c r="Z998" i="11" s="1"/>
  <c r="X997" i="11"/>
  <c r="Y997" i="11" s="1"/>
  <c r="Z997" i="11" s="1"/>
  <c r="AB997" i="11"/>
  <c r="Z996" i="11"/>
  <c r="AB996" i="11" s="1"/>
  <c r="AA998" i="11" l="1"/>
  <c r="AB998" i="11" s="1"/>
  <c r="W999" i="11" l="1"/>
  <c r="W1000" i="11" l="1"/>
  <c r="X999" i="11"/>
  <c r="Y999" i="11" s="1"/>
  <c r="Z999" i="11"/>
  <c r="W1001" i="11" l="1"/>
  <c r="X1000" i="11"/>
  <c r="Y1000" i="11" s="1"/>
  <c r="Z1000" i="11" s="1"/>
  <c r="AB1000" i="11"/>
  <c r="AB999" i="11"/>
  <c r="W1002" i="11" l="1"/>
  <c r="X1002" i="11" s="1"/>
  <c r="X1001" i="11"/>
  <c r="Y1001" i="11"/>
  <c r="Z1001" i="11" l="1"/>
  <c r="AB1001" i="11" s="1"/>
  <c r="Y1002" i="11" l="1"/>
  <c r="Z1002" i="11" l="1"/>
  <c r="AA1002" i="11" s="1"/>
  <c r="AB1002" i="11" l="1"/>
  <c r="W1003" i="11"/>
  <c r="X1003" i="11" s="1"/>
  <c r="W1004" i="11" l="1"/>
  <c r="X1004" i="11" s="1"/>
  <c r="Y1003" i="11"/>
  <c r="Z1003" i="11" s="1"/>
  <c r="AB1003" i="11" s="1"/>
  <c r="AA1004" i="11" l="1"/>
  <c r="Y1004" i="11"/>
  <c r="Z1004" i="11" s="1"/>
  <c r="AB1004" i="11" l="1"/>
  <c r="W1005" i="11"/>
  <c r="X1005" i="11" s="1"/>
  <c r="W1006" i="11" l="1"/>
  <c r="X1006" i="11" s="1"/>
  <c r="Y1005" i="11"/>
  <c r="Z1005" i="11" s="1"/>
  <c r="AB1005" i="11" s="1"/>
  <c r="Y1006" i="11" l="1"/>
  <c r="Z1006" i="11" l="1"/>
  <c r="AA1006" i="11" l="1"/>
  <c r="AB1006" i="11" l="1"/>
  <c r="W1007" i="11"/>
  <c r="X1007" i="11" s="1"/>
  <c r="AA1007" i="11" l="1"/>
  <c r="Y1007" i="11"/>
  <c r="Z1007" i="11" s="1"/>
  <c r="W1008" i="11" l="1"/>
  <c r="X1008" i="11" s="1"/>
  <c r="AB1007" i="11"/>
  <c r="W1009" i="11" l="1"/>
  <c r="X1009" i="11" s="1"/>
  <c r="Y1008" i="11"/>
  <c r="Z1008" i="11" s="1"/>
  <c r="AB1008" i="11" s="1"/>
  <c r="W1010" i="11" l="1"/>
  <c r="X1010" i="11" s="1"/>
  <c r="Y1009" i="11"/>
  <c r="Z1009" i="11"/>
  <c r="AB1009" i="11" s="1"/>
  <c r="Y1010" i="11" l="1"/>
  <c r="Z1010" i="11" l="1"/>
  <c r="AA1010" i="11" l="1"/>
  <c r="AB1010" i="11" l="1"/>
  <c r="W1011" i="11"/>
  <c r="X1011" i="11" s="1"/>
  <c r="W1012" i="11" l="1"/>
  <c r="X1012" i="11" s="1"/>
  <c r="Y1011" i="11"/>
  <c r="Z1011" i="11" s="1"/>
  <c r="AB1011" i="11"/>
  <c r="W1013" i="11" l="1"/>
  <c r="X1013" i="11" s="1"/>
  <c r="AA1013" i="11" l="1"/>
  <c r="Y1013" i="11"/>
  <c r="Z1013" i="11" s="1"/>
  <c r="Y1012" i="11"/>
  <c r="Z1012" i="11" s="1"/>
  <c r="AB1012" i="11" s="1"/>
  <c r="AB1013" i="11" l="1"/>
  <c r="W1014" i="11"/>
  <c r="X1014" i="11" s="1"/>
  <c r="W1015" i="11" l="1"/>
  <c r="X1015" i="11" s="1"/>
  <c r="Y1014" i="11"/>
  <c r="Z1014" i="11" s="1"/>
  <c r="AB1014" i="11"/>
  <c r="W1016" i="11" l="1"/>
  <c r="X1016" i="11" s="1"/>
  <c r="Y1015" i="11"/>
  <c r="Z1015" i="11" s="1"/>
  <c r="AB1015" i="11" s="1"/>
  <c r="W1017" i="11" l="1"/>
  <c r="X1017" i="11" s="1"/>
  <c r="Y1016" i="11"/>
  <c r="Z1016" i="11" s="1"/>
  <c r="AB1016" i="11" s="1"/>
  <c r="AA1017" i="11" l="1"/>
  <c r="Y1017" i="11"/>
  <c r="Z1017" i="11" s="1"/>
  <c r="AB1017" i="11" l="1"/>
  <c r="W1018" i="11"/>
  <c r="X1018" i="11" s="1"/>
  <c r="W1019" i="11" l="1"/>
  <c r="X1019" i="11" s="1"/>
  <c r="Y1018" i="11"/>
  <c r="Z1018" i="11" s="1"/>
  <c r="AB1018" i="11" s="1"/>
  <c r="W1020" i="11" l="1"/>
  <c r="X1020" i="11" s="1"/>
  <c r="Y1019" i="11"/>
  <c r="Z1019" i="11" s="1"/>
  <c r="W1021" i="11" l="1"/>
  <c r="X1021" i="11" s="1"/>
  <c r="Y1020" i="11"/>
  <c r="Z1020" i="11" s="1"/>
  <c r="AB1020" i="11"/>
  <c r="AB1019" i="11"/>
  <c r="Y1021" i="11" l="1"/>
  <c r="Z1021" i="11" l="1"/>
  <c r="AA1021" i="11" l="1"/>
  <c r="AB1021" i="11" l="1"/>
  <c r="W1022" i="11"/>
  <c r="X1022" i="11" s="1"/>
  <c r="W1023" i="11" l="1"/>
  <c r="X1023" i="11" s="1"/>
  <c r="Y1022" i="11"/>
  <c r="Z1022" i="11" s="1"/>
  <c r="AB1022" i="11"/>
  <c r="AA1023" i="11" l="1"/>
  <c r="Y1023" i="11"/>
  <c r="Z1023" i="11"/>
  <c r="AB1023" i="11" l="1"/>
  <c r="W1024" i="11"/>
  <c r="X1024" i="11" s="1"/>
  <c r="Y1024" i="11" l="1"/>
  <c r="Z1024" i="11" s="1"/>
  <c r="AA1024" i="11"/>
  <c r="W1025" i="11" l="1"/>
  <c r="AB1024" i="11"/>
  <c r="Y1025" i="11" l="1"/>
  <c r="Z1025" i="11" s="1"/>
  <c r="X1025" i="11"/>
  <c r="AA1025" i="11"/>
  <c r="AB1025" i="11" l="1"/>
  <c r="W1026" i="11"/>
  <c r="X1026" i="11" s="1"/>
  <c r="W1027" i="11" l="1"/>
  <c r="X1027" i="11" s="1"/>
  <c r="Y1026" i="11"/>
  <c r="Z1026" i="11" s="1"/>
  <c r="AB1026" i="11"/>
  <c r="W1028" i="11" l="1"/>
  <c r="X1028" i="11" s="1"/>
  <c r="Y1027" i="11"/>
  <c r="Z1027" i="11"/>
  <c r="AA1028" i="11" l="1"/>
  <c r="W1029" i="11" s="1"/>
  <c r="Y1028" i="11"/>
  <c r="Z1028" i="11" s="1"/>
  <c r="AB1027" i="11"/>
  <c r="W1030" i="11" l="1"/>
  <c r="X1029" i="11"/>
  <c r="AB1028" i="11"/>
  <c r="Y1029" i="11"/>
  <c r="W1031" i="11" l="1"/>
  <c r="X1031" i="11" s="1"/>
  <c r="Y1031" i="11" s="1"/>
  <c r="Z1031" i="11" s="1"/>
  <c r="X1030" i="11"/>
  <c r="Y1030" i="11" s="1"/>
  <c r="Z1030" i="11" s="1"/>
  <c r="AB1030" i="11"/>
  <c r="Z1029" i="11"/>
  <c r="AB1029" i="11" s="1"/>
  <c r="AA1031" i="11" l="1"/>
  <c r="AB1031" i="11" s="1"/>
  <c r="W1032" i="11" l="1"/>
  <c r="W1033" i="11" l="1"/>
  <c r="X1033" i="11" s="1"/>
  <c r="X1032" i="11"/>
  <c r="Y1032" i="11" s="1"/>
  <c r="Z1032" i="11"/>
  <c r="AB1032" i="11" s="1"/>
  <c r="Y1033" i="11" l="1"/>
  <c r="Z1033" i="11" l="1"/>
  <c r="AA1033" i="11" s="1"/>
  <c r="AB1033" i="11" l="1"/>
  <c r="W1034" i="11"/>
  <c r="X1034" i="11" s="1"/>
  <c r="Y1034" i="11" l="1"/>
  <c r="Z1034" i="11" s="1"/>
  <c r="AA1034" i="11"/>
  <c r="AB1034" i="11" l="1"/>
  <c r="W1035" i="11"/>
  <c r="X1035" i="11" s="1"/>
  <c r="W1036" i="11" l="1"/>
  <c r="X1036" i="11" s="1"/>
  <c r="Y1035" i="11"/>
  <c r="Z1035" i="11" s="1"/>
  <c r="AB1035" i="11" s="1"/>
  <c r="AA1036" i="11" l="1"/>
  <c r="Y1036" i="11"/>
  <c r="Z1036" i="11" s="1"/>
  <c r="W1037" i="11" l="1"/>
  <c r="X1037" i="11" s="1"/>
  <c r="AB1036" i="11"/>
  <c r="W1038" i="11" l="1"/>
  <c r="X1038" i="11" s="1"/>
  <c r="Y1037" i="11"/>
  <c r="Z1037" i="11" s="1"/>
  <c r="AB1037" i="11" s="1"/>
  <c r="W1039" i="11" l="1"/>
  <c r="X1039" i="11" s="1"/>
  <c r="Y1038" i="11"/>
  <c r="Z1038" i="11" s="1"/>
  <c r="AB1038" i="11" s="1"/>
  <c r="W1040" i="11" l="1"/>
  <c r="X1040" i="11" s="1"/>
  <c r="Y1039" i="11"/>
  <c r="Z1039" i="11" s="1"/>
  <c r="AA1040" i="11" l="1"/>
  <c r="W1041" i="11" s="1"/>
  <c r="Y1040" i="11"/>
  <c r="Z1040" i="11" s="1"/>
  <c r="AB1039" i="11"/>
  <c r="Y1041" i="11" l="1"/>
  <c r="Z1041" i="11" s="1"/>
  <c r="AA1041" i="11" s="1"/>
  <c r="AB1041" i="11" s="1"/>
  <c r="X1041" i="11"/>
  <c r="AB1040" i="11"/>
  <c r="W1042" i="11" l="1"/>
  <c r="X1042" i="11" s="1"/>
  <c r="W1043" i="11" l="1"/>
  <c r="X1043" i="11" s="1"/>
  <c r="Y1043" i="11" s="1"/>
  <c r="Y1042" i="11"/>
  <c r="Z1042" i="11" s="1"/>
  <c r="AB1042" i="11" s="1"/>
  <c r="Z1043" i="11" l="1"/>
  <c r="AB1043" i="11"/>
  <c r="W1044" i="11"/>
  <c r="X1044" i="11" s="1"/>
  <c r="Y1044" i="11" s="1"/>
  <c r="Z1044" i="11" s="1"/>
  <c r="AA1044" i="11" l="1"/>
  <c r="AB1044" i="11" s="1"/>
  <c r="W1045" i="11" l="1"/>
  <c r="X1045" i="11" s="1"/>
  <c r="Y1045" i="11" s="1"/>
  <c r="Z1045" i="11" s="1"/>
  <c r="AB1045" i="11" s="1"/>
  <c r="W1046" i="11" l="1"/>
  <c r="X1046" i="11" s="1"/>
  <c r="Y1046" i="11" s="1"/>
  <c r="Z1046" i="11" s="1"/>
  <c r="AA1046" i="11" l="1"/>
  <c r="AB1046" i="11" s="1"/>
  <c r="W1047" i="11" l="1"/>
  <c r="Y1047" i="11" l="1"/>
  <c r="Z1047" i="11" s="1"/>
  <c r="X1047" i="11"/>
  <c r="AA1047" i="11"/>
  <c r="AB1047" i="11" l="1"/>
  <c r="W1048" i="11"/>
  <c r="W1049" i="11" l="1"/>
  <c r="X1048" i="11"/>
  <c r="Y1048" i="11" s="1"/>
  <c r="Z1048" i="11" s="1"/>
  <c r="AB1048" i="11"/>
  <c r="W1050" i="11" l="1"/>
  <c r="X1049" i="11"/>
  <c r="W1051" i="11" l="1"/>
  <c r="X1051" i="11" s="1"/>
  <c r="Y1051" i="11" s="1"/>
  <c r="Z1051" i="11" s="1"/>
  <c r="X1050" i="11"/>
  <c r="Y1050" i="11" s="1"/>
  <c r="Z1050" i="11" s="1"/>
  <c r="AB1050" i="11" s="1"/>
  <c r="Y1049" i="11"/>
  <c r="Z1049" i="11" s="1"/>
  <c r="AB1049" i="11"/>
  <c r="AA1051" i="11"/>
  <c r="W1052" i="11" s="1"/>
  <c r="W1053" i="11" l="1"/>
  <c r="X1053" i="11" s="1"/>
  <c r="X1052" i="11"/>
  <c r="AB1051" i="11"/>
  <c r="Y1052" i="11"/>
  <c r="Y1053" i="11"/>
  <c r="Z1053" i="11" s="1"/>
  <c r="Z1052" i="11" l="1"/>
  <c r="AB1052" i="11" s="1"/>
  <c r="AA1053" i="11" l="1"/>
  <c r="AB1053" i="11" l="1"/>
  <c r="W1054" i="11"/>
  <c r="X1054" i="11" s="1"/>
  <c r="Y1054" i="11" l="1"/>
  <c r="Z1054" i="11" l="1"/>
  <c r="AA1054" i="11" s="1"/>
  <c r="AB1054" i="11" l="1"/>
  <c r="W1055" i="11"/>
  <c r="X1055" i="11" s="1"/>
  <c r="Y1055" i="11" l="1"/>
  <c r="Z1055" i="11" s="1"/>
  <c r="AA1055" i="11"/>
  <c r="AB1055" i="11" l="1"/>
  <c r="W1056" i="11"/>
  <c r="X1056" i="11" s="1"/>
  <c r="W1057" i="11" l="1"/>
  <c r="X1057" i="11" s="1"/>
  <c r="Y1056" i="11"/>
  <c r="Z1056" i="11" s="1"/>
  <c r="AB1056" i="11" s="1"/>
  <c r="AA1057" i="11" l="1"/>
  <c r="W1058" i="11" s="1"/>
  <c r="X1058" i="11" s="1"/>
  <c r="Y1057" i="11"/>
  <c r="Z1057" i="11" s="1"/>
  <c r="W1059" i="11" l="1"/>
  <c r="X1059" i="11" s="1"/>
  <c r="Y1058" i="11"/>
  <c r="AB1057" i="11"/>
  <c r="Z1058" i="11"/>
  <c r="AB1058" i="11" s="1"/>
  <c r="W1060" i="11" l="1"/>
  <c r="X1060" i="11" s="1"/>
  <c r="Y1059" i="11"/>
  <c r="Z1059" i="11" s="1"/>
  <c r="AB1059" i="11" s="1"/>
  <c r="AA1060" i="11" l="1"/>
  <c r="Y1060" i="11"/>
  <c r="Z1060" i="11" s="1"/>
  <c r="AB1060" i="11" l="1"/>
  <c r="W1061" i="11"/>
  <c r="X1061" i="11" s="1"/>
  <c r="W1062" i="11" l="1"/>
  <c r="Y1061" i="11"/>
  <c r="Z1061" i="11" s="1"/>
  <c r="AB1061" i="11" s="1"/>
  <c r="W1063" i="11" l="1"/>
  <c r="X1062" i="11"/>
  <c r="Y1062" i="11" s="1"/>
  <c r="W1064" i="11" l="1"/>
  <c r="X1064" i="11" s="1"/>
  <c r="X1063" i="11"/>
  <c r="Y1063" i="11" s="1"/>
  <c r="Z1063" i="11" s="1"/>
  <c r="AB1063" i="11"/>
  <c r="Z1062" i="11"/>
  <c r="Y1064" i="11"/>
  <c r="Z1064" i="11" s="1"/>
  <c r="AB1062" i="11" l="1"/>
  <c r="AA1064" i="11"/>
  <c r="AB1064" i="11" l="1"/>
  <c r="W1065" i="11"/>
  <c r="X1065" i="11" s="1"/>
  <c r="W1066" i="11" l="1"/>
  <c r="X1066" i="11" s="1"/>
  <c r="Y1065" i="11"/>
  <c r="Z1065" i="11"/>
  <c r="AB1065" i="11" s="1"/>
  <c r="Y1066" i="11" l="1"/>
  <c r="Z1066" i="11" l="1"/>
  <c r="AA1066" i="11" s="1"/>
  <c r="AB1066" i="11" l="1"/>
  <c r="W1067" i="11"/>
  <c r="X1067" i="11" s="1"/>
  <c r="W1068" i="11" l="1"/>
  <c r="X1068" i="11" s="1"/>
  <c r="Y1067" i="11"/>
  <c r="Z1067" i="11" s="1"/>
  <c r="AB1067" i="11" s="1"/>
  <c r="W1069" i="11" l="1"/>
  <c r="X1069" i="11" s="1"/>
  <c r="Y1068" i="11"/>
  <c r="Z1068" i="11" s="1"/>
  <c r="AB1068" i="11" s="1"/>
  <c r="AA1069" i="11" l="1"/>
  <c r="Y1069" i="11"/>
  <c r="Z1069" i="11" s="1"/>
  <c r="W1070" i="11" l="1"/>
  <c r="X1070" i="11" s="1"/>
  <c r="AB1069" i="11"/>
  <c r="W1071" i="11" l="1"/>
  <c r="Y1070" i="11"/>
  <c r="Z1070" i="11" s="1"/>
  <c r="Y1071" i="11" l="1"/>
  <c r="Z1071" i="11" s="1"/>
  <c r="X1071" i="11"/>
  <c r="AA1071" i="11"/>
  <c r="AB1070" i="11"/>
  <c r="AB1071" i="11" l="1"/>
  <c r="W1072" i="11"/>
  <c r="X1072" i="11" s="1"/>
  <c r="W1073" i="11" l="1"/>
  <c r="X1073" i="11" s="1"/>
  <c r="AA1073" i="11" l="1"/>
  <c r="Y1073" i="11"/>
  <c r="Z1073" i="11" s="1"/>
  <c r="Y1072" i="11"/>
  <c r="Z1072" i="11" s="1"/>
  <c r="AB1072" i="11"/>
  <c r="AB1073" i="11" l="1"/>
  <c r="W1074" i="11"/>
  <c r="X1074" i="11" s="1"/>
  <c r="W1075" i="11" l="1"/>
  <c r="X1075" i="11" s="1"/>
  <c r="AA1075" i="11" l="1"/>
  <c r="Y1075" i="11"/>
  <c r="Z1075" i="11" s="1"/>
  <c r="Y1074" i="11"/>
  <c r="Z1074" i="11" s="1"/>
  <c r="AB1074" i="11"/>
  <c r="AB1075" i="11" l="1"/>
  <c r="W1076" i="11"/>
  <c r="X1076" i="11" s="1"/>
  <c r="W1077" i="11" l="1"/>
  <c r="X1077" i="11" s="1"/>
  <c r="Y1076" i="11"/>
  <c r="Z1076" i="11" s="1"/>
  <c r="AB1076" i="11" s="1"/>
  <c r="W1078" i="11" l="1"/>
  <c r="X1078" i="11" s="1"/>
  <c r="Y1077" i="11"/>
  <c r="Z1077" i="11" s="1"/>
  <c r="AB1077" i="11" s="1"/>
  <c r="W1079" i="11" l="1"/>
  <c r="X1079" i="11" s="1"/>
  <c r="Y1078" i="11"/>
  <c r="Z1078" i="11" s="1"/>
  <c r="AB1078" i="11" s="1"/>
  <c r="Y1079" i="11" l="1"/>
  <c r="Z1079" i="11" l="1"/>
  <c r="AA1079" i="11" s="1"/>
  <c r="AB1079" i="11" l="1"/>
  <c r="W1080" i="11"/>
  <c r="X1080" i="11" s="1"/>
  <c r="W1081" i="11" l="1"/>
  <c r="X1081" i="11" s="1"/>
  <c r="Y1080" i="11"/>
  <c r="Z1080" i="11" s="1"/>
  <c r="AB1080" i="11" s="1"/>
  <c r="W1082" i="11" l="1"/>
  <c r="X1082" i="11" s="1"/>
  <c r="Y1081" i="11"/>
  <c r="Z1081" i="11" s="1"/>
  <c r="AB1081" i="11" s="1"/>
  <c r="W1083" i="11" l="1"/>
  <c r="X1083" i="11" s="1"/>
  <c r="Y1082" i="11"/>
  <c r="Z1082" i="11" s="1"/>
  <c r="AB1082" i="11" s="1"/>
  <c r="Y1083" i="11" l="1"/>
  <c r="Z1083" i="11" l="1"/>
  <c r="AA1083" i="11" l="1"/>
  <c r="AB1083" i="11" l="1"/>
  <c r="W1084" i="11"/>
  <c r="X1084" i="11" s="1"/>
  <c r="W1085" i="11" l="1"/>
  <c r="X1085" i="11" s="1"/>
  <c r="Y1084" i="11"/>
  <c r="Z1084" i="11" s="1"/>
  <c r="AB1084" i="11"/>
  <c r="AA1085" i="11" l="1"/>
  <c r="W1086" i="11" s="1"/>
  <c r="Y1085" i="11"/>
  <c r="Z1085" i="11"/>
  <c r="W1087" i="11" l="1"/>
  <c r="X1087" i="11" s="1"/>
  <c r="X1086" i="11"/>
  <c r="AB1085" i="11"/>
  <c r="Y1086" i="11" l="1"/>
  <c r="Y1087" i="11"/>
  <c r="Z1087" i="11" s="1"/>
  <c r="Z1086" i="11" l="1"/>
  <c r="AA1087" i="11" l="1"/>
  <c r="AB1086" i="11"/>
  <c r="AB1087" i="11" l="1"/>
  <c r="W1088" i="11"/>
  <c r="X1088" i="11" s="1"/>
  <c r="W1089" i="11" l="1"/>
  <c r="X1089" i="11" s="1"/>
  <c r="W1090" i="11" l="1"/>
  <c r="Y1089" i="11"/>
  <c r="Z1089" i="11" s="1"/>
  <c r="AB1089" i="11" s="1"/>
  <c r="Y1088" i="11"/>
  <c r="Z1088" i="11" s="1"/>
  <c r="AB1088" i="11"/>
  <c r="AA1090" i="11" l="1"/>
  <c r="AB1090" i="11" s="1"/>
  <c r="X1090" i="11"/>
  <c r="Y1090" i="11" s="1"/>
  <c r="Z1090" i="11" s="1"/>
  <c r="W1091" i="11" l="1"/>
  <c r="W1092" i="11" l="1"/>
  <c r="X1091" i="11"/>
  <c r="Y1091" i="11" s="1"/>
  <c r="Z1091" i="11"/>
  <c r="AB1091" i="11" s="1"/>
  <c r="W1093" i="11" l="1"/>
  <c r="X1092" i="11"/>
  <c r="W1094" i="11" l="1"/>
  <c r="X1094" i="11" s="1"/>
  <c r="Y1094" i="11" s="1"/>
  <c r="Z1094" i="11" s="1"/>
  <c r="X1093" i="11"/>
  <c r="Y1093" i="11" s="1"/>
  <c r="Z1093" i="11" s="1"/>
  <c r="Y1092" i="11"/>
  <c r="Z1092" i="11" s="1"/>
  <c r="AB1092" i="11"/>
  <c r="AB1093" i="11"/>
  <c r="AA1094" i="11" l="1"/>
  <c r="AB1094" i="11" l="1"/>
  <c r="W1095" i="11"/>
  <c r="X1095" i="11" s="1"/>
  <c r="W1096" i="11" l="1"/>
  <c r="X1096" i="11" s="1"/>
  <c r="Y1095" i="11"/>
  <c r="Z1095" i="11" s="1"/>
  <c r="AB1095" i="11"/>
  <c r="AA1096" i="11" l="1"/>
  <c r="Y1096" i="11"/>
  <c r="Z1096" i="11"/>
  <c r="AB1096" i="11" l="1"/>
  <c r="W1097" i="11"/>
  <c r="X1097" i="11" s="1"/>
  <c r="W1098" i="11" l="1"/>
  <c r="X1098" i="11" s="1"/>
  <c r="Y1097" i="11"/>
  <c r="Z1097" i="11" s="1"/>
  <c r="AB1097" i="11" s="1"/>
  <c r="AA1098" i="11" l="1"/>
  <c r="Y1098" i="11"/>
  <c r="Z1098" i="11" s="1"/>
  <c r="W1099" i="11" l="1"/>
  <c r="X1099" i="11" s="1"/>
  <c r="AB1098" i="11"/>
  <c r="W1100" i="11" l="1"/>
  <c r="X1100" i="11" s="1"/>
  <c r="Y1099" i="11"/>
  <c r="Z1099" i="11" s="1"/>
  <c r="AB1099" i="11" s="1"/>
  <c r="W1101" i="11" l="1"/>
  <c r="X1101" i="11" s="1"/>
  <c r="Y1100" i="11"/>
  <c r="Z1100" i="11"/>
  <c r="W1102" i="11" l="1"/>
  <c r="X1102" i="11" s="1"/>
  <c r="Y1101" i="11"/>
  <c r="Z1101" i="11" s="1"/>
  <c r="AB1101" i="11"/>
  <c r="AB1100" i="11"/>
  <c r="Y1102" i="11" l="1"/>
  <c r="Z1102" i="11" l="1"/>
  <c r="AA1102" i="11" s="1"/>
  <c r="AB1102" i="11" l="1"/>
  <c r="W1103" i="11"/>
  <c r="X1103" i="11" s="1"/>
  <c r="W1104" i="11" l="1"/>
  <c r="X1104" i="11" s="1"/>
  <c r="Y1103" i="11"/>
  <c r="Z1103" i="11" s="1"/>
  <c r="AB1103" i="11" s="1"/>
  <c r="W1105" i="11" l="1"/>
  <c r="X1105" i="11" s="1"/>
  <c r="Y1104" i="11"/>
  <c r="Z1104" i="11" s="1"/>
  <c r="AB1104" i="11" s="1"/>
  <c r="W1106" i="11" l="1"/>
  <c r="X1106" i="11" s="1"/>
  <c r="Y1105" i="11"/>
  <c r="Z1105" i="11" s="1"/>
  <c r="AB1105" i="11" s="1"/>
  <c r="Y1106" i="11" l="1"/>
  <c r="Z1106" i="11" l="1"/>
  <c r="AA1106" i="11" l="1"/>
  <c r="AB1106" i="11" l="1"/>
  <c r="W1107" i="11"/>
  <c r="X1107" i="11" s="1"/>
  <c r="W1108" i="11" l="1"/>
  <c r="X1108" i="11" s="1"/>
  <c r="Y1107" i="11"/>
  <c r="Z1107" i="11" s="1"/>
  <c r="AB1107" i="11"/>
  <c r="W1109" i="11" l="1"/>
  <c r="X1109" i="11" s="1"/>
  <c r="Y1108" i="11"/>
  <c r="Z1108" i="11" s="1"/>
  <c r="W1110" i="11" l="1"/>
  <c r="X1110" i="11" s="1"/>
  <c r="Y1109" i="11"/>
  <c r="Z1109" i="11" s="1"/>
  <c r="AB1109" i="11"/>
  <c r="AB1108" i="11"/>
  <c r="Y1110" i="11" l="1"/>
  <c r="Z1110" i="11" l="1"/>
  <c r="AA1110" i="11" s="1"/>
  <c r="AB1110" i="11" l="1"/>
  <c r="W1111" i="11"/>
  <c r="X1111" i="11" s="1"/>
  <c r="W1112" i="11" l="1"/>
  <c r="X1112" i="11" s="1"/>
  <c r="Y1111" i="11"/>
  <c r="Z1111" i="11" s="1"/>
  <c r="AB1111" i="11" s="1"/>
  <c r="W1113" i="11" l="1"/>
  <c r="X1113" i="11" s="1"/>
  <c r="Y1112" i="11"/>
  <c r="Z1112" i="11" s="1"/>
  <c r="AB1112" i="11" s="1"/>
  <c r="W1114" i="11" l="1"/>
  <c r="X1114" i="11" s="1"/>
  <c r="Y1113" i="11"/>
  <c r="Z1113" i="11" s="1"/>
  <c r="AB1113" i="11" s="1"/>
  <c r="Y1114" i="11" l="1"/>
  <c r="Z1114" i="11" s="1"/>
  <c r="AA1114" i="11" s="1"/>
  <c r="AB1114" i="11" l="1"/>
  <c r="W1115" i="11"/>
  <c r="X1115" i="11" s="1"/>
  <c r="W1116" i="11" l="1"/>
  <c r="X1116" i="11" s="1"/>
  <c r="Y1115" i="11"/>
  <c r="Z1115" i="11" s="1"/>
  <c r="AB1115" i="11"/>
  <c r="W1117" i="11" l="1"/>
  <c r="X1117" i="11" s="1"/>
  <c r="Y1116" i="11"/>
  <c r="Z1116" i="11"/>
  <c r="AB1116" i="11" s="1"/>
  <c r="W1118" i="11" l="1"/>
  <c r="X1118" i="11" s="1"/>
  <c r="Y1117" i="11"/>
  <c r="Z1117" i="11" s="1"/>
  <c r="AB1117" i="11" s="1"/>
  <c r="AA1118" i="11" l="1"/>
  <c r="Y1118" i="11"/>
  <c r="Z1118" i="11" s="1"/>
  <c r="AB1118" i="11" l="1"/>
  <c r="W1119" i="11"/>
  <c r="X1119" i="11" s="1"/>
  <c r="W1120" i="11" l="1"/>
  <c r="Y1119" i="11"/>
  <c r="Z1119" i="11" s="1"/>
  <c r="AB1119" i="11" s="1"/>
  <c r="W1121" i="11" l="1"/>
  <c r="X1121" i="11" s="1"/>
  <c r="Y1121" i="11" s="1"/>
  <c r="Z1121" i="11" s="1"/>
  <c r="X1120" i="11"/>
  <c r="Y1120" i="11"/>
  <c r="Z1120" i="11" l="1"/>
  <c r="AB1120" i="11" l="1"/>
  <c r="AA1121" i="11"/>
  <c r="AB1121" i="11" l="1"/>
  <c r="W1122" i="11"/>
  <c r="X1122" i="11" s="1"/>
  <c r="W1123" i="11" l="1"/>
  <c r="X1123" i="11" s="1"/>
  <c r="AA1123" i="11" l="1"/>
  <c r="Y1123" i="11"/>
  <c r="Y1122" i="11"/>
  <c r="Z1122" i="11" s="1"/>
  <c r="AB1122" i="11"/>
  <c r="Z1123" i="11"/>
  <c r="AB1123" i="11" l="1"/>
  <c r="W1124" i="11"/>
  <c r="X1124" i="11" s="1"/>
  <c r="W1125" i="11" l="1"/>
  <c r="X1125" i="11" s="1"/>
  <c r="Y1124" i="11"/>
  <c r="Z1124" i="11" s="1"/>
  <c r="AB1124" i="11" s="1"/>
  <c r="W1126" i="11" l="1"/>
  <c r="X1126" i="11" s="1"/>
  <c r="Y1125" i="11"/>
  <c r="Z1125" i="11" s="1"/>
  <c r="AB1125" i="11" s="1"/>
  <c r="W1127" i="11" l="1"/>
  <c r="X1127" i="11" s="1"/>
  <c r="Y1126" i="11"/>
  <c r="Z1126" i="11" s="1"/>
  <c r="AB1126" i="11" s="1"/>
  <c r="Y1127" i="11" l="1"/>
  <c r="Z1127" i="11" l="1"/>
  <c r="AA1127" i="11" l="1"/>
  <c r="W1128" i="11" s="1"/>
  <c r="W1129" i="11" l="1"/>
  <c r="X1128" i="11"/>
  <c r="AB1127" i="11"/>
  <c r="Y1128" i="11"/>
  <c r="W1130" i="11" l="1"/>
  <c r="X1129" i="11"/>
  <c r="Y1129" i="11" s="1"/>
  <c r="Z1129" i="11" s="1"/>
  <c r="AB1129" i="11"/>
  <c r="Z1128" i="11"/>
  <c r="AB1128" i="11" s="1"/>
  <c r="W1131" i="11" l="1"/>
  <c r="X1131" i="11" s="1"/>
  <c r="Y1131" i="11" s="1"/>
  <c r="X1130" i="11"/>
  <c r="Y1130" i="11" l="1"/>
  <c r="Z1130" i="11" s="1"/>
  <c r="AB1130" i="11"/>
  <c r="Z1131" i="11"/>
  <c r="AA1131" i="11" s="1"/>
  <c r="AB1131" i="11" l="1"/>
  <c r="W1132" i="11"/>
  <c r="X1132" i="11" s="1"/>
  <c r="W1133" i="11" l="1"/>
  <c r="X1133" i="11" s="1"/>
  <c r="Y1132" i="11"/>
  <c r="Z1132" i="11" s="1"/>
  <c r="AB1132" i="11" s="1"/>
  <c r="AA1133" i="11" l="1"/>
  <c r="Y1133" i="11"/>
  <c r="Z1133" i="11" s="1"/>
  <c r="AB1133" i="11" l="1"/>
  <c r="W1134" i="11"/>
  <c r="X1134" i="11" l="1"/>
  <c r="Y1134" i="11" s="1"/>
  <c r="Z1134" i="11" s="1"/>
  <c r="AA1134" i="11" s="1"/>
  <c r="W1135" i="11" l="1"/>
  <c r="AB1134" i="11"/>
  <c r="W1136" i="11" l="1"/>
  <c r="X1135" i="11"/>
  <c r="Y1135" i="11" s="1"/>
  <c r="Z1135" i="11"/>
  <c r="AB1135" i="11" s="1"/>
  <c r="W1137" i="11" l="1"/>
  <c r="X1136" i="11"/>
  <c r="X1137" i="11" l="1"/>
  <c r="Y1137" i="11" s="1"/>
  <c r="Z1137" i="11" s="1"/>
  <c r="AA1137" i="11"/>
  <c r="Y1136" i="11"/>
  <c r="Z1136" i="11" s="1"/>
  <c r="AB1136" i="11"/>
  <c r="AB1137" i="11" l="1"/>
  <c r="W1138" i="11"/>
  <c r="X1138" i="11" s="1"/>
  <c r="Y1138" i="11" s="1"/>
  <c r="Z1138" i="11"/>
  <c r="AA1138" i="11" l="1"/>
  <c r="AB1138" i="11" l="1"/>
  <c r="W1139" i="11"/>
  <c r="W1140" i="11" l="1"/>
  <c r="X1139" i="11"/>
  <c r="Y1139" i="11"/>
  <c r="Z1139" i="11" s="1"/>
  <c r="AB1139" i="11" s="1"/>
  <c r="W1141" i="11" l="1"/>
  <c r="X1140" i="11"/>
  <c r="Y1140" i="11" s="1"/>
  <c r="Z1140" i="11" s="1"/>
  <c r="AB1140" i="11" s="1"/>
  <c r="W1142" i="11" l="1"/>
  <c r="X1142" i="11" s="1"/>
  <c r="X1141" i="11"/>
  <c r="Y1141" i="11" s="1"/>
  <c r="Z1141" i="11" s="1"/>
  <c r="AB1141" i="11" s="1"/>
  <c r="Y1142" i="11"/>
  <c r="Z1142" i="11" s="1"/>
  <c r="AA1142" i="11" s="1"/>
  <c r="AB1142" i="11" l="1"/>
  <c r="W1143" i="11"/>
  <c r="W1144" i="11" l="1"/>
  <c r="X1144" i="11" s="1"/>
  <c r="X1143" i="11"/>
  <c r="Y1143" i="11"/>
  <c r="Z1143" i="11" l="1"/>
  <c r="AB1143" i="11" s="1"/>
  <c r="Y1144" i="11" l="1"/>
  <c r="Z1144" i="11" l="1"/>
  <c r="AA1144" i="11" s="1"/>
  <c r="AB1144" i="11" l="1"/>
  <c r="W1145" i="11"/>
  <c r="X1145" i="11" s="1"/>
  <c r="W1146" i="11" l="1"/>
  <c r="X1146" i="11" s="1"/>
  <c r="Y1145" i="11"/>
  <c r="Z1145" i="11" s="1"/>
  <c r="AB1145" i="11" s="1"/>
  <c r="W1147" i="11" l="1"/>
  <c r="X1147" i="11" s="1"/>
  <c r="Y1146" i="11"/>
  <c r="Z1146" i="11" s="1"/>
  <c r="AB1146" i="11" s="1"/>
  <c r="W1148" i="11" l="1"/>
  <c r="X1148" i="11" s="1"/>
  <c r="Y1147" i="11"/>
  <c r="Z1147" i="11" s="1"/>
  <c r="AB1147" i="11" s="1"/>
  <c r="Y1148" i="11" l="1"/>
  <c r="Z1148" i="11" l="1"/>
  <c r="AA1148" i="11" l="1"/>
  <c r="AB1148" i="11" l="1"/>
  <c r="W1149" i="11"/>
  <c r="X1149" i="11" s="1"/>
  <c r="Y1149" i="11" l="1"/>
  <c r="Z1149" i="11" s="1"/>
  <c r="AA1149" i="11"/>
  <c r="W1150" i="11" l="1"/>
  <c r="X1150" i="11" s="1"/>
  <c r="AB1149" i="11"/>
  <c r="W1151" i="11" l="1"/>
  <c r="X1151" i="11" s="1"/>
  <c r="Y1150" i="11"/>
  <c r="Z1150" i="11" s="1"/>
  <c r="AB1150" i="11" s="1"/>
  <c r="W1152" i="11" l="1"/>
  <c r="X1152" i="11" s="1"/>
  <c r="Y1151" i="11"/>
  <c r="Z1151" i="11" s="1"/>
  <c r="AB1151" i="11" s="1"/>
  <c r="AA1152" i="11" l="1"/>
  <c r="Y1152" i="11"/>
  <c r="Z1152" i="11" s="1"/>
  <c r="AB1152" i="11" l="1"/>
  <c r="W1153" i="11"/>
  <c r="X1153" i="11" s="1"/>
  <c r="W1154" i="11" l="1"/>
  <c r="X1154" i="11" s="1"/>
  <c r="W1155" i="11" l="1"/>
  <c r="X1155" i="11" s="1"/>
  <c r="Y1154" i="11"/>
  <c r="Z1154" i="11" s="1"/>
  <c r="AB1154" i="11" s="1"/>
  <c r="Y1153" i="11"/>
  <c r="Z1153" i="11" s="1"/>
  <c r="AB1153" i="11"/>
  <c r="W1156" i="11" l="1"/>
  <c r="X1156" i="11" s="1"/>
  <c r="Y1155" i="11"/>
  <c r="Z1155" i="11"/>
  <c r="AA1156" i="11" l="1"/>
  <c r="W1157" i="11" s="1"/>
  <c r="Y1156" i="11"/>
  <c r="Z1156" i="11" s="1"/>
  <c r="AB1155" i="11"/>
  <c r="W1158" i="11" l="1"/>
  <c r="X1158" i="11" s="1"/>
  <c r="X1157" i="11"/>
  <c r="AB1156" i="11"/>
  <c r="Y1157" i="11"/>
  <c r="Z1157" i="11" l="1"/>
  <c r="AB1157" i="11" s="1"/>
  <c r="Y1158" i="11" l="1"/>
  <c r="Z1158" i="11" l="1"/>
  <c r="AA1158" i="11" l="1"/>
  <c r="AB1158" i="11" l="1"/>
  <c r="W1159" i="11"/>
  <c r="X1159" i="11" s="1"/>
  <c r="W1160" i="11" l="1"/>
  <c r="X1160" i="11" s="1"/>
  <c r="Y1159" i="11"/>
  <c r="Z1159" i="11" s="1"/>
  <c r="AB1159" i="11"/>
  <c r="AA1160" i="11" l="1"/>
  <c r="Y1160" i="11"/>
  <c r="Z1160" i="11" s="1"/>
  <c r="AB1160" i="11" l="1"/>
  <c r="W1161" i="11"/>
  <c r="X1161" i="11" s="1"/>
  <c r="W1162" i="11" l="1"/>
  <c r="Y1161" i="11"/>
  <c r="Z1161" i="11" s="1"/>
  <c r="AB1161" i="11" s="1"/>
  <c r="W1163" i="11" l="1"/>
  <c r="X1162" i="11"/>
  <c r="Y1162" i="11"/>
  <c r="W1164" i="11" l="1"/>
  <c r="X1164" i="11" s="1"/>
  <c r="X1163" i="11"/>
  <c r="Y1163" i="11" s="1"/>
  <c r="Z1163" i="11" s="1"/>
  <c r="Z1162" i="11"/>
  <c r="AB1163" i="11" l="1"/>
  <c r="AB1162" i="11"/>
  <c r="Y1164" i="11" l="1"/>
  <c r="Z1164" i="11" l="1"/>
  <c r="AA1164" i="11" l="1"/>
  <c r="AB1164" i="11" l="1"/>
  <c r="W1165" i="11"/>
  <c r="X1165" i="11" s="1"/>
  <c r="W1166" i="11" l="1"/>
  <c r="X1166" i="11" s="1"/>
  <c r="Y1165" i="11"/>
  <c r="Z1165" i="11" s="1"/>
  <c r="AB1165" i="11"/>
  <c r="Y1166" i="11" l="1"/>
  <c r="Z1166" i="11" s="1"/>
  <c r="AA1166" i="11" s="1"/>
  <c r="W1167" i="11" s="1"/>
  <c r="W1168" i="11" l="1"/>
  <c r="X1167" i="11"/>
  <c r="AB1166" i="11"/>
  <c r="W1169" i="11" l="1"/>
  <c r="X1168" i="11"/>
  <c r="Y1167" i="11"/>
  <c r="Y1168" i="11"/>
  <c r="Z1168" i="11" s="1"/>
  <c r="W1170" i="11" l="1"/>
  <c r="X1170" i="11" s="1"/>
  <c r="X1169" i="11"/>
  <c r="AB1168" i="11"/>
  <c r="Z1167" i="11"/>
  <c r="AB1167" i="11" s="1"/>
  <c r="Y1169" i="11"/>
  <c r="Z1169" i="11" s="1"/>
  <c r="AB1169" i="11" s="1"/>
  <c r="Y1170" i="11" l="1"/>
  <c r="Z1170" i="11" l="1"/>
  <c r="AA1170" i="11" l="1"/>
  <c r="W1171" i="11" s="1"/>
  <c r="W1172" i="11" l="1"/>
  <c r="X1171" i="11"/>
  <c r="Y1171" i="11" s="1"/>
  <c r="AB1170" i="11"/>
  <c r="W1173" i="11" l="1"/>
  <c r="X1173" i="11" s="1"/>
  <c r="X1172" i="11"/>
  <c r="Y1172" i="11" s="1"/>
  <c r="Z1172" i="11" s="1"/>
  <c r="Z1171" i="11"/>
  <c r="AB1172" i="11" l="1"/>
  <c r="AB1171" i="11"/>
  <c r="Y1173" i="11" l="1"/>
  <c r="Z1173" i="11" l="1"/>
  <c r="AA1173" i="11" s="1"/>
  <c r="AB1173" i="11" l="1"/>
  <c r="W1174" i="11"/>
  <c r="X1174" i="11" s="1"/>
  <c r="W1175" i="11" l="1"/>
  <c r="X1175" i="11" s="1"/>
  <c r="Y1174" i="11"/>
  <c r="Z1174" i="11" s="1"/>
  <c r="AB1174" i="11" s="1"/>
  <c r="W1176" i="11" l="1"/>
  <c r="X1176" i="11" s="1"/>
  <c r="Y1175" i="11"/>
  <c r="Z1175" i="11" s="1"/>
  <c r="AB1175" i="11" s="1"/>
  <c r="W1177" i="11" l="1"/>
  <c r="X1177" i="11" s="1"/>
  <c r="Y1176" i="11"/>
  <c r="Z1176" i="11" s="1"/>
  <c r="AB1176" i="11" s="1"/>
  <c r="Y1177" i="11" l="1"/>
  <c r="Z1177" i="11" l="1"/>
  <c r="AA1177" i="11" l="1"/>
  <c r="AB1177" i="11" l="1"/>
  <c r="W1178" i="11"/>
  <c r="X1178" i="11" s="1"/>
  <c r="Y1178" i="11" l="1"/>
  <c r="Z1178" i="11" s="1"/>
  <c r="AA1178" i="11"/>
  <c r="W1179" i="11" l="1"/>
  <c r="X1179" i="11" s="1"/>
  <c r="AB1178" i="11"/>
  <c r="W1180" i="11" l="1"/>
  <c r="X1180" i="11" s="1"/>
  <c r="Y1179" i="11"/>
  <c r="Z1179" i="11" s="1"/>
  <c r="AB1179" i="11" s="1"/>
  <c r="W1181" i="11" l="1"/>
  <c r="X1181" i="11" s="1"/>
  <c r="Y1180" i="11"/>
  <c r="Z1180" i="11"/>
  <c r="AB1180" i="11" s="1"/>
  <c r="AA1181" i="11" l="1"/>
  <c r="Y1181" i="11"/>
  <c r="Z1181" i="11" s="1"/>
  <c r="AB1181" i="11" l="1"/>
  <c r="W1182" i="11"/>
  <c r="X1182" i="11" s="1"/>
  <c r="W1183" i="11" l="1"/>
  <c r="X1183" i="11" s="1"/>
  <c r="Y1182" i="11"/>
  <c r="Z1182" i="11" s="1"/>
  <c r="AB1182" i="11" s="1"/>
  <c r="W1184" i="11" l="1"/>
  <c r="Y1183" i="11"/>
  <c r="Z1183" i="11" s="1"/>
  <c r="AB1183" i="11" s="1"/>
  <c r="W1185" i="11" l="1"/>
  <c r="X1185" i="11" s="1"/>
  <c r="Y1185" i="11" s="1"/>
  <c r="Z1185" i="11" s="1"/>
  <c r="X1184" i="11"/>
  <c r="Y1184" i="11"/>
  <c r="Z1184" i="11" l="1"/>
  <c r="AB1184" i="11" l="1"/>
  <c r="AA1185" i="11"/>
  <c r="AB1185" i="11" l="1"/>
  <c r="W1186" i="11"/>
  <c r="X1186" i="11" s="1"/>
  <c r="W1187" i="11" l="1"/>
  <c r="X1187" i="11" s="1"/>
  <c r="Y1186" i="11"/>
  <c r="Z1186" i="11" s="1"/>
  <c r="AB1186" i="11" s="1"/>
  <c r="W1188" i="11" l="1"/>
  <c r="X1188" i="11" s="1"/>
  <c r="Y1187" i="11"/>
  <c r="Z1187" i="11" s="1"/>
  <c r="AB1187" i="11" s="1"/>
  <c r="Y1188" i="11" l="1"/>
  <c r="Z1188" i="11" l="1"/>
  <c r="AA1188" i="11" s="1"/>
  <c r="AB1188" i="11" l="1"/>
  <c r="W1189" i="11"/>
  <c r="X1189" i="11" s="1"/>
  <c r="AA1189" i="11" l="1"/>
  <c r="Y1189" i="11"/>
  <c r="Z1189" i="11" s="1"/>
  <c r="AB1189" i="11" l="1"/>
  <c r="W1190" i="11"/>
  <c r="X1190" i="11" s="1"/>
  <c r="W1191" i="11" l="1"/>
  <c r="X1191" i="11" s="1"/>
  <c r="Y1190" i="11"/>
  <c r="Z1190" i="11" s="1"/>
  <c r="W1192" i="11" l="1"/>
  <c r="X1192" i="11" s="1"/>
  <c r="Y1191" i="11"/>
  <c r="Z1191" i="11" s="1"/>
  <c r="AB1191" i="11"/>
  <c r="AB1190" i="11"/>
  <c r="Y1192" i="11" l="1"/>
  <c r="Z1192" i="11" l="1"/>
  <c r="AA1192" i="11" l="1"/>
  <c r="AB1192" i="11" l="1"/>
  <c r="W1193" i="11"/>
  <c r="X1193" i="11" s="1"/>
  <c r="W1194" i="11" l="1"/>
  <c r="X1194" i="11" s="1"/>
  <c r="Y1193" i="11"/>
  <c r="Z1193" i="11" s="1"/>
  <c r="AB1193" i="11"/>
  <c r="AA1194" i="11" l="1"/>
  <c r="Y1194" i="11"/>
  <c r="Z1194" i="11"/>
  <c r="AB1194" i="11" l="1"/>
  <c r="W1195" i="11"/>
  <c r="X1195" i="11" s="1"/>
  <c r="W1196" i="11" l="1"/>
  <c r="X1196" i="11" s="1"/>
  <c r="Y1195" i="11"/>
  <c r="Z1195" i="11" s="1"/>
  <c r="AB1195" i="11" s="1"/>
  <c r="W1197" i="11" l="1"/>
  <c r="X1197" i="11" s="1"/>
  <c r="W1198" i="11" l="1"/>
  <c r="X1198" i="11" s="1"/>
  <c r="Y1197" i="11"/>
  <c r="Z1197" i="11" s="1"/>
  <c r="AB1197" i="11" s="1"/>
  <c r="Y1196" i="11"/>
  <c r="Z1196" i="11" s="1"/>
  <c r="AB1196" i="11"/>
  <c r="AA1198" i="11" l="1"/>
  <c r="Y1198" i="11"/>
  <c r="Z1198" i="11" s="1"/>
  <c r="AB1198" i="11" l="1"/>
  <c r="W1199" i="11"/>
  <c r="X1199" i="11" s="1"/>
  <c r="W1200" i="11" l="1"/>
  <c r="X1200" i="11" s="1"/>
  <c r="Y1199" i="11"/>
  <c r="Z1199" i="11" s="1"/>
  <c r="AB1199" i="11" s="1"/>
  <c r="AA1200" i="11" l="1"/>
  <c r="W1201" i="11" s="1"/>
  <c r="X1201" i="11" s="1"/>
  <c r="Y1200" i="11"/>
  <c r="Z1200" i="11" s="1"/>
  <c r="W1202" i="11" l="1"/>
  <c r="X1202" i="11" s="1"/>
  <c r="Y1201" i="11"/>
  <c r="AB1200" i="11"/>
  <c r="Z1201" i="11"/>
  <c r="AB1201" i="11" s="1"/>
  <c r="W1203" i="11" l="1"/>
  <c r="X1203" i="11" s="1"/>
  <c r="Y1202" i="11"/>
  <c r="Z1202" i="11" s="1"/>
  <c r="AB1202" i="11" s="1"/>
  <c r="W1204" i="11" l="1"/>
  <c r="X1204" i="11" s="1"/>
  <c r="Y1203" i="11"/>
  <c r="Z1203" i="11" s="1"/>
  <c r="AB1203" i="11" s="1"/>
  <c r="AA1204" i="11" l="1"/>
  <c r="W1205" i="11" s="1"/>
  <c r="X1205" i="11" s="1"/>
  <c r="Y1204" i="11"/>
  <c r="Z1204" i="11"/>
  <c r="AB1204" i="11" l="1"/>
  <c r="Y1205" i="11" l="1"/>
  <c r="Z1205" i="11" l="1"/>
  <c r="AA1205" i="11" l="1"/>
  <c r="AB1205" i="11" l="1"/>
  <c r="W1206" i="11"/>
  <c r="W1207" i="11" l="1"/>
  <c r="X1207" i="11" s="1"/>
  <c r="Y1207" i="11" s="1"/>
  <c r="Z1207" i="11" s="1"/>
  <c r="X1206" i="11"/>
  <c r="Y1206" i="11"/>
  <c r="Z1206" i="11" l="1"/>
  <c r="AA1207" i="11" l="1"/>
  <c r="AB1206" i="11"/>
  <c r="AB1207" i="11" l="1"/>
  <c r="W1208" i="11"/>
  <c r="X1208" i="11" s="1"/>
  <c r="Y1208" i="11" l="1"/>
  <c r="Z1208" i="11" s="1"/>
  <c r="AA1208" i="11"/>
  <c r="AB1208" i="11" l="1"/>
  <c r="W1209" i="11"/>
  <c r="X1209" i="11" s="1"/>
  <c r="W1210" i="11" l="1"/>
  <c r="X1210" i="11" s="1"/>
  <c r="Y1209" i="11"/>
  <c r="Z1209" i="11" s="1"/>
  <c r="AB1209" i="11" s="1"/>
  <c r="Y1210" i="11" l="1"/>
  <c r="Z1210" i="11" l="1"/>
  <c r="AA1210" i="11" l="1"/>
  <c r="W1211" i="11" s="1"/>
  <c r="W1212" i="11" l="1"/>
  <c r="X1212" i="11" s="1"/>
  <c r="X1211" i="11"/>
  <c r="AB1210" i="11"/>
  <c r="Y1211" i="11"/>
  <c r="Y1212" i="11"/>
  <c r="Z1212" i="11" s="1"/>
  <c r="Z1211" i="11" l="1"/>
  <c r="AA1212" i="11" l="1"/>
  <c r="AB1211" i="11"/>
  <c r="AB1212" i="11" l="1"/>
  <c r="W1213" i="11"/>
  <c r="X1213" i="11" s="1"/>
  <c r="W1214" i="11" l="1"/>
  <c r="X1214" i="11" s="1"/>
  <c r="AA1214" i="11" l="1"/>
  <c r="Y1214" i="11"/>
  <c r="Z1214" i="11" s="1"/>
  <c r="Y1213" i="11"/>
  <c r="Z1213" i="11" s="1"/>
  <c r="AB1213" i="11"/>
  <c r="AB1214" i="11" l="1"/>
  <c r="W1215" i="11"/>
  <c r="X1215" i="11" s="1"/>
  <c r="W1216" i="11" l="1"/>
  <c r="Y1215" i="11"/>
  <c r="Z1215" i="11" s="1"/>
  <c r="Y1216" i="11" l="1"/>
  <c r="Z1216" i="11" s="1"/>
  <c r="X1216" i="11"/>
  <c r="AA1216" i="11"/>
  <c r="AB1215" i="11"/>
  <c r="AB1216" i="11" l="1"/>
  <c r="W1217" i="11"/>
  <c r="X1217" i="11" s="1"/>
  <c r="AA1217" i="11" l="1"/>
  <c r="Y1217" i="11"/>
  <c r="Z1217" i="11" s="1"/>
  <c r="AB1217" i="11" l="1"/>
  <c r="W1218" i="11"/>
  <c r="X1218" i="11" s="1"/>
  <c r="W1219" i="11" l="1"/>
  <c r="X1219" i="11" s="1"/>
  <c r="Y1218" i="11"/>
  <c r="Z1218" i="11" s="1"/>
  <c r="AB1218" i="11" s="1"/>
  <c r="W1220" i="11" l="1"/>
  <c r="X1220" i="11" s="1"/>
  <c r="Y1219" i="11"/>
  <c r="Z1219" i="11" s="1"/>
  <c r="AB1219" i="11" s="1"/>
  <c r="W1221" i="11" l="1"/>
  <c r="X1221" i="11" s="1"/>
  <c r="Y1220" i="11"/>
  <c r="Z1220" i="11" s="1"/>
  <c r="AB1220" i="11" s="1"/>
  <c r="AA1221" i="11" l="1"/>
  <c r="Y1221" i="11"/>
  <c r="Z1221" i="11" s="1"/>
  <c r="W1222" i="11" l="1"/>
  <c r="X1222" i="11" s="1"/>
  <c r="AB1221" i="11"/>
  <c r="W1223" i="11" l="1"/>
  <c r="X1223" i="11" s="1"/>
  <c r="Y1222" i="11"/>
  <c r="Z1222" i="11" s="1"/>
  <c r="AB1222" i="11" s="1"/>
  <c r="Y1223" i="11" l="1"/>
  <c r="Z1223" i="11" s="1"/>
  <c r="AA1223" i="11"/>
  <c r="AB1223" i="11" l="1"/>
  <c r="W1224" i="11"/>
  <c r="X1224" i="11" s="1"/>
  <c r="W1225" i="11" l="1"/>
  <c r="X1225" i="11" s="1"/>
  <c r="Y1224" i="11"/>
  <c r="Z1224" i="11" s="1"/>
  <c r="W1226" i="11" l="1"/>
  <c r="X1226" i="11" s="1"/>
  <c r="Y1225" i="11"/>
  <c r="Z1225" i="11" s="1"/>
  <c r="AB1225" i="11"/>
  <c r="AB1224" i="11"/>
  <c r="W1227" i="11" l="1"/>
  <c r="X1227" i="11" s="1"/>
  <c r="Y1226" i="11"/>
  <c r="Z1226" i="11"/>
  <c r="AA1227" i="11" l="1"/>
  <c r="W1228" i="11" s="1"/>
  <c r="Y1227" i="11"/>
  <c r="Z1227" i="11" s="1"/>
  <c r="AB1226" i="11"/>
  <c r="W1229" i="11" l="1"/>
  <c r="X1229" i="11" s="1"/>
  <c r="X1228" i="11"/>
  <c r="AB1227" i="11"/>
  <c r="Y1228" i="11"/>
  <c r="Z1228" i="11" l="1"/>
  <c r="AB1228" i="11" s="1"/>
  <c r="Y1229" i="11" l="1"/>
  <c r="Z1229" i="11" l="1"/>
  <c r="AA1229" i="11" s="1"/>
  <c r="AB1229" i="11" l="1"/>
  <c r="W1230" i="11"/>
  <c r="X1230" i="11" s="1"/>
  <c r="Y1230" i="11" l="1"/>
  <c r="Z1230" i="11" s="1"/>
  <c r="AA1230" i="11"/>
  <c r="AB1230" i="11" l="1"/>
  <c r="W1231" i="11"/>
  <c r="X1231" i="11" s="1"/>
  <c r="W1232" i="11" l="1"/>
  <c r="X1232" i="11" s="1"/>
  <c r="Y1231" i="11"/>
  <c r="Z1231" i="11" s="1"/>
  <c r="AB1231" i="11" s="1"/>
  <c r="W1233" i="11" l="1"/>
  <c r="X1233" i="11" s="1"/>
  <c r="Y1232" i="11"/>
  <c r="Z1232" i="11" s="1"/>
  <c r="AB1232" i="11" s="1"/>
  <c r="W1234" i="11" l="1"/>
  <c r="X1234" i="11" s="1"/>
  <c r="Y1233" i="11"/>
  <c r="Z1233" i="11"/>
  <c r="AB1233" i="11" s="1"/>
  <c r="AA1234" i="11" l="1"/>
  <c r="Y1234" i="11"/>
  <c r="Z1234" i="11" s="1"/>
  <c r="AB1234" i="11" l="1"/>
  <c r="W1235" i="11"/>
  <c r="X1235" i="11" s="1"/>
  <c r="W1236" i="11" l="1"/>
  <c r="X1236" i="11" s="1"/>
  <c r="Y1235" i="11"/>
  <c r="Z1235" i="11" s="1"/>
  <c r="AB1235" i="11" s="1"/>
  <c r="W1237" i="11" l="1"/>
  <c r="Y1236" i="11"/>
  <c r="Z1236" i="11" s="1"/>
  <c r="AB1236" i="11" s="1"/>
  <c r="W1238" i="11" l="1"/>
  <c r="X1238" i="11" s="1"/>
  <c r="X1237" i="11"/>
  <c r="Y1237" i="11" s="1"/>
  <c r="Z1237" i="11" l="1"/>
  <c r="AB1237" i="11" s="1"/>
  <c r="Y1238" i="11" l="1"/>
  <c r="Z1238" i="11" l="1"/>
  <c r="AA1238" i="11" s="1"/>
  <c r="AB1238" i="11" l="1"/>
  <c r="W1239" i="11"/>
  <c r="X1239" i="11" s="1"/>
  <c r="W1240" i="11" l="1"/>
  <c r="X1240" i="11" s="1"/>
  <c r="Y1239" i="11"/>
  <c r="Z1239" i="11" s="1"/>
  <c r="AB1239" i="11" s="1"/>
  <c r="W1241" i="11" l="1"/>
  <c r="X1241" i="11" s="1"/>
  <c r="Y1240" i="11"/>
  <c r="Z1240" i="11" s="1"/>
  <c r="AB1240" i="11" s="1"/>
  <c r="W1242" i="11" l="1"/>
  <c r="X1242" i="11" s="1"/>
  <c r="Y1241" i="11"/>
  <c r="Z1241" i="11" s="1"/>
  <c r="AB1241" i="11" s="1"/>
  <c r="Y1242" i="11" l="1"/>
  <c r="Z1242" i="11" l="1"/>
  <c r="AA1242" i="11" s="1"/>
  <c r="AB1242" i="11" l="1"/>
  <c r="W1243" i="11"/>
  <c r="X1243" i="11" s="1"/>
  <c r="W1244" i="11" l="1"/>
  <c r="X1244" i="11" s="1"/>
  <c r="Y1243" i="11"/>
  <c r="Z1243" i="11" s="1"/>
  <c r="AB1243" i="11" s="1"/>
  <c r="AA1244" i="11" l="1"/>
  <c r="Y1244" i="11"/>
  <c r="Z1244" i="11" s="1"/>
  <c r="W1245" i="11" l="1"/>
  <c r="X1245" i="11" s="1"/>
  <c r="AB1244" i="11"/>
  <c r="W1246" i="11" l="1"/>
  <c r="X1246" i="11" s="1"/>
  <c r="Y1245" i="11"/>
  <c r="Z1245" i="11" s="1"/>
  <c r="AB1245" i="11" s="1"/>
  <c r="W1247" i="11" l="1"/>
  <c r="X1247" i="11" s="1"/>
  <c r="Y1246" i="11"/>
  <c r="Z1246" i="11" s="1"/>
  <c r="AB1246" i="11" s="1"/>
  <c r="AA1247" i="11" l="1"/>
  <c r="Y1247" i="11"/>
  <c r="Z1247" i="11" s="1"/>
  <c r="AB1247" i="11" l="1"/>
  <c r="W1248" i="11"/>
  <c r="X1248" i="11" s="1"/>
  <c r="W1249" i="11" l="1"/>
  <c r="X1249" i="11" s="1"/>
  <c r="Y1248" i="11"/>
  <c r="Z1248" i="11" s="1"/>
  <c r="AB1248" i="11" s="1"/>
  <c r="W1250" i="11" l="1"/>
  <c r="X1250" i="11" s="1"/>
  <c r="Y1249" i="11"/>
  <c r="Z1249" i="11" s="1"/>
  <c r="AB1249" i="11" s="1"/>
  <c r="W1251" i="11" l="1"/>
  <c r="X1251" i="11" s="1"/>
  <c r="Y1250" i="11"/>
  <c r="Z1250" i="11"/>
  <c r="AB1250" i="11" s="1"/>
  <c r="Y1251" i="11" l="1"/>
  <c r="Z1251" i="11" l="1"/>
  <c r="AA1251" i="11" l="1"/>
  <c r="W1252" i="11" s="1"/>
  <c r="W1253" i="11" l="1"/>
  <c r="X1252" i="11"/>
  <c r="AB1251" i="11"/>
  <c r="Y1252" i="11"/>
  <c r="W1254" i="11" l="1"/>
  <c r="X1253" i="11"/>
  <c r="Z1252" i="11"/>
  <c r="AB1252" i="11" s="1"/>
  <c r="W1255" i="11" l="1"/>
  <c r="X1255" i="11" s="1"/>
  <c r="X1254" i="11"/>
  <c r="Y1253" i="11"/>
  <c r="Y1254" i="11"/>
  <c r="Z1254" i="11" s="1"/>
  <c r="AB1254" i="11" l="1"/>
  <c r="Y1255" i="11"/>
  <c r="Z1255" i="11" s="1"/>
  <c r="Z1253" i="11"/>
  <c r="AB1253" i="11" l="1"/>
  <c r="AA1255" i="11"/>
  <c r="AB1255" i="11" l="1"/>
  <c r="W1256" i="11"/>
  <c r="X1256" i="11" s="1"/>
  <c r="Y1256" i="11"/>
  <c r="Z1256" i="11" l="1"/>
  <c r="AA1256" i="11" l="1"/>
  <c r="AB1256" i="11" l="1"/>
  <c r="W1257" i="11"/>
  <c r="W1258" i="11" l="1"/>
  <c r="X1257" i="11"/>
  <c r="Y1257" i="11"/>
  <c r="W1259" i="11" l="1"/>
  <c r="X1258" i="11"/>
  <c r="Y1258" i="11" s="1"/>
  <c r="Z1258" i="11" s="1"/>
  <c r="AB1258" i="11"/>
  <c r="Z1257" i="11"/>
  <c r="AB1257" i="11" s="1"/>
  <c r="W1260" i="11" l="1"/>
  <c r="X1260" i="11" s="1"/>
  <c r="X1259" i="11"/>
  <c r="Y1259" i="11" s="1"/>
  <c r="Z1259" i="11" s="1"/>
  <c r="AB1259" i="11" s="1"/>
  <c r="Y1260" i="11"/>
  <c r="Z1260" i="11" l="1"/>
  <c r="AA1260" i="11" l="1"/>
  <c r="W1261" i="11" s="1"/>
  <c r="X1261" i="11" s="1"/>
  <c r="AB1260" i="11" l="1"/>
  <c r="Y1261" i="11"/>
  <c r="Z1261" i="11" l="1"/>
  <c r="AA1261" i="11" l="1"/>
  <c r="AB1261" i="11" l="1"/>
  <c r="W1262" i="11"/>
  <c r="W1263" i="11" l="1"/>
  <c r="X1262" i="11"/>
  <c r="Y1262" i="11"/>
  <c r="W1264" i="11" l="1"/>
  <c r="X1264" i="11" s="1"/>
  <c r="Y1264" i="11" s="1"/>
  <c r="Z1264" i="11" s="1"/>
  <c r="X1263" i="11"/>
  <c r="Y1263" i="11" s="1"/>
  <c r="Z1263" i="11" s="1"/>
  <c r="AB1263" i="11"/>
  <c r="Z1262" i="11"/>
  <c r="AB1262" i="11" s="1"/>
  <c r="AA1264" i="11" l="1"/>
  <c r="AB1264" i="11" s="1"/>
  <c r="W1265" i="11" l="1"/>
  <c r="W1266" i="11" l="1"/>
  <c r="X1265" i="11"/>
  <c r="Y1265" i="11" s="1"/>
  <c r="Z1265" i="11"/>
  <c r="AB1265" i="11" s="1"/>
  <c r="W1267" i="11" l="1"/>
  <c r="X1266" i="11"/>
  <c r="W1268" i="11" l="1"/>
  <c r="X1268" i="11" s="1"/>
  <c r="Y1268" i="11" s="1"/>
  <c r="X1267" i="11"/>
  <c r="Y1267" i="11" s="1"/>
  <c r="Z1267" i="11" s="1"/>
  <c r="AB1267" i="11" s="1"/>
  <c r="Y1266" i="11"/>
  <c r="Z1266" i="11" s="1"/>
  <c r="AB1266" i="11"/>
  <c r="Z1268" i="11"/>
  <c r="AA1268" i="11" l="1"/>
  <c r="W1269" i="11" s="1"/>
  <c r="X1269" i="11" s="1"/>
  <c r="AB1268" i="11" l="1"/>
  <c r="Y1269" i="11"/>
  <c r="Z1269" i="11" l="1"/>
  <c r="AA1269" i="11" s="1"/>
  <c r="AB1269" i="11" l="1"/>
  <c r="W1270" i="11"/>
  <c r="X1270" i="11" s="1"/>
  <c r="W1271" i="11" l="1"/>
  <c r="X1271" i="11" s="1"/>
  <c r="Y1270" i="11"/>
  <c r="Z1270" i="11" s="1"/>
  <c r="AB1270" i="11" s="1"/>
  <c r="W1272" i="11" l="1"/>
  <c r="X1272" i="11" s="1"/>
  <c r="AA1272" i="11" l="1"/>
  <c r="Y1272" i="11"/>
  <c r="Y1271" i="11"/>
  <c r="Z1271" i="11" s="1"/>
  <c r="AB1271" i="11"/>
  <c r="Z1272" i="11"/>
  <c r="AB1272" i="11" l="1"/>
  <c r="W1273" i="11"/>
  <c r="X1273" i="11" s="1"/>
  <c r="W1274" i="11" l="1"/>
  <c r="X1274" i="11" s="1"/>
  <c r="Y1273" i="11" l="1"/>
  <c r="Z1273" i="11" s="1"/>
  <c r="AB1273" i="11"/>
  <c r="Y1274" i="11"/>
  <c r="Z1274" i="11" l="1"/>
  <c r="AA1274" i="11" s="1"/>
  <c r="AB1274" i="11" l="1"/>
  <c r="W1275" i="11"/>
  <c r="X1275" i="11" s="1"/>
  <c r="W1276" i="11" l="1"/>
  <c r="X1276" i="11" s="1"/>
  <c r="Y1275" i="11"/>
  <c r="Z1275" i="11" s="1"/>
  <c r="AB1275" i="11" s="1"/>
  <c r="AA1276" i="11" l="1"/>
  <c r="Y1276" i="11"/>
  <c r="Z1276" i="11" s="1"/>
  <c r="AB1276" i="11" l="1"/>
  <c r="W1277" i="11"/>
  <c r="X1277" i="11" s="1"/>
  <c r="W1278" i="11" l="1"/>
  <c r="X1278" i="11" s="1"/>
  <c r="Y1277" i="11"/>
  <c r="Z1277" i="11" s="1"/>
  <c r="AB1277" i="11" s="1"/>
  <c r="Y1278" i="11" l="1"/>
  <c r="Z1278" i="11" l="1"/>
  <c r="AA1278" i="11" s="1"/>
  <c r="AB1278" i="11" l="1"/>
  <c r="W1279" i="11"/>
  <c r="X1279" i="11" s="1"/>
  <c r="AA1279" i="11" l="1"/>
  <c r="Y1279" i="11"/>
  <c r="Z1279" i="11" s="1"/>
  <c r="AB1279" i="11" l="1"/>
  <c r="W1280" i="11"/>
  <c r="X1280" i="11" s="1"/>
  <c r="W1281" i="11" l="1"/>
  <c r="X1281" i="11" s="1"/>
  <c r="Y1280" i="11"/>
  <c r="Z1280" i="11" s="1"/>
  <c r="AB1280" i="11" s="1"/>
  <c r="W1282" i="11" l="1"/>
  <c r="X1282" i="11" s="1"/>
  <c r="Y1281" i="11"/>
  <c r="Z1281" i="11" s="1"/>
  <c r="AB1281" i="11" s="1"/>
  <c r="W1283" i="11" l="1"/>
  <c r="X1283" i="11" s="1"/>
  <c r="Y1282" i="11"/>
  <c r="Z1282" i="11"/>
  <c r="AB1282" i="11" s="1"/>
  <c r="AA1283" i="11" l="1"/>
  <c r="Y1283" i="11"/>
  <c r="Z1283" i="11" s="1"/>
  <c r="AB1283" i="11" l="1"/>
  <c r="W1284" i="11"/>
  <c r="X1284" i="11" s="1"/>
  <c r="W1285" i="11" l="1"/>
  <c r="X1285" i="11" s="1"/>
  <c r="Y1284" i="11"/>
  <c r="Z1284" i="11" s="1"/>
  <c r="AB1284" i="11" s="1"/>
  <c r="W1286" i="11" l="1"/>
  <c r="Y1285" i="11"/>
  <c r="Z1285" i="11" s="1"/>
  <c r="AB1285" i="11" s="1"/>
  <c r="W1287" i="11" l="1"/>
  <c r="X1287" i="11" s="1"/>
  <c r="Y1287" i="11" s="1"/>
  <c r="Z1287" i="11" s="1"/>
  <c r="X1286" i="11"/>
  <c r="Y1286" i="11"/>
  <c r="Z1286" i="11" l="1"/>
  <c r="AB1286" i="11" l="1"/>
  <c r="AA1287" i="11"/>
  <c r="W1288" i="11" s="1"/>
  <c r="X1288" i="11" s="1"/>
  <c r="AB1287" i="11" l="1"/>
  <c r="Y1288" i="11"/>
  <c r="Z1288" i="11" l="1"/>
  <c r="AA1288" i="11" s="1"/>
  <c r="AB1288" i="11" l="1"/>
  <c r="W1289" i="11"/>
  <c r="X1289" i="11" s="1"/>
  <c r="W1290" i="11" l="1"/>
  <c r="X1290" i="11" s="1"/>
  <c r="Y1289" i="11"/>
  <c r="Z1289" i="11" s="1"/>
  <c r="AB1289" i="11" s="1"/>
  <c r="W1291" i="11" l="1"/>
  <c r="X1291" i="11" s="1"/>
  <c r="W1292" i="11" l="1"/>
  <c r="X1292" i="11" s="1"/>
  <c r="Y1291" i="11"/>
  <c r="Z1291" i="11" s="1"/>
  <c r="AB1291" i="11" s="1"/>
  <c r="Y1290" i="11"/>
  <c r="Z1290" i="11" s="1"/>
  <c r="AB1290" i="11"/>
  <c r="AA1292" i="11" l="1"/>
  <c r="Y1292" i="11"/>
  <c r="Z1292" i="11" s="1"/>
  <c r="AB1292" i="11" l="1"/>
  <c r="W1293" i="11"/>
  <c r="X1293" i="11" s="1"/>
  <c r="W1294" i="11" l="1"/>
  <c r="X1294" i="11" s="1"/>
  <c r="Y1293" i="11"/>
  <c r="Z1293" i="11" s="1"/>
  <c r="AB1293" i="11" s="1"/>
  <c r="W1295" i="11" l="1"/>
  <c r="X1295" i="11" s="1"/>
  <c r="Y1294" i="11"/>
  <c r="Z1294" i="11" s="1"/>
  <c r="AB1294" i="11" s="1"/>
  <c r="Y1295" i="11" l="1"/>
  <c r="Z1295" i="11" l="1"/>
  <c r="AA1295" i="11" s="1"/>
  <c r="AB1295" i="11" l="1"/>
  <c r="W1296" i="11"/>
  <c r="X1296" i="11" s="1"/>
  <c r="W1297" i="11" l="1"/>
  <c r="X1297" i="11" s="1"/>
  <c r="Y1296" i="11"/>
  <c r="Z1296" i="11" s="1"/>
  <c r="AB1296" i="11" s="1"/>
  <c r="W1298" i="11" l="1"/>
  <c r="X1298" i="11" s="1"/>
  <c r="Y1297" i="11"/>
  <c r="Z1297" i="11" s="1"/>
  <c r="AB1297" i="11" s="1"/>
  <c r="W1299" i="11" l="1"/>
  <c r="X1299" i="11" s="1"/>
  <c r="Y1298" i="11"/>
  <c r="Z1298" i="11" s="1"/>
  <c r="AB1298" i="11" s="1"/>
  <c r="Y1299" i="11" l="1"/>
  <c r="Z1299" i="11" l="1"/>
  <c r="AA1299" i="11" l="1"/>
  <c r="W1300" i="11" s="1"/>
  <c r="X1300" i="11" s="1"/>
  <c r="AB1299" i="11" l="1"/>
  <c r="Y1300" i="11"/>
  <c r="Z1300" i="11" l="1"/>
  <c r="AA1300" i="11" s="1"/>
  <c r="AB1300" i="11" l="1"/>
  <c r="W1301" i="11"/>
  <c r="X1301" i="11" s="1"/>
  <c r="AA1301" i="11" l="1"/>
  <c r="Y1301" i="11"/>
  <c r="Z1301" i="11" s="1"/>
  <c r="AB1301" i="11" l="1"/>
  <c r="W1302" i="11"/>
  <c r="X1302" i="11" s="1"/>
  <c r="Y1302" i="11" l="1"/>
  <c r="Z1302" i="11" s="1"/>
  <c r="AA1302" i="11"/>
  <c r="AB1302" i="11" l="1"/>
  <c r="W1303" i="11"/>
  <c r="X1303" i="11" s="1"/>
  <c r="Y1303" i="11" l="1"/>
  <c r="Z1303" i="11" s="1"/>
  <c r="AA1303" i="11"/>
  <c r="AB1303" i="11" l="1"/>
  <c r="W1304" i="11"/>
  <c r="X1304" i="11" s="1"/>
  <c r="W1305" i="11" l="1"/>
  <c r="X1305" i="11" s="1"/>
  <c r="Y1304" i="11"/>
  <c r="Z1304" i="11" s="1"/>
  <c r="AB1304" i="11" s="1"/>
  <c r="W1306" i="11" l="1"/>
  <c r="X1306" i="11" s="1"/>
  <c r="Y1305" i="11"/>
  <c r="Z1305" i="11" s="1"/>
  <c r="AB1305" i="11" s="1"/>
  <c r="W1307" i="11" l="1"/>
  <c r="X1307" i="11" s="1"/>
  <c r="Y1306" i="11"/>
  <c r="Z1306" i="11" s="1"/>
  <c r="AB1306" i="11" s="1"/>
  <c r="AA1307" i="11" l="1"/>
  <c r="W1308" i="11" s="1"/>
  <c r="X1308" i="11" s="1"/>
  <c r="Y1307" i="11"/>
  <c r="Z1307" i="11" s="1"/>
  <c r="W1309" i="11" l="1"/>
  <c r="X1309" i="11" s="1"/>
  <c r="Y1308" i="11"/>
  <c r="Z1308" i="11" s="1"/>
  <c r="AB1308" i="11" s="1"/>
  <c r="AB1307" i="11"/>
  <c r="W1310" i="11" l="1"/>
  <c r="X1310" i="11" s="1"/>
  <c r="Y1309" i="11"/>
  <c r="Z1309" i="11" s="1"/>
  <c r="AB1309" i="11" s="1"/>
  <c r="W1311" i="11" l="1"/>
  <c r="X1311" i="11" s="1"/>
  <c r="Y1310" i="11"/>
  <c r="Z1310" i="11" s="1"/>
  <c r="AB1310" i="11" s="1"/>
  <c r="AA1311" i="11" l="1"/>
  <c r="W1312" i="11" s="1"/>
  <c r="X1312" i="11" s="1"/>
  <c r="Y1311" i="11"/>
  <c r="Z1311" i="11"/>
  <c r="AB1311" i="11" l="1"/>
  <c r="Y1312" i="11" l="1"/>
  <c r="Z1312" i="11" l="1"/>
  <c r="AA1312" i="11" l="1"/>
  <c r="AB1312" i="11" l="1"/>
  <c r="W1313" i="11"/>
  <c r="W1314" i="11" l="1"/>
  <c r="X1313" i="11"/>
  <c r="Y1313" i="11"/>
  <c r="W1315" i="11" l="1"/>
  <c r="X1315" i="11" s="1"/>
  <c r="Y1315" i="11" s="1"/>
  <c r="Z1315" i="11" s="1"/>
  <c r="AA1315" i="11" s="1"/>
  <c r="X1314" i="11"/>
  <c r="Y1314" i="11" s="1"/>
  <c r="Z1314" i="11" s="1"/>
  <c r="AB1314" i="11"/>
  <c r="Z1313" i="11"/>
  <c r="AB1313" i="11" s="1"/>
  <c r="AB1315" i="11" l="1"/>
  <c r="W1316" i="11"/>
  <c r="W1317" i="11" l="1"/>
  <c r="X1316" i="11"/>
  <c r="AB1316" i="11" l="1"/>
  <c r="Y1316" i="11"/>
  <c r="Z1316" i="11" s="1"/>
  <c r="W1318" i="11"/>
  <c r="X1317" i="11"/>
  <c r="Y1317" i="11" s="1"/>
  <c r="Z1317" i="11" s="1"/>
  <c r="AB1318" i="11" l="1"/>
  <c r="W1319" i="11"/>
  <c r="X1319" i="11" s="1"/>
  <c r="Y1319" i="11" s="1"/>
  <c r="Z1319" i="11" s="1"/>
  <c r="X1318" i="11"/>
  <c r="Y1318" i="11" s="1"/>
  <c r="Z1318" i="11" s="1"/>
  <c r="AB1317" i="11"/>
  <c r="AA1319" i="11"/>
  <c r="AB1319" i="11" l="1"/>
  <c r="W1320" i="11"/>
  <c r="X1320" i="11" s="1"/>
  <c r="W1321" i="11" l="1"/>
  <c r="Y1320" i="11"/>
  <c r="Z1320" i="11"/>
  <c r="AB1320" i="11" s="1"/>
  <c r="W1322" i="11" l="1"/>
  <c r="X1322" i="11" s="1"/>
  <c r="Y1322" i="11" s="1"/>
  <c r="Z1322" i="11" s="1"/>
  <c r="X1321" i="11"/>
  <c r="Y1321" i="11"/>
  <c r="Z1321" i="11" l="1"/>
  <c r="AB1321" i="11" l="1"/>
  <c r="AA1322" i="11"/>
  <c r="AB1322" i="11" l="1"/>
  <c r="W1323" i="11"/>
  <c r="X1323" i="11" s="1"/>
  <c r="W1324" i="11" l="1"/>
  <c r="X1324" i="11" s="1"/>
  <c r="AA1324" i="11" l="1"/>
  <c r="W1325" i="11" s="1"/>
  <c r="Y1324" i="11"/>
  <c r="Y1323" i="11"/>
  <c r="Z1323" i="11" s="1"/>
  <c r="AB1323" i="11"/>
  <c r="Z1324" i="11"/>
  <c r="W1326" i="11" l="1"/>
  <c r="X1325" i="11"/>
  <c r="AB1324" i="11"/>
  <c r="W1327" i="11" l="1"/>
  <c r="X1326" i="11"/>
  <c r="AB1326" i="11"/>
  <c r="Y1326" i="11"/>
  <c r="Z1326" i="11" s="1"/>
  <c r="Y1325" i="11"/>
  <c r="Z1325" i="11" s="1"/>
  <c r="AB1325" i="11" s="1"/>
  <c r="W1328" i="11" l="1"/>
  <c r="X1328" i="11" s="1"/>
  <c r="X1327" i="11"/>
  <c r="Y1327" i="11"/>
  <c r="Z1327" i="11" l="1"/>
  <c r="Y1328" i="11"/>
  <c r="Z1328" i="11" s="1"/>
  <c r="AB1327" i="11" l="1"/>
  <c r="AA1328" i="11"/>
  <c r="AB1328" i="11" l="1"/>
  <c r="W1329" i="11"/>
  <c r="X1329" i="11" s="1"/>
  <c r="W1330" i="11" l="1"/>
  <c r="X1330" i="11" s="1"/>
  <c r="Y1329" i="11"/>
  <c r="Z1329" i="11"/>
  <c r="W1331" i="11" l="1"/>
  <c r="Y1330" i="11"/>
  <c r="Z1330" i="11" s="1"/>
  <c r="AB1330" i="11"/>
  <c r="AB1329" i="11"/>
  <c r="W1332" i="11" l="1"/>
  <c r="X1332" i="11" s="1"/>
  <c r="Y1332" i="11" s="1"/>
  <c r="Z1332" i="11" s="1"/>
  <c r="X1331" i="11"/>
  <c r="Y1331" i="11"/>
  <c r="Z1331" i="11" l="1"/>
  <c r="AB1331" i="11" l="1"/>
  <c r="AA1332" i="11"/>
  <c r="W1333" i="11" s="1"/>
  <c r="W1334" i="11" l="1"/>
  <c r="X1333" i="11"/>
  <c r="AB1332" i="11"/>
  <c r="Y1333" i="11"/>
  <c r="Z1333" i="11" s="1"/>
  <c r="AB1333" i="11" s="1"/>
  <c r="W1335" i="11" l="1"/>
  <c r="X1334" i="11"/>
  <c r="Y1334" i="11" s="1"/>
  <c r="Z1334" i="11" s="1"/>
  <c r="AB1334" i="11" s="1"/>
  <c r="W1336" i="11" l="1"/>
  <c r="X1336" i="11" s="1"/>
  <c r="Y1336" i="11" s="1"/>
  <c r="Z1336" i="11" s="1"/>
  <c r="X1335" i="11"/>
  <c r="Y1335" i="11" s="1"/>
  <c r="Z1335" i="11"/>
  <c r="AB1335" i="11" l="1"/>
  <c r="AA1336" i="11"/>
  <c r="W1337" i="11" s="1"/>
  <c r="X1337" i="11" s="1"/>
  <c r="AB1336" i="11" l="1"/>
  <c r="Y1337" i="11"/>
  <c r="Z1337" i="11" l="1"/>
  <c r="AA1337" i="11" s="1"/>
  <c r="AB1337" i="11" l="1"/>
  <c r="W1338" i="11"/>
  <c r="X1338" i="11" s="1"/>
  <c r="W1339" i="11" l="1"/>
  <c r="X1339" i="11" s="1"/>
  <c r="Y1338" i="11"/>
  <c r="Z1338" i="11" s="1"/>
  <c r="AB1338" i="11" s="1"/>
  <c r="AA1339" i="11" l="1"/>
  <c r="Y1339" i="11"/>
  <c r="Z1339" i="11" s="1"/>
  <c r="AB1339" i="11" l="1"/>
  <c r="W1340" i="11"/>
  <c r="X1340" i="11" s="1"/>
  <c r="W1341" i="11" l="1"/>
  <c r="X1341" i="11" s="1"/>
  <c r="Y1340" i="11"/>
  <c r="Z1340" i="11" s="1"/>
  <c r="AB1340" i="11" s="1"/>
  <c r="W1342" i="11" l="1"/>
  <c r="X1342" i="11" s="1"/>
  <c r="Y1341" i="11"/>
  <c r="Z1341" i="11"/>
  <c r="AB1341" i="11" s="1"/>
  <c r="AA1342" i="11" l="1"/>
  <c r="Y1342" i="11"/>
  <c r="Z1342" i="11" s="1"/>
  <c r="AB1342" i="11" l="1"/>
  <c r="W1343" i="11"/>
  <c r="X1343" i="11" s="1"/>
  <c r="W1344" i="11" l="1"/>
  <c r="X1344" i="11" s="1"/>
  <c r="Y1343" i="11"/>
  <c r="Z1343" i="11" s="1"/>
  <c r="AB1343" i="11" s="1"/>
  <c r="W1345" i="11" l="1"/>
  <c r="X1345" i="11" s="1"/>
  <c r="W1346" i="11" l="1"/>
  <c r="X1346" i="11" s="1"/>
  <c r="Y1345" i="11"/>
  <c r="Z1345" i="11" s="1"/>
  <c r="AB1345" i="11" s="1"/>
  <c r="Y1344" i="11"/>
  <c r="Z1344" i="11" s="1"/>
  <c r="AB1344" i="11"/>
  <c r="Y1346" i="11" l="1"/>
  <c r="Z1346" i="11" l="1"/>
  <c r="AA1346" i="11" l="1"/>
  <c r="W1347" i="11" s="1"/>
  <c r="W1348" i="11" l="1"/>
  <c r="X1347" i="11"/>
  <c r="Y1347" i="11"/>
  <c r="AB1346" i="11"/>
  <c r="W1349" i="11" l="1"/>
  <c r="X1348" i="11"/>
  <c r="Y1348" i="11" s="1"/>
  <c r="Z1348" i="11" s="1"/>
  <c r="AB1348" i="11"/>
  <c r="Z1347" i="11"/>
  <c r="AB1347" i="11" s="1"/>
  <c r="W1350" i="11" l="1"/>
  <c r="X1350" i="11" s="1"/>
  <c r="X1349" i="11"/>
  <c r="Y1349" i="11" s="1"/>
  <c r="Z1349" i="11" s="1"/>
  <c r="AB1349" i="11" s="1"/>
  <c r="Y1350" i="11"/>
  <c r="Z1350" i="11" l="1"/>
  <c r="AA1350" i="11" l="1"/>
  <c r="W1351" i="11" s="1"/>
  <c r="X1351" i="11" s="1"/>
  <c r="AB1350" i="11" l="1"/>
  <c r="Y1351" i="11"/>
  <c r="Z1351" i="11" l="1"/>
  <c r="AA1351" i="11" s="1"/>
  <c r="AB1351" i="11" l="1"/>
  <c r="W1352" i="11"/>
  <c r="X1352" i="11" s="1"/>
  <c r="W1353" i="11" l="1"/>
  <c r="X1353" i="11" s="1"/>
  <c r="Y1352" i="11"/>
  <c r="Z1352" i="11" s="1"/>
  <c r="AB1352" i="11" s="1"/>
  <c r="W1354" i="11" l="1"/>
  <c r="X1354" i="11" s="1"/>
  <c r="Y1353" i="11"/>
  <c r="Z1353" i="11" s="1"/>
  <c r="AB1353" i="11" s="1"/>
  <c r="W1355" i="11" l="1"/>
  <c r="X1355" i="11" s="1"/>
  <c r="Y1354" i="11"/>
  <c r="Z1354" i="11" s="1"/>
  <c r="AB1354" i="11" s="1"/>
  <c r="Y1355" i="11" l="1"/>
  <c r="Z1355" i="11" l="1"/>
  <c r="AA1355" i="11" l="1"/>
  <c r="AB1355" i="11" l="1"/>
  <c r="W1356" i="11"/>
  <c r="X1356" i="11" s="1"/>
  <c r="W1357" i="11" l="1"/>
  <c r="X1357" i="11" s="1"/>
  <c r="Y1356" i="11"/>
  <c r="Z1356" i="11" s="1"/>
  <c r="AB1356" i="11"/>
  <c r="W1358" i="11" l="1"/>
  <c r="X1358" i="11" s="1"/>
  <c r="Y1357" i="11"/>
  <c r="Z1357" i="11" s="1"/>
  <c r="AB1357" i="11" s="1"/>
  <c r="W1359" i="11" l="1"/>
  <c r="X1359" i="11" s="1"/>
  <c r="Y1358" i="11"/>
  <c r="Z1358" i="11" s="1"/>
  <c r="AB1358" i="11" s="1"/>
  <c r="AA1359" i="11" l="1"/>
  <c r="Y1359" i="11"/>
  <c r="Z1359" i="11" s="1"/>
  <c r="W1360" i="11" l="1"/>
  <c r="X1360" i="11" s="1"/>
  <c r="AB1359" i="11"/>
  <c r="W1361" i="11" l="1"/>
  <c r="X1361" i="11" s="1"/>
  <c r="Y1360" i="11"/>
  <c r="Z1360" i="11" s="1"/>
  <c r="AB1360" i="11" s="1"/>
  <c r="W1362" i="11" l="1"/>
  <c r="X1362" i="11" s="1"/>
  <c r="Y1361" i="11"/>
  <c r="Z1361" i="11" s="1"/>
  <c r="AB1361" i="11" s="1"/>
  <c r="W1363" i="11" l="1"/>
  <c r="X1363" i="11" s="1"/>
  <c r="Y1362" i="11"/>
  <c r="Z1362" i="11" s="1"/>
  <c r="AB1362" i="11" s="1"/>
  <c r="AA1363" i="11" l="1"/>
  <c r="W1364" i="11" s="1"/>
  <c r="Y1363" i="11"/>
  <c r="Z1363" i="11" s="1"/>
  <c r="Y1364" i="11" l="1"/>
  <c r="Z1364" i="11" s="1"/>
  <c r="X1364" i="11"/>
  <c r="AB1363" i="11"/>
  <c r="AA1364" i="11" l="1"/>
  <c r="AB1364" i="11" l="1"/>
  <c r="W1365" i="11"/>
  <c r="W1366" i="11" l="1"/>
  <c r="X1365" i="11"/>
  <c r="Y1365" i="11"/>
  <c r="Z1365" i="11" s="1"/>
  <c r="AB1365" i="11" s="1"/>
  <c r="W1367" i="11" l="1"/>
  <c r="X1366" i="11"/>
  <c r="Y1366" i="11" s="1"/>
  <c r="Z1366" i="11" s="1"/>
  <c r="AB1366" i="11" s="1"/>
  <c r="W1368" i="11" l="1"/>
  <c r="X1368" i="11" s="1"/>
  <c r="Y1368" i="11" s="1"/>
  <c r="Z1368" i="11" s="1"/>
  <c r="X1367" i="11"/>
  <c r="Y1367" i="11" s="1"/>
  <c r="Z1367" i="11"/>
  <c r="AB1367" i="11" l="1"/>
  <c r="AA1368" i="11"/>
  <c r="W1369" i="11" s="1"/>
  <c r="W1370" i="11" l="1"/>
  <c r="X1369" i="11"/>
  <c r="AB1368" i="11"/>
  <c r="Y1369" i="11"/>
  <c r="W1371" i="11" l="1"/>
  <c r="X1370" i="11"/>
  <c r="Y1370" i="11" s="1"/>
  <c r="Z1370" i="11" s="1"/>
  <c r="AB1370" i="11"/>
  <c r="Z1369" i="11"/>
  <c r="AB1369" i="11" s="1"/>
  <c r="W1372" i="11" l="1"/>
  <c r="X1372" i="11" s="1"/>
  <c r="X1371" i="11"/>
  <c r="Y1371" i="11" s="1"/>
  <c r="Z1371" i="11" s="1"/>
  <c r="AB1371" i="11" s="1"/>
  <c r="Y1372" i="11"/>
  <c r="Z1372" i="11" s="1"/>
  <c r="AA1372" i="11" s="1"/>
  <c r="W1373" i="11" s="1"/>
  <c r="W1374" i="11" l="1"/>
  <c r="X1373" i="11"/>
  <c r="AB1372" i="11"/>
  <c r="W1375" i="11" l="1"/>
  <c r="X1375" i="11" s="1"/>
  <c r="X1374" i="11"/>
  <c r="Y1373" i="11"/>
  <c r="Y1374" i="11"/>
  <c r="Z1374" i="11" s="1"/>
  <c r="Z1373" i="11" l="1"/>
  <c r="AB1374" i="11" l="1"/>
  <c r="AB1373" i="11"/>
  <c r="Y1375" i="11" l="1"/>
  <c r="Z1375" i="11" l="1"/>
  <c r="AA1375" i="11" s="1"/>
  <c r="AB1375" i="11" l="1"/>
  <c r="W1376" i="11"/>
  <c r="X1376" i="11" s="1"/>
  <c r="Y1376" i="11" l="1"/>
  <c r="Z1376" i="11" s="1"/>
  <c r="AA1376" i="11"/>
  <c r="AB1376" i="11" l="1"/>
  <c r="W1377" i="11"/>
  <c r="X1377" i="11" s="1"/>
  <c r="W1378" i="11" l="1"/>
  <c r="X1378" i="11" s="1"/>
  <c r="Y1377" i="11"/>
  <c r="Z1377" i="11" s="1"/>
  <c r="AB1377" i="11"/>
  <c r="AA1378" i="11" l="1"/>
  <c r="Y1378" i="11"/>
  <c r="Z1378" i="11" s="1"/>
  <c r="AB1378" i="11" l="1"/>
  <c r="W1379" i="11"/>
  <c r="X1379" i="11" s="1"/>
  <c r="W1380" i="11" l="1"/>
  <c r="X1380" i="11" s="1"/>
  <c r="Y1379" i="11"/>
  <c r="Z1379" i="11" s="1"/>
  <c r="AB1379" i="11" s="1"/>
  <c r="W1381" i="11" l="1"/>
  <c r="X1381" i="11" s="1"/>
  <c r="Y1380" i="11"/>
  <c r="Z1380" i="11" s="1"/>
  <c r="AB1380" i="11" s="1"/>
  <c r="W1382" i="11" l="1"/>
  <c r="X1382" i="11" s="1"/>
  <c r="Y1381" i="11"/>
  <c r="Z1381" i="11" s="1"/>
  <c r="AB1381" i="11" s="1"/>
  <c r="Y1382" i="11" l="1"/>
  <c r="Z1382" i="11" l="1"/>
  <c r="AA1382" i="11" l="1"/>
  <c r="W1383" i="11" s="1"/>
  <c r="W1384" i="11" l="1"/>
  <c r="X1384" i="11" s="1"/>
  <c r="X1383" i="11"/>
  <c r="AB1382" i="11"/>
  <c r="Y1383" i="11"/>
  <c r="Y1384" i="11"/>
  <c r="Z1384" i="11" s="1"/>
  <c r="Z1383" i="11" l="1"/>
  <c r="AB1383" i="11" s="1"/>
  <c r="AA1384" i="11" l="1"/>
  <c r="AB1384" i="11" l="1"/>
  <c r="W1385" i="11"/>
  <c r="W1386" i="11" l="1"/>
  <c r="X1385" i="11"/>
  <c r="Y1385" i="11"/>
  <c r="W1387" i="11" l="1"/>
  <c r="X1386" i="11"/>
  <c r="Z1385" i="11"/>
  <c r="AB1385" i="11" s="1"/>
  <c r="W1388" i="11" l="1"/>
  <c r="X1388" i="11" s="1"/>
  <c r="X1387" i="11"/>
  <c r="Y1386" i="11"/>
  <c r="Y1387" i="11"/>
  <c r="Z1387" i="11" s="1"/>
  <c r="AB1387" i="11" l="1"/>
  <c r="Y1388" i="11"/>
  <c r="Z1388" i="11" s="1"/>
  <c r="Z1386" i="11"/>
  <c r="AB1386" i="11" l="1"/>
  <c r="AA1388" i="11"/>
  <c r="AB1388" i="11" l="1"/>
  <c r="W1389" i="11"/>
  <c r="X1389" i="11" s="1"/>
  <c r="W1390" i="11" l="1"/>
  <c r="Y1389" i="11"/>
  <c r="Z1389" i="11"/>
  <c r="AB1389" i="11" s="1"/>
  <c r="W1391" i="11" l="1"/>
  <c r="X1390" i="11"/>
  <c r="Y1390" i="11"/>
  <c r="W1392" i="11" l="1"/>
  <c r="X1392" i="11" s="1"/>
  <c r="X1391" i="11"/>
  <c r="Y1391" i="11" s="1"/>
  <c r="Z1391" i="11" s="1"/>
  <c r="AB1391" i="11"/>
  <c r="Z1390" i="11"/>
  <c r="Y1392" i="11"/>
  <c r="Z1392" i="11" s="1"/>
  <c r="AB1390" i="11" l="1"/>
  <c r="AA1392" i="11"/>
  <c r="AB1392" i="11" l="1"/>
  <c r="W1393" i="11"/>
  <c r="X1393" i="11" s="1"/>
  <c r="W1394" i="11" l="1"/>
  <c r="Y1393" i="11"/>
  <c r="Z1393" i="11"/>
  <c r="AB1393" i="11" s="1"/>
  <c r="W1395" i="11" l="1"/>
  <c r="X1394" i="11"/>
  <c r="Y1394" i="11" s="1"/>
  <c r="W1396" i="11" l="1"/>
  <c r="X1396" i="11" s="1"/>
  <c r="X1395" i="11"/>
  <c r="Y1395" i="11" s="1"/>
  <c r="Z1395" i="11" s="1"/>
  <c r="Z1394" i="11"/>
  <c r="AB1395" i="11" l="1"/>
  <c r="AB1394" i="11"/>
  <c r="Y1396" i="11" l="1"/>
  <c r="Z1396" i="11" l="1"/>
  <c r="AA1396" i="11" s="1"/>
  <c r="AB1396" i="11" l="1"/>
  <c r="W1397" i="11"/>
  <c r="X1397" i="11" s="1"/>
  <c r="Y1397" i="11" l="1"/>
  <c r="Z1397" i="11" s="1"/>
  <c r="AA1397" i="11"/>
  <c r="AB1397" i="11" l="1"/>
  <c r="W1398" i="11"/>
  <c r="X1398" i="11" s="1"/>
  <c r="AA1398" i="11" l="1"/>
  <c r="Y1398" i="11"/>
  <c r="Z1398" i="11" s="1"/>
  <c r="AB1398" i="11" l="1"/>
  <c r="W1399" i="11"/>
  <c r="X1399" i="11" s="1"/>
  <c r="W1400" i="11" l="1"/>
  <c r="X1400" i="11" s="1"/>
  <c r="Y1399" i="11"/>
  <c r="Z1399" i="11" s="1"/>
  <c r="AB1399" i="11" s="1"/>
  <c r="W1401" i="11" l="1"/>
  <c r="X1401" i="11" s="1"/>
  <c r="Y1400" i="11"/>
  <c r="Z1400" i="11" s="1"/>
  <c r="AB1400" i="11" s="1"/>
  <c r="W1402" i="11" l="1"/>
  <c r="X1402" i="11" s="1"/>
  <c r="Y1401" i="11"/>
  <c r="Z1401" i="11" s="1"/>
  <c r="AB1401" i="11" s="1"/>
  <c r="Y1402" i="11" l="1"/>
  <c r="Z1402" i="11" s="1"/>
  <c r="AA1402" i="11" s="1"/>
  <c r="W1403" i="11" l="1"/>
  <c r="X1403" i="11" s="1"/>
  <c r="AB1402" i="11"/>
  <c r="W1404" i="11" l="1"/>
  <c r="X1404" i="11" s="1"/>
  <c r="Y1403" i="11"/>
  <c r="Z1403" i="11" s="1"/>
  <c r="AB1403" i="11" s="1"/>
  <c r="W1405" i="11" l="1"/>
  <c r="X1405" i="11" s="1"/>
  <c r="W1406" i="11" l="1"/>
  <c r="X1406" i="11" s="1"/>
  <c r="Y1405" i="11"/>
  <c r="Z1405" i="11" s="1"/>
  <c r="Y1404" i="11"/>
  <c r="Z1404" i="11" s="1"/>
  <c r="AB1404" i="11" s="1"/>
  <c r="AB1405" i="11"/>
  <c r="AA1406" i="11" l="1"/>
  <c r="Y1406" i="11"/>
  <c r="Z1406" i="11" s="1"/>
  <c r="AB1406" i="11" l="1"/>
  <c r="W1407" i="11"/>
  <c r="X1407" i="11" s="1"/>
  <c r="W1408" i="11" l="1"/>
  <c r="X1408" i="11" s="1"/>
  <c r="Y1407" i="11"/>
  <c r="Z1407" i="11" s="1"/>
  <c r="AB1407" i="11" s="1"/>
  <c r="AA1408" i="11" l="1"/>
  <c r="Y1408" i="11"/>
  <c r="Z1408" i="11" s="1"/>
  <c r="AB1408" i="11" l="1"/>
  <c r="W1409" i="11"/>
  <c r="X1409" i="11" s="1"/>
  <c r="W1410" i="11" l="1"/>
  <c r="X1410" i="11" s="1"/>
  <c r="Y1409" i="11"/>
  <c r="Z1409" i="11" s="1"/>
  <c r="AB1409" i="11" s="1"/>
  <c r="W1411" i="11" l="1"/>
  <c r="X1411" i="11" s="1"/>
  <c r="Y1410" i="11"/>
  <c r="Z1410" i="11" l="1"/>
  <c r="AB1410" i="11" s="1"/>
  <c r="AA1411" i="11"/>
  <c r="Y1411" i="11"/>
  <c r="Z1411" i="11" s="1"/>
  <c r="AB1411" i="11" l="1"/>
  <c r="W1412" i="11"/>
  <c r="X1412" i="11" l="1"/>
  <c r="Y1412" i="11" s="1"/>
  <c r="W1413" i="11"/>
  <c r="X1413" i="11" s="1"/>
  <c r="Z1412" i="11" l="1"/>
  <c r="AB1412" i="11" s="1"/>
  <c r="AB1413" i="11"/>
  <c r="W1414" i="11"/>
  <c r="X1414" i="11" s="1"/>
  <c r="Y1414" i="11" s="1"/>
  <c r="Z1414" i="11" s="1"/>
  <c r="AB1414" i="11" s="1"/>
  <c r="Y1413" i="11"/>
  <c r="Z1413" i="11" s="1"/>
  <c r="W1415" i="11" l="1"/>
  <c r="AA1415" i="11" l="1"/>
  <c r="AB1415" i="11" s="1"/>
  <c r="X1415" i="11"/>
  <c r="Y1415" i="11" s="1"/>
  <c r="Z1415" i="11" s="1"/>
  <c r="W1416" i="11" l="1"/>
  <c r="X1416" i="11" l="1"/>
  <c r="Y1416" i="11" s="1"/>
  <c r="Z1416" i="11" s="1"/>
  <c r="AA1416" i="11"/>
  <c r="AB1416" i="11" l="1"/>
  <c r="W1417" i="11"/>
  <c r="W1418" i="11" l="1"/>
  <c r="X1417" i="11"/>
  <c r="Y1417" i="11" s="1"/>
  <c r="Z1417" i="11" s="1"/>
  <c r="AB1417" i="11" s="1"/>
  <c r="W1419" i="11" l="1"/>
  <c r="X1418" i="11"/>
  <c r="Y1418" i="11" s="1"/>
  <c r="Z1418" i="11" s="1"/>
  <c r="AB1418" i="11" s="1"/>
  <c r="W1420" i="11" l="1"/>
  <c r="X1419" i="11"/>
  <c r="Y1419" i="11" s="1"/>
  <c r="Z1419" i="11" s="1"/>
  <c r="AB1419" i="11" s="1"/>
  <c r="X1420" i="11" l="1"/>
  <c r="Y1420" i="11" s="1"/>
  <c r="Z1420" i="11" s="1"/>
  <c r="AA1420" i="11"/>
  <c r="W1421" i="11" l="1"/>
  <c r="AB1420" i="11"/>
  <c r="W1422" i="11" l="1"/>
  <c r="X1421" i="11"/>
  <c r="Y1421" i="11" s="1"/>
  <c r="Z1421" i="11" s="1"/>
  <c r="AB1421" i="11" s="1"/>
  <c r="W1423" i="11" l="1"/>
  <c r="X1422" i="11"/>
  <c r="W1424" i="11" l="1"/>
  <c r="X1423" i="11"/>
  <c r="Y1423" i="11" s="1"/>
  <c r="Z1423" i="11" s="1"/>
  <c r="AB1423" i="11" s="1"/>
  <c r="Y1422" i="11"/>
  <c r="Z1422" i="11" s="1"/>
  <c r="AB1422" i="11" s="1"/>
  <c r="X1424" i="11" l="1"/>
  <c r="Y1424" i="11" l="1"/>
  <c r="Z1424" i="11" s="1"/>
  <c r="AA1424" i="11" l="1"/>
  <c r="AB1424" i="11" s="1"/>
  <c r="W1425" i="11" l="1"/>
  <c r="W1426" i="11" l="1"/>
  <c r="X1425" i="11"/>
  <c r="X1426" i="11" l="1"/>
  <c r="Y1426" i="11" s="1"/>
  <c r="Z1426" i="11" s="1"/>
  <c r="AA1426" i="11"/>
  <c r="Y1425" i="11"/>
  <c r="Z1425" i="11" s="1"/>
  <c r="AB1425" i="11"/>
  <c r="W1427" i="11" l="1"/>
  <c r="AB1426" i="11"/>
  <c r="W1428" i="11" l="1"/>
  <c r="X1427" i="11"/>
  <c r="Y1427" i="11" s="1"/>
  <c r="Z1427" i="11" s="1"/>
  <c r="AB1427" i="11" s="1"/>
  <c r="W1429" i="11" l="1"/>
  <c r="X1428" i="11"/>
  <c r="Y1428" i="11" s="1"/>
  <c r="Z1428" i="11" s="1"/>
  <c r="AB1428" i="11" s="1"/>
  <c r="X1429" i="11" l="1"/>
  <c r="Y1429" i="11" s="1"/>
  <c r="Z1429" i="11" s="1"/>
  <c r="AA1429" i="11"/>
  <c r="AB1429" i="11" l="1"/>
  <c r="W1430" i="11"/>
  <c r="W1431" i="11" l="1"/>
  <c r="X1430" i="11"/>
  <c r="Y1430" i="11" s="1"/>
  <c r="Z1430" i="11" s="1"/>
  <c r="AB1430" i="11" s="1"/>
  <c r="W1432" i="11" l="1"/>
  <c r="X1431" i="11"/>
  <c r="Y1431" i="11" s="1"/>
  <c r="Z1431" i="11" s="1"/>
  <c r="AB1431" i="11" s="1"/>
  <c r="W1433" i="11" l="1"/>
  <c r="X1432" i="11"/>
  <c r="Y1432" i="11" s="1"/>
  <c r="Z1432" i="11" s="1"/>
  <c r="AB1432" i="11" s="1"/>
  <c r="X1433" i="11" l="1"/>
  <c r="Y1433" i="11" l="1"/>
  <c r="Z1433" i="11" s="1"/>
  <c r="AA1433" i="11" s="1"/>
  <c r="AB1433" i="11" l="1"/>
  <c r="W1434" i="11"/>
  <c r="X1434" i="11" l="1"/>
  <c r="Y1434" i="11" l="1"/>
  <c r="Z1434" i="11" l="1"/>
  <c r="AA1434" i="11" l="1"/>
  <c r="W1435" i="11" l="1"/>
  <c r="AB1434" i="11"/>
  <c r="W1436" i="11" l="1"/>
  <c r="X1435" i="11"/>
  <c r="X1436" i="11" l="1"/>
  <c r="Y1436" i="11" s="1"/>
  <c r="Z1436" i="11" s="1"/>
  <c r="AA1436" i="11"/>
  <c r="W1437" i="11" s="1"/>
  <c r="Y1435" i="11"/>
  <c r="Z1435" i="11" s="1"/>
  <c r="AB1435" i="11" s="1"/>
  <c r="X1437" i="11" l="1"/>
  <c r="Y1437" i="11" s="1"/>
  <c r="Z1437" i="11" s="1"/>
  <c r="AA1437" i="11"/>
  <c r="AB1436" i="11"/>
  <c r="AB1437" i="11" l="1"/>
  <c r="W1438" i="11"/>
  <c r="W1439" i="11" l="1"/>
  <c r="X1438" i="11"/>
  <c r="Y1438" i="11" s="1"/>
  <c r="Z1438" i="11" s="1"/>
  <c r="AB1438" i="11" s="1"/>
  <c r="W1440" i="11" l="1"/>
  <c r="X1439" i="11"/>
  <c r="Y1439" i="11" s="1"/>
  <c r="Z1439" i="11" s="1"/>
  <c r="AB1439" i="11" s="1"/>
  <c r="W1441" i="11" l="1"/>
  <c r="X1440" i="11"/>
  <c r="Y1440" i="11" s="1"/>
  <c r="Z1440" i="11" s="1"/>
  <c r="AB1440" i="11" s="1"/>
  <c r="X1441" i="11" l="1"/>
  <c r="Y1441" i="11" s="1"/>
  <c r="Z1441" i="11" s="1"/>
  <c r="AA1441" i="11"/>
  <c r="W1442" i="11" l="1"/>
  <c r="AB1441" i="11"/>
  <c r="W1443" i="11" l="1"/>
  <c r="X1442" i="11"/>
  <c r="Y1442" i="11" s="1"/>
  <c r="Z1442" i="11" s="1"/>
  <c r="AB1442" i="11" s="1"/>
  <c r="W1444" i="11" l="1"/>
  <c r="X1443" i="11"/>
  <c r="Y1443" i="11" s="1"/>
  <c r="Z1443" i="11" s="1"/>
  <c r="AB1443" i="11" s="1"/>
  <c r="W1445" i="11" l="1"/>
  <c r="X1444" i="11"/>
  <c r="Y1444" i="11" l="1"/>
  <c r="Z1444" i="11" s="1"/>
  <c r="AB1444" i="11" s="1"/>
  <c r="X1445" i="11"/>
  <c r="Y1445" i="11" s="1"/>
  <c r="Z1445" i="11" s="1"/>
  <c r="AA1445" i="11"/>
  <c r="W1446" i="11" l="1"/>
  <c r="AB1445" i="11"/>
  <c r="W1447" i="11" l="1"/>
  <c r="X1446" i="11"/>
  <c r="Y1446" i="11" s="1"/>
  <c r="Z1446" i="11" s="1"/>
  <c r="AB1446" i="11" s="1"/>
  <c r="X1447" i="11" l="1"/>
  <c r="Y1447" i="11" l="1"/>
  <c r="Z1447" i="11" s="1"/>
  <c r="AA1447" i="11" l="1"/>
  <c r="AB1447" i="11" s="1"/>
  <c r="W1448" i="11" l="1"/>
  <c r="W1449" i="11" l="1"/>
  <c r="X1448" i="11"/>
  <c r="W1450" i="11" l="1"/>
  <c r="X1449" i="11"/>
  <c r="Y1449" i="11" s="1"/>
  <c r="Z1449" i="11" s="1"/>
  <c r="AB1449" i="11" s="1"/>
  <c r="Y1448" i="11"/>
  <c r="Z1448" i="11" s="1"/>
  <c r="AB1448" i="11" s="1"/>
  <c r="X1450" i="11" l="1"/>
  <c r="Y1450" i="11" s="1"/>
  <c r="Z1450" i="11" s="1"/>
  <c r="AA1450" i="11"/>
  <c r="AB1450" i="11" l="1"/>
  <c r="W1451" i="11"/>
  <c r="W1452" i="11" l="1"/>
  <c r="X1451" i="11"/>
  <c r="Y1451" i="11" s="1"/>
  <c r="Z1451" i="11" s="1"/>
  <c r="AB1451" i="11" s="1"/>
  <c r="W1453" i="11" l="1"/>
  <c r="X1452" i="11"/>
  <c r="Y1452" i="11" s="1"/>
  <c r="Z1452" i="11" s="1"/>
  <c r="AB1452" i="11" s="1"/>
  <c r="W1454" i="11" l="1"/>
  <c r="X1453" i="11"/>
  <c r="Y1453" i="11" s="1"/>
  <c r="Z1453" i="11" s="1"/>
  <c r="AB1453" i="11" s="1"/>
  <c r="X1454" i="11" l="1"/>
  <c r="Y1454" i="11" s="1"/>
  <c r="Z1454" i="11" s="1"/>
  <c r="AA1454" i="11"/>
  <c r="W1455" i="11" l="1"/>
  <c r="AB1454" i="11"/>
  <c r="W1456" i="11" l="1"/>
  <c r="X1455" i="11"/>
  <c r="Y1455" i="11" s="1"/>
  <c r="Z1455" i="11" s="1"/>
  <c r="AB1455" i="11" s="1"/>
  <c r="X1456" i="11" l="1"/>
  <c r="Y1456" i="11" s="1"/>
  <c r="Z1456" i="11" s="1"/>
  <c r="AA1456" i="11"/>
  <c r="AB1456" i="11" l="1"/>
  <c r="W1457" i="11"/>
  <c r="X1457" i="11" l="1"/>
  <c r="Y1457" i="11" s="1"/>
  <c r="Z1457" i="11" s="1"/>
  <c r="AA1457" i="11"/>
  <c r="AB1457" i="11" l="1"/>
  <c r="W1458" i="11"/>
  <c r="W1459" i="11" l="1"/>
  <c r="X1458" i="11"/>
  <c r="Y1458" i="11" s="1"/>
  <c r="Z1458" i="11" s="1"/>
  <c r="AB1458" i="11" s="1"/>
  <c r="W1460" i="11" l="1"/>
  <c r="X1459" i="11"/>
  <c r="Y1459" i="11" s="1"/>
  <c r="Z1459" i="11" s="1"/>
  <c r="AB1459" i="11" s="1"/>
  <c r="W1461" i="11" l="1"/>
  <c r="X1460" i="11"/>
  <c r="Y1460" i="11" s="1"/>
  <c r="Z1460" i="11" s="1"/>
  <c r="AB1460" i="11" s="1"/>
  <c r="X1461" i="11" l="1"/>
  <c r="Y1461" i="11" s="1"/>
  <c r="Z1461" i="11" s="1"/>
  <c r="AA1461" i="11"/>
  <c r="W1462" i="11" l="1"/>
  <c r="AB1461" i="11"/>
  <c r="W1463" i="11" l="1"/>
  <c r="X1462" i="11"/>
  <c r="Y1462" i="11" s="1"/>
  <c r="Z1462" i="11" s="1"/>
  <c r="AB1462" i="11" s="1"/>
  <c r="W1464" i="11" l="1"/>
  <c r="X1463" i="11"/>
  <c r="W1465" i="11" l="1"/>
  <c r="X1464" i="11"/>
  <c r="Y1464" i="11" s="1"/>
  <c r="Z1464" i="11" s="1"/>
  <c r="AB1464" i="11" s="1"/>
  <c r="Y1463" i="11"/>
  <c r="Z1463" i="11" s="1"/>
  <c r="AB1463" i="11" s="1"/>
  <c r="X1465" i="11" l="1"/>
  <c r="Y1465" i="11" l="1"/>
  <c r="Z1465" i="11" s="1"/>
  <c r="AA1465" i="11" s="1"/>
  <c r="AB1465" i="11" l="1"/>
  <c r="W1466" i="11"/>
  <c r="W1467" i="11" l="1"/>
  <c r="X1466" i="11"/>
  <c r="Y1466" i="11" s="1"/>
  <c r="Z1466" i="11" s="1"/>
  <c r="AB1466" i="11" s="1"/>
  <c r="W1468" i="11" l="1"/>
  <c r="X1467" i="11"/>
  <c r="W1469" i="11" l="1"/>
  <c r="X1468" i="11"/>
  <c r="Y1468" i="11" s="1"/>
  <c r="Z1468" i="11" s="1"/>
  <c r="Y1467" i="11"/>
  <c r="Z1467" i="11" l="1"/>
  <c r="AB1467" i="11" s="1"/>
  <c r="AB1468" i="11"/>
  <c r="X1469" i="11"/>
  <c r="Y1469" i="11" s="1"/>
  <c r="Z1469" i="11" s="1"/>
  <c r="AA1469" i="11"/>
  <c r="AB1469" i="11" l="1"/>
  <c r="W1470" i="11"/>
  <c r="W1471" i="11" l="1"/>
  <c r="X1470" i="11"/>
  <c r="W1472" i="11" l="1"/>
  <c r="X1471" i="11"/>
  <c r="Y1471" i="11" s="1"/>
  <c r="Z1471" i="11" s="1"/>
  <c r="AB1471" i="11" s="1"/>
  <c r="Y1470" i="11"/>
  <c r="Z1470" i="11" s="1"/>
  <c r="AB1470" i="11"/>
  <c r="X1472" i="11" l="1"/>
  <c r="Y1472" i="11" l="1"/>
  <c r="Z1472" i="11" s="1"/>
  <c r="AA1472" i="11" s="1"/>
  <c r="W1473" i="11" l="1"/>
  <c r="AB1472" i="11"/>
  <c r="W1474" i="11" l="1"/>
  <c r="X1473" i="11"/>
  <c r="W1475" i="11" l="1"/>
  <c r="X1474" i="11"/>
  <c r="Y1474" i="11" s="1"/>
  <c r="Z1474" i="11" s="1"/>
  <c r="AB1474" i="11" s="1"/>
  <c r="Y1473" i="11"/>
  <c r="Z1473" i="11" s="1"/>
  <c r="AB1473" i="11" s="1"/>
  <c r="W1476" i="11" l="1"/>
  <c r="X1475" i="11"/>
  <c r="X1476" i="11" l="1"/>
  <c r="Y1476" i="11" s="1"/>
  <c r="Z1476" i="11" s="1"/>
  <c r="AA1476" i="11"/>
  <c r="Y1475" i="11"/>
  <c r="Z1475" i="11" s="1"/>
  <c r="AB1475" i="11" s="1"/>
  <c r="AB1476" i="11" l="1"/>
  <c r="W1477" i="11"/>
  <c r="W1478" i="11" l="1"/>
  <c r="X1477" i="11"/>
  <c r="Y1477" i="11" s="1"/>
  <c r="Z1477" i="11" s="1"/>
  <c r="AB1477" i="11" s="1"/>
  <c r="W1479" i="11" l="1"/>
  <c r="X1478" i="11"/>
  <c r="W1480" i="11" l="1"/>
  <c r="X1479" i="11"/>
  <c r="Y1479" i="11" s="1"/>
  <c r="Z1479" i="11" s="1"/>
  <c r="AB1479" i="11" s="1"/>
  <c r="Y1478" i="11"/>
  <c r="Z1478" i="11" s="1"/>
  <c r="AB1478" i="11" s="1"/>
  <c r="X1480" i="11" l="1"/>
  <c r="Y1480" i="11" l="1"/>
  <c r="Z1480" i="11" s="1"/>
  <c r="AA1480" i="11" s="1"/>
  <c r="W1481" i="11" l="1"/>
  <c r="AB1480" i="11"/>
  <c r="W1482" i="11" l="1"/>
  <c r="X1481" i="11"/>
  <c r="Y1481" i="11" s="1"/>
  <c r="Z1481" i="11" s="1"/>
  <c r="AB1481" i="11" s="1"/>
  <c r="W1483" i="11" l="1"/>
  <c r="X1482" i="11"/>
  <c r="Y1482" i="11" s="1"/>
  <c r="Z1482" i="11" s="1"/>
  <c r="AB1482" i="11" s="1"/>
  <c r="W1484" i="11" l="1"/>
  <c r="X1483" i="11"/>
  <c r="Y1483" i="11" s="1"/>
  <c r="Z1483" i="11" s="1"/>
  <c r="AB1483" i="11" s="1"/>
  <c r="X1484" i="11" l="1"/>
  <c r="Y1484" i="11" s="1"/>
  <c r="Z1484" i="11" s="1"/>
  <c r="AA1484" i="11"/>
  <c r="AB1484" i="11" l="1"/>
  <c r="W1485" i="11"/>
  <c r="W1486" i="11" l="1"/>
  <c r="X1485" i="11"/>
  <c r="W1487" i="11" l="1"/>
  <c r="X1486" i="11"/>
  <c r="Y1486" i="11" s="1"/>
  <c r="Z1486" i="11" s="1"/>
  <c r="Y1485" i="11"/>
  <c r="Z1485" i="11" l="1"/>
  <c r="AB1486" i="11"/>
  <c r="W1488" i="11"/>
  <c r="X1487" i="11"/>
  <c r="Y1487" i="11" s="1"/>
  <c r="Z1487" i="11" s="1"/>
  <c r="AB1487" i="11" s="1"/>
  <c r="AB1485" i="11" l="1"/>
  <c r="X1488" i="11"/>
  <c r="Y1488" i="11" l="1"/>
  <c r="Z1488" i="11" l="1"/>
  <c r="AA1488" i="11" l="1"/>
  <c r="AB1488" i="11" s="1"/>
  <c r="W1489" i="11" l="1"/>
  <c r="W1490" i="11" l="1"/>
  <c r="X1489" i="11"/>
  <c r="W1491" i="11" l="1"/>
  <c r="X1490" i="11"/>
  <c r="Y1490" i="11" s="1"/>
  <c r="Z1490" i="11" s="1"/>
  <c r="AB1490" i="11" s="1"/>
  <c r="Y1489" i="11"/>
  <c r="Z1489" i="11" s="1"/>
  <c r="AB1489" i="11" s="1"/>
  <c r="X1491" i="11" l="1"/>
  <c r="Y1491" i="11" l="1"/>
  <c r="Z1491" i="11" s="1"/>
  <c r="AA1491" i="11" s="1"/>
  <c r="AB1491" i="11" l="1"/>
  <c r="W1492" i="11"/>
  <c r="W1493" i="11" l="1"/>
  <c r="X1492" i="11"/>
  <c r="W1494" i="11" l="1"/>
  <c r="X1493" i="11"/>
  <c r="Y1493" i="11" s="1"/>
  <c r="Z1493" i="11" s="1"/>
  <c r="Y1492" i="11"/>
  <c r="Z1492" i="11" l="1"/>
  <c r="AB1493" i="11"/>
  <c r="W1495" i="11"/>
  <c r="X1494" i="11"/>
  <c r="Y1494" i="11" s="1"/>
  <c r="Z1494" i="11" s="1"/>
  <c r="AB1494" i="11" s="1"/>
  <c r="AB1492" i="11" l="1"/>
  <c r="X1495" i="11"/>
  <c r="Y1495" i="11" s="1"/>
  <c r="Z1495" i="11" s="1"/>
  <c r="AA1495" i="11"/>
  <c r="W1496" i="11" l="1"/>
  <c r="AB1495" i="11"/>
  <c r="W1497" i="11" l="1"/>
  <c r="X1496" i="11"/>
  <c r="Y1496" i="11" s="1"/>
  <c r="Z1496" i="11" s="1"/>
  <c r="AB1496" i="11" s="1"/>
  <c r="W1498" i="11" l="1"/>
  <c r="X1497" i="11"/>
  <c r="Y1497" i="11" l="1"/>
  <c r="W1499" i="11"/>
  <c r="X1498" i="11"/>
  <c r="Y1498" i="11" s="1"/>
  <c r="Z1498" i="11" s="1"/>
  <c r="AB1498" i="11" l="1"/>
  <c r="Z1497" i="11"/>
  <c r="X1499" i="11"/>
  <c r="Y1499" i="11" s="1"/>
  <c r="Z1499" i="11" s="1"/>
  <c r="AA1499" i="11" s="1"/>
  <c r="W1500" i="11" l="1"/>
  <c r="AB1499" i="11"/>
  <c r="AB1497" i="11"/>
  <c r="W1501" i="11" l="1"/>
  <c r="X1500" i="11"/>
  <c r="W1502" i="11" l="1"/>
  <c r="X1501" i="11"/>
  <c r="Y1501" i="11" s="1"/>
  <c r="Z1501" i="11" s="1"/>
  <c r="AB1501" i="11" s="1"/>
  <c r="Y1500" i="11"/>
  <c r="Z1500" i="11" s="1"/>
  <c r="AB1500" i="11" s="1"/>
  <c r="W1503" i="11" l="1"/>
  <c r="X1502" i="11"/>
  <c r="X1503" i="11" l="1"/>
  <c r="Y1503" i="11" s="1"/>
  <c r="Z1503" i="11" s="1"/>
  <c r="AA1503" i="11"/>
  <c r="Y1502" i="11"/>
  <c r="Z1502" i="11" s="1"/>
  <c r="AB1502" i="11" s="1"/>
  <c r="W1504" i="11" l="1"/>
  <c r="AB1503" i="11"/>
  <c r="W1505" i="11" l="1"/>
  <c r="X1504" i="11"/>
  <c r="Y1504" i="11" s="1"/>
  <c r="Z1504" i="11" s="1"/>
  <c r="AB1504" i="11" s="1"/>
  <c r="W1506" i="11" l="1"/>
  <c r="X1505" i="11"/>
  <c r="X1506" i="11" l="1"/>
  <c r="Y1506" i="11" s="1"/>
  <c r="Z1506" i="11" s="1"/>
  <c r="AA1506" i="11"/>
  <c r="Y1505" i="11"/>
  <c r="Z1505" i="11" s="1"/>
  <c r="AB1505" i="11" s="1"/>
  <c r="W1507" i="11" l="1"/>
  <c r="AB1506" i="11"/>
  <c r="W1508" i="11" l="1"/>
  <c r="X1507" i="11"/>
  <c r="Y1507" i="11" s="1"/>
  <c r="Z1507" i="11" s="1"/>
  <c r="AB1507" i="11" s="1"/>
  <c r="W1509" i="11" l="1"/>
  <c r="X1508" i="11"/>
  <c r="Y1508" i="11" s="1"/>
  <c r="Z1508" i="11" s="1"/>
  <c r="AB1508" i="11" s="1"/>
  <c r="W1510" i="11" l="1"/>
  <c r="X1509" i="11"/>
  <c r="Y1509" i="11" s="1"/>
  <c r="Z1509" i="11" s="1"/>
  <c r="AB1509" i="11" s="1"/>
  <c r="X1510" i="11" l="1"/>
  <c r="Y1510" i="11" s="1"/>
  <c r="Z1510" i="11" s="1"/>
  <c r="AA1510" i="11"/>
  <c r="W1511" i="11" l="1"/>
  <c r="X1511" i="11" s="1"/>
  <c r="Y1511" i="11" s="1"/>
  <c r="Z1511" i="11" s="1"/>
  <c r="AA1511" i="11" s="1"/>
  <c r="AB1510" i="11"/>
  <c r="AB1511" i="11" l="1"/>
  <c r="W1512" i="11"/>
  <c r="X1512" i="11" l="1"/>
  <c r="Y1512" i="11" s="1"/>
  <c r="Z1512" i="11" s="1"/>
  <c r="AA1512" i="11"/>
  <c r="AB1512" i="11" l="1"/>
  <c r="W1513" i="11"/>
  <c r="W1514" i="11" l="1"/>
  <c r="X1513" i="11"/>
  <c r="Y1513" i="11" s="1"/>
  <c r="Z1513" i="11" s="1"/>
  <c r="AB1513" i="11" s="1"/>
  <c r="W1515" i="11" l="1"/>
  <c r="X1514" i="11"/>
  <c r="Y1514" i="11" s="1"/>
  <c r="Z1514" i="11" s="1"/>
  <c r="AB1514" i="11" s="1"/>
  <c r="W1516" i="11" l="1"/>
  <c r="X1515" i="11"/>
  <c r="Y1515" i="11" s="1"/>
  <c r="Z1515" i="11" s="1"/>
  <c r="AB1515" i="11" s="1"/>
  <c r="X1516" i="11" l="1"/>
  <c r="Y1516" i="11" s="1"/>
  <c r="Z1516" i="11" s="1"/>
  <c r="AA1516" i="11"/>
  <c r="W1517" i="11" l="1"/>
  <c r="AB1516" i="11"/>
  <c r="W1518" i="11" l="1"/>
  <c r="X1517" i="11"/>
  <c r="Y1517" i="11" s="1"/>
  <c r="Z1517" i="11" s="1"/>
  <c r="AB1517" i="11" s="1"/>
  <c r="W1519" i="11" l="1"/>
  <c r="X1518" i="11"/>
  <c r="Y1518" i="11" s="1"/>
  <c r="Z1518" i="11" s="1"/>
  <c r="AB1518" i="11" s="1"/>
  <c r="W1520" i="11" l="1"/>
  <c r="X1519" i="11"/>
  <c r="Y1519" i="11" s="1"/>
  <c r="Z1519" i="11" s="1"/>
  <c r="AB1519" i="11" s="1"/>
  <c r="X1520" i="11" l="1"/>
  <c r="Y1520" i="11" s="1"/>
  <c r="Z1520" i="11" s="1"/>
  <c r="AA1520" i="11"/>
  <c r="AB1520" i="11" l="1"/>
  <c r="W1521" i="11"/>
  <c r="W1522" i="11" l="1"/>
  <c r="X1521" i="11"/>
  <c r="Y1521" i="11" s="1"/>
  <c r="Z1521" i="11" s="1"/>
  <c r="AB1521" i="11" s="1"/>
  <c r="X1522" i="11" l="1"/>
  <c r="Y1522" i="11" l="1"/>
  <c r="Z1522" i="11" l="1"/>
  <c r="AA1522" i="11" l="1"/>
  <c r="AB1522" i="11" l="1"/>
  <c r="W1523" i="11"/>
  <c r="W1524" i="11" l="1"/>
  <c r="X1523" i="11"/>
  <c r="Y1523" i="11" l="1"/>
  <c r="W1525" i="11"/>
  <c r="X1524" i="11"/>
  <c r="Y1524" i="11" s="1"/>
  <c r="Z1524" i="11" s="1"/>
  <c r="AB1524" i="11" l="1"/>
  <c r="W1526" i="11"/>
  <c r="X1525" i="11"/>
  <c r="Y1525" i="11" s="1"/>
  <c r="Z1525" i="11" s="1"/>
  <c r="AB1525" i="11" s="1"/>
  <c r="Z1523" i="11"/>
  <c r="AB1523" i="11" l="1"/>
  <c r="X1526" i="11"/>
  <c r="Y1526" i="11" l="1"/>
  <c r="Z1526" i="11" l="1"/>
  <c r="AA1526" i="11" l="1"/>
  <c r="W1527" i="11" l="1"/>
  <c r="AB1526" i="11"/>
  <c r="W1528" i="11" l="1"/>
  <c r="X1527" i="11"/>
  <c r="Y1527" i="11" s="1"/>
  <c r="Z1527" i="11" s="1"/>
  <c r="AB1527" i="11" s="1"/>
  <c r="W1529" i="11" l="1"/>
  <c r="X1528" i="11"/>
  <c r="Y1528" i="11" l="1"/>
  <c r="Z1528" i="11" s="1"/>
  <c r="AB1528" i="11" s="1"/>
  <c r="W1530" i="11"/>
  <c r="X1529" i="11"/>
  <c r="Y1529" i="11" s="1"/>
  <c r="Z1529" i="11" s="1"/>
  <c r="AB1529" i="11" s="1"/>
  <c r="X1530" i="11" l="1"/>
  <c r="Y1530" i="11" s="1"/>
  <c r="Z1530" i="11" s="1"/>
  <c r="AA1530" i="11"/>
  <c r="W1531" i="11" s="1"/>
  <c r="AB1530" i="11" l="1"/>
  <c r="W1532" i="11"/>
  <c r="X1531" i="11"/>
  <c r="Y1531" i="11" s="1"/>
  <c r="Z1531" i="11" s="1"/>
  <c r="AB1531" i="11" s="1"/>
  <c r="X1532" i="11" l="1"/>
  <c r="Y1532" i="11" s="1"/>
  <c r="Z1532" i="11" s="1"/>
  <c r="AA1532" i="11"/>
  <c r="W1533" i="11" l="1"/>
  <c r="AB1532" i="11"/>
  <c r="X1533" i="11" l="1"/>
  <c r="Y1533" i="11" s="1"/>
  <c r="Z1533" i="11" s="1"/>
  <c r="AA1533" i="11"/>
  <c r="W1534" i="11" l="1"/>
  <c r="AB1533" i="11"/>
  <c r="W1535" i="11" l="1"/>
  <c r="X1534" i="11"/>
  <c r="Y1534" i="11" s="1"/>
  <c r="Z1534" i="11" s="1"/>
  <c r="AB1534" i="11" s="1"/>
  <c r="W1536" i="11" l="1"/>
  <c r="X1535" i="11"/>
  <c r="Y1535" i="11" s="1"/>
  <c r="Z1535" i="11" s="1"/>
  <c r="AB1535" i="11" s="1"/>
  <c r="W1537" i="11" l="1"/>
  <c r="X1536" i="11"/>
  <c r="Y1536" i="11" s="1"/>
  <c r="Z1536" i="11" s="1"/>
  <c r="AB1536" i="11" s="1"/>
  <c r="X1537" i="11" l="1"/>
  <c r="Y1537" i="11" l="1"/>
  <c r="Z1537" i="11" s="1"/>
  <c r="AA1537" i="11" s="1"/>
  <c r="W1538" i="11" l="1"/>
  <c r="AB1537" i="11"/>
  <c r="W1539" i="11" l="1"/>
  <c r="X1538" i="11"/>
  <c r="Y1538" i="11" s="1"/>
  <c r="Z1538" i="11" s="1"/>
  <c r="AB1538" i="11" s="1"/>
  <c r="X1539" i="11" l="1"/>
  <c r="Y1539" i="11" l="1"/>
  <c r="Z1539" i="11" s="1"/>
  <c r="AA1539" i="11" s="1"/>
  <c r="W1540" i="11" l="1"/>
  <c r="AB1539" i="11"/>
  <c r="X1540" i="11" l="1"/>
  <c r="Y1540" i="11" s="1"/>
  <c r="Z1540" i="11" s="1"/>
  <c r="AA1540" i="11" s="1"/>
  <c r="W1541" i="11" l="1"/>
  <c r="AB1540" i="11"/>
  <c r="W1542" i="11" l="1"/>
  <c r="X1541" i="11"/>
  <c r="Y1541" i="11" s="1"/>
  <c r="Z1541" i="11" s="1"/>
  <c r="AB1541" i="11" s="1"/>
  <c r="W1543" i="11" l="1"/>
  <c r="X1542" i="11"/>
  <c r="Y1542" i="11" s="1"/>
  <c r="Z1542" i="11" s="1"/>
  <c r="AB1542" i="11" s="1"/>
  <c r="W1544" i="11" l="1"/>
  <c r="X1543" i="11"/>
  <c r="Y1543" i="11" s="1"/>
  <c r="Z1543" i="11" s="1"/>
  <c r="AB1543" i="11" s="1"/>
  <c r="X1544" i="11" l="1"/>
  <c r="Y1544" i="11" s="1"/>
  <c r="Z1544" i="11" s="1"/>
  <c r="AA1544" i="11"/>
  <c r="W1545" i="11" l="1"/>
  <c r="AB1544" i="11"/>
  <c r="W1546" i="11" l="1"/>
  <c r="X1545" i="11"/>
  <c r="W1547" i="11" l="1"/>
  <c r="X1546" i="11"/>
  <c r="Y1546" i="11" s="1"/>
  <c r="Z1546" i="11" s="1"/>
  <c r="Y1545" i="11"/>
  <c r="Z1545" i="11" l="1"/>
  <c r="AB1546" i="11"/>
  <c r="W1548" i="11"/>
  <c r="X1547" i="11"/>
  <c r="Y1547" i="11" s="1"/>
  <c r="Z1547" i="11" s="1"/>
  <c r="AB1547" i="11" s="1"/>
  <c r="AB1545" i="11" l="1"/>
  <c r="X1548" i="11"/>
  <c r="Y1548" i="11" l="1"/>
  <c r="Z1548" i="11" l="1"/>
  <c r="AA1548" i="11" l="1"/>
  <c r="W1549" i="11" l="1"/>
  <c r="AB1548" i="11"/>
  <c r="W1550" i="11" l="1"/>
  <c r="X1549" i="11"/>
  <c r="W1551" i="11" l="1"/>
  <c r="X1550" i="11"/>
  <c r="Y1550" i="11" s="1"/>
  <c r="Z1550" i="11" s="1"/>
  <c r="AB1550" i="11" s="1"/>
  <c r="Y1549" i="11"/>
  <c r="Z1549" i="11" s="1"/>
  <c r="AB1549" i="11" s="1"/>
  <c r="W1552" i="11" l="1"/>
  <c r="X1551" i="11"/>
  <c r="X1552" i="11" l="1"/>
  <c r="Y1552" i="11" s="1"/>
  <c r="Z1552" i="11" s="1"/>
  <c r="AA1552" i="11"/>
  <c r="Y1551" i="11"/>
  <c r="Z1551" i="11" s="1"/>
  <c r="AB1551" i="11" s="1"/>
  <c r="W1553" i="11" l="1"/>
  <c r="AB1552" i="11"/>
  <c r="W1554" i="11" l="1"/>
  <c r="X1553" i="11"/>
  <c r="Y1553" i="11" s="1"/>
  <c r="Z1553" i="11" s="1"/>
  <c r="AB1553" i="11" s="1"/>
  <c r="X1554" i="11" l="1"/>
  <c r="Y1554" i="11" l="1"/>
  <c r="Z1554" i="11" s="1"/>
  <c r="AA1554" i="11" s="1"/>
  <c r="AB1554" i="11" l="1"/>
  <c r="W1555" i="11"/>
  <c r="W1556" i="11" l="1"/>
  <c r="X1555" i="11"/>
  <c r="Y1555" i="11" s="1"/>
  <c r="Z1555" i="11" s="1"/>
  <c r="AB1555" i="11" s="1"/>
  <c r="W1557" i="11" l="1"/>
  <c r="X1556" i="11"/>
  <c r="Y1556" i="11" s="1"/>
  <c r="Z1556" i="11" s="1"/>
  <c r="AB1556" i="11" s="1"/>
  <c r="X1557" i="11" l="1"/>
  <c r="Y1557" i="11" s="1"/>
  <c r="Z1557" i="11" s="1"/>
  <c r="AA1557" i="11"/>
  <c r="W1558" i="11" s="1"/>
  <c r="W1559" i="11" l="1"/>
  <c r="X1558" i="11"/>
  <c r="AB1557" i="11"/>
  <c r="Y1558" i="11" l="1"/>
  <c r="X1559" i="11"/>
  <c r="Y1559" i="11" s="1"/>
  <c r="Z1559" i="11" s="1"/>
  <c r="Z1558" i="11" l="1"/>
  <c r="AB1558" i="11" l="1"/>
  <c r="AA1559" i="11"/>
  <c r="AB1559" i="11" l="1"/>
  <c r="W1560" i="11"/>
  <c r="W1561" i="11" l="1"/>
  <c r="X1560" i="11"/>
  <c r="X1561" i="11" l="1"/>
  <c r="Y1561" i="11" s="1"/>
  <c r="Z1561" i="11" s="1"/>
  <c r="AA1561" i="11"/>
  <c r="W1562" i="11" s="1"/>
  <c r="Y1560" i="11"/>
  <c r="Z1560" i="11" s="1"/>
  <c r="AB1560" i="11" s="1"/>
  <c r="W1563" i="11" l="1"/>
  <c r="X1562" i="11"/>
  <c r="AB1561" i="11"/>
  <c r="W1564" i="11" l="1"/>
  <c r="X1563" i="11"/>
  <c r="Y1563" i="11" s="1"/>
  <c r="Z1563" i="11" s="1"/>
  <c r="AB1563" i="11" s="1"/>
  <c r="Y1562" i="11"/>
  <c r="Z1562" i="11" s="1"/>
  <c r="AB1562" i="11" s="1"/>
  <c r="X1564" i="11" l="1"/>
  <c r="Y1564" i="11" s="1"/>
  <c r="Z1564" i="11" s="1"/>
  <c r="AA1564" i="11"/>
  <c r="W1565" i="11" l="1"/>
  <c r="AB1564" i="11"/>
  <c r="W1566" i="11" l="1"/>
  <c r="X1565" i="11"/>
  <c r="Y1565" i="11" s="1"/>
  <c r="Z1565" i="11" s="1"/>
  <c r="AB1565" i="11" s="1"/>
  <c r="W1567" i="11" l="1"/>
  <c r="X1566" i="11"/>
  <c r="W1568" i="11" l="1"/>
  <c r="X1567" i="11"/>
  <c r="Y1567" i="11" s="1"/>
  <c r="Z1567" i="11" s="1"/>
  <c r="AB1567" i="11" s="1"/>
  <c r="Y1566" i="11"/>
  <c r="Z1566" i="11" s="1"/>
  <c r="AB1566" i="11" s="1"/>
  <c r="X1568" i="11" l="1"/>
  <c r="Y1568" i="11" l="1"/>
  <c r="Z1568" i="11" s="1"/>
  <c r="AA1568" i="11" s="1"/>
  <c r="W1569" i="11" l="1"/>
  <c r="AB1568" i="11"/>
  <c r="W1570" i="11" l="1"/>
  <c r="X1569" i="11"/>
  <c r="Y1569" i="11" s="1"/>
  <c r="Z1569" i="11" s="1"/>
  <c r="AB1569" i="11" s="1"/>
  <c r="X1570" i="11" l="1"/>
  <c r="Y1570" i="11" l="1"/>
  <c r="Z1570" i="11" s="1"/>
  <c r="AA1570" i="11" l="1"/>
  <c r="AB1570" i="11" l="1"/>
  <c r="W1571" i="11"/>
  <c r="W1572" i="11" l="1"/>
  <c r="X1571" i="11"/>
  <c r="X1572" i="11" l="1"/>
  <c r="Y1572" i="11" s="1"/>
  <c r="Z1572" i="11" s="1"/>
  <c r="Y1571" i="11"/>
  <c r="Z1571" i="11" l="1"/>
  <c r="AB1571" i="11"/>
  <c r="AA1572" i="11" l="1"/>
  <c r="AB1572" i="11" l="1"/>
  <c r="W1573" i="11"/>
  <c r="W1574" i="11" l="1"/>
  <c r="X1573" i="11"/>
  <c r="Y1573" i="11" l="1"/>
  <c r="W1575" i="11"/>
  <c r="X1574" i="11"/>
  <c r="Y1574" i="11" s="1"/>
  <c r="Z1574" i="11" s="1"/>
  <c r="AB1574" i="11" l="1"/>
  <c r="Z1573" i="11"/>
  <c r="X1575" i="11"/>
  <c r="Y1575" i="11" s="1"/>
  <c r="Z1575" i="11" s="1"/>
  <c r="AA1575" i="11"/>
  <c r="W1576" i="11" s="1"/>
  <c r="AB1575" i="11" l="1"/>
  <c r="AB1573" i="11"/>
  <c r="W1577" i="11"/>
  <c r="X1576" i="11"/>
  <c r="X1577" i="11" l="1"/>
  <c r="Y1577" i="11" s="1"/>
  <c r="Z1577" i="11" s="1"/>
  <c r="Y1576" i="11"/>
  <c r="Z1576" i="11" l="1"/>
  <c r="AB1576" i="11" l="1"/>
  <c r="AA1577" i="11"/>
  <c r="W1578" i="11" l="1"/>
  <c r="AB1577" i="11"/>
  <c r="W1579" i="11" l="1"/>
  <c r="X1578" i="11"/>
  <c r="Y1578" i="11" s="1"/>
  <c r="Z1578" i="11" s="1"/>
  <c r="AB1578" i="11" s="1"/>
  <c r="W1580" i="11" l="1"/>
  <c r="X1579" i="11"/>
  <c r="X1580" i="11" l="1"/>
  <c r="Y1580" i="11" s="1"/>
  <c r="Z1580" i="11" s="1"/>
  <c r="AA1580" i="11"/>
  <c r="Y1579" i="11"/>
  <c r="Z1579" i="11" s="1"/>
  <c r="AB1579" i="11" s="1"/>
  <c r="AB1580" i="11" l="1"/>
  <c r="W1581" i="11"/>
  <c r="W1582" i="11" l="1"/>
  <c r="X1581" i="11"/>
  <c r="Y1581" i="11" s="1"/>
  <c r="Z1581" i="11" s="1"/>
  <c r="AB1581" i="11" s="1"/>
  <c r="W1583" i="11" l="1"/>
  <c r="X1582" i="11"/>
  <c r="W1584" i="11" l="1"/>
  <c r="X1583" i="11"/>
  <c r="Y1583" i="11" s="1"/>
  <c r="Z1583" i="11" s="1"/>
  <c r="AB1583" i="11" s="1"/>
  <c r="Y1582" i="11"/>
  <c r="Z1582" i="11" s="1"/>
  <c r="AB1582" i="11" s="1"/>
  <c r="X1584" i="11" l="1"/>
  <c r="Y1584" i="11" l="1"/>
  <c r="Z1584" i="11" s="1"/>
  <c r="AA1584" i="11" s="1"/>
  <c r="W1585" i="11" l="1"/>
  <c r="AB1584" i="11"/>
  <c r="W1586" i="11" l="1"/>
  <c r="X1585" i="11"/>
  <c r="Y1585" i="11" s="1"/>
  <c r="Z1585" i="11" s="1"/>
  <c r="AB1585" i="11" s="1"/>
  <c r="W1587" i="11" l="1"/>
  <c r="X1586" i="11"/>
  <c r="Y1586" i="11" s="1"/>
  <c r="Z1586" i="11" s="1"/>
  <c r="AB1586" i="11" s="1"/>
  <c r="W1588" i="11" l="1"/>
  <c r="X1587" i="11"/>
  <c r="X1588" i="11" l="1"/>
  <c r="Y1588" i="11" s="1"/>
  <c r="Z1588" i="11" s="1"/>
  <c r="AA1588" i="11"/>
  <c r="Y1587" i="11"/>
  <c r="Z1587" i="11" s="1"/>
  <c r="AB1587" i="11" s="1"/>
  <c r="AB1588" i="11" l="1"/>
  <c r="W1589" i="11"/>
  <c r="W1590" i="11" l="1"/>
  <c r="X1589" i="11"/>
  <c r="Y1589" i="11" s="1"/>
  <c r="Z1589" i="11" s="1"/>
  <c r="AB1589" i="11" s="1"/>
  <c r="W1591" i="11" l="1"/>
  <c r="X1590" i="11"/>
  <c r="W1592" i="11" l="1"/>
  <c r="X1591" i="11"/>
  <c r="Y1591" i="11" s="1"/>
  <c r="Z1591" i="11" s="1"/>
  <c r="AB1591" i="11" s="1"/>
  <c r="Y1590" i="11"/>
  <c r="Z1590" i="11" s="1"/>
  <c r="AB1590" i="11" s="1"/>
  <c r="X1592" i="11" l="1"/>
  <c r="Y1592" i="11" l="1"/>
  <c r="Z1592" i="11" s="1"/>
  <c r="AA1592" i="11" l="1"/>
  <c r="W1593" i="11" l="1"/>
  <c r="AB1592" i="11"/>
  <c r="W1594" i="11" l="1"/>
  <c r="X1593" i="11"/>
  <c r="Y1593" i="11" s="1"/>
  <c r="Z1593" i="11" s="1"/>
  <c r="AB1593" i="11"/>
  <c r="W1595" i="11" l="1"/>
  <c r="X1594" i="11"/>
  <c r="Y1594" i="11" s="1"/>
  <c r="Z1594" i="11" s="1"/>
  <c r="AB1594" i="11" s="1"/>
  <c r="W1596" i="11" l="1"/>
  <c r="X1595" i="11"/>
  <c r="Y1595" i="11" s="1"/>
  <c r="Z1595" i="11" s="1"/>
  <c r="AB1595" i="11" s="1"/>
  <c r="X1596" i="11" l="1"/>
  <c r="Y1596" i="11" s="1"/>
  <c r="Z1596" i="11" s="1"/>
  <c r="AA1596" i="11"/>
  <c r="AB1596" i="11" l="1"/>
  <c r="W1597" i="11"/>
  <c r="W1598" i="11" l="1"/>
  <c r="X1597" i="11"/>
  <c r="Y1597" i="11" s="1"/>
  <c r="Z1597" i="11" s="1"/>
  <c r="AB1597" i="11" s="1"/>
  <c r="W1599" i="11" l="1"/>
  <c r="X1598" i="11"/>
  <c r="Y1598" i="11" s="1"/>
  <c r="Z1598" i="11" s="1"/>
  <c r="AB1598" i="11" s="1"/>
  <c r="X1599" i="11" l="1"/>
  <c r="Y1599" i="11" s="1"/>
  <c r="Z1599" i="11" s="1"/>
  <c r="AA1599" i="11"/>
  <c r="W1600" i="11" s="1"/>
  <c r="AB1599" i="11" l="1"/>
  <c r="W1601" i="11"/>
  <c r="X1600" i="11"/>
  <c r="Y1600" i="11" s="1"/>
  <c r="Z1600" i="11" s="1"/>
  <c r="AB1600" i="11" s="1"/>
  <c r="W1602" i="11" l="1"/>
  <c r="X1601" i="11"/>
  <c r="Y1601" i="11" s="1"/>
  <c r="Z1601" i="11" s="1"/>
  <c r="AB1601" i="11" s="1"/>
  <c r="W1603" i="11" l="1"/>
  <c r="X1602" i="11"/>
  <c r="Y1602" i="11" s="1"/>
  <c r="Z1602" i="11" s="1"/>
  <c r="AB1602" i="11" s="1"/>
  <c r="X1603" i="11" l="1"/>
  <c r="Y1603" i="11" s="1"/>
  <c r="Z1603" i="11" s="1"/>
  <c r="AA1603" i="11"/>
  <c r="W1604" i="11" l="1"/>
  <c r="AB1603" i="11"/>
  <c r="W1605" i="11" l="1"/>
  <c r="X1604" i="11"/>
  <c r="Y1604" i="11" s="1"/>
  <c r="Z1604" i="11" s="1"/>
  <c r="AB1604" i="11" s="1"/>
  <c r="X1605" i="11" l="1"/>
  <c r="Y1605" i="11" s="1"/>
  <c r="Z1605" i="11" s="1"/>
  <c r="AA1605" i="11"/>
  <c r="AB1605" i="11" l="1"/>
  <c r="W1606" i="11"/>
  <c r="W1607" i="11" l="1"/>
  <c r="X1606" i="11"/>
  <c r="Y1606" i="11" s="1"/>
  <c r="Z1606" i="11" s="1"/>
  <c r="AB1606" i="11" s="1"/>
  <c r="W1608" i="11" l="1"/>
  <c r="X1607" i="11"/>
  <c r="Y1607" i="11" s="1"/>
  <c r="Z1607" i="11" s="1"/>
  <c r="AB1607" i="11" s="1"/>
  <c r="X1608" i="11" l="1"/>
  <c r="Y1608" i="11" s="1"/>
  <c r="Z1608" i="11" s="1"/>
  <c r="AA1608" i="11"/>
  <c r="W1609" i="11" s="1"/>
  <c r="AB1608" i="11" l="1"/>
  <c r="X1609" i="11"/>
  <c r="Y1609" i="11" s="1"/>
  <c r="Z1609" i="11" s="1"/>
  <c r="AA1609" i="11"/>
  <c r="W1610" i="11" l="1"/>
  <c r="AB1609" i="11"/>
  <c r="W1611" i="11" l="1"/>
  <c r="X1610" i="11"/>
  <c r="Y1610" i="11" s="1"/>
  <c r="Z1610" i="11" s="1"/>
  <c r="AB1610" i="11" s="1"/>
  <c r="W1612" i="11" l="1"/>
  <c r="X1611" i="11"/>
  <c r="Y1611" i="11" s="1"/>
  <c r="Z1611" i="11" s="1"/>
  <c r="AB1611" i="11" s="1"/>
  <c r="W1613" i="11" l="1"/>
  <c r="X1612" i="11"/>
  <c r="Y1612" i="11" s="1"/>
  <c r="Z1612" i="11" s="1"/>
  <c r="AB1612" i="11" s="1"/>
  <c r="X1613" i="11" l="1"/>
  <c r="Y1613" i="11" s="1"/>
  <c r="Z1613" i="11" s="1"/>
  <c r="AA1613" i="11"/>
  <c r="AB1613" i="11" l="1"/>
  <c r="W1614" i="11"/>
  <c r="W1615" i="11" l="1"/>
  <c r="X1614" i="11"/>
  <c r="Y1614" i="11" s="1"/>
  <c r="Z1614" i="11" s="1"/>
  <c r="AB1614" i="11" s="1"/>
  <c r="W1616" i="11" l="1"/>
  <c r="X1615" i="11"/>
  <c r="Y1615" i="11" s="1"/>
  <c r="Z1615" i="11" s="1"/>
  <c r="AB1615" i="11" s="1"/>
  <c r="W1617" i="11" l="1"/>
  <c r="X1616" i="11"/>
  <c r="Y1616" i="11" s="1"/>
  <c r="Z1616" i="11" s="1"/>
  <c r="AB1616" i="11" s="1"/>
  <c r="X1617" i="11" l="1"/>
  <c r="Y1617" i="11" s="1"/>
  <c r="Z1617" i="11" s="1"/>
  <c r="AA1617" i="11"/>
  <c r="W1618" i="11" l="1"/>
  <c r="AB1617" i="11"/>
  <c r="W1619" i="11" l="1"/>
  <c r="X1618" i="11"/>
  <c r="Y1618" i="11" s="1"/>
  <c r="Z1618" i="11" s="1"/>
  <c r="AB1618" i="11" s="1"/>
  <c r="W1620" i="11" l="1"/>
  <c r="X1619" i="11"/>
  <c r="Y1619" i="11" s="1"/>
  <c r="Z1619" i="11" s="1"/>
  <c r="AB1619" i="11" s="1"/>
  <c r="W1621" i="11" l="1"/>
  <c r="X1620" i="11"/>
  <c r="X1621" i="11" l="1"/>
  <c r="Y1621" i="11" s="1"/>
  <c r="Z1621" i="11" s="1"/>
  <c r="AA1621" i="11"/>
  <c r="W1622" i="11" s="1"/>
  <c r="X1622" i="11" s="1"/>
  <c r="Y1622" i="11" s="1"/>
  <c r="Z1622" i="11" s="1"/>
  <c r="AA1622" i="11" s="1"/>
  <c r="Y1620" i="11"/>
  <c r="Z1620" i="11" s="1"/>
  <c r="AB1620" i="11" s="1"/>
  <c r="AB1622" i="11" l="1"/>
  <c r="W1623" i="11"/>
  <c r="AB1621" i="11"/>
  <c r="W1624" i="11" l="1"/>
  <c r="X1623" i="11"/>
  <c r="W1625" i="11" l="1"/>
  <c r="X1624" i="11"/>
  <c r="Y1624" i="11" s="1"/>
  <c r="Z1624" i="11" s="1"/>
  <c r="AB1624" i="11" s="1"/>
  <c r="Y1623" i="11"/>
  <c r="Z1623" i="11" s="1"/>
  <c r="AB1623" i="11" s="1"/>
  <c r="W1626" i="11" l="1"/>
  <c r="X1625" i="11"/>
  <c r="X1626" i="11" l="1"/>
  <c r="Y1626" i="11" s="1"/>
  <c r="Z1626" i="11" s="1"/>
  <c r="AA1626" i="11"/>
  <c r="Y1625" i="11"/>
  <c r="Z1625" i="11" s="1"/>
  <c r="AB1625" i="11" s="1"/>
  <c r="AB1626" i="11" l="1"/>
  <c r="W1627" i="11"/>
  <c r="W1628" i="11" l="1"/>
  <c r="X1627" i="11"/>
  <c r="X1628" i="11" l="1"/>
  <c r="Y1628" i="11" s="1"/>
  <c r="Z1628" i="11" s="1"/>
  <c r="Y1627" i="11"/>
  <c r="Z1627" i="11" l="1"/>
  <c r="AB1627" i="11" l="1"/>
  <c r="AA1628" i="11"/>
  <c r="W1629" i="11" l="1"/>
  <c r="AB1628" i="11"/>
  <c r="W1630" i="11" l="1"/>
  <c r="X1629" i="11"/>
  <c r="W1631" i="11" l="1"/>
  <c r="X1630" i="11"/>
  <c r="Y1630" i="11" s="1"/>
  <c r="Z1630" i="11" s="1"/>
  <c r="Y1629" i="11"/>
  <c r="Z1629" i="11" l="1"/>
  <c r="AB1630" i="11"/>
  <c r="W1632" i="11"/>
  <c r="X1631" i="11"/>
  <c r="Y1631" i="11" s="1"/>
  <c r="Z1631" i="11" s="1"/>
  <c r="AB1631" i="11" s="1"/>
  <c r="AB1629" i="11" l="1"/>
  <c r="X1632" i="11"/>
  <c r="Y1632" i="11" l="1"/>
  <c r="Z1632" i="11" l="1"/>
  <c r="AA1632" i="11" s="1"/>
  <c r="W1633" i="11" l="1"/>
  <c r="AB1632" i="11"/>
  <c r="W1634" i="11" l="1"/>
  <c r="X1633" i="11"/>
  <c r="Y1633" i="11" s="1"/>
  <c r="Z1633" i="11" s="1"/>
  <c r="AB1633" i="11" s="1"/>
  <c r="W1635" i="11" l="1"/>
  <c r="X1634" i="11"/>
  <c r="W1636" i="11" l="1"/>
  <c r="X1635" i="11"/>
  <c r="Y1635" i="11" s="1"/>
  <c r="Z1635" i="11" s="1"/>
  <c r="AB1635" i="11" s="1"/>
  <c r="Y1634" i="11"/>
  <c r="Z1634" i="11" s="1"/>
  <c r="AB1634" i="11" s="1"/>
  <c r="X1636" i="11" l="1"/>
  <c r="Y1636" i="11" s="1"/>
  <c r="Z1636" i="11" s="1"/>
  <c r="AA1636" i="11"/>
  <c r="W1637" i="11" l="1"/>
  <c r="AB1636" i="11"/>
  <c r="W1638" i="11" l="1"/>
  <c r="X1637" i="11"/>
  <c r="Y1637" i="11" s="1"/>
  <c r="Z1637" i="11" s="1"/>
  <c r="AB1637" i="11" s="1"/>
  <c r="W1639" i="11" l="1"/>
  <c r="X1638" i="11"/>
  <c r="W1640" i="11" l="1"/>
  <c r="X1639" i="11"/>
  <c r="Y1639" i="11" s="1"/>
  <c r="Z1639" i="11" s="1"/>
  <c r="AB1639" i="11" s="1"/>
  <c r="Y1638" i="11"/>
  <c r="Z1638" i="11" s="1"/>
  <c r="AB1638" i="11" s="1"/>
  <c r="X1640" i="11" l="1"/>
  <c r="Y1640" i="11" l="1"/>
  <c r="Z1640" i="11" s="1"/>
  <c r="AA1640" i="11" l="1"/>
  <c r="AB1640" i="11" s="1"/>
  <c r="W1641" i="11" l="1"/>
  <c r="W1642" i="11" l="1"/>
  <c r="X1641" i="11"/>
  <c r="W1643" i="11" l="1"/>
  <c r="X1642" i="11"/>
  <c r="Y1642" i="11" s="1"/>
  <c r="Z1642" i="11" s="1"/>
  <c r="AB1642" i="11" s="1"/>
  <c r="Y1641" i="11"/>
  <c r="Z1641" i="11" s="1"/>
  <c r="AB1641" i="11" s="1"/>
  <c r="W1644" i="11" l="1"/>
  <c r="X1643" i="11"/>
  <c r="X1644" i="11" l="1"/>
  <c r="Y1644" i="11" s="1"/>
  <c r="Z1644" i="11" s="1"/>
  <c r="AA1644" i="11"/>
  <c r="Y1643" i="11"/>
  <c r="Z1643" i="11" s="1"/>
  <c r="AB1643" i="11" s="1"/>
  <c r="AB1644" i="11" l="1"/>
  <c r="W1645" i="11"/>
  <c r="W1646" i="11" l="1"/>
  <c r="X1645" i="11"/>
  <c r="W1647" i="11" l="1"/>
  <c r="X1646" i="11"/>
  <c r="Y1646" i="11" s="1"/>
  <c r="Z1646" i="11" s="1"/>
  <c r="AB1646" i="11" s="1"/>
  <c r="Y1645" i="11"/>
  <c r="Z1645" i="11" s="1"/>
  <c r="AB1645" i="11" s="1"/>
  <c r="W1648" i="11" l="1"/>
  <c r="X1647" i="11"/>
  <c r="X1648" i="11" l="1"/>
  <c r="Y1648" i="11" s="1"/>
  <c r="Z1648" i="11" s="1"/>
  <c r="AA1648" i="11"/>
  <c r="Y1647" i="11"/>
  <c r="Z1647" i="11" s="1"/>
  <c r="AB1647" i="11" s="1"/>
  <c r="W1649" i="11" l="1"/>
  <c r="AB1648" i="11"/>
  <c r="W1650" i="11" l="1"/>
  <c r="X1649" i="11"/>
  <c r="Y1649" i="11" s="1"/>
  <c r="Z1649" i="11" s="1"/>
  <c r="AB1649" i="11" s="1"/>
  <c r="X1650" i="11" l="1"/>
  <c r="Y1650" i="11" l="1"/>
  <c r="Z1650" i="11" s="1"/>
  <c r="AA1650" i="11" l="1"/>
  <c r="W1651" i="11" l="1"/>
  <c r="AB1650" i="11"/>
  <c r="W1652" i="11" l="1"/>
  <c r="X1651" i="11"/>
  <c r="Y1651" i="11" s="1"/>
  <c r="Z1651" i="11" s="1"/>
  <c r="AB1651" i="11"/>
  <c r="X1652" i="11" l="1"/>
  <c r="Y1652" i="11" s="1"/>
  <c r="Z1652" i="11" s="1"/>
  <c r="AA1652" i="11"/>
  <c r="W1653" i="11" l="1"/>
  <c r="AB1652" i="11"/>
  <c r="W1654" i="11" l="1"/>
  <c r="X1653" i="11"/>
  <c r="Y1653" i="11" s="1"/>
  <c r="Z1653" i="11" s="1"/>
  <c r="AB1653" i="11" s="1"/>
  <c r="W1655" i="11" l="1"/>
  <c r="X1654" i="11"/>
  <c r="Y1654" i="11" s="1"/>
  <c r="Z1654" i="11" s="1"/>
  <c r="AB1654" i="11" s="1"/>
  <c r="W1656" i="11" l="1"/>
  <c r="X1655" i="11"/>
  <c r="Y1655" i="11" s="1"/>
  <c r="Z1655" i="11" s="1"/>
  <c r="AB1655" i="11" s="1"/>
  <c r="X1656" i="11" l="1"/>
  <c r="Y1656" i="11" s="1"/>
  <c r="Z1656" i="11" s="1"/>
  <c r="AA1656" i="11"/>
  <c r="AB1656" i="11" l="1"/>
  <c r="W1657" i="11"/>
  <c r="W1658" i="11" l="1"/>
  <c r="X1657" i="11"/>
  <c r="W1659" i="11" l="1"/>
  <c r="X1658" i="11"/>
  <c r="Y1658" i="11" s="1"/>
  <c r="Z1658" i="11" s="1"/>
  <c r="AB1658" i="11" s="1"/>
  <c r="Y1657" i="11"/>
  <c r="Z1657" i="11" s="1"/>
  <c r="AB1657" i="11"/>
  <c r="W1660" i="11" l="1"/>
  <c r="X1659" i="11"/>
  <c r="X1660" i="11" l="1"/>
  <c r="Y1660" i="11" s="1"/>
  <c r="Z1660" i="11" s="1"/>
  <c r="AA1660" i="11"/>
  <c r="Y1659" i="11"/>
  <c r="Z1659" i="11" s="1"/>
  <c r="AB1659" i="11" s="1"/>
  <c r="W1661" i="11" l="1"/>
  <c r="AB1660" i="11"/>
  <c r="X1661" i="11" l="1"/>
  <c r="Y1661" i="11" s="1"/>
  <c r="Z1661" i="11" s="1"/>
  <c r="AA1661" i="11"/>
  <c r="W1662" i="11" l="1"/>
  <c r="AB1661" i="11"/>
  <c r="W1663" i="11" l="1"/>
  <c r="X1662" i="11"/>
  <c r="W1664" i="11" l="1"/>
  <c r="X1663" i="11"/>
  <c r="Y1663" i="11" s="1"/>
  <c r="Z1663" i="11" s="1"/>
  <c r="Y1662" i="11"/>
  <c r="Z1662" i="11" l="1"/>
  <c r="AB1663" i="11"/>
  <c r="W1665" i="11"/>
  <c r="X1664" i="11"/>
  <c r="Y1664" i="11" s="1"/>
  <c r="Z1664" i="11" s="1"/>
  <c r="AB1664" i="11" s="1"/>
  <c r="AB1662" i="11" l="1"/>
  <c r="X1665" i="11"/>
  <c r="Y1665" i="11" s="1"/>
  <c r="Z1665" i="11" s="1"/>
  <c r="AA1665" i="11"/>
  <c r="W1666" i="11" s="1"/>
  <c r="W1667" i="11" l="1"/>
  <c r="X1666" i="11"/>
  <c r="AB1665" i="11"/>
  <c r="X1667" i="11" l="1"/>
  <c r="Y1667" i="11" s="1"/>
  <c r="Z1667" i="11" s="1"/>
  <c r="AA1667" i="11"/>
  <c r="Y1666" i="11"/>
  <c r="Z1666" i="11" s="1"/>
  <c r="AB1666" i="11" s="1"/>
  <c r="W1668" i="11" l="1"/>
  <c r="AB1667" i="11"/>
  <c r="W1669" i="11" l="1"/>
  <c r="X1668" i="11"/>
  <c r="Y1668" i="11" s="1"/>
  <c r="Z1668" i="11" s="1"/>
  <c r="AB1668" i="11" s="1"/>
  <c r="X1669" i="11" l="1"/>
  <c r="Y1669" i="11" l="1"/>
  <c r="Z1669" i="11" s="1"/>
  <c r="AA1669" i="11" l="1"/>
  <c r="W1670" i="11" s="1"/>
  <c r="AB1669" i="11" l="1"/>
  <c r="W1671" i="11"/>
  <c r="X1670" i="11"/>
  <c r="Y1670" i="11" s="1"/>
  <c r="Z1670" i="11" s="1"/>
  <c r="AB1670" i="11" s="1"/>
  <c r="W1672" i="11" l="1"/>
  <c r="X1671" i="11"/>
  <c r="Y1671" i="11" s="1"/>
  <c r="Z1671" i="11" s="1"/>
  <c r="AB1671" i="11" s="1"/>
  <c r="W1673" i="11" l="1"/>
  <c r="X1672" i="11"/>
  <c r="Y1672" i="11" s="1"/>
  <c r="Z1672" i="11" s="1"/>
  <c r="AB1672" i="11" s="1"/>
  <c r="X1673" i="11" l="1"/>
  <c r="Y1673" i="11" s="1"/>
  <c r="Z1673" i="11" s="1"/>
  <c r="AA1673" i="11"/>
  <c r="AB1673" i="11" l="1"/>
  <c r="W1674" i="11"/>
  <c r="W1675" i="11" l="1"/>
  <c r="X1674" i="11"/>
  <c r="Y1674" i="11" s="1"/>
  <c r="Z1674" i="11" s="1"/>
  <c r="AB1674" i="11" s="1"/>
  <c r="W1676" i="11" l="1"/>
  <c r="X1675" i="11"/>
  <c r="Y1675" i="11" s="1"/>
  <c r="Z1675" i="11" s="1"/>
  <c r="AB1675" i="11" s="1"/>
  <c r="X1676" i="11" l="1"/>
  <c r="Y1676" i="11" s="1"/>
  <c r="Z1676" i="11" s="1"/>
  <c r="AA1676" i="11"/>
  <c r="AB1676" i="11" l="1"/>
  <c r="W1677" i="11"/>
  <c r="W1678" i="11" l="1"/>
  <c r="X1677" i="11"/>
  <c r="Y1677" i="11" s="1"/>
  <c r="Z1677" i="11" s="1"/>
  <c r="AB1677" i="11" s="1"/>
  <c r="W1679" i="11" l="1"/>
  <c r="X1678" i="11"/>
  <c r="W1680" i="11" l="1"/>
  <c r="X1679" i="11"/>
  <c r="Y1679" i="11" s="1"/>
  <c r="Z1679" i="11" s="1"/>
  <c r="AB1679" i="11" s="1"/>
  <c r="Y1678" i="11"/>
  <c r="Z1678" i="11" s="1"/>
  <c r="AB1678" i="11" s="1"/>
  <c r="X1680" i="11" l="1"/>
  <c r="Y1680" i="11" l="1"/>
  <c r="Z1680" i="11" s="1"/>
  <c r="AA1680" i="11" s="1"/>
  <c r="AB1680" i="11" l="1"/>
  <c r="W1681" i="11"/>
  <c r="W1682" i="11" l="1"/>
  <c r="X1681" i="11"/>
  <c r="Y1681" i="11" s="1"/>
  <c r="Z1681" i="11" s="1"/>
  <c r="AB1681" i="11" s="1"/>
  <c r="X1682" i="11" l="1"/>
  <c r="Y1682" i="11" l="1"/>
  <c r="Z1682" i="11" l="1"/>
  <c r="AA1682" i="11" s="1"/>
  <c r="W1683" i="11" l="1"/>
  <c r="AB1682" i="11"/>
  <c r="W1684" i="11" l="1"/>
  <c r="X1683" i="11"/>
  <c r="W1685" i="11" l="1"/>
  <c r="X1684" i="11"/>
  <c r="Y1684" i="11" s="1"/>
  <c r="Z1684" i="11" s="1"/>
  <c r="Y1683" i="11"/>
  <c r="Z1683" i="11" l="1"/>
  <c r="AB1684" i="11"/>
  <c r="X1685" i="11"/>
  <c r="Y1685" i="11" s="1"/>
  <c r="Z1685" i="11" s="1"/>
  <c r="AA1685" i="11"/>
  <c r="W1686" i="11" s="1"/>
  <c r="W1687" i="11" l="1"/>
  <c r="X1686" i="11"/>
  <c r="AB1683" i="11"/>
  <c r="AB1685" i="11"/>
  <c r="Y1686" i="11" l="1"/>
  <c r="W1688" i="11"/>
  <c r="X1687" i="11"/>
  <c r="Y1687" i="11" s="1"/>
  <c r="Z1687" i="11" s="1"/>
  <c r="AB1687" i="11" l="1"/>
  <c r="W1689" i="11"/>
  <c r="X1688" i="11"/>
  <c r="Y1688" i="11" s="1"/>
  <c r="Z1688" i="11" s="1"/>
  <c r="AB1688" i="11" s="1"/>
  <c r="Z1686" i="11"/>
  <c r="AB1686" i="11" l="1"/>
  <c r="X1689" i="11"/>
  <c r="Y1689" i="11" l="1"/>
  <c r="Z1689" i="11" s="1"/>
  <c r="AA1689" i="11" l="1"/>
  <c r="AB1689" i="11" s="1"/>
  <c r="W1690" i="11" l="1"/>
  <c r="W1691" i="11" l="1"/>
  <c r="X1690" i="11"/>
  <c r="W1692" i="11" l="1"/>
  <c r="X1691" i="11"/>
  <c r="Y1691" i="11" s="1"/>
  <c r="Z1691" i="11" s="1"/>
  <c r="AB1691" i="11" s="1"/>
  <c r="Y1690" i="11"/>
  <c r="Z1690" i="11" s="1"/>
  <c r="AB1690" i="11" s="1"/>
  <c r="W1693" i="11" l="1"/>
  <c r="X1692" i="11"/>
  <c r="X1693" i="11" l="1"/>
  <c r="Y1693" i="11" s="1"/>
  <c r="Z1693" i="11" s="1"/>
  <c r="AA1693" i="11"/>
  <c r="Y1692" i="11"/>
  <c r="Z1692" i="11" s="1"/>
  <c r="AB1692" i="11" s="1"/>
  <c r="W1694" i="11" l="1"/>
  <c r="AB1693" i="11"/>
  <c r="W1695" i="11" l="1"/>
  <c r="X1694" i="11"/>
  <c r="Y1694" i="11" s="1"/>
  <c r="Z1694" i="11" s="1"/>
  <c r="AB1694" i="11" s="1"/>
  <c r="W1696" i="11" l="1"/>
  <c r="X1695" i="11"/>
  <c r="Y1695" i="11" l="1"/>
  <c r="Z1695" i="11" s="1"/>
  <c r="AB1695" i="11" s="1"/>
  <c r="X1696" i="11"/>
  <c r="Y1696" i="11" s="1"/>
  <c r="Z1696" i="11" s="1"/>
  <c r="AA1696" i="11"/>
  <c r="W1697" i="11" l="1"/>
  <c r="AB1696" i="11"/>
  <c r="W1698" i="11" l="1"/>
  <c r="X1697" i="11"/>
  <c r="Y1697" i="11" s="1"/>
  <c r="Z1697" i="11" s="1"/>
  <c r="AB1697" i="11" s="1"/>
  <c r="X1698" i="11" l="1"/>
  <c r="Y1698" i="11" l="1"/>
  <c r="Z1698" i="11" s="1"/>
  <c r="AA1698" i="11" l="1"/>
  <c r="W1699" i="11" s="1"/>
  <c r="W1700" i="11" l="1"/>
  <c r="X1699" i="11"/>
  <c r="AB1698" i="11"/>
  <c r="W1701" i="11" l="1"/>
  <c r="X1700" i="11"/>
  <c r="Y1700" i="11" s="1"/>
  <c r="Z1700" i="11" s="1"/>
  <c r="AB1700" i="11" s="1"/>
  <c r="Y1699" i="11"/>
  <c r="Z1699" i="11" s="1"/>
  <c r="AB1699" i="11" s="1"/>
  <c r="W1702" i="11" l="1"/>
  <c r="X1701" i="11"/>
  <c r="X1702" i="11" l="1"/>
  <c r="Y1702" i="11" s="1"/>
  <c r="Z1702" i="11" s="1"/>
  <c r="AA1702" i="11"/>
  <c r="Y1701" i="11"/>
  <c r="Z1701" i="11" s="1"/>
  <c r="AB1701" i="11" s="1"/>
  <c r="AB1702" i="11" l="1"/>
  <c r="W1703" i="11"/>
  <c r="X1703" i="11" l="1"/>
  <c r="Y1703" i="11" s="1"/>
  <c r="Z1703" i="11" s="1"/>
  <c r="AA1703" i="11"/>
  <c r="AB1703" i="11" l="1"/>
  <c r="W1704" i="11"/>
  <c r="W1705" i="11" l="1"/>
  <c r="X1704" i="11"/>
  <c r="Y1704" i="11" s="1"/>
  <c r="Z1704" i="11" s="1"/>
  <c r="AB1704" i="11" s="1"/>
  <c r="W1706" i="11" l="1"/>
  <c r="X1705" i="11"/>
  <c r="W1707" i="11" l="1"/>
  <c r="X1706" i="11"/>
  <c r="Y1706" i="11" s="1"/>
  <c r="Z1706" i="11" s="1"/>
  <c r="AB1706" i="11" s="1"/>
  <c r="Y1705" i="11"/>
  <c r="Z1705" i="11" s="1"/>
  <c r="AB1705" i="11" s="1"/>
  <c r="X1707" i="11" l="1"/>
  <c r="Y1707" i="11" l="1"/>
  <c r="Z1707" i="11" s="1"/>
  <c r="AA1707" i="11" s="1"/>
  <c r="W1708" i="11" l="1"/>
  <c r="AB1707" i="11"/>
  <c r="W1709" i="11" l="1"/>
  <c r="X1708" i="11"/>
  <c r="Y1708" i="11" s="1"/>
  <c r="Z1708" i="11" s="1"/>
  <c r="AB1708" i="11" s="1"/>
  <c r="W1710" i="11" l="1"/>
  <c r="X1709" i="11"/>
  <c r="W1711" i="11" l="1"/>
  <c r="X1710" i="11"/>
  <c r="Y1710" i="11" s="1"/>
  <c r="Z1710" i="11" s="1"/>
  <c r="AB1710" i="11" s="1"/>
  <c r="Y1709" i="11"/>
  <c r="Z1709" i="11" s="1"/>
  <c r="AB1709" i="11" s="1"/>
  <c r="X1711" i="11" l="1"/>
  <c r="Y1711" i="11" s="1"/>
  <c r="Z1711" i="11" s="1"/>
  <c r="AA1711" i="11"/>
  <c r="W1712" i="11" s="1"/>
  <c r="AB1711" i="11" l="1"/>
  <c r="W1713" i="11"/>
  <c r="X1712" i="11"/>
  <c r="Y1712" i="11" s="1"/>
  <c r="Z1712" i="11" s="1"/>
  <c r="AB1712" i="11" s="1"/>
  <c r="X1713" i="11" l="1"/>
  <c r="Y1713" i="11" s="1"/>
  <c r="Z1713" i="11" s="1"/>
  <c r="AA1713" i="11"/>
  <c r="W1714" i="11" l="1"/>
  <c r="AB1713" i="11"/>
  <c r="W1715" i="11" l="1"/>
  <c r="X1714" i="11"/>
  <c r="Y1714" i="11" s="1"/>
  <c r="Z1714" i="11" s="1"/>
  <c r="AB1714" i="11" s="1"/>
  <c r="W1716" i="11" l="1"/>
  <c r="X1715" i="11"/>
  <c r="Y1715" i="11" s="1"/>
  <c r="Z1715" i="11" s="1"/>
  <c r="AB1715" i="11" s="1"/>
  <c r="W1717" i="11" l="1"/>
  <c r="X1716" i="11"/>
  <c r="Y1716" i="11" s="1"/>
  <c r="Z1716" i="11" s="1"/>
  <c r="AB1716" i="11" s="1"/>
  <c r="X1717" i="11" l="1"/>
  <c r="Y1717" i="11" s="1"/>
  <c r="Z1717" i="11" s="1"/>
  <c r="AA1717" i="11"/>
  <c r="AB1717" i="11" l="1"/>
  <c r="W1718" i="11"/>
  <c r="W1719" i="11" l="1"/>
  <c r="X1718" i="11"/>
  <c r="Y1718" i="11" s="1"/>
  <c r="Z1718" i="11" s="1"/>
  <c r="AB1718" i="11" s="1"/>
  <c r="X1719" i="11" l="1"/>
  <c r="Y1719" i="11" s="1"/>
  <c r="Z1719" i="11" s="1"/>
  <c r="AA1719" i="11"/>
  <c r="W1720" i="11" s="1"/>
  <c r="AB1719" i="11" l="1"/>
  <c r="W1721" i="11"/>
  <c r="X1720" i="11"/>
  <c r="Y1720" i="11" s="1"/>
  <c r="Z1720" i="11" s="1"/>
  <c r="AB1720" i="11" s="1"/>
  <c r="W1722" i="11" l="1"/>
  <c r="X1721" i="11"/>
  <c r="Y1721" i="11" s="1"/>
  <c r="Z1721" i="11" s="1"/>
  <c r="AB1721" i="11" s="1"/>
  <c r="W1723" i="11" l="1"/>
  <c r="X1722" i="11"/>
  <c r="Y1722" i="11" s="1"/>
  <c r="Z1722" i="11" s="1"/>
  <c r="AB1722" i="11" s="1"/>
  <c r="X1723" i="11" l="1"/>
  <c r="Y1723" i="11" s="1"/>
  <c r="Z1723" i="11" s="1"/>
  <c r="AA1723" i="11"/>
  <c r="W1724" i="11" s="1"/>
  <c r="AB1723" i="11" l="1"/>
  <c r="W1725" i="11"/>
  <c r="X1724" i="11"/>
  <c r="Y1724" i="11" s="1"/>
  <c r="Z1724" i="11" s="1"/>
  <c r="AB1724" i="11" s="1"/>
  <c r="W1726" i="11" l="1"/>
  <c r="X1725" i="11"/>
  <c r="W1727" i="11" l="1"/>
  <c r="X1726" i="11"/>
  <c r="Y1726" i="11" s="1"/>
  <c r="Z1726" i="11" s="1"/>
  <c r="AB1726" i="11" s="1"/>
  <c r="Y1725" i="11"/>
  <c r="Z1725" i="11" s="1"/>
  <c r="AB1725" i="11" s="1"/>
  <c r="X1727" i="11" l="1"/>
  <c r="Y1727" i="11" l="1"/>
  <c r="Z1727" i="11" s="1"/>
  <c r="AA1727" i="11" l="1"/>
  <c r="AB1727" i="11" s="1"/>
  <c r="W1728" i="11" l="1"/>
  <c r="W1729" i="11" l="1"/>
  <c r="X1728" i="11"/>
  <c r="W1730" i="11" l="1"/>
  <c r="X1729" i="11"/>
  <c r="Y1729" i="11" s="1"/>
  <c r="Z1729" i="11" s="1"/>
  <c r="AB1729" i="11" s="1"/>
  <c r="Y1728" i="11"/>
  <c r="Z1728" i="11" s="1"/>
  <c r="AB1728" i="11" s="1"/>
  <c r="W1731" i="11" l="1"/>
  <c r="X1730" i="11"/>
  <c r="Y1730" i="11" l="1"/>
  <c r="Z1730" i="11" s="1"/>
  <c r="AB1730" i="11" s="1"/>
  <c r="X1731" i="11"/>
  <c r="Y1731" i="11" s="1"/>
  <c r="Z1731" i="11" s="1"/>
  <c r="AA1731" i="11"/>
  <c r="W1732" i="11" s="1"/>
  <c r="X1732" i="11" s="1"/>
  <c r="Y1732" i="11" s="1"/>
  <c r="Z1732" i="11" s="1"/>
  <c r="AA1732" i="11" s="1"/>
  <c r="AB1732" i="11" l="1"/>
  <c r="W1733" i="11"/>
  <c r="AB1731" i="11"/>
  <c r="W1734" i="11" l="1"/>
  <c r="X1733" i="11"/>
  <c r="Y1733" i="11" s="1"/>
  <c r="Z1733" i="11" s="1"/>
  <c r="AB1733" i="11" s="1"/>
  <c r="X1734" i="11" l="1"/>
  <c r="Y1734" i="11" s="1"/>
  <c r="Z1734" i="11" s="1"/>
  <c r="AA1734" i="11"/>
  <c r="W1735" i="11" l="1"/>
  <c r="AB1734" i="11"/>
  <c r="W1736" i="11" l="1"/>
  <c r="X1735" i="11"/>
  <c r="Y1735" i="11" s="1"/>
  <c r="Z1735" i="11" s="1"/>
  <c r="AB1735" i="11" s="1"/>
  <c r="X1736" i="11" l="1"/>
  <c r="Y1736" i="11" s="1"/>
  <c r="Z1736" i="11" s="1"/>
  <c r="AA1736" i="11"/>
  <c r="AB1736" i="11" l="1"/>
  <c r="W1737" i="11"/>
  <c r="W1738" i="11" l="1"/>
  <c r="X1737" i="11"/>
  <c r="Y1737" i="11" s="1"/>
  <c r="Z1737" i="11" s="1"/>
  <c r="AB1737" i="11" s="1"/>
  <c r="W1739" i="11" l="1"/>
  <c r="X1738" i="11"/>
  <c r="Y1738" i="11" s="1"/>
  <c r="Z1738" i="11" s="1"/>
  <c r="AB1738" i="11" s="1"/>
  <c r="X1739" i="11" l="1"/>
  <c r="Y1739" i="11" s="1"/>
  <c r="Z1739" i="11" s="1"/>
  <c r="AA1739" i="11"/>
  <c r="AB1739" i="11" l="1"/>
  <c r="W1740" i="11"/>
  <c r="X1740" i="11" l="1"/>
  <c r="Y1740" i="11" s="1"/>
  <c r="Z1740" i="11" s="1"/>
  <c r="AA1740" i="11"/>
  <c r="W1741" i="11" l="1"/>
  <c r="AB1740" i="11"/>
  <c r="W1742" i="11" l="1"/>
  <c r="X1741" i="11"/>
  <c r="Y1741" i="11" s="1"/>
  <c r="Z1741" i="11" s="1"/>
  <c r="AB1741" i="11" s="1"/>
  <c r="W1743" i="11" l="1"/>
  <c r="X1742" i="11"/>
  <c r="Y1742" i="11" s="1"/>
  <c r="Z1742" i="11" s="1"/>
  <c r="AB1742" i="11" s="1"/>
  <c r="W1744" i="11" l="1"/>
  <c r="X1743" i="11"/>
  <c r="Y1743" i="11" s="1"/>
  <c r="Z1743" i="11" s="1"/>
  <c r="AB1743" i="11" s="1"/>
  <c r="X1744" i="11" l="1"/>
  <c r="Y1744" i="11" s="1"/>
  <c r="Z1744" i="11" s="1"/>
  <c r="AA1744" i="11"/>
  <c r="AB1744" i="11" l="1"/>
  <c r="W1745" i="11"/>
  <c r="W1746" i="11" l="1"/>
  <c r="X1745" i="11"/>
  <c r="W1747" i="11" l="1"/>
  <c r="X1746" i="11"/>
  <c r="Y1746" i="11" s="1"/>
  <c r="Z1746" i="11" s="1"/>
  <c r="AB1746" i="11" s="1"/>
  <c r="Y1745" i="11"/>
  <c r="Z1745" i="11" s="1"/>
  <c r="AB1745" i="11"/>
  <c r="W1748" i="11" l="1"/>
  <c r="X1747" i="11"/>
  <c r="Y1747" i="11" s="1"/>
  <c r="Z1747" i="11" s="1"/>
  <c r="AB1747" i="11" s="1"/>
  <c r="X1748" i="11" l="1"/>
  <c r="Y1748" i="11" s="1"/>
  <c r="Z1748" i="11" s="1"/>
  <c r="AA1748" i="11"/>
  <c r="AB1748" i="11" l="1"/>
  <c r="W1749" i="11"/>
  <c r="W1750" i="11" l="1"/>
  <c r="X1749" i="11"/>
  <c r="W1751" i="11" l="1"/>
  <c r="X1750" i="11"/>
  <c r="Y1750" i="11" s="1"/>
  <c r="Z1750" i="11" s="1"/>
  <c r="AB1750" i="11" s="1"/>
  <c r="Y1749" i="11"/>
  <c r="Z1749" i="11" s="1"/>
  <c r="AB1749" i="11" s="1"/>
  <c r="W1752" i="11" l="1"/>
  <c r="X1751" i="11"/>
  <c r="X1752" i="11" l="1"/>
  <c r="Y1752" i="11" s="1"/>
  <c r="Z1752" i="11" s="1"/>
  <c r="AA1752" i="11"/>
  <c r="Y1751" i="11"/>
  <c r="Z1751" i="11" s="1"/>
  <c r="AB1751" i="11" s="1"/>
  <c r="W1753" i="11" l="1"/>
  <c r="AB1752" i="11"/>
  <c r="W1754" i="11" l="1"/>
  <c r="X1753" i="11"/>
  <c r="Y1753" i="11" s="1"/>
  <c r="Z1753" i="11" s="1"/>
  <c r="AB1753" i="11" s="1"/>
  <c r="X1754" i="11" l="1"/>
  <c r="Y1754" i="11" l="1"/>
  <c r="Z1754" i="11" s="1"/>
  <c r="AA1754" i="11" s="1"/>
  <c r="AB1754" i="11" l="1"/>
  <c r="W1755" i="11"/>
  <c r="W1756" i="11" l="1"/>
  <c r="X1755" i="11"/>
  <c r="Y1755" i="11" s="1"/>
  <c r="Z1755" i="11" s="1"/>
  <c r="AB1755" i="11" s="1"/>
  <c r="X1756" i="11" l="1"/>
  <c r="Y1756" i="11" s="1"/>
  <c r="Z1756" i="11" s="1"/>
  <c r="AA1756" i="11"/>
  <c r="AB1756" i="11" l="1"/>
  <c r="W1757" i="11"/>
  <c r="W1758" i="11" l="1"/>
  <c r="X1757" i="11"/>
  <c r="Y1757" i="11" s="1"/>
  <c r="Z1757" i="11" s="1"/>
  <c r="AB1757" i="11" s="1"/>
  <c r="X1758" i="11" l="1"/>
  <c r="Y1758" i="11" s="1"/>
  <c r="Z1758" i="11" s="1"/>
  <c r="AA1758" i="11"/>
  <c r="AB1758" i="11" l="1"/>
  <c r="W1759" i="11"/>
  <c r="W1760" i="11" l="1"/>
  <c r="X1759" i="11"/>
  <c r="Y1759" i="11" s="1"/>
  <c r="Z1759" i="11" s="1"/>
  <c r="AB1759" i="11" s="1"/>
  <c r="W1761" i="11" l="1"/>
  <c r="X1760" i="11"/>
  <c r="Y1760" i="11" s="1"/>
  <c r="Z1760" i="11" s="1"/>
  <c r="AB1760" i="11" s="1"/>
  <c r="W1762" i="11" l="1"/>
  <c r="X1761" i="11"/>
  <c r="Y1761" i="11" s="1"/>
  <c r="Z1761" i="11" s="1"/>
  <c r="AB1761" i="11" s="1"/>
  <c r="X1762" i="11" l="1"/>
  <c r="Y1762" i="11" s="1"/>
  <c r="Z1762" i="11" s="1"/>
  <c r="AA1762" i="11"/>
  <c r="W1763" i="11" l="1"/>
  <c r="AB1762" i="11"/>
  <c r="W1764" i="11" l="1"/>
  <c r="X1763" i="11"/>
  <c r="Y1763" i="11" s="1"/>
  <c r="Z1763" i="11" s="1"/>
  <c r="AB1763" i="11" s="1"/>
  <c r="X1764" i="11" l="1"/>
  <c r="Y1764" i="11" s="1"/>
  <c r="Z1764" i="11" s="1"/>
  <c r="AA1764" i="11"/>
  <c r="AB1764" i="11" l="1"/>
  <c r="W1765" i="11"/>
  <c r="W1766" i="11" l="1"/>
  <c r="X1765" i="11"/>
  <c r="Y1765" i="11" s="1"/>
  <c r="Z1765" i="11" s="1"/>
  <c r="AB1765" i="11" s="1"/>
  <c r="W1767" i="11" l="1"/>
  <c r="X1766" i="11"/>
  <c r="Y1766" i="11" s="1"/>
  <c r="Z1766" i="11" s="1"/>
  <c r="AB1766" i="11" s="1"/>
  <c r="W1768" i="11" l="1"/>
  <c r="X1767" i="11"/>
  <c r="Y1767" i="11" s="1"/>
  <c r="Z1767" i="11" s="1"/>
  <c r="AB1767" i="11" s="1"/>
  <c r="X1768" i="11" l="1"/>
  <c r="Y1768" i="11" s="1"/>
  <c r="Z1768" i="11" s="1"/>
  <c r="AA1768" i="11"/>
  <c r="W1769" i="11" s="1"/>
  <c r="AB1768" i="11" l="1"/>
  <c r="W1770" i="11"/>
  <c r="X1769" i="11"/>
  <c r="Y1769" i="11" s="1"/>
  <c r="Z1769" i="11" s="1"/>
  <c r="AB1769" i="11" s="1"/>
  <c r="W1771" i="11" l="1"/>
  <c r="X1770" i="11"/>
  <c r="Y1770" i="11" s="1"/>
  <c r="Z1770" i="11" s="1"/>
  <c r="AB1770" i="11" s="1"/>
  <c r="X1771" i="11" l="1"/>
  <c r="Y1771" i="11" s="1"/>
  <c r="Z1771" i="11" s="1"/>
  <c r="AA1771" i="11"/>
  <c r="W1772" i="11" l="1"/>
  <c r="AB1771" i="11"/>
  <c r="W1773" i="11" l="1"/>
  <c r="X1772" i="11"/>
  <c r="Y1772" i="11" s="1"/>
  <c r="Z1772" i="11" s="1"/>
  <c r="AB1772" i="11" s="1"/>
  <c r="W1774" i="11" l="1"/>
  <c r="X1773" i="11"/>
  <c r="Y1773" i="11" s="1"/>
  <c r="Z1773" i="11" s="1"/>
  <c r="AB1773" i="11" s="1"/>
  <c r="W1775" i="11" l="1"/>
  <c r="X1774" i="11"/>
  <c r="Y1774" i="11" s="1"/>
  <c r="Z1774" i="11" s="1"/>
  <c r="AB1774" i="11" s="1"/>
  <c r="X1775" i="11" l="1"/>
  <c r="Y1775" i="11" l="1"/>
  <c r="Z1775" i="11" s="1"/>
  <c r="AA1775" i="11" s="1"/>
  <c r="W1776" i="11" l="1"/>
  <c r="AB1775" i="11"/>
  <c r="W1777" i="11" l="1"/>
  <c r="X1776" i="11"/>
  <c r="Y1776" i="11" s="1"/>
  <c r="Z1776" i="11" s="1"/>
  <c r="AB1776" i="11" s="1"/>
  <c r="X1777" i="11" l="1"/>
  <c r="Y1777" i="11" l="1"/>
  <c r="Z1777" i="11" s="1"/>
  <c r="AA1777" i="11" s="1"/>
  <c r="AB1777" i="11" l="1"/>
  <c r="W1778" i="11"/>
  <c r="W1779" i="11" l="1"/>
  <c r="X1778" i="11"/>
  <c r="Y1778" i="11" s="1"/>
  <c r="Z1778" i="11" s="1"/>
  <c r="AB1778" i="11" s="1"/>
  <c r="W1780" i="11" l="1"/>
  <c r="X1779" i="11"/>
  <c r="X1780" i="11" l="1"/>
  <c r="Y1780" i="11" s="1"/>
  <c r="Z1780" i="11" s="1"/>
  <c r="AA1780" i="11"/>
  <c r="W1781" i="11" s="1"/>
  <c r="Y1779" i="11"/>
  <c r="Z1779" i="11" s="1"/>
  <c r="AB1779" i="11" s="1"/>
  <c r="W1782" i="11" l="1"/>
  <c r="X1781" i="11"/>
  <c r="AB1780" i="11"/>
  <c r="Y1781" i="11" l="1"/>
  <c r="W1783" i="11"/>
  <c r="X1782" i="11"/>
  <c r="Y1782" i="11" s="1"/>
  <c r="Z1782" i="11" s="1"/>
  <c r="AB1782" i="11" l="1"/>
  <c r="W1784" i="11"/>
  <c r="X1783" i="11"/>
  <c r="Y1783" i="11" s="1"/>
  <c r="Z1783" i="11" s="1"/>
  <c r="AB1783" i="11" s="1"/>
  <c r="Z1781" i="11"/>
  <c r="AB1781" i="11" l="1"/>
  <c r="X1784" i="11"/>
  <c r="Y1784" i="11" l="1"/>
  <c r="Z1784" i="11" l="1"/>
  <c r="AA1784" i="11" l="1"/>
  <c r="AB1784" i="11" l="1"/>
  <c r="W1785" i="11"/>
  <c r="W1786" i="11" l="1"/>
  <c r="X1785" i="11"/>
  <c r="Y1785" i="11" s="1"/>
  <c r="Z1785" i="11" s="1"/>
  <c r="AB1785" i="11"/>
  <c r="X1786" i="11" l="1"/>
  <c r="Y1786" i="11" s="1"/>
  <c r="Z1786" i="11" s="1"/>
  <c r="AA1786" i="11"/>
  <c r="W1787" i="11" s="1"/>
  <c r="X1787" i="11" s="1"/>
  <c r="Y1787" i="11" s="1"/>
  <c r="Z1787" i="11" s="1"/>
  <c r="AA1787" i="11" s="1"/>
  <c r="AB1786" i="11" l="1"/>
  <c r="W1788" i="11"/>
  <c r="AB1787" i="11"/>
  <c r="X1788" i="11" l="1"/>
  <c r="Y1788" i="11" l="1"/>
  <c r="Z1788" i="11" s="1"/>
  <c r="AA1788" i="11" s="1"/>
  <c r="AB1788" i="11" l="1"/>
  <c r="W1789" i="11"/>
  <c r="W1790" i="11" l="1"/>
  <c r="X1789" i="11"/>
  <c r="Y1789" i="11" s="1"/>
  <c r="Z1789" i="11" s="1"/>
  <c r="AB1789" i="11" s="1"/>
  <c r="W1791" i="11" l="1"/>
  <c r="X1790" i="11"/>
  <c r="W1792" i="11" l="1"/>
  <c r="X1791" i="11"/>
  <c r="Y1791" i="11" s="1"/>
  <c r="Z1791" i="11" s="1"/>
  <c r="AB1791" i="11" s="1"/>
  <c r="Y1790" i="11"/>
  <c r="Z1790" i="11" s="1"/>
  <c r="AB1790" i="11" s="1"/>
  <c r="X1792" i="11" l="1"/>
  <c r="Y1792" i="11" l="1"/>
  <c r="Z1792" i="11" s="1"/>
  <c r="AA1792" i="11" s="1"/>
  <c r="W1793" i="11" l="1"/>
  <c r="AB1792" i="11"/>
  <c r="W1794" i="11" l="1"/>
  <c r="X1793" i="11"/>
  <c r="Y1793" i="11" s="1"/>
  <c r="Z1793" i="11" s="1"/>
  <c r="AB1793" i="11" s="1"/>
  <c r="W1795" i="11" l="1"/>
  <c r="X1794" i="11"/>
  <c r="W1796" i="11" l="1"/>
  <c r="X1795" i="11"/>
  <c r="Y1795" i="11" s="1"/>
  <c r="Z1795" i="11" s="1"/>
  <c r="AB1795" i="11" s="1"/>
  <c r="Y1794" i="11"/>
  <c r="Z1794" i="11" s="1"/>
  <c r="AB1794" i="11" s="1"/>
  <c r="X1796" i="11" l="1"/>
  <c r="Y1796" i="11" l="1"/>
  <c r="Z1796" i="11" s="1"/>
  <c r="AA1796" i="11" s="1"/>
  <c r="AB1796" i="11" l="1"/>
  <c r="W1797" i="11"/>
  <c r="W1798" i="11" l="1"/>
  <c r="X1797" i="11"/>
  <c r="Y1797" i="11" s="1"/>
  <c r="Z1797" i="11" s="1"/>
  <c r="AB1797" i="11" s="1"/>
  <c r="W1799" i="11" l="1"/>
  <c r="X1798" i="11"/>
  <c r="Y1798" i="11" l="1"/>
  <c r="W1800" i="11"/>
  <c r="X1799" i="11"/>
  <c r="Y1799" i="11" s="1"/>
  <c r="Z1799" i="11" s="1"/>
  <c r="AB1799" i="11" l="1"/>
  <c r="X1800" i="11"/>
  <c r="Y1800" i="11" s="1"/>
  <c r="Z1800" i="11" s="1"/>
  <c r="AA1800" i="11"/>
  <c r="Z1798" i="11"/>
  <c r="AB1798" i="11" l="1"/>
  <c r="W1801" i="11"/>
  <c r="AB1800" i="11"/>
  <c r="W1802" i="11" l="1"/>
  <c r="X1801" i="11"/>
  <c r="Y1801" i="11" s="1"/>
  <c r="Z1801" i="11" s="1"/>
  <c r="AB1801" i="11" s="1"/>
  <c r="W1803" i="11" l="1"/>
  <c r="X1802" i="11"/>
  <c r="W1804" i="11" l="1"/>
  <c r="X1803" i="11"/>
  <c r="Y1803" i="11" s="1"/>
  <c r="Z1803" i="11" s="1"/>
  <c r="AB1803" i="11" s="1"/>
  <c r="Y1802" i="11"/>
  <c r="Z1802" i="11" s="1"/>
  <c r="AB1802" i="11" s="1"/>
  <c r="X1804" i="11" l="1"/>
  <c r="Y1804" i="11" l="1"/>
  <c r="Z1804" i="11" s="1"/>
  <c r="AA1804" i="11" s="1"/>
  <c r="W1805" i="11" l="1"/>
  <c r="AB1804" i="11"/>
  <c r="W1806" i="11" l="1"/>
  <c r="X1805" i="11"/>
  <c r="Y1805" i="11" s="1"/>
  <c r="Z1805" i="11" s="1"/>
  <c r="AB1805" i="11" s="1"/>
  <c r="X1806" i="11" l="1"/>
  <c r="Y1806" i="11" l="1"/>
  <c r="Z1806" i="11" s="1"/>
  <c r="AA1806" i="11" l="1"/>
  <c r="AB1806" i="11" l="1"/>
  <c r="W1807" i="11"/>
  <c r="W1808" i="11" l="1"/>
  <c r="X1807" i="11"/>
  <c r="X1808" i="11" l="1"/>
  <c r="Y1808" i="11" s="1"/>
  <c r="Z1808" i="11" s="1"/>
  <c r="Y1807" i="11"/>
  <c r="Z1807" i="11" l="1"/>
  <c r="AB1807" i="11"/>
  <c r="AA1808" i="11" l="1"/>
  <c r="AB1808" i="11" l="1"/>
  <c r="W1809" i="11"/>
  <c r="X1809" i="11" l="1"/>
  <c r="Y1809" i="11" l="1"/>
  <c r="Z1809" i="11" s="1"/>
  <c r="AA1809" i="11" s="1"/>
  <c r="AB1809" i="11" l="1"/>
  <c r="W1810" i="11"/>
  <c r="W1811" i="11" l="1"/>
  <c r="X1810" i="11"/>
  <c r="Y1810" i="11" s="1"/>
  <c r="Z1810" i="11" s="1"/>
  <c r="AB1810" i="11" s="1"/>
  <c r="X1811" i="11" l="1"/>
  <c r="Y1811" i="11" l="1"/>
  <c r="Z1811" i="11" s="1"/>
  <c r="AA1811" i="11" l="1"/>
  <c r="AB1811" i="11" s="1"/>
  <c r="W1812" i="11" l="1"/>
  <c r="W1813" i="11" l="1"/>
  <c r="X1812" i="11"/>
  <c r="W1814" i="11" l="1"/>
  <c r="X1813" i="11"/>
  <c r="Y1813" i="11" s="1"/>
  <c r="Z1813" i="11" s="1"/>
  <c r="AB1813" i="11" s="1"/>
  <c r="Y1812" i="11"/>
  <c r="Z1812" i="11" s="1"/>
  <c r="AB1812" i="11" s="1"/>
  <c r="W1815" i="11" l="1"/>
  <c r="X1814" i="11"/>
  <c r="Y1814" i="11" s="1"/>
  <c r="Z1814" i="11" s="1"/>
  <c r="AB1814" i="11" s="1"/>
  <c r="X1815" i="11" l="1"/>
  <c r="Y1815" i="11" s="1"/>
  <c r="Z1815" i="11" s="1"/>
  <c r="AA1815" i="11"/>
  <c r="W1816" i="11" l="1"/>
  <c r="AB1815" i="11"/>
  <c r="X1816" i="11" l="1"/>
  <c r="Y1816" i="11" s="1"/>
  <c r="Z1816" i="11" s="1"/>
  <c r="AA1816" i="11"/>
  <c r="W1817" i="11" l="1"/>
  <c r="X1817" i="11" s="1"/>
  <c r="Y1817" i="11" s="1"/>
  <c r="Z1817" i="11" s="1"/>
  <c r="AA1817" i="11" s="1"/>
  <c r="AB1816" i="11"/>
  <c r="AB1817" i="11" l="1"/>
  <c r="W1818" i="11"/>
  <c r="W1819" i="11" l="1"/>
  <c r="X1818" i="11"/>
  <c r="Y1818" i="11" s="1"/>
  <c r="Z1818" i="11" s="1"/>
  <c r="AB1818" i="11" s="1"/>
  <c r="X1819" i="11" l="1"/>
  <c r="Y1819" i="11" s="1"/>
  <c r="Z1819" i="11" s="1"/>
  <c r="AA1819" i="11"/>
  <c r="W1820" i="11" l="1"/>
  <c r="AB1819" i="11"/>
  <c r="X1820" i="11" l="1"/>
  <c r="Y1820" i="11" s="1"/>
  <c r="Z1820" i="11" s="1"/>
  <c r="AA1820" i="11"/>
  <c r="W1821" i="11" l="1"/>
  <c r="AB1820" i="11"/>
  <c r="W1822" i="11" l="1"/>
  <c r="X1821" i="11"/>
  <c r="Y1821" i="11" s="1"/>
  <c r="Z1821" i="11" s="1"/>
  <c r="AB1821" i="11" s="1"/>
  <c r="W1823" i="11" l="1"/>
  <c r="X1822" i="11"/>
  <c r="Y1822" i="11" s="1"/>
  <c r="Z1822" i="11" s="1"/>
  <c r="AB1822" i="11" s="1"/>
  <c r="X1823" i="11" l="1"/>
  <c r="Y1823" i="11" l="1"/>
  <c r="Z1823" i="11" s="1"/>
  <c r="AA1823" i="11" s="1"/>
  <c r="W1824" i="11" l="1"/>
  <c r="AB1823" i="11"/>
  <c r="W1825" i="11" l="1"/>
  <c r="X1824" i="11"/>
  <c r="Y1824" i="11" s="1"/>
  <c r="Z1824" i="11" s="1"/>
  <c r="AB1824" i="11" s="1"/>
  <c r="W1826" i="11" l="1"/>
  <c r="X1825" i="11"/>
  <c r="W1827" i="11" l="1"/>
  <c r="X1826" i="11"/>
  <c r="Y1826" i="11" s="1"/>
  <c r="Z1826" i="11" s="1"/>
  <c r="AB1826" i="11" s="1"/>
  <c r="Y1825" i="11"/>
  <c r="Z1825" i="11" s="1"/>
  <c r="AB1825" i="11" s="1"/>
  <c r="X1827" i="11" l="1"/>
  <c r="Y1827" i="11" l="1"/>
  <c r="Z1827" i="11" s="1"/>
  <c r="AA1827" i="11" s="1"/>
  <c r="W1828" i="11" l="1"/>
  <c r="AB1827" i="11"/>
  <c r="W1829" i="11" l="1"/>
  <c r="X1828" i="11"/>
  <c r="Y1828" i="11" s="1"/>
  <c r="Z1828" i="11" s="1"/>
  <c r="AB1828" i="11" s="1"/>
  <c r="X1829" i="11" l="1"/>
  <c r="Y1829" i="11" l="1"/>
  <c r="Z1829" i="11" s="1"/>
  <c r="AA1829" i="11" s="1"/>
  <c r="W1830" i="11" l="1"/>
  <c r="AB1829" i="11"/>
  <c r="W1831" i="11" l="1"/>
  <c r="X1830" i="11"/>
  <c r="Y1830" i="11" s="1"/>
  <c r="Z1830" i="11" s="1"/>
  <c r="AB1830" i="11" s="1"/>
  <c r="X1831" i="11" l="1"/>
  <c r="Y1831" i="11" s="1"/>
  <c r="Z1831" i="11" s="1"/>
  <c r="AA1831" i="11"/>
  <c r="AB1831" i="11" l="1"/>
  <c r="W1832" i="11"/>
  <c r="W1833" i="11" l="1"/>
  <c r="X1832" i="11"/>
  <c r="Y1832" i="11" s="1"/>
  <c r="Z1832" i="11" s="1"/>
  <c r="AB1832" i="11" s="1"/>
  <c r="W1834" i="11" l="1"/>
  <c r="X1833" i="11"/>
  <c r="Y1833" i="11" s="1"/>
  <c r="Z1833" i="11" s="1"/>
  <c r="AB1833" i="11" s="1"/>
  <c r="W1835" i="11" l="1"/>
  <c r="X1834" i="11"/>
  <c r="Y1834" i="11" s="1"/>
  <c r="Z1834" i="11" s="1"/>
  <c r="AB1834" i="11" s="1"/>
  <c r="X1835" i="11" l="1"/>
  <c r="Y1835" i="11" s="1"/>
  <c r="Z1835" i="11" s="1"/>
  <c r="AA1835" i="11"/>
  <c r="AB1835" i="11" l="1"/>
  <c r="W1836" i="11"/>
  <c r="W1837" i="11" l="1"/>
  <c r="X1836" i="11"/>
  <c r="Y1836" i="11" s="1"/>
  <c r="Z1836" i="11" s="1"/>
  <c r="AB1836" i="11" s="1"/>
  <c r="W1838" i="11" l="1"/>
  <c r="X1837" i="11"/>
  <c r="Y1837" i="11" s="1"/>
  <c r="Z1837" i="11" s="1"/>
  <c r="AB1837" i="11" s="1"/>
  <c r="W1839" i="11" l="1"/>
  <c r="X1838" i="11"/>
  <c r="X1839" i="11" l="1"/>
  <c r="Y1839" i="11" s="1"/>
  <c r="Z1839" i="11" s="1"/>
  <c r="AA1839" i="11"/>
  <c r="Y1838" i="11"/>
  <c r="Z1838" i="11" s="1"/>
  <c r="AB1838" i="11" s="1"/>
  <c r="W1840" i="11" l="1"/>
  <c r="AB1839" i="11"/>
  <c r="W1841" i="11" l="1"/>
  <c r="X1840" i="11"/>
  <c r="Y1840" i="11" s="1"/>
  <c r="Z1840" i="11" s="1"/>
  <c r="AB1840" i="11" s="1"/>
  <c r="W1842" i="11" l="1"/>
  <c r="X1841" i="11"/>
  <c r="W1843" i="11" l="1"/>
  <c r="X1842" i="11"/>
  <c r="Y1842" i="11" s="1"/>
  <c r="Z1842" i="11" s="1"/>
  <c r="AB1842" i="11" s="1"/>
  <c r="Y1841" i="11"/>
  <c r="Z1841" i="11" s="1"/>
  <c r="AB1841" i="11" s="1"/>
  <c r="X1843" i="11" l="1"/>
  <c r="Y1843" i="11" l="1"/>
  <c r="Z1843" i="11" s="1"/>
  <c r="AA1843" i="11" s="1"/>
  <c r="W1844" i="11" l="1"/>
  <c r="AB1843" i="11"/>
  <c r="W1845" i="11" l="1"/>
  <c r="X1844" i="11"/>
  <c r="Y1844" i="11" s="1"/>
  <c r="Z1844" i="11" s="1"/>
  <c r="AB1844" i="11" s="1"/>
  <c r="W1846" i="11" l="1"/>
  <c r="X1845" i="11"/>
  <c r="Y1845" i="11" s="1"/>
  <c r="Z1845" i="11" s="1"/>
  <c r="AB1845" i="11" s="1"/>
  <c r="W1847" i="11" l="1"/>
  <c r="X1846" i="11"/>
  <c r="Y1846" i="11" s="1"/>
  <c r="Z1846" i="11" s="1"/>
  <c r="AB1846" i="11" s="1"/>
  <c r="X1847" i="11" l="1"/>
  <c r="Y1847" i="11" s="1"/>
  <c r="Z1847" i="11" s="1"/>
  <c r="AA1847" i="11"/>
  <c r="W1848" i="11" l="1"/>
  <c r="AB1847" i="11"/>
  <c r="W1849" i="11" l="1"/>
  <c r="X1848" i="11"/>
  <c r="Y1848" i="11" s="1"/>
  <c r="Z1848" i="11" s="1"/>
  <c r="AB1848" i="11" s="1"/>
  <c r="X1849" i="11" l="1"/>
  <c r="Y1849" i="11" s="1"/>
  <c r="Z1849" i="11" s="1"/>
  <c r="AA1849" i="11"/>
  <c r="AB1849" i="11" l="1"/>
  <c r="W1850" i="11"/>
  <c r="X1850" i="11" l="1"/>
  <c r="Y1850" i="11" s="1"/>
  <c r="Z1850" i="11" s="1"/>
  <c r="AA1850" i="11"/>
  <c r="W1851" i="11" l="1"/>
  <c r="AB1850" i="11"/>
  <c r="W1852" i="11" l="1"/>
  <c r="X1851" i="11"/>
  <c r="Y1851" i="11" s="1"/>
  <c r="Z1851" i="11" s="1"/>
  <c r="AB1851" i="11" s="1"/>
  <c r="X1852" i="11" l="1"/>
  <c r="Y1852" i="11" s="1"/>
  <c r="Z1852" i="11" s="1"/>
  <c r="AA1852" i="11"/>
  <c r="AB1852" i="11" l="1"/>
  <c r="W1853" i="11"/>
  <c r="X1853" i="11" l="1"/>
  <c r="Y1853" i="11" l="1"/>
  <c r="Z1853" i="11" s="1"/>
  <c r="AA1853" i="11" s="1"/>
  <c r="AB1853" i="11" l="1"/>
  <c r="W1854" i="11"/>
  <c r="X1854" i="11" l="1"/>
  <c r="Y1854" i="11" l="1"/>
  <c r="Z1854" i="11" l="1"/>
  <c r="AA1854" i="11" l="1"/>
  <c r="AB1854" i="11" l="1"/>
  <c r="W1855" i="11"/>
  <c r="W1856" i="11" l="1"/>
  <c r="X1855" i="11"/>
  <c r="Y1855" i="11" l="1"/>
  <c r="W1857" i="11"/>
  <c r="X1856" i="11"/>
  <c r="Y1856" i="11" s="1"/>
  <c r="Z1856" i="11" s="1"/>
  <c r="AB1856" i="11" l="1"/>
  <c r="W1858" i="11"/>
  <c r="X1857" i="11"/>
  <c r="Y1857" i="11" s="1"/>
  <c r="Z1857" i="11" s="1"/>
  <c r="AB1857" i="11" s="1"/>
  <c r="Z1855" i="11"/>
  <c r="AB1855" i="11" s="1"/>
  <c r="X1858" i="11" l="1"/>
  <c r="Y1858" i="11" l="1"/>
  <c r="Z1858" i="11" s="1"/>
  <c r="AA1858" i="11" s="1"/>
  <c r="AB1858" i="11" l="1"/>
  <c r="W1859" i="11"/>
  <c r="W1860" i="11" l="1"/>
  <c r="X1859" i="11"/>
  <c r="W1861" i="11" l="1"/>
  <c r="X1860" i="11"/>
  <c r="Y1860" i="11" s="1"/>
  <c r="Z1860" i="11" s="1"/>
  <c r="Y1859" i="11"/>
  <c r="Z1859" i="11" l="1"/>
  <c r="AB1860" i="11"/>
  <c r="W1862" i="11"/>
  <c r="X1861" i="11"/>
  <c r="Y1861" i="11" s="1"/>
  <c r="Z1861" i="11" s="1"/>
  <c r="AB1861" i="11" s="1"/>
  <c r="AB1859" i="11" l="1"/>
  <c r="X1862" i="11"/>
  <c r="Y1862" i="11" l="1"/>
  <c r="Z1862" i="11" l="1"/>
  <c r="AA1862" i="11" l="1"/>
  <c r="W1863" i="11" l="1"/>
  <c r="AB1862" i="11"/>
  <c r="W1864" i="11" l="1"/>
  <c r="X1863" i="11"/>
  <c r="Y1863" i="11" l="1"/>
  <c r="W1865" i="11"/>
  <c r="X1864" i="11"/>
  <c r="Y1864" i="11" s="1"/>
  <c r="Z1864" i="11" s="1"/>
  <c r="AB1864" i="11" l="1"/>
  <c r="W1866" i="11"/>
  <c r="X1865" i="11"/>
  <c r="Y1865" i="11" s="1"/>
  <c r="Z1865" i="11" s="1"/>
  <c r="AB1865" i="11" s="1"/>
  <c r="Z1863" i="11"/>
  <c r="AB1863" i="11" s="1"/>
  <c r="X1866" i="11" l="1"/>
  <c r="Y1866" i="11" l="1"/>
  <c r="Z1866" i="11" s="1"/>
  <c r="AA1866" i="11" l="1"/>
  <c r="AB1866" i="11" s="1"/>
  <c r="W1867" i="11" l="1"/>
  <c r="W1868" i="11" l="1"/>
  <c r="X1867" i="11"/>
  <c r="W1869" i="11" l="1"/>
  <c r="X1868" i="11"/>
  <c r="Y1868" i="11" s="1"/>
  <c r="Z1868" i="11" s="1"/>
  <c r="AB1868" i="11" s="1"/>
  <c r="Y1867" i="11"/>
  <c r="Z1867" i="11" s="1"/>
  <c r="AB1867" i="11" s="1"/>
  <c r="W1870" i="11" l="1"/>
  <c r="X1869" i="11"/>
  <c r="Y1869" i="11" l="1"/>
  <c r="Z1869" i="11" s="1"/>
  <c r="AB1869" i="11" s="1"/>
  <c r="X1870" i="11"/>
  <c r="Y1870" i="11" s="1"/>
  <c r="Z1870" i="11" s="1"/>
  <c r="AA1870" i="11"/>
  <c r="W1871" i="11" l="1"/>
  <c r="AB1870" i="11"/>
  <c r="W1872" i="11" l="1"/>
  <c r="X1871" i="11"/>
  <c r="Y1871" i="11" s="1"/>
  <c r="Z1871" i="11" s="1"/>
  <c r="AB1871" i="11" s="1"/>
  <c r="X1872" i="11" l="1"/>
  <c r="Y1872" i="11" l="1"/>
  <c r="Z1872" i="11" s="1"/>
  <c r="AA1872" i="11" s="1"/>
  <c r="AB1872" i="11" l="1"/>
  <c r="W1873" i="11"/>
  <c r="X1873" i="11" l="1"/>
  <c r="Y1873" i="11" s="1"/>
  <c r="Z1873" i="11" s="1"/>
  <c r="AA1873" i="11"/>
  <c r="AB1873" i="11" l="1"/>
  <c r="W1874" i="11"/>
  <c r="W1875" i="11" l="1"/>
  <c r="X1874" i="11"/>
  <c r="Y1874" i="11" s="1"/>
  <c r="Z1874" i="11" s="1"/>
  <c r="AB1874" i="11" s="1"/>
  <c r="X1875" i="11" l="1"/>
  <c r="Y1875" i="11" s="1"/>
  <c r="Z1875" i="11" s="1"/>
  <c r="AA1875" i="11"/>
  <c r="AB1875" i="11" l="1"/>
  <c r="W1876" i="11"/>
  <c r="W1877" i="11" l="1"/>
  <c r="X1876" i="11"/>
  <c r="Y1876" i="11" s="1"/>
  <c r="Z1876" i="11" s="1"/>
  <c r="AB1876" i="11" s="1"/>
  <c r="W1878" i="11" l="1"/>
  <c r="X1877" i="11"/>
  <c r="Y1877" i="11" s="1"/>
  <c r="Z1877" i="11" s="1"/>
  <c r="AB1877" i="11" s="1"/>
  <c r="W1879" i="11" l="1"/>
  <c r="X1878" i="11"/>
  <c r="Y1878" i="11" s="1"/>
  <c r="Z1878" i="11" s="1"/>
  <c r="AB1878" i="11" s="1"/>
  <c r="X1879" i="11" l="1"/>
  <c r="Y1879" i="11" s="1"/>
  <c r="Z1879" i="11" s="1"/>
  <c r="AA1879" i="11"/>
  <c r="AB1879" i="11" l="1"/>
  <c r="W1880" i="11"/>
  <c r="X1880" i="11" l="1"/>
  <c r="Y1880" i="11" s="1"/>
  <c r="Z1880" i="11" s="1"/>
  <c r="AA1880" i="11"/>
  <c r="W1881" i="11" l="1"/>
  <c r="AB1880" i="11"/>
  <c r="W1882" i="11" l="1"/>
  <c r="X1881" i="11"/>
  <c r="Y1881" i="11" s="1"/>
  <c r="Z1881" i="11" s="1"/>
  <c r="AB1881" i="11" s="1"/>
  <c r="W1883" i="11" l="1"/>
  <c r="X1882" i="11"/>
  <c r="Y1882" i="11" s="1"/>
  <c r="Z1882" i="11" s="1"/>
  <c r="AB1882" i="11" s="1"/>
  <c r="W1884" i="11" l="1"/>
  <c r="X1883" i="11"/>
  <c r="Y1883" i="11" s="1"/>
  <c r="Z1883" i="11" s="1"/>
  <c r="AB1883" i="11" s="1"/>
  <c r="X1884" i="11" l="1"/>
  <c r="Y1884" i="11" s="1"/>
  <c r="Z1884" i="11" s="1"/>
  <c r="AA1884" i="11"/>
  <c r="AB1884" i="11" l="1"/>
  <c r="W1885" i="11"/>
  <c r="W1886" i="11" l="1"/>
  <c r="X1885" i="11"/>
  <c r="Y1885" i="11" s="1"/>
  <c r="Z1885" i="11" s="1"/>
  <c r="AB1885" i="11" s="1"/>
  <c r="W1887" i="11" l="1"/>
  <c r="X1886" i="11"/>
  <c r="W1888" i="11" l="1"/>
  <c r="X1887" i="11"/>
  <c r="Y1887" i="11" s="1"/>
  <c r="Z1887" i="11" s="1"/>
  <c r="AB1887" i="11" s="1"/>
  <c r="Y1886" i="11"/>
  <c r="Z1886" i="11" s="1"/>
  <c r="AB1886" i="11" s="1"/>
  <c r="X1888" i="11" l="1"/>
  <c r="Y1888" i="11" l="1"/>
  <c r="Z1888" i="11" s="1"/>
  <c r="AA1888" i="11" s="1"/>
  <c r="W1889" i="11" l="1"/>
  <c r="AB1888" i="11"/>
  <c r="W1890" i="11" l="1"/>
  <c r="X1889" i="11"/>
  <c r="W1891" i="11" l="1"/>
  <c r="X1890" i="11"/>
  <c r="Y1890" i="11" s="1"/>
  <c r="Z1890" i="11" s="1"/>
  <c r="Y1889" i="11"/>
  <c r="Z1889" i="11" l="1"/>
  <c r="AB1890" i="11"/>
  <c r="W1892" i="11"/>
  <c r="X1891" i="11"/>
  <c r="Y1891" i="11" s="1"/>
  <c r="Z1891" i="11" s="1"/>
  <c r="AB1891" i="11" s="1"/>
  <c r="AB1889" i="11" l="1"/>
  <c r="X1892" i="11"/>
  <c r="Y1892" i="11" s="1"/>
  <c r="Z1892" i="11" s="1"/>
  <c r="AA1892" i="11"/>
  <c r="AB1892" i="11" l="1"/>
  <c r="W1893" i="11"/>
  <c r="W1894" i="11" l="1"/>
  <c r="X1893" i="11"/>
  <c r="Y1893" i="11" s="1"/>
  <c r="Z1893" i="11" s="1"/>
  <c r="AB1893" i="11" s="1"/>
  <c r="W1895" i="11" l="1"/>
  <c r="X1894" i="11"/>
  <c r="X1895" i="11" l="1"/>
  <c r="Y1895" i="11" s="1"/>
  <c r="Z1895" i="11" s="1"/>
  <c r="AA1895" i="11"/>
  <c r="W1896" i="11" s="1"/>
  <c r="Y1894" i="11"/>
  <c r="Z1894" i="11" s="1"/>
  <c r="AB1894" i="11" s="1"/>
  <c r="W1897" i="11" l="1"/>
  <c r="X1896" i="11"/>
  <c r="AB1895" i="11"/>
  <c r="W1898" i="11" l="1"/>
  <c r="X1897" i="11"/>
  <c r="Y1897" i="11" s="1"/>
  <c r="Z1897" i="11" s="1"/>
  <c r="AB1897" i="11" s="1"/>
  <c r="Y1896" i="11"/>
  <c r="Z1896" i="11" s="1"/>
  <c r="AB1896" i="11" s="1"/>
  <c r="X1898" i="11" l="1"/>
  <c r="Y1898" i="11" s="1"/>
  <c r="Z1898" i="11" s="1"/>
  <c r="AA1898" i="11"/>
  <c r="AB1898" i="11" l="1"/>
  <c r="W1899" i="11"/>
  <c r="W1900" i="11" l="1"/>
  <c r="X1899" i="11"/>
  <c r="W1901" i="11" l="1"/>
  <c r="X1900" i="11"/>
  <c r="Y1900" i="11" s="1"/>
  <c r="Z1900" i="11" s="1"/>
  <c r="AB1900" i="11" s="1"/>
  <c r="Y1899" i="11"/>
  <c r="Z1899" i="11" s="1"/>
  <c r="AB1899" i="11" s="1"/>
  <c r="W1902" i="11" l="1"/>
  <c r="X1901" i="11"/>
  <c r="X1902" i="11" l="1"/>
  <c r="Y1902" i="11" s="1"/>
  <c r="Z1902" i="11" s="1"/>
  <c r="AA1902" i="11"/>
  <c r="Y1901" i="11"/>
  <c r="Z1901" i="11" s="1"/>
  <c r="AB1901" i="11" s="1"/>
  <c r="W1903" i="11" l="1"/>
  <c r="AB1902" i="11"/>
  <c r="W1904" i="11" l="1"/>
  <c r="X1903" i="11"/>
  <c r="Y1903" i="11" s="1"/>
  <c r="Z1903" i="11" s="1"/>
  <c r="AB1903" i="11" s="1"/>
  <c r="W1905" i="11" l="1"/>
  <c r="X1904" i="11"/>
  <c r="X1905" i="11" l="1"/>
  <c r="Y1905" i="11" s="1"/>
  <c r="Z1905" i="11" s="1"/>
  <c r="AA1905" i="11"/>
  <c r="Y1904" i="11"/>
  <c r="Z1904" i="11" s="1"/>
  <c r="AB1904" i="11" s="1"/>
  <c r="W1906" i="11" l="1"/>
  <c r="AB1905" i="11"/>
  <c r="W1907" i="11" l="1"/>
  <c r="X1906" i="11"/>
  <c r="Y1906" i="11" s="1"/>
  <c r="Z1906" i="11" s="1"/>
  <c r="AB1906" i="11" s="1"/>
  <c r="W1908" i="11" l="1"/>
  <c r="X1907" i="11"/>
  <c r="W1909" i="11" l="1"/>
  <c r="X1908" i="11"/>
  <c r="Y1908" i="11" s="1"/>
  <c r="Z1908" i="11" s="1"/>
  <c r="AB1908" i="11" s="1"/>
  <c r="Y1907" i="11"/>
  <c r="Z1907" i="11" s="1"/>
  <c r="AB1907" i="11" s="1"/>
  <c r="X1909" i="11" l="1"/>
  <c r="Y1909" i="11" l="1"/>
  <c r="Z1909" i="11" s="1"/>
  <c r="AA1909" i="11" s="1"/>
  <c r="AB1909" i="11" l="1"/>
  <c r="W1910" i="11"/>
  <c r="W1911" i="11" l="1"/>
  <c r="X1910" i="11"/>
  <c r="Y1910" i="11" s="1"/>
  <c r="Z1910" i="11" s="1"/>
  <c r="AB1910" i="11" s="1"/>
  <c r="X1911" i="11" l="1"/>
  <c r="Y1911" i="11" s="1"/>
  <c r="Z1911" i="11" s="1"/>
  <c r="AA1911" i="11"/>
  <c r="AB1911" i="11" l="1"/>
  <c r="W1912" i="11"/>
  <c r="W1913" i="11" l="1"/>
  <c r="X1912" i="11"/>
  <c r="Y1912" i="11" s="1"/>
  <c r="Z1912" i="11" s="1"/>
  <c r="AB1912" i="11" s="1"/>
  <c r="W1914" i="11" l="1"/>
  <c r="X1913" i="11"/>
  <c r="Y1913" i="11" s="1"/>
  <c r="Z1913" i="11" s="1"/>
  <c r="AB1913" i="11" s="1"/>
  <c r="X1914" i="11" l="1"/>
  <c r="Y1914" i="11" s="1"/>
  <c r="Z1914" i="11" s="1"/>
  <c r="AA1914" i="11"/>
  <c r="W1915" i="11" l="1"/>
  <c r="AB1914" i="11"/>
  <c r="X1915" i="11" l="1"/>
  <c r="Y1915" i="11" s="1"/>
  <c r="Z1915" i="11" s="1"/>
  <c r="AA1915" i="11"/>
  <c r="W1916" i="11" l="1"/>
  <c r="AB1915" i="11"/>
  <c r="W1917" i="11" l="1"/>
  <c r="X1916" i="11"/>
  <c r="Y1916" i="11" s="1"/>
  <c r="Z1916" i="11" s="1"/>
  <c r="AB1916" i="11" s="1"/>
  <c r="W1918" i="11" l="1"/>
  <c r="X1917" i="11"/>
  <c r="Y1917" i="11" s="1"/>
  <c r="Z1917" i="11" s="1"/>
  <c r="AB1917" i="11" s="1"/>
  <c r="W1919" i="11" l="1"/>
  <c r="X1918" i="11"/>
  <c r="Y1918" i="11" s="1"/>
  <c r="Z1918" i="11" s="1"/>
  <c r="AB1918" i="11" s="1"/>
  <c r="X1919" i="11" l="1"/>
  <c r="Y1919" i="11" s="1"/>
  <c r="Z1919" i="11" s="1"/>
  <c r="AA1919" i="11"/>
  <c r="W1920" i="11" l="1"/>
  <c r="AB1919" i="11"/>
  <c r="W1921" i="11" l="1"/>
  <c r="X1920" i="11"/>
  <c r="Y1920" i="11" s="1"/>
  <c r="Z1920" i="11" s="1"/>
  <c r="AB1920" i="11" s="1"/>
  <c r="W1922" i="11" l="1"/>
  <c r="X1921" i="11"/>
  <c r="Y1921" i="11" s="1"/>
  <c r="Z1921" i="11" s="1"/>
  <c r="AB1921" i="11" s="1"/>
  <c r="W1923" i="11" l="1"/>
  <c r="X1922" i="11"/>
  <c r="X1923" i="11" l="1"/>
  <c r="Y1923" i="11" s="1"/>
  <c r="Z1923" i="11" s="1"/>
  <c r="AA1923" i="11"/>
  <c r="Y1922" i="11"/>
  <c r="Z1922" i="11" s="1"/>
  <c r="AB1922" i="11" s="1"/>
  <c r="W1924" i="11" l="1"/>
  <c r="AB1923" i="11"/>
  <c r="W1925" i="11" l="1"/>
  <c r="X1924" i="11"/>
  <c r="Y1924" i="11" s="1"/>
  <c r="Z1924" i="11" s="1"/>
  <c r="AB1924" i="11" s="1"/>
  <c r="W1926" i="11" l="1"/>
  <c r="X1925" i="11"/>
  <c r="W1927" i="11" l="1"/>
  <c r="X1926" i="11"/>
  <c r="Y1926" i="11" s="1"/>
  <c r="Z1926" i="11" s="1"/>
  <c r="AB1926" i="11" s="1"/>
  <c r="Y1925" i="11"/>
  <c r="Z1925" i="11" s="1"/>
  <c r="AB1925" i="11" s="1"/>
  <c r="X1927" i="11" l="1"/>
  <c r="Y1927" i="11" l="1"/>
  <c r="Z1927" i="11" s="1"/>
  <c r="AA1927" i="11" s="1"/>
  <c r="AB1927" i="11" l="1"/>
  <c r="W1928" i="11"/>
  <c r="W1929" i="11" l="1"/>
  <c r="X1928" i="11"/>
  <c r="Y1928" i="11" s="1"/>
  <c r="Z1928" i="11" s="1"/>
  <c r="AB1928" i="11" s="1"/>
  <c r="X1929" i="11" l="1"/>
  <c r="Y1929" i="11" s="1"/>
  <c r="Z1929" i="11" s="1"/>
  <c r="AA1929" i="11"/>
  <c r="W1930" i="11" s="1"/>
  <c r="AB1929" i="11" l="1"/>
  <c r="W1931" i="11"/>
  <c r="X1930" i="11"/>
  <c r="Y1930" i="11" s="1"/>
  <c r="Z1930" i="11" s="1"/>
  <c r="AB1930" i="11" s="1"/>
  <c r="W1932" i="11" l="1"/>
  <c r="X1931" i="11"/>
  <c r="Y1931" i="11" s="1"/>
  <c r="Z1931" i="11" s="1"/>
  <c r="AB1931" i="11" s="1"/>
  <c r="W1933" i="11" l="1"/>
  <c r="X1932" i="11"/>
  <c r="Y1932" i="11" s="1"/>
  <c r="Z1932" i="11" s="1"/>
  <c r="AB1932" i="11" s="1"/>
  <c r="X1933" i="11" l="1"/>
  <c r="Y1933" i="11" s="1"/>
  <c r="Z1933" i="11" s="1"/>
  <c r="AA1933" i="11"/>
  <c r="AB1933" i="11" l="1"/>
  <c r="W1934" i="11"/>
  <c r="W1935" i="11" l="1"/>
  <c r="X1934" i="11"/>
  <c r="Y1934" i="11" s="1"/>
  <c r="Z1934" i="11" s="1"/>
  <c r="AB1934" i="11" s="1"/>
  <c r="X1935" i="11" l="1"/>
  <c r="Y1935" i="11" l="1"/>
  <c r="Z1935" i="11" s="1"/>
  <c r="AA1935" i="11" s="1"/>
  <c r="AB1935" i="11" l="1"/>
  <c r="W1936" i="11"/>
  <c r="W1937" i="11" l="1"/>
  <c r="X1936" i="11"/>
  <c r="Y1936" i="11" s="1"/>
  <c r="Z1936" i="11" s="1"/>
  <c r="AB1936" i="11" s="1"/>
  <c r="W1938" i="11" l="1"/>
  <c r="X1937" i="11"/>
  <c r="W1939" i="11" l="1"/>
  <c r="X1938" i="11"/>
  <c r="Y1938" i="11" s="1"/>
  <c r="Z1938" i="11" s="1"/>
  <c r="AB1938" i="11" s="1"/>
  <c r="Y1937" i="11"/>
  <c r="Z1937" i="11" s="1"/>
  <c r="AB1937" i="11" s="1"/>
  <c r="X1939" i="11" l="1"/>
  <c r="Y1939" i="11" l="1"/>
  <c r="Z1939" i="11" s="1"/>
  <c r="AA1939" i="11" s="1"/>
  <c r="AB1939" i="11" l="1"/>
  <c r="W1940" i="11"/>
  <c r="X1940" i="11" l="1"/>
  <c r="Y1940" i="11" s="1"/>
  <c r="Z1940" i="11" s="1"/>
  <c r="AA1940" i="11" s="1"/>
  <c r="W1941" i="11" l="1"/>
  <c r="AB1940" i="11"/>
  <c r="W1942" i="11" l="1"/>
  <c r="X1941" i="11"/>
  <c r="Y1941" i="11" s="1"/>
  <c r="Z1941" i="11" s="1"/>
  <c r="AB1941" i="11" s="1"/>
  <c r="W1943" i="11" l="1"/>
  <c r="X1942" i="11"/>
  <c r="X1943" i="11" l="1"/>
  <c r="Y1943" i="11" s="1"/>
  <c r="Z1943" i="11" s="1"/>
  <c r="AA1943" i="11"/>
  <c r="Y1942" i="11"/>
  <c r="Z1942" i="11" s="1"/>
  <c r="AB1942" i="11" s="1"/>
  <c r="AB1943" i="11" l="1"/>
  <c r="W1944" i="11"/>
  <c r="W1945" i="11" l="1"/>
  <c r="X1944" i="11"/>
  <c r="Y1944" i="11" s="1"/>
  <c r="Z1944" i="11" s="1"/>
  <c r="AB1944" i="11" s="1"/>
  <c r="W1946" i="11" l="1"/>
  <c r="X1945" i="11"/>
  <c r="Y1945" i="11" s="1"/>
  <c r="Z1945" i="11" s="1"/>
  <c r="AB1945" i="11" s="1"/>
  <c r="W1947" i="11" l="1"/>
  <c r="X1946" i="11"/>
  <c r="Y1946" i="11" s="1"/>
  <c r="Z1946" i="11" s="1"/>
  <c r="AB1946" i="11" s="1"/>
  <c r="X1947" i="11" l="1"/>
  <c r="Y1947" i="11" s="1"/>
  <c r="Z1947" i="11" s="1"/>
  <c r="AA1947" i="11"/>
  <c r="W1948" i="11" l="1"/>
  <c r="AB1947" i="11"/>
  <c r="W1949" i="11" l="1"/>
  <c r="X1948" i="11"/>
  <c r="Y1948" i="11" s="1"/>
  <c r="Z1948" i="11" s="1"/>
  <c r="AB1948" i="11" s="1"/>
  <c r="W1950" i="11" l="1"/>
  <c r="X1949" i="11"/>
  <c r="Y1949" i="11" s="1"/>
  <c r="Z1949" i="11" s="1"/>
  <c r="AB1949" i="11" s="1"/>
  <c r="W1951" i="11" l="1"/>
  <c r="X1950" i="11"/>
  <c r="Y1950" i="11" s="1"/>
  <c r="Z1950" i="11" s="1"/>
  <c r="AB1950" i="11" s="1"/>
  <c r="X1951" i="11" l="1"/>
  <c r="Y1951" i="11" s="1"/>
  <c r="Z1951" i="11" s="1"/>
  <c r="AA1951" i="11"/>
  <c r="W1952" i="11" s="1"/>
  <c r="AB1951" i="11" l="1"/>
  <c r="W1953" i="11"/>
  <c r="X1952" i="11"/>
  <c r="Y1952" i="11" s="1"/>
  <c r="Z1952" i="11" s="1"/>
  <c r="AB1952" i="11" s="1"/>
  <c r="W1954" i="11" l="1"/>
  <c r="X1953" i="11"/>
  <c r="Y1953" i="11" s="1"/>
  <c r="Z1953" i="11" s="1"/>
  <c r="AB1953" i="11" s="1"/>
  <c r="W1955" i="11" l="1"/>
  <c r="X1954" i="11"/>
  <c r="Y1954" i="11" s="1"/>
  <c r="Z1954" i="11" s="1"/>
  <c r="AB1954" i="11" s="1"/>
  <c r="X1955" i="11" l="1"/>
  <c r="Y1955" i="11" s="1"/>
  <c r="Z1955" i="11" s="1"/>
  <c r="AA1955" i="11"/>
  <c r="W1956" i="11" s="1"/>
  <c r="AB1955" i="11" l="1"/>
  <c r="W1957" i="11"/>
  <c r="X1956" i="11"/>
  <c r="Y1956" i="11" s="1"/>
  <c r="Z1956" i="11" s="1"/>
  <c r="AB1956" i="11" s="1"/>
  <c r="W1958" i="11" l="1"/>
  <c r="X1957" i="11"/>
  <c r="Y1957" i="11" s="1"/>
  <c r="Z1957" i="11" s="1"/>
  <c r="AB1957" i="11" s="1"/>
  <c r="W1959" i="11" l="1"/>
  <c r="X1958" i="11"/>
  <c r="Y1958" i="11" s="1"/>
  <c r="Z1958" i="11" s="1"/>
  <c r="AB1958" i="11" s="1"/>
  <c r="X1959" i="11" l="1"/>
  <c r="Y1959" i="11" s="1"/>
  <c r="Z1959" i="11" s="1"/>
  <c r="AA1959" i="11"/>
  <c r="W1960" i="11" s="1"/>
  <c r="AB1959" i="11" l="1"/>
  <c r="W1961" i="11"/>
  <c r="X1960" i="11"/>
  <c r="Y1960" i="11" s="1"/>
  <c r="Z1960" i="11" s="1"/>
  <c r="AB1960" i="11" s="1"/>
  <c r="X1961" i="11" l="1"/>
  <c r="Y1961" i="11" s="1"/>
  <c r="Z1961" i="11" s="1"/>
  <c r="AA1961" i="11"/>
  <c r="AB1961" i="11" l="1"/>
  <c r="W1962" i="11"/>
  <c r="W1963" i="11" l="1"/>
  <c r="X1962" i="11"/>
  <c r="Y1962" i="11" s="1"/>
  <c r="Z1962" i="11" s="1"/>
  <c r="AB1962" i="11" s="1"/>
  <c r="W1964" i="11" l="1"/>
  <c r="X1963" i="11"/>
  <c r="X1964" i="11" l="1"/>
  <c r="Y1964" i="11" s="1"/>
  <c r="Z1964" i="11" s="1"/>
  <c r="AA1964" i="11"/>
  <c r="Y1963" i="11"/>
  <c r="Z1963" i="11" s="1"/>
  <c r="AB1963" i="11" s="1"/>
  <c r="W1965" i="11" l="1"/>
  <c r="AB1964" i="11"/>
  <c r="W1966" i="11" l="1"/>
  <c r="X1965" i="11"/>
  <c r="Y1965" i="11" s="1"/>
  <c r="Z1965" i="11" s="1"/>
  <c r="AB1965" i="11" s="1"/>
  <c r="W1967" i="11" l="1"/>
  <c r="X1966" i="11"/>
  <c r="W1968" i="11" l="1"/>
  <c r="X1967" i="11"/>
  <c r="Y1967" i="11" s="1"/>
  <c r="Z1967" i="11" s="1"/>
  <c r="Y1966" i="11"/>
  <c r="Z1966" i="11" l="1"/>
  <c r="AB1967" i="11"/>
  <c r="X1968" i="11"/>
  <c r="Y1968" i="11" s="1"/>
  <c r="Z1968" i="11" s="1"/>
  <c r="AA1968" i="11"/>
  <c r="W1969" i="11" l="1"/>
  <c r="AB1968" i="11"/>
  <c r="AB1966" i="11"/>
  <c r="W1970" i="11" l="1"/>
  <c r="X1969" i="11"/>
  <c r="W1971" i="11" l="1"/>
  <c r="X1970" i="11"/>
  <c r="Y1970" i="11" s="1"/>
  <c r="Z1970" i="11" s="1"/>
  <c r="Y1969" i="11"/>
  <c r="Z1969" i="11" l="1"/>
  <c r="AB1969" i="11" s="1"/>
  <c r="AB1970" i="11"/>
  <c r="W1972" i="11"/>
  <c r="X1971" i="11"/>
  <c r="Y1971" i="11" s="1"/>
  <c r="Z1971" i="11" s="1"/>
  <c r="AB1971" i="11" s="1"/>
  <c r="X1972" i="11" l="1"/>
  <c r="Y1972" i="11" l="1"/>
  <c r="Z1972" i="11" s="1"/>
  <c r="AA1972" i="11" l="1"/>
  <c r="AB1972" i="11" s="1"/>
  <c r="W1973" i="11" l="1"/>
  <c r="W1974" i="11" l="1"/>
  <c r="X1973" i="11"/>
  <c r="W1975" i="11" l="1"/>
  <c r="X1974" i="11"/>
  <c r="Y1974" i="11" s="1"/>
  <c r="Z1974" i="11" s="1"/>
  <c r="AB1974" i="11" s="1"/>
  <c r="Y1973" i="11"/>
  <c r="Z1973" i="11" s="1"/>
  <c r="AB1973" i="11" s="1"/>
  <c r="W1976" i="11" l="1"/>
  <c r="X1975" i="11"/>
  <c r="X1976" i="11" l="1"/>
  <c r="Y1976" i="11" s="1"/>
  <c r="Z1976" i="11" s="1"/>
  <c r="AA1976" i="11"/>
  <c r="W1977" i="11" s="1"/>
  <c r="Y1975" i="11"/>
  <c r="Z1975" i="11" s="1"/>
  <c r="AB1975" i="11" s="1"/>
  <c r="W1978" i="11" l="1"/>
  <c r="X1977" i="11"/>
  <c r="AB1976" i="11"/>
  <c r="W1979" i="11" l="1"/>
  <c r="X1978" i="11"/>
  <c r="Y1978" i="11" s="1"/>
  <c r="Z1978" i="11" s="1"/>
  <c r="AB1978" i="11" s="1"/>
  <c r="Y1977" i="11"/>
  <c r="Z1977" i="11" s="1"/>
  <c r="AB1977" i="11" s="1"/>
  <c r="W1980" i="11" l="1"/>
  <c r="X1979" i="11"/>
  <c r="Y1979" i="11" l="1"/>
  <c r="Z1979" i="11" s="1"/>
  <c r="AB1979" i="11" s="1"/>
  <c r="X1980" i="11"/>
  <c r="Y1980" i="11" s="1"/>
  <c r="Z1980" i="11" s="1"/>
  <c r="AA1980" i="11"/>
  <c r="AB1980" i="11" l="1"/>
  <c r="W1981" i="11"/>
  <c r="W1982" i="11" l="1"/>
  <c r="X1981" i="11"/>
  <c r="Y1981" i="11" l="1"/>
  <c r="X1982" i="11"/>
  <c r="Y1982" i="11" s="1"/>
  <c r="Z1982" i="11" s="1"/>
  <c r="Z1981" i="11" l="1"/>
  <c r="AB1981" i="11" l="1"/>
  <c r="AA1982" i="11"/>
  <c r="AB1982" i="11" l="1"/>
  <c r="W1983" i="11"/>
  <c r="W1984" i="11" l="1"/>
  <c r="X1983" i="11"/>
  <c r="W1985" i="11" l="1"/>
  <c r="X1984" i="11"/>
  <c r="Y1984" i="11" s="1"/>
  <c r="Z1984" i="11" s="1"/>
  <c r="Y1983" i="11"/>
  <c r="Z1983" i="11" l="1"/>
  <c r="AB1984" i="11"/>
  <c r="W1986" i="11"/>
  <c r="X1985" i="11"/>
  <c r="Y1985" i="11" s="1"/>
  <c r="Z1985" i="11" s="1"/>
  <c r="AB1985" i="11" s="1"/>
  <c r="AB1983" i="11" l="1"/>
  <c r="X1986" i="11"/>
  <c r="Y1986" i="11" l="1"/>
  <c r="Z1986" i="11" l="1"/>
  <c r="AA1986" i="11" s="1"/>
  <c r="AB1986" i="11" l="1"/>
  <c r="W1987" i="11"/>
  <c r="W1988" i="11" l="1"/>
  <c r="X1987" i="11"/>
  <c r="Y1987" i="11" s="1"/>
  <c r="Z1987" i="11" s="1"/>
  <c r="AB1987" i="11" s="1"/>
  <c r="W1989" i="11" l="1"/>
  <c r="X1988" i="11"/>
  <c r="W1990" i="11" l="1"/>
  <c r="X1989" i="11"/>
  <c r="Y1989" i="11" s="1"/>
  <c r="Z1989" i="11" s="1"/>
  <c r="AB1989" i="11" s="1"/>
  <c r="Y1988" i="11"/>
  <c r="Z1988" i="11" s="1"/>
  <c r="AB1988" i="11" s="1"/>
  <c r="X1990" i="11" l="1"/>
  <c r="Y1990" i="11" l="1"/>
  <c r="Z1990" i="11" s="1"/>
  <c r="AA1990" i="11" s="1"/>
  <c r="W1991" i="11" l="1"/>
  <c r="AB1990" i="11"/>
  <c r="X1991" i="11" l="1"/>
  <c r="Y1991" i="11" s="1"/>
  <c r="Z1991" i="11" s="1"/>
  <c r="AA1991" i="11"/>
  <c r="AB1991" i="11" l="1"/>
  <c r="W1992" i="11"/>
  <c r="W1993" i="11" l="1"/>
  <c r="X1992" i="11"/>
  <c r="Y1992" i="11" s="1"/>
  <c r="Z1992" i="11" s="1"/>
  <c r="AB1992" i="11" s="1"/>
  <c r="W1994" i="11" l="1"/>
  <c r="X1993" i="11"/>
  <c r="Y1993" i="11" s="1"/>
  <c r="Z1993" i="11" s="1"/>
  <c r="AB1993" i="11" s="1"/>
  <c r="W1995" i="11" l="1"/>
  <c r="X1994" i="11"/>
  <c r="X1995" i="11" l="1"/>
  <c r="Y1995" i="11" s="1"/>
  <c r="Z1995" i="11" s="1"/>
  <c r="AA1995" i="11"/>
  <c r="W1996" i="11" s="1"/>
  <c r="X1996" i="11" s="1"/>
  <c r="Y1996" i="11" s="1"/>
  <c r="Z1996" i="11" s="1"/>
  <c r="AA1996" i="11" s="1"/>
  <c r="Y1994" i="11"/>
  <c r="Z1994" i="11" s="1"/>
  <c r="AB1994" i="11" s="1"/>
  <c r="W1997" i="11" l="1"/>
  <c r="AB1996" i="11"/>
  <c r="AB1995" i="11"/>
  <c r="W1998" i="11" l="1"/>
  <c r="X1997" i="11"/>
  <c r="X1998" i="11" l="1"/>
  <c r="Y1998" i="11" s="1"/>
  <c r="Z1998" i="11" s="1"/>
  <c r="Y1997" i="11"/>
  <c r="Z1997" i="11" l="1"/>
  <c r="AB1997" i="11" l="1"/>
  <c r="AA1998" i="11"/>
  <c r="AB1998" i="11" l="1"/>
  <c r="W1999" i="11"/>
  <c r="W2000" i="11" l="1"/>
  <c r="X1999" i="11"/>
  <c r="X2000" i="11" l="1"/>
  <c r="Y2000" i="11" s="1"/>
  <c r="Z2000" i="11" s="1"/>
  <c r="AA2000" i="11"/>
  <c r="Y1999" i="11"/>
  <c r="Z1999" i="11" s="1"/>
  <c r="AB1999" i="11" s="1"/>
  <c r="W2001" i="11" l="1"/>
  <c r="AB2000" i="11"/>
  <c r="W2002" i="11" l="1"/>
  <c r="X2001" i="11"/>
  <c r="Y2001" i="11" s="1"/>
  <c r="Z2001" i="11" s="1"/>
  <c r="AB2001" i="11" s="1"/>
  <c r="W2003" i="11" l="1"/>
  <c r="X2002" i="11"/>
  <c r="Y2002" i="11" l="1"/>
  <c r="Z2002" i="11" s="1"/>
  <c r="AB2002" i="11" s="1"/>
  <c r="W2004" i="11"/>
  <c r="X2003" i="11"/>
  <c r="Y2003" i="11" s="1"/>
  <c r="Z2003" i="11" s="1"/>
  <c r="AB2003" i="11" s="1"/>
  <c r="X2004" i="11" l="1"/>
  <c r="Y2004" i="11" l="1"/>
  <c r="Z2004" i="11" l="1"/>
  <c r="AA2004" i="11" l="1"/>
  <c r="W2005" i="11" l="1"/>
  <c r="AB2004" i="11"/>
  <c r="W2006" i="11" l="1"/>
  <c r="X2005" i="11"/>
  <c r="Y2005" i="11" l="1"/>
  <c r="W2007" i="11"/>
  <c r="X2006" i="11"/>
  <c r="Y2006" i="11" s="1"/>
  <c r="Z2006" i="11" s="1"/>
  <c r="X2007" i="11" l="1"/>
  <c r="Y2007" i="11" s="1"/>
  <c r="Z2007" i="11" s="1"/>
  <c r="AA2007" i="11"/>
  <c r="AB2006" i="11"/>
  <c r="Z2005" i="11"/>
  <c r="AB2005" i="11"/>
  <c r="W2008" i="11" l="1"/>
  <c r="AB2007" i="11"/>
  <c r="W2009" i="11" l="1"/>
  <c r="X2008" i="11"/>
  <c r="Y2008" i="11" s="1"/>
  <c r="Z2008" i="11" s="1"/>
  <c r="AB2008" i="11" s="1"/>
  <c r="W2010" i="11" l="1"/>
  <c r="X2009" i="11"/>
  <c r="W2011" i="11" l="1"/>
  <c r="X2010" i="11"/>
  <c r="Y2010" i="11" s="1"/>
  <c r="Z2010" i="11" s="1"/>
  <c r="AB2010" i="11" s="1"/>
  <c r="Y2009" i="11"/>
  <c r="Z2009" i="11" s="1"/>
  <c r="AB2009" i="11" s="1"/>
  <c r="X2011" i="11" l="1"/>
  <c r="Y2011" i="11" l="1"/>
  <c r="Z2011" i="11" s="1"/>
  <c r="AA2011" i="11" s="1"/>
  <c r="AB2011" i="11" l="1"/>
  <c r="W2012" i="11"/>
  <c r="W2013" i="11" l="1"/>
  <c r="X2012" i="11"/>
  <c r="Y2012" i="11" s="1"/>
  <c r="Z2012" i="11" s="1"/>
  <c r="AB2012" i="11" s="1"/>
  <c r="W2014" i="11" l="1"/>
  <c r="X2013" i="11"/>
  <c r="Y2013" i="11" l="1"/>
  <c r="Z2013" i="11" s="1"/>
  <c r="AB2013" i="11" s="1"/>
  <c r="X2014" i="11"/>
  <c r="Y2014" i="11" s="1"/>
  <c r="Z2014" i="11" s="1"/>
  <c r="AA2014" i="11"/>
  <c r="AB2014" i="11" l="1"/>
  <c r="W2015" i="11"/>
  <c r="W2016" i="11" l="1"/>
  <c r="X2015" i="11"/>
  <c r="W2017" i="11" l="1"/>
  <c r="X2016" i="11"/>
  <c r="Y2016" i="11" s="1"/>
  <c r="Z2016" i="11" s="1"/>
  <c r="AB2016" i="11" s="1"/>
  <c r="Y2015" i="11"/>
  <c r="Z2015" i="11" s="1"/>
  <c r="AB2015" i="11" s="1"/>
  <c r="X2017" i="11" l="1"/>
  <c r="Y2017" i="11" l="1"/>
  <c r="Z2017" i="11" l="1"/>
  <c r="AA2017" i="11" l="1"/>
  <c r="AB2017" i="11" s="1"/>
  <c r="W2018" i="11" l="1"/>
  <c r="W2019" i="11" l="1"/>
  <c r="X2018" i="11"/>
  <c r="Y2018" i="11" l="1"/>
  <c r="W2020" i="11"/>
  <c r="X2019" i="11"/>
  <c r="Y2019" i="11" s="1"/>
  <c r="Z2019" i="11" s="1"/>
  <c r="AB2019" i="11" l="1"/>
  <c r="Z2018" i="11"/>
  <c r="W2021" i="11"/>
  <c r="X2020" i="11"/>
  <c r="Y2020" i="11" s="1"/>
  <c r="Z2020" i="11" s="1"/>
  <c r="AB2020" i="11" s="1"/>
  <c r="X2021" i="11" l="1"/>
  <c r="AB2018" i="11"/>
  <c r="Y2021" i="11" l="1"/>
  <c r="Z2021" i="11" l="1"/>
  <c r="AA2021" i="11" l="1"/>
  <c r="W2022" i="11" l="1"/>
  <c r="AB2021" i="11"/>
  <c r="W2023" i="11" l="1"/>
  <c r="X2022" i="11"/>
  <c r="X2023" i="11" l="1"/>
  <c r="Y2023" i="11" s="1"/>
  <c r="Z2023" i="11" s="1"/>
  <c r="Y2022" i="11"/>
  <c r="Z2022" i="11" l="1"/>
  <c r="AB2022" i="11" l="1"/>
  <c r="AA2023" i="11"/>
  <c r="W2024" i="11" l="1"/>
  <c r="AB2023" i="11"/>
  <c r="W2025" i="11" l="1"/>
  <c r="X2024" i="11"/>
  <c r="Y2024" i="11" s="1"/>
  <c r="Z2024" i="11" s="1"/>
  <c r="AB2024" i="11" s="1"/>
  <c r="W2026" i="11" l="1"/>
  <c r="X2025" i="11"/>
  <c r="W2027" i="11" l="1"/>
  <c r="X2026" i="11"/>
  <c r="Y2026" i="11" s="1"/>
  <c r="Z2026" i="11" s="1"/>
  <c r="Y2025" i="11"/>
  <c r="Z2025" i="11" l="1"/>
  <c r="AB2026" i="11"/>
  <c r="X2027" i="11"/>
  <c r="Y2027" i="11" s="1"/>
  <c r="Z2027" i="11" s="1"/>
  <c r="AA2027" i="11"/>
  <c r="W2028" i="11" l="1"/>
  <c r="AB2027" i="11"/>
  <c r="AB2025" i="11"/>
  <c r="W2029" i="11" l="1"/>
  <c r="X2028" i="11"/>
  <c r="Y2028" i="11" l="1"/>
  <c r="W2030" i="11"/>
  <c r="X2029" i="11"/>
  <c r="Y2029" i="11" s="1"/>
  <c r="Z2029" i="11" s="1"/>
  <c r="Z2028" i="11" l="1"/>
  <c r="W2031" i="11"/>
  <c r="X2030" i="11"/>
  <c r="Y2030" i="11" s="1"/>
  <c r="Z2030" i="11" s="1"/>
  <c r="AB2030" i="11" s="1"/>
  <c r="AB2029" i="11"/>
  <c r="AB2028" i="11" l="1"/>
  <c r="X2031" i="11"/>
  <c r="Y2031" i="11" l="1"/>
  <c r="Z2031" i="11" l="1"/>
  <c r="AA2031" i="11" l="1"/>
  <c r="W2032" i="11" l="1"/>
  <c r="AB2031" i="11"/>
  <c r="W2033" i="11" l="1"/>
  <c r="X2032" i="11"/>
  <c r="Y2032" i="11" l="1"/>
  <c r="W2034" i="11"/>
  <c r="X2033" i="11"/>
  <c r="Y2033" i="11" s="1"/>
  <c r="Z2033" i="11" s="1"/>
  <c r="AB2033" i="11" l="1"/>
  <c r="W2035" i="11"/>
  <c r="X2034" i="11"/>
  <c r="Y2034" i="11" s="1"/>
  <c r="Z2034" i="11" s="1"/>
  <c r="AB2034" i="11" s="1"/>
  <c r="Z2032" i="11"/>
  <c r="AB2032" i="11" l="1"/>
  <c r="X2035" i="11"/>
  <c r="Y2035" i="11" l="1"/>
  <c r="Z2035" i="11" l="1"/>
  <c r="AA2035" i="11" s="1"/>
  <c r="AB2035" i="11" l="1"/>
  <c r="W2036" i="11"/>
  <c r="W2037" i="11" l="1"/>
  <c r="X2036" i="11"/>
  <c r="Y2036" i="11" l="1"/>
  <c r="X2037" i="11"/>
  <c r="Y2037" i="11" s="1"/>
  <c r="Z2037" i="11" s="1"/>
  <c r="Z2036" i="11" l="1"/>
  <c r="AB2036" i="11" l="1"/>
  <c r="AA2037" i="11"/>
  <c r="W2038" i="11" l="1"/>
  <c r="AB2037" i="11"/>
  <c r="X2038" i="11" l="1"/>
  <c r="Y2038" i="11" s="1"/>
  <c r="Z2038" i="11" s="1"/>
  <c r="AA2038" i="11" s="1"/>
  <c r="W2039" i="11" l="1"/>
  <c r="AB2038" i="11"/>
  <c r="W2040" i="11" l="1"/>
  <c r="X2039" i="11"/>
  <c r="Y2039" i="11" s="1"/>
  <c r="Z2039" i="11" s="1"/>
  <c r="AB2039" i="11" s="1"/>
  <c r="W2041" i="11" l="1"/>
  <c r="X2040" i="11"/>
  <c r="W2042" i="11" l="1"/>
  <c r="X2041" i="11"/>
  <c r="Y2041" i="11" s="1"/>
  <c r="Z2041" i="11" s="1"/>
  <c r="AB2041" i="11" s="1"/>
  <c r="Y2040" i="11"/>
  <c r="Z2040" i="11" s="1"/>
  <c r="AB2040" i="11" s="1"/>
  <c r="X2042" i="11" l="1"/>
  <c r="Y2042" i="11" s="1"/>
  <c r="Z2042" i="11" s="1"/>
  <c r="AA2042" i="11"/>
  <c r="W2043" i="11" l="1"/>
  <c r="AB2042" i="11"/>
  <c r="W2044" i="11" l="1"/>
  <c r="X2043" i="11"/>
  <c r="Y2043" i="11" l="1"/>
  <c r="Z2043" i="11" s="1"/>
  <c r="AB2043" i="11" s="1"/>
  <c r="X2044" i="11"/>
  <c r="Y2044" i="11" s="1"/>
  <c r="Z2044" i="11" s="1"/>
  <c r="AA2044" i="11"/>
  <c r="W2045" i="11" l="1"/>
  <c r="AB2044" i="11"/>
  <c r="W2046" i="11" l="1"/>
  <c r="X2045" i="11"/>
  <c r="Y2045" i="11" s="1"/>
  <c r="Z2045" i="11" s="1"/>
  <c r="AB2045" i="11" s="1"/>
  <c r="W2047" i="11" l="1"/>
  <c r="X2046" i="11"/>
  <c r="X2047" i="11" l="1"/>
  <c r="Y2047" i="11" s="1"/>
  <c r="Z2047" i="11" s="1"/>
  <c r="AA2047" i="11"/>
  <c r="Y2046" i="11"/>
  <c r="Z2046" i="11" s="1"/>
  <c r="AB2046" i="11" s="1"/>
  <c r="W2048" i="11" l="1"/>
  <c r="AB2047" i="11"/>
  <c r="X2048" i="11" l="1"/>
  <c r="Y2048" i="11" l="1"/>
  <c r="Z2048" i="11" l="1"/>
  <c r="AA2048" i="11" l="1"/>
  <c r="W2049" i="11" l="1"/>
  <c r="AB2048" i="11"/>
  <c r="W2050" i="11" l="1"/>
  <c r="X2049" i="11"/>
  <c r="Y2049" i="11" l="1"/>
  <c r="W2051" i="11"/>
  <c r="X2050" i="11"/>
  <c r="Y2050" i="11" s="1"/>
  <c r="Z2050" i="11" s="1"/>
  <c r="AB2050" i="11" l="1"/>
  <c r="W2052" i="11"/>
  <c r="X2051" i="11"/>
  <c r="Y2051" i="11" s="1"/>
  <c r="Z2051" i="11" s="1"/>
  <c r="AB2051" i="11" s="1"/>
  <c r="Z2049" i="11"/>
  <c r="AB2049" i="11" s="1"/>
  <c r="X2052" i="11" l="1"/>
  <c r="Y2052" i="11" l="1"/>
  <c r="Z2052" i="11" s="1"/>
  <c r="AA2052" i="11" s="1"/>
  <c r="AB2052" i="11" l="1"/>
  <c r="W2053" i="11"/>
  <c r="X2053" i="11" l="1"/>
  <c r="Y2053" i="11" s="1"/>
  <c r="Z2053" i="11" s="1"/>
  <c r="AA2053" i="11"/>
  <c r="AB2053" i="11" l="1"/>
  <c r="W2054" i="11"/>
  <c r="W2055" i="11" l="1"/>
  <c r="X2054" i="11"/>
  <c r="Y2054" i="11" s="1"/>
  <c r="Z2054" i="11" s="1"/>
  <c r="AB2054" i="11" s="1"/>
  <c r="W2056" i="11" l="1"/>
  <c r="X2055" i="11"/>
  <c r="W2057" i="11" l="1"/>
  <c r="X2056" i="11"/>
  <c r="Y2056" i="11" s="1"/>
  <c r="Z2056" i="11" s="1"/>
  <c r="AB2056" i="11" s="1"/>
  <c r="Y2055" i="11"/>
  <c r="Z2055" i="11" s="1"/>
  <c r="AB2055" i="11" s="1"/>
  <c r="X2057" i="11" l="1"/>
  <c r="Y2057" i="11" l="1"/>
  <c r="Z2057" i="11" s="1"/>
  <c r="AA2057" i="11" s="1"/>
  <c r="AB2057" i="11" l="1"/>
  <c r="W2058" i="11"/>
  <c r="W2059" i="11" l="1"/>
  <c r="X2058" i="11"/>
  <c r="Y2058" i="11" s="1"/>
  <c r="Z2058" i="11" s="1"/>
  <c r="AB2058" i="11" s="1"/>
  <c r="W2060" i="11" l="1"/>
  <c r="X2059" i="11"/>
  <c r="W2061" i="11" l="1"/>
  <c r="X2060" i="11"/>
  <c r="Y2060" i="11" s="1"/>
  <c r="Z2060" i="11" s="1"/>
  <c r="AB2060" i="11" s="1"/>
  <c r="Y2059" i="11"/>
  <c r="Z2059" i="11" s="1"/>
  <c r="AB2059" i="11" s="1"/>
  <c r="X2061" i="11" l="1"/>
  <c r="Y2061" i="11" s="1"/>
  <c r="Z2061" i="11" s="1"/>
  <c r="AA2061" i="11"/>
  <c r="W2062" i="11" l="1"/>
  <c r="AB2061" i="11"/>
  <c r="W2063" i="11" l="1"/>
  <c r="X2062" i="11"/>
  <c r="Y2062" i="11" s="1"/>
  <c r="Z2062" i="11" s="1"/>
  <c r="AB2062" i="11" s="1"/>
  <c r="X2063" i="11" l="1"/>
  <c r="Y2063" i="11" s="1"/>
  <c r="Z2063" i="11" s="1"/>
  <c r="AA2063" i="11"/>
  <c r="AB2063" i="11" l="1"/>
  <c r="W2064" i="11"/>
  <c r="W2065" i="11" l="1"/>
  <c r="X2064" i="11"/>
  <c r="Y2064" i="11" s="1"/>
  <c r="Z2064" i="11" s="1"/>
  <c r="AB2064" i="11" s="1"/>
  <c r="W2066" i="11" l="1"/>
  <c r="X2065" i="11"/>
  <c r="Y2065" i="11" s="1"/>
  <c r="Z2065" i="11" s="1"/>
  <c r="AB2065" i="11" s="1"/>
  <c r="X2066" i="11" l="1"/>
  <c r="Y2066" i="11" l="1"/>
  <c r="Z2066" i="11" l="1"/>
  <c r="AA2066" i="11" l="1"/>
  <c r="AB2066" i="11" l="1"/>
  <c r="W2067" i="11"/>
  <c r="W2068" i="11" l="1"/>
  <c r="X2067" i="11"/>
  <c r="W2069" i="11" l="1"/>
  <c r="X2068" i="11"/>
  <c r="Y2068" i="11" s="1"/>
  <c r="Z2068" i="11" s="1"/>
  <c r="Y2067" i="11"/>
  <c r="Z2067" i="11" l="1"/>
  <c r="AB2068" i="11"/>
  <c r="W2070" i="11"/>
  <c r="X2069" i="11"/>
  <c r="Y2069" i="11" s="1"/>
  <c r="Z2069" i="11" s="1"/>
  <c r="AB2069" i="11" s="1"/>
  <c r="AB2067" i="11" l="1"/>
  <c r="X2070" i="11"/>
  <c r="Y2070" i="11" l="1"/>
  <c r="Z2070" i="11" l="1"/>
  <c r="AA2070" i="11" s="1"/>
  <c r="AB2070" i="11" l="1"/>
  <c r="W2071" i="11"/>
  <c r="X2071" i="11" l="1"/>
  <c r="Y2071" i="11" s="1"/>
  <c r="Z2071" i="11" s="1"/>
  <c r="AA2071" i="11" s="1"/>
  <c r="AB2071" i="11" l="1"/>
  <c r="W2072" i="11"/>
  <c r="W2073" i="11" l="1"/>
  <c r="X2072" i="11"/>
  <c r="Y2072" i="11" s="1"/>
  <c r="Z2072" i="11" s="1"/>
  <c r="AB2072" i="11" s="1"/>
  <c r="X2073" i="11" l="1"/>
  <c r="Y2073" i="11" s="1"/>
  <c r="Z2073" i="11" s="1"/>
  <c r="AA2073" i="11"/>
  <c r="W2074" i="11" l="1"/>
  <c r="AB2073" i="11"/>
  <c r="W2075" i="11" l="1"/>
  <c r="X2074" i="11"/>
  <c r="Y2074" i="11" s="1"/>
  <c r="Z2074" i="11" s="1"/>
  <c r="AB2074" i="11" s="1"/>
  <c r="W2076" i="11" l="1"/>
  <c r="X2075" i="11"/>
  <c r="Y2075" i="11" s="1"/>
  <c r="Z2075" i="11" s="1"/>
  <c r="AB2075" i="11" s="1"/>
  <c r="W2077" i="11" l="1"/>
  <c r="X2076" i="11"/>
  <c r="Y2076" i="11" s="1"/>
  <c r="Z2076" i="11" s="1"/>
  <c r="AB2076" i="11" s="1"/>
  <c r="X2077" i="11" l="1"/>
  <c r="Y2077" i="11" s="1"/>
  <c r="Z2077" i="11" s="1"/>
  <c r="AA2077" i="11"/>
  <c r="W2078" i="11" l="1"/>
  <c r="AB2077" i="11"/>
  <c r="W2079" i="11" l="1"/>
  <c r="X2078" i="11"/>
  <c r="Y2078" i="11" s="1"/>
  <c r="Z2078" i="11" s="1"/>
  <c r="AB2078" i="11" s="1"/>
  <c r="W2080" i="11" l="1"/>
  <c r="X2079" i="11"/>
  <c r="Y2079" i="11" s="1"/>
  <c r="Z2079" i="11" s="1"/>
  <c r="AB2079" i="11" s="1"/>
  <c r="X2080" i="11" l="1"/>
  <c r="Y2080" i="11" s="1"/>
  <c r="Z2080" i="11" s="1"/>
  <c r="AA2080" i="11"/>
  <c r="AB2080" i="11" l="1"/>
  <c r="W2081" i="11"/>
  <c r="X2081" i="11" l="1"/>
  <c r="Y2081" i="11" s="1"/>
  <c r="Z2081" i="11" s="1"/>
  <c r="AA2081" i="11"/>
  <c r="AB2081" i="11" l="1"/>
  <c r="W2082" i="11"/>
  <c r="W2083" i="11" l="1"/>
  <c r="X2082" i="11"/>
  <c r="Y2082" i="11" s="1"/>
  <c r="Z2082" i="11" s="1"/>
  <c r="AB2082" i="11" s="1"/>
  <c r="X2083" i="11" l="1"/>
  <c r="Y2083" i="11" l="1"/>
  <c r="Z2083" i="11" l="1"/>
  <c r="AA2083" i="11" l="1"/>
  <c r="W2084" i="11" l="1"/>
  <c r="AB2083" i="11"/>
  <c r="W2085" i="11" l="1"/>
  <c r="X2084" i="11"/>
  <c r="Y2084" i="11" l="1"/>
  <c r="W2086" i="11"/>
  <c r="X2085" i="11"/>
  <c r="Y2085" i="11" s="1"/>
  <c r="Z2085" i="11" s="1"/>
  <c r="AB2085" i="11" l="1"/>
  <c r="Z2084" i="11"/>
  <c r="W2087" i="11"/>
  <c r="X2086" i="11"/>
  <c r="Y2086" i="11" s="1"/>
  <c r="Z2086" i="11" s="1"/>
  <c r="AB2086" i="11" s="1"/>
  <c r="X2087" i="11" l="1"/>
  <c r="AB2084" i="11"/>
  <c r="Y2087" i="11" l="1"/>
  <c r="Z2087" i="11" l="1"/>
  <c r="AA2087" i="11" l="1"/>
  <c r="AB2087" i="11" l="1"/>
  <c r="W2088" i="11"/>
  <c r="W2089" i="11" l="1"/>
  <c r="X2088" i="11"/>
  <c r="Y2088" i="11" l="1"/>
  <c r="W2090" i="11"/>
  <c r="X2089" i="11"/>
  <c r="Y2089" i="11" s="1"/>
  <c r="Z2089" i="11" s="1"/>
  <c r="AB2089" i="11" l="1"/>
  <c r="Z2088" i="11"/>
  <c r="AB2088" i="11"/>
  <c r="W2091" i="11"/>
  <c r="X2090" i="11"/>
  <c r="Y2090" i="11" s="1"/>
  <c r="Z2090" i="11" s="1"/>
  <c r="AB2090" i="11" s="1"/>
  <c r="X2091" i="11" l="1"/>
  <c r="Y2091" i="11" l="1"/>
  <c r="Z2091" i="11" l="1"/>
  <c r="AA2091" i="11" l="1"/>
  <c r="AB2091" i="11" l="1"/>
  <c r="W2092" i="11"/>
  <c r="W2093" i="11" l="1"/>
  <c r="X2092" i="11"/>
  <c r="Y2092" i="11" l="1"/>
  <c r="W2094" i="11"/>
  <c r="X2093" i="11"/>
  <c r="Y2093" i="11" s="1"/>
  <c r="Z2093" i="11" s="1"/>
  <c r="AB2093" i="11" l="1"/>
  <c r="Z2092" i="11"/>
  <c r="W2095" i="11"/>
  <c r="X2094" i="11"/>
  <c r="Y2094" i="11" s="1"/>
  <c r="Z2094" i="11" s="1"/>
  <c r="AB2094" i="11" s="1"/>
  <c r="X2095" i="11" l="1"/>
  <c r="AB2092" i="11"/>
  <c r="Y2095" i="11" l="1"/>
  <c r="Z2095" i="11" l="1"/>
  <c r="AA2095" i="11" l="1"/>
  <c r="W2096" i="11" l="1"/>
  <c r="AB2095" i="11"/>
  <c r="W2097" i="11" l="1"/>
  <c r="X2096" i="11"/>
  <c r="Y2096" i="11" s="1"/>
  <c r="Z2096" i="11" s="1"/>
  <c r="AB2096" i="11" s="1"/>
  <c r="W2098" i="11" l="1"/>
  <c r="X2097" i="11"/>
  <c r="W2099" i="11" l="1"/>
  <c r="X2098" i="11"/>
  <c r="Y2098" i="11" s="1"/>
  <c r="Z2098" i="11" s="1"/>
  <c r="AB2098" i="11" s="1"/>
  <c r="Y2097" i="11"/>
  <c r="Z2097" i="11" s="1"/>
  <c r="AB2097" i="11" s="1"/>
  <c r="X2099" i="11" l="1"/>
  <c r="Y2099" i="11" l="1"/>
  <c r="Z2099" i="11" s="1"/>
  <c r="AA2099" i="11" s="1"/>
  <c r="W2100" i="11" l="1"/>
  <c r="AB2099" i="11"/>
  <c r="W2101" i="11" l="1"/>
  <c r="X2100" i="11"/>
  <c r="Y2100" i="11" s="1"/>
  <c r="Z2100" i="11" s="1"/>
  <c r="AB2100" i="11" s="1"/>
  <c r="W2102" i="11" l="1"/>
  <c r="X2101" i="11"/>
  <c r="W2103" i="11" l="1"/>
  <c r="X2102" i="11"/>
  <c r="Y2102" i="11" s="1"/>
  <c r="Z2102" i="11" s="1"/>
  <c r="AB2102" i="11" s="1"/>
  <c r="Y2101" i="11"/>
  <c r="Z2101" i="11" s="1"/>
  <c r="AB2101" i="11" s="1"/>
  <c r="X2103" i="11" l="1"/>
  <c r="Y2103" i="11" l="1"/>
  <c r="Z2103" i="11" l="1"/>
  <c r="AA2103" i="11" l="1"/>
  <c r="W2104" i="11" l="1"/>
  <c r="AB2103" i="11"/>
  <c r="W2105" i="11" l="1"/>
  <c r="X2104" i="11"/>
  <c r="X2105" i="11" l="1"/>
  <c r="Y2105" i="11" s="1"/>
  <c r="Z2105" i="11" s="1"/>
  <c r="Y2104" i="11"/>
  <c r="Z2104" i="11" l="1"/>
  <c r="AB2104" i="11" l="1"/>
  <c r="AA2105" i="11"/>
  <c r="AB2105" i="11" l="1"/>
  <c r="W2106" i="11"/>
  <c r="W2107" i="11" l="1"/>
  <c r="X2106" i="11"/>
  <c r="Y2106" i="11" l="1"/>
  <c r="W2108" i="11"/>
  <c r="X2107" i="11"/>
  <c r="Y2107" i="11" s="1"/>
  <c r="Z2107" i="11" s="1"/>
  <c r="AB2107" i="11" l="1"/>
  <c r="W2109" i="11"/>
  <c r="X2108" i="11"/>
  <c r="Y2108" i="11" s="1"/>
  <c r="Z2108" i="11" s="1"/>
  <c r="AB2108" i="11" s="1"/>
  <c r="Z2106" i="11"/>
  <c r="AB2106" i="11" l="1"/>
  <c r="X2109" i="11"/>
  <c r="Y2109" i="11" l="1"/>
  <c r="Z2109" i="11" l="1"/>
  <c r="AA2109" i="11" l="1"/>
  <c r="AB2109" i="11" l="1"/>
  <c r="W2110" i="11"/>
  <c r="X2110" i="11" l="1"/>
  <c r="Y2110" i="11" l="1"/>
  <c r="Z2110" i="11" l="1"/>
  <c r="AA2110" i="11" s="1"/>
  <c r="AB2110" i="11" l="1"/>
  <c r="W2111" i="11"/>
  <c r="W2112" i="11" l="1"/>
  <c r="X2111" i="11"/>
  <c r="Y2111" i="11" s="1"/>
  <c r="Z2111" i="11" s="1"/>
  <c r="AB2111" i="11" s="1"/>
  <c r="W2113" i="11" l="1"/>
  <c r="X2112" i="11"/>
  <c r="Y2112" i="11" l="1"/>
  <c r="Z2112" i="11" s="1"/>
  <c r="AB2112" i="11" s="1"/>
  <c r="W2114" i="11"/>
  <c r="X2113" i="11"/>
  <c r="Y2113" i="11" s="1"/>
  <c r="Z2113" i="11" s="1"/>
  <c r="AB2113" i="11" s="1"/>
  <c r="X2114" i="11" l="1"/>
  <c r="Y2114" i="11" l="1"/>
  <c r="Z2114" i="11" s="1"/>
  <c r="AA2114" i="11" s="1"/>
  <c r="AB2114" i="11" l="1"/>
  <c r="W2115" i="11"/>
  <c r="W2116" i="11" l="1"/>
  <c r="X2115" i="11"/>
  <c r="Y2115" i="11" s="1"/>
  <c r="Z2115" i="11" s="1"/>
  <c r="AB2115" i="11" s="1"/>
  <c r="W2117" i="11" l="1"/>
  <c r="X2116" i="11"/>
  <c r="W2118" i="11" l="1"/>
  <c r="X2117" i="11"/>
  <c r="Y2117" i="11" s="1"/>
  <c r="Z2117" i="11" s="1"/>
  <c r="AB2117" i="11" s="1"/>
  <c r="Y2116" i="11"/>
  <c r="Z2116" i="11" s="1"/>
  <c r="AB2116" i="11" s="1"/>
  <c r="X2118" i="11" l="1"/>
  <c r="Y2118" i="11" l="1"/>
  <c r="Z2118" i="11" s="1"/>
  <c r="AA2118" i="11" s="1"/>
  <c r="W2119" i="11" l="1"/>
  <c r="AB2118" i="11"/>
  <c r="X2119" i="11" l="1"/>
  <c r="Y2119" i="11" s="1"/>
  <c r="Z2119" i="11" s="1"/>
  <c r="AA2119" i="11"/>
  <c r="AB2119" i="11" l="1"/>
  <c r="W2120" i="11"/>
  <c r="W2121" i="11" l="1"/>
  <c r="X2120" i="11"/>
  <c r="Y2120" i="11" s="1"/>
  <c r="Z2120" i="11" s="1"/>
  <c r="AB2120" i="11" s="1"/>
  <c r="W2122" i="11" l="1"/>
  <c r="X2121" i="11"/>
  <c r="X2122" i="11" l="1"/>
  <c r="Y2122" i="11" s="1"/>
  <c r="Z2122" i="11" s="1"/>
  <c r="AA2122" i="11"/>
  <c r="Y2121" i="11"/>
  <c r="Z2121" i="11" s="1"/>
  <c r="AB2121" i="11" s="1"/>
  <c r="AB2122" i="11" l="1"/>
  <c r="W2123" i="11"/>
  <c r="W2124" i="11" l="1"/>
  <c r="X2123" i="11"/>
  <c r="Y2123" i="11" s="1"/>
  <c r="Z2123" i="11" s="1"/>
  <c r="AB2123" i="11" s="1"/>
  <c r="W2125" i="11" l="1"/>
  <c r="X2124" i="11"/>
  <c r="W2126" i="11" l="1"/>
  <c r="X2125" i="11"/>
  <c r="Y2125" i="11" s="1"/>
  <c r="Z2125" i="11" s="1"/>
  <c r="AB2125" i="11" s="1"/>
  <c r="Y2124" i="11"/>
  <c r="Z2124" i="11" s="1"/>
  <c r="AB2124" i="11" s="1"/>
  <c r="X2126" i="11" l="1"/>
  <c r="Y2126" i="11" l="1"/>
  <c r="Z2126" i="11" s="1"/>
  <c r="AA2126" i="11" s="1"/>
  <c r="AB2126" i="11" l="1"/>
  <c r="W2127" i="11"/>
  <c r="X2127" i="11" l="1"/>
  <c r="Y2127" i="11" s="1"/>
  <c r="Z2127" i="11" s="1"/>
  <c r="AA2127" i="11"/>
  <c r="AB2127" i="11" l="1"/>
  <c r="W2128" i="11"/>
  <c r="X2128" i="11" l="1"/>
  <c r="Y2128" i="11" s="1"/>
  <c r="Z2128" i="11" s="1"/>
  <c r="AA2128" i="11"/>
  <c r="W2129" i="11" l="1"/>
  <c r="AB2128" i="11"/>
  <c r="W2130" i="11" l="1"/>
  <c r="X2129" i="11"/>
  <c r="W2131" i="11" l="1"/>
  <c r="X2130" i="11"/>
  <c r="Y2130" i="11" s="1"/>
  <c r="Z2130" i="11" s="1"/>
  <c r="Y2129" i="11"/>
  <c r="Z2129" i="11" l="1"/>
  <c r="AB2130" i="11"/>
  <c r="W2132" i="11"/>
  <c r="X2131" i="11"/>
  <c r="Y2131" i="11" s="1"/>
  <c r="Z2131" i="11" s="1"/>
  <c r="AB2131" i="11" s="1"/>
  <c r="AB2129" i="11" l="1"/>
  <c r="X2132" i="11"/>
  <c r="Y2132" i="11" l="1"/>
  <c r="Z2132" i="11" l="1"/>
  <c r="AA2132" i="11" l="1"/>
  <c r="AB2132" i="11" l="1"/>
  <c r="W2133" i="11"/>
  <c r="W2134" i="11" l="1"/>
  <c r="X2133" i="11"/>
  <c r="Y2133" i="11" l="1"/>
  <c r="W2135" i="11"/>
  <c r="X2134" i="11"/>
  <c r="Y2134" i="11" s="1"/>
  <c r="Z2134" i="11" s="1"/>
  <c r="AB2134" i="11" l="1"/>
  <c r="Z2133" i="11"/>
  <c r="W2136" i="11"/>
  <c r="X2135" i="11"/>
  <c r="Y2135" i="11" s="1"/>
  <c r="Z2135" i="11" s="1"/>
  <c r="AB2135" i="11" s="1"/>
  <c r="X2136" i="11" l="1"/>
  <c r="AB2133" i="11"/>
  <c r="Y2136" i="11" l="1"/>
  <c r="Z2136" i="11" l="1"/>
  <c r="AA2136" i="11" l="1"/>
  <c r="W2137" i="11" l="1"/>
  <c r="AB2136" i="11"/>
  <c r="W2138" i="11" l="1"/>
  <c r="X2137" i="11"/>
  <c r="Y2137" i="11" l="1"/>
  <c r="W2139" i="11"/>
  <c r="X2138" i="11"/>
  <c r="Y2138" i="11" s="1"/>
  <c r="Z2138" i="11" s="1"/>
  <c r="AB2138" i="11" l="1"/>
  <c r="X2139" i="11"/>
  <c r="Y2139" i="11" s="1"/>
  <c r="Z2139" i="11" s="1"/>
  <c r="AA2139" i="11"/>
  <c r="Z2137" i="11"/>
  <c r="AB2137" i="11" s="1"/>
  <c r="AB2139" i="11" l="1"/>
  <c r="W2140" i="11"/>
  <c r="W2141" i="11" l="1"/>
  <c r="X2140" i="11"/>
  <c r="W2142" i="11" l="1"/>
  <c r="X2141" i="11"/>
  <c r="Y2141" i="11" s="1"/>
  <c r="Z2141" i="11" s="1"/>
  <c r="AB2141" i="11" s="1"/>
  <c r="Y2140" i="11"/>
  <c r="Z2140" i="11" s="1"/>
  <c r="AB2140" i="11" s="1"/>
  <c r="W2143" i="11" l="1"/>
  <c r="X2142" i="11"/>
  <c r="X2143" i="11" l="1"/>
  <c r="Y2143" i="11" s="1"/>
  <c r="Z2143" i="11" s="1"/>
  <c r="AA2143" i="11"/>
  <c r="Y2142" i="11"/>
  <c r="Z2142" i="11" s="1"/>
  <c r="AB2142" i="11" s="1"/>
  <c r="W2144" i="11" l="1"/>
  <c r="AB2143" i="11"/>
  <c r="W2145" i="11" l="1"/>
  <c r="X2144" i="11"/>
  <c r="Y2144" i="11" s="1"/>
  <c r="Z2144" i="11" s="1"/>
  <c r="AB2144" i="11" s="1"/>
  <c r="W2146" i="11" l="1"/>
  <c r="X2145" i="11"/>
  <c r="W2147" i="11" l="1"/>
  <c r="X2146" i="11"/>
  <c r="Y2146" i="11" s="1"/>
  <c r="Z2146" i="11" s="1"/>
  <c r="AB2146" i="11" s="1"/>
  <c r="Y2145" i="11"/>
  <c r="Z2145" i="11" s="1"/>
  <c r="AB2145" i="11" s="1"/>
  <c r="X2147" i="11" l="1"/>
  <c r="Y2147" i="11" l="1"/>
  <c r="Z2147" i="11" s="1"/>
  <c r="AA2147" i="11" s="1"/>
  <c r="W2148" i="11" l="1"/>
  <c r="AB2147" i="11"/>
  <c r="X2148" i="11" l="1"/>
  <c r="Y2148" i="11" s="1"/>
  <c r="Z2148" i="11" s="1"/>
  <c r="AA2148" i="11" s="1"/>
  <c r="AB2148" i="11" l="1"/>
  <c r="W2149" i="11"/>
  <c r="W2150" i="11" l="1"/>
  <c r="X2149" i="11"/>
  <c r="Y2149" i="11" l="1"/>
  <c r="W2151" i="11"/>
  <c r="X2150" i="11"/>
  <c r="Y2150" i="11" s="1"/>
  <c r="Z2150" i="11" s="1"/>
  <c r="AB2150" i="11" l="1"/>
  <c r="X2151" i="11"/>
  <c r="Y2151" i="11" s="1"/>
  <c r="Z2151" i="11" s="1"/>
  <c r="AA2151" i="11"/>
  <c r="Z2149" i="11"/>
  <c r="AB2149" i="11" l="1"/>
  <c r="AB2151" i="11"/>
  <c r="W2152" i="11"/>
  <c r="W2153" i="11" l="1"/>
  <c r="X2152" i="11"/>
  <c r="X2153" i="11" l="1"/>
  <c r="Y2153" i="11" s="1"/>
  <c r="Z2153" i="11" s="1"/>
  <c r="Y2152" i="11"/>
  <c r="Z2152" i="11" l="1"/>
  <c r="AB2152" i="11" l="1"/>
  <c r="AA2153" i="11"/>
  <c r="AB2153" i="11" l="1"/>
  <c r="W2154" i="11"/>
  <c r="X2154" i="11" l="1"/>
  <c r="Y2154" i="11" s="1"/>
  <c r="Z2154" i="11" s="1"/>
  <c r="AA2154" i="11"/>
  <c r="AB2154" i="11" l="1"/>
  <c r="W2155" i="11"/>
  <c r="W2156" i="11" l="1"/>
  <c r="X2155" i="11"/>
  <c r="Y2155" i="11" s="1"/>
  <c r="Z2155" i="11" s="1"/>
  <c r="AB2155" i="11" s="1"/>
  <c r="X2156" i="11" l="1"/>
  <c r="Y2156" i="11" l="1"/>
  <c r="Z2156" i="11" l="1"/>
  <c r="AA2156" i="11" l="1"/>
  <c r="W2157" i="11" l="1"/>
  <c r="AB2156" i="11"/>
  <c r="X2157" i="11" l="1"/>
  <c r="Y2157" i="11" l="1"/>
  <c r="Z2157" i="11" s="1"/>
  <c r="AA2157" i="11" s="1"/>
  <c r="AB2157" i="11" l="1"/>
  <c r="W2158" i="11"/>
  <c r="W2159" i="11" l="1"/>
  <c r="X2158" i="11"/>
  <c r="Y2158" i="11" s="1"/>
  <c r="Z2158" i="11" s="1"/>
  <c r="AB2158" i="11" s="1"/>
  <c r="W2160" i="11" l="1"/>
  <c r="X2159" i="11"/>
  <c r="X2160" i="11" l="1"/>
  <c r="Y2160" i="11" s="1"/>
  <c r="Z2160" i="11" s="1"/>
  <c r="AA2160" i="11"/>
  <c r="Y2159" i="11"/>
  <c r="Z2159" i="11" s="1"/>
  <c r="AB2159" i="11" s="1"/>
  <c r="W2161" i="11" l="1"/>
  <c r="AB2160" i="11"/>
  <c r="W2162" i="11" l="1"/>
  <c r="X2161" i="11"/>
  <c r="Y2161" i="11" s="1"/>
  <c r="Z2161" i="11" s="1"/>
  <c r="AB2161" i="11" s="1"/>
  <c r="W2163" i="11" l="1"/>
  <c r="X2162" i="11"/>
  <c r="W2164" i="11" l="1"/>
  <c r="X2163" i="11"/>
  <c r="Y2163" i="11" s="1"/>
  <c r="Z2163" i="11" s="1"/>
  <c r="AB2163" i="11" s="1"/>
  <c r="Y2162" i="11"/>
  <c r="Z2162" i="11" s="1"/>
  <c r="AB2162" i="11" s="1"/>
  <c r="X2164" i="11" l="1"/>
  <c r="Y2164" i="11" l="1"/>
  <c r="Z2164" i="11" s="1"/>
  <c r="AA2164" i="11" s="1"/>
  <c r="W2165" i="11" l="1"/>
  <c r="AB2164" i="11"/>
  <c r="W2166" i="11" l="1"/>
  <c r="X2165" i="11"/>
  <c r="Y2165" i="11" s="1"/>
  <c r="Z2165" i="11" s="1"/>
  <c r="AB2165" i="11" s="1"/>
  <c r="W2167" i="11" l="1"/>
  <c r="X2166" i="11"/>
  <c r="X2167" i="11" l="1"/>
  <c r="Y2167" i="11" s="1"/>
  <c r="Z2167" i="11" s="1"/>
  <c r="AA2167" i="11"/>
  <c r="Y2166" i="11"/>
  <c r="Z2166" i="11" s="1"/>
  <c r="AB2166" i="11" s="1"/>
  <c r="W2168" i="11" l="1"/>
  <c r="AB2167" i="11"/>
  <c r="W2169" i="11" l="1"/>
  <c r="X2168" i="11"/>
  <c r="Y2168" i="11" s="1"/>
  <c r="Z2168" i="11" s="1"/>
  <c r="AB2168" i="11" s="1"/>
  <c r="W2170" i="11" l="1"/>
  <c r="X2169" i="11"/>
  <c r="Y2169" i="11" s="1"/>
  <c r="Z2169" i="11" s="1"/>
  <c r="AB2169" i="11" s="1"/>
  <c r="X2170" i="11" l="1"/>
  <c r="Y2170" i="11" s="1"/>
  <c r="Z2170" i="11" s="1"/>
  <c r="AA2170" i="11"/>
  <c r="W2171" i="11" l="1"/>
  <c r="AB2170" i="11"/>
  <c r="W2172" i="11" l="1"/>
  <c r="X2171" i="11"/>
  <c r="Y2171" i="11" s="1"/>
  <c r="Z2171" i="11" s="1"/>
  <c r="AB2171" i="11" s="1"/>
  <c r="W2173" i="11" l="1"/>
  <c r="X2172" i="11"/>
  <c r="W2174" i="11" l="1"/>
  <c r="X2173" i="11"/>
  <c r="Y2173" i="11" s="1"/>
  <c r="Z2173" i="11" s="1"/>
  <c r="AB2173" i="11" s="1"/>
  <c r="Y2172" i="11"/>
  <c r="Z2172" i="11" s="1"/>
  <c r="AB2172" i="11" s="1"/>
  <c r="X2174" i="11" l="1"/>
  <c r="Y2174" i="11" l="1"/>
  <c r="Z2174" i="11" s="1"/>
  <c r="AA2174" i="11" s="1"/>
  <c r="W2175" i="11" l="1"/>
  <c r="AB2174" i="11"/>
  <c r="X2175" i="11" l="1"/>
  <c r="Y2175" i="11" l="1"/>
  <c r="Z2175" i="11" l="1"/>
  <c r="AA2175" i="11" l="1"/>
  <c r="AB2175" i="11" l="1"/>
  <c r="W2176" i="11"/>
  <c r="W2177" i="11" l="1"/>
  <c r="X2176" i="11"/>
  <c r="Y2176" i="11" l="1"/>
  <c r="X2177" i="11"/>
  <c r="Y2177" i="11" s="1"/>
  <c r="Z2177" i="11" s="1"/>
  <c r="Z2176" i="11" l="1"/>
  <c r="AB2176" i="11" l="1"/>
  <c r="AA2177" i="11"/>
  <c r="AB2177" i="11" l="1"/>
  <c r="W2178" i="11"/>
  <c r="W2179" i="11" l="1"/>
  <c r="X2178" i="11"/>
  <c r="W2180" i="11" l="1"/>
  <c r="X2179" i="11"/>
  <c r="Y2179" i="11" s="1"/>
  <c r="Z2179" i="11" s="1"/>
  <c r="Y2178" i="11"/>
  <c r="Z2178" i="11" l="1"/>
  <c r="AB2179" i="11"/>
  <c r="W2181" i="11"/>
  <c r="X2180" i="11"/>
  <c r="Y2180" i="11" s="1"/>
  <c r="Z2180" i="11" s="1"/>
  <c r="AB2180" i="11" s="1"/>
  <c r="AB2178" i="11" l="1"/>
  <c r="X2181" i="11"/>
  <c r="Y2181" i="11" l="1"/>
  <c r="Z2181" i="11" l="1"/>
  <c r="AA2181" i="11" s="1"/>
  <c r="AB2181" i="11" l="1"/>
  <c r="W2182" i="11"/>
  <c r="W2183" i="11" l="1"/>
  <c r="X2182" i="11"/>
  <c r="X2183" i="11" l="1"/>
  <c r="Y2183" i="11" s="1"/>
  <c r="Z2183" i="11" s="1"/>
  <c r="Y2182" i="11"/>
  <c r="Z2182" i="11" l="1"/>
  <c r="AB2182" i="11" l="1"/>
  <c r="AA2183" i="11"/>
  <c r="W2184" i="11" l="1"/>
  <c r="AB2183" i="11"/>
  <c r="X2184" i="11" l="1"/>
  <c r="Y2184" i="11" l="1"/>
  <c r="Z2184" i="11" l="1"/>
  <c r="AA2184" i="11" l="1"/>
  <c r="W2185" i="11" l="1"/>
  <c r="AB2184" i="11"/>
  <c r="X2185" i="11" l="1"/>
  <c r="Y2185" i="11" l="1"/>
  <c r="Z2185" i="11" l="1"/>
  <c r="AA2185" i="11" l="1"/>
  <c r="AB2185" i="11" l="1"/>
  <c r="W2186" i="11"/>
  <c r="W2187" i="11" l="1"/>
  <c r="X2186" i="11"/>
  <c r="Y2186" i="11" s="1"/>
  <c r="Z2186" i="11" s="1"/>
  <c r="AB2186" i="11" s="1"/>
  <c r="X2187" i="11" l="1"/>
  <c r="Y2187" i="11" l="1"/>
  <c r="Z2187" i="11" l="1"/>
  <c r="AA2187" i="11" l="1"/>
  <c r="AB2187" i="11" l="1"/>
  <c r="W2188" i="11"/>
  <c r="X2188" i="11" l="1"/>
  <c r="Y2188" i="11" l="1"/>
  <c r="Z2188" i="11" l="1"/>
  <c r="AA2188" i="11" l="1"/>
  <c r="AB2188" i="11" l="1"/>
  <c r="W2189" i="11"/>
  <c r="W2190" i="11" l="1"/>
  <c r="X2189" i="11"/>
  <c r="Y2189" i="11" l="1"/>
  <c r="W2191" i="11"/>
  <c r="X2190" i="11"/>
  <c r="Y2190" i="11" s="1"/>
  <c r="Z2190" i="11" s="1"/>
  <c r="AB2190" i="11" l="1"/>
  <c r="W2192" i="11"/>
  <c r="X2191" i="11"/>
  <c r="Y2191" i="11" s="1"/>
  <c r="Z2191" i="11" s="1"/>
  <c r="AB2191" i="11" s="1"/>
  <c r="Z2189" i="11"/>
  <c r="AB2189" i="11" l="1"/>
  <c r="X2192" i="11"/>
  <c r="Y2192" i="11" l="1"/>
  <c r="Z2192" i="11" l="1"/>
  <c r="AA2192" i="11" l="1"/>
  <c r="W2193" i="11" l="1"/>
  <c r="AB2192" i="11"/>
  <c r="W2194" i="11" l="1"/>
  <c r="X2193" i="11"/>
  <c r="Y2193" i="11" l="1"/>
  <c r="W2195" i="11"/>
  <c r="X2194" i="11"/>
  <c r="Y2194" i="11" s="1"/>
  <c r="Z2194" i="11" s="1"/>
  <c r="AB2194" i="11" l="1"/>
  <c r="Z2193" i="11"/>
  <c r="X2195" i="11"/>
  <c r="Y2195" i="11" s="1"/>
  <c r="Z2195" i="11" s="1"/>
  <c r="AA2195" i="11"/>
  <c r="AB2193" i="11" l="1"/>
  <c r="W2196" i="11"/>
  <c r="AB2195" i="11"/>
  <c r="W2197" i="11" l="1"/>
  <c r="X2196" i="11"/>
  <c r="W2198" i="11" l="1"/>
  <c r="X2197" i="11"/>
  <c r="Y2197" i="11" s="1"/>
  <c r="Z2197" i="11" s="1"/>
  <c r="AB2197" i="11" s="1"/>
  <c r="Y2196" i="11"/>
  <c r="Z2196" i="11" s="1"/>
  <c r="AB2196" i="11" s="1"/>
  <c r="W2199" i="11" l="1"/>
  <c r="X2198" i="11"/>
  <c r="X2199" i="11" l="1"/>
  <c r="Y2199" i="11" s="1"/>
  <c r="Z2199" i="11" s="1"/>
  <c r="AA2199" i="11"/>
  <c r="Y2198" i="11"/>
  <c r="Z2198" i="11" s="1"/>
  <c r="AB2198" i="11" s="1"/>
  <c r="W2200" i="11" l="1"/>
  <c r="AB2199" i="11"/>
  <c r="W2201" i="11" l="1"/>
  <c r="X2200" i="11"/>
  <c r="Y2200" i="11" s="1"/>
  <c r="Z2200" i="11" s="1"/>
  <c r="AB2200" i="11" s="1"/>
  <c r="W2202" i="11" l="1"/>
  <c r="X2201" i="11"/>
  <c r="W2203" i="11" l="1"/>
  <c r="X2202" i="11"/>
  <c r="Y2202" i="11" s="1"/>
  <c r="Z2202" i="11" s="1"/>
  <c r="Y2201" i="11"/>
  <c r="Z2201" i="11" l="1"/>
  <c r="AB2202" i="11"/>
  <c r="X2203" i="11"/>
  <c r="Y2203" i="11" s="1"/>
  <c r="Z2203" i="11" s="1"/>
  <c r="AA2203" i="11"/>
  <c r="W2204" i="11" l="1"/>
  <c r="AB2203" i="11"/>
  <c r="AB2201" i="11"/>
  <c r="X2204" i="11" l="1"/>
  <c r="Y2204" i="11" l="1"/>
  <c r="Z2204" i="11" l="1"/>
  <c r="AA2204" i="11" l="1"/>
  <c r="W2205" i="11" l="1"/>
  <c r="AB2204" i="11"/>
  <c r="X2205" i="11" l="1"/>
  <c r="Y2205" i="11" l="1"/>
  <c r="Z2205" i="11" s="1"/>
  <c r="AA2205" i="11" s="1"/>
  <c r="AB2205" i="11" l="1"/>
  <c r="W2206" i="11"/>
  <c r="W2207" i="11" l="1"/>
  <c r="X2206" i="11"/>
  <c r="Y2206" i="11" s="1"/>
  <c r="Z2206" i="11" s="1"/>
  <c r="AB2206" i="11" s="1"/>
  <c r="X2207" i="11" l="1"/>
  <c r="Y2207" i="11" l="1"/>
  <c r="Z2207" i="11" s="1"/>
  <c r="AA2207" i="11" s="1"/>
  <c r="W2208" i="11" l="1"/>
  <c r="AB2207" i="11"/>
  <c r="W2209" i="11" l="1"/>
  <c r="X2208" i="11"/>
  <c r="W2210" i="11" l="1"/>
  <c r="X2209" i="11"/>
  <c r="Y2209" i="11" s="1"/>
  <c r="Z2209" i="11" s="1"/>
  <c r="Y2208" i="11"/>
  <c r="Z2208" i="11" l="1"/>
  <c r="AB2209" i="11"/>
  <c r="W2211" i="11"/>
  <c r="X2210" i="11"/>
  <c r="Y2210" i="11" s="1"/>
  <c r="Z2210" i="11" s="1"/>
  <c r="AB2210" i="11" s="1"/>
  <c r="AB2208" i="11" l="1"/>
  <c r="X2211" i="11"/>
  <c r="Y2211" i="11" l="1"/>
  <c r="Z2211" i="11" l="1"/>
  <c r="AA2211" i="11" s="1"/>
  <c r="W2212" i="11" l="1"/>
  <c r="AB2211" i="11"/>
  <c r="W2213" i="11" l="1"/>
  <c r="X2212" i="11"/>
  <c r="W2214" i="11" l="1"/>
  <c r="X2213" i="11"/>
  <c r="Y2213" i="11" s="1"/>
  <c r="Z2213" i="11" s="1"/>
  <c r="Y2212" i="11"/>
  <c r="Z2212" i="11" l="1"/>
  <c r="AB2213" i="11"/>
  <c r="W2215" i="11"/>
  <c r="X2214" i="11"/>
  <c r="Y2214" i="11" s="1"/>
  <c r="Z2214" i="11" s="1"/>
  <c r="AB2214" i="11" s="1"/>
  <c r="AB2212" i="11" l="1"/>
  <c r="X2215" i="11"/>
  <c r="Y2215" i="11" s="1"/>
  <c r="Z2215" i="11" s="1"/>
  <c r="AA2215" i="11"/>
  <c r="W2216" i="11" l="1"/>
  <c r="AB2215" i="11"/>
  <c r="W2217" i="11" l="1"/>
  <c r="X2216" i="11"/>
  <c r="Y2216" i="11" s="1"/>
  <c r="Z2216" i="11" s="1"/>
  <c r="AB2216" i="11" s="1"/>
  <c r="X2217" i="11" l="1"/>
  <c r="Y2217" i="11" l="1"/>
  <c r="Z2217" i="11" l="1"/>
  <c r="AA2217" i="11" l="1"/>
  <c r="W2218" i="11" l="1"/>
  <c r="AB2217" i="11"/>
  <c r="X2218" i="11" l="1"/>
  <c r="Y2218" i="11" l="1"/>
  <c r="Z2218" i="11" l="1"/>
  <c r="AA2218" i="11" l="1"/>
  <c r="W2219" i="11" l="1"/>
  <c r="AB2218" i="11"/>
  <c r="X2219" i="11" l="1"/>
  <c r="Y2219" i="11" l="1"/>
  <c r="Z2219" i="11" s="1"/>
  <c r="AA2219" i="11" s="1"/>
  <c r="W2220" i="11" l="1"/>
  <c r="AB2219" i="11"/>
  <c r="X2220" i="11" l="1"/>
  <c r="Y2220" i="11" s="1"/>
  <c r="Z2220" i="11" s="1"/>
  <c r="AA2220" i="11"/>
  <c r="AB2220" i="11" l="1"/>
  <c r="W2221" i="11"/>
  <c r="W2222" i="11" l="1"/>
  <c r="X2221" i="11"/>
  <c r="Y2221" i="11" s="1"/>
  <c r="Z2221" i="11" s="1"/>
  <c r="AB2221" i="11" s="1"/>
  <c r="X2222" i="11" l="1"/>
  <c r="Y2222" i="11" l="1"/>
  <c r="Z2222" i="11" s="1"/>
  <c r="AA2222" i="11" s="1"/>
  <c r="AB2222" i="11" l="1"/>
  <c r="W2223" i="11"/>
  <c r="W2224" i="11" l="1"/>
  <c r="X2223" i="11"/>
  <c r="Y2223" i="11" s="1"/>
  <c r="Z2223" i="11" s="1"/>
  <c r="AB2223" i="11" s="1"/>
  <c r="X2224" i="11" l="1"/>
  <c r="Y2224" i="11" l="1"/>
  <c r="Z2224" i="11" s="1"/>
  <c r="AA2224" i="11" s="1"/>
  <c r="AB2224" i="11" l="1"/>
  <c r="W2225" i="11"/>
  <c r="W2226" i="11" l="1"/>
  <c r="X2225" i="11"/>
  <c r="Y2225" i="11" s="1"/>
  <c r="Z2225" i="11" s="1"/>
  <c r="AB2225" i="11" s="1"/>
  <c r="W2227" i="11" l="1"/>
  <c r="X2226" i="11"/>
  <c r="W2228" i="11" l="1"/>
  <c r="X2227" i="11"/>
  <c r="Y2227" i="11" s="1"/>
  <c r="Z2227" i="11" s="1"/>
  <c r="AB2227" i="11" s="1"/>
  <c r="Y2226" i="11"/>
  <c r="Z2226" i="11" s="1"/>
  <c r="AB2226" i="11" s="1"/>
  <c r="X2228" i="11" l="1"/>
  <c r="Y2228" i="11" l="1"/>
  <c r="Z2228" i="11" s="1"/>
  <c r="AA2228" i="11" s="1"/>
  <c r="AB2228" i="11" l="1"/>
  <c r="W2229" i="11"/>
  <c r="W2230" i="11" l="1"/>
  <c r="X2229" i="11"/>
  <c r="Y2229" i="11" l="1"/>
  <c r="W2231" i="11"/>
  <c r="X2230" i="11"/>
  <c r="Y2230" i="11" s="1"/>
  <c r="Z2230" i="11" s="1"/>
  <c r="AB2230" i="11" l="1"/>
  <c r="X2231" i="11"/>
  <c r="Y2231" i="11" s="1"/>
  <c r="Z2231" i="11" s="1"/>
  <c r="AA2231" i="11"/>
  <c r="Z2229" i="11"/>
  <c r="AB2229" i="11" l="1"/>
  <c r="AB2231" i="11"/>
  <c r="W2232" i="11"/>
  <c r="W2233" i="11" l="1"/>
  <c r="X2232" i="11"/>
  <c r="Y2232" i="11" l="1"/>
  <c r="W2234" i="11"/>
  <c r="X2233" i="11"/>
  <c r="Y2233" i="11" s="1"/>
  <c r="Z2233" i="11" s="1"/>
  <c r="AB2233" i="11" l="1"/>
  <c r="W2235" i="11"/>
  <c r="X2234" i="11"/>
  <c r="Y2234" i="11" s="1"/>
  <c r="Z2234" i="11" s="1"/>
  <c r="AB2234" i="11" s="1"/>
  <c r="Z2232" i="11"/>
  <c r="AB2232" i="11" l="1"/>
  <c r="X2235" i="11"/>
  <c r="Y2235" i="11" l="1"/>
  <c r="Z2235" i="11" l="1"/>
  <c r="AA2235" i="11" l="1"/>
  <c r="W2236" i="11" l="1"/>
  <c r="AB2235" i="11"/>
  <c r="W2237" i="11" l="1"/>
  <c r="X2236" i="11"/>
  <c r="Y2236" i="11" l="1"/>
  <c r="W2238" i="11"/>
  <c r="X2237" i="11"/>
  <c r="Y2237" i="11" s="1"/>
  <c r="Z2237" i="11" s="1"/>
  <c r="AB2237" i="11" l="1"/>
  <c r="W2239" i="11"/>
  <c r="X2238" i="11"/>
  <c r="Y2238" i="11" s="1"/>
  <c r="Z2238" i="11" s="1"/>
  <c r="AB2238" i="11" s="1"/>
  <c r="Z2236" i="11"/>
  <c r="AB2236" i="11" l="1"/>
  <c r="X2239" i="11"/>
  <c r="Y2239" i="11" l="1"/>
  <c r="Z2239" i="11" l="1"/>
  <c r="AA2239" i="11" l="1"/>
  <c r="AB2239" i="11" l="1"/>
  <c r="W2240" i="11"/>
  <c r="W2241" i="11" l="1"/>
  <c r="X2240" i="11"/>
  <c r="Y2240" i="11" s="1"/>
  <c r="Z2240" i="11" s="1"/>
  <c r="AB2240" i="11" s="1"/>
  <c r="W2242" i="11" l="1"/>
  <c r="X2241" i="11"/>
  <c r="W2243" i="11" l="1"/>
  <c r="X2242" i="11"/>
  <c r="Y2242" i="11" s="1"/>
  <c r="Z2242" i="11" s="1"/>
  <c r="Y2241" i="11"/>
  <c r="Z2241" i="11" l="1"/>
  <c r="AB2242" i="11"/>
  <c r="X2243" i="11"/>
  <c r="Y2243" i="11" s="1"/>
  <c r="Z2243" i="11" s="1"/>
  <c r="AA2243" i="11"/>
  <c r="AB2243" i="11" l="1"/>
  <c r="W2244" i="11"/>
  <c r="AB2241" i="11"/>
  <c r="W2245" i="11" l="1"/>
  <c r="X2244" i="11"/>
  <c r="W2246" i="11" l="1"/>
  <c r="X2245" i="11"/>
  <c r="Y2245" i="11" s="1"/>
  <c r="Z2245" i="11" s="1"/>
  <c r="Y2244" i="11"/>
  <c r="Z2244" i="11" l="1"/>
  <c r="AB2245" i="11"/>
  <c r="W2247" i="11"/>
  <c r="X2246" i="11"/>
  <c r="Y2246" i="11" s="1"/>
  <c r="Z2246" i="11" s="1"/>
  <c r="AB2246" i="11" s="1"/>
  <c r="AB2244" i="11" l="1"/>
  <c r="X2247" i="11"/>
  <c r="Y2247" i="11" l="1"/>
  <c r="Z2247" i="11" l="1"/>
  <c r="AA2247" i="11" l="1"/>
  <c r="AB2247" i="11" l="1"/>
  <c r="W2248" i="11"/>
  <c r="W2249" i="11" l="1"/>
  <c r="X2248" i="11"/>
  <c r="Y2248" i="11" l="1"/>
  <c r="W2250" i="11"/>
  <c r="X2249" i="11"/>
  <c r="Y2249" i="11" s="1"/>
  <c r="Z2249" i="11" s="1"/>
  <c r="AB2249" i="11" l="1"/>
  <c r="W2251" i="11"/>
  <c r="X2250" i="11"/>
  <c r="Y2250" i="11" s="1"/>
  <c r="Z2250" i="11" s="1"/>
  <c r="AB2250" i="11" s="1"/>
  <c r="Z2248" i="11"/>
  <c r="AB2248" i="11" l="1"/>
  <c r="X2251" i="11"/>
  <c r="Y2251" i="11" l="1"/>
  <c r="Z2251" i="11" l="1"/>
  <c r="AA2251" i="11" l="1"/>
  <c r="AB2251" i="11" l="1"/>
  <c r="W2252" i="11"/>
  <c r="W2253" i="11" l="1"/>
  <c r="X2252" i="11"/>
  <c r="X2253" i="11" l="1"/>
  <c r="Y2253" i="11" s="1"/>
  <c r="Z2253" i="11" s="1"/>
  <c r="Y2252" i="11"/>
  <c r="Z2252" i="11" l="1"/>
  <c r="AB2252" i="11" l="1"/>
  <c r="AA2253" i="11"/>
  <c r="AB2253" i="11" l="1"/>
  <c r="W2254" i="11"/>
  <c r="X2254" i="11" l="1"/>
  <c r="Y2254" i="11" l="1"/>
  <c r="Z2254" i="11" s="1"/>
  <c r="AA2254" i="11" s="1"/>
  <c r="W2255" i="11" l="1"/>
  <c r="AB2254" i="11"/>
  <c r="W2256" i="11" l="1"/>
  <c r="X2255" i="11"/>
  <c r="Y2255" i="11" s="1"/>
  <c r="Z2255" i="11" s="1"/>
  <c r="AB2255" i="11" s="1"/>
  <c r="W2257" i="11" l="1"/>
  <c r="X2256" i="11"/>
  <c r="W2258" i="11" l="1"/>
  <c r="X2257" i="11"/>
  <c r="Y2257" i="11" s="1"/>
  <c r="Z2257" i="11" s="1"/>
  <c r="AB2257" i="11" s="1"/>
  <c r="Y2256" i="11"/>
  <c r="Z2256" i="11" s="1"/>
  <c r="AB2256" i="11" s="1"/>
  <c r="X2258" i="11" l="1"/>
  <c r="Y2258" i="11" l="1"/>
  <c r="Z2258" i="11" s="1"/>
  <c r="AA2258" i="11" s="1"/>
  <c r="AB2258" i="11" l="1"/>
  <c r="W2259" i="11"/>
  <c r="W2260" i="11" l="1"/>
  <c r="X2259" i="11"/>
  <c r="Y2259" i="11" s="1"/>
  <c r="Z2259" i="11" s="1"/>
  <c r="AB2259" i="11" s="1"/>
  <c r="W2261" i="11" l="1"/>
  <c r="X2260" i="11"/>
  <c r="W2262" i="11" l="1"/>
  <c r="X2261" i="11"/>
  <c r="Y2261" i="11" s="1"/>
  <c r="Z2261" i="11" s="1"/>
  <c r="Y2260" i="11"/>
  <c r="Z2260" i="11" l="1"/>
  <c r="AB2261" i="11"/>
  <c r="X2262" i="11"/>
  <c r="Y2262" i="11" s="1"/>
  <c r="Z2262" i="11" s="1"/>
  <c r="AA2262" i="11"/>
  <c r="AB2262" i="11" l="1"/>
  <c r="W2263" i="11"/>
  <c r="AB2260" i="11"/>
  <c r="W2264" i="11" l="1"/>
  <c r="X2263" i="11"/>
  <c r="Y2263" i="11" l="1"/>
  <c r="W2265" i="11"/>
  <c r="X2264" i="11"/>
  <c r="Y2264" i="11" s="1"/>
  <c r="Z2264" i="11" s="1"/>
  <c r="W2266" i="11" l="1"/>
  <c r="X2265" i="11"/>
  <c r="Y2265" i="11" s="1"/>
  <c r="Z2265" i="11" s="1"/>
  <c r="AB2265" i="11" s="1"/>
  <c r="AB2264" i="11"/>
  <c r="Z2263" i="11"/>
  <c r="X2266" i="11" l="1"/>
  <c r="AB2263" i="11"/>
  <c r="Y2266" i="11" l="1"/>
  <c r="Z2266" i="11" l="1"/>
  <c r="AA2266" i="11" l="1"/>
  <c r="W2267" i="11" l="1"/>
  <c r="AB2266" i="11"/>
  <c r="W2268" i="11" l="1"/>
  <c r="X2267" i="11"/>
  <c r="W2269" i="11" l="1"/>
  <c r="X2268" i="11"/>
  <c r="Y2268" i="11" s="1"/>
  <c r="Z2268" i="11" s="1"/>
  <c r="AB2268" i="11" s="1"/>
  <c r="Y2267" i="11"/>
  <c r="Z2267" i="11" s="1"/>
  <c r="AB2267" i="11" s="1"/>
  <c r="W2270" i="11" l="1"/>
  <c r="X2269" i="11"/>
  <c r="X2270" i="11" l="1"/>
  <c r="Y2270" i="11" s="1"/>
  <c r="Z2270" i="11" s="1"/>
  <c r="Y2269" i="11"/>
  <c r="Z2269" i="11" l="1"/>
  <c r="AB2269" i="11" l="1"/>
  <c r="AA2270" i="11"/>
  <c r="W2271" i="11" l="1"/>
  <c r="AB2270" i="11"/>
  <c r="W2272" i="11" l="1"/>
  <c r="X2271" i="11"/>
  <c r="Y2271" i="11" l="1"/>
  <c r="X2272" i="11"/>
  <c r="Y2272" i="11" s="1"/>
  <c r="Z2272" i="11" s="1"/>
  <c r="Z2271" i="11" l="1"/>
  <c r="AB2271" i="11" l="1"/>
  <c r="AA2272" i="11"/>
  <c r="AB2272" i="11" l="1"/>
  <c r="W2273" i="11"/>
  <c r="W2274" i="11" l="1"/>
  <c r="X2273" i="11"/>
  <c r="W2275" i="11" l="1"/>
  <c r="X2274" i="11"/>
  <c r="Y2274" i="11" s="1"/>
  <c r="Z2274" i="11" s="1"/>
  <c r="AB2274" i="11" s="1"/>
  <c r="Y2273" i="11"/>
  <c r="Z2273" i="11" s="1"/>
  <c r="AB2273" i="11" s="1"/>
  <c r="X2275" i="11" l="1"/>
  <c r="Y2275" i="11" l="1"/>
  <c r="Z2275" i="11" s="1"/>
  <c r="AA2275" i="11" s="1"/>
  <c r="AB2275" i="11" l="1"/>
  <c r="W2276" i="11"/>
  <c r="W2277" i="11" l="1"/>
  <c r="X2276" i="11"/>
  <c r="Y2276" i="11" s="1"/>
  <c r="Z2276" i="11" s="1"/>
  <c r="AB2276" i="11" s="1"/>
  <c r="W2278" i="11" l="1"/>
  <c r="X2277" i="11"/>
  <c r="W2279" i="11" l="1"/>
  <c r="X2278" i="11"/>
  <c r="Y2278" i="11" s="1"/>
  <c r="Z2278" i="11" s="1"/>
  <c r="Y2277" i="11"/>
  <c r="Z2277" i="11" l="1"/>
  <c r="AB2278" i="11"/>
  <c r="X2279" i="11"/>
  <c r="Y2279" i="11" s="1"/>
  <c r="Z2279" i="11" s="1"/>
  <c r="AA2279" i="11"/>
  <c r="W2280" i="11" l="1"/>
  <c r="AB2279" i="11"/>
  <c r="AB2277" i="11"/>
  <c r="W2281" i="11" l="1"/>
  <c r="X2280" i="11"/>
  <c r="W2282" i="11" l="1"/>
  <c r="X2281" i="11"/>
  <c r="Y2281" i="11" s="1"/>
  <c r="Z2281" i="11" s="1"/>
  <c r="Y2280" i="11"/>
  <c r="Z2280" i="11" l="1"/>
  <c r="AB2281" i="11"/>
  <c r="W2283" i="11"/>
  <c r="X2282" i="11"/>
  <c r="Y2282" i="11" s="1"/>
  <c r="Z2282" i="11" s="1"/>
  <c r="AB2282" i="11" s="1"/>
  <c r="AB2280" i="11" l="1"/>
  <c r="X2283" i="11"/>
  <c r="Y2283" i="11" l="1"/>
  <c r="Z2283" i="11" l="1"/>
  <c r="AA2283" i="11" l="1"/>
  <c r="W2284" i="11" l="1"/>
  <c r="AB2283" i="11"/>
  <c r="X2284" i="11" l="1"/>
  <c r="Y2284" i="11" l="1"/>
  <c r="Z2284" i="11" l="1"/>
  <c r="AA2284" i="11" s="1"/>
  <c r="AB2284" i="11" l="1"/>
  <c r="W2285" i="11"/>
  <c r="W2286" i="11" l="1"/>
  <c r="X2285" i="11"/>
  <c r="Y2285" i="11" s="1"/>
  <c r="Z2285" i="11" s="1"/>
  <c r="AB2285" i="11" s="1"/>
  <c r="W2287" i="11" l="1"/>
  <c r="X2286" i="11"/>
  <c r="W2288" i="11" l="1"/>
  <c r="X2287" i="11"/>
  <c r="Y2287" i="11" s="1"/>
  <c r="Z2287" i="11" s="1"/>
  <c r="AB2287" i="11" s="1"/>
  <c r="Y2286" i="11"/>
  <c r="Z2286" i="11" s="1"/>
  <c r="AB2286" i="11" s="1"/>
  <c r="X2288" i="11" l="1"/>
  <c r="Y2288" i="11" l="1"/>
  <c r="Z2288" i="11" s="1"/>
  <c r="AA2288" i="11" s="1"/>
  <c r="W2289" i="11" l="1"/>
  <c r="AB2288" i="11"/>
  <c r="W2290" i="11" l="1"/>
  <c r="X2289" i="11"/>
  <c r="Y2289" i="11" s="1"/>
  <c r="Z2289" i="11" s="1"/>
  <c r="AB2289" i="11" s="1"/>
  <c r="W2291" i="11" l="1"/>
  <c r="X2290" i="11"/>
  <c r="W2292" i="11" l="1"/>
  <c r="X2291" i="11"/>
  <c r="Y2291" i="11" s="1"/>
  <c r="Z2291" i="11" s="1"/>
  <c r="AB2291" i="11" s="1"/>
  <c r="Y2290" i="11"/>
  <c r="Z2290" i="11" s="1"/>
  <c r="AB2290" i="11" s="1"/>
  <c r="X2292" i="11" l="1"/>
  <c r="Y2292" i="11" l="1"/>
  <c r="Z2292" i="11" l="1"/>
  <c r="AA2292" i="11" l="1"/>
  <c r="W2293" i="11" l="1"/>
  <c r="AB2292" i="11"/>
  <c r="W2294" i="11" l="1"/>
  <c r="X2293" i="11"/>
  <c r="Y2293" i="11" l="1"/>
  <c r="X2294" i="11"/>
  <c r="Y2294" i="11" s="1"/>
  <c r="Z2294" i="11" s="1"/>
  <c r="Z2293" i="11" l="1"/>
  <c r="AB2293" i="11" l="1"/>
  <c r="AA2294" i="11"/>
  <c r="W2295" i="11" l="1"/>
  <c r="AB2294" i="11"/>
  <c r="W2296" i="11" l="1"/>
  <c r="X2295" i="11"/>
  <c r="Y2295" i="11" l="1"/>
  <c r="W2297" i="11"/>
  <c r="X2296" i="11"/>
  <c r="Y2296" i="11" s="1"/>
  <c r="Z2296" i="11" s="1"/>
  <c r="AB2296" i="11" l="1"/>
  <c r="W2298" i="11"/>
  <c r="X2297" i="11"/>
  <c r="Y2297" i="11" s="1"/>
  <c r="Z2297" i="11" s="1"/>
  <c r="AB2297" i="11" s="1"/>
  <c r="Z2295" i="11"/>
  <c r="AB2295" i="11" l="1"/>
  <c r="X2298" i="11"/>
  <c r="Y2298" i="11" l="1"/>
  <c r="Z2298" i="11" l="1"/>
  <c r="AA2298" i="11" s="1"/>
  <c r="W2299" i="11" l="1"/>
  <c r="AB2298" i="11"/>
  <c r="W2300" i="11" l="1"/>
  <c r="X2299" i="11"/>
  <c r="W2301" i="11" l="1"/>
  <c r="X2300" i="11"/>
  <c r="Y2300" i="11" s="1"/>
  <c r="Z2300" i="11" s="1"/>
  <c r="AB2300" i="11" s="1"/>
  <c r="Y2299" i="11"/>
  <c r="Z2299" i="11" s="1"/>
  <c r="AB2299" i="11" s="1"/>
  <c r="W2302" i="11" l="1"/>
  <c r="X2301" i="11"/>
  <c r="X2302" i="11" l="1"/>
  <c r="Y2302" i="11" s="1"/>
  <c r="Z2302" i="11" s="1"/>
  <c r="AA2302" i="11"/>
  <c r="Y2301" i="11"/>
  <c r="Z2301" i="11" s="1"/>
  <c r="AB2301" i="11" s="1"/>
  <c r="AB2302" i="11" l="1"/>
  <c r="W2303" i="11"/>
  <c r="W2304" i="11" l="1"/>
  <c r="X2303" i="11"/>
  <c r="Y2303" i="11" s="1"/>
  <c r="Z2303" i="11" s="1"/>
  <c r="AB2303" i="11" s="1"/>
  <c r="X2304" i="11" l="1"/>
  <c r="Y2304" i="11" l="1"/>
  <c r="Z2304" i="11" l="1"/>
  <c r="AA2304" i="11" l="1"/>
  <c r="W2305" i="11" l="1"/>
  <c r="AB2304" i="11"/>
  <c r="W2306" i="11" l="1"/>
  <c r="X2305" i="11"/>
  <c r="W2307" i="11" l="1"/>
  <c r="X2306" i="11"/>
  <c r="Y2306" i="11" s="1"/>
  <c r="Z2306" i="11" s="1"/>
  <c r="AB2306" i="11" s="1"/>
  <c r="Y2305" i="11"/>
  <c r="Z2305" i="11" s="1"/>
  <c r="AB2305" i="11" s="1"/>
  <c r="W2308" i="11" l="1"/>
  <c r="X2307" i="11"/>
  <c r="X2308" i="11" l="1"/>
  <c r="Y2308" i="11" s="1"/>
  <c r="Z2308" i="11" s="1"/>
  <c r="AA2308" i="11"/>
  <c r="Y2307" i="11"/>
  <c r="Z2307" i="11" s="1"/>
  <c r="AB2307" i="11" s="1"/>
  <c r="AB2308" i="11" l="1"/>
  <c r="W2309" i="11"/>
  <c r="W2310" i="11" l="1"/>
  <c r="X2309" i="11"/>
  <c r="Y2309" i="11" s="1"/>
  <c r="Z2309" i="11" s="1"/>
  <c r="AB2309" i="11" s="1"/>
  <c r="W2311" i="11" l="1"/>
  <c r="X2310" i="11"/>
  <c r="W2312" i="11" l="1"/>
  <c r="X2311" i="11"/>
  <c r="Y2311" i="11" s="1"/>
  <c r="Z2311" i="11" s="1"/>
  <c r="AB2311" i="11" s="1"/>
  <c r="Y2310" i="11"/>
  <c r="Z2310" i="11" s="1"/>
  <c r="AB2310" i="11" s="1"/>
  <c r="X2312" i="11" l="1"/>
  <c r="Y2312" i="11" l="1"/>
  <c r="Z2312" i="11" l="1"/>
  <c r="AA2312" i="11" l="1"/>
  <c r="W2313" i="11" l="1"/>
  <c r="AB2312" i="11"/>
  <c r="W2314" i="11" l="1"/>
  <c r="X2313" i="11"/>
  <c r="W2315" i="11" l="1"/>
  <c r="X2314" i="11"/>
  <c r="Y2314" i="11" s="1"/>
  <c r="Z2314" i="11" s="1"/>
  <c r="AB2314" i="11" s="1"/>
  <c r="Y2313" i="11"/>
  <c r="Z2313" i="11" s="1"/>
  <c r="AB2313" i="11" s="1"/>
  <c r="W2316" i="11" l="1"/>
  <c r="X2315" i="11"/>
  <c r="X2316" i="11" l="1"/>
  <c r="Y2316" i="11" s="1"/>
  <c r="Z2316" i="11" s="1"/>
  <c r="AA2316" i="11"/>
  <c r="Y2315" i="11"/>
  <c r="Z2315" i="11" s="1"/>
  <c r="AB2315" i="11" s="1"/>
  <c r="AB2316" i="11" l="1"/>
  <c r="W2317" i="11"/>
  <c r="X2317" i="11" l="1"/>
  <c r="Y2317" i="11" l="1"/>
  <c r="Z2317" i="11" l="1"/>
  <c r="AA2317" i="11" l="1"/>
  <c r="AB2317" i="11" l="1"/>
  <c r="W2318" i="11"/>
  <c r="W2319" i="11" l="1"/>
  <c r="X2318" i="11"/>
  <c r="Y2318" i="11" s="1"/>
  <c r="Z2318" i="11" s="1"/>
  <c r="AB2318" i="11" s="1"/>
  <c r="W2320" i="11" l="1"/>
  <c r="X2319" i="11"/>
  <c r="W2321" i="11" l="1"/>
  <c r="X2320" i="11"/>
  <c r="Y2320" i="11" s="1"/>
  <c r="Z2320" i="11" s="1"/>
  <c r="AB2320" i="11" s="1"/>
  <c r="Y2319" i="11"/>
  <c r="Z2319" i="11" s="1"/>
  <c r="AB2319" i="11" s="1"/>
  <c r="X2321" i="11" l="1"/>
  <c r="Y2321" i="11" l="1"/>
  <c r="Z2321" i="11" l="1"/>
  <c r="AA2321" i="11" l="1"/>
  <c r="W2322" i="11" l="1"/>
  <c r="AB2321" i="11"/>
  <c r="W2323" i="11" l="1"/>
  <c r="X2322" i="11"/>
  <c r="X2323" i="11" l="1"/>
  <c r="Y2323" i="11" s="1"/>
  <c r="Z2323" i="11" s="1"/>
  <c r="AA2323" i="11"/>
  <c r="Y2322" i="11"/>
  <c r="Z2322" i="11" s="1"/>
  <c r="AB2322" i="11" s="1"/>
  <c r="AB2323" i="11" l="1"/>
  <c r="W2324" i="11"/>
  <c r="X2324" i="11" l="1"/>
  <c r="Y2324" i="11" s="1"/>
  <c r="Z2324" i="11" s="1"/>
  <c r="AA2324" i="11" s="1"/>
  <c r="AB2324" i="11" l="1"/>
  <c r="W2325" i="11"/>
  <c r="W2326" i="11" l="1"/>
  <c r="X2325" i="11"/>
  <c r="Y2325" i="11" l="1"/>
  <c r="W2327" i="11"/>
  <c r="X2326" i="11"/>
  <c r="Y2326" i="11" s="1"/>
  <c r="Z2326" i="11" s="1"/>
  <c r="AB2326" i="11" l="1"/>
  <c r="W2328" i="11"/>
  <c r="X2327" i="11"/>
  <c r="Y2327" i="11" s="1"/>
  <c r="Z2327" i="11" s="1"/>
  <c r="AB2327" i="11" s="1"/>
  <c r="Z2325" i="11"/>
  <c r="AB2325" i="11" l="1"/>
  <c r="X2328" i="11"/>
  <c r="Y2328" i="11" l="1"/>
  <c r="Z2328" i="11" l="1"/>
  <c r="AA2328" i="11" l="1"/>
  <c r="W2329" i="11" l="1"/>
  <c r="AB2328" i="11"/>
  <c r="W2330" i="11" l="1"/>
  <c r="X2329" i="11"/>
  <c r="Y2329" i="11" l="1"/>
  <c r="W2331" i="11"/>
  <c r="X2330" i="11"/>
  <c r="Y2330" i="11" s="1"/>
  <c r="Z2330" i="11" s="1"/>
  <c r="AB2330" i="11" l="1"/>
  <c r="W2332" i="11"/>
  <c r="X2331" i="11"/>
  <c r="Y2331" i="11" s="1"/>
  <c r="Z2331" i="11" s="1"/>
  <c r="AB2331" i="11" s="1"/>
  <c r="Z2329" i="11"/>
  <c r="AB2329" i="11" s="1"/>
  <c r="X2332" i="11" l="1"/>
  <c r="Y2332" i="11" l="1"/>
  <c r="Z2332" i="11" s="1"/>
  <c r="AA2332" i="11" s="1"/>
  <c r="AB2332" i="11" l="1"/>
  <c r="W2333" i="11"/>
  <c r="W2334" i="11" l="1"/>
  <c r="X2333" i="11"/>
  <c r="W2335" i="11" l="1"/>
  <c r="X2334" i="11"/>
  <c r="Y2334" i="11" s="1"/>
  <c r="Z2334" i="11" s="1"/>
  <c r="AB2334" i="11" s="1"/>
  <c r="Y2333" i="11"/>
  <c r="Z2333" i="11" s="1"/>
  <c r="AB2333" i="11" s="1"/>
  <c r="W2336" i="11" l="1"/>
  <c r="X2335" i="11"/>
  <c r="X2336" i="11" l="1"/>
  <c r="Y2336" i="11" s="1"/>
  <c r="Z2336" i="11" s="1"/>
  <c r="AA2336" i="11"/>
  <c r="Y2335" i="11"/>
  <c r="Z2335" i="11" s="1"/>
  <c r="AB2335" i="11" s="1"/>
  <c r="AB2336" i="11" l="1"/>
  <c r="W2337" i="11"/>
  <c r="W2338" i="11" l="1"/>
  <c r="X2337" i="11"/>
  <c r="W2339" i="11" l="1"/>
  <c r="X2338" i="11"/>
  <c r="Y2338" i="11" s="1"/>
  <c r="Z2338" i="11" s="1"/>
  <c r="Y2337" i="11"/>
  <c r="Z2337" i="11" l="1"/>
  <c r="AB2338" i="11"/>
  <c r="W2340" i="11"/>
  <c r="X2339" i="11"/>
  <c r="Y2339" i="11" s="1"/>
  <c r="Z2339" i="11" s="1"/>
  <c r="AB2339" i="11" s="1"/>
  <c r="AB2337" i="11" l="1"/>
  <c r="X2340" i="11"/>
  <c r="Y2340" i="11" l="1"/>
  <c r="Z2340" i="11" l="1"/>
  <c r="AA2340" i="11" l="1"/>
  <c r="AB2340" i="11" l="1"/>
  <c r="W2341" i="11"/>
  <c r="W2342" i="11" l="1"/>
  <c r="X2341" i="11"/>
  <c r="X2342" i="11" l="1"/>
  <c r="Y2342" i="11" s="1"/>
  <c r="Z2342" i="11" s="1"/>
  <c r="Y2341" i="11"/>
  <c r="Z2341" i="11" l="1"/>
  <c r="AB2341" i="11" l="1"/>
  <c r="AA2342" i="11"/>
  <c r="W2343" i="11" l="1"/>
  <c r="AB2342" i="11"/>
  <c r="W2344" i="11" l="1"/>
  <c r="X2343" i="11"/>
  <c r="W2345" i="11" l="1"/>
  <c r="X2344" i="11"/>
  <c r="Y2344" i="11" s="1"/>
  <c r="Z2344" i="11" s="1"/>
  <c r="Y2343" i="11"/>
  <c r="Z2343" i="11" l="1"/>
  <c r="AB2343" i="11" s="1"/>
  <c r="AB2344" i="11"/>
  <c r="X2345" i="11"/>
  <c r="Y2345" i="11" s="1"/>
  <c r="Z2345" i="11" s="1"/>
  <c r="AA2345" i="11"/>
  <c r="AB2345" i="11" l="1"/>
  <c r="W2346" i="11"/>
  <c r="W2347" i="11" l="1"/>
  <c r="X2346" i="11"/>
  <c r="X2347" i="11" l="1"/>
  <c r="Y2347" i="11" s="1"/>
  <c r="Z2347" i="11" s="1"/>
  <c r="AA2347" i="11"/>
  <c r="Y2346" i="11"/>
  <c r="Z2346" i="11" s="1"/>
  <c r="AB2346" i="11" s="1"/>
  <c r="W2348" i="11" l="1"/>
  <c r="AB2347" i="11"/>
  <c r="W2349" i="11" l="1"/>
  <c r="X2348" i="11"/>
  <c r="W2350" i="11" l="1"/>
  <c r="X2349" i="11"/>
  <c r="Y2349" i="11" s="1"/>
  <c r="Z2349" i="11" s="1"/>
  <c r="Y2348" i="11"/>
  <c r="Z2348" i="11" l="1"/>
  <c r="AB2349" i="11"/>
  <c r="W2351" i="11"/>
  <c r="X2350" i="11"/>
  <c r="Y2350" i="11" s="1"/>
  <c r="Z2350" i="11" s="1"/>
  <c r="AB2350" i="11" s="1"/>
  <c r="AB2348" i="11" l="1"/>
  <c r="X2351" i="11"/>
  <c r="Y2351" i="11" l="1"/>
  <c r="Z2351" i="11" l="1"/>
  <c r="AA2351" i="11" s="1"/>
  <c r="AB2351" i="11" l="1"/>
  <c r="W2352" i="11"/>
  <c r="W2353" i="11" l="1"/>
  <c r="X2352" i="11"/>
  <c r="Y2352" i="11" s="1"/>
  <c r="Z2352" i="11" s="1"/>
  <c r="AB2352" i="11" s="1"/>
  <c r="W2354" i="11" l="1"/>
  <c r="X2353" i="11"/>
  <c r="X2354" i="11" l="1"/>
  <c r="Y2354" i="11" s="1"/>
  <c r="Z2354" i="11" s="1"/>
  <c r="AA2354" i="11"/>
  <c r="Y2353" i="11"/>
  <c r="Z2353" i="11" s="1"/>
  <c r="AB2353" i="11" s="1"/>
  <c r="W2355" i="11" l="1"/>
  <c r="AB2354" i="11"/>
  <c r="W2356" i="11" l="1"/>
  <c r="X2355" i="11"/>
  <c r="Y2355" i="11" s="1"/>
  <c r="Z2355" i="11" s="1"/>
  <c r="AB2355" i="11" s="1"/>
  <c r="W2357" i="11" l="1"/>
  <c r="X2356" i="11"/>
  <c r="W2358" i="11" l="1"/>
  <c r="X2357" i="11"/>
  <c r="Y2357" i="11" s="1"/>
  <c r="Z2357" i="11" s="1"/>
  <c r="AB2357" i="11" s="1"/>
  <c r="Y2356" i="11"/>
  <c r="Z2356" i="11" s="1"/>
  <c r="AB2356" i="11" s="1"/>
  <c r="X2358" i="11" l="1"/>
  <c r="Y2358" i="11" l="1"/>
  <c r="Z2358" i="11" s="1"/>
  <c r="AA2358" i="11" s="1"/>
  <c r="AB2358" i="11" l="1"/>
  <c r="W2359" i="11"/>
  <c r="W2360" i="11" l="1"/>
  <c r="X2359" i="11"/>
  <c r="Y2359" i="11" s="1"/>
  <c r="Z2359" i="11" s="1"/>
  <c r="AB2359" i="11" s="1"/>
  <c r="W2361" i="11" l="1"/>
  <c r="X2360" i="11"/>
  <c r="Y2360" i="11" l="1"/>
  <c r="Z2360" i="11" s="1"/>
  <c r="AB2360" i="11" s="1"/>
  <c r="W2362" i="11"/>
  <c r="X2361" i="11"/>
  <c r="Y2361" i="11" s="1"/>
  <c r="Z2361" i="11" s="1"/>
  <c r="AB2361" i="11" s="1"/>
  <c r="X2362" i="11" l="1"/>
  <c r="Y2362" i="11" l="1"/>
  <c r="Z2362" i="11" l="1"/>
  <c r="AA2362" i="11" l="1"/>
  <c r="W2363" i="11" l="1"/>
  <c r="AB2362" i="11"/>
  <c r="W2364" i="11" l="1"/>
  <c r="X2363" i="11"/>
  <c r="Y2363" i="11" l="1"/>
  <c r="W2365" i="11"/>
  <c r="X2364" i="11"/>
  <c r="Y2364" i="11" s="1"/>
  <c r="Z2364" i="11" s="1"/>
  <c r="AB2364" i="11" l="1"/>
  <c r="Z2363" i="11"/>
  <c r="X2365" i="11"/>
  <c r="Y2365" i="11" s="1"/>
  <c r="Z2365" i="11" s="1"/>
  <c r="AA2365" i="11"/>
  <c r="W2366" i="11" l="1"/>
  <c r="AB2365" i="11"/>
  <c r="AB2363" i="11"/>
  <c r="W2367" i="11" l="1"/>
  <c r="X2366" i="11"/>
  <c r="W2368" i="11" l="1"/>
  <c r="X2367" i="11"/>
  <c r="Y2367" i="11" s="1"/>
  <c r="Z2367" i="11" s="1"/>
  <c r="Y2366" i="11"/>
  <c r="Z2366" i="11" l="1"/>
  <c r="AB2367" i="11"/>
  <c r="W2369" i="11"/>
  <c r="X2368" i="11"/>
  <c r="Y2368" i="11" s="1"/>
  <c r="Z2368" i="11" s="1"/>
  <c r="AB2368" i="11" s="1"/>
  <c r="X2369" i="11" l="1"/>
  <c r="AB2366" i="11"/>
  <c r="Y2369" i="11" l="1"/>
  <c r="Z2369" i="11" l="1"/>
  <c r="AA2369" i="11" l="1"/>
  <c r="W2370" i="11" l="1"/>
  <c r="AB2369" i="11"/>
  <c r="W2371" i="11" l="1"/>
  <c r="X2370" i="11"/>
  <c r="X2371" i="11" l="1"/>
  <c r="Y2371" i="11" s="1"/>
  <c r="Z2371" i="11" s="1"/>
  <c r="Y2370" i="11"/>
  <c r="Z2370" i="11" l="1"/>
  <c r="AB2370" i="11" l="1"/>
  <c r="AA2371" i="11"/>
  <c r="W2372" i="11" l="1"/>
  <c r="AB2371" i="11"/>
  <c r="W2373" i="11" l="1"/>
  <c r="X2372" i="11"/>
  <c r="Y2372" i="11" s="1"/>
  <c r="Z2372" i="11" s="1"/>
  <c r="AB2372" i="11" s="1"/>
  <c r="W2374" i="11" l="1"/>
  <c r="X2373" i="11"/>
  <c r="W2375" i="11" l="1"/>
  <c r="X2374" i="11"/>
  <c r="Y2374" i="11" s="1"/>
  <c r="Z2374" i="11" s="1"/>
  <c r="Y2373" i="11"/>
  <c r="Z2373" i="11" l="1"/>
  <c r="AB2374" i="11"/>
  <c r="X2375" i="11"/>
  <c r="Y2375" i="11" s="1"/>
  <c r="Z2375" i="11" s="1"/>
  <c r="AA2375" i="11"/>
  <c r="AB2375" i="11" l="1"/>
  <c r="W2376" i="11"/>
  <c r="AB2373" i="11"/>
  <c r="W2377" i="11" l="1"/>
  <c r="X2376" i="11"/>
  <c r="X2377" i="11" l="1"/>
  <c r="Y2377" i="11" s="1"/>
  <c r="Z2377" i="11" s="1"/>
  <c r="Y2376" i="11"/>
  <c r="Z2376" i="11" l="1"/>
  <c r="AB2376" i="11" l="1"/>
  <c r="AA2377" i="11"/>
  <c r="AB2377" i="11" l="1"/>
  <c r="W2378" i="11"/>
  <c r="W2379" i="11" l="1"/>
  <c r="X2378" i="11"/>
  <c r="W2380" i="11" l="1"/>
  <c r="X2379" i="11"/>
  <c r="Y2379" i="11" s="1"/>
  <c r="Z2379" i="11" s="1"/>
  <c r="AB2379" i="11" s="1"/>
  <c r="Y2378" i="11"/>
  <c r="Z2378" i="11" s="1"/>
  <c r="AB2378" i="11" s="1"/>
  <c r="W2381" i="11" l="1"/>
  <c r="X2380" i="11"/>
  <c r="X2381" i="11" l="1"/>
  <c r="Y2381" i="11" s="1"/>
  <c r="Z2381" i="11" s="1"/>
  <c r="AA2381" i="11"/>
  <c r="Y2380" i="11"/>
  <c r="Z2380" i="11" s="1"/>
  <c r="AB2380" i="11" s="1"/>
  <c r="W2382" i="11" l="1"/>
  <c r="AB2381" i="11"/>
  <c r="W2383" i="11" l="1"/>
  <c r="X2382" i="11"/>
  <c r="Y2382" i="11" s="1"/>
  <c r="Z2382" i="11" s="1"/>
  <c r="AB2382" i="11" s="1"/>
  <c r="W2384" i="11" l="1"/>
  <c r="X2383" i="11"/>
  <c r="W2385" i="11" l="1"/>
  <c r="X2384" i="11"/>
  <c r="Y2384" i="11" s="1"/>
  <c r="Z2384" i="11" s="1"/>
  <c r="AB2384" i="11" s="1"/>
  <c r="Y2383" i="11"/>
  <c r="Z2383" i="11" s="1"/>
  <c r="AB2383" i="11" s="1"/>
  <c r="X2385" i="11" l="1"/>
  <c r="Y2385" i="11" l="1"/>
  <c r="Z2385" i="11" s="1"/>
  <c r="AA2385" i="11" s="1"/>
  <c r="W2386" i="11" l="1"/>
  <c r="AB2385" i="11"/>
  <c r="W2387" i="11" l="1"/>
  <c r="X2386" i="11"/>
  <c r="Y2386" i="11" s="1"/>
  <c r="Z2386" i="11" s="1"/>
  <c r="AB2386" i="11" s="1"/>
  <c r="X2387" i="11" l="1"/>
  <c r="Y2387" i="11" l="1"/>
  <c r="Z2387" i="11" s="1"/>
  <c r="AA2387" i="11" s="1"/>
  <c r="W2388" i="11" l="1"/>
  <c r="AB2387" i="11"/>
  <c r="X2388" i="11" l="1"/>
  <c r="Y2388" i="11" s="1"/>
  <c r="Z2388" i="11" s="1"/>
  <c r="AA2388" i="11"/>
  <c r="AB2388" i="11" l="1"/>
  <c r="W2389" i="11"/>
  <c r="W2390" i="11" l="1"/>
  <c r="X2389" i="11"/>
  <c r="Y2389" i="11" s="1"/>
  <c r="Z2389" i="11" s="1"/>
  <c r="AB2389" i="11" s="1"/>
  <c r="X2390" i="11" l="1"/>
  <c r="Y2390" i="11" l="1"/>
  <c r="Z2390" i="11" s="1"/>
  <c r="AA2390" i="11" s="1"/>
  <c r="AB2390" i="11" l="1"/>
  <c r="W2391" i="11"/>
  <c r="X2391" i="11" l="1"/>
  <c r="Y2391" i="11" l="1"/>
  <c r="Z2391" i="11" l="1"/>
  <c r="AA2391" i="11" l="1"/>
  <c r="AB2391" i="11" l="1"/>
  <c r="W2392" i="11"/>
  <c r="W2393" i="11" l="1"/>
  <c r="X2392" i="11"/>
  <c r="W2394" i="11" l="1"/>
  <c r="X2393" i="11"/>
  <c r="Y2393" i="11" s="1"/>
  <c r="Z2393" i="11" s="1"/>
  <c r="Y2392" i="11"/>
  <c r="Z2392" i="11" l="1"/>
  <c r="AB2393" i="11"/>
  <c r="X2394" i="11"/>
  <c r="Y2394" i="11" s="1"/>
  <c r="Z2394" i="11" s="1"/>
  <c r="AA2394" i="11"/>
  <c r="AB2394" i="11" l="1"/>
  <c r="W2395" i="11"/>
  <c r="AB2392" i="11"/>
  <c r="W2396" i="11" l="1"/>
  <c r="X2395" i="11"/>
  <c r="W2397" i="11" l="1"/>
  <c r="X2396" i="11"/>
  <c r="Y2396" i="11" s="1"/>
  <c r="Z2396" i="11" s="1"/>
  <c r="AB2396" i="11" s="1"/>
  <c r="Y2395" i="11"/>
  <c r="Z2395" i="11" s="1"/>
  <c r="AB2395" i="11" s="1"/>
  <c r="W2398" i="11" l="1"/>
  <c r="X2397" i="11"/>
  <c r="X2398" i="11" l="1"/>
  <c r="Y2398" i="11" s="1"/>
  <c r="Z2398" i="11" s="1"/>
  <c r="AA2398" i="11"/>
  <c r="Y2397" i="11"/>
  <c r="Z2397" i="11" s="1"/>
  <c r="AB2397" i="11" s="1"/>
  <c r="W2399" i="11" l="1"/>
  <c r="AB2398" i="11"/>
  <c r="W2400" i="11" l="1"/>
  <c r="X2399" i="11"/>
  <c r="Y2399" i="11" s="1"/>
  <c r="Z2399" i="11" s="1"/>
  <c r="AB2399" i="11" s="1"/>
  <c r="W2401" i="11" l="1"/>
  <c r="X2400" i="11"/>
  <c r="W2402" i="11" l="1"/>
  <c r="X2401" i="11"/>
  <c r="Y2401" i="11" s="1"/>
  <c r="Z2401" i="11" s="1"/>
  <c r="AB2401" i="11" s="1"/>
  <c r="Y2400" i="11"/>
  <c r="Z2400" i="11" s="1"/>
  <c r="AB2400" i="11" s="1"/>
  <c r="X2402" i="11" l="1"/>
  <c r="Y2402" i="11" l="1"/>
  <c r="Z2402" i="11" s="1"/>
  <c r="AA2402" i="11" s="1"/>
  <c r="AB2402" i="11" l="1"/>
  <c r="W2403" i="11"/>
  <c r="W2404" i="11" l="1"/>
  <c r="X2403" i="11"/>
  <c r="Y2403" i="11" s="1"/>
  <c r="Z2403" i="11" s="1"/>
  <c r="AB2403" i="11" s="1"/>
  <c r="X2404" i="11" l="1"/>
  <c r="Y2404" i="11" l="1"/>
  <c r="Z2404" i="11" s="1"/>
  <c r="AA2404" i="11" s="1"/>
  <c r="W2405" i="11" l="1"/>
  <c r="AB2404" i="11"/>
  <c r="W2406" i="11" l="1"/>
  <c r="X2405" i="11"/>
  <c r="Y2405" i="11" s="1"/>
  <c r="Z2405" i="11" s="1"/>
  <c r="AB2405" i="11" s="1"/>
  <c r="W2407" i="11" l="1"/>
  <c r="X2406" i="11"/>
  <c r="W2408" i="11" l="1"/>
  <c r="X2407" i="11"/>
  <c r="Y2407" i="11" s="1"/>
  <c r="Z2407" i="11" s="1"/>
  <c r="AB2407" i="11" s="1"/>
  <c r="Y2406" i="11"/>
  <c r="Z2406" i="11" s="1"/>
  <c r="AB2406" i="11" s="1"/>
  <c r="X2408" i="11" l="1"/>
  <c r="Y2408" i="11" l="1"/>
  <c r="Z2408" i="11" l="1"/>
  <c r="AA2408" i="11" l="1"/>
  <c r="W2409" i="11" l="1"/>
  <c r="AB2408" i="11"/>
  <c r="X2409" i="11" l="1"/>
  <c r="Y2409" i="11" l="1"/>
  <c r="Z2409" i="11" l="1"/>
  <c r="AA2409" i="11" l="1"/>
  <c r="W2410" i="11" l="1"/>
  <c r="AB2409" i="11"/>
  <c r="X2410" i="11" l="1"/>
  <c r="Y2410" i="11" l="1"/>
  <c r="Z2410" i="11" l="1"/>
  <c r="AA2410" i="11" l="1"/>
  <c r="AB2410" i="11" l="1"/>
  <c r="W2411" i="11"/>
  <c r="W2412" i="11" l="1"/>
  <c r="X2411" i="11"/>
  <c r="Y2411" i="11" s="1"/>
  <c r="Z2411" i="11" s="1"/>
  <c r="AB2411" i="11" s="1"/>
  <c r="X2412" i="11" l="1"/>
  <c r="Y2412" i="11" l="1"/>
  <c r="Z2412" i="11" s="1"/>
  <c r="AA2412" i="11" s="1"/>
  <c r="W2413" i="11" l="1"/>
  <c r="AB2412" i="11"/>
  <c r="W2414" i="11" l="1"/>
  <c r="X2413" i="11"/>
  <c r="Y2413" i="11" s="1"/>
  <c r="Z2413" i="11" s="1"/>
  <c r="AB2413" i="11" s="1"/>
  <c r="W2415" i="11" l="1"/>
  <c r="X2414" i="11"/>
  <c r="W2416" i="11" l="1"/>
  <c r="X2415" i="11"/>
  <c r="Y2415" i="11" s="1"/>
  <c r="Z2415" i="11" s="1"/>
  <c r="Y2414" i="11"/>
  <c r="Z2414" i="11" l="1"/>
  <c r="AB2415" i="11"/>
  <c r="X2416" i="11"/>
  <c r="Y2416" i="11" s="1"/>
  <c r="Z2416" i="11" s="1"/>
  <c r="AA2416" i="11"/>
  <c r="AB2416" i="11" l="1"/>
  <c r="W2417" i="11"/>
  <c r="AB2414" i="11"/>
  <c r="W2418" i="11" l="1"/>
  <c r="X2417" i="11"/>
  <c r="W2419" i="11" l="1"/>
  <c r="X2418" i="11"/>
  <c r="Y2418" i="11" s="1"/>
  <c r="Z2418" i="11" s="1"/>
  <c r="Y2417" i="11"/>
  <c r="Z2417" i="11" l="1"/>
  <c r="AB2418" i="11"/>
  <c r="W2420" i="11"/>
  <c r="X2419" i="11"/>
  <c r="Y2419" i="11" s="1"/>
  <c r="Z2419" i="11" s="1"/>
  <c r="AB2419" i="11" s="1"/>
  <c r="X2420" i="11" l="1"/>
  <c r="AB2417" i="11"/>
  <c r="Y2420" i="11" l="1"/>
  <c r="Z2420" i="11" s="1"/>
  <c r="AA2420" i="11" s="1"/>
  <c r="AB2420" i="11" l="1"/>
  <c r="W2421" i="11"/>
  <c r="W2422" i="11" l="1"/>
  <c r="X2421" i="11"/>
  <c r="Y2421" i="11" s="1"/>
  <c r="Z2421" i="11" s="1"/>
  <c r="AB2421" i="11" s="1"/>
  <c r="X2422" i="11" l="1"/>
  <c r="Y2422" i="11" l="1"/>
  <c r="Z2422" i="11" l="1"/>
  <c r="AA2422" i="11" l="1"/>
  <c r="W2423" i="11" l="1"/>
  <c r="X2423" i="11" s="1"/>
  <c r="Y2423" i="11" s="1"/>
  <c r="Z2423" i="11" s="1"/>
  <c r="AA2423" i="11" s="1"/>
  <c r="AB2422" i="11"/>
  <c r="AB2423" i="11" l="1"/>
  <c r="W2424" i="11"/>
  <c r="W2425" i="11" l="1"/>
  <c r="X2424" i="11"/>
  <c r="Y2424" i="11" s="1"/>
  <c r="Z2424" i="11" s="1"/>
  <c r="AB2424" i="11" s="1"/>
  <c r="X2425" i="11" l="1"/>
  <c r="Y2425" i="11" l="1"/>
  <c r="Z2425" i="11" s="1"/>
  <c r="AA2425" i="11" s="1"/>
  <c r="W2426" i="11" l="1"/>
  <c r="AB2425" i="11"/>
  <c r="W2427" i="11" l="1"/>
  <c r="X2426" i="11"/>
  <c r="Y2426" i="11" s="1"/>
  <c r="Z2426" i="11" s="1"/>
  <c r="AB2426" i="11" s="1"/>
  <c r="W2428" i="11" l="1"/>
  <c r="X2427" i="11"/>
  <c r="W2429" i="11" l="1"/>
  <c r="X2428" i="11"/>
  <c r="Y2428" i="11" s="1"/>
  <c r="Z2428" i="11" s="1"/>
  <c r="AB2428" i="11" s="1"/>
  <c r="Y2427" i="11"/>
  <c r="Z2427" i="11" s="1"/>
  <c r="AB2427" i="11" s="1"/>
  <c r="X2429" i="11" l="1"/>
  <c r="Y2429" i="11" l="1"/>
  <c r="Z2429" i="11" s="1"/>
  <c r="AA2429" i="11" s="1"/>
  <c r="W2430" i="11" l="1"/>
  <c r="AB2429" i="11"/>
  <c r="W2431" i="11" l="1"/>
  <c r="X2430" i="11"/>
  <c r="Y2430" i="11" s="1"/>
  <c r="Z2430" i="11" s="1"/>
  <c r="AB2430" i="11" s="1"/>
  <c r="W2432" i="11" l="1"/>
  <c r="X2431" i="11"/>
  <c r="X2432" i="11" l="1"/>
  <c r="Y2432" i="11" s="1"/>
  <c r="Z2432" i="11" s="1"/>
  <c r="Y2431" i="11"/>
  <c r="Z2431" i="11" l="1"/>
  <c r="AB2431" i="11" l="1"/>
  <c r="AA2432" i="11"/>
  <c r="W2433" i="11" l="1"/>
  <c r="AB2432" i="11"/>
  <c r="W2434" i="11" l="1"/>
  <c r="X2433" i="11"/>
  <c r="Y2433" i="11" l="1"/>
  <c r="W2435" i="11"/>
  <c r="X2434" i="11"/>
  <c r="Y2434" i="11" s="1"/>
  <c r="Z2434" i="11" s="1"/>
  <c r="AB2434" i="11" l="1"/>
  <c r="Z2433" i="11"/>
  <c r="W2436" i="11"/>
  <c r="X2435" i="11"/>
  <c r="Y2435" i="11" s="1"/>
  <c r="Z2435" i="11" s="1"/>
  <c r="AB2435" i="11" s="1"/>
  <c r="X2436" i="11" l="1"/>
  <c r="Y2436" i="11" s="1"/>
  <c r="Z2436" i="11" s="1"/>
  <c r="AA2436" i="11"/>
  <c r="AB2433" i="11"/>
  <c r="W2437" i="11" l="1"/>
  <c r="AB2436" i="11"/>
  <c r="W2438" i="11" l="1"/>
  <c r="X2437" i="11"/>
  <c r="Y2437" i="11" s="1"/>
  <c r="Z2437" i="11" s="1"/>
  <c r="AB2437" i="11" s="1"/>
  <c r="W2439" i="11" l="1"/>
  <c r="X2438" i="11"/>
  <c r="X2439" i="11" l="1"/>
  <c r="Y2439" i="11" s="1"/>
  <c r="Z2439" i="11" s="1"/>
  <c r="AA2439" i="11"/>
  <c r="Y2438" i="11"/>
  <c r="Z2438" i="11" s="1"/>
  <c r="AB2438" i="11" s="1"/>
  <c r="AB2439" i="11" l="1"/>
  <c r="W2440" i="11"/>
  <c r="W2441" i="11" l="1"/>
  <c r="X2440" i="11"/>
  <c r="Y2440" i="11" s="1"/>
  <c r="Z2440" i="11" s="1"/>
  <c r="AB2440" i="11" s="1"/>
  <c r="W2442" i="11" l="1"/>
  <c r="X2441" i="11"/>
  <c r="X2442" i="11" l="1"/>
  <c r="Y2442" i="11" s="1"/>
  <c r="Z2442" i="11" s="1"/>
  <c r="AA2442" i="11"/>
  <c r="Y2441" i="11"/>
  <c r="Z2441" i="11" s="1"/>
  <c r="AB2441" i="11" s="1"/>
  <c r="W2443" i="11" l="1"/>
  <c r="AB2442" i="11"/>
  <c r="X2443" i="11" l="1"/>
  <c r="Y2443" i="11" l="1"/>
  <c r="Z2443" i="11" l="1"/>
  <c r="AA2443" i="11" l="1"/>
  <c r="AB2443" i="11" l="1"/>
  <c r="W2444" i="11"/>
  <c r="W2445" i="11" l="1"/>
  <c r="X2444" i="11"/>
  <c r="Y2444" i="11" l="1"/>
  <c r="W2446" i="11"/>
  <c r="X2445" i="11"/>
  <c r="Y2445" i="11" s="1"/>
  <c r="Z2445" i="11" s="1"/>
  <c r="AB2445" i="11" l="1"/>
  <c r="W2447" i="11"/>
  <c r="X2446" i="11"/>
  <c r="Y2446" i="11" s="1"/>
  <c r="Z2446" i="11" s="1"/>
  <c r="AB2446" i="11" s="1"/>
  <c r="Z2444" i="11"/>
  <c r="AB2444" i="11" l="1"/>
  <c r="X2447" i="11"/>
  <c r="Y2447" i="11" l="1"/>
  <c r="Z2447" i="11" l="1"/>
  <c r="AA2447" i="11" l="1"/>
  <c r="W2448" i="11" l="1"/>
  <c r="AB2447" i="11"/>
  <c r="W2449" i="11" l="1"/>
  <c r="X2448" i="11"/>
  <c r="Y2448" i="11" l="1"/>
  <c r="W2450" i="11"/>
  <c r="X2449" i="11"/>
  <c r="Y2449" i="11" s="1"/>
  <c r="Z2449" i="11" s="1"/>
  <c r="AB2449" i="11" l="1"/>
  <c r="W2451" i="11"/>
  <c r="X2450" i="11"/>
  <c r="Y2450" i="11" s="1"/>
  <c r="Z2450" i="11" s="1"/>
  <c r="AB2450" i="11" s="1"/>
  <c r="Z2448" i="11"/>
  <c r="AB2448" i="11" s="1"/>
  <c r="X2451" i="11" l="1"/>
  <c r="Y2451" i="11" l="1"/>
  <c r="Z2451" i="11" s="1"/>
  <c r="AA2451" i="11" s="1"/>
  <c r="W2452" i="11" l="1"/>
  <c r="AB2451" i="11"/>
  <c r="W2453" i="11" l="1"/>
  <c r="X2452" i="11"/>
  <c r="Y2452" i="11" s="1"/>
  <c r="Z2452" i="11" s="1"/>
  <c r="AB2452" i="11" s="1"/>
  <c r="W2454" i="11" l="1"/>
  <c r="X2453" i="11"/>
  <c r="W2455" i="11" l="1"/>
  <c r="X2454" i="11"/>
  <c r="Y2454" i="11" s="1"/>
  <c r="Z2454" i="11" s="1"/>
  <c r="Y2453" i="11"/>
  <c r="Z2453" i="11" l="1"/>
  <c r="AB2454" i="11"/>
  <c r="X2455" i="11"/>
  <c r="Y2455" i="11" s="1"/>
  <c r="Z2455" i="11" s="1"/>
  <c r="AA2455" i="11"/>
  <c r="W2456" i="11" l="1"/>
  <c r="AB2455" i="11"/>
  <c r="AB2453" i="11"/>
  <c r="W2457" i="11" l="1"/>
  <c r="X2456" i="11"/>
  <c r="X2457" i="11" l="1"/>
  <c r="Y2457" i="11" s="1"/>
  <c r="Z2457" i="11" s="1"/>
  <c r="Y2456" i="11"/>
  <c r="Z2456" i="11" l="1"/>
  <c r="AB2456" i="11" l="1"/>
  <c r="AA2457" i="11"/>
  <c r="AB2457" i="11" l="1"/>
  <c r="W2458" i="11"/>
  <c r="W2459" i="11" l="1"/>
  <c r="X2458" i="11"/>
  <c r="Y2458" i="11" l="1"/>
  <c r="W2460" i="11"/>
  <c r="X2459" i="11"/>
  <c r="Y2459" i="11" s="1"/>
  <c r="Z2459" i="11" s="1"/>
  <c r="AB2459" i="11" l="1"/>
  <c r="X2460" i="11"/>
  <c r="Y2460" i="11" s="1"/>
  <c r="Z2460" i="11" s="1"/>
  <c r="AA2460" i="11"/>
  <c r="Z2458" i="11"/>
  <c r="AB2458" i="11" l="1"/>
  <c r="W2461" i="11"/>
  <c r="AB2460" i="11"/>
  <c r="W2462" i="11" l="1"/>
  <c r="X2461" i="11"/>
  <c r="W2463" i="11" l="1"/>
  <c r="X2462" i="11"/>
  <c r="Y2462" i="11" s="1"/>
  <c r="Z2462" i="11" s="1"/>
  <c r="Y2461" i="11"/>
  <c r="Z2461" i="11" l="1"/>
  <c r="AB2462" i="11"/>
  <c r="W2464" i="11"/>
  <c r="X2463" i="11"/>
  <c r="Y2463" i="11" s="1"/>
  <c r="Z2463" i="11" s="1"/>
  <c r="AB2463" i="11" s="1"/>
  <c r="AB2461" i="11" l="1"/>
  <c r="X2464" i="11"/>
  <c r="Y2464" i="11" l="1"/>
  <c r="Z2464" i="11" l="1"/>
  <c r="AA2464" i="11" l="1"/>
  <c r="W2465" i="11" l="1"/>
  <c r="AB2464" i="11"/>
  <c r="W2466" i="11" l="1"/>
  <c r="X2465" i="11"/>
  <c r="Y2465" i="11" l="1"/>
  <c r="W2467" i="11"/>
  <c r="X2466" i="11"/>
  <c r="Y2466" i="11" s="1"/>
  <c r="Z2466" i="11" s="1"/>
  <c r="AB2466" i="11" l="1"/>
  <c r="W2468" i="11"/>
  <c r="X2467" i="11"/>
  <c r="Y2467" i="11" s="1"/>
  <c r="Z2467" i="11" s="1"/>
  <c r="AB2467" i="11" s="1"/>
  <c r="Z2465" i="11"/>
  <c r="AB2465" i="11" l="1"/>
  <c r="X2468" i="11"/>
  <c r="Y2468" i="11" l="1"/>
  <c r="Z2468" i="11" l="1"/>
  <c r="AA2468" i="11" l="1"/>
  <c r="W2469" i="11" l="1"/>
  <c r="AB2468" i="11"/>
  <c r="W2470" i="11" l="1"/>
  <c r="X2469" i="11"/>
  <c r="Y2469" i="11" l="1"/>
  <c r="X2470" i="11"/>
  <c r="Y2470" i="11" s="1"/>
  <c r="Z2470" i="11" s="1"/>
  <c r="Z2469" i="11" l="1"/>
  <c r="AB2469" i="11" l="1"/>
  <c r="AA2470" i="11"/>
  <c r="AB2470" i="11" l="1"/>
  <c r="W2471" i="11"/>
  <c r="W2472" i="11" l="1"/>
  <c r="X2471" i="11"/>
  <c r="Y2471" i="11" l="1"/>
  <c r="W2473" i="11"/>
  <c r="X2472" i="11"/>
  <c r="Y2472" i="11" s="1"/>
  <c r="Z2472" i="11" s="1"/>
  <c r="AB2472" i="11" l="1"/>
  <c r="Z2471" i="11"/>
  <c r="W2474" i="11"/>
  <c r="X2473" i="11"/>
  <c r="Y2473" i="11" s="1"/>
  <c r="Z2473" i="11" s="1"/>
  <c r="AB2473" i="11" s="1"/>
  <c r="X2474" i="11" l="1"/>
  <c r="AB2471" i="11"/>
  <c r="Y2474" i="11" l="1"/>
  <c r="Z2474" i="11" l="1"/>
  <c r="AA2474" i="11" s="1"/>
  <c r="AB2474" i="11" l="1"/>
  <c r="W2475" i="11"/>
  <c r="W2476" i="11" l="1"/>
  <c r="X2475" i="11"/>
  <c r="Y2475" i="11" s="1"/>
  <c r="Z2475" i="11" s="1"/>
  <c r="AB2475" i="11" s="1"/>
  <c r="W2477" i="11" l="1"/>
  <c r="X2476" i="11"/>
  <c r="W2478" i="11" l="1"/>
  <c r="X2477" i="11"/>
  <c r="Y2477" i="11" s="1"/>
  <c r="Z2477" i="11" s="1"/>
  <c r="AB2477" i="11" s="1"/>
  <c r="Y2476" i="11"/>
  <c r="Z2476" i="11" s="1"/>
  <c r="AB2476" i="11" s="1"/>
  <c r="X2478" i="11" l="1"/>
  <c r="Y2478" i="11" l="1"/>
  <c r="Z2478" i="11" s="1"/>
  <c r="AA2478" i="11" s="1"/>
  <c r="W2479" i="11" l="1"/>
  <c r="AB2478" i="11"/>
  <c r="W2480" i="11" l="1"/>
  <c r="X2479" i="11"/>
  <c r="Y2479" i="11" l="1"/>
  <c r="X2480" i="11"/>
  <c r="Y2480" i="11" s="1"/>
  <c r="Z2480" i="11" s="1"/>
  <c r="Z2479" i="11" l="1"/>
  <c r="AB2479" i="11" l="1"/>
  <c r="AA2480" i="11"/>
  <c r="W2481" i="11" l="1"/>
  <c r="AB2480" i="11"/>
  <c r="W2482" i="11" l="1"/>
  <c r="X2481" i="11"/>
  <c r="W2483" i="11" l="1"/>
  <c r="X2482" i="11"/>
  <c r="Y2482" i="11" s="1"/>
  <c r="Z2482" i="11" s="1"/>
  <c r="Y2481" i="11"/>
  <c r="Z2481" i="11" l="1"/>
  <c r="AB2482" i="11"/>
  <c r="X2483" i="11"/>
  <c r="Y2483" i="11" s="1"/>
  <c r="Z2483" i="11" s="1"/>
  <c r="AA2483" i="11"/>
  <c r="W2484" i="11" l="1"/>
  <c r="AB2483" i="11"/>
  <c r="AB2481" i="11"/>
  <c r="W2485" i="11" l="1"/>
  <c r="X2484" i="11"/>
  <c r="X2485" i="11" l="1"/>
  <c r="Y2485" i="11" s="1"/>
  <c r="Z2485" i="11" s="1"/>
  <c r="AA2485" i="11"/>
  <c r="Y2484" i="11"/>
  <c r="Z2484" i="11" s="1"/>
  <c r="AB2484" i="11" s="1"/>
  <c r="AB2485" i="11" l="1"/>
  <c r="W2486" i="11"/>
  <c r="W2487" i="11" l="1"/>
  <c r="X2486" i="11"/>
  <c r="Y2486" i="11" s="1"/>
  <c r="Z2486" i="11" s="1"/>
  <c r="AB2486" i="11" s="1"/>
  <c r="X2487" i="11" l="1"/>
  <c r="Y2487" i="11" l="1"/>
  <c r="Z2487" i="11" s="1"/>
  <c r="AA2487" i="11" s="1"/>
  <c r="W2488" i="11" l="1"/>
  <c r="AB2487" i="11"/>
  <c r="W2489" i="11" l="1"/>
  <c r="X2488" i="11"/>
  <c r="Y2488" i="11" s="1"/>
  <c r="Z2488" i="11" s="1"/>
  <c r="AB2488" i="11" s="1"/>
  <c r="W2490" i="11" l="1"/>
  <c r="X2489" i="11"/>
  <c r="Y2489" i="11" s="1"/>
  <c r="Z2489" i="11" s="1"/>
  <c r="AB2489" i="11" s="1"/>
  <c r="W2491" i="11" l="1"/>
  <c r="X2490" i="11"/>
  <c r="Y2490" i="11" s="1"/>
  <c r="Z2490" i="11" s="1"/>
  <c r="AB2490" i="11" s="1"/>
  <c r="X2491" i="11" l="1"/>
  <c r="Y2491" i="11" l="1"/>
  <c r="Z2491" i="11" l="1"/>
  <c r="AA2491" i="11" l="1"/>
  <c r="AB2491" i="11" l="1"/>
  <c r="W2492" i="11"/>
  <c r="W2493" i="11" l="1"/>
  <c r="X2492" i="11"/>
  <c r="W2494" i="11" l="1"/>
  <c r="X2493" i="11"/>
  <c r="Y2493" i="11" s="1"/>
  <c r="Z2493" i="11" s="1"/>
  <c r="Y2492" i="11"/>
  <c r="Z2492" i="11" l="1"/>
  <c r="AB2493" i="11"/>
  <c r="W2495" i="11"/>
  <c r="X2494" i="11"/>
  <c r="Y2494" i="11" s="1"/>
  <c r="Z2494" i="11" s="1"/>
  <c r="AB2494" i="11" s="1"/>
  <c r="AB2492" i="11" l="1"/>
  <c r="X2495" i="11"/>
  <c r="Y2495" i="11" l="1"/>
  <c r="Z2495" i="11" l="1"/>
  <c r="AA2495" i="11" l="1"/>
  <c r="AB2495" i="11" l="1"/>
  <c r="W2496" i="11"/>
  <c r="W2497" i="11" l="1"/>
  <c r="X2496" i="11"/>
  <c r="Y2496" i="11" s="1"/>
  <c r="Z2496" i="11" s="1"/>
  <c r="AB2496" i="11" s="1"/>
  <c r="W2498" i="11" l="1"/>
  <c r="X2497" i="11"/>
  <c r="X2498" i="11" l="1"/>
  <c r="Y2498" i="11" s="1"/>
  <c r="Z2498" i="11" s="1"/>
  <c r="AA2498" i="11"/>
  <c r="Y2497" i="11"/>
  <c r="Z2497" i="11" s="1"/>
  <c r="AB2497" i="11" s="1"/>
  <c r="AB2498" i="11" l="1"/>
  <c r="W2499" i="11"/>
  <c r="W2500" i="11" l="1"/>
  <c r="X2499" i="11"/>
  <c r="Y2499" i="11" s="1"/>
  <c r="Z2499" i="11" s="1"/>
  <c r="AB2499" i="11" s="1"/>
  <c r="W2501" i="11" l="1"/>
  <c r="X2500" i="11"/>
  <c r="W2502" i="11" l="1"/>
  <c r="X2501" i="11"/>
  <c r="Y2501" i="11" s="1"/>
  <c r="Z2501" i="11" s="1"/>
  <c r="AB2501" i="11" s="1"/>
  <c r="Y2500" i="11"/>
  <c r="Z2500" i="11" s="1"/>
  <c r="AB2500" i="11" s="1"/>
  <c r="X2502" i="11" l="1"/>
  <c r="Y2502" i="11" l="1"/>
  <c r="Z2502" i="11" s="1"/>
  <c r="AA2502" i="11" s="1"/>
  <c r="AB2502" i="11" l="1"/>
  <c r="W2503" i="11"/>
  <c r="W2504" i="11" l="1"/>
  <c r="X2503" i="11"/>
  <c r="Y2503" i="11" s="1"/>
  <c r="Z2503" i="11" s="1"/>
  <c r="AB2503" i="11" s="1"/>
  <c r="W2505" i="11" l="1"/>
  <c r="X2504" i="11"/>
  <c r="W2506" i="11" l="1"/>
  <c r="X2505" i="11"/>
  <c r="Y2505" i="11" s="1"/>
  <c r="Z2505" i="11" s="1"/>
  <c r="Y2504" i="11"/>
  <c r="Z2504" i="11" l="1"/>
  <c r="AB2505" i="11"/>
  <c r="X2506" i="11"/>
  <c r="Y2506" i="11" s="1"/>
  <c r="Z2506" i="11" s="1"/>
  <c r="AA2506" i="11"/>
  <c r="AB2506" i="11" l="1"/>
  <c r="W2507" i="11"/>
  <c r="AB2504" i="11"/>
  <c r="W2508" i="11" l="1"/>
  <c r="X2507" i="11"/>
  <c r="W2509" i="11" l="1"/>
  <c r="X2508" i="11"/>
  <c r="Y2508" i="11" s="1"/>
  <c r="Z2508" i="11" s="1"/>
  <c r="Y2507" i="11"/>
  <c r="Z2507" i="11" l="1"/>
  <c r="AB2508" i="11"/>
  <c r="W2510" i="11"/>
  <c r="X2509" i="11"/>
  <c r="Y2509" i="11" s="1"/>
  <c r="Z2509" i="11" s="1"/>
  <c r="AB2509" i="11" s="1"/>
  <c r="AB2507" i="11" l="1"/>
  <c r="X2510" i="11"/>
  <c r="Y2510" i="11" l="1"/>
  <c r="Z2510" i="11" l="1"/>
  <c r="AA2510" i="11" l="1"/>
  <c r="AB2510" i="11" l="1"/>
  <c r="W2511" i="11"/>
  <c r="W2512" i="11" l="1"/>
  <c r="X2511" i="11"/>
  <c r="X2512" i="11" l="1"/>
  <c r="Y2512" i="11" s="1"/>
  <c r="Z2512" i="11" s="1"/>
  <c r="Y2511" i="11"/>
  <c r="Z2511" i="11" l="1"/>
  <c r="AB2511" i="11" l="1"/>
  <c r="AA2512" i="11"/>
  <c r="W2513" i="11" l="1"/>
  <c r="AB2512" i="11"/>
  <c r="W2514" i="11" l="1"/>
  <c r="X2513" i="11"/>
  <c r="W2515" i="11" l="1"/>
  <c r="X2514" i="11"/>
  <c r="Y2514" i="11" s="1"/>
  <c r="Z2514" i="11" s="1"/>
  <c r="AB2514" i="11" s="1"/>
  <c r="Y2513" i="11"/>
  <c r="Z2513" i="11" s="1"/>
  <c r="AB2513" i="11" s="1"/>
  <c r="X2515" i="11" l="1"/>
  <c r="Y2515" i="11" l="1"/>
  <c r="Z2515" i="11" s="1"/>
  <c r="AA2515" i="11" s="1"/>
  <c r="AB2515" i="11" l="1"/>
  <c r="W2516" i="11"/>
  <c r="W2517" i="11" l="1"/>
  <c r="X2516" i="11"/>
  <c r="Y2516" i="11" l="1"/>
  <c r="X2517" i="11"/>
  <c r="Y2517" i="11" s="1"/>
  <c r="Z2517" i="11" s="1"/>
  <c r="Z2516" i="11" l="1"/>
  <c r="AB2516" i="11" l="1"/>
  <c r="AA2517" i="11"/>
  <c r="AB2517" i="11" l="1"/>
  <c r="W2518" i="11"/>
  <c r="W2519" i="11" l="1"/>
  <c r="X2518" i="11"/>
  <c r="Y2518" i="11" l="1"/>
  <c r="W2520" i="11"/>
  <c r="X2519" i="11"/>
  <c r="Y2519" i="11" s="1"/>
  <c r="Z2519" i="11" s="1"/>
  <c r="AB2519" i="11" l="1"/>
  <c r="W2521" i="11"/>
  <c r="X2520" i="11"/>
  <c r="Y2520" i="11" s="1"/>
  <c r="Z2520" i="11" s="1"/>
  <c r="AB2520" i="11" s="1"/>
  <c r="Z2518" i="11"/>
  <c r="AB2518" i="11" l="1"/>
  <c r="X2521" i="11"/>
  <c r="Y2521" i="11" l="1"/>
  <c r="Z2521" i="11" l="1"/>
  <c r="AA2521" i="11" l="1"/>
  <c r="W2522" i="11" l="1"/>
  <c r="AB2521" i="11"/>
  <c r="X2522" i="11" l="1"/>
  <c r="Y2522" i="11" s="1"/>
  <c r="Z2522" i="11" s="1"/>
  <c r="AA2522" i="11"/>
  <c r="AB2522" i="11" l="1"/>
  <c r="W2523" i="11"/>
  <c r="W2524" i="11" l="1"/>
  <c r="X2523" i="11"/>
  <c r="Y2523" i="11" s="1"/>
  <c r="Z2523" i="11" s="1"/>
  <c r="AB2523" i="11" s="1"/>
  <c r="W2525" i="11" l="1"/>
  <c r="X2524" i="11"/>
  <c r="W2526" i="11" l="1"/>
  <c r="X2525" i="11"/>
  <c r="Y2525" i="11" s="1"/>
  <c r="Z2525" i="11" s="1"/>
  <c r="AB2525" i="11" s="1"/>
  <c r="Y2524" i="11"/>
  <c r="Z2524" i="11" s="1"/>
  <c r="AB2524" i="11" s="1"/>
  <c r="X2526" i="11" l="1"/>
  <c r="Y2526" i="11" l="1"/>
  <c r="Z2526" i="11" s="1"/>
  <c r="AA2526" i="11" s="1"/>
  <c r="AB2526" i="11" l="1"/>
  <c r="W2527" i="11"/>
  <c r="W2528" i="11" l="1"/>
  <c r="X2527" i="11"/>
  <c r="Y2527" i="11" l="1"/>
  <c r="W2529" i="11"/>
  <c r="X2528" i="11"/>
  <c r="Y2528" i="11" s="1"/>
  <c r="Z2528" i="11" s="1"/>
  <c r="AB2528" i="11" l="1"/>
  <c r="W2530" i="11"/>
  <c r="X2529" i="11"/>
  <c r="Y2529" i="11" s="1"/>
  <c r="Z2529" i="11" s="1"/>
  <c r="AB2529" i="11" s="1"/>
  <c r="Z2527" i="11"/>
  <c r="AB2527" i="11" l="1"/>
  <c r="X2530" i="11"/>
  <c r="Y2530" i="11" l="1"/>
  <c r="Z2530" i="11" l="1"/>
  <c r="AA2530" i="11" l="1"/>
  <c r="W2531" i="11" l="1"/>
  <c r="AB2530" i="11"/>
  <c r="X2531" i="11" l="1"/>
  <c r="Y2531" i="11" l="1"/>
  <c r="Z2531" i="11" l="1"/>
  <c r="AA2531" i="11" l="1"/>
  <c r="AB2531" i="11" l="1"/>
  <c r="W2532" i="11"/>
  <c r="X2532" i="11" l="1"/>
  <c r="Y2532" i="11" l="1"/>
  <c r="Z2532" i="11" l="1"/>
  <c r="AA2532" i="11" l="1"/>
  <c r="AB2532" i="11" l="1"/>
  <c r="W2533" i="11"/>
  <c r="W2534" i="11" l="1"/>
  <c r="X2533" i="11"/>
  <c r="Y2533" i="11" l="1"/>
  <c r="W2535" i="11"/>
  <c r="X2534" i="11"/>
  <c r="Y2534" i="11" s="1"/>
  <c r="Z2534" i="11" s="1"/>
  <c r="AB2534" i="11" l="1"/>
  <c r="W2536" i="11"/>
  <c r="X2535" i="11"/>
  <c r="Y2535" i="11" s="1"/>
  <c r="Z2535" i="11" s="1"/>
  <c r="AB2535" i="11" s="1"/>
  <c r="Z2533" i="11"/>
  <c r="AB2533" i="11" s="1"/>
  <c r="X2536" i="11" l="1"/>
  <c r="Y2536" i="11" l="1"/>
  <c r="Z2536" i="11" s="1"/>
  <c r="AA2536" i="11" s="1"/>
  <c r="W2537" i="11" l="1"/>
  <c r="AB2536" i="11"/>
  <c r="W2538" i="11" l="1"/>
  <c r="X2537" i="11"/>
  <c r="Y2537" i="11" s="1"/>
  <c r="Z2537" i="11" s="1"/>
  <c r="AB2537" i="11" s="1"/>
  <c r="W2539" i="11" l="1"/>
  <c r="X2538" i="11"/>
  <c r="W2540" i="11" l="1"/>
  <c r="X2539" i="11"/>
  <c r="Y2539" i="11" s="1"/>
  <c r="Z2539" i="11" s="1"/>
  <c r="Y2538" i="11"/>
  <c r="Z2538" i="11" l="1"/>
  <c r="AB2539" i="11"/>
  <c r="X2540" i="11"/>
  <c r="Y2540" i="11" s="1"/>
  <c r="Z2540" i="11" s="1"/>
  <c r="AA2540" i="11"/>
  <c r="W2541" i="11" l="1"/>
  <c r="AB2540" i="11"/>
  <c r="AB2538" i="11"/>
  <c r="W2542" i="11" l="1"/>
  <c r="X2541" i="11"/>
  <c r="X2542" i="11" l="1"/>
  <c r="Y2542" i="11" s="1"/>
  <c r="Z2542" i="11" s="1"/>
  <c r="Y2541" i="11"/>
  <c r="Z2541" i="11" l="1"/>
  <c r="AB2541" i="11" l="1"/>
  <c r="AA2542" i="11"/>
  <c r="W2543" i="11" l="1"/>
  <c r="AB2542" i="11"/>
  <c r="W2544" i="11" l="1"/>
  <c r="X2543" i="11"/>
  <c r="Y2543" i="11" l="1"/>
  <c r="W2545" i="11"/>
  <c r="X2544" i="11"/>
  <c r="Y2544" i="11" s="1"/>
  <c r="Z2544" i="11" s="1"/>
  <c r="AB2544" i="11" l="1"/>
  <c r="Z2543" i="11"/>
  <c r="X2545" i="11"/>
  <c r="Y2545" i="11" s="1"/>
  <c r="Z2545" i="11" s="1"/>
  <c r="AA2545" i="11" s="1"/>
  <c r="AB2545" i="11" l="1"/>
  <c r="W2546" i="11"/>
  <c r="AB2543" i="11"/>
  <c r="W2547" i="11" l="1"/>
  <c r="X2546" i="11"/>
  <c r="Y2546" i="11" l="1"/>
  <c r="Z2546" i="11" s="1"/>
  <c r="AB2546" i="11" s="1"/>
  <c r="X2547" i="11"/>
  <c r="Y2547" i="11" s="1"/>
  <c r="Z2547" i="11" s="1"/>
  <c r="AA2547" i="11"/>
  <c r="W2548" i="11" l="1"/>
  <c r="AB2547" i="11"/>
  <c r="W2549" i="11" l="1"/>
  <c r="X2548" i="11"/>
  <c r="Y2548" i="11" s="1"/>
  <c r="Z2548" i="11" s="1"/>
  <c r="AB2548" i="11" s="1"/>
  <c r="W2550" i="11" l="1"/>
  <c r="X2549" i="11"/>
  <c r="Y2549" i="11" s="1"/>
  <c r="Z2549" i="11" s="1"/>
  <c r="AB2549" i="11" s="1"/>
  <c r="W2551" i="11" l="1"/>
  <c r="X2550" i="11"/>
  <c r="Y2550" i="11" s="1"/>
  <c r="Z2550" i="11" s="1"/>
  <c r="AB2550" i="11" s="1"/>
  <c r="X2551" i="11" l="1"/>
  <c r="Y2551" i="11" l="1"/>
  <c r="Z2551" i="11" s="1"/>
  <c r="AA2551" i="11" s="1"/>
  <c r="W2552" i="11" l="1"/>
  <c r="AB2551" i="11"/>
  <c r="X2552" i="11" l="1"/>
  <c r="Y2552" i="11" s="1"/>
  <c r="Z2552" i="11" s="1"/>
  <c r="AA2552" i="11" s="1"/>
  <c r="AB2552" i="11" l="1"/>
  <c r="W2553" i="11"/>
  <c r="W2554" i="11" l="1"/>
  <c r="X2553" i="11"/>
  <c r="W2555" i="11" l="1"/>
  <c r="X2554" i="11"/>
  <c r="Y2554" i="11" s="1"/>
  <c r="Z2554" i="11" s="1"/>
  <c r="Y2553" i="11"/>
  <c r="Z2553" i="11" l="1"/>
  <c r="AB2554" i="11"/>
  <c r="W2556" i="11"/>
  <c r="X2555" i="11"/>
  <c r="Y2555" i="11" s="1"/>
  <c r="Z2555" i="11" s="1"/>
  <c r="AB2555" i="11" s="1"/>
  <c r="AB2553" i="11" l="1"/>
  <c r="X2556" i="11"/>
  <c r="Y2556" i="11" l="1"/>
  <c r="Z2556" i="11" l="1"/>
  <c r="AA2556" i="11" l="1"/>
  <c r="AB2556" i="11" l="1"/>
  <c r="W2557" i="11"/>
  <c r="W2558" i="11" l="1"/>
  <c r="X2557" i="11"/>
  <c r="Y2557" i="11" l="1"/>
  <c r="W2559" i="11"/>
  <c r="X2558" i="11"/>
  <c r="Y2558" i="11" s="1"/>
  <c r="Z2558" i="11" s="1"/>
  <c r="AB2558" i="11" l="1"/>
  <c r="W2560" i="11"/>
  <c r="X2559" i="11"/>
  <c r="Y2559" i="11" s="1"/>
  <c r="Z2559" i="11" s="1"/>
  <c r="AB2559" i="11" s="1"/>
  <c r="Z2557" i="11"/>
  <c r="AB2557" i="11" l="1"/>
  <c r="X2560" i="11"/>
  <c r="Y2560" i="11" l="1"/>
  <c r="Z2560" i="11" l="1"/>
  <c r="AA2560" i="11" l="1"/>
  <c r="AB2560" i="11" l="1"/>
  <c r="W2561" i="11"/>
  <c r="W2562" i="11" l="1"/>
  <c r="X2561" i="11"/>
  <c r="Y2561" i="11" s="1"/>
  <c r="Z2561" i="11" s="1"/>
  <c r="AB2561" i="11" s="1"/>
  <c r="W2563" i="11" l="1"/>
  <c r="X2562" i="11"/>
  <c r="X2563" i="11" l="1"/>
  <c r="Y2563" i="11" s="1"/>
  <c r="Z2563" i="11" s="1"/>
  <c r="AA2563" i="11"/>
  <c r="Y2562" i="11"/>
  <c r="Z2562" i="11" s="1"/>
  <c r="AB2562" i="11" s="1"/>
  <c r="W2564" i="11" l="1"/>
  <c r="AB2563" i="11"/>
  <c r="W2565" i="11" l="1"/>
  <c r="X2564" i="11"/>
  <c r="Y2564" i="11" s="1"/>
  <c r="Z2564" i="11" s="1"/>
  <c r="AB2564" i="11" s="1"/>
  <c r="W2566" i="11" l="1"/>
  <c r="X2565" i="11"/>
  <c r="X2566" i="11" l="1"/>
  <c r="Y2566" i="11" s="1"/>
  <c r="Z2566" i="11" s="1"/>
  <c r="AA2566" i="11"/>
  <c r="Y2565" i="11"/>
  <c r="Z2565" i="11" s="1"/>
  <c r="AB2565" i="11" s="1"/>
  <c r="AB2566" i="11" l="1"/>
  <c r="W2567" i="11"/>
  <c r="X2567" i="11" l="1"/>
  <c r="Y2567" i="11" s="1"/>
  <c r="Z2567" i="11" s="1"/>
  <c r="AA2567" i="11"/>
  <c r="W2568" i="11" l="1"/>
  <c r="AB2567" i="11"/>
  <c r="W2569" i="11" l="1"/>
  <c r="X2568" i="11"/>
  <c r="Y2568" i="11" s="1"/>
  <c r="Z2568" i="11" s="1"/>
  <c r="AB2568" i="11" s="1"/>
  <c r="W2570" i="11" l="1"/>
  <c r="X2569" i="11"/>
  <c r="Y2569" i="11" s="1"/>
  <c r="Z2569" i="11" s="1"/>
  <c r="AB2569" i="11" s="1"/>
  <c r="W2571" i="11" l="1"/>
  <c r="X2570" i="11"/>
  <c r="Y2570" i="11" s="1"/>
  <c r="Z2570" i="11" s="1"/>
  <c r="AB2570" i="11" s="1"/>
  <c r="X2571" i="11" l="1"/>
  <c r="Y2571" i="11" s="1"/>
  <c r="Z2571" i="11" s="1"/>
  <c r="AA2571" i="11"/>
  <c r="AB2571" i="11" l="1"/>
  <c r="W2572" i="11"/>
  <c r="W2573" i="11" l="1"/>
  <c r="X2572" i="11"/>
  <c r="Y2572" i="11" s="1"/>
  <c r="Z2572" i="11" s="1"/>
  <c r="AB2572" i="11" s="1"/>
  <c r="X2573" i="11" l="1"/>
  <c r="Y2573" i="11" s="1"/>
  <c r="Z2573" i="11" s="1"/>
  <c r="AA2573" i="11"/>
  <c r="AB2573" i="11" l="1"/>
  <c r="W2574" i="11"/>
  <c r="W2575" i="11" l="1"/>
  <c r="X2574" i="11"/>
  <c r="Y2574" i="11" s="1"/>
  <c r="Z2574" i="11" s="1"/>
  <c r="AB2574" i="11" s="1"/>
  <c r="W2576" i="11" l="1"/>
  <c r="X2575" i="11"/>
  <c r="Y2575" i="11" s="1"/>
  <c r="Z2575" i="11" s="1"/>
  <c r="AB2575" i="11" s="1"/>
  <c r="W2577" i="11" l="1"/>
  <c r="X2576" i="11"/>
  <c r="X2577" i="11" l="1"/>
  <c r="Y2577" i="11" s="1"/>
  <c r="Z2577" i="11" s="1"/>
  <c r="AA2577" i="11"/>
  <c r="Y2576" i="11"/>
  <c r="Z2576" i="11" s="1"/>
  <c r="AB2576" i="11" s="1"/>
  <c r="AB2577" i="11" l="1"/>
  <c r="W2578" i="11"/>
  <c r="X2578" i="11" l="1"/>
  <c r="Y2578" i="11" s="1"/>
  <c r="Z2578" i="11" s="1"/>
  <c r="AA2578" i="11" s="1"/>
  <c r="AB2578" i="11" l="1"/>
  <c r="W2579" i="11"/>
  <c r="W2580" i="11" l="1"/>
  <c r="X2579" i="11"/>
  <c r="Y2579" i="11" s="1"/>
  <c r="Z2579" i="11" s="1"/>
  <c r="AB2579" i="11" s="1"/>
  <c r="W2581" i="11" l="1"/>
  <c r="X2580" i="11"/>
  <c r="Y2580" i="11" l="1"/>
  <c r="Z2580" i="11" s="1"/>
  <c r="AB2580" i="11" s="1"/>
  <c r="W2582" i="11"/>
  <c r="X2581" i="11"/>
  <c r="Y2581" i="11" s="1"/>
  <c r="Z2581" i="11" s="1"/>
  <c r="AB2581" i="11" s="1"/>
  <c r="X2582" i="11" l="1"/>
  <c r="Y2582" i="11" l="1"/>
  <c r="Z2582" i="11" s="1"/>
  <c r="AA2582" i="11" s="1"/>
  <c r="W2583" i="11" l="1"/>
  <c r="AB2582" i="11"/>
  <c r="W2584" i="11" l="1"/>
  <c r="X2583" i="11"/>
  <c r="W2585" i="11" l="1"/>
  <c r="X2584" i="11"/>
  <c r="Y2584" i="11" s="1"/>
  <c r="Z2584" i="11" s="1"/>
  <c r="Y2583" i="11"/>
  <c r="Z2583" i="11" l="1"/>
  <c r="AB2584" i="11"/>
  <c r="W2586" i="11"/>
  <c r="X2585" i="11"/>
  <c r="Y2585" i="11" s="1"/>
  <c r="Z2585" i="11" s="1"/>
  <c r="AB2585" i="11" s="1"/>
  <c r="AB2583" i="11" l="1"/>
  <c r="X2586" i="11"/>
  <c r="Y2586" i="11" l="1"/>
  <c r="Z2586" i="11" l="1"/>
  <c r="AA2586" i="11" l="1"/>
  <c r="W2587" i="11" l="1"/>
  <c r="AB2586" i="11"/>
  <c r="W2588" i="11" l="1"/>
  <c r="X2587" i="11"/>
  <c r="W2589" i="11" l="1"/>
  <c r="X2588" i="11"/>
  <c r="Y2588" i="11" s="1"/>
  <c r="Z2588" i="11" s="1"/>
  <c r="Y2587" i="11"/>
  <c r="Z2587" i="11" l="1"/>
  <c r="AB2588" i="11"/>
  <c r="W2590" i="11"/>
  <c r="X2589" i="11"/>
  <c r="Y2589" i="11" s="1"/>
  <c r="Z2589" i="11" s="1"/>
  <c r="AB2589" i="11" s="1"/>
  <c r="AB2587" i="11" l="1"/>
  <c r="X2590" i="11"/>
  <c r="Y2590" i="11" l="1"/>
  <c r="Z2590" i="11" l="1"/>
  <c r="AA2590" i="11" l="1"/>
  <c r="W2591" i="11" l="1"/>
  <c r="AB2590" i="11"/>
  <c r="W2592" i="11" l="1"/>
  <c r="X2591" i="11"/>
  <c r="Y2591" i="11" l="1"/>
  <c r="X2592" i="11"/>
  <c r="Y2592" i="11" s="1"/>
  <c r="Z2592" i="11" s="1"/>
  <c r="Z2591" i="11" l="1"/>
  <c r="AB2591" i="11" l="1"/>
  <c r="AA2592" i="11"/>
  <c r="W2593" i="11" l="1"/>
  <c r="AB2592" i="11"/>
  <c r="W2594" i="11" l="1"/>
  <c r="X2593" i="11"/>
  <c r="X2594" i="11" l="1"/>
  <c r="Y2594" i="11" s="1"/>
  <c r="Z2594" i="11" s="1"/>
  <c r="Y2593" i="11"/>
  <c r="Z2593" i="11" l="1"/>
  <c r="AB2593" i="11" l="1"/>
  <c r="AA2594" i="11"/>
  <c r="AB2594" i="11" l="1"/>
  <c r="W2595" i="11"/>
  <c r="W2596" i="11" l="1"/>
  <c r="X2595" i="11"/>
  <c r="Y2595" i="11" s="1"/>
  <c r="Z2595" i="11" s="1"/>
  <c r="AB2595" i="11" s="1"/>
  <c r="W2597" i="11" l="1"/>
  <c r="X2596" i="11"/>
  <c r="W2598" i="11" l="1"/>
  <c r="X2597" i="11"/>
  <c r="Y2597" i="11" s="1"/>
  <c r="Z2597" i="11" s="1"/>
  <c r="AB2597" i="11" s="1"/>
  <c r="Y2596" i="11"/>
  <c r="Z2596" i="11" s="1"/>
  <c r="AB2596" i="11" s="1"/>
  <c r="X2598" i="11" l="1"/>
  <c r="Y2598" i="11" l="1"/>
  <c r="Z2598" i="11" l="1"/>
  <c r="AA2598" i="11" l="1"/>
  <c r="AB2598" i="11" l="1"/>
  <c r="W2599" i="11"/>
  <c r="W2600" i="11" l="1"/>
  <c r="X2599" i="11"/>
  <c r="X2600" i="11" l="1"/>
  <c r="Y2600" i="11" s="1"/>
  <c r="Z2600" i="11" s="1"/>
  <c r="Y2599" i="11"/>
  <c r="Z2599" i="11" l="1"/>
  <c r="AB2599" i="11" l="1"/>
  <c r="AA2600" i="11"/>
  <c r="AB2600" i="11" l="1"/>
  <c r="W2601" i="11"/>
  <c r="W2602" i="11" l="1"/>
  <c r="X2601" i="11"/>
  <c r="Y2601" i="11" s="1"/>
  <c r="Z2601" i="11" s="1"/>
  <c r="AB2601" i="11" s="1"/>
  <c r="X2602" i="11" l="1"/>
  <c r="Y2602" i="11" l="1"/>
  <c r="Z2602" i="11" s="1"/>
  <c r="AA2602" i="11" s="1"/>
  <c r="W2603" i="11" l="1"/>
  <c r="AB2602" i="11"/>
  <c r="W2604" i="11" l="1"/>
  <c r="X2603" i="11"/>
  <c r="Y2603" i="11" s="1"/>
  <c r="Z2603" i="11" s="1"/>
  <c r="AB2603" i="11" s="1"/>
  <c r="W2605" i="11" l="1"/>
  <c r="X2604" i="11"/>
  <c r="X2605" i="11" l="1"/>
  <c r="Y2605" i="11" s="1"/>
  <c r="Z2605" i="11" s="1"/>
  <c r="AA2605" i="11"/>
  <c r="Y2604" i="11"/>
  <c r="Z2604" i="11" s="1"/>
  <c r="AB2604" i="11" s="1"/>
  <c r="AB2605" i="11" l="1"/>
  <c r="W2606" i="11"/>
  <c r="W2607" i="11" l="1"/>
  <c r="X2606" i="11"/>
  <c r="Y2606" i="11" s="1"/>
  <c r="Z2606" i="11" s="1"/>
  <c r="AB2606" i="11" s="1"/>
  <c r="W2608" i="11" l="1"/>
  <c r="X2607" i="11"/>
  <c r="Y2607" i="11" l="1"/>
  <c r="W2609" i="11"/>
  <c r="X2608" i="11"/>
  <c r="Y2608" i="11" s="1"/>
  <c r="Z2608" i="11" s="1"/>
  <c r="AB2608" i="11" l="1"/>
  <c r="Z2607" i="11"/>
  <c r="X2609" i="11"/>
  <c r="Y2609" i="11" s="1"/>
  <c r="Z2609" i="11" s="1"/>
  <c r="AA2609" i="11"/>
  <c r="AB2607" i="11" l="1"/>
  <c r="AB2609" i="11"/>
  <c r="W2610" i="11"/>
  <c r="W2611" i="11" l="1"/>
  <c r="X2610" i="11"/>
  <c r="Y2610" i="11" s="1"/>
  <c r="Z2610" i="11" s="1"/>
  <c r="AB2610" i="11" s="1"/>
  <c r="X2611" i="11" l="1"/>
  <c r="Y2611" i="11" l="1"/>
  <c r="Z2611" i="11" l="1"/>
  <c r="AA2611" i="11" l="1"/>
  <c r="W2612" i="11" l="1"/>
  <c r="AB2611" i="11"/>
  <c r="W2613" i="11" l="1"/>
  <c r="X2612" i="11"/>
  <c r="Y2612" i="11" l="1"/>
  <c r="W2614" i="11"/>
  <c r="X2613" i="11"/>
  <c r="Y2613" i="11" s="1"/>
  <c r="Z2613" i="11" s="1"/>
  <c r="AB2613" i="11" l="1"/>
  <c r="W2615" i="11"/>
  <c r="X2614" i="11"/>
  <c r="Y2614" i="11" s="1"/>
  <c r="Z2614" i="11" s="1"/>
  <c r="AB2614" i="11" s="1"/>
  <c r="Z2612" i="11"/>
  <c r="AB2612" i="11" l="1"/>
  <c r="X2615" i="11"/>
  <c r="Y2615" i="11" s="1"/>
  <c r="Z2615" i="11" s="1"/>
  <c r="AA2615" i="11"/>
  <c r="AB2615" i="11" l="1"/>
  <c r="W2616" i="11"/>
  <c r="W2617" i="11" l="1"/>
  <c r="X2616" i="11"/>
  <c r="Y2616" i="11" s="1"/>
  <c r="Z2616" i="11" s="1"/>
  <c r="AB2616" i="11" s="1"/>
  <c r="X2617" i="11" l="1"/>
  <c r="Y2617" i="11" l="1"/>
  <c r="Z2617" i="11" s="1"/>
  <c r="AA2617" i="11" s="1"/>
  <c r="AB2617" i="11" l="1"/>
  <c r="W2618" i="11"/>
  <c r="X2618" i="11" l="1"/>
  <c r="Y2618" i="11" l="1"/>
  <c r="Z2618" i="11" l="1"/>
  <c r="AA2618" i="11" l="1"/>
  <c r="AB2618" i="11" l="1"/>
  <c r="W2619" i="11"/>
  <c r="W2620" i="11" l="1"/>
  <c r="X2619" i="11"/>
  <c r="W2621" i="11" l="1"/>
  <c r="X2620" i="11"/>
  <c r="Y2620" i="11" s="1"/>
  <c r="Z2620" i="11" s="1"/>
  <c r="Y2619" i="11"/>
  <c r="Z2619" i="11" l="1"/>
  <c r="AB2620" i="11"/>
  <c r="W2622" i="11"/>
  <c r="X2621" i="11"/>
  <c r="Y2621" i="11" s="1"/>
  <c r="Z2621" i="11" s="1"/>
  <c r="AB2621" i="11" s="1"/>
  <c r="X2622" i="11" l="1"/>
  <c r="AB2619" i="11"/>
  <c r="Y2622" i="11" l="1"/>
  <c r="Z2622" i="11" l="1"/>
  <c r="AA2622" i="11" l="1"/>
  <c r="W2623" i="11" l="1"/>
  <c r="AB2622" i="11"/>
  <c r="X2623" i="11" l="1"/>
  <c r="Y2623" i="11" s="1"/>
  <c r="Z2623" i="11" s="1"/>
  <c r="AA2623" i="11" s="1"/>
  <c r="W2624" i="11" l="1"/>
  <c r="AB2623" i="11"/>
  <c r="W2625" i="11" l="1"/>
  <c r="X2624" i="11"/>
  <c r="Y2624" i="11" s="1"/>
  <c r="Z2624" i="11" s="1"/>
  <c r="AB2624" i="11" s="1"/>
  <c r="X2625" i="11" l="1"/>
  <c r="Y2625" i="11" l="1"/>
  <c r="Z2625" i="11" s="1"/>
  <c r="AA2625" i="11" s="1"/>
  <c r="AB2625" i="11" l="1"/>
  <c r="W2626" i="11"/>
  <c r="W2627" i="11" l="1"/>
  <c r="X2626" i="11"/>
  <c r="Y2626" i="11" s="1"/>
  <c r="Z2626" i="11" s="1"/>
  <c r="AB2626" i="11" s="1"/>
  <c r="W2628" i="11" l="1"/>
  <c r="X2627" i="11"/>
  <c r="W2629" i="11" l="1"/>
  <c r="X2628" i="11"/>
  <c r="Y2628" i="11" s="1"/>
  <c r="Z2628" i="11" s="1"/>
  <c r="AB2628" i="11" s="1"/>
  <c r="Y2627" i="11"/>
  <c r="Z2627" i="11" s="1"/>
  <c r="AB2627" i="11" s="1"/>
  <c r="X2629" i="11" l="1"/>
  <c r="Y2629" i="11" l="1"/>
  <c r="Z2629" i="11" s="1"/>
  <c r="AA2629" i="11" s="1"/>
  <c r="W2630" i="11" l="1"/>
  <c r="AB2629" i="11"/>
  <c r="W2631" i="11" l="1"/>
  <c r="X2630" i="11"/>
  <c r="Y2630" i="11" s="1"/>
  <c r="Z2630" i="11" s="1"/>
  <c r="AB2630" i="11" s="1"/>
  <c r="W2632" i="11" l="1"/>
  <c r="X2631" i="11"/>
  <c r="W2633" i="11" l="1"/>
  <c r="X2632" i="11"/>
  <c r="Y2632" i="11" s="1"/>
  <c r="Z2632" i="11" s="1"/>
  <c r="AB2632" i="11" s="1"/>
  <c r="Y2631" i="11"/>
  <c r="Z2631" i="11" s="1"/>
  <c r="AB2631" i="11" s="1"/>
  <c r="X2633" i="11" l="1"/>
  <c r="Y2633" i="11" s="1"/>
  <c r="Z2633" i="11" s="1"/>
  <c r="AA2633" i="11"/>
  <c r="AB2633" i="11" l="1"/>
  <c r="W2634" i="11"/>
  <c r="W2635" i="11" l="1"/>
  <c r="X2634" i="11"/>
  <c r="Y2634" i="11" s="1"/>
  <c r="Z2634" i="11" s="1"/>
  <c r="AB2634" i="11" s="1"/>
  <c r="W2636" i="11" l="1"/>
  <c r="X2635" i="11"/>
  <c r="W2637" i="11" l="1"/>
  <c r="X2636" i="11"/>
  <c r="Y2636" i="11" s="1"/>
  <c r="Z2636" i="11" s="1"/>
  <c r="AB2636" i="11" s="1"/>
  <c r="Y2635" i="11"/>
  <c r="Z2635" i="11" s="1"/>
  <c r="AB2635" i="11" s="1"/>
  <c r="X2637" i="11" l="1"/>
  <c r="Y2637" i="11" l="1"/>
  <c r="Z2637" i="11" s="1"/>
  <c r="AA2637" i="11" s="1"/>
  <c r="AB2637" i="11" l="1"/>
  <c r="W2638" i="11"/>
  <c r="W2639" i="11" l="1"/>
  <c r="X2638" i="11"/>
  <c r="Y2638" i="11" s="1"/>
  <c r="Z2638" i="11" s="1"/>
  <c r="AB2638" i="11" s="1"/>
  <c r="W2640" i="11" l="1"/>
  <c r="X2639" i="11"/>
  <c r="W2641" i="11" l="1"/>
  <c r="X2640" i="11"/>
  <c r="Y2640" i="11" s="1"/>
  <c r="Z2640" i="11" s="1"/>
  <c r="AB2640" i="11" s="1"/>
  <c r="Y2639" i="11"/>
  <c r="Z2639" i="11" s="1"/>
  <c r="AB2639" i="11" s="1"/>
  <c r="X2641" i="11" l="1"/>
  <c r="Y2641" i="11" l="1"/>
  <c r="Z2641" i="11" l="1"/>
  <c r="AA2641" i="11" l="1"/>
  <c r="W2642" i="11" l="1"/>
  <c r="AB2641" i="11"/>
  <c r="W2643" i="11" l="1"/>
  <c r="X2642" i="11"/>
  <c r="W2644" i="11" l="1"/>
  <c r="X2643" i="11"/>
  <c r="Y2643" i="11" s="1"/>
  <c r="Z2643" i="11" s="1"/>
  <c r="Y2642" i="11"/>
  <c r="Z2642" i="11" l="1"/>
  <c r="AB2643" i="11"/>
  <c r="X2644" i="11"/>
  <c r="Y2644" i="11" s="1"/>
  <c r="Z2644" i="11" s="1"/>
  <c r="AA2644" i="11"/>
  <c r="W2645" i="11" l="1"/>
  <c r="AB2644" i="11"/>
  <c r="AB2642" i="11"/>
  <c r="X2645" i="11" l="1"/>
  <c r="Y2645" i="11" l="1"/>
  <c r="Z2645" i="11" s="1"/>
  <c r="AA2645" i="11" s="1"/>
  <c r="W2646" i="11" l="1"/>
  <c r="AB2645" i="11"/>
  <c r="X2646" i="11" l="1"/>
  <c r="Y2646" i="11" s="1"/>
  <c r="Z2646" i="11" s="1"/>
  <c r="AA2646" i="11"/>
  <c r="AB2646" i="11" l="1"/>
  <c r="W2647" i="11"/>
  <c r="X2647" i="11" l="1"/>
  <c r="Y2647" i="11" l="1"/>
  <c r="Z2647" i="11" s="1"/>
  <c r="AA2647" i="11" s="1"/>
  <c r="AB2647" i="11" l="1"/>
  <c r="W2648" i="11"/>
  <c r="W2649" i="11" l="1"/>
  <c r="X2648" i="11"/>
  <c r="Y2648" i="11" s="1"/>
  <c r="Z2648" i="11" s="1"/>
  <c r="AB2648" i="11" s="1"/>
  <c r="X2649" i="11" l="1"/>
  <c r="Y2649" i="11" l="1"/>
  <c r="Z2649" i="11" l="1"/>
  <c r="AA2649" i="11" l="1"/>
  <c r="AB2649" i="11" l="1"/>
  <c r="W2650" i="11"/>
  <c r="W2651" i="11" l="1"/>
  <c r="X2650" i="11"/>
  <c r="Y2650" i="11" l="1"/>
  <c r="W2652" i="11"/>
  <c r="X2651" i="11"/>
  <c r="Y2651" i="11" s="1"/>
  <c r="Z2651" i="11" s="1"/>
  <c r="AB2651" i="11" l="1"/>
  <c r="W2653" i="11"/>
  <c r="X2652" i="11"/>
  <c r="Y2652" i="11" s="1"/>
  <c r="Z2652" i="11" s="1"/>
  <c r="AB2652" i="11" s="1"/>
  <c r="Z2650" i="11"/>
  <c r="AB2650" i="11" l="1"/>
  <c r="X2653" i="11"/>
  <c r="Y2653" i="11" l="1"/>
  <c r="Z2653" i="11" l="1"/>
  <c r="AA2653" i="11" l="1"/>
  <c r="W2654" i="11" l="1"/>
  <c r="AB2653" i="11"/>
  <c r="W2655" i="11" l="1"/>
  <c r="X2654" i="11"/>
  <c r="Y2654" i="11" l="1"/>
  <c r="W2656" i="11"/>
  <c r="X2655" i="11"/>
  <c r="Y2655" i="11" s="1"/>
  <c r="Z2655" i="11" s="1"/>
  <c r="AB2655" i="11" l="1"/>
  <c r="W2657" i="11"/>
  <c r="X2656" i="11"/>
  <c r="Y2656" i="11" s="1"/>
  <c r="Z2656" i="11" s="1"/>
  <c r="AB2656" i="11" s="1"/>
  <c r="Z2654" i="11"/>
  <c r="AB2654" i="11" l="1"/>
  <c r="X2657" i="11"/>
  <c r="Y2657" i="11" l="1"/>
  <c r="Z2657" i="11" l="1"/>
  <c r="AA2657" i="11" s="1"/>
  <c r="AB2657" i="11" l="1"/>
  <c r="W2658" i="11"/>
  <c r="W2659" i="11" l="1"/>
  <c r="X2658" i="11"/>
  <c r="Y2658" i="11" s="1"/>
  <c r="Z2658" i="11" s="1"/>
  <c r="AB2658" i="11" s="1"/>
  <c r="X2659" i="11" l="1"/>
  <c r="Y2659" i="11" l="1"/>
  <c r="Z2659" i="11" s="1"/>
  <c r="AA2659" i="11" s="1"/>
  <c r="W2660" i="11" l="1"/>
  <c r="AB2659" i="11"/>
  <c r="W2661" i="11" l="1"/>
  <c r="X2660" i="11"/>
  <c r="Y2660" i="11" l="1"/>
  <c r="X2661" i="11"/>
  <c r="Y2661" i="11" s="1"/>
  <c r="Z2661" i="11" s="1"/>
  <c r="Z2660" i="11" l="1"/>
  <c r="AB2660" i="11" l="1"/>
  <c r="AA2661" i="11"/>
  <c r="W2662" i="11" l="1"/>
  <c r="AB2661" i="11"/>
  <c r="W2663" i="11" l="1"/>
  <c r="X2662" i="11"/>
  <c r="Y2662" i="11" l="1"/>
  <c r="X2663" i="11"/>
  <c r="Y2663" i="11" s="1"/>
  <c r="Z2663" i="11" s="1"/>
  <c r="Z2662" i="11" l="1"/>
  <c r="AB2662" i="11" l="1"/>
  <c r="AA2663" i="11"/>
  <c r="AB2663" i="11" l="1"/>
  <c r="W2664" i="11"/>
  <c r="X2664" i="11" l="1"/>
  <c r="Y2664" i="11" l="1"/>
  <c r="Z2664" i="11" l="1"/>
  <c r="AA2664" i="11" l="1"/>
  <c r="W2665" i="11" l="1"/>
  <c r="AB2664" i="11"/>
  <c r="W2666" i="11" l="1"/>
  <c r="X2665" i="11"/>
  <c r="W2667" i="11" l="1"/>
  <c r="X2666" i="11"/>
  <c r="Y2666" i="11" s="1"/>
  <c r="Z2666" i="11" s="1"/>
  <c r="AB2666" i="11" s="1"/>
  <c r="Y2665" i="11"/>
  <c r="Z2665" i="11" s="1"/>
  <c r="AB2665" i="11" s="1"/>
  <c r="W2668" i="11" l="1"/>
  <c r="X2667" i="11"/>
  <c r="X2668" i="11" l="1"/>
  <c r="Y2668" i="11" s="1"/>
  <c r="Z2668" i="11" s="1"/>
  <c r="AA2668" i="11"/>
  <c r="Y2667" i="11"/>
  <c r="Z2667" i="11" s="1"/>
  <c r="AB2667" i="11" s="1"/>
  <c r="AB2668" i="11" l="1"/>
  <c r="W2669" i="11"/>
  <c r="W2670" i="11" l="1"/>
  <c r="X2669" i="11"/>
  <c r="Y2669" i="11" s="1"/>
  <c r="Z2669" i="11" s="1"/>
  <c r="AB2669" i="11" s="1"/>
  <c r="W2671" i="11" l="1"/>
  <c r="X2670" i="11"/>
  <c r="Y2670" i="11" s="1"/>
  <c r="Z2670" i="11" s="1"/>
  <c r="AB2670" i="11" s="1"/>
  <c r="W2672" i="11" l="1"/>
  <c r="X2671" i="11"/>
  <c r="Y2671" i="11" s="1"/>
  <c r="Z2671" i="11" s="1"/>
  <c r="AB2671" i="11" s="1"/>
  <c r="X2672" i="11" l="1"/>
  <c r="Y2672" i="11" l="1"/>
  <c r="Z2672" i="11" s="1"/>
  <c r="AA2672" i="11" s="1"/>
  <c r="AB2672" i="11" l="1"/>
  <c r="W2673" i="11"/>
  <c r="W2674" i="11" l="1"/>
  <c r="X2673" i="11"/>
  <c r="Y2673" i="11" s="1"/>
  <c r="Z2673" i="11" s="1"/>
  <c r="AB2673" i="11" s="1"/>
  <c r="X2674" i="11" l="1"/>
  <c r="Y2674" i="11" l="1"/>
  <c r="Z2674" i="11" s="1"/>
  <c r="AA2674" i="11" s="1"/>
  <c r="W2675" i="11" l="1"/>
  <c r="AB2674" i="11"/>
  <c r="W2676" i="11" l="1"/>
  <c r="X2675" i="11"/>
  <c r="Y2675" i="11" s="1"/>
  <c r="Z2675" i="11" s="1"/>
  <c r="AB2675" i="11" s="1"/>
  <c r="W2677" i="11" l="1"/>
  <c r="X2676" i="11"/>
  <c r="X2677" i="11" l="1"/>
  <c r="Y2677" i="11" s="1"/>
  <c r="Z2677" i="11" s="1"/>
  <c r="AA2677" i="11"/>
  <c r="Y2676" i="11"/>
  <c r="Z2676" i="11" s="1"/>
  <c r="AB2676" i="11" s="1"/>
  <c r="AB2677" i="11" l="1"/>
  <c r="W2678" i="11"/>
  <c r="X2678" i="11" l="1"/>
  <c r="Y2678" i="11" s="1"/>
  <c r="Z2678" i="11" s="1"/>
  <c r="AA2678" i="11" s="1"/>
  <c r="AB2678" i="11" l="1"/>
  <c r="W2679" i="11"/>
  <c r="W2680" i="11" l="1"/>
  <c r="X2679" i="11"/>
  <c r="Y2679" i="11" s="1"/>
  <c r="Z2679" i="11" s="1"/>
  <c r="AB2679" i="11" s="1"/>
  <c r="W2681" i="11" l="1"/>
  <c r="X2680" i="11"/>
  <c r="W2682" i="11" l="1"/>
  <c r="X2681" i="11"/>
  <c r="Y2681" i="11" s="1"/>
  <c r="Z2681" i="11" s="1"/>
  <c r="AB2681" i="11" s="1"/>
  <c r="Y2680" i="11"/>
  <c r="Z2680" i="11" s="1"/>
  <c r="AB2680" i="11" s="1"/>
  <c r="X2682" i="11" l="1"/>
  <c r="Y2682" i="11" l="1"/>
  <c r="Z2682" i="11" s="1"/>
  <c r="AA2682" i="11" s="1"/>
  <c r="W2683" i="11" l="1"/>
  <c r="AB2682" i="11"/>
  <c r="W2684" i="11" l="1"/>
  <c r="X2683" i="11"/>
  <c r="Y2683" i="11" s="1"/>
  <c r="Z2683" i="11" s="1"/>
  <c r="AB2683" i="11" s="1"/>
  <c r="X2684" i="11" l="1"/>
  <c r="Y2684" i="11" l="1"/>
  <c r="Z2684" i="11" s="1"/>
  <c r="AA2684" i="11" s="1"/>
  <c r="AB2684" i="11" l="1"/>
  <c r="W2685" i="11"/>
  <c r="W2686" i="11" l="1"/>
  <c r="X2685" i="11"/>
  <c r="Y2685" i="11" s="1"/>
  <c r="Z2685" i="11" s="1"/>
  <c r="AB2685" i="11" s="1"/>
  <c r="X2686" i="11" l="1"/>
  <c r="Y2686" i="11" l="1"/>
  <c r="Z2686" i="11" s="1"/>
  <c r="AA2686" i="11" s="1"/>
  <c r="W2687" i="11" l="1"/>
  <c r="AB2686" i="11"/>
  <c r="W2688" i="11" l="1"/>
  <c r="X2687" i="11"/>
  <c r="Y2687" i="11" s="1"/>
  <c r="Z2687" i="11" s="1"/>
  <c r="AB2687" i="11" s="1"/>
  <c r="W2689" i="11" l="1"/>
  <c r="X2688" i="11"/>
  <c r="W2690" i="11" l="1"/>
  <c r="X2689" i="11"/>
  <c r="Y2689" i="11" s="1"/>
  <c r="Z2689" i="11" s="1"/>
  <c r="AB2689" i="11" s="1"/>
  <c r="Y2688" i="11"/>
  <c r="Z2688" i="11" s="1"/>
  <c r="AB2688" i="11" s="1"/>
  <c r="X2690" i="11" l="1"/>
  <c r="Y2690" i="11" l="1"/>
  <c r="Z2690" i="11" s="1"/>
  <c r="AA2690" i="11" s="1"/>
  <c r="AB2690" i="11" l="1"/>
  <c r="W2691" i="11"/>
  <c r="W2692" i="11" l="1"/>
  <c r="X2691" i="11"/>
  <c r="Y2691" i="11" s="1"/>
  <c r="Z2691" i="11" s="1"/>
  <c r="AB2691" i="11" s="1"/>
  <c r="W2693" i="11" l="1"/>
  <c r="X2692" i="11"/>
  <c r="W2694" i="11" l="1"/>
  <c r="X2693" i="11"/>
  <c r="Y2693" i="11" s="1"/>
  <c r="Z2693" i="11" s="1"/>
  <c r="AB2693" i="11" s="1"/>
  <c r="Y2692" i="11"/>
  <c r="Z2692" i="11" s="1"/>
  <c r="AB2692" i="11" s="1"/>
  <c r="X2694" i="11" l="1"/>
  <c r="Y2694" i="11" s="1"/>
  <c r="Z2694" i="11" s="1"/>
  <c r="AA2694" i="11"/>
  <c r="AB2694" i="11" l="1"/>
  <c r="W2695" i="11"/>
  <c r="W2696" i="11" l="1"/>
  <c r="X2695" i="11"/>
  <c r="Y2695" i="11" s="1"/>
  <c r="Z2695" i="11" s="1"/>
  <c r="AB2695" i="11" s="1"/>
  <c r="W2697" i="11" l="1"/>
  <c r="X2696" i="11"/>
  <c r="Y2696" i="11" s="1"/>
  <c r="Z2696" i="11" s="1"/>
  <c r="AB2696" i="11" s="1"/>
  <c r="W2698" i="11" l="1"/>
  <c r="X2697" i="11"/>
  <c r="Y2697" i="11" s="1"/>
  <c r="Z2697" i="11" s="1"/>
  <c r="AB2697" i="11" s="1"/>
  <c r="X2698" i="11" l="1"/>
  <c r="Y2698" i="11" s="1"/>
  <c r="Z2698" i="11" s="1"/>
  <c r="AA2698" i="11"/>
  <c r="AB2698" i="11" l="1"/>
  <c r="W2699" i="11"/>
  <c r="X2699" i="11" l="1"/>
  <c r="Y2699" i="11" s="1"/>
  <c r="Z2699" i="11" s="1"/>
  <c r="AA2699" i="11"/>
  <c r="W2700" i="11" l="1"/>
  <c r="AB2699" i="11"/>
  <c r="X2700" i="11" l="1"/>
  <c r="Y2700" i="11" s="1"/>
  <c r="Z2700" i="11" s="1"/>
  <c r="AA2700" i="11"/>
  <c r="AB2700" i="11" l="1"/>
  <c r="W2701" i="11"/>
  <c r="W2702" i="11" l="1"/>
  <c r="X2701" i="11"/>
  <c r="Y2701" i="11" s="1"/>
  <c r="Z2701" i="11" s="1"/>
  <c r="AB2701" i="11" s="1"/>
  <c r="W2703" i="11" l="1"/>
  <c r="X2702" i="11"/>
  <c r="Y2702" i="11" l="1"/>
  <c r="W2704" i="11"/>
  <c r="X2703" i="11"/>
  <c r="Y2703" i="11" s="1"/>
  <c r="Z2703" i="11" s="1"/>
  <c r="AB2703" i="11" l="1"/>
  <c r="X2704" i="11"/>
  <c r="Y2704" i="11" s="1"/>
  <c r="Z2704" i="11" s="1"/>
  <c r="AA2704" i="11"/>
  <c r="Z2702" i="11"/>
  <c r="AB2702" i="11" l="1"/>
  <c r="W2705" i="11"/>
  <c r="AB2704" i="11"/>
  <c r="W2706" i="11" l="1"/>
  <c r="X2705" i="11"/>
  <c r="X2706" i="11" l="1"/>
  <c r="Y2706" i="11" s="1"/>
  <c r="Z2706" i="11" s="1"/>
  <c r="Y2705" i="11"/>
  <c r="Z2705" i="11" l="1"/>
  <c r="AB2705" i="11" l="1"/>
  <c r="AA2706" i="11"/>
  <c r="AB2706" i="11" l="1"/>
  <c r="W2707" i="11"/>
  <c r="W2708" i="11" l="1"/>
  <c r="X2707" i="11"/>
  <c r="Y2707" i="11" l="1"/>
  <c r="W2709" i="11"/>
  <c r="X2708" i="11"/>
  <c r="Y2708" i="11" s="1"/>
  <c r="Z2708" i="11" s="1"/>
  <c r="AB2708" i="11" l="1"/>
  <c r="Z2707" i="11"/>
  <c r="X2709" i="11"/>
  <c r="Y2709" i="11" s="1"/>
  <c r="Z2709" i="11" s="1"/>
  <c r="AA2709" i="11"/>
  <c r="AB2707" i="11" l="1"/>
  <c r="AB2709" i="11"/>
  <c r="W2710" i="11"/>
  <c r="W2711" i="11" l="1"/>
  <c r="X2710" i="11"/>
  <c r="Y2710" i="11" l="1"/>
  <c r="X2711" i="11"/>
  <c r="Y2711" i="11" s="1"/>
  <c r="Z2711" i="11" s="1"/>
  <c r="Z2710" i="11" l="1"/>
  <c r="AB2710" i="11" l="1"/>
  <c r="AA2711" i="11"/>
  <c r="W2712" i="11" l="1"/>
  <c r="AB2711" i="11"/>
  <c r="W2713" i="11" l="1"/>
  <c r="X2712" i="11"/>
  <c r="Y2712" i="11" l="1"/>
  <c r="W2714" i="11"/>
  <c r="X2713" i="11"/>
  <c r="Y2713" i="11" s="1"/>
  <c r="Z2713" i="11" s="1"/>
  <c r="AB2713" i="11" l="1"/>
  <c r="W2715" i="11"/>
  <c r="X2714" i="11"/>
  <c r="Y2714" i="11" s="1"/>
  <c r="Z2714" i="11" s="1"/>
  <c r="AB2714" i="11" s="1"/>
  <c r="Z2712" i="11"/>
  <c r="AB2712" i="11" l="1"/>
  <c r="X2715" i="11"/>
  <c r="Y2715" i="11" l="1"/>
  <c r="Z2715" i="11" l="1"/>
  <c r="AA2715" i="11" l="1"/>
  <c r="W2716" i="11" l="1"/>
  <c r="AB2715" i="11"/>
  <c r="X2716" i="11" l="1"/>
  <c r="Y2716" i="11" l="1"/>
  <c r="Z2716" i="11" l="1"/>
  <c r="AA2716" i="11" l="1"/>
  <c r="AB2716" i="11" l="1"/>
  <c r="W2717" i="11"/>
  <c r="W2718" i="11" l="1"/>
  <c r="X2717" i="11"/>
  <c r="Y2717" i="11" l="1"/>
  <c r="X2718" i="11"/>
  <c r="Y2718" i="11" s="1"/>
  <c r="Z2718" i="11" s="1"/>
  <c r="Z2717" i="11" l="1"/>
  <c r="AB2717" i="11" l="1"/>
  <c r="AA2718" i="11"/>
  <c r="AB2718" i="11" l="1"/>
  <c r="W2719" i="11"/>
  <c r="X2719" i="11" l="1"/>
  <c r="Y2719" i="11" l="1"/>
  <c r="Z2719" i="11" l="1"/>
  <c r="AA2719" i="11" l="1"/>
  <c r="AB2719" i="11" l="1"/>
  <c r="W2720" i="11"/>
  <c r="W2721" i="11" l="1"/>
  <c r="X2720" i="11"/>
  <c r="Y2720" i="11" l="1"/>
  <c r="W2722" i="11"/>
  <c r="X2721" i="11"/>
  <c r="Y2721" i="11" s="1"/>
  <c r="Z2721" i="11" s="1"/>
  <c r="AB2721" i="11" l="1"/>
  <c r="X2722" i="11"/>
  <c r="Y2722" i="11" s="1"/>
  <c r="Z2722" i="11" s="1"/>
  <c r="AA2722" i="11"/>
  <c r="Z2720" i="11"/>
  <c r="AB2720" i="11" l="1"/>
  <c r="AB2722" i="11"/>
  <c r="W2723" i="11"/>
  <c r="W2724" i="11" l="1"/>
  <c r="X2723" i="11"/>
  <c r="Y2723" i="11" l="1"/>
  <c r="W2725" i="11"/>
  <c r="X2724" i="11"/>
  <c r="Y2724" i="11" s="1"/>
  <c r="Z2724" i="11" s="1"/>
  <c r="AB2724" i="11" l="1"/>
  <c r="W2726" i="11"/>
  <c r="X2725" i="11"/>
  <c r="Y2725" i="11" s="1"/>
  <c r="Z2725" i="11" s="1"/>
  <c r="AB2725" i="11" s="1"/>
  <c r="Z2723" i="11"/>
  <c r="AB2723" i="11" l="1"/>
  <c r="X2726" i="11"/>
  <c r="Y2726" i="11" l="1"/>
  <c r="Z2726" i="11" l="1"/>
  <c r="AA2726" i="11" l="1"/>
  <c r="AB2726" i="11" l="1"/>
  <c r="W2727" i="11"/>
  <c r="X2727" i="11" l="1"/>
  <c r="Y2727" i="11" l="1"/>
  <c r="Z2727" i="11" l="1"/>
  <c r="AA2727" i="11" l="1"/>
  <c r="W2728" i="11" l="1"/>
  <c r="AB2727" i="11"/>
  <c r="W2729" i="11" l="1"/>
  <c r="X2728" i="11"/>
  <c r="W2730" i="11" l="1"/>
  <c r="X2729" i="11"/>
  <c r="Y2729" i="11" s="1"/>
  <c r="Z2729" i="11" s="1"/>
  <c r="Y2728" i="11"/>
  <c r="Z2728" i="11" l="1"/>
  <c r="AB2729" i="11"/>
  <c r="W2731" i="11"/>
  <c r="X2730" i="11"/>
  <c r="Y2730" i="11" s="1"/>
  <c r="Z2730" i="11" s="1"/>
  <c r="AB2730" i="11" s="1"/>
  <c r="AB2728" i="11" l="1"/>
  <c r="X2731" i="11"/>
  <c r="Y2731" i="11" s="1"/>
  <c r="Z2731" i="11" s="1"/>
  <c r="AA2731" i="11"/>
  <c r="AB2731" i="11" l="1"/>
  <c r="W2732" i="11"/>
  <c r="W2733" i="11" l="1"/>
  <c r="X2732" i="11"/>
  <c r="Y2732" i="11" s="1"/>
  <c r="Z2732" i="11" s="1"/>
  <c r="AB2732" i="11" s="1"/>
  <c r="W2734" i="11" l="1"/>
  <c r="X2733" i="11"/>
  <c r="Y2733" i="11" s="1"/>
  <c r="Z2733" i="11" s="1"/>
  <c r="AB2733" i="11" s="1"/>
  <c r="W2735" i="11" l="1"/>
  <c r="X2734" i="11"/>
  <c r="Y2734" i="11" s="1"/>
  <c r="Z2734" i="11" s="1"/>
  <c r="AB2734" i="11" s="1"/>
  <c r="X2735" i="11" l="1"/>
  <c r="Y2735" i="11" s="1"/>
  <c r="Z2735" i="11" s="1"/>
  <c r="AA2735" i="11"/>
  <c r="W2736" i="11" l="1"/>
  <c r="AB2735" i="11"/>
  <c r="W2737" i="11" l="1"/>
  <c r="X2736" i="11"/>
  <c r="Y2736" i="11" s="1"/>
  <c r="Z2736" i="11" s="1"/>
  <c r="AB2736" i="11" s="1"/>
  <c r="X2737" i="11" l="1"/>
  <c r="Y2737" i="11" s="1"/>
  <c r="Z2737" i="11" s="1"/>
  <c r="AA2737" i="11"/>
  <c r="W2738" i="11" l="1"/>
  <c r="AB2737" i="11"/>
  <c r="W2739" i="11" l="1"/>
  <c r="X2738" i="11"/>
  <c r="Y2738" i="11" s="1"/>
  <c r="Z2738" i="11" s="1"/>
  <c r="AB2738" i="11" s="1"/>
  <c r="X2739" i="11" l="1"/>
  <c r="Y2739" i="11" s="1"/>
  <c r="Z2739" i="11" s="1"/>
  <c r="AA2739" i="11"/>
  <c r="W2740" i="11" l="1"/>
  <c r="AB2739" i="11"/>
  <c r="W2741" i="11" l="1"/>
  <c r="X2740" i="11"/>
  <c r="Y2740" i="11" s="1"/>
  <c r="Z2740" i="11" s="1"/>
  <c r="AB2740" i="11" s="1"/>
  <c r="W2742" i="11" l="1"/>
  <c r="X2741" i="11"/>
  <c r="Y2741" i="11" s="1"/>
  <c r="Z2741" i="11" s="1"/>
  <c r="AB2741" i="11" s="1"/>
  <c r="W2743" i="11" l="1"/>
  <c r="X2742" i="11"/>
  <c r="Y2742" i="11" s="1"/>
  <c r="Z2742" i="11" s="1"/>
  <c r="AB2742" i="11" s="1"/>
  <c r="X2743" i="11" l="1"/>
  <c r="Y2743" i="11" s="1"/>
  <c r="Z2743" i="11" s="1"/>
  <c r="AA2743" i="11"/>
  <c r="W2744" i="11" l="1"/>
  <c r="AB2743" i="11"/>
  <c r="W2745" i="11" l="1"/>
  <c r="X2744" i="11"/>
  <c r="Y2744" i="11" s="1"/>
  <c r="Z2744" i="11" s="1"/>
  <c r="AB2744" i="11" s="1"/>
  <c r="W2746" i="11" l="1"/>
  <c r="X2745" i="11"/>
  <c r="Y2745" i="11" s="1"/>
  <c r="Z2745" i="11" s="1"/>
  <c r="AB2745" i="11" s="1"/>
  <c r="W2747" i="11" l="1"/>
  <c r="X2746" i="11"/>
  <c r="Y2746" i="11" s="1"/>
  <c r="Z2746" i="11" s="1"/>
  <c r="AB2746" i="11" s="1"/>
  <c r="X2747" i="11" l="1"/>
  <c r="Y2747" i="11" s="1"/>
  <c r="Z2747" i="11" s="1"/>
  <c r="AA2747" i="11"/>
  <c r="W2748" i="11" l="1"/>
  <c r="AB2747" i="11"/>
  <c r="W2749" i="11" l="1"/>
  <c r="X2748" i="11"/>
  <c r="Y2748" i="11" s="1"/>
  <c r="Z2748" i="11" s="1"/>
  <c r="AB2748" i="11" s="1"/>
  <c r="W2750" i="11" l="1"/>
  <c r="X2749" i="11"/>
  <c r="Y2749" i="11" s="1"/>
  <c r="Z2749" i="11" s="1"/>
  <c r="AB2749" i="11" s="1"/>
  <c r="W2751" i="11" l="1"/>
  <c r="X2750" i="11"/>
  <c r="Y2750" i="11" s="1"/>
  <c r="Z2750" i="11" s="1"/>
  <c r="AB2750" i="11" s="1"/>
  <c r="X2751" i="11" l="1"/>
  <c r="Y2751" i="11" s="1"/>
  <c r="Z2751" i="11" s="1"/>
  <c r="AA2751" i="11"/>
  <c r="W2752" i="11" l="1"/>
  <c r="AB2751" i="11"/>
  <c r="X2752" i="11" l="1"/>
  <c r="Y2752" i="11" s="1"/>
  <c r="Z2752" i="11" s="1"/>
  <c r="AA2752" i="11"/>
  <c r="AB2752" i="11" l="1"/>
  <c r="W2753" i="11"/>
  <c r="W2754" i="11" l="1"/>
  <c r="X2753" i="11"/>
  <c r="Y2753" i="11" s="1"/>
  <c r="Z2753" i="11" s="1"/>
  <c r="AB2753" i="11" s="1"/>
  <c r="W2755" i="11" l="1"/>
  <c r="X2754" i="11"/>
  <c r="Y2754" i="11" s="1"/>
  <c r="Z2754" i="11" s="1"/>
  <c r="AB2754" i="11" s="1"/>
  <c r="W2756" i="11" l="1"/>
  <c r="X2755" i="11"/>
  <c r="Y2755" i="11" s="1"/>
  <c r="Z2755" i="11" s="1"/>
  <c r="AB2755" i="11" s="1"/>
  <c r="X2756" i="11" l="1"/>
  <c r="Y2756" i="11" s="1"/>
  <c r="Z2756" i="11" s="1"/>
  <c r="AA2756" i="11"/>
  <c r="AB2756" i="11" l="1"/>
  <c r="W2757" i="11"/>
  <c r="W2758" i="11" l="1"/>
  <c r="X2757" i="11"/>
  <c r="Y2757" i="11" s="1"/>
  <c r="Z2757" i="11" s="1"/>
  <c r="AB2757" i="11" s="1"/>
  <c r="W2759" i="11" l="1"/>
  <c r="X2758" i="11"/>
  <c r="Y2758" i="11" s="1"/>
  <c r="Z2758" i="11" s="1"/>
  <c r="AB2758" i="11" s="1"/>
  <c r="W2760" i="11" l="1"/>
  <c r="X2759" i="11"/>
  <c r="Y2759" i="11" s="1"/>
  <c r="Z2759" i="11" s="1"/>
  <c r="AB2759" i="11" s="1"/>
  <c r="X2760" i="11" l="1"/>
  <c r="Y2760" i="11" s="1"/>
  <c r="Z2760" i="11" s="1"/>
  <c r="AA2760" i="11"/>
  <c r="W2761" i="11" l="1"/>
  <c r="AB2760" i="11"/>
  <c r="W2762" i="11" l="1"/>
  <c r="X2761" i="11"/>
  <c r="Y2761" i="11" s="1"/>
  <c r="Z2761" i="11" s="1"/>
  <c r="AB2761" i="11" s="1"/>
  <c r="W2763" i="11" l="1"/>
  <c r="X2762" i="11"/>
  <c r="Y2762" i="11" s="1"/>
  <c r="Z2762" i="11" s="1"/>
  <c r="AB2762" i="11" s="1"/>
  <c r="X2763" i="11" l="1"/>
  <c r="Y2763" i="11" s="1"/>
  <c r="Z2763" i="11" s="1"/>
  <c r="AA2763" i="11"/>
  <c r="AB2763" i="11" l="1"/>
  <c r="W2764" i="11"/>
  <c r="X2764" i="11" l="1"/>
  <c r="Y2764" i="11" s="1"/>
  <c r="Z2764" i="11" s="1"/>
  <c r="AA2764" i="11"/>
  <c r="W2765" i="11" l="1"/>
  <c r="AB2764" i="11"/>
  <c r="W2766" i="11" l="1"/>
  <c r="X2765" i="11"/>
  <c r="Y2765" i="11" s="1"/>
  <c r="Z2765" i="11" s="1"/>
  <c r="AB2765" i="11" s="1"/>
  <c r="W2767" i="11" l="1"/>
  <c r="X2766" i="11"/>
  <c r="Y2766" i="11" s="1"/>
  <c r="Z2766" i="11" s="1"/>
  <c r="AB2766" i="11" s="1"/>
  <c r="W2768" i="11" l="1"/>
  <c r="X2767" i="11"/>
  <c r="Y2767" i="11" s="1"/>
  <c r="Z2767" i="11" s="1"/>
  <c r="AB2767" i="11" s="1"/>
  <c r="X2768" i="11" l="1"/>
  <c r="Y2768" i="11" s="1"/>
  <c r="Z2768" i="11" s="1"/>
  <c r="AA2768" i="11"/>
  <c r="W2769" i="11" l="1"/>
  <c r="AB2768" i="11"/>
  <c r="X2769" i="11" l="1"/>
  <c r="Y2769" i="11" s="1"/>
  <c r="Z2769" i="11" s="1"/>
  <c r="AA2769" i="11"/>
  <c r="AB2769" i="11" l="1"/>
  <c r="W2770" i="11"/>
  <c r="W2771" i="11" l="1"/>
  <c r="X2770" i="11"/>
  <c r="Y2770" i="11" s="1"/>
  <c r="Z2770" i="11" s="1"/>
  <c r="AB2770" i="11" s="1"/>
  <c r="W2772" i="11" l="1"/>
  <c r="X2771" i="11"/>
  <c r="Y2771" i="11" s="1"/>
  <c r="Z2771" i="11" s="1"/>
  <c r="AB2771" i="11" s="1"/>
  <c r="W2773" i="11" l="1"/>
  <c r="X2772" i="11"/>
  <c r="Y2772" i="11" s="1"/>
  <c r="Z2772" i="11" s="1"/>
  <c r="AB2772" i="11" s="1"/>
  <c r="X2773" i="11" l="1"/>
  <c r="Y2773" i="11" s="1"/>
  <c r="Z2773" i="11" s="1"/>
  <c r="AA2773" i="11"/>
  <c r="W2774" i="11" l="1"/>
  <c r="AB2773" i="11"/>
  <c r="W2775" i="11" l="1"/>
  <c r="X2774" i="11"/>
  <c r="Y2774" i="11" s="1"/>
  <c r="Z2774" i="11" s="1"/>
  <c r="AB2774" i="11" s="1"/>
  <c r="X2775" i="11" l="1"/>
  <c r="Y2775" i="11" s="1"/>
  <c r="Z2775" i="11" s="1"/>
  <c r="AA2775" i="11"/>
  <c r="AB2775" i="11" l="1"/>
  <c r="W2776" i="11"/>
  <c r="W2777" i="11" l="1"/>
  <c r="X2776" i="11"/>
  <c r="Y2776" i="11" s="1"/>
  <c r="Z2776" i="11" s="1"/>
  <c r="AB2776" i="11" s="1"/>
  <c r="W2778" i="11" l="1"/>
  <c r="X2777" i="11"/>
  <c r="Y2777" i="11" s="1"/>
  <c r="Z2777" i="11" s="1"/>
  <c r="AB2777" i="11" s="1"/>
  <c r="X2778" i="11" l="1"/>
  <c r="Y2778" i="11" s="1"/>
  <c r="Z2778" i="11" s="1"/>
  <c r="AA2778" i="11"/>
  <c r="AB2778" i="11" l="1"/>
  <c r="W2779" i="11"/>
  <c r="X2779" i="11" l="1"/>
  <c r="Y2779" i="11" s="1"/>
  <c r="Z2779" i="11" s="1"/>
  <c r="AA2779" i="11"/>
  <c r="AB2779" i="11" l="1"/>
  <c r="W2780" i="11"/>
  <c r="W2781" i="11" l="1"/>
  <c r="X2780" i="11"/>
  <c r="Y2780" i="11" s="1"/>
  <c r="Z2780" i="11" s="1"/>
  <c r="AB2780" i="11" s="1"/>
  <c r="W2782" i="11" l="1"/>
  <c r="X2781" i="11"/>
  <c r="Y2781" i="11" s="1"/>
  <c r="Z2781" i="11" s="1"/>
  <c r="AB2781" i="11" s="1"/>
  <c r="W2783" i="11" l="1"/>
  <c r="X2782" i="11"/>
  <c r="Y2782" i="11" s="1"/>
  <c r="Z2782" i="11" s="1"/>
  <c r="AB2782" i="11" s="1"/>
  <c r="X2783" i="11" l="1"/>
  <c r="Y2783" i="11" s="1"/>
  <c r="Z2783" i="11" s="1"/>
  <c r="AA2783" i="11"/>
  <c r="W2784" i="11" l="1"/>
  <c r="AB2783" i="11"/>
  <c r="W2785" i="11" l="1"/>
  <c r="X2784" i="11"/>
  <c r="Y2784" i="11" s="1"/>
  <c r="Z2784" i="11" s="1"/>
  <c r="AB2784" i="11" s="1"/>
  <c r="X2785" i="11" l="1"/>
  <c r="Y2785" i="11" s="1"/>
  <c r="Z2785" i="11" s="1"/>
  <c r="AA2785" i="11"/>
  <c r="AB2785" i="11" l="1"/>
  <c r="W2786" i="11"/>
  <c r="X2786" i="11" l="1"/>
  <c r="Y2786" i="11" s="1"/>
  <c r="Z2786" i="11" s="1"/>
  <c r="AA2786" i="11"/>
  <c r="AB2786" i="11" l="1"/>
  <c r="W2787" i="11"/>
  <c r="W2788" i="11" l="1"/>
  <c r="X2787" i="11"/>
  <c r="Y2787" i="11" s="1"/>
  <c r="Z2787" i="11" s="1"/>
  <c r="AB2787" i="11" s="1"/>
  <c r="W2789" i="11" l="1"/>
  <c r="X2788" i="11"/>
  <c r="Y2788" i="11" s="1"/>
  <c r="Z2788" i="11" s="1"/>
  <c r="AB2788" i="11" s="1"/>
  <c r="W2790" i="11" l="1"/>
  <c r="X2789" i="11"/>
  <c r="Y2789" i="11" s="1"/>
  <c r="Z2789" i="11" s="1"/>
  <c r="AB2789" i="11" s="1"/>
  <c r="X2790" i="11" l="1"/>
  <c r="Y2790" i="11" s="1"/>
  <c r="Z2790" i="11" s="1"/>
  <c r="AA2790" i="11"/>
  <c r="W2791" i="11" l="1"/>
  <c r="AB2790" i="11"/>
  <c r="W2792" i="11" l="1"/>
  <c r="X2791" i="11"/>
  <c r="Y2791" i="11" s="1"/>
  <c r="Z2791" i="11" s="1"/>
  <c r="AB2791" i="11" s="1"/>
  <c r="W2793" i="11" l="1"/>
  <c r="X2792" i="11"/>
  <c r="Y2792" i="11" s="1"/>
  <c r="Z2792" i="11" s="1"/>
  <c r="AB2792" i="11" s="1"/>
  <c r="W2794" i="11" l="1"/>
  <c r="X2793" i="11"/>
  <c r="Y2793" i="11" s="1"/>
  <c r="Z2793" i="11" s="1"/>
  <c r="AB2793" i="11" s="1"/>
  <c r="X2794" i="11" l="1"/>
  <c r="Y2794" i="11" s="1"/>
  <c r="Z2794" i="11" s="1"/>
  <c r="AA2794" i="11"/>
  <c r="W2795" i="11" l="1"/>
  <c r="AB2794" i="11"/>
  <c r="W2796" i="11" l="1"/>
  <c r="X2795" i="11"/>
  <c r="Y2795" i="11" s="1"/>
  <c r="Z2795" i="11" s="1"/>
  <c r="AB2795" i="11" s="1"/>
  <c r="W2797" i="11" l="1"/>
  <c r="X2796" i="11"/>
  <c r="Y2796" i="11" s="1"/>
  <c r="Z2796" i="11" s="1"/>
  <c r="AB2796" i="11" s="1"/>
  <c r="X2797" i="11" l="1"/>
  <c r="Y2797" i="11" s="1"/>
  <c r="Z2797" i="11" s="1"/>
  <c r="AA2797" i="11"/>
  <c r="AB2797" i="11" l="1"/>
  <c r="W2798" i="11"/>
  <c r="W2799" i="11" l="1"/>
  <c r="X2798" i="11"/>
  <c r="Y2798" i="11" s="1"/>
  <c r="Z2798" i="11" s="1"/>
  <c r="AB2798" i="11" s="1"/>
  <c r="W2800" i="11" l="1"/>
  <c r="X2799" i="11"/>
  <c r="Y2799" i="11" s="1"/>
  <c r="Z2799" i="11" s="1"/>
  <c r="AB2799" i="11" s="1"/>
  <c r="W2801" i="11" l="1"/>
  <c r="X2800" i="11"/>
  <c r="Y2800" i="11" s="1"/>
  <c r="Z2800" i="11" s="1"/>
  <c r="AB2800" i="11" s="1"/>
  <c r="X2801" i="11" l="1"/>
  <c r="Y2801" i="11" s="1"/>
  <c r="Z2801" i="11" s="1"/>
  <c r="AA2801" i="11"/>
  <c r="AB2801" i="11" l="1"/>
  <c r="W2802" i="11"/>
  <c r="W2803" i="11" l="1"/>
  <c r="X2802" i="11"/>
  <c r="Y2802" i="11" s="1"/>
  <c r="Z2802" i="11" s="1"/>
  <c r="AB2802" i="11" s="1"/>
  <c r="W2804" i="11" l="1"/>
  <c r="X2803" i="11"/>
  <c r="Y2803" i="11" s="1"/>
  <c r="Z2803" i="11" s="1"/>
  <c r="AB2803" i="11" s="1"/>
  <c r="W2805" i="11" l="1"/>
  <c r="X2804" i="11"/>
  <c r="Y2804" i="11" s="1"/>
  <c r="Z2804" i="11" s="1"/>
  <c r="AB2804" i="11" s="1"/>
  <c r="X2805" i="11" l="1"/>
  <c r="Y2805" i="11" s="1"/>
  <c r="Z2805" i="11" s="1"/>
  <c r="AA2805" i="11"/>
  <c r="W2806" i="11" l="1"/>
  <c r="AB2805" i="11"/>
  <c r="W2807" i="11" l="1"/>
  <c r="X2806" i="11"/>
  <c r="Y2806" i="11" s="1"/>
  <c r="Z2806" i="11" s="1"/>
  <c r="AB2806" i="11" s="1"/>
  <c r="W2808" i="11" l="1"/>
  <c r="X2807" i="11"/>
  <c r="Y2807" i="11" s="1"/>
  <c r="Z2807" i="11" s="1"/>
  <c r="AB2807" i="11" s="1"/>
  <c r="W2809" i="11" l="1"/>
  <c r="X2808" i="11"/>
  <c r="Y2808" i="11" s="1"/>
  <c r="Z2808" i="11" s="1"/>
  <c r="AB2808" i="11" s="1"/>
  <c r="X2809" i="11" l="1"/>
  <c r="Y2809" i="11" s="1"/>
  <c r="Z2809" i="11" s="1"/>
  <c r="AA2809" i="11"/>
  <c r="AB2809" i="11" l="1"/>
  <c r="W2810" i="11"/>
  <c r="W2811" i="11" l="1"/>
  <c r="X2810" i="11"/>
  <c r="Y2810" i="11" s="1"/>
  <c r="Z2810" i="11" s="1"/>
  <c r="AB2810" i="11" s="1"/>
  <c r="W2812" i="11" l="1"/>
  <c r="X2811" i="11"/>
  <c r="Y2811" i="11" s="1"/>
  <c r="Z2811" i="11" s="1"/>
  <c r="AB2811" i="11" s="1"/>
  <c r="W2813" i="11" l="1"/>
  <c r="X2812" i="11"/>
  <c r="Y2812" i="11" s="1"/>
  <c r="Z2812" i="11" s="1"/>
  <c r="AB2812" i="11" s="1"/>
  <c r="X2813" i="11" l="1"/>
  <c r="Y2813" i="11" s="1"/>
  <c r="Z2813" i="11" s="1"/>
  <c r="AA2813" i="11"/>
  <c r="AB2813" i="11" l="1"/>
  <c r="W2814" i="11"/>
  <c r="W2815" i="11" l="1"/>
  <c r="X2814" i="11"/>
  <c r="Y2814" i="11" s="1"/>
  <c r="Z2814" i="11" s="1"/>
  <c r="AB2814" i="11" s="1"/>
  <c r="X2815" i="11" l="1"/>
  <c r="Y2815" i="11" s="1"/>
  <c r="Z2815" i="11" s="1"/>
  <c r="AA2815" i="11"/>
  <c r="W2816" i="11" l="1"/>
  <c r="AB2815" i="11"/>
  <c r="X2816" i="11" l="1"/>
  <c r="Y2816" i="11" s="1"/>
  <c r="Z2816" i="11" s="1"/>
  <c r="AA2816" i="11"/>
  <c r="AB2816" i="11" l="1"/>
  <c r="W2817" i="11"/>
  <c r="W2818" i="11" l="1"/>
  <c r="X2817" i="11"/>
  <c r="Y2817" i="11" s="1"/>
  <c r="Z2817" i="11" s="1"/>
  <c r="AB2817" i="11" s="1"/>
  <c r="W2819" i="11" l="1"/>
  <c r="X2818" i="11"/>
  <c r="Y2818" i="11" s="1"/>
  <c r="Z2818" i="11" s="1"/>
  <c r="AB2818" i="11" s="1"/>
  <c r="W2820" i="11" l="1"/>
  <c r="X2819" i="11"/>
  <c r="Y2819" i="11" s="1"/>
  <c r="Z2819" i="11" s="1"/>
  <c r="AB2819" i="11" s="1"/>
  <c r="X2820" i="11" l="1"/>
  <c r="Y2820" i="11" s="1"/>
  <c r="Z2820" i="11" s="1"/>
  <c r="AA2820" i="11"/>
  <c r="W2821" i="11" l="1"/>
  <c r="AB2820" i="11"/>
  <c r="W2822" i="11" l="1"/>
  <c r="X2821" i="11"/>
  <c r="Y2821" i="11" s="1"/>
  <c r="Z2821" i="11" s="1"/>
  <c r="AB2821" i="11" s="1"/>
  <c r="W2823" i="11" l="1"/>
  <c r="X2822" i="11"/>
  <c r="Y2822" i="11" s="1"/>
  <c r="Z2822" i="11" s="1"/>
  <c r="AB2822" i="11" s="1"/>
  <c r="W2824" i="11" l="1"/>
  <c r="X2823" i="11"/>
  <c r="Y2823" i="11" s="1"/>
  <c r="Z2823" i="11" s="1"/>
  <c r="AB2823" i="11" s="1"/>
  <c r="X2824" i="11" l="1"/>
  <c r="Y2824" i="11" s="1"/>
  <c r="Z2824" i="11" s="1"/>
  <c r="AA2824" i="11"/>
  <c r="AB2824" i="11" l="1"/>
  <c r="W2825" i="11"/>
  <c r="W2826" i="11" l="1"/>
  <c r="X2825" i="11"/>
  <c r="Y2825" i="11" s="1"/>
  <c r="Z2825" i="11" s="1"/>
  <c r="AB2825" i="11" s="1"/>
  <c r="X2826" i="11" l="1"/>
  <c r="Y2826" i="11" s="1"/>
  <c r="Z2826" i="11" s="1"/>
  <c r="AA2826" i="11"/>
  <c r="W2827" i="11" l="1"/>
  <c r="AB2826" i="11"/>
  <c r="W2828" i="11" l="1"/>
  <c r="X2827" i="11"/>
  <c r="Y2827" i="11" s="1"/>
  <c r="Z2827" i="11" s="1"/>
  <c r="AB2827" i="11" s="1"/>
  <c r="W2829" i="11" l="1"/>
  <c r="X2828" i="11"/>
  <c r="Y2828" i="11" s="1"/>
  <c r="Z2828" i="11" s="1"/>
  <c r="AB2828" i="11" s="1"/>
  <c r="W2830" i="11" l="1"/>
  <c r="X2829" i="11"/>
  <c r="Y2829" i="11" s="1"/>
  <c r="Z2829" i="11" s="1"/>
  <c r="AB2829" i="11" s="1"/>
  <c r="X2830" i="11" l="1"/>
  <c r="Y2830" i="11" s="1"/>
  <c r="Z2830" i="11" s="1"/>
  <c r="AA2830" i="11"/>
  <c r="W2831" i="11" l="1"/>
  <c r="AB2830" i="11"/>
  <c r="W2832" i="11" l="1"/>
  <c r="X2831" i="11"/>
  <c r="Y2831" i="11" s="1"/>
  <c r="Z2831" i="11" s="1"/>
  <c r="AB2831" i="11" s="1"/>
  <c r="W2833" i="11" l="1"/>
  <c r="X2832" i="11"/>
  <c r="Y2832" i="11" s="1"/>
  <c r="Z2832" i="11" s="1"/>
  <c r="AB2832" i="11" s="1"/>
  <c r="W2834" i="11" l="1"/>
  <c r="X2833" i="11"/>
  <c r="Y2833" i="11" s="1"/>
  <c r="Z2833" i="11" s="1"/>
  <c r="AB2833" i="11" s="1"/>
  <c r="X2834" i="11" l="1"/>
  <c r="Y2834" i="11" s="1"/>
  <c r="Z2834" i="11" s="1"/>
  <c r="AA2834" i="11"/>
  <c r="W2835" i="11" l="1"/>
  <c r="AB2834" i="11"/>
  <c r="W2836" i="11" l="1"/>
  <c r="X2835" i="11"/>
  <c r="Y2835" i="11" s="1"/>
  <c r="Z2835" i="11" s="1"/>
  <c r="AB2835" i="11" s="1"/>
  <c r="X2836" i="11" l="1"/>
  <c r="Y2836" i="11" s="1"/>
  <c r="Z2836" i="11" s="1"/>
  <c r="AA2836" i="11"/>
  <c r="AB2836" i="11" l="1"/>
  <c r="W2837" i="11"/>
  <c r="W2838" i="11" l="1"/>
  <c r="X2837" i="11"/>
  <c r="Y2837" i="11" s="1"/>
  <c r="Z2837" i="11" s="1"/>
  <c r="AB2837" i="11" s="1"/>
  <c r="W2839" i="11" l="1"/>
  <c r="X2838" i="11"/>
  <c r="Y2838" i="11" s="1"/>
  <c r="Z2838" i="11" s="1"/>
  <c r="AB2838" i="11" s="1"/>
  <c r="W2840" i="11" l="1"/>
  <c r="X2839" i="11"/>
  <c r="Y2839" i="11" s="1"/>
  <c r="Z2839" i="11" s="1"/>
  <c r="AB2839" i="11" s="1"/>
  <c r="X2840" i="11" l="1"/>
  <c r="Y2840" i="11" s="1"/>
  <c r="Z2840" i="11" s="1"/>
  <c r="AA2840" i="11"/>
  <c r="AB2840" i="11" l="1"/>
  <c r="W2841" i="11"/>
  <c r="W2842" i="11" l="1"/>
  <c r="X2841" i="11"/>
  <c r="Y2841" i="11" s="1"/>
  <c r="Z2841" i="11" s="1"/>
  <c r="AB2841" i="11" s="1"/>
  <c r="W2843" i="11" l="1"/>
  <c r="X2842" i="11"/>
  <c r="Y2842" i="11" s="1"/>
  <c r="Z2842" i="11" s="1"/>
  <c r="AB2842" i="11" s="1"/>
  <c r="X2843" i="11" l="1"/>
  <c r="Y2843" i="11" s="1"/>
  <c r="Z2843" i="11" s="1"/>
  <c r="AA2843" i="11"/>
  <c r="W2844" i="11" l="1"/>
  <c r="AB2843" i="11"/>
  <c r="W2845" i="11" l="1"/>
  <c r="X2844" i="11"/>
  <c r="Y2844" i="11" s="1"/>
  <c r="Z2844" i="11" s="1"/>
  <c r="AB2844" i="11" s="1"/>
  <c r="W2846" i="11" l="1"/>
  <c r="X2845" i="11"/>
  <c r="Y2845" i="11" s="1"/>
  <c r="Z2845" i="11" s="1"/>
  <c r="AB2845" i="11" s="1"/>
  <c r="W2847" i="11" l="1"/>
  <c r="X2846" i="11"/>
  <c r="Y2846" i="11" s="1"/>
  <c r="Z2846" i="11" s="1"/>
  <c r="AB2846" i="11" s="1"/>
  <c r="X2847" i="11" l="1"/>
  <c r="Y2847" i="11" s="1"/>
  <c r="Z2847" i="11" s="1"/>
  <c r="AA2847" i="11"/>
  <c r="AB2847" i="11" l="1"/>
  <c r="W2848" i="11"/>
  <c r="X2848" i="11" l="1"/>
  <c r="Y2848" i="11" s="1"/>
  <c r="Z2848" i="11" s="1"/>
  <c r="AA2848" i="11"/>
  <c r="AB2848" i="11" l="1"/>
  <c r="W2849" i="11"/>
  <c r="W2850" i="11" l="1"/>
  <c r="X2849" i="11"/>
  <c r="Y2849" i="11" s="1"/>
  <c r="Z2849" i="11" s="1"/>
  <c r="AB2849" i="11" s="1"/>
  <c r="W2851" i="11" l="1"/>
  <c r="X2850" i="11"/>
  <c r="Y2850" i="11" s="1"/>
  <c r="Z2850" i="11" s="1"/>
  <c r="AB2850" i="11" s="1"/>
  <c r="W2852" i="11" l="1"/>
  <c r="X2851" i="11"/>
  <c r="Y2851" i="11" s="1"/>
  <c r="Z2851" i="11" s="1"/>
  <c r="AB2851" i="11" s="1"/>
  <c r="X2852" i="11" l="1"/>
  <c r="Y2852" i="11" s="1"/>
  <c r="Z2852" i="11" s="1"/>
  <c r="AA2852" i="11"/>
  <c r="W2853" i="11" l="1"/>
  <c r="AB2852" i="11"/>
  <c r="W2854" i="11" l="1"/>
  <c r="X2853" i="11"/>
  <c r="Y2853" i="11" s="1"/>
  <c r="Z2853" i="11" s="1"/>
  <c r="AB2853" i="11" s="1"/>
  <c r="W2855" i="11" l="1"/>
  <c r="X2854" i="11"/>
  <c r="Y2854" i="11" s="1"/>
  <c r="Z2854" i="11" s="1"/>
  <c r="AB2854" i="11" s="1"/>
  <c r="X2855" i="11" l="1"/>
  <c r="Y2855" i="11" s="1"/>
  <c r="Z2855" i="11" s="1"/>
  <c r="AA2855" i="11"/>
  <c r="W2856" i="11" l="1"/>
  <c r="AB2855" i="11"/>
  <c r="W2857" i="11" l="1"/>
  <c r="X2856" i="11"/>
  <c r="Y2856" i="11" s="1"/>
  <c r="Z2856" i="11" s="1"/>
  <c r="AB2856" i="11" s="1"/>
  <c r="W2858" i="11" l="1"/>
  <c r="X2857" i="11"/>
  <c r="Y2857" i="11" s="1"/>
  <c r="Z2857" i="11" s="1"/>
  <c r="AB2857" i="11" s="1"/>
  <c r="W2859" i="11" l="1"/>
  <c r="X2858" i="11"/>
  <c r="Y2858" i="11" s="1"/>
  <c r="Z2858" i="11" s="1"/>
  <c r="AB2858" i="11" s="1"/>
  <c r="X2859" i="11" l="1"/>
  <c r="Y2859" i="11" s="1"/>
  <c r="Z2859" i="11" s="1"/>
  <c r="AA2859" i="11"/>
  <c r="AB2859" i="11" l="1"/>
  <c r="W2860" i="11"/>
  <c r="W2861" i="11" l="1"/>
  <c r="X2860" i="11"/>
  <c r="Y2860" i="11" s="1"/>
  <c r="Z2860" i="11" s="1"/>
  <c r="AB2860" i="11" s="1"/>
  <c r="W2862" i="11" l="1"/>
  <c r="X2861" i="11"/>
  <c r="Y2861" i="11" s="1"/>
  <c r="Z2861" i="11" s="1"/>
  <c r="AB2861" i="11" s="1"/>
  <c r="W2863" i="11" l="1"/>
  <c r="X2862" i="11"/>
  <c r="Y2862" i="11" s="1"/>
  <c r="Z2862" i="11" s="1"/>
  <c r="AB2862" i="11" s="1"/>
  <c r="X2863" i="11" l="1"/>
  <c r="Y2863" i="11" s="1"/>
  <c r="Z2863" i="11" s="1"/>
  <c r="AA2863" i="11"/>
  <c r="AB2863" i="11" l="1"/>
  <c r="W2864" i="11"/>
  <c r="X2864" i="11" l="1"/>
  <c r="Y2864" i="11" s="1"/>
  <c r="Z2864" i="11" s="1"/>
  <c r="AA2864" i="11"/>
  <c r="W2865" i="11" l="1"/>
  <c r="AB2864" i="11"/>
  <c r="W2866" i="11" l="1"/>
  <c r="X2865" i="11"/>
  <c r="Y2865" i="11" s="1"/>
  <c r="Z2865" i="11" s="1"/>
  <c r="AB2865" i="11" s="1"/>
  <c r="W2867" i="11" l="1"/>
  <c r="X2866" i="11"/>
  <c r="Y2866" i="11" s="1"/>
  <c r="Z2866" i="11" s="1"/>
  <c r="AB2866" i="11" s="1"/>
  <c r="W2868" i="11" l="1"/>
  <c r="X2867" i="11"/>
  <c r="Y2867" i="11" s="1"/>
  <c r="Z2867" i="11" s="1"/>
  <c r="AB2867" i="11" s="1"/>
  <c r="X2868" i="11" l="1"/>
  <c r="Y2868" i="11" s="1"/>
  <c r="Z2868" i="11" s="1"/>
  <c r="AA2868" i="11"/>
  <c r="AB2868" i="11" l="1"/>
  <c r="W2869" i="11"/>
  <c r="W2870" i="11" l="1"/>
  <c r="X2869" i="11"/>
  <c r="Y2869" i="11" s="1"/>
  <c r="Z2869" i="11" s="1"/>
  <c r="AB2869" i="11" s="1"/>
  <c r="W2871" i="11" l="1"/>
  <c r="X2870" i="11"/>
  <c r="Y2870" i="11" s="1"/>
  <c r="Z2870" i="11" s="1"/>
  <c r="AB2870" i="11" s="1"/>
  <c r="W2872" i="11" l="1"/>
  <c r="X2871" i="11"/>
  <c r="Y2871" i="11" s="1"/>
  <c r="Z2871" i="11" s="1"/>
  <c r="AB2871" i="11" s="1"/>
  <c r="X2872" i="11" l="1"/>
  <c r="Y2872" i="11" s="1"/>
  <c r="Z2872" i="11" s="1"/>
  <c r="AA2872" i="11"/>
  <c r="W2873" i="11" l="1"/>
  <c r="AB2872" i="11"/>
  <c r="W2874" i="11" l="1"/>
  <c r="X2873" i="11"/>
  <c r="Y2873" i="11" s="1"/>
  <c r="Z2873" i="11" s="1"/>
  <c r="AB2873" i="11" s="1"/>
  <c r="W2875" i="11" l="1"/>
  <c r="X2874" i="11"/>
  <c r="Y2874" i="11" s="1"/>
  <c r="Z2874" i="11" s="1"/>
  <c r="AB2874" i="11" s="1"/>
  <c r="W2876" i="11" l="1"/>
  <c r="X2875" i="11"/>
  <c r="Y2875" i="11" s="1"/>
  <c r="Z2875" i="11" s="1"/>
  <c r="AB2875" i="11" s="1"/>
  <c r="X2876" i="11" l="1"/>
  <c r="Y2876" i="11" s="1"/>
  <c r="Z2876" i="11" s="1"/>
  <c r="AA2876" i="11"/>
  <c r="AB2876" i="11" l="1"/>
  <c r="W2877" i="11"/>
  <c r="W2878" i="11" l="1"/>
  <c r="X2877" i="11"/>
  <c r="Y2877" i="11" s="1"/>
  <c r="Z2877" i="11" s="1"/>
  <c r="AB2877" i="11" s="1"/>
  <c r="X2878" i="11" l="1"/>
  <c r="Y2878" i="11" s="1"/>
  <c r="Z2878" i="11" s="1"/>
  <c r="AA2878" i="11"/>
  <c r="W2879" i="11" l="1"/>
  <c r="AB2878" i="11"/>
  <c r="W2880" i="11" l="1"/>
  <c r="X2879" i="11"/>
  <c r="Y2879" i="11" s="1"/>
  <c r="Z2879" i="11" s="1"/>
  <c r="AB2879" i="11" s="1"/>
  <c r="X2880" i="11" l="1"/>
  <c r="Y2880" i="11" s="1"/>
  <c r="Z2880" i="11" s="1"/>
  <c r="AA2880" i="11"/>
  <c r="W2881" i="11" l="1"/>
  <c r="AB2880" i="11"/>
  <c r="W2882" i="11" l="1"/>
  <c r="X2881" i="11"/>
  <c r="Y2881" i="11" s="1"/>
  <c r="Z2881" i="11" s="1"/>
  <c r="AB2881" i="11" s="1"/>
  <c r="W2883" i="11" l="1"/>
  <c r="X2882" i="11"/>
  <c r="Y2882" i="11" s="1"/>
  <c r="Z2882" i="11" s="1"/>
  <c r="AB2882" i="11" s="1"/>
  <c r="X2883" i="11" l="1"/>
  <c r="Y2883" i="11" s="1"/>
  <c r="Z2883" i="11" s="1"/>
  <c r="AA2883" i="11"/>
  <c r="AB2883" i="11" l="1"/>
  <c r="W2884" i="11"/>
  <c r="W2885" i="11" l="1"/>
  <c r="X2884" i="11"/>
  <c r="Y2884" i="11" s="1"/>
  <c r="Z2884" i="11" s="1"/>
  <c r="AB2884" i="11" s="1"/>
  <c r="W2886" i="11" l="1"/>
  <c r="X2885" i="11"/>
  <c r="Y2885" i="11" s="1"/>
  <c r="Z2885" i="11" s="1"/>
  <c r="AB2885" i="11" s="1"/>
  <c r="X2886" i="11" l="1"/>
  <c r="Y2886" i="11" s="1"/>
  <c r="Z2886" i="11" s="1"/>
  <c r="AA2886" i="11"/>
  <c r="AB2886" i="11" l="1"/>
  <c r="W2887" i="11"/>
  <c r="W2888" i="11" l="1"/>
  <c r="X2887" i="11"/>
  <c r="Y2887" i="11" s="1"/>
  <c r="Z2887" i="11" s="1"/>
  <c r="AB2887" i="11" s="1"/>
  <c r="W2889" i="11" l="1"/>
  <c r="X2888" i="11"/>
  <c r="Y2888" i="11" s="1"/>
  <c r="Z2888" i="11" s="1"/>
  <c r="AB2888" i="11" s="1"/>
  <c r="X2889" i="11" l="1"/>
  <c r="Y2889" i="11" s="1"/>
  <c r="Z2889" i="11" s="1"/>
  <c r="AA2889" i="11"/>
  <c r="W2890" i="11" l="1"/>
  <c r="AB2889" i="11"/>
  <c r="W2891" i="11" l="1"/>
  <c r="X2890" i="11"/>
  <c r="Y2890" i="11" s="1"/>
  <c r="Z2890" i="11" s="1"/>
  <c r="AB2890" i="11" s="1"/>
  <c r="W2892" i="11" l="1"/>
  <c r="X2891" i="11"/>
  <c r="Y2891" i="11" s="1"/>
  <c r="Z2891" i="11" s="1"/>
  <c r="AB2891" i="11" s="1"/>
  <c r="X2892" i="11" l="1"/>
  <c r="Y2892" i="11" s="1"/>
  <c r="Z2892" i="11" s="1"/>
  <c r="AA2892" i="11"/>
  <c r="W2893" i="11" l="1"/>
  <c r="AB2892" i="11"/>
  <c r="W2894" i="11" l="1"/>
  <c r="X2893" i="11"/>
  <c r="Y2893" i="11" s="1"/>
  <c r="Z2893" i="11" s="1"/>
  <c r="AB2893" i="11" s="1"/>
  <c r="W2895" i="11" l="1"/>
  <c r="X2894" i="11"/>
  <c r="Y2894" i="11" s="1"/>
  <c r="Z2894" i="11" s="1"/>
  <c r="AB2894" i="11" s="1"/>
  <c r="X2895" i="11" l="1"/>
  <c r="Y2895" i="11" s="1"/>
  <c r="Z2895" i="11" s="1"/>
  <c r="AA2895" i="11"/>
  <c r="W2896" i="11" l="1"/>
  <c r="AB2895" i="11"/>
  <c r="W2897" i="11" l="1"/>
  <c r="X2896" i="11"/>
  <c r="Y2896" i="11" s="1"/>
  <c r="Z2896" i="11" s="1"/>
  <c r="AB2896" i="11" s="1"/>
  <c r="W2898" i="11" l="1"/>
  <c r="X2897" i="11"/>
  <c r="Y2897" i="11" s="1"/>
  <c r="Z2897" i="11" s="1"/>
  <c r="AB2897" i="11" s="1"/>
  <c r="W2899" i="11" l="1"/>
  <c r="X2898" i="11"/>
  <c r="Y2898" i="11" s="1"/>
  <c r="Z2898" i="11" s="1"/>
  <c r="AB2898" i="11" s="1"/>
  <c r="X2899" i="11" l="1"/>
  <c r="Y2899" i="11" s="1"/>
  <c r="Z2899" i="11" s="1"/>
  <c r="AA2899" i="11"/>
  <c r="W2900" i="11" l="1"/>
  <c r="AB2899" i="11"/>
  <c r="W2901" i="11" l="1"/>
  <c r="X2900" i="11"/>
  <c r="Y2900" i="11" s="1"/>
  <c r="Z2900" i="11" s="1"/>
  <c r="AB2900" i="11" s="1"/>
  <c r="W2902" i="11" l="1"/>
  <c r="X2901" i="11"/>
  <c r="Y2901" i="11" s="1"/>
  <c r="Z2901" i="11" s="1"/>
  <c r="AB2901" i="11" s="1"/>
  <c r="W2903" i="11" l="1"/>
  <c r="X2902" i="11"/>
  <c r="Y2902" i="11" s="1"/>
  <c r="Z2902" i="11" s="1"/>
  <c r="AB2902" i="11" s="1"/>
  <c r="X2903" i="11" l="1"/>
  <c r="Y2903" i="11" s="1"/>
  <c r="Z2903" i="11" s="1"/>
  <c r="AA2903" i="11"/>
  <c r="W2904" i="11" l="1"/>
  <c r="AB2903" i="11"/>
  <c r="W2905" i="11" l="1"/>
  <c r="X2904" i="11"/>
  <c r="Y2904" i="11" s="1"/>
  <c r="Z2904" i="11" s="1"/>
  <c r="AB2904" i="11" s="1"/>
  <c r="W2906" i="11" l="1"/>
  <c r="X2905" i="11"/>
  <c r="Y2905" i="11" s="1"/>
  <c r="Z2905" i="11" s="1"/>
  <c r="AB2905" i="11" s="1"/>
  <c r="W2907" i="11" l="1"/>
  <c r="X2906" i="11"/>
  <c r="Y2906" i="11" s="1"/>
  <c r="Z2906" i="11" s="1"/>
  <c r="AB2906" i="11" s="1"/>
  <c r="X2907" i="11" l="1"/>
  <c r="Y2907" i="11" s="1"/>
  <c r="Z2907" i="11" s="1"/>
  <c r="AA2907" i="11"/>
  <c r="AB2907" i="11" l="1"/>
  <c r="W2908" i="11"/>
  <c r="W2909" i="11" l="1"/>
  <c r="X2908" i="11"/>
  <c r="Y2908" i="11" s="1"/>
  <c r="Z2908" i="11" s="1"/>
  <c r="AB2908" i="11" s="1"/>
  <c r="X2909" i="11" l="1"/>
  <c r="Y2909" i="11" s="1"/>
  <c r="Z2909" i="11" s="1"/>
  <c r="AA2909" i="11"/>
  <c r="AB2909" i="11" l="1"/>
  <c r="W2910" i="11"/>
  <c r="W2911" i="11" l="1"/>
  <c r="X2910" i="11"/>
  <c r="Y2910" i="11" s="1"/>
  <c r="Z2910" i="11" s="1"/>
  <c r="AB2910" i="11" s="1"/>
  <c r="W2912" i="11" l="1"/>
  <c r="X2911" i="11"/>
  <c r="Y2911" i="11" s="1"/>
  <c r="Z2911" i="11" s="1"/>
  <c r="AB2911" i="11" s="1"/>
  <c r="W2913" i="11" l="1"/>
  <c r="X2912" i="11"/>
  <c r="Y2912" i="11" s="1"/>
  <c r="Z2912" i="11" s="1"/>
  <c r="AB2912" i="11" s="1"/>
  <c r="X2913" i="11" l="1"/>
  <c r="Y2913" i="11" s="1"/>
  <c r="Z2913" i="11" s="1"/>
  <c r="AA2913" i="11"/>
  <c r="AB2913" i="11" l="1"/>
  <c r="W2914" i="11"/>
  <c r="W2915" i="11" l="1"/>
  <c r="X2914" i="11"/>
  <c r="Y2914" i="11" s="1"/>
  <c r="Z2914" i="11" s="1"/>
  <c r="AB2914" i="11" s="1"/>
  <c r="W2916" i="11" l="1"/>
  <c r="X2915" i="11"/>
  <c r="Y2915" i="11" s="1"/>
  <c r="Z2915" i="11" s="1"/>
  <c r="AB2915" i="11" s="1"/>
  <c r="X2916" i="11" l="1"/>
  <c r="Y2916" i="11" s="1"/>
  <c r="Z2916" i="11" s="1"/>
  <c r="AA2916" i="11"/>
  <c r="W2917" i="11" l="1"/>
  <c r="AB2916" i="11"/>
  <c r="W2918" i="11" l="1"/>
  <c r="X2917" i="11"/>
  <c r="Y2917" i="11" s="1"/>
  <c r="Z2917" i="11" s="1"/>
  <c r="AB2917" i="11" s="1"/>
  <c r="W2919" i="11" l="1"/>
  <c r="X2918" i="11"/>
  <c r="Y2918" i="11" s="1"/>
  <c r="Z2918" i="11" s="1"/>
  <c r="AB2918" i="11" s="1"/>
  <c r="W2920" i="11" l="1"/>
  <c r="X2919" i="11"/>
  <c r="Y2919" i="11" s="1"/>
  <c r="Z2919" i="11" s="1"/>
  <c r="AB2919" i="11" s="1"/>
  <c r="X2920" i="11" l="1"/>
  <c r="Y2920" i="11" s="1"/>
  <c r="Z2920" i="11" s="1"/>
  <c r="AA2920" i="11"/>
  <c r="AB2920" i="11" l="1"/>
  <c r="W2921" i="11"/>
  <c r="W2922" i="11" l="1"/>
  <c r="X2921" i="11"/>
  <c r="Y2921" i="11" s="1"/>
  <c r="Z2921" i="11" s="1"/>
  <c r="AB2921" i="11" s="1"/>
  <c r="W2923" i="11" l="1"/>
  <c r="X2922" i="11"/>
  <c r="Y2922" i="11" s="1"/>
  <c r="Z2922" i="11" s="1"/>
  <c r="AB2922" i="11" s="1"/>
  <c r="W2924" i="11" l="1"/>
  <c r="X2923" i="11"/>
  <c r="Y2923" i="11" s="1"/>
  <c r="Z2923" i="11" s="1"/>
  <c r="AB2923" i="11" s="1"/>
  <c r="X2924" i="11" l="1"/>
  <c r="Y2924" i="11" s="1"/>
  <c r="Z2924" i="11" s="1"/>
  <c r="AA2924" i="11"/>
  <c r="AB2924" i="11" l="1"/>
  <c r="W2925" i="11"/>
  <c r="W2926" i="11" l="1"/>
  <c r="X2925" i="11"/>
  <c r="Y2925" i="11" s="1"/>
  <c r="Z2925" i="11" s="1"/>
  <c r="AB2925" i="11" s="1"/>
  <c r="W2927" i="11" l="1"/>
  <c r="X2926" i="11"/>
  <c r="Y2926" i="11" s="1"/>
  <c r="Z2926" i="11" s="1"/>
  <c r="AB2926" i="11" s="1"/>
  <c r="X2927" i="11" l="1"/>
  <c r="Y2927" i="11" s="1"/>
  <c r="Z2927" i="11" s="1"/>
  <c r="AA2927" i="11"/>
  <c r="W2928" i="11" l="1"/>
  <c r="AB2927" i="11"/>
  <c r="X2928" i="11" l="1"/>
  <c r="Y2928" i="11" s="1"/>
  <c r="Z2928" i="11" s="1"/>
  <c r="AA2928" i="11"/>
  <c r="AB2928" i="11" l="1"/>
  <c r="W2929" i="11"/>
  <c r="W2930" i="11" l="1"/>
  <c r="X2929" i="11"/>
  <c r="Y2929" i="11" s="1"/>
  <c r="Z2929" i="11" s="1"/>
  <c r="AB2929" i="11" s="1"/>
  <c r="W2931" i="11" l="1"/>
  <c r="X2930" i="11"/>
  <c r="Y2930" i="11" s="1"/>
  <c r="Z2930" i="11" s="1"/>
  <c r="AB2930" i="11" s="1"/>
  <c r="W2932" i="11" l="1"/>
  <c r="X2931" i="11"/>
  <c r="Y2931" i="11" s="1"/>
  <c r="Z2931" i="11" s="1"/>
  <c r="AB2931" i="11" s="1"/>
  <c r="X2932" i="11" l="1"/>
  <c r="Y2932" i="11" s="1"/>
  <c r="Z2932" i="11" s="1"/>
  <c r="AA2932" i="11"/>
  <c r="W2933" i="11" l="1"/>
  <c r="AB2932" i="11"/>
  <c r="W2934" i="11" l="1"/>
  <c r="X2933" i="11"/>
  <c r="Y2933" i="11" s="1"/>
  <c r="Z2933" i="11" s="1"/>
  <c r="AB2933" i="11" s="1"/>
  <c r="X2934" i="11" l="1"/>
  <c r="Y2934" i="11" s="1"/>
  <c r="Z2934" i="11" s="1"/>
  <c r="AA2934" i="11"/>
  <c r="AB2934" i="11" l="1"/>
  <c r="W2935" i="11"/>
  <c r="W2936" i="11" l="1"/>
  <c r="X2935" i="11"/>
  <c r="Y2935" i="11" s="1"/>
  <c r="Z2935" i="11" s="1"/>
  <c r="AB2935" i="11" s="1"/>
  <c r="W2937" i="11" l="1"/>
  <c r="X2936" i="11"/>
  <c r="Y2936" i="11" s="1"/>
  <c r="Z2936" i="11" s="1"/>
  <c r="AB2936" i="11" s="1"/>
  <c r="X2937" i="11" l="1"/>
  <c r="Y2937" i="11" s="1"/>
  <c r="Z2937" i="11" s="1"/>
  <c r="AA2937" i="11"/>
  <c r="AB2937" i="11" l="1"/>
  <c r="W2938" i="11"/>
  <c r="W2939" i="11" l="1"/>
  <c r="X2938" i="11"/>
  <c r="Y2938" i="11" s="1"/>
  <c r="Z2938" i="11" s="1"/>
  <c r="AB2938" i="11" s="1"/>
  <c r="W2940" i="11" l="1"/>
  <c r="X2939" i="11"/>
  <c r="Y2939" i="11" s="1"/>
  <c r="Z2939" i="11" s="1"/>
  <c r="AB2939" i="11" s="1"/>
  <c r="X2940" i="11" l="1"/>
  <c r="Y2940" i="11" s="1"/>
  <c r="Z2940" i="11" s="1"/>
  <c r="AA2940" i="11"/>
  <c r="W2941" i="11" l="1"/>
  <c r="AB2940" i="11"/>
  <c r="W2942" i="11" l="1"/>
  <c r="X2941" i="11"/>
  <c r="Y2941" i="11" s="1"/>
  <c r="Z2941" i="11" s="1"/>
  <c r="AB2941" i="11" s="1"/>
  <c r="X2942" i="11" l="1"/>
  <c r="Y2942" i="11" s="1"/>
  <c r="Z2942" i="11" s="1"/>
  <c r="AA2942" i="11"/>
  <c r="W2943" i="11" l="1"/>
  <c r="AB2942" i="11"/>
  <c r="W2944" i="11" l="1"/>
  <c r="X2943" i="11"/>
  <c r="Y2943" i="11" s="1"/>
  <c r="Z2943" i="11" s="1"/>
  <c r="AB2943" i="11" s="1"/>
  <c r="W2945" i="11" l="1"/>
  <c r="X2944" i="11"/>
  <c r="Y2944" i="11" s="1"/>
  <c r="Z2944" i="11" s="1"/>
  <c r="AB2944" i="11" s="1"/>
  <c r="W2946" i="11" l="1"/>
  <c r="X2945" i="11"/>
  <c r="Y2945" i="11" s="1"/>
  <c r="Z2945" i="11" s="1"/>
  <c r="AB2945" i="11" s="1"/>
  <c r="X2946" i="11" l="1"/>
  <c r="Y2946" i="11" s="1"/>
  <c r="Z2946" i="11" s="1"/>
  <c r="AA2946" i="11"/>
  <c r="AB2946" i="11" l="1"/>
  <c r="W2947" i="11"/>
  <c r="W2948" i="11" l="1"/>
  <c r="X2947" i="11"/>
  <c r="Y2947" i="11" s="1"/>
  <c r="Z2947" i="11" s="1"/>
  <c r="AB2947" i="11" s="1"/>
  <c r="W2949" i="11" l="1"/>
  <c r="X2948" i="11"/>
  <c r="Y2948" i="11" s="1"/>
  <c r="Z2948" i="11" s="1"/>
  <c r="AB2948" i="11" s="1"/>
  <c r="W2950" i="11" l="1"/>
  <c r="X2949" i="11"/>
  <c r="Y2949" i="11" s="1"/>
  <c r="Z2949" i="11" s="1"/>
  <c r="AB2949" i="11" s="1"/>
  <c r="X2950" i="11" l="1"/>
  <c r="Y2950" i="11" s="1"/>
  <c r="Z2950" i="11" s="1"/>
  <c r="AA2950" i="11"/>
  <c r="AB2950" i="11" l="1"/>
  <c r="W2951" i="11"/>
  <c r="W2952" i="11" l="1"/>
  <c r="X2951" i="11"/>
  <c r="Y2951" i="11" s="1"/>
  <c r="Z2951" i="11" s="1"/>
  <c r="AB2951" i="11" s="1"/>
  <c r="W2953" i="11" l="1"/>
  <c r="X2952" i="11"/>
  <c r="Y2952" i="11" s="1"/>
  <c r="Z2952" i="11" s="1"/>
  <c r="AB2952" i="11" s="1"/>
  <c r="W2954" i="11" l="1"/>
  <c r="X2953" i="11"/>
  <c r="Y2953" i="11" s="1"/>
  <c r="Z2953" i="11" s="1"/>
  <c r="AB2953" i="11" s="1"/>
  <c r="X2954" i="11" l="1"/>
  <c r="Y2954" i="11" s="1"/>
  <c r="Z2954" i="11" s="1"/>
  <c r="AA2954" i="11"/>
  <c r="AB2954" i="11" l="1"/>
  <c r="W2955" i="11"/>
  <c r="W2956" i="11" l="1"/>
  <c r="X2955" i="11"/>
  <c r="Y2955" i="11" s="1"/>
  <c r="Z2955" i="11" s="1"/>
  <c r="AB2955" i="11" s="1"/>
  <c r="W2957" i="11" l="1"/>
  <c r="X2956" i="11"/>
  <c r="Y2956" i="11" s="1"/>
  <c r="Z2956" i="11" s="1"/>
  <c r="AB2956" i="11" s="1"/>
  <c r="W2958" i="11" l="1"/>
  <c r="X2957" i="11"/>
  <c r="Y2957" i="11" s="1"/>
  <c r="Z2957" i="11" s="1"/>
  <c r="AB2957" i="11" s="1"/>
  <c r="X2958" i="11" l="1"/>
  <c r="Y2958" i="11" s="1"/>
  <c r="Z2958" i="11" s="1"/>
  <c r="AA2958" i="11"/>
  <c r="AB2958" i="11" l="1"/>
  <c r="W2959" i="11"/>
  <c r="W2960" i="11" l="1"/>
  <c r="X2959" i="11"/>
  <c r="Y2959" i="11" s="1"/>
  <c r="Z2959" i="11" s="1"/>
  <c r="AB2959" i="11" s="1"/>
  <c r="W2961" i="11" l="1"/>
  <c r="X2960" i="11"/>
  <c r="Y2960" i="11" s="1"/>
  <c r="Z2960" i="11" s="1"/>
  <c r="AB2960" i="11" s="1"/>
  <c r="X2961" i="11" l="1"/>
  <c r="Y2961" i="11" s="1"/>
  <c r="Z2961" i="11" s="1"/>
  <c r="AA2961" i="11"/>
  <c r="AB2961" i="11" l="1"/>
  <c r="W2962" i="11"/>
  <c r="W2963" i="11" l="1"/>
  <c r="X2962" i="11"/>
  <c r="Y2962" i="11" s="1"/>
  <c r="Z2962" i="11" s="1"/>
  <c r="AB2962" i="11" s="1"/>
  <c r="W2964" i="11" l="1"/>
  <c r="X2963" i="11"/>
  <c r="Y2963" i="11" s="1"/>
  <c r="Z2963" i="11" s="1"/>
  <c r="AB2963" i="11" s="1"/>
  <c r="W2965" i="11" l="1"/>
  <c r="X2964" i="11"/>
  <c r="Y2964" i="11" s="1"/>
  <c r="Z2964" i="11" s="1"/>
  <c r="AB2964" i="11" s="1"/>
  <c r="X2965" i="11" l="1"/>
  <c r="Y2965" i="11" s="1"/>
  <c r="Z2965" i="11" s="1"/>
  <c r="AA2965" i="11"/>
  <c r="AB2965" i="11" l="1"/>
  <c r="W2966" i="11"/>
  <c r="W2967" i="11" l="1"/>
  <c r="X2966" i="11"/>
  <c r="Y2966" i="11" s="1"/>
  <c r="Z2966" i="11" s="1"/>
  <c r="AB2966" i="11" s="1"/>
  <c r="W2968" i="11" l="1"/>
  <c r="X2967" i="11"/>
  <c r="Y2967" i="11" s="1"/>
  <c r="Z2967" i="11" s="1"/>
  <c r="AB2967" i="11" s="1"/>
  <c r="W2969" i="11" l="1"/>
  <c r="X2968" i="11"/>
  <c r="Y2968" i="11" s="1"/>
  <c r="Z2968" i="11" s="1"/>
  <c r="AB2968" i="11" s="1"/>
  <c r="X2969" i="11" l="1"/>
  <c r="Y2969" i="11" s="1"/>
  <c r="Z2969" i="11" s="1"/>
  <c r="AA2969" i="11"/>
  <c r="W2970" i="11" l="1"/>
  <c r="AB2969" i="11"/>
  <c r="X2970" i="11" l="1"/>
  <c r="Y2970" i="11" s="1"/>
  <c r="Z2970" i="11" s="1"/>
  <c r="AA2970" i="11"/>
  <c r="W2971" i="11" l="1"/>
  <c r="AB2970" i="11"/>
  <c r="X2971" i="11" l="1"/>
  <c r="Y2971" i="11" s="1"/>
  <c r="Z2971" i="11" s="1"/>
  <c r="AA2971" i="11"/>
  <c r="AB2971" i="11" l="1"/>
  <c r="W2972" i="11"/>
  <c r="W2973" i="11" l="1"/>
  <c r="X2972" i="11"/>
  <c r="Y2972" i="11" s="1"/>
  <c r="Z2972" i="11" s="1"/>
  <c r="AB2972" i="11" s="1"/>
  <c r="X2973" i="11" l="1"/>
  <c r="Y2973" i="11" s="1"/>
  <c r="Z2973" i="11" s="1"/>
  <c r="AA2973" i="11"/>
  <c r="W2974" i="11" l="1"/>
  <c r="AB2973" i="11"/>
  <c r="W2975" i="11" l="1"/>
  <c r="X2974" i="11"/>
  <c r="Y2974" i="11" s="1"/>
  <c r="Z2974" i="11" s="1"/>
  <c r="AB2974" i="11" s="1"/>
  <c r="W2976" i="11" l="1"/>
  <c r="X2975" i="11"/>
  <c r="Y2975" i="11" s="1"/>
  <c r="Z2975" i="11" s="1"/>
  <c r="AB2975" i="11" s="1"/>
  <c r="W2977" i="11" l="1"/>
  <c r="X2976" i="11"/>
  <c r="Y2976" i="11" s="1"/>
  <c r="Z2976" i="11" s="1"/>
  <c r="AB2976" i="11" s="1"/>
  <c r="X2977" i="11" l="1"/>
  <c r="Y2977" i="11" s="1"/>
  <c r="Z2977" i="11" s="1"/>
  <c r="AA2977" i="11"/>
  <c r="AB2977" i="11" l="1"/>
  <c r="W2978" i="11"/>
  <c r="W2979" i="11" l="1"/>
  <c r="X2978" i="11"/>
  <c r="Y2978" i="11" s="1"/>
  <c r="Z2978" i="11" s="1"/>
  <c r="AB2978" i="11" s="1"/>
  <c r="W2980" i="11" l="1"/>
  <c r="X2979" i="11"/>
  <c r="Y2979" i="11" s="1"/>
  <c r="Z2979" i="11" s="1"/>
  <c r="AB2979" i="11" s="1"/>
  <c r="X2980" i="11" l="1"/>
  <c r="Y2980" i="11" s="1"/>
  <c r="Z2980" i="11" s="1"/>
  <c r="AA2980" i="11"/>
  <c r="AB2980" i="11" l="1"/>
  <c r="W2981" i="11"/>
  <c r="W2982" i="11" l="1"/>
  <c r="X2981" i="11"/>
  <c r="Y2981" i="11" s="1"/>
  <c r="Z2981" i="11" s="1"/>
  <c r="AB2981" i="11" s="1"/>
  <c r="W2983" i="11" l="1"/>
  <c r="X2982" i="11"/>
  <c r="Y2982" i="11" s="1"/>
  <c r="Z2982" i="11" s="1"/>
  <c r="AB2982" i="11" s="1"/>
  <c r="W2984" i="11" l="1"/>
  <c r="X2983" i="11"/>
  <c r="Y2983" i="11" s="1"/>
  <c r="Z2983" i="11" s="1"/>
  <c r="AB2983" i="11" s="1"/>
  <c r="X2984" i="11" l="1"/>
  <c r="Y2984" i="11" s="1"/>
  <c r="Z2984" i="11" s="1"/>
  <c r="AA2984" i="11"/>
  <c r="AB2984" i="11" l="1"/>
  <c r="W2985" i="11"/>
  <c r="W2986" i="11" l="1"/>
  <c r="X2985" i="11"/>
  <c r="Y2985" i="11" s="1"/>
  <c r="Z2985" i="11" s="1"/>
  <c r="AB2985" i="11" s="1"/>
  <c r="W2987" i="11" l="1"/>
  <c r="X2986" i="11"/>
  <c r="Y2986" i="11" s="1"/>
  <c r="Z2986" i="11" s="1"/>
  <c r="AB2986" i="11" s="1"/>
  <c r="W2988" i="11" l="1"/>
  <c r="X2987" i="11"/>
  <c r="Y2987" i="11" s="1"/>
  <c r="Z2987" i="11" s="1"/>
  <c r="AB2987" i="11" s="1"/>
  <c r="X2988" i="11" l="1"/>
  <c r="Y2988" i="11" s="1"/>
  <c r="Z2988" i="11" s="1"/>
  <c r="AA2988" i="11"/>
  <c r="AB2988" i="11" l="1"/>
  <c r="W2989" i="11"/>
  <c r="W2990" i="11" l="1"/>
  <c r="X2989" i="11"/>
  <c r="Y2989" i="11" s="1"/>
  <c r="Z2989" i="11" s="1"/>
  <c r="AB2989" i="11" s="1"/>
  <c r="X2990" i="11" l="1"/>
  <c r="Y2990" i="11" s="1"/>
  <c r="Z2990" i="11" s="1"/>
  <c r="AA2990" i="11"/>
  <c r="W2991" i="11" l="1"/>
  <c r="AB2990" i="11"/>
  <c r="W2992" i="11" l="1"/>
  <c r="X2991" i="11"/>
  <c r="Y2991" i="11" s="1"/>
  <c r="Z2991" i="11" s="1"/>
  <c r="AB2991" i="11" s="1"/>
  <c r="X2992" i="11" l="1"/>
  <c r="Y2992" i="11" s="1"/>
  <c r="Z2992" i="11" s="1"/>
  <c r="AA2992" i="11"/>
  <c r="AB2992" i="11" l="1"/>
  <c r="W2993" i="11"/>
  <c r="X2993" i="11" l="1"/>
  <c r="Y2993" i="11" s="1"/>
  <c r="Z2993" i="11" s="1"/>
  <c r="AA2993" i="11"/>
  <c r="AB2993" i="11" l="1"/>
  <c r="W2994" i="11"/>
  <c r="X2994" i="11" l="1"/>
  <c r="Y2994" i="11" s="1"/>
  <c r="Z2994" i="11" s="1"/>
  <c r="AA2994" i="11"/>
  <c r="W2995" i="11" l="1"/>
  <c r="X2995" i="11" s="1"/>
  <c r="Y2995" i="11" s="1"/>
  <c r="Z2995" i="11" s="1"/>
  <c r="AA2995" i="11" s="1"/>
  <c r="AB2994" i="11"/>
  <c r="W2996" i="11" l="1"/>
  <c r="AB2995" i="11"/>
  <c r="W2997" i="11" l="1"/>
  <c r="X2996" i="11"/>
  <c r="Y2996" i="11" s="1"/>
  <c r="Z2996" i="11" s="1"/>
  <c r="AB2996" i="11" s="1"/>
  <c r="W2998" i="11" l="1"/>
  <c r="X2997" i="11"/>
  <c r="Y2997" i="11" s="1"/>
  <c r="Z2997" i="11" s="1"/>
  <c r="AB2997" i="11" s="1"/>
  <c r="W2999" i="11" l="1"/>
  <c r="X2998" i="11"/>
  <c r="Y2998" i="11" s="1"/>
  <c r="Z2998" i="11" s="1"/>
  <c r="AB2998" i="11" s="1"/>
  <c r="X2999" i="11" l="1"/>
  <c r="Y2999" i="11" s="1"/>
  <c r="Z2999" i="11" s="1"/>
  <c r="AA2999" i="11"/>
  <c r="AB2999" i="11" l="1"/>
  <c r="W3000" i="11"/>
  <c r="X3000" i="11" l="1"/>
  <c r="Y3000" i="11" s="1"/>
  <c r="Z3000" i="11" s="1"/>
  <c r="AA3000" i="11"/>
  <c r="AB3000" i="11" l="1"/>
  <c r="W3001" i="11"/>
  <c r="W3002" i="11" l="1"/>
  <c r="X3001" i="11"/>
  <c r="Y3001" i="11" s="1"/>
  <c r="Z3001" i="11" s="1"/>
  <c r="AB3001" i="11" s="1"/>
  <c r="W3003" i="11" l="1"/>
  <c r="X3002" i="11"/>
  <c r="Y3002" i="11" s="1"/>
  <c r="Z3002" i="11" s="1"/>
  <c r="AB3002" i="11" s="1"/>
  <c r="W3004" i="11" l="1"/>
  <c r="X3003" i="11"/>
  <c r="Y3003" i="11" s="1"/>
  <c r="Z3003" i="11" s="1"/>
  <c r="AB3003" i="11" s="1"/>
  <c r="X3004" i="11" l="1"/>
  <c r="Y3004" i="11" s="1"/>
  <c r="Z3004" i="11" s="1"/>
  <c r="AA3004" i="11"/>
  <c r="AB3004" i="11" l="1"/>
  <c r="W3005" i="11"/>
  <c r="X3005" i="11" l="1"/>
  <c r="Y3005" i="11" s="1"/>
  <c r="Z3005" i="11" s="1"/>
  <c r="AA3005" i="11"/>
  <c r="AB3005" i="11" l="1"/>
  <c r="W3006" i="11"/>
  <c r="W3007" i="11" l="1"/>
  <c r="X3006" i="11"/>
  <c r="Y3006" i="11" s="1"/>
  <c r="Z3006" i="11" s="1"/>
  <c r="AB3006" i="11" s="1"/>
  <c r="W3008" i="11" l="1"/>
  <c r="X3007" i="11"/>
  <c r="Y3007" i="11" s="1"/>
  <c r="Z3007" i="11" s="1"/>
  <c r="AB3007" i="11" s="1"/>
  <c r="W3009" i="11" l="1"/>
  <c r="X3008" i="11"/>
  <c r="Y3008" i="11" s="1"/>
  <c r="Z3008" i="11" s="1"/>
  <c r="AB3008" i="11" s="1"/>
  <c r="X3009" i="11" l="1"/>
  <c r="Y3009" i="11" s="1"/>
  <c r="Z3009" i="11" s="1"/>
  <c r="AA3009" i="11"/>
  <c r="AB3009" i="11" l="1"/>
  <c r="W3010" i="11"/>
  <c r="W3011" i="11" l="1"/>
  <c r="X3010" i="11"/>
  <c r="Y3010" i="11" s="1"/>
  <c r="Z3010" i="11" s="1"/>
  <c r="AB3010" i="11" s="1"/>
  <c r="W3012" i="11" l="1"/>
  <c r="X3011" i="11"/>
  <c r="Y3011" i="11" s="1"/>
  <c r="Z3011" i="11" s="1"/>
  <c r="AB3011" i="11" s="1"/>
  <c r="W3013" i="11" l="1"/>
  <c r="X3012" i="11"/>
  <c r="Y3012" i="11" s="1"/>
  <c r="Z3012" i="11" s="1"/>
  <c r="AB3012" i="11" s="1"/>
  <c r="X3013" i="11" l="1"/>
  <c r="Y3013" i="11" s="1"/>
  <c r="Z3013" i="11" s="1"/>
  <c r="AA3013" i="11"/>
  <c r="AB3013" i="11" l="1"/>
  <c r="W3014" i="11"/>
  <c r="W3015" i="11" l="1"/>
  <c r="X3014" i="11"/>
  <c r="Y3014" i="11" s="1"/>
  <c r="Z3014" i="11" s="1"/>
  <c r="AB3014" i="11" s="1"/>
  <c r="W3016" i="11" l="1"/>
  <c r="X3015" i="11"/>
  <c r="Y3015" i="11" s="1"/>
  <c r="Z3015" i="11" s="1"/>
  <c r="AB3015" i="11" s="1"/>
  <c r="W3017" i="11" l="1"/>
  <c r="X3016" i="11"/>
  <c r="Y3016" i="11" s="1"/>
  <c r="Z3016" i="11" s="1"/>
  <c r="AB3016" i="11" s="1"/>
  <c r="X3017" i="11" l="1"/>
  <c r="Y3017" i="11" s="1"/>
  <c r="Z3017" i="11" s="1"/>
  <c r="AA3017" i="11"/>
  <c r="W3018" i="11" l="1"/>
  <c r="AB3017" i="11"/>
  <c r="W3019" i="11" l="1"/>
  <c r="X3018" i="11"/>
  <c r="Y3018" i="11" s="1"/>
  <c r="Z3018" i="11" s="1"/>
  <c r="AB3018" i="11" s="1"/>
  <c r="W3020" i="11" l="1"/>
  <c r="X3019" i="11"/>
  <c r="Y3019" i="11" s="1"/>
  <c r="Z3019" i="11" s="1"/>
  <c r="AB3019" i="11" s="1"/>
  <c r="W3021" i="11" l="1"/>
  <c r="X3020" i="11"/>
  <c r="Y3020" i="11" s="1"/>
  <c r="Z3020" i="11" s="1"/>
  <c r="AB3020" i="11" s="1"/>
  <c r="X3021" i="11" l="1"/>
  <c r="Y3021" i="11" s="1"/>
  <c r="Z3021" i="11" s="1"/>
  <c r="AA3021" i="11"/>
  <c r="W3022" i="11" l="1"/>
  <c r="X3022" i="11" s="1"/>
  <c r="Y3022" i="11" s="1"/>
  <c r="Z3022" i="11" s="1"/>
  <c r="AA3022" i="11" s="1"/>
  <c r="AB3021" i="11"/>
  <c r="AB3022" i="11" l="1"/>
  <c r="W3023" i="11"/>
  <c r="X3023" i="11" l="1"/>
  <c r="Y3023" i="11" s="1"/>
  <c r="Z3023" i="11" s="1"/>
  <c r="AA3023" i="11"/>
  <c r="AB3023" i="11" l="1"/>
  <c r="W3024" i="11"/>
  <c r="X3024" i="11" l="1"/>
  <c r="Y3024" i="11" s="1"/>
  <c r="Z3024" i="11" s="1"/>
  <c r="AA3024" i="11"/>
  <c r="AB3024" i="11" l="1"/>
  <c r="W3025" i="11"/>
  <c r="X3025" i="11" l="1"/>
  <c r="Y3025" i="11" s="1"/>
  <c r="Z3025" i="11" s="1"/>
  <c r="AA3025" i="11"/>
  <c r="AB3025" i="11" l="1"/>
  <c r="W3026" i="11"/>
  <c r="W3027" i="11" l="1"/>
  <c r="X3026" i="11"/>
  <c r="Y3026" i="11" s="1"/>
  <c r="Z3026" i="11" s="1"/>
  <c r="AB3026" i="11" s="1"/>
  <c r="W3028" i="11" l="1"/>
  <c r="X3027" i="11"/>
  <c r="Y3027" i="11" s="1"/>
  <c r="Z3027" i="11" s="1"/>
  <c r="AB3027" i="11" s="1"/>
  <c r="W3029" i="11" l="1"/>
  <c r="X3028" i="11"/>
  <c r="Y3028" i="11" s="1"/>
  <c r="Z3028" i="11" s="1"/>
  <c r="AB3028" i="11" s="1"/>
  <c r="X3029" i="11" l="1"/>
  <c r="Y3029" i="11" s="1"/>
  <c r="Z3029" i="11" s="1"/>
  <c r="AA3029" i="11"/>
  <c r="W3030" i="11" l="1"/>
  <c r="AB3029" i="11"/>
  <c r="W3031" i="11" l="1"/>
  <c r="X3030" i="11"/>
  <c r="Y3030" i="11" s="1"/>
  <c r="Z3030" i="11" s="1"/>
  <c r="AB3030" i="11" s="1"/>
  <c r="W3032" i="11" l="1"/>
  <c r="X3031" i="11"/>
  <c r="Y3031" i="11" s="1"/>
  <c r="Z3031" i="11" s="1"/>
  <c r="AB3031" i="11" s="1"/>
  <c r="W3033" i="11" l="1"/>
  <c r="X3032" i="11"/>
  <c r="Y3032" i="11" s="1"/>
  <c r="Z3032" i="11" s="1"/>
  <c r="AB3032" i="11" s="1"/>
  <c r="X3033" i="11" l="1"/>
  <c r="Y3033" i="11" s="1"/>
  <c r="Z3033" i="11" s="1"/>
  <c r="AA3033" i="11"/>
  <c r="W3034" i="11" l="1"/>
  <c r="AB3033" i="11"/>
  <c r="W3035" i="11" l="1"/>
  <c r="X3034" i="11"/>
  <c r="Y3034" i="11" s="1"/>
  <c r="Z3034" i="11" s="1"/>
  <c r="AB3034" i="11" s="1"/>
  <c r="W3036" i="11" l="1"/>
  <c r="X3035" i="11"/>
  <c r="Y3035" i="11" s="1"/>
  <c r="Z3035" i="11" s="1"/>
  <c r="AB3035" i="11" s="1"/>
  <c r="X3036" i="11" l="1"/>
  <c r="Y3036" i="11" s="1"/>
  <c r="Z3036" i="11" s="1"/>
  <c r="AA3036" i="11"/>
  <c r="W3037" i="11" l="1"/>
  <c r="AB3036" i="11"/>
  <c r="W3038" i="11" l="1"/>
  <c r="X3037" i="11"/>
  <c r="Y3037" i="11" s="1"/>
  <c r="Z3037" i="11" s="1"/>
  <c r="AB3037" i="11" s="1"/>
  <c r="W3039" i="11" l="1"/>
  <c r="X3038" i="11"/>
  <c r="Y3038" i="11" s="1"/>
  <c r="Z3038" i="11" s="1"/>
  <c r="AB3038" i="11" s="1"/>
  <c r="W3040" i="11" l="1"/>
  <c r="X3039" i="11"/>
  <c r="Y3039" i="11" s="1"/>
  <c r="Z3039" i="11" s="1"/>
  <c r="AB3039" i="11" s="1"/>
  <c r="X3040" i="11" l="1"/>
  <c r="Y3040" i="11" s="1"/>
  <c r="Z3040" i="11" s="1"/>
  <c r="AA3040" i="11"/>
  <c r="AB3040" i="11" l="1"/>
  <c r="W3041" i="11"/>
  <c r="X3041" i="11" l="1"/>
  <c r="Y3041" i="11" s="1"/>
  <c r="Z3041" i="11" s="1"/>
  <c r="AA3041" i="11"/>
  <c r="AB3041" i="11" l="1"/>
  <c r="W3042" i="11"/>
  <c r="W3043" i="11" l="1"/>
  <c r="X3042" i="11"/>
  <c r="Y3042" i="11" s="1"/>
  <c r="Z3042" i="11" s="1"/>
  <c r="AB3042" i="11" s="1"/>
  <c r="X3043" i="11" l="1"/>
  <c r="Y3043" i="11" s="1"/>
  <c r="Z3043" i="11" s="1"/>
  <c r="AA3043" i="11"/>
  <c r="AB3043" i="11" l="1"/>
  <c r="W3044" i="11"/>
  <c r="W3045" i="11" l="1"/>
  <c r="X3044" i="11"/>
  <c r="Y3044" i="11" s="1"/>
  <c r="Z3044" i="11" s="1"/>
  <c r="AB3044" i="11" s="1"/>
  <c r="W3046" i="11" l="1"/>
  <c r="X3045" i="11"/>
  <c r="Y3045" i="11" s="1"/>
  <c r="Z3045" i="11" s="1"/>
  <c r="AB3045" i="11" s="1"/>
  <c r="W3047" i="11" l="1"/>
  <c r="X3046" i="11"/>
  <c r="Y3046" i="11" s="1"/>
  <c r="Z3046" i="11" s="1"/>
  <c r="AB3046" i="11" s="1"/>
  <c r="X3047" i="11" l="1"/>
  <c r="Y3047" i="11" s="1"/>
  <c r="Z3047" i="11" s="1"/>
  <c r="AA3047" i="11"/>
  <c r="W3048" i="11" l="1"/>
  <c r="AB3047" i="11"/>
  <c r="W3049" i="11" l="1"/>
  <c r="X3048" i="11"/>
  <c r="Y3048" i="11" s="1"/>
  <c r="Z3048" i="11" s="1"/>
  <c r="AB3048" i="11" s="1"/>
  <c r="W3050" i="11" l="1"/>
  <c r="X3049" i="11"/>
  <c r="Y3049" i="11" s="1"/>
  <c r="Z3049" i="11" s="1"/>
  <c r="AB3049" i="11" s="1"/>
  <c r="W3051" i="11" l="1"/>
  <c r="X3050" i="11"/>
  <c r="Y3050" i="11" s="1"/>
  <c r="Z3050" i="11" s="1"/>
  <c r="AB3050" i="11" s="1"/>
  <c r="X3051" i="11" l="1"/>
  <c r="Y3051" i="11" s="1"/>
  <c r="Z3051" i="11" s="1"/>
  <c r="AA3051" i="11"/>
  <c r="AB3051" i="11" l="1"/>
  <c r="W3052" i="11"/>
  <c r="W3053" i="11" l="1"/>
  <c r="X3052" i="11"/>
  <c r="Y3052" i="11" s="1"/>
  <c r="Z3052" i="11" s="1"/>
  <c r="AB3052" i="11" s="1"/>
  <c r="W3054" i="11" l="1"/>
  <c r="X3053" i="11"/>
  <c r="Y3053" i="11" s="1"/>
  <c r="Z3053" i="11" s="1"/>
  <c r="AB3053" i="11" s="1"/>
  <c r="W3055" i="11" l="1"/>
  <c r="X3054" i="11"/>
  <c r="Y3054" i="11" s="1"/>
  <c r="Z3054" i="11" s="1"/>
  <c r="AB3054" i="11" s="1"/>
  <c r="X3055" i="11" l="1"/>
  <c r="Y3055" i="11" s="1"/>
  <c r="Z3055" i="11" s="1"/>
  <c r="AA3055" i="11"/>
  <c r="AB3055" i="11" l="1"/>
  <c r="W3056" i="11"/>
  <c r="W3057" i="11" l="1"/>
  <c r="X3056" i="11"/>
  <c r="Y3056" i="11" s="1"/>
  <c r="Z3056" i="11" s="1"/>
  <c r="AB3056" i="11" s="1"/>
  <c r="X3057" i="11" l="1"/>
  <c r="Y3057" i="11" s="1"/>
  <c r="Z3057" i="11" s="1"/>
  <c r="AA3057" i="11"/>
  <c r="W3058" i="11" l="1"/>
  <c r="AB3057" i="11"/>
  <c r="W3059" i="11" l="1"/>
  <c r="X3058" i="11"/>
  <c r="Y3058" i="11" s="1"/>
  <c r="Z3058" i="11" s="1"/>
  <c r="AB3058" i="11" s="1"/>
  <c r="W3060" i="11" l="1"/>
  <c r="X3059" i="11"/>
  <c r="Y3059" i="11" s="1"/>
  <c r="Z3059" i="11" s="1"/>
  <c r="AB3059" i="11" s="1"/>
  <c r="W3061" i="11" l="1"/>
  <c r="X3060" i="11"/>
  <c r="Y3060" i="11" s="1"/>
  <c r="Z3060" i="11" s="1"/>
  <c r="AB3060" i="11" s="1"/>
  <c r="X3061" i="11" l="1"/>
  <c r="Y3061" i="11" s="1"/>
  <c r="Z3061" i="11" s="1"/>
  <c r="AA3061" i="11"/>
  <c r="W3062" i="11" l="1"/>
  <c r="AB3061" i="11"/>
  <c r="W3063" i="11" l="1"/>
  <c r="X3062" i="11"/>
  <c r="Y3062" i="11" s="1"/>
  <c r="Z3062" i="11" s="1"/>
  <c r="AB3062" i="11" s="1"/>
  <c r="W3064" i="11" l="1"/>
  <c r="X3063" i="11"/>
  <c r="Y3063" i="11" s="1"/>
  <c r="Z3063" i="11" s="1"/>
  <c r="AB3063" i="11" s="1"/>
  <c r="W3065" i="11" l="1"/>
  <c r="X3064" i="11"/>
  <c r="Y3064" i="11" s="1"/>
  <c r="Z3064" i="11" s="1"/>
  <c r="AB3064" i="11" s="1"/>
  <c r="X3065" i="11" l="1"/>
  <c r="Y3065" i="11" s="1"/>
  <c r="Z3065" i="11" s="1"/>
  <c r="AA3065" i="11"/>
  <c r="AB3065" i="11" l="1"/>
  <c r="W3066" i="11"/>
  <c r="W3067" i="11" l="1"/>
  <c r="X3066" i="11"/>
  <c r="Y3066" i="11" s="1"/>
  <c r="Z3066" i="11" s="1"/>
  <c r="AB3066" i="11" s="1"/>
  <c r="X3067" i="11" l="1"/>
  <c r="Y3067" i="11" s="1"/>
  <c r="Z3067" i="11" s="1"/>
  <c r="AA3067" i="11"/>
  <c r="W3068" i="11" l="1"/>
  <c r="AB3067" i="11"/>
  <c r="W3069" i="11" l="1"/>
  <c r="X3068" i="11"/>
  <c r="Y3068" i="11" s="1"/>
  <c r="Z3068" i="11" s="1"/>
  <c r="AB3068" i="11" s="1"/>
  <c r="W3070" i="11" l="1"/>
  <c r="X3069" i="11"/>
  <c r="Y3069" i="11" s="1"/>
  <c r="Z3069" i="11" s="1"/>
  <c r="AB3069" i="11" s="1"/>
  <c r="X3070" i="11" l="1"/>
  <c r="Y3070" i="11" s="1"/>
  <c r="Z3070" i="11" s="1"/>
  <c r="AA3070" i="11"/>
  <c r="W3071" i="11" l="1"/>
  <c r="AB3070" i="11"/>
  <c r="W3072" i="11" l="1"/>
  <c r="X3071" i="11"/>
  <c r="Y3071" i="11" s="1"/>
  <c r="Z3071" i="11" s="1"/>
  <c r="AB3071" i="11" s="1"/>
  <c r="W3073" i="11" l="1"/>
  <c r="X3072" i="11"/>
  <c r="Y3072" i="11" s="1"/>
  <c r="Z3072" i="11" s="1"/>
  <c r="AB3072" i="11" s="1"/>
  <c r="W3074" i="11" l="1"/>
  <c r="X3073" i="11"/>
  <c r="Y3073" i="11" s="1"/>
  <c r="Z3073" i="11" s="1"/>
  <c r="AB3073" i="11" s="1"/>
  <c r="X3074" i="11" l="1"/>
  <c r="Y3074" i="11" s="1"/>
  <c r="Z3074" i="11" s="1"/>
  <c r="AA3074" i="11"/>
  <c r="W3075" i="11" l="1"/>
  <c r="AB3074" i="11"/>
  <c r="W3076" i="11" l="1"/>
  <c r="X3075" i="11"/>
  <c r="Y3075" i="11" s="1"/>
  <c r="Z3075" i="11" s="1"/>
  <c r="AB3075" i="11" s="1"/>
  <c r="X3076" i="11" l="1"/>
  <c r="Y3076" i="11" s="1"/>
  <c r="Z3076" i="11" s="1"/>
  <c r="AA3076" i="11"/>
  <c r="AB3076" i="11" l="1"/>
  <c r="W3077" i="11"/>
  <c r="W3078" i="11" l="1"/>
  <c r="X3077" i="11"/>
  <c r="Y3077" i="11" s="1"/>
  <c r="Z3077" i="11" s="1"/>
  <c r="AB3077" i="11" s="1"/>
  <c r="W3079" i="11" l="1"/>
  <c r="X3078" i="11"/>
  <c r="Y3078" i="11" s="1"/>
  <c r="Z3078" i="11" s="1"/>
  <c r="AB3078" i="11" s="1"/>
  <c r="X3079" i="11" l="1"/>
  <c r="Y3079" i="11" s="1"/>
  <c r="Z3079" i="11" s="1"/>
  <c r="AA3079" i="11"/>
  <c r="W3080" i="11" l="1"/>
  <c r="AB3079" i="11"/>
  <c r="W3081" i="11" l="1"/>
  <c r="X3080" i="11"/>
  <c r="Y3080" i="11" s="1"/>
  <c r="Z3080" i="11" s="1"/>
  <c r="AB3080" i="11" s="1"/>
  <c r="X3081" i="11" l="1"/>
  <c r="Y3081" i="11" s="1"/>
  <c r="Z3081" i="11" s="1"/>
  <c r="AA3081" i="11"/>
  <c r="W3082" i="11" l="1"/>
  <c r="AB3081" i="11"/>
  <c r="W3083" i="11" l="1"/>
  <c r="X3082" i="11"/>
  <c r="Y3082" i="11" s="1"/>
  <c r="Z3082" i="11" s="1"/>
  <c r="AB3082" i="11" s="1"/>
  <c r="W3084" i="11" l="1"/>
  <c r="X3083" i="11"/>
  <c r="Y3083" i="11" s="1"/>
  <c r="Z3083" i="11" s="1"/>
  <c r="AB3083" i="11" s="1"/>
  <c r="W3085" i="11" l="1"/>
  <c r="X3084" i="11"/>
  <c r="Y3084" i="11" s="1"/>
  <c r="Z3084" i="11" s="1"/>
  <c r="AB3084" i="11" s="1"/>
  <c r="X3085" i="11" l="1"/>
  <c r="Y3085" i="11" s="1"/>
  <c r="Z3085" i="11" s="1"/>
  <c r="AA3085" i="11"/>
  <c r="W3086" i="11" l="1"/>
  <c r="AB3085" i="11"/>
  <c r="X3086" i="11" l="1"/>
  <c r="Y3086" i="11" s="1"/>
  <c r="Z3086" i="11" s="1"/>
  <c r="AA3086" i="11"/>
  <c r="W3087" i="11" l="1"/>
  <c r="AB3086" i="11"/>
  <c r="W3088" i="11" l="1"/>
  <c r="X3087" i="11"/>
  <c r="Y3087" i="11" s="1"/>
  <c r="Z3087" i="11" s="1"/>
  <c r="AB3087" i="11" s="1"/>
  <c r="W3089" i="11" l="1"/>
  <c r="X3088" i="11"/>
  <c r="Y3088" i="11" s="1"/>
  <c r="Z3088" i="11" s="1"/>
  <c r="AB3088" i="11" s="1"/>
  <c r="W3090" i="11" l="1"/>
  <c r="X3089" i="11"/>
  <c r="Y3089" i="11" s="1"/>
  <c r="Z3089" i="11" s="1"/>
  <c r="AB3089" i="11" s="1"/>
  <c r="X3090" i="11" l="1"/>
  <c r="Y3090" i="11" s="1"/>
  <c r="Z3090" i="11" s="1"/>
  <c r="AA3090" i="11"/>
  <c r="AB3090" i="11" l="1"/>
  <c r="W3091" i="11"/>
  <c r="W3092" i="11" l="1"/>
  <c r="X3091" i="11"/>
  <c r="Y3091" i="11" s="1"/>
  <c r="Z3091" i="11" s="1"/>
  <c r="AB3091" i="11" s="1"/>
  <c r="W3093" i="11" l="1"/>
  <c r="X3092" i="11"/>
  <c r="Y3092" i="11" s="1"/>
  <c r="Z3092" i="11" s="1"/>
  <c r="AB3092" i="11" s="1"/>
  <c r="W3094" i="11" l="1"/>
  <c r="X3093" i="11"/>
  <c r="Y3093" i="11" s="1"/>
  <c r="Z3093" i="11" s="1"/>
  <c r="AB3093" i="11" s="1"/>
  <c r="X3094" i="11" l="1"/>
  <c r="Y3094" i="11" s="1"/>
  <c r="Z3094" i="11" s="1"/>
  <c r="AA3094" i="11"/>
  <c r="W3095" i="11" l="1"/>
  <c r="AB3094" i="11"/>
  <c r="W3096" i="11" l="1"/>
  <c r="X3095" i="11"/>
  <c r="Y3095" i="11" s="1"/>
  <c r="Z3095" i="11" s="1"/>
  <c r="AB3095" i="11" s="1"/>
  <c r="X3096" i="11" l="1"/>
  <c r="Y3096" i="11" s="1"/>
  <c r="Z3096" i="11" s="1"/>
  <c r="AA3096" i="11"/>
  <c r="W3097" i="11" l="1"/>
  <c r="AB3096" i="11"/>
  <c r="W3098" i="11" l="1"/>
  <c r="X3097" i="11"/>
  <c r="Y3097" i="11" s="1"/>
  <c r="Z3097" i="11" s="1"/>
  <c r="AB3097" i="11" s="1"/>
  <c r="W3099" i="11" l="1"/>
  <c r="X3098" i="11"/>
  <c r="Y3098" i="11" s="1"/>
  <c r="Z3098" i="11" s="1"/>
  <c r="AB3098" i="11" s="1"/>
  <c r="X3099" i="11" l="1"/>
  <c r="Y3099" i="11" s="1"/>
  <c r="Z3099" i="11" s="1"/>
  <c r="AA3099" i="11"/>
  <c r="AB3099" i="11" l="1"/>
  <c r="W3100" i="11"/>
  <c r="W3101" i="11" l="1"/>
  <c r="X3100" i="11"/>
  <c r="Y3100" i="11" s="1"/>
  <c r="Z3100" i="11" s="1"/>
  <c r="AB3100" i="11" s="1"/>
  <c r="W3102" i="11" l="1"/>
  <c r="X3101" i="11"/>
  <c r="Y3101" i="11" s="1"/>
  <c r="Z3101" i="11" s="1"/>
  <c r="AB3101" i="11" s="1"/>
  <c r="W3103" i="11" l="1"/>
  <c r="X3102" i="11"/>
  <c r="Y3102" i="11" s="1"/>
  <c r="Z3102" i="11" s="1"/>
  <c r="AB3102" i="11" s="1"/>
  <c r="X3103" i="11" l="1"/>
  <c r="Y3103" i="11" s="1"/>
  <c r="Z3103" i="11" s="1"/>
  <c r="AA3103" i="11"/>
  <c r="AB3103" i="11" l="1"/>
  <c r="W3104" i="11"/>
  <c r="X3104" i="11" l="1"/>
  <c r="Y3104" i="11" s="1"/>
  <c r="Z3104" i="11" s="1"/>
  <c r="AA3104" i="11"/>
  <c r="W3105" i="11" l="1"/>
  <c r="AB3104" i="11"/>
  <c r="W3106" i="11" l="1"/>
  <c r="X3105" i="11"/>
  <c r="Y3105" i="11" s="1"/>
  <c r="Z3105" i="11" s="1"/>
  <c r="AB3105" i="11" s="1"/>
  <c r="X3106" i="11" l="1"/>
  <c r="Y3106" i="11" s="1"/>
  <c r="Z3106" i="11" s="1"/>
  <c r="AA3106" i="11"/>
  <c r="W3107" i="11" l="1"/>
  <c r="AB3106" i="11"/>
  <c r="W3108" i="11" l="1"/>
  <c r="X3107" i="11"/>
  <c r="Y3107" i="11" s="1"/>
  <c r="Z3107" i="11" s="1"/>
  <c r="AB3107" i="11" s="1"/>
  <c r="W3109" i="11" l="1"/>
  <c r="X3108" i="11"/>
  <c r="Y3108" i="11" s="1"/>
  <c r="Z3108" i="11" s="1"/>
  <c r="AB3108" i="11" s="1"/>
  <c r="X3109" i="11" l="1"/>
  <c r="Y3109" i="11" s="1"/>
  <c r="Z3109" i="11" s="1"/>
  <c r="AA3109" i="11"/>
  <c r="AB3109" i="11" l="1"/>
  <c r="W3110" i="11"/>
  <c r="W3111" i="11" l="1"/>
  <c r="X3110" i="11"/>
  <c r="Y3110" i="11" s="1"/>
  <c r="Z3110" i="11" s="1"/>
  <c r="AB3110" i="11" s="1"/>
  <c r="W3112" i="11" l="1"/>
  <c r="X3111" i="11"/>
  <c r="Y3111" i="11" s="1"/>
  <c r="Z3111" i="11" s="1"/>
  <c r="AB3111" i="11" s="1"/>
  <c r="W3113" i="11" l="1"/>
  <c r="X3112" i="11"/>
  <c r="Y3112" i="11" s="1"/>
  <c r="Z3112" i="11" s="1"/>
  <c r="AB3112" i="11" s="1"/>
  <c r="X3113" i="11" l="1"/>
  <c r="Y3113" i="11" s="1"/>
  <c r="Z3113" i="11" s="1"/>
  <c r="AA3113" i="11"/>
  <c r="AB3113" i="11" l="1"/>
  <c r="W3114" i="11"/>
  <c r="X3114" i="11" l="1"/>
  <c r="Y3114" i="11" s="1"/>
  <c r="Z3114" i="11" s="1"/>
  <c r="AA3114" i="11"/>
  <c r="AB3114" i="11" l="1"/>
  <c r="W3115" i="11"/>
  <c r="W3116" i="11" l="1"/>
  <c r="X3115" i="11"/>
  <c r="Y3115" i="11" s="1"/>
  <c r="Z3115" i="11" s="1"/>
  <c r="AB3115" i="11" s="1"/>
  <c r="W3117" i="11" l="1"/>
  <c r="X3116" i="11"/>
  <c r="Y3116" i="11" s="1"/>
  <c r="Z3116" i="11" s="1"/>
  <c r="AB3116" i="11" s="1"/>
  <c r="X3117" i="11" l="1"/>
  <c r="Y3117" i="11" s="1"/>
  <c r="Z3117" i="11" s="1"/>
  <c r="AA3117" i="11"/>
  <c r="W3118" i="11" l="1"/>
  <c r="AB3117" i="11"/>
  <c r="X3118" i="11" l="1"/>
  <c r="Y3118" i="11" s="1"/>
  <c r="Z3118" i="11" s="1"/>
  <c r="AA3118" i="11"/>
  <c r="AB3118" i="11" l="1"/>
  <c r="W3119" i="11"/>
  <c r="X3119" i="11" l="1"/>
  <c r="Y3119" i="11" s="1"/>
  <c r="Z3119" i="11" s="1"/>
  <c r="AA3119" i="11"/>
  <c r="AB3119" i="11" l="1"/>
  <c r="W3120" i="11"/>
  <c r="W3121" i="11" l="1"/>
  <c r="X3120" i="11"/>
  <c r="Y3120" i="11" s="1"/>
  <c r="Z3120" i="11" s="1"/>
  <c r="AB3120" i="11" s="1"/>
  <c r="W3122" i="11" l="1"/>
  <c r="X3121" i="11"/>
  <c r="Y3121" i="11" s="1"/>
  <c r="Z3121" i="11" s="1"/>
  <c r="AB3121" i="11" s="1"/>
  <c r="W3123" i="11" l="1"/>
  <c r="X3122" i="11"/>
  <c r="Y3122" i="11" s="1"/>
  <c r="Z3122" i="11" s="1"/>
  <c r="AB3122" i="11" s="1"/>
  <c r="X3123" i="11" l="1"/>
  <c r="Y3123" i="11" s="1"/>
  <c r="Z3123" i="11" s="1"/>
  <c r="AA3123" i="11"/>
  <c r="AB3123" i="11" l="1"/>
  <c r="W3124" i="11"/>
  <c r="W3125" i="11" l="1"/>
  <c r="X3124" i="11"/>
  <c r="Y3124" i="11" s="1"/>
  <c r="Z3124" i="11" s="1"/>
  <c r="AB3124" i="11" s="1"/>
  <c r="W3126" i="11" l="1"/>
  <c r="X3125" i="11"/>
  <c r="Y3125" i="11" s="1"/>
  <c r="Z3125" i="11" s="1"/>
  <c r="AB3125" i="11" s="1"/>
  <c r="W3127" i="11" l="1"/>
  <c r="X3126" i="11"/>
  <c r="Y3126" i="11" s="1"/>
  <c r="Z3126" i="11" s="1"/>
  <c r="AB3126" i="11" s="1"/>
  <c r="X3127" i="11" l="1"/>
  <c r="Y3127" i="11" s="1"/>
  <c r="Z3127" i="11" s="1"/>
  <c r="AA3127" i="11"/>
  <c r="W3128" i="11" l="1"/>
  <c r="AB3127" i="11"/>
  <c r="W3129" i="11" l="1"/>
  <c r="X3128" i="11"/>
  <c r="Y3128" i="11" s="1"/>
  <c r="Z3128" i="11" s="1"/>
  <c r="AB3128" i="11" s="1"/>
  <c r="X3129" i="11" l="1"/>
  <c r="Y3129" i="11" s="1"/>
  <c r="Z3129" i="11" s="1"/>
  <c r="AA3129" i="11"/>
  <c r="W3130" i="11" l="1"/>
  <c r="AB3129" i="11"/>
  <c r="X3130" i="11" l="1"/>
  <c r="Y3130" i="11" s="1"/>
  <c r="Z3130" i="11" s="1"/>
  <c r="AA3130" i="11"/>
  <c r="W3131" i="11" l="1"/>
  <c r="AB3130" i="11"/>
  <c r="W3132" i="11" l="1"/>
  <c r="X3131" i="11"/>
  <c r="Y3131" i="11" s="1"/>
  <c r="Z3131" i="11" s="1"/>
  <c r="AB3131" i="11" s="1"/>
  <c r="W3133" i="11" l="1"/>
  <c r="X3132" i="11"/>
  <c r="Y3132" i="11" s="1"/>
  <c r="Z3132" i="11" s="1"/>
  <c r="AB3132" i="11" s="1"/>
  <c r="W3134" i="11" l="1"/>
  <c r="X3133" i="11"/>
  <c r="Y3133" i="11" s="1"/>
  <c r="Z3133" i="11" s="1"/>
  <c r="AB3133" i="11" s="1"/>
  <c r="X3134" i="11" l="1"/>
  <c r="Y3134" i="11" s="1"/>
  <c r="Z3134" i="11" s="1"/>
  <c r="AA3134" i="11"/>
  <c r="W3135" i="11" l="1"/>
  <c r="AB3134" i="11"/>
  <c r="X3135" i="11" l="1"/>
  <c r="Y3135" i="11" s="1"/>
  <c r="Z3135" i="11" s="1"/>
  <c r="AA3135" i="11"/>
  <c r="AB3135" i="11" l="1"/>
  <c r="W3136" i="11"/>
  <c r="W3137" i="11" l="1"/>
  <c r="X3136" i="11"/>
  <c r="Y3136" i="11" s="1"/>
  <c r="Z3136" i="11" s="1"/>
  <c r="AB3136" i="11" s="1"/>
  <c r="W3138" i="11" l="1"/>
  <c r="X3137" i="11"/>
  <c r="Y3137" i="11" s="1"/>
  <c r="Z3137" i="11" s="1"/>
  <c r="AB3137" i="11" s="1"/>
  <c r="X3138" i="11" l="1"/>
  <c r="Y3138" i="11" s="1"/>
  <c r="Z3138" i="11" s="1"/>
  <c r="AA3138" i="11"/>
  <c r="W3139" i="11" l="1"/>
  <c r="AB3138" i="11"/>
  <c r="W3140" i="11" l="1"/>
  <c r="X3139" i="11"/>
  <c r="Y3139" i="11" s="1"/>
  <c r="Z3139" i="11" s="1"/>
  <c r="AB3139" i="11" s="1"/>
  <c r="W3141" i="11" l="1"/>
  <c r="X3140" i="11"/>
  <c r="Y3140" i="11" s="1"/>
  <c r="Z3140" i="11" s="1"/>
  <c r="AB3140" i="11" s="1"/>
  <c r="X3141" i="11" l="1"/>
  <c r="Y3141" i="11" s="1"/>
  <c r="Z3141" i="11" s="1"/>
  <c r="AA3141" i="11"/>
  <c r="W3142" i="11" l="1"/>
  <c r="AB3141" i="11"/>
  <c r="X3142" i="11" l="1"/>
  <c r="Y3142" i="11" s="1"/>
  <c r="Z3142" i="11" s="1"/>
  <c r="AA3142" i="11"/>
  <c r="AB3142" i="11" l="1"/>
  <c r="W3143" i="11"/>
  <c r="W3144" i="11" l="1"/>
  <c r="X3143" i="11"/>
  <c r="Y3143" i="11" s="1"/>
  <c r="Z3143" i="11" s="1"/>
  <c r="AB3143" i="11" s="1"/>
  <c r="W3145" i="11" l="1"/>
  <c r="X3144" i="11"/>
  <c r="Y3144" i="11" s="1"/>
  <c r="Z3144" i="11" s="1"/>
  <c r="AB3144" i="11" s="1"/>
  <c r="W3146" i="11" l="1"/>
  <c r="X3145" i="11"/>
  <c r="Y3145" i="11" s="1"/>
  <c r="Z3145" i="11" s="1"/>
  <c r="AB3145" i="11" s="1"/>
  <c r="X3146" i="11" l="1"/>
  <c r="Y3146" i="11" s="1"/>
  <c r="Z3146" i="11" s="1"/>
  <c r="AA3146" i="11"/>
  <c r="AB3146" i="11" l="1"/>
  <c r="W3147" i="11"/>
  <c r="W3148" i="11" l="1"/>
  <c r="X3147" i="11"/>
  <c r="Y3147" i="11" s="1"/>
  <c r="Z3147" i="11" s="1"/>
  <c r="AB3147" i="11" s="1"/>
  <c r="W3149" i="11" l="1"/>
  <c r="X3148" i="11"/>
  <c r="Y3148" i="11" s="1"/>
  <c r="Z3148" i="11" s="1"/>
  <c r="AB3148" i="11" s="1"/>
  <c r="W3150" i="11" l="1"/>
  <c r="X3149" i="11"/>
  <c r="Y3149" i="11" s="1"/>
  <c r="Z3149" i="11" s="1"/>
  <c r="AB3149" i="11" s="1"/>
  <c r="X3150" i="11" l="1"/>
  <c r="Y3150" i="11" s="1"/>
  <c r="Z3150" i="11" s="1"/>
  <c r="AA3150" i="11"/>
  <c r="AB3150" i="11" l="1"/>
  <c r="W3151" i="11"/>
  <c r="W3152" i="11" l="1"/>
  <c r="X3151" i="11"/>
  <c r="Y3151" i="11" s="1"/>
  <c r="Z3151" i="11" s="1"/>
  <c r="AB3151" i="11" s="1"/>
  <c r="W3153" i="11" l="1"/>
  <c r="X3152" i="11"/>
  <c r="Y3152" i="11" s="1"/>
  <c r="Z3152" i="11" s="1"/>
  <c r="AB3152" i="11" s="1"/>
  <c r="W3154" i="11" l="1"/>
  <c r="X3153" i="11"/>
  <c r="Y3153" i="11" s="1"/>
  <c r="Z3153" i="11" s="1"/>
  <c r="AB3153" i="11" s="1"/>
  <c r="X3154" i="11" l="1"/>
  <c r="Y3154" i="11" s="1"/>
  <c r="Z3154" i="11" s="1"/>
  <c r="AA3154" i="11"/>
  <c r="AB3154" i="11" l="1"/>
  <c r="W3155" i="11"/>
  <c r="X3155" i="11" l="1"/>
  <c r="Y3155" i="11" s="1"/>
  <c r="Z3155" i="11" s="1"/>
  <c r="AA3155" i="11"/>
  <c r="AB3155" i="11" l="1"/>
  <c r="W3156" i="11"/>
  <c r="X3156" i="11" l="1"/>
  <c r="Y3156" i="11" s="1"/>
  <c r="Z3156" i="11" s="1"/>
  <c r="AA3156" i="11"/>
  <c r="W3157" i="11" l="1"/>
  <c r="AB3156" i="11"/>
  <c r="W3158" i="11" l="1"/>
  <c r="X3157" i="11"/>
  <c r="Y3157" i="11" s="1"/>
  <c r="Z3157" i="11" s="1"/>
  <c r="AB3157" i="11" s="1"/>
  <c r="X3158" i="11" l="1"/>
  <c r="Y3158" i="11" s="1"/>
  <c r="Z3158" i="11" s="1"/>
  <c r="AA3158" i="11"/>
  <c r="AB3158" i="11" l="1"/>
  <c r="W3159" i="11"/>
  <c r="W3160" i="11" l="1"/>
  <c r="X3159" i="11"/>
  <c r="Y3159" i="11" s="1"/>
  <c r="Z3159" i="11" s="1"/>
  <c r="AB3159" i="11" s="1"/>
  <c r="W3161" i="11" l="1"/>
  <c r="X3160" i="11"/>
  <c r="Y3160" i="11" s="1"/>
  <c r="Z3160" i="11" s="1"/>
  <c r="AB3160" i="11" s="1"/>
  <c r="W3162" i="11" l="1"/>
  <c r="X3161" i="11"/>
  <c r="Y3161" i="11" s="1"/>
  <c r="Z3161" i="11" s="1"/>
  <c r="AB3161" i="11" s="1"/>
  <c r="X3162" i="11" l="1"/>
  <c r="Y3162" i="11" s="1"/>
  <c r="Z3162" i="11" s="1"/>
  <c r="AA3162" i="11"/>
  <c r="AB3162" i="11" l="1"/>
  <c r="W3163" i="11"/>
  <c r="W3164" i="11" l="1"/>
  <c r="X3163" i="11"/>
  <c r="Y3163" i="11" s="1"/>
  <c r="Z3163" i="11" s="1"/>
  <c r="AB3163" i="11" s="1"/>
  <c r="W3165" i="11" l="1"/>
  <c r="X3164" i="11"/>
  <c r="Y3164" i="11" s="1"/>
  <c r="Z3164" i="11" s="1"/>
  <c r="AB3164" i="11" s="1"/>
  <c r="W3166" i="11" l="1"/>
  <c r="X3165" i="11"/>
  <c r="Y3165" i="11" s="1"/>
  <c r="Z3165" i="11" s="1"/>
  <c r="AB3165" i="11" s="1"/>
  <c r="X3166" i="11" l="1"/>
  <c r="Y3166" i="11" s="1"/>
  <c r="Z3166" i="11" s="1"/>
  <c r="AA3166" i="11"/>
  <c r="W3167" i="11" l="1"/>
  <c r="AB3166" i="11"/>
  <c r="W3168" i="11" l="1"/>
  <c r="X3167" i="11"/>
  <c r="Y3167" i="11" s="1"/>
  <c r="Z3167" i="11" s="1"/>
  <c r="AB3167" i="11" s="1"/>
  <c r="W3169" i="11" l="1"/>
  <c r="X3168" i="11"/>
  <c r="Y3168" i="11" s="1"/>
  <c r="Z3168" i="11" s="1"/>
  <c r="AB3168" i="11" s="1"/>
  <c r="X3169" i="11" l="1"/>
  <c r="Y3169" i="11" s="1"/>
  <c r="Z3169" i="11" s="1"/>
  <c r="AA3169" i="11"/>
  <c r="AB3169" i="11" l="1"/>
  <c r="W3170" i="11"/>
  <c r="W3171" i="11" l="1"/>
  <c r="X3170" i="11"/>
  <c r="Y3170" i="11" s="1"/>
  <c r="Z3170" i="11" s="1"/>
  <c r="AB3170" i="11" s="1"/>
  <c r="W3172" i="11" l="1"/>
  <c r="X3171" i="11"/>
  <c r="Y3171" i="11" s="1"/>
  <c r="Z3171" i="11" s="1"/>
  <c r="AB3171" i="11" s="1"/>
  <c r="W3173" i="11" l="1"/>
  <c r="X3172" i="11"/>
  <c r="Y3172" i="11" s="1"/>
  <c r="Z3172" i="11" s="1"/>
  <c r="AB3172" i="11" s="1"/>
  <c r="X3173" i="11" l="1"/>
  <c r="Y3173" i="11" s="1"/>
  <c r="Z3173" i="11" s="1"/>
  <c r="AA3173" i="11"/>
  <c r="AB3173" i="11" l="1"/>
  <c r="W3174" i="11"/>
  <c r="W3175" i="11" l="1"/>
  <c r="X3174" i="11"/>
  <c r="Y3174" i="11" s="1"/>
  <c r="Z3174" i="11" s="1"/>
  <c r="AB3174" i="11" s="1"/>
  <c r="W3176" i="11" l="1"/>
  <c r="X3175" i="11"/>
  <c r="Y3175" i="11" s="1"/>
  <c r="Z3175" i="11" s="1"/>
  <c r="AB3175" i="11" s="1"/>
  <c r="W3177" i="11" l="1"/>
  <c r="X3176" i="11"/>
  <c r="Y3176" i="11" s="1"/>
  <c r="Z3176" i="11" s="1"/>
  <c r="AB3176" i="11" s="1"/>
  <c r="X3177" i="11" l="1"/>
  <c r="Y3177" i="11" s="1"/>
  <c r="Z3177" i="11" s="1"/>
  <c r="AA3177" i="11"/>
  <c r="W3178" i="11" l="1"/>
  <c r="AB3177" i="11"/>
  <c r="W3179" i="11" l="1"/>
  <c r="X3178" i="11"/>
  <c r="Y3178" i="11" s="1"/>
  <c r="Z3178" i="11" s="1"/>
  <c r="AB3178" i="11" s="1"/>
  <c r="W3180" i="11" l="1"/>
  <c r="X3179" i="11"/>
  <c r="Y3179" i="11" s="1"/>
  <c r="Z3179" i="11" s="1"/>
  <c r="AB3179" i="11" s="1"/>
  <c r="W3181" i="11" l="1"/>
  <c r="X3180" i="11"/>
  <c r="Y3180" i="11" s="1"/>
  <c r="Z3180" i="11" s="1"/>
  <c r="AB3180" i="11" s="1"/>
  <c r="X3181" i="11" l="1"/>
  <c r="Y3181" i="11" s="1"/>
  <c r="Z3181" i="11" s="1"/>
  <c r="AA3181" i="11"/>
  <c r="W3182" i="11" l="1"/>
  <c r="AB3181" i="11"/>
  <c r="W3183" i="11" l="1"/>
  <c r="X3182" i="11"/>
  <c r="Y3182" i="11" s="1"/>
  <c r="Z3182" i="11" s="1"/>
  <c r="AB3182" i="11" s="1"/>
  <c r="W3184" i="11" l="1"/>
  <c r="X3183" i="11"/>
  <c r="Y3183" i="11" s="1"/>
  <c r="Z3183" i="11" s="1"/>
  <c r="AB3183" i="11" s="1"/>
  <c r="W3185" i="11" l="1"/>
  <c r="X3184" i="11"/>
  <c r="Y3184" i="11" s="1"/>
  <c r="Z3184" i="11" s="1"/>
  <c r="AB3184" i="11" s="1"/>
  <c r="X3185" i="11" l="1"/>
  <c r="Y3185" i="11" s="1"/>
  <c r="Z3185" i="11" s="1"/>
  <c r="AA3185" i="11"/>
  <c r="W3186" i="11" l="1"/>
  <c r="AB3185" i="11"/>
  <c r="W3187" i="11" l="1"/>
  <c r="X3186" i="11"/>
  <c r="Y3186" i="11" s="1"/>
  <c r="Z3186" i="11" s="1"/>
  <c r="AB3186" i="11" s="1"/>
  <c r="W3188" i="11" l="1"/>
  <c r="X3187" i="11"/>
  <c r="Y3187" i="11" s="1"/>
  <c r="Z3187" i="11" s="1"/>
  <c r="AB3187" i="11" s="1"/>
  <c r="W3189" i="11" l="1"/>
  <c r="X3188" i="11"/>
  <c r="Y3188" i="11" s="1"/>
  <c r="Z3188" i="11" s="1"/>
  <c r="AB3188" i="11" s="1"/>
  <c r="X3189" i="11" l="1"/>
  <c r="Y3189" i="11" s="1"/>
  <c r="Z3189" i="11" s="1"/>
  <c r="AA3189" i="11"/>
  <c r="W3190" i="11" l="1"/>
  <c r="AB3189" i="11"/>
  <c r="W3191" i="11" l="1"/>
  <c r="X3190" i="11"/>
  <c r="Y3190" i="11" s="1"/>
  <c r="Z3190" i="11" s="1"/>
  <c r="AB3190" i="11" s="1"/>
  <c r="W3192" i="11" l="1"/>
  <c r="X3191" i="11"/>
  <c r="Y3191" i="11" s="1"/>
  <c r="Z3191" i="11" s="1"/>
  <c r="AB3191" i="11" s="1"/>
  <c r="W3193" i="11" l="1"/>
  <c r="X3192" i="11"/>
  <c r="Y3192" i="11" s="1"/>
  <c r="Z3192" i="11" s="1"/>
  <c r="AB3192" i="11" s="1"/>
  <c r="X3193" i="11" l="1"/>
  <c r="Y3193" i="11" s="1"/>
  <c r="Z3193" i="11" s="1"/>
  <c r="AA3193" i="11"/>
  <c r="AB3193" i="11" l="1"/>
  <c r="W3194" i="11"/>
  <c r="W3195" i="11" l="1"/>
  <c r="X3194" i="11"/>
  <c r="Y3194" i="11" s="1"/>
  <c r="Z3194" i="11" s="1"/>
  <c r="AB3194" i="11" s="1"/>
  <c r="X3195" i="11" l="1"/>
  <c r="Y3195" i="11" s="1"/>
  <c r="Z3195" i="11" s="1"/>
  <c r="AA3195" i="11"/>
  <c r="AB3195" i="11" l="1"/>
  <c r="W3196" i="11"/>
  <c r="X3196" i="11" l="1"/>
  <c r="Y3196" i="11" s="1"/>
  <c r="Z3196" i="11" s="1"/>
  <c r="AA3196" i="11"/>
  <c r="W3197" i="11" l="1"/>
  <c r="AB3196" i="11"/>
  <c r="W3198" i="11" l="1"/>
  <c r="X3197" i="11"/>
  <c r="Y3197" i="11" s="1"/>
  <c r="Z3197" i="11" s="1"/>
  <c r="AB3197" i="11" s="1"/>
  <c r="W3199" i="11" l="1"/>
  <c r="X3198" i="11"/>
  <c r="Y3198" i="11" s="1"/>
  <c r="Z3198" i="11" s="1"/>
  <c r="AB3198" i="11" s="1"/>
  <c r="W3200" i="11" l="1"/>
  <c r="X3199" i="11"/>
  <c r="Y3199" i="11" s="1"/>
  <c r="Z3199" i="11" s="1"/>
  <c r="AB3199" i="11" s="1"/>
  <c r="X3200" i="11" l="1"/>
  <c r="Y3200" i="11" s="1"/>
  <c r="Z3200" i="11" s="1"/>
  <c r="AA3200" i="11"/>
  <c r="W3201" i="11" l="1"/>
  <c r="AB3200" i="11"/>
  <c r="W3202" i="11" l="1"/>
  <c r="X3201" i="11"/>
  <c r="Y3201" i="11" s="1"/>
  <c r="Z3201" i="11" s="1"/>
  <c r="AB3201" i="11" s="1"/>
  <c r="X3202" i="11" l="1"/>
  <c r="Y3202" i="11" s="1"/>
  <c r="Z3202" i="11" s="1"/>
  <c r="AA3202" i="11"/>
  <c r="AB3202" i="11" l="1"/>
  <c r="W3203" i="11"/>
  <c r="W3204" i="11" l="1"/>
  <c r="X3203" i="11"/>
  <c r="Y3203" i="11" s="1"/>
  <c r="Z3203" i="11" s="1"/>
  <c r="AB3203" i="11" s="1"/>
  <c r="X3204" i="11" l="1"/>
  <c r="Y3204" i="11" s="1"/>
  <c r="Z3204" i="11" s="1"/>
  <c r="AA3204" i="11"/>
  <c r="W3205" i="11" l="1"/>
  <c r="AB3204" i="11"/>
  <c r="X3205" i="11" l="1"/>
  <c r="Y3205" i="11" s="1"/>
  <c r="Z3205" i="11" s="1"/>
  <c r="AA3205" i="11"/>
  <c r="W3206" i="11" l="1"/>
  <c r="AB3205" i="11"/>
  <c r="W3207" i="11" l="1"/>
  <c r="X3206" i="11"/>
  <c r="Y3206" i="11" s="1"/>
  <c r="Z3206" i="11" s="1"/>
  <c r="AB3206" i="11" s="1"/>
  <c r="W3208" i="11" l="1"/>
  <c r="X3207" i="11"/>
  <c r="Y3207" i="11" s="1"/>
  <c r="Z3207" i="11" s="1"/>
  <c r="AB3207" i="11" s="1"/>
  <c r="W3209" i="11" l="1"/>
  <c r="X3208" i="11"/>
  <c r="Y3208" i="11" s="1"/>
  <c r="Z3208" i="11" s="1"/>
  <c r="AB3208" i="11" s="1"/>
  <c r="X3209" i="11" l="1"/>
  <c r="Y3209" i="11" s="1"/>
  <c r="Z3209" i="11" s="1"/>
  <c r="AA3209" i="11"/>
  <c r="AB3209" i="11" l="1"/>
  <c r="W3210" i="11"/>
  <c r="X3210" i="11" s="1"/>
  <c r="Y3210" i="11" s="1"/>
  <c r="Z3210" i="11" s="1"/>
  <c r="AA3210" i="11" s="1"/>
  <c r="W3211" i="11" l="1"/>
  <c r="AB3210" i="11"/>
  <c r="X3211" i="11" l="1"/>
  <c r="Y3211" i="11" s="1"/>
  <c r="Z3211" i="11" s="1"/>
  <c r="AA3211" i="11"/>
  <c r="AB3211" i="11" l="1"/>
  <c r="W3212" i="11"/>
  <c r="W3213" i="11" l="1"/>
  <c r="X3212" i="11"/>
  <c r="Y3212" i="11" s="1"/>
  <c r="Z3212" i="11" s="1"/>
  <c r="AB3212" i="11" s="1"/>
  <c r="W3214" i="11" l="1"/>
  <c r="X3213" i="11"/>
  <c r="Y3213" i="11" s="1"/>
  <c r="Z3213" i="11" s="1"/>
  <c r="AB3213" i="11" s="1"/>
  <c r="W3215" i="11" l="1"/>
  <c r="X3214" i="11"/>
  <c r="Y3214" i="11" s="1"/>
  <c r="Z3214" i="11" s="1"/>
  <c r="AB3214" i="11" s="1"/>
  <c r="X3215" i="11" l="1"/>
  <c r="Y3215" i="11" s="1"/>
  <c r="Z3215" i="11" s="1"/>
  <c r="AA3215" i="11"/>
  <c r="W3216" i="11" l="1"/>
  <c r="AB3215" i="11"/>
  <c r="W3217" i="11" l="1"/>
  <c r="X3216" i="11"/>
  <c r="Y3216" i="11" s="1"/>
  <c r="Z3216" i="11" s="1"/>
  <c r="AB3216" i="11" s="1"/>
  <c r="X3217" i="11" l="1"/>
  <c r="Y3217" i="11" s="1"/>
  <c r="Z3217" i="11" s="1"/>
  <c r="AA3217" i="11"/>
  <c r="AB3217" i="11" l="1"/>
  <c r="W3218" i="11"/>
  <c r="W3219" i="11" l="1"/>
  <c r="X3218" i="11"/>
  <c r="Y3218" i="11" s="1"/>
  <c r="Z3218" i="11" s="1"/>
  <c r="AB3218" i="11" s="1"/>
  <c r="W3220" i="11" l="1"/>
  <c r="X3219" i="11"/>
  <c r="Y3219" i="11" s="1"/>
  <c r="Z3219" i="11" s="1"/>
  <c r="AB3219" i="11" s="1"/>
  <c r="X3220" i="11" l="1"/>
  <c r="Y3220" i="11" s="1"/>
  <c r="Z3220" i="11" s="1"/>
  <c r="AA3220" i="11"/>
  <c r="AB3220" i="11" l="1"/>
  <c r="W3221" i="11"/>
  <c r="W3222" i="11" l="1"/>
  <c r="X3221" i="11"/>
  <c r="Y3221" i="11" s="1"/>
  <c r="Z3221" i="11" s="1"/>
  <c r="AB3221" i="11" s="1"/>
  <c r="X3222" i="11" l="1"/>
  <c r="Y3222" i="11" s="1"/>
  <c r="Z3222" i="11" s="1"/>
  <c r="AA3222" i="11"/>
  <c r="W3223" i="11" l="1"/>
  <c r="AB3222" i="11"/>
  <c r="W3224" i="11" l="1"/>
  <c r="X3223" i="11"/>
  <c r="Y3223" i="11" s="1"/>
  <c r="Z3223" i="11" s="1"/>
  <c r="AB3223" i="11" s="1"/>
  <c r="X3224" i="11" l="1"/>
  <c r="Y3224" i="11" s="1"/>
  <c r="Z3224" i="11" s="1"/>
  <c r="AA3224" i="11"/>
  <c r="AB3224" i="11" l="1"/>
  <c r="W3225" i="11"/>
  <c r="W3226" i="11" l="1"/>
  <c r="X3225" i="11"/>
  <c r="Y3225" i="11" s="1"/>
  <c r="Z3225" i="11" s="1"/>
  <c r="AB3225" i="11" s="1"/>
  <c r="W3227" i="11" l="1"/>
  <c r="X3226" i="11"/>
  <c r="Y3226" i="11" s="1"/>
  <c r="Z3226" i="11" s="1"/>
  <c r="AB3226" i="11" s="1"/>
  <c r="W3228" i="11" l="1"/>
  <c r="X3227" i="11"/>
  <c r="Y3227" i="11" s="1"/>
  <c r="Z3227" i="11" s="1"/>
  <c r="AB3227" i="11" s="1"/>
  <c r="X3228" i="11" l="1"/>
  <c r="Y3228" i="11" s="1"/>
  <c r="Z3228" i="11" s="1"/>
  <c r="AA3228" i="11"/>
  <c r="W3229" i="11" l="1"/>
  <c r="AB3228" i="11"/>
  <c r="X3229" i="11" l="1"/>
  <c r="Y3229" i="11" s="1"/>
  <c r="Z3229" i="11" s="1"/>
  <c r="AA3229" i="11"/>
  <c r="AB3229" i="11" l="1"/>
  <c r="W3230" i="11"/>
  <c r="X3230" i="11" s="1"/>
  <c r="Y3230" i="11" s="1"/>
  <c r="Z3230" i="11" s="1"/>
  <c r="AA3230" i="11" s="1"/>
  <c r="AB3230" i="11" l="1"/>
  <c r="W3231" i="11"/>
  <c r="W3232" i="11" l="1"/>
  <c r="X3231" i="11"/>
  <c r="Y3231" i="11" s="1"/>
  <c r="Z3231" i="11" s="1"/>
  <c r="AB3231" i="11" s="1"/>
  <c r="W3233" i="11" l="1"/>
  <c r="X3232" i="11"/>
  <c r="Y3232" i="11" s="1"/>
  <c r="Z3232" i="11" s="1"/>
  <c r="AB3232" i="11" s="1"/>
  <c r="W3234" i="11" l="1"/>
  <c r="X3233" i="11"/>
  <c r="Y3233" i="11" s="1"/>
  <c r="Z3233" i="11" s="1"/>
  <c r="AB3233" i="11" s="1"/>
  <c r="X3234" i="11" l="1"/>
  <c r="Y3234" i="11" s="1"/>
  <c r="Z3234" i="11" s="1"/>
  <c r="AA3234" i="11"/>
  <c r="AB3234" i="11" l="1"/>
  <c r="W3235" i="11"/>
  <c r="W3236" i="11" l="1"/>
  <c r="X3235" i="11"/>
  <c r="Y3235" i="11" s="1"/>
  <c r="Z3235" i="11" s="1"/>
  <c r="AB3235" i="11" s="1"/>
  <c r="X3236" i="11" l="1"/>
  <c r="Y3236" i="11" s="1"/>
  <c r="Z3236" i="11" s="1"/>
  <c r="AA3236" i="11"/>
  <c r="W3237" i="11" l="1"/>
  <c r="AB3236" i="11"/>
  <c r="W3238" i="11" l="1"/>
  <c r="X3237" i="11"/>
  <c r="Y3237" i="11" s="1"/>
  <c r="Z3237" i="11" s="1"/>
  <c r="AB3237" i="11" s="1"/>
  <c r="W3239" i="11" l="1"/>
  <c r="X3238" i="11"/>
  <c r="Y3238" i="11" s="1"/>
  <c r="Z3238" i="11" s="1"/>
  <c r="AB3238" i="11" s="1"/>
  <c r="W3240" i="11" l="1"/>
  <c r="X3239" i="11"/>
  <c r="Y3239" i="11" s="1"/>
  <c r="Z3239" i="11" s="1"/>
  <c r="AB3239" i="11" s="1"/>
  <c r="X3240" i="11" l="1"/>
  <c r="Y3240" i="11" s="1"/>
  <c r="Z3240" i="11" s="1"/>
  <c r="AA3240" i="11"/>
  <c r="W3241" i="11" l="1"/>
  <c r="AB3240" i="11"/>
  <c r="W3242" i="11" l="1"/>
  <c r="X3241" i="11"/>
  <c r="Y3241" i="11" s="1"/>
  <c r="Z3241" i="11" s="1"/>
  <c r="AB3241" i="11" s="1"/>
  <c r="X3242" i="11" l="1"/>
  <c r="Y3242" i="11" s="1"/>
  <c r="Z3242" i="11" s="1"/>
  <c r="AA3242" i="11"/>
  <c r="AB3242" i="11" l="1"/>
  <c r="W3243" i="11"/>
  <c r="X3243" i="11" l="1"/>
  <c r="Y3243" i="11" s="1"/>
  <c r="Z3243" i="11" s="1"/>
  <c r="AA3243" i="11"/>
  <c r="AB3243" i="11" l="1"/>
  <c r="W3244" i="11"/>
  <c r="X3244" i="11" l="1"/>
  <c r="Y3244" i="11" s="1"/>
  <c r="Z3244" i="11" s="1"/>
  <c r="AA3244" i="11"/>
  <c r="W3245" i="11" l="1"/>
  <c r="AB3244" i="11"/>
  <c r="W3246" i="11" l="1"/>
  <c r="X3245" i="11"/>
  <c r="Y3245" i="11" s="1"/>
  <c r="Z3245" i="11" s="1"/>
  <c r="AB3245" i="11" s="1"/>
  <c r="X3246" i="11" l="1"/>
  <c r="Y3246" i="11" s="1"/>
  <c r="Z3246" i="11" s="1"/>
  <c r="AA3246" i="11"/>
  <c r="W3247" i="11" l="1"/>
  <c r="X3247" i="11" s="1"/>
  <c r="Y3247" i="11" s="1"/>
  <c r="Z3247" i="11" s="1"/>
  <c r="AA3247" i="11" s="1"/>
  <c r="AB3246" i="11"/>
  <c r="AB3247" i="11" l="1"/>
  <c r="W3248" i="11"/>
  <c r="W3249" i="11" l="1"/>
  <c r="X3248" i="11"/>
  <c r="Y3248" i="11" s="1"/>
  <c r="Z3248" i="11" s="1"/>
  <c r="AB3248" i="11" s="1"/>
  <c r="W3250" i="11" l="1"/>
  <c r="X3249" i="11"/>
  <c r="Y3249" i="11" s="1"/>
  <c r="Z3249" i="11" s="1"/>
  <c r="AB3249" i="11" s="1"/>
  <c r="W3251" i="11" l="1"/>
  <c r="X3250" i="11"/>
  <c r="Y3250" i="11" s="1"/>
  <c r="Z3250" i="11" s="1"/>
  <c r="AB3250" i="11" s="1"/>
  <c r="X3251" i="11" l="1"/>
  <c r="Y3251" i="11" s="1"/>
  <c r="Z3251" i="11" s="1"/>
  <c r="AA3251" i="11"/>
  <c r="AB3251" i="11" l="1"/>
  <c r="W3252" i="11"/>
  <c r="W3253" i="11" l="1"/>
  <c r="X3252" i="11"/>
  <c r="Y3252" i="11" s="1"/>
  <c r="Z3252" i="11" s="1"/>
  <c r="AB3252" i="11" s="1"/>
  <c r="W3254" i="11" l="1"/>
  <c r="X3253" i="11"/>
  <c r="Y3253" i="11" s="1"/>
  <c r="Z3253" i="11" s="1"/>
  <c r="AB3253" i="11" s="1"/>
  <c r="W3255" i="11" l="1"/>
  <c r="X3254" i="11"/>
  <c r="Y3254" i="11" s="1"/>
  <c r="Z3254" i="11" s="1"/>
  <c r="AB3254" i="11" s="1"/>
  <c r="X3255" i="11" l="1"/>
  <c r="Y3255" i="11" s="1"/>
  <c r="Z3255" i="11" s="1"/>
  <c r="AA3255" i="11"/>
  <c r="AB3255" i="11" l="1"/>
  <c r="W3256" i="11"/>
  <c r="W3257" i="11" l="1"/>
  <c r="X3256" i="11"/>
  <c r="Y3256" i="11" s="1"/>
  <c r="Z3256" i="11" s="1"/>
  <c r="AB3256" i="11" s="1"/>
  <c r="X3257" i="11" l="1"/>
  <c r="Y3257" i="11" s="1"/>
  <c r="Z3257" i="11" s="1"/>
  <c r="AA3257" i="11"/>
  <c r="W3258" i="11" l="1"/>
  <c r="AB3257" i="11"/>
  <c r="X3258" i="11" l="1"/>
  <c r="Y3258" i="11" s="1"/>
  <c r="Z3258" i="11" s="1"/>
  <c r="AA3258" i="11"/>
  <c r="W3259" i="11" l="1"/>
  <c r="AB3258" i="11"/>
  <c r="W3260" i="11" l="1"/>
  <c r="X3259" i="11"/>
  <c r="Y3259" i="11" s="1"/>
  <c r="Z3259" i="11" s="1"/>
  <c r="AB3259" i="11" s="1"/>
  <c r="W3261" i="11" l="1"/>
  <c r="X3260" i="11"/>
  <c r="Y3260" i="11" s="1"/>
  <c r="Z3260" i="11" s="1"/>
  <c r="AB3260" i="11" s="1"/>
  <c r="X3261" i="11" l="1"/>
  <c r="Y3261" i="11" s="1"/>
  <c r="Z3261" i="11" s="1"/>
  <c r="AA3261" i="11"/>
  <c r="AB3261" i="11" l="1"/>
  <c r="W3262" i="11"/>
  <c r="W3263" i="11" l="1"/>
  <c r="X3262" i="11"/>
  <c r="Y3262" i="11" s="1"/>
  <c r="Z3262" i="11" s="1"/>
  <c r="AB3262" i="11" s="1"/>
  <c r="W3264" i="11" l="1"/>
  <c r="X3263" i="11"/>
  <c r="Y3263" i="11" s="1"/>
  <c r="Z3263" i="11" s="1"/>
  <c r="AB3263" i="11" s="1"/>
  <c r="W3265" i="11" l="1"/>
  <c r="X3264" i="11"/>
  <c r="Y3264" i="11" s="1"/>
  <c r="Z3264" i="11" s="1"/>
  <c r="AB3264" i="11" s="1"/>
  <c r="X3265" i="11" l="1"/>
  <c r="Y3265" i="11" s="1"/>
  <c r="Z3265" i="11" s="1"/>
  <c r="AA3265" i="11"/>
  <c r="W3266" i="11" l="1"/>
  <c r="AB3265" i="11"/>
  <c r="X3266" i="11" l="1"/>
  <c r="Y3266" i="11" s="1"/>
  <c r="Z3266" i="11" s="1"/>
  <c r="AA3266" i="11"/>
  <c r="AB3266" i="11" l="1"/>
  <c r="W3267" i="11"/>
  <c r="W3268" i="11" l="1"/>
  <c r="X3267" i="11"/>
  <c r="Y3267" i="11" s="1"/>
  <c r="Z3267" i="11" s="1"/>
  <c r="AB3267" i="11" s="1"/>
  <c r="W3269" i="11" l="1"/>
  <c r="X3268" i="11"/>
  <c r="Y3268" i="11" s="1"/>
  <c r="Z3268" i="11" s="1"/>
  <c r="AB3268" i="11" s="1"/>
  <c r="X3269" i="11" l="1"/>
  <c r="Y3269" i="11" s="1"/>
  <c r="Z3269" i="11" s="1"/>
  <c r="AA3269" i="11"/>
  <c r="AB3269" i="11" l="1"/>
  <c r="W3270" i="11"/>
  <c r="W3271" i="11" l="1"/>
  <c r="X3270" i="11"/>
  <c r="Y3270" i="11" s="1"/>
  <c r="Z3270" i="11" s="1"/>
  <c r="AB3270" i="11" s="1"/>
  <c r="W3272" i="11" l="1"/>
  <c r="X3271" i="11"/>
  <c r="Y3271" i="11" s="1"/>
  <c r="Z3271" i="11" s="1"/>
  <c r="AB3271" i="11" s="1"/>
  <c r="W3273" i="11" l="1"/>
  <c r="X3272" i="11"/>
  <c r="Y3272" i="11" s="1"/>
  <c r="Z3272" i="11" s="1"/>
  <c r="AB3272" i="11" s="1"/>
  <c r="X3273" i="11" l="1"/>
  <c r="Y3273" i="11" s="1"/>
  <c r="Z3273" i="11" s="1"/>
  <c r="AA3273" i="11"/>
  <c r="W3274" i="11" l="1"/>
  <c r="AB3273" i="11"/>
  <c r="W3275" i="11" l="1"/>
  <c r="X3274" i="11"/>
  <c r="Y3274" i="11" s="1"/>
  <c r="Z3274" i="11" s="1"/>
  <c r="AB3274" i="11" s="1"/>
  <c r="W3276" i="11" l="1"/>
  <c r="X3275" i="11"/>
  <c r="Y3275" i="11" s="1"/>
  <c r="Z3275" i="11" s="1"/>
  <c r="AB3275" i="11" s="1"/>
  <c r="W3277" i="11" l="1"/>
  <c r="X3276" i="11"/>
  <c r="Y3276" i="11" s="1"/>
  <c r="Z3276" i="11" s="1"/>
  <c r="AB3276" i="11" s="1"/>
  <c r="X3277" i="11" l="1"/>
  <c r="Y3277" i="11" s="1"/>
  <c r="Z3277" i="11" s="1"/>
  <c r="AA3277" i="11"/>
  <c r="W3278" i="11" l="1"/>
  <c r="AB3277" i="11"/>
  <c r="W3279" i="11" l="1"/>
  <c r="X3278" i="11"/>
  <c r="Y3278" i="11" s="1"/>
  <c r="Z3278" i="11" s="1"/>
  <c r="AB3278" i="11" s="1"/>
  <c r="W3280" i="11" l="1"/>
  <c r="X3279" i="11"/>
  <c r="Y3279" i="11" s="1"/>
  <c r="Z3279" i="11" s="1"/>
  <c r="AB3279" i="11" s="1"/>
  <c r="X3280" i="11" l="1"/>
  <c r="Y3280" i="11" s="1"/>
  <c r="Z3280" i="11" s="1"/>
  <c r="AA3280" i="11"/>
  <c r="W3281" i="11" l="1"/>
  <c r="AB3280" i="11"/>
  <c r="W3282" i="11" l="1"/>
  <c r="X3281" i="11"/>
  <c r="Y3281" i="11" s="1"/>
  <c r="Z3281" i="11" s="1"/>
  <c r="AB3281" i="11" s="1"/>
  <c r="W3283" i="11" l="1"/>
  <c r="X3282" i="11"/>
  <c r="Y3282" i="11" s="1"/>
  <c r="Z3282" i="11" s="1"/>
  <c r="AB3282" i="11" s="1"/>
  <c r="W3284" i="11" l="1"/>
  <c r="X3283" i="11"/>
  <c r="Y3283" i="11" s="1"/>
  <c r="Z3283" i="11" s="1"/>
  <c r="AB3283" i="11" s="1"/>
  <c r="X3284" i="11" l="1"/>
  <c r="Y3284" i="11" s="1"/>
  <c r="Z3284" i="11" s="1"/>
  <c r="AA3284" i="11"/>
  <c r="W3285" i="11" l="1"/>
  <c r="AB3284" i="11"/>
  <c r="W3286" i="11" l="1"/>
  <c r="X3285" i="11"/>
  <c r="Y3285" i="11" s="1"/>
  <c r="Z3285" i="11" s="1"/>
  <c r="AB3285" i="11" s="1"/>
  <c r="W3287" i="11" l="1"/>
  <c r="X3286" i="11"/>
  <c r="Y3286" i="11" s="1"/>
  <c r="Z3286" i="11" s="1"/>
  <c r="AB3286" i="11" s="1"/>
  <c r="W3288" i="11" l="1"/>
  <c r="X3287" i="11"/>
  <c r="Y3287" i="11" s="1"/>
  <c r="Z3287" i="11" s="1"/>
  <c r="AB3287" i="11" s="1"/>
  <c r="X3288" i="11" l="1"/>
  <c r="Y3288" i="11" s="1"/>
  <c r="Z3288" i="11" s="1"/>
  <c r="AA3288" i="11"/>
  <c r="AB3288" i="11" l="1"/>
  <c r="W3289" i="11"/>
  <c r="W3290" i="11" l="1"/>
  <c r="X3289" i="11"/>
  <c r="Y3289" i="11" s="1"/>
  <c r="Z3289" i="11" s="1"/>
  <c r="AB3289" i="11" s="1"/>
  <c r="X3290" i="11" l="1"/>
  <c r="Y3290" i="11" s="1"/>
  <c r="Z3290" i="11" s="1"/>
  <c r="AA3290" i="11"/>
  <c r="AB3290" i="11" l="1"/>
  <c r="W3291" i="11"/>
  <c r="W3292" i="11" l="1"/>
  <c r="X3291" i="11"/>
  <c r="Y3291" i="11" s="1"/>
  <c r="Z3291" i="11" s="1"/>
  <c r="AB3291" i="11" s="1"/>
  <c r="X3292" i="11" l="1"/>
  <c r="Y3292" i="11" s="1"/>
  <c r="Z3292" i="11" s="1"/>
  <c r="AA3292" i="11"/>
  <c r="AB3292" i="11" l="1"/>
  <c r="W3293" i="11"/>
  <c r="W3294" i="11" l="1"/>
  <c r="X3293" i="11"/>
  <c r="Y3293" i="11" s="1"/>
  <c r="Z3293" i="11" s="1"/>
  <c r="AB3293" i="11" s="1"/>
  <c r="W3295" i="11" l="1"/>
  <c r="X3294" i="11"/>
  <c r="Y3294" i="11" s="1"/>
  <c r="Z3294" i="11" s="1"/>
  <c r="AB3294" i="11" s="1"/>
  <c r="X3295" i="11" l="1"/>
  <c r="Y3295" i="11" s="1"/>
  <c r="Z3295" i="11" s="1"/>
  <c r="W3296" i="11"/>
  <c r="AB3295" i="11"/>
  <c r="AA3296" i="11" l="1"/>
  <c r="X3296" i="11"/>
  <c r="Y3296" i="11" s="1"/>
  <c r="Z3296" i="11" s="1"/>
  <c r="AB3296" i="11" l="1"/>
  <c r="W3297" i="11"/>
  <c r="W3298" i="11" l="1"/>
  <c r="X3297" i="11"/>
  <c r="Y3297" i="11" s="1"/>
  <c r="Z3297" i="11" s="1"/>
  <c r="AB3297" i="11" s="1"/>
  <c r="AA3298" i="11" l="1"/>
  <c r="X3298" i="11"/>
  <c r="Y3298" i="11" s="1"/>
  <c r="Z3298" i="11" s="1"/>
  <c r="AB3298" i="11" l="1"/>
  <c r="W3299" i="11"/>
  <c r="W3300" i="11" l="1"/>
  <c r="X3299" i="11"/>
  <c r="Y3299" i="11" s="1"/>
  <c r="Z3299" i="11" s="1"/>
  <c r="AB3299" i="11" s="1"/>
  <c r="X3300" i="11" l="1"/>
  <c r="Y3300" i="11" s="1"/>
  <c r="Z3300" i="11" s="1"/>
  <c r="AB3300" i="11" s="1"/>
  <c r="W3301" i="11"/>
  <c r="W3302" i="11" l="1"/>
  <c r="X3301" i="11"/>
  <c r="Y3301" i="11" s="1"/>
  <c r="Z3301" i="11" s="1"/>
  <c r="AB3301" i="11" s="1"/>
  <c r="AA3302" i="11" l="1"/>
  <c r="X3302" i="11"/>
  <c r="Y3302" i="11" s="1"/>
  <c r="Z3302" i="11" s="1"/>
  <c r="AB3302" i="11" l="1"/>
  <c r="W3303" i="11"/>
  <c r="W3304" i="11" l="1"/>
  <c r="X3303" i="11"/>
  <c r="Y3303" i="11" s="1"/>
  <c r="Z3303" i="11" s="1"/>
  <c r="AB3303" i="11" s="1"/>
  <c r="X3304" i="11" l="1"/>
  <c r="Y3304" i="11" s="1"/>
  <c r="Z3304" i="11" s="1"/>
  <c r="AB3304" i="11" s="1"/>
  <c r="W3305" i="11"/>
  <c r="W3306" i="11" l="1"/>
  <c r="X3305" i="11"/>
  <c r="Y3305" i="11" s="1"/>
  <c r="Z3305" i="11" s="1"/>
  <c r="AB3305" i="11" s="1"/>
  <c r="AA3306" i="11" l="1"/>
  <c r="X3306" i="11"/>
  <c r="Y3306" i="11" s="1"/>
  <c r="Z3306" i="11" s="1"/>
  <c r="AB3306" i="11" l="1"/>
  <c r="W3307" i="11"/>
  <c r="W3308" i="11" l="1"/>
  <c r="X3307" i="11"/>
  <c r="Y3307" i="11" s="1"/>
  <c r="Z3307" i="11" s="1"/>
  <c r="AB3307" i="11" s="1"/>
  <c r="X3308" i="11" l="1"/>
  <c r="Y3308" i="11" s="1"/>
  <c r="Z3308" i="11" s="1"/>
  <c r="AB3308" i="11" s="1"/>
  <c r="W3309" i="11"/>
  <c r="W3310" i="11" l="1"/>
  <c r="X3309" i="11"/>
  <c r="Y3309" i="11" s="1"/>
  <c r="Z3309" i="11" s="1"/>
  <c r="AB3309" i="11" s="1"/>
  <c r="AA3310" i="11" l="1"/>
  <c r="X3310" i="11"/>
  <c r="Y3310" i="11" s="1"/>
  <c r="Z3310" i="11" s="1"/>
  <c r="AB3310" i="11" l="1"/>
  <c r="W3311" i="11"/>
  <c r="W3312" i="11" l="1"/>
  <c r="X3311" i="11"/>
  <c r="Y3311" i="11" s="1"/>
  <c r="Z3311" i="11" s="1"/>
  <c r="AB3311" i="11" s="1"/>
  <c r="X3312" i="11" l="1"/>
  <c r="Y3312" i="11" s="1"/>
  <c r="Z3312" i="11" s="1"/>
  <c r="AB3312" i="11" s="1"/>
  <c r="W3313" i="11"/>
  <c r="AA3313" i="11" l="1"/>
  <c r="X3313" i="11"/>
  <c r="Y3313" i="11" s="1"/>
  <c r="Z3313" i="11" s="1"/>
  <c r="W3314" i="11" l="1"/>
  <c r="AB3313" i="11"/>
  <c r="X3314" i="11" l="1"/>
  <c r="Y3314" i="11" s="1"/>
  <c r="Z3314" i="11" s="1"/>
  <c r="AB3314" i="11" s="1"/>
  <c r="W3315" i="11"/>
  <c r="W3316" i="11" l="1"/>
  <c r="X3315" i="11"/>
  <c r="Y3315" i="11" s="1"/>
  <c r="Z3315" i="11" s="1"/>
  <c r="AB3315" i="11" s="1"/>
  <c r="X3316" i="11" l="1"/>
  <c r="Y3316" i="11" s="1"/>
  <c r="Z3316" i="11" s="1"/>
  <c r="AB3316" i="11" s="1"/>
  <c r="W3317" i="11"/>
  <c r="AA3317" i="11" l="1"/>
  <c r="X3317" i="11"/>
  <c r="Y3317" i="11" s="1"/>
  <c r="Z3317" i="11" s="1"/>
  <c r="AB3317" i="11" l="1"/>
  <c r="W3318" i="11"/>
  <c r="X3318" i="11" l="1"/>
  <c r="Y3318" i="11" s="1"/>
  <c r="Z3318" i="11" s="1"/>
  <c r="AB3318" i="11" s="1"/>
  <c r="W3319" i="11"/>
  <c r="X3319" i="11" l="1"/>
  <c r="Y3319" i="11" s="1"/>
  <c r="Z3319" i="11" s="1"/>
  <c r="AB3319" i="11" s="1"/>
  <c r="W3320" i="11"/>
  <c r="X3320" i="11" l="1"/>
  <c r="Y3320" i="11" s="1"/>
  <c r="Z3320" i="11" s="1"/>
  <c r="AB3320" i="11" s="1"/>
  <c r="W3321" i="11"/>
  <c r="X3321" i="11" l="1"/>
  <c r="Y3321" i="11" s="1"/>
  <c r="Z3321" i="11" s="1"/>
  <c r="AA3321" i="11"/>
  <c r="AB3321" i="11" l="1"/>
  <c r="W3322" i="11"/>
  <c r="X3322" i="11" l="1"/>
  <c r="Y3322" i="11" s="1"/>
  <c r="Z3322" i="11" s="1"/>
  <c r="AA3322" i="11"/>
  <c r="AB3322" i="11" l="1"/>
  <c r="W3323" i="11"/>
  <c r="X3323" i="11" l="1"/>
  <c r="Y3323" i="11" s="1"/>
  <c r="Z3323" i="11" s="1"/>
  <c r="AA3323" i="11"/>
  <c r="AB3323" i="11" l="1"/>
  <c r="W3324" i="11"/>
  <c r="X3324" i="11" l="1"/>
  <c r="Y3324" i="11" s="1"/>
  <c r="Z3324" i="11" s="1"/>
  <c r="AA3324" i="11"/>
  <c r="AB3324" i="11" l="1"/>
  <c r="W3325" i="11"/>
  <c r="X3325" i="11" l="1"/>
  <c r="Y3325" i="11" s="1"/>
  <c r="Z3325" i="11" s="1"/>
  <c r="AB3325" i="11" s="1"/>
  <c r="W3326" i="11"/>
  <c r="X3326" i="11" l="1"/>
  <c r="Y3326" i="11" s="1"/>
  <c r="Z3326" i="11" s="1"/>
  <c r="AB3326" i="11" s="1"/>
  <c r="W3327" i="11"/>
  <c r="X3327" i="11" l="1"/>
  <c r="Y3327" i="11" s="1"/>
  <c r="Z3327" i="11" s="1"/>
  <c r="AB3327" i="11" s="1"/>
  <c r="W3328" i="11"/>
  <c r="X3328" i="11" l="1"/>
  <c r="Y3328" i="11" s="1"/>
  <c r="Z3328" i="11" s="1"/>
  <c r="AA3328" i="11"/>
  <c r="AB3328" i="11" l="1"/>
  <c r="W3329" i="11"/>
  <c r="X3329" i="11" l="1"/>
  <c r="Y3329" i="11" s="1"/>
  <c r="Z3329" i="11" s="1"/>
  <c r="AB3329" i="11" s="1"/>
  <c r="W3330" i="11"/>
  <c r="X3330" i="11" l="1"/>
  <c r="Y3330" i="11" s="1"/>
  <c r="Z3330" i="11" s="1"/>
  <c r="AB3330" i="11" s="1"/>
  <c r="W3331" i="11"/>
  <c r="X3331" i="11" l="1"/>
  <c r="Y3331" i="11" s="1"/>
  <c r="Z3331" i="11" s="1"/>
  <c r="AA3331" i="11"/>
  <c r="AB3331" i="11" l="1"/>
  <c r="W3332" i="11"/>
  <c r="X3332" i="11" l="1"/>
  <c r="Y3332" i="11" s="1"/>
  <c r="Z3332" i="11" s="1"/>
  <c r="AB3332" i="11" s="1"/>
  <c r="W3333" i="11"/>
  <c r="X3333" i="11" l="1"/>
  <c r="Y3333" i="11" s="1"/>
  <c r="Z3333" i="11" s="1"/>
  <c r="AB3333" i="11" s="1"/>
  <c r="W3334" i="11"/>
  <c r="X3334" i="11" l="1"/>
  <c r="Y3334" i="11" s="1"/>
  <c r="Z3334" i="11" s="1"/>
  <c r="AB3334" i="11" s="1"/>
  <c r="W3335" i="11"/>
  <c r="X3335" i="11" l="1"/>
  <c r="Y3335" i="11" s="1"/>
  <c r="Z3335" i="11" s="1"/>
  <c r="AA3335" i="11"/>
  <c r="AB3335" i="11" l="1"/>
  <c r="W3336" i="11"/>
  <c r="X3336" i="11" l="1"/>
  <c r="Y3336" i="11" s="1"/>
  <c r="Z3336" i="11" s="1"/>
  <c r="AB3336" i="11" s="1"/>
  <c r="W3337" i="11"/>
  <c r="X3337" i="11" l="1"/>
  <c r="Y3337" i="11" s="1"/>
  <c r="Z3337" i="11" s="1"/>
  <c r="AB3337" i="11" s="1"/>
  <c r="W3338" i="11"/>
  <c r="X3338" i="11" l="1"/>
  <c r="Y3338" i="11" s="1"/>
  <c r="Z3338" i="11" s="1"/>
  <c r="AA3338" i="11"/>
  <c r="AB3338" i="11" l="1"/>
  <c r="W3339" i="11"/>
  <c r="X3339" i="11" l="1"/>
  <c r="Y3339" i="11" s="1"/>
  <c r="Z3339" i="11" s="1"/>
  <c r="AB3339" i="11" s="1"/>
  <c r="W3340" i="11"/>
  <c r="X3340" i="11" l="1"/>
  <c r="Y3340" i="11" s="1"/>
  <c r="Z3340" i="11" s="1"/>
  <c r="AA3340" i="11"/>
  <c r="AB3340" i="11" l="1"/>
  <c r="W3341" i="11"/>
  <c r="X3341" i="11" l="1"/>
  <c r="Y3341" i="11" s="1"/>
  <c r="Z3341" i="11" s="1"/>
  <c r="AB3341" i="11" s="1"/>
  <c r="W3342" i="11"/>
  <c r="X3342" i="11" l="1"/>
  <c r="Y3342" i="11" s="1"/>
  <c r="Z3342" i="11" s="1"/>
  <c r="AA3342" i="11"/>
  <c r="AB3342" i="11" l="1"/>
  <c r="W3343" i="11"/>
  <c r="X3343" i="11" l="1"/>
  <c r="Y3343" i="11" s="1"/>
  <c r="Z3343" i="11" s="1"/>
  <c r="AB3343" i="11" s="1"/>
  <c r="W3344" i="11"/>
  <c r="X3344" i="11" l="1"/>
  <c r="Y3344" i="11" s="1"/>
  <c r="Z3344" i="11" s="1"/>
  <c r="AA3344" i="11"/>
  <c r="AB3344" i="11" l="1"/>
  <c r="W3345" i="11"/>
  <c r="X3345" i="11" l="1"/>
  <c r="Y3345" i="11" s="1"/>
  <c r="Z3345" i="11" s="1"/>
  <c r="AB3345" i="11" s="1"/>
  <c r="W3346" i="11"/>
  <c r="X3346" i="11" l="1"/>
  <c r="Y3346" i="11" s="1"/>
  <c r="Z3346" i="11" s="1"/>
  <c r="AB3346" i="11" s="1"/>
  <c r="W3347" i="11"/>
  <c r="X3347" i="11" l="1"/>
  <c r="Y3347" i="11" s="1"/>
  <c r="Z3347" i="11" s="1"/>
  <c r="AB3347" i="11" s="1"/>
  <c r="W3348" i="11"/>
  <c r="X3348" i="11" l="1"/>
  <c r="Y3348" i="11" s="1"/>
  <c r="Z3348" i="11" s="1"/>
  <c r="AA3348" i="11"/>
  <c r="AB3348" i="11" l="1"/>
  <c r="W3349" i="11"/>
  <c r="X3349" i="11" l="1"/>
  <c r="Y3349" i="11" s="1"/>
  <c r="Z3349" i="11" s="1"/>
  <c r="AB3349" i="11" s="1"/>
  <c r="W3350" i="11"/>
  <c r="X3350" i="11" l="1"/>
  <c r="Y3350" i="11" s="1"/>
  <c r="Z3350" i="11" s="1"/>
  <c r="AB3350" i="11" s="1"/>
  <c r="W3351" i="11"/>
  <c r="X3351" i="11" l="1"/>
  <c r="Y3351" i="11" s="1"/>
  <c r="Z3351" i="11" s="1"/>
  <c r="AB3351" i="11" s="1"/>
  <c r="W3352" i="11"/>
  <c r="X3352" i="11" l="1"/>
  <c r="Y3352" i="11" s="1"/>
  <c r="Z3352" i="11" s="1"/>
  <c r="AA3352" i="11"/>
  <c r="AB3352" i="11" l="1"/>
  <c r="W3353" i="11"/>
  <c r="W3354" i="11" l="1"/>
  <c r="X3353" i="11"/>
  <c r="Y3353" i="11" s="1"/>
  <c r="Z3353" i="11" s="1"/>
  <c r="AB3353" i="11" s="1"/>
  <c r="AA3354" i="11" l="1"/>
  <c r="X3354" i="11"/>
  <c r="Y3354" i="11" s="1"/>
  <c r="Z3354" i="11" s="1"/>
  <c r="AB3354" i="11" l="1"/>
  <c r="W3355" i="11"/>
  <c r="W3356" i="11" l="1"/>
  <c r="X3355" i="11"/>
  <c r="Y3355" i="11" s="1"/>
  <c r="Z3355" i="11" s="1"/>
  <c r="AB3355" i="11" s="1"/>
  <c r="X3356" i="11" l="1"/>
  <c r="Y3356" i="11" s="1"/>
  <c r="Z3356" i="11" s="1"/>
  <c r="AB3356" i="11" s="1"/>
  <c r="W3357" i="11"/>
  <c r="X3357" i="11" l="1"/>
  <c r="Y3357" i="11" s="1"/>
  <c r="Z3357" i="11" s="1"/>
  <c r="AA3357" i="11"/>
  <c r="W3358" i="11" l="1"/>
  <c r="AB3357" i="11"/>
  <c r="X3358" i="11" l="1"/>
  <c r="Y3358" i="11" s="1"/>
  <c r="Z3358" i="11" s="1"/>
  <c r="AB3358" i="11" s="1"/>
  <c r="W3359" i="11"/>
  <c r="W3360" i="11" l="1"/>
  <c r="X3359" i="11"/>
  <c r="Y3359" i="11" s="1"/>
  <c r="Z3359" i="11" s="1"/>
  <c r="AB3359" i="11" s="1"/>
  <c r="X3360" i="11" l="1"/>
  <c r="Y3360" i="11" s="1"/>
  <c r="Z3360" i="11" s="1"/>
  <c r="AB3360" i="11" s="1"/>
  <c r="W3361" i="11"/>
  <c r="X3361" i="11" l="1"/>
  <c r="Y3361" i="11" s="1"/>
  <c r="Z3361" i="11" s="1"/>
  <c r="AA3361" i="11"/>
  <c r="W3362" i="11" l="1"/>
  <c r="AB3361" i="11"/>
  <c r="X3362" i="11" l="1"/>
  <c r="Y3362" i="11" s="1"/>
  <c r="Z3362" i="11" s="1"/>
  <c r="AB3362" i="11" s="1"/>
  <c r="W3363" i="11"/>
  <c r="W3364" i="11" l="1"/>
  <c r="X3363" i="11"/>
  <c r="Y3363" i="11" s="1"/>
  <c r="Z3363" i="11" s="1"/>
  <c r="AB3363" i="11" s="1"/>
  <c r="X3364" i="11" l="1"/>
  <c r="Y3364" i="11" s="1"/>
  <c r="Z3364" i="11" s="1"/>
  <c r="AB3364" i="11" s="1"/>
  <c r="W3365" i="11"/>
  <c r="X3365" i="11" l="1"/>
  <c r="Y3365" i="11" s="1"/>
  <c r="Z3365" i="11" s="1"/>
  <c r="AA3365" i="11"/>
  <c r="W3366" i="11" l="1"/>
  <c r="AB3365" i="11"/>
  <c r="X3366" i="11" l="1"/>
  <c r="Y3366" i="11" s="1"/>
  <c r="Z3366" i="11" s="1"/>
  <c r="AB3366" i="11" s="1"/>
  <c r="W3367" i="11"/>
  <c r="W3368" i="11" l="1"/>
  <c r="X3367" i="11"/>
  <c r="Y3367" i="11" s="1"/>
  <c r="Z3367" i="11" s="1"/>
  <c r="AB3367" i="11" s="1"/>
  <c r="X3368" i="11" l="1"/>
  <c r="Y3368" i="11" s="1"/>
  <c r="Z3368" i="11" s="1"/>
  <c r="AB3368" i="11" s="1"/>
  <c r="W3369" i="11"/>
  <c r="X3369" i="11" l="1"/>
  <c r="Y3369" i="11" s="1"/>
  <c r="Z3369" i="11" s="1"/>
  <c r="AA3369" i="11"/>
  <c r="W3370" i="11" l="1"/>
  <c r="AB3369" i="11"/>
  <c r="X3370" i="11" l="1"/>
  <c r="Y3370" i="11" s="1"/>
  <c r="Z3370" i="11" s="1"/>
  <c r="AB3370" i="11" s="1"/>
  <c r="W3371" i="11"/>
  <c r="W3372" i="11" l="1"/>
  <c r="X3371" i="11"/>
  <c r="Y3371" i="11" s="1"/>
  <c r="Z3371" i="11" s="1"/>
  <c r="AB3371" i="11" s="1"/>
  <c r="X3372" i="11" l="1"/>
  <c r="Y3372" i="11" s="1"/>
  <c r="Z3372" i="11" s="1"/>
  <c r="AB3372" i="11" s="1"/>
  <c r="W3373" i="11"/>
  <c r="X3373" i="11" l="1"/>
  <c r="Y3373" i="11" s="1"/>
  <c r="Z3373" i="11" s="1"/>
  <c r="AA3373" i="11"/>
  <c r="W3374" i="11" l="1"/>
  <c r="AB3373" i="11"/>
  <c r="X3374" i="11" l="1"/>
  <c r="Y3374" i="11" s="1"/>
  <c r="Z3374" i="11" s="1"/>
  <c r="AB3374" i="11" s="1"/>
  <c r="W3375" i="11"/>
  <c r="X3375" i="11" l="1"/>
  <c r="Y3375" i="11" s="1"/>
  <c r="Z3375" i="11" s="1"/>
  <c r="AA3375" i="11"/>
  <c r="W3376" i="11" l="1"/>
  <c r="AB3375" i="11"/>
  <c r="X3376" i="11" l="1"/>
  <c r="Y3376" i="11" s="1"/>
  <c r="Z3376" i="11" s="1"/>
  <c r="AB3376" i="11" s="1"/>
  <c r="W3377" i="11"/>
  <c r="X3377" i="11" l="1"/>
  <c r="Y3377" i="11" s="1"/>
  <c r="Z3377" i="11" s="1"/>
  <c r="AA3377" i="11"/>
  <c r="W3378" i="11" l="1"/>
  <c r="AB3377" i="11"/>
  <c r="X3378" i="11" l="1"/>
  <c r="Y3378" i="11" s="1"/>
  <c r="Z3378" i="11" s="1"/>
  <c r="AB3378" i="11" s="1"/>
  <c r="W3379" i="11"/>
  <c r="W3380" i="11" l="1"/>
  <c r="X3379" i="11"/>
  <c r="Y3379" i="11" s="1"/>
  <c r="Z3379" i="11" s="1"/>
  <c r="AB3379" i="11" s="1"/>
  <c r="X3380" i="11" l="1"/>
  <c r="Y3380" i="11" s="1"/>
  <c r="Z3380" i="11" s="1"/>
  <c r="AB3380" i="11" s="1"/>
  <c r="W3381" i="11"/>
  <c r="X3381" i="11" l="1"/>
  <c r="Y3381" i="11" s="1"/>
  <c r="Z3381" i="11" s="1"/>
  <c r="AA3381" i="11"/>
  <c r="W3382" i="11" l="1"/>
  <c r="AB3381" i="11"/>
  <c r="X3382" i="11" l="1"/>
  <c r="Y3382" i="11" s="1"/>
  <c r="Z3382" i="11" s="1"/>
  <c r="AB3382" i="11" s="1"/>
  <c r="W3383" i="11"/>
  <c r="W3384" i="11" l="1"/>
  <c r="X3383" i="11"/>
  <c r="Y3383" i="11" s="1"/>
  <c r="Z3383" i="11" s="1"/>
  <c r="AB3383" i="11" s="1"/>
  <c r="AA3384" i="11" l="1"/>
  <c r="X3384" i="11"/>
  <c r="Y3384" i="11" s="1"/>
  <c r="Z3384" i="11" s="1"/>
  <c r="W3385" i="11" l="1"/>
  <c r="AB3384" i="11"/>
  <c r="W3386" i="11" l="1"/>
  <c r="X3385" i="11"/>
  <c r="Y3385" i="11" s="1"/>
  <c r="Z3385" i="11" s="1"/>
  <c r="AB3385" i="11" s="1"/>
  <c r="X3386" i="11" l="1"/>
  <c r="Y3386" i="11" s="1"/>
  <c r="Z3386" i="11" s="1"/>
  <c r="AB3386" i="11" s="1"/>
  <c r="W3387" i="11"/>
  <c r="W3388" i="11" l="1"/>
  <c r="X3387" i="11"/>
  <c r="Y3387" i="11" s="1"/>
  <c r="Z3387" i="11" s="1"/>
  <c r="AB3387" i="11" s="1"/>
  <c r="AA3388" i="11" l="1"/>
  <c r="X3388" i="11"/>
  <c r="Y3388" i="11" s="1"/>
  <c r="Z3388" i="11" s="1"/>
  <c r="AB3388" i="11" l="1"/>
  <c r="W3389" i="11"/>
  <c r="W3390" i="11" l="1"/>
  <c r="X3389" i="11"/>
  <c r="Y3389" i="11" s="1"/>
  <c r="Z3389" i="11" s="1"/>
  <c r="AB3389" i="11" s="1"/>
  <c r="AA3390" i="11" l="1"/>
  <c r="X3390" i="11"/>
  <c r="Y3390" i="11" s="1"/>
  <c r="Z3390" i="11" s="1"/>
  <c r="AB3390" i="11" l="1"/>
  <c r="W3391" i="11"/>
  <c r="W3392" i="11" l="1"/>
  <c r="X3391" i="11"/>
  <c r="Y3391" i="11" s="1"/>
  <c r="Z3391" i="11" s="1"/>
  <c r="AB3391" i="11" s="1"/>
  <c r="X3392" i="11" l="1"/>
  <c r="Y3392" i="11" s="1"/>
  <c r="Z3392" i="11" s="1"/>
  <c r="AB3392" i="11" s="1"/>
  <c r="W3393" i="11"/>
  <c r="W3394" i="11" l="1"/>
  <c r="X3393" i="11"/>
  <c r="Y3393" i="11" s="1"/>
  <c r="Z3393" i="11" s="1"/>
  <c r="AB3393" i="11" s="1"/>
  <c r="AA3394" i="11" l="1"/>
  <c r="X3394" i="11"/>
  <c r="Y3394" i="11" s="1"/>
  <c r="Z3394" i="11" s="1"/>
  <c r="W3395" i="11" l="1"/>
  <c r="AB3394" i="11"/>
  <c r="W3396" i="11" l="1"/>
  <c r="X3395" i="11"/>
  <c r="Y3395" i="11" s="1"/>
  <c r="Z3395" i="11" s="1"/>
  <c r="AB3395" i="11" s="1"/>
  <c r="X3396" i="11" l="1"/>
  <c r="Y3396" i="11" s="1"/>
  <c r="Z3396" i="11" s="1"/>
  <c r="AB3396" i="11" s="1"/>
  <c r="W3397" i="11"/>
  <c r="W3398" i="11" l="1"/>
  <c r="X3397" i="11"/>
  <c r="Y3397" i="11" s="1"/>
  <c r="Z3397" i="11" s="1"/>
  <c r="AB3397" i="11" s="1"/>
  <c r="AA3398" i="11" l="1"/>
  <c r="X3398" i="11"/>
  <c r="Y3398" i="11" s="1"/>
  <c r="Z3398" i="11" s="1"/>
  <c r="AB3398" i="11" l="1"/>
  <c r="W3399" i="11"/>
  <c r="W3400" i="11" l="1"/>
  <c r="X3399" i="11"/>
  <c r="Y3399" i="11" s="1"/>
  <c r="Z3399" i="11" s="1"/>
  <c r="AB3399" i="11" s="1"/>
  <c r="X3400" i="11" l="1"/>
  <c r="Y3400" i="11" s="1"/>
  <c r="Z3400" i="11" s="1"/>
  <c r="AB3400" i="11" s="1"/>
  <c r="W3401" i="11"/>
  <c r="X3401" i="11" l="1"/>
  <c r="Y3401" i="11" s="1"/>
  <c r="Z3401" i="11" s="1"/>
  <c r="AB3401" i="11" s="1"/>
  <c r="W3402" i="11"/>
  <c r="X3402" i="11" l="1"/>
  <c r="Y3402" i="11" s="1"/>
  <c r="Z3402" i="11" s="1"/>
  <c r="AA3402" i="11"/>
  <c r="AB3402" i="11" l="1"/>
  <c r="W3403" i="11"/>
  <c r="X3403" i="11" l="1"/>
  <c r="Y3403" i="11" s="1"/>
  <c r="Z3403" i="11" s="1"/>
  <c r="AB3403" i="11" s="1"/>
  <c r="W3404" i="11"/>
  <c r="X3404" i="11" l="1"/>
  <c r="Y3404" i="11" s="1"/>
  <c r="Z3404" i="11" s="1"/>
  <c r="AB3404" i="11" s="1"/>
  <c r="W3405" i="11"/>
  <c r="X3405" i="11" l="1"/>
  <c r="Y3405" i="11" s="1"/>
  <c r="Z3405" i="11" s="1"/>
  <c r="AB3405" i="11" s="1"/>
  <c r="W3406" i="11"/>
  <c r="AA3406" i="11" l="1"/>
  <c r="X3406" i="11"/>
  <c r="Y3406" i="11" s="1"/>
  <c r="Z3406" i="11" s="1"/>
  <c r="AB3406" i="11" l="1"/>
  <c r="W3407" i="11"/>
  <c r="X3407" i="11" l="1"/>
  <c r="Y3407" i="11" s="1"/>
  <c r="Z3407" i="11" s="1"/>
  <c r="AB3407" i="11" s="1"/>
  <c r="W3408" i="11"/>
  <c r="X3408" i="11" l="1"/>
  <c r="Y3408" i="11" s="1"/>
  <c r="Z3408" i="11" s="1"/>
  <c r="AA3408" i="11"/>
  <c r="W3409" i="11" l="1"/>
  <c r="AB3408" i="11"/>
  <c r="X3409" i="11" l="1"/>
  <c r="Y3409" i="11" s="1"/>
  <c r="Z3409" i="11" s="1"/>
  <c r="AB3409" i="11" s="1"/>
  <c r="W3410" i="11"/>
  <c r="X3410" i="11" l="1"/>
  <c r="Y3410" i="11" s="1"/>
  <c r="Z3410" i="11" s="1"/>
  <c r="AB3410" i="11" s="1"/>
  <c r="W3411" i="11"/>
  <c r="X3411" i="11" l="1"/>
  <c r="Y3411" i="11" s="1"/>
  <c r="Z3411" i="11" s="1"/>
  <c r="AB3411" i="11" s="1"/>
  <c r="W3412" i="11"/>
  <c r="AA3412" i="11" l="1"/>
  <c r="X3412" i="11"/>
  <c r="Y3412" i="11" s="1"/>
  <c r="Z3412" i="11" s="1"/>
  <c r="AB3412" i="11" l="1"/>
  <c r="W3413" i="11"/>
  <c r="X3413" i="11" l="1"/>
  <c r="Y3413" i="11" s="1"/>
  <c r="Z3413" i="11" s="1"/>
  <c r="AB3413" i="11" s="1"/>
  <c r="W3414" i="11"/>
  <c r="X3414" i="11" l="1"/>
  <c r="Y3414" i="11" s="1"/>
  <c r="Z3414" i="11" s="1"/>
  <c r="AB3414" i="11" s="1"/>
  <c r="W3415" i="11"/>
  <c r="X3415" i="11" l="1"/>
  <c r="Y3415" i="11" s="1"/>
  <c r="Z3415" i="11" s="1"/>
  <c r="AB3415" i="11" s="1"/>
  <c r="W3416" i="11"/>
  <c r="X3416" i="11" l="1"/>
  <c r="Y3416" i="11" s="1"/>
  <c r="Z3416" i="11" s="1"/>
  <c r="AA3416" i="11"/>
  <c r="W3417" i="11" l="1"/>
  <c r="AB3416" i="11"/>
  <c r="X3417" i="11" l="1"/>
  <c r="Y3417" i="11" s="1"/>
  <c r="Z3417" i="11" s="1"/>
  <c r="AB3417" i="11" s="1"/>
  <c r="W3418" i="11"/>
  <c r="X3418" i="11" l="1"/>
  <c r="Y3418" i="11" s="1"/>
  <c r="Z3418" i="11" s="1"/>
  <c r="AA3418" i="11"/>
  <c r="AB3418" i="11" l="1"/>
  <c r="W3419" i="11"/>
  <c r="X3419" i="11" l="1"/>
  <c r="Y3419" i="11" s="1"/>
  <c r="Z3419" i="11" s="1"/>
  <c r="AA3419" i="11"/>
  <c r="AB3419" i="11" l="1"/>
  <c r="W3420" i="11"/>
  <c r="W3421" i="11" l="1"/>
  <c r="X3420" i="11"/>
  <c r="Y3420" i="11" s="1"/>
  <c r="Z3420" i="11" s="1"/>
  <c r="AB3420" i="11" s="1"/>
  <c r="X3421" i="11" l="1"/>
  <c r="Y3421" i="11" s="1"/>
  <c r="Z3421" i="11" s="1"/>
  <c r="AB3421" i="11" s="1"/>
  <c r="W3422" i="11"/>
  <c r="W3423" i="11" l="1"/>
  <c r="X3422" i="11"/>
  <c r="Y3422" i="11" s="1"/>
  <c r="Z3422" i="11" s="1"/>
  <c r="AB3422" i="11" s="1"/>
  <c r="AA3423" i="11" l="1"/>
  <c r="X3423" i="11"/>
  <c r="Y3423" i="11" s="1"/>
  <c r="Z3423" i="11" s="1"/>
  <c r="AB3423" i="11" l="1"/>
  <c r="W3424" i="11"/>
  <c r="W3425" i="11" l="1"/>
  <c r="X3424" i="11"/>
  <c r="Y3424" i="11" s="1"/>
  <c r="Z3424" i="11" s="1"/>
  <c r="AB3424" i="11" s="1"/>
  <c r="X3425" i="11" l="1"/>
  <c r="Y3425" i="11" s="1"/>
  <c r="Z3425" i="11" s="1"/>
  <c r="AB3425" i="11" s="1"/>
  <c r="W3426" i="11"/>
  <c r="W3427" i="11" l="1"/>
  <c r="X3426" i="11"/>
  <c r="Y3426" i="11" s="1"/>
  <c r="Z3426" i="11" s="1"/>
  <c r="AB3426" i="11" s="1"/>
  <c r="AA3427" i="11" l="1"/>
  <c r="X3427" i="11"/>
  <c r="Y3427" i="11" s="1"/>
  <c r="Z3427" i="11" s="1"/>
  <c r="AB3427" i="11" l="1"/>
  <c r="W3428" i="11"/>
  <c r="W3429" i="11" l="1"/>
  <c r="X3428" i="11"/>
  <c r="Y3428" i="11" s="1"/>
  <c r="Z3428" i="11" s="1"/>
  <c r="AB3428" i="11" s="1"/>
  <c r="AA3429" i="11" l="1"/>
  <c r="X3429" i="11"/>
  <c r="Y3429" i="11" s="1"/>
  <c r="Z3429" i="11" s="1"/>
  <c r="AB3429" i="11" l="1"/>
  <c r="W3430" i="11"/>
  <c r="W3431" i="11" l="1"/>
  <c r="X3430" i="11"/>
  <c r="Y3430" i="11" s="1"/>
  <c r="Z3430" i="11" s="1"/>
  <c r="AB3430" i="11" s="1"/>
  <c r="AA3431" i="11" l="1"/>
  <c r="X3431" i="11"/>
  <c r="Y3431" i="11" s="1"/>
  <c r="Z3431" i="11" s="1"/>
  <c r="AB3431" i="11" l="1"/>
  <c r="W3432" i="11"/>
  <c r="W3433" i="11" l="1"/>
  <c r="X3432" i="11"/>
  <c r="Y3432" i="11" s="1"/>
  <c r="Z3432" i="11" s="1"/>
  <c r="AB3432" i="11" s="1"/>
  <c r="X3433" i="11" l="1"/>
  <c r="Y3433" i="11" s="1"/>
  <c r="Z3433" i="11" s="1"/>
  <c r="AB3433" i="11" s="1"/>
  <c r="W3434" i="11"/>
  <c r="W3435" i="11" l="1"/>
  <c r="X3434" i="11"/>
  <c r="Y3434" i="11" s="1"/>
  <c r="Z3434" i="11" s="1"/>
  <c r="AB3434" i="11" s="1"/>
  <c r="AA3435" i="11" l="1"/>
  <c r="X3435" i="11"/>
  <c r="Y3435" i="11" s="1"/>
  <c r="Z3435" i="11" s="1"/>
  <c r="W3436" i="11" l="1"/>
  <c r="AB3435" i="11"/>
  <c r="AA3436" i="11" l="1"/>
  <c r="X3436" i="11"/>
  <c r="Y3436" i="11" s="1"/>
  <c r="Z3436" i="11" s="1"/>
  <c r="W3437" i="11" l="1"/>
  <c r="AB3436" i="11"/>
  <c r="W3438" i="11" l="1"/>
  <c r="X3437" i="11"/>
  <c r="Y3437" i="11" s="1"/>
  <c r="Z3437" i="11" s="1"/>
  <c r="AB3437" i="11" s="1"/>
  <c r="X3438" i="11" l="1"/>
  <c r="Y3438" i="11" s="1"/>
  <c r="Z3438" i="11" s="1"/>
  <c r="AB3438" i="11" s="1"/>
  <c r="W3439" i="11"/>
  <c r="X3439" i="11" l="1"/>
  <c r="Y3439" i="11" s="1"/>
  <c r="Z3439" i="11" s="1"/>
  <c r="AA3439" i="11"/>
  <c r="W3440" i="11" l="1"/>
  <c r="AB3439" i="11"/>
  <c r="X3440" i="11" l="1"/>
  <c r="Y3440" i="11" s="1"/>
  <c r="Z3440" i="11" s="1"/>
  <c r="AB3440" i="11" s="1"/>
  <c r="W3441" i="11"/>
  <c r="X3441" i="11" l="1"/>
  <c r="Y3441" i="11" s="1"/>
  <c r="Z3441" i="11" s="1"/>
  <c r="AA3441" i="11"/>
  <c r="AB3441" i="11" l="1"/>
  <c r="W3442" i="11"/>
  <c r="X3442" i="11" l="1"/>
  <c r="Y3442" i="11" s="1"/>
  <c r="Z3442" i="11" s="1"/>
  <c r="AB3442" i="11" s="1"/>
  <c r="W3443" i="11"/>
  <c r="X3443" i="11" l="1"/>
  <c r="Y3443" i="11" s="1"/>
  <c r="Z3443" i="11" s="1"/>
  <c r="AA3443" i="11"/>
  <c r="W3444" i="11" l="1"/>
  <c r="AB3443" i="11"/>
  <c r="X3444" i="11" l="1"/>
  <c r="Y3444" i="11" s="1"/>
  <c r="Z3444" i="11" s="1"/>
  <c r="AB3444" i="11" s="1"/>
  <c r="W3445" i="11"/>
  <c r="X3445" i="11" l="1"/>
  <c r="Y3445" i="11" s="1"/>
  <c r="Z3445" i="11" s="1"/>
  <c r="AB3445" i="11" s="1"/>
  <c r="W3446" i="11"/>
  <c r="X3446" i="11" l="1"/>
  <c r="Y3446" i="11" s="1"/>
  <c r="Z3446" i="11" s="1"/>
  <c r="AB3446" i="11" s="1"/>
  <c r="W3447" i="11"/>
  <c r="AA3447" i="11" l="1"/>
  <c r="X3447" i="11"/>
  <c r="Y3447" i="11" s="1"/>
  <c r="Z3447" i="11" s="1"/>
  <c r="AB3447" i="11" l="1"/>
  <c r="W3448" i="11"/>
  <c r="X3448" i="11" l="1"/>
  <c r="Y3448" i="11" s="1"/>
  <c r="Z3448" i="11" s="1"/>
  <c r="AB3448" i="11" s="1"/>
  <c r="W3449" i="11"/>
  <c r="X3449" i="11" l="1"/>
  <c r="Y3449" i="11" s="1"/>
  <c r="Z3449" i="11" s="1"/>
  <c r="AB3449" i="11" s="1"/>
  <c r="W3450" i="11"/>
  <c r="X3450" i="11" l="1"/>
  <c r="Y3450" i="11" s="1"/>
  <c r="Z3450" i="11" s="1"/>
  <c r="AA3450" i="11"/>
  <c r="AB3450" i="11" l="1"/>
  <c r="W3451" i="11"/>
  <c r="X3451" i="11" l="1"/>
  <c r="Y3451" i="11" s="1"/>
  <c r="Z3451" i="11" s="1"/>
  <c r="AB3451" i="11" s="1"/>
  <c r="W3452" i="11"/>
  <c r="X3452" i="11" l="1"/>
  <c r="Y3452" i="11" s="1"/>
  <c r="Z3452" i="11" s="1"/>
  <c r="AA3452" i="11"/>
  <c r="AB3452" i="11" l="1"/>
  <c r="W3453" i="11"/>
  <c r="X3453" i="11" l="1"/>
  <c r="Y3453" i="11" s="1"/>
  <c r="Z3453" i="11" s="1"/>
  <c r="AA3453" i="11"/>
  <c r="AB3453" i="11" l="1"/>
  <c r="W3454" i="11"/>
  <c r="X3454" i="11" l="1"/>
  <c r="Y3454" i="11" s="1"/>
  <c r="Z3454" i="11" s="1"/>
  <c r="AB3454" i="11" s="1"/>
  <c r="W3455" i="11"/>
  <c r="AA3455" i="11" l="1"/>
  <c r="X3455" i="11"/>
  <c r="Y3455" i="11" s="1"/>
  <c r="Z3455" i="11" s="1"/>
  <c r="AB3455" i="11" l="1"/>
  <c r="W3456" i="11"/>
  <c r="X3456" i="11" l="1"/>
  <c r="Y3456" i="11" s="1"/>
  <c r="Z3456" i="11" s="1"/>
  <c r="AB3456" i="11" s="1"/>
  <c r="W3457" i="11"/>
  <c r="AA3457" i="11" l="1"/>
  <c r="X3457" i="11"/>
  <c r="Y3457" i="11" s="1"/>
  <c r="Z3457" i="11" s="1"/>
  <c r="AB3457" i="11" l="1"/>
  <c r="W3458" i="11"/>
  <c r="X3458" i="11" l="1"/>
  <c r="Y3458" i="11" s="1"/>
  <c r="Z3458" i="11" s="1"/>
  <c r="AB3458" i="11" s="1"/>
  <c r="W3459" i="11"/>
  <c r="X3459" i="11" l="1"/>
  <c r="Y3459" i="11" s="1"/>
  <c r="Z3459" i="11" s="1"/>
  <c r="AB3459" i="11" s="1"/>
  <c r="W3460" i="11"/>
  <c r="X3460" i="11" l="1"/>
  <c r="Y3460" i="11" s="1"/>
  <c r="Z3460" i="11" s="1"/>
  <c r="AA3460" i="11"/>
  <c r="AB3460" i="11" l="1"/>
  <c r="W3461" i="11"/>
  <c r="X3461" i="11" l="1"/>
  <c r="Y3461" i="11" s="1"/>
  <c r="Z3461" i="11" s="1"/>
  <c r="AA3461" i="11"/>
  <c r="AB3461" i="11" s="1"/>
</calcChain>
</file>

<file path=xl/sharedStrings.xml><?xml version="1.0" encoding="utf-8"?>
<sst xmlns="http://schemas.openxmlformats.org/spreadsheetml/2006/main" count="28881" uniqueCount="1316">
  <si>
    <t>S.No</t>
  </si>
  <si>
    <t>Ticker</t>
  </si>
  <si>
    <t>Symbol</t>
  </si>
  <si>
    <t>EntryDate</t>
  </si>
  <si>
    <t>ExitDate</t>
  </si>
  <si>
    <t>System Tag</t>
  </si>
  <si>
    <t>Trade Type</t>
  </si>
  <si>
    <t>Expiry</t>
  </si>
  <si>
    <t>Quantity</t>
  </si>
  <si>
    <t>Lotsize</t>
  </si>
  <si>
    <t>No. of lots</t>
  </si>
  <si>
    <t>Entry Price</t>
  </si>
  <si>
    <t>Exit Price</t>
  </si>
  <si>
    <t>Entry ContractValue</t>
  </si>
  <si>
    <t>Exit ContractValue</t>
  </si>
  <si>
    <t>Gross Profit</t>
  </si>
  <si>
    <t>Tax</t>
  </si>
  <si>
    <t>Net Profit</t>
  </si>
  <si>
    <t>%PL</t>
  </si>
  <si>
    <t>BKT Quantity</t>
  </si>
  <si>
    <t>BKT Entry Price Close</t>
  </si>
  <si>
    <t>BKT Entry Price LMT</t>
  </si>
  <si>
    <t>BKT Exit Price Close</t>
  </si>
  <si>
    <t>BKT Exit Price LMT</t>
  </si>
  <si>
    <t>Checktimer Entry</t>
  </si>
  <si>
    <t>Checktimer Exit</t>
  </si>
  <si>
    <t>CheckEntry</t>
  </si>
  <si>
    <t>CheckExit</t>
  </si>
  <si>
    <t>maxpos</t>
  </si>
  <si>
    <t>ps</t>
  </si>
  <si>
    <t>LongOvernight1</t>
  </si>
  <si>
    <t>Long</t>
  </si>
  <si>
    <t>BANKNIFTY2240736700CE</t>
  </si>
  <si>
    <t>BANKNIFTY2240736800CE</t>
  </si>
  <si>
    <t>BANKNIFTY2240738100CE</t>
  </si>
  <si>
    <t>BANKNIFTY2240738200CE</t>
  </si>
  <si>
    <t>BANKNIFTY2240738400PE</t>
  </si>
  <si>
    <t>BANKNIFTY2240738500PE</t>
  </si>
  <si>
    <t>BANKNIFTY2240737600PE</t>
  </si>
  <si>
    <t>BANKNIFTY2240737700CE</t>
  </si>
  <si>
    <t>BANKNIFTY2240737800CE</t>
  </si>
  <si>
    <t>BANKNIFTY2241337500PE</t>
  </si>
  <si>
    <t>BANKNIFTY2241337300PE</t>
  </si>
  <si>
    <t>BANKNIFTY2241337800CE</t>
  </si>
  <si>
    <t>BANKNIFTY2241337600PE</t>
  </si>
  <si>
    <t>BANKNIFTY2241337700PE</t>
  </si>
  <si>
    <t>BANKNIFTY2242136500PE</t>
  </si>
  <si>
    <t>BANKNIFTY2242136600PE</t>
  </si>
  <si>
    <t>BANKNIFTY2242136700PE</t>
  </si>
  <si>
    <t>BANKNIFTY2242136800PE</t>
  </si>
  <si>
    <t>BANKNIFTY2242136100PE</t>
  </si>
  <si>
    <t>BANKNIFTY22APR36300PE</t>
  </si>
  <si>
    <t>BANKNIFTY22APR36400PE</t>
  </si>
  <si>
    <t>BANKNIFTY22APR35900CE</t>
  </si>
  <si>
    <t>BANKNIFTY22APR36000CE</t>
  </si>
  <si>
    <t>BANKNIFTY22APR35900PE</t>
  </si>
  <si>
    <t>BANKNIFTY22APR36000PE</t>
  </si>
  <si>
    <t>BANKNIFTY22APR36100PE</t>
  </si>
  <si>
    <t>BANKNIFTY2250536100PE</t>
  </si>
  <si>
    <t>BANKNIFTY2250536200PE</t>
  </si>
  <si>
    <t>BANKNIFTY2250535900CE</t>
  </si>
  <si>
    <t>BANKNIFTY2250536000CE</t>
  </si>
  <si>
    <t>BANKNIFTY2250535900PE</t>
  </si>
  <si>
    <t>BANKNIFTY2250536000PE</t>
  </si>
  <si>
    <t>BANKNIFTY2250535800CE</t>
  </si>
  <si>
    <t>BANKNIFTY2251234000PE</t>
  </si>
  <si>
    <t>BANKNIFTY2251234400CE</t>
  </si>
  <si>
    <t>BANKNIFTY2251234500CE</t>
  </si>
  <si>
    <t>BANKNIFTY2251234600CE</t>
  </si>
  <si>
    <t>BANKNIFTY2251234700CE</t>
  </si>
  <si>
    <t>BANKNIFTY2251234800CE</t>
  </si>
  <si>
    <t>BANKNIFTY2251234400PE</t>
  </si>
  <si>
    <t>BANKNIFTY2251234500PE</t>
  </si>
  <si>
    <t>BANKNIFTY2251234100PE</t>
  </si>
  <si>
    <t>BANKNIFTY2251933800PE</t>
  </si>
  <si>
    <t>BANKNIFTY2251933900PE</t>
  </si>
  <si>
    <t>BANKNIFTY2251933200PE</t>
  </si>
  <si>
    <t>BANKNIFTY2251933400PE</t>
  </si>
  <si>
    <t>BANKNIFTY2251933300PE</t>
  </si>
  <si>
    <t>BANKNIFTY2251933500CE</t>
  </si>
  <si>
    <t>BANKNIFTY2251933600CE</t>
  </si>
  <si>
    <t>BANKNIFTY2251933700CE</t>
  </si>
  <si>
    <t>BANKNIFTY2251933900CE</t>
  </si>
  <si>
    <t>BANKNIFTY2251934000CE</t>
  </si>
  <si>
    <t>BANKNIFTY2251934100CE</t>
  </si>
  <si>
    <t>BANKNIFTY2251934200CE</t>
  </si>
  <si>
    <t>BANKNIFTY2251934600CE</t>
  </si>
  <si>
    <t>BANKNIFTY2251933500PE</t>
  </si>
  <si>
    <t>BANKNIFTY22MAY33900CE</t>
  </si>
  <si>
    <t>BANKNIFTY22MAY34000CE</t>
  </si>
  <si>
    <t>BANKNIFTY22MAY34100CE</t>
  </si>
  <si>
    <t>BANKNIFTY22MAY34200CE</t>
  </si>
  <si>
    <t>BANKNIFTY22MAY34600CE</t>
  </si>
  <si>
    <t>BANKNIFTY22MAY34700CE</t>
  </si>
  <si>
    <t>BANKNIFTY22MAY34500CE</t>
  </si>
  <si>
    <t>BANKNIFTY22MAY34800CE</t>
  </si>
  <si>
    <t>BANKNIFTY22MAY34900CE</t>
  </si>
  <si>
    <t>BANKNIFTY22JUN35100CE</t>
  </si>
  <si>
    <t>BANKNIFTY2260235900CE</t>
  </si>
  <si>
    <t>BANKNIFTY2260235700CE</t>
  </si>
  <si>
    <t>BANKNIFTY2260235800CE</t>
  </si>
  <si>
    <t>BANKNIFTY2260935400PE</t>
  </si>
  <si>
    <t>BANKNIFTY2260935500PE</t>
  </si>
  <si>
    <t>BANKNIFTY2260935600PE</t>
  </si>
  <si>
    <t>BANKNIFTY2260935300CE</t>
  </si>
  <si>
    <t>BANKNIFTY2260935400CE</t>
  </si>
  <si>
    <t>BANKNIFTY2260934900PE</t>
  </si>
  <si>
    <t>BANKNIFTY2261634500PE</t>
  </si>
  <si>
    <t>BANKNIFTY2261634600PE</t>
  </si>
  <si>
    <t>BANKNIFTY2261634400PE</t>
  </si>
  <si>
    <t>BANKNIFTY2261633300PE</t>
  </si>
  <si>
    <t>BANKNIFTY2261633400PE</t>
  </si>
  <si>
    <t>BANKNIFTY2261633200PE</t>
  </si>
  <si>
    <t>BANKNIFTY2261633600CE</t>
  </si>
  <si>
    <t>BANKNIFTY2261633500CE</t>
  </si>
  <si>
    <t>BANKNIFTY2261633500PE</t>
  </si>
  <si>
    <t>BANKNIFTY2262333200PE</t>
  </si>
  <si>
    <t>BANKNIFTY2262333300PE</t>
  </si>
  <si>
    <t>BANKNIFTY2262332900CE</t>
  </si>
  <si>
    <t>BANKNIFTY2262332700CE</t>
  </si>
  <si>
    <t>BANKNIFTY2262332800CE</t>
  </si>
  <si>
    <t>BANKNIFTY2262332400PE</t>
  </si>
  <si>
    <t>BANKNIFTY2262332500PE</t>
  </si>
  <si>
    <t>BANKNIFTY2262333100CE</t>
  </si>
  <si>
    <t>BANKNIFTY2262333200CE</t>
  </si>
  <si>
    <t>BANKNIFTY2262333300CE</t>
  </si>
  <si>
    <t>BANKNIFTY2262332800PE</t>
  </si>
  <si>
    <t>BANKNIFTY2262332900PE</t>
  </si>
  <si>
    <t>BANKNIFTY2263033200CE</t>
  </si>
  <si>
    <t>BANKNIFTY22JUN33500CE</t>
  </si>
  <si>
    <t>BANKNIFTY22JUN33600CE</t>
  </si>
  <si>
    <t>BANKNIFTY22JUN33800PE</t>
  </si>
  <si>
    <t>BANKNIFTY22JUN33200PE</t>
  </si>
  <si>
    <t>BANKNIFTY22JUN33300PE</t>
  </si>
  <si>
    <t>BANKNIFTY2270733900CE</t>
  </si>
  <si>
    <t>BANKNIFTY2270734200CE</t>
  </si>
  <si>
    <t>BANKNIFTY2270734300CE</t>
  </si>
  <si>
    <t>BANKNIFTY2270734400CE</t>
  </si>
  <si>
    <t>BANKNIFTY2270734100CE</t>
  </si>
  <si>
    <t>BANKNIFTY2270734800CE</t>
  </si>
  <si>
    <t>BANKNIFTY2270734900CE</t>
  </si>
  <si>
    <t>BANKNIFTY2271435000PE</t>
  </si>
  <si>
    <t>BANKNIFTY2271435400CE</t>
  </si>
  <si>
    <t>BANKNIFTY2271435500CE</t>
  </si>
  <si>
    <t>BANKNIFTY2271434900PE</t>
  </si>
  <si>
    <t>BANKNIFTY2271435100PE</t>
  </si>
  <si>
    <t>BANKNIFTY2271435000CE</t>
  </si>
  <si>
    <t>BANKNIFTY2272134500PE</t>
  </si>
  <si>
    <t>BANKNIFTY2272134600PE</t>
  </si>
  <si>
    <t>BANKNIFTY2272135100CE</t>
  </si>
  <si>
    <t>BANKNIFTY2272135200CE</t>
  </si>
  <si>
    <t>BANKNIFTY2272135300CE</t>
  </si>
  <si>
    <t>BANKNIFTY2272135400CE</t>
  </si>
  <si>
    <t>BANKNIFTY2272135500CE</t>
  </si>
  <si>
    <t>BANKNIFTY2272136100CE</t>
  </si>
  <si>
    <t>BANKNIFTY2272136200CE</t>
  </si>
  <si>
    <t>BANKNIFTY2272136000CE</t>
  </si>
  <si>
    <t>BANKNIFTY2272836200CE</t>
  </si>
  <si>
    <t>BANKNIFTY2272836300CE</t>
  </si>
  <si>
    <t>BANKNIFTY22JUL36600CE</t>
  </si>
  <si>
    <t>BANKNIFTY22JUL36700CE</t>
  </si>
  <si>
    <t>BANKNIFTY22JUL36800CE</t>
  </si>
  <si>
    <t>BANKNIFTY22JUL37000CE</t>
  </si>
  <si>
    <t>BANKNIFTY22JUL36500PE</t>
  </si>
  <si>
    <t>BANKNIFTY22JUL36600PE</t>
  </si>
  <si>
    <t>BANKNIFTY22JUL36300PE</t>
  </si>
  <si>
    <t>BANKNIFTY22JUL36400PE</t>
  </si>
  <si>
    <t>BANKNIFTY22JUL36500CE</t>
  </si>
  <si>
    <t>BANKNIFTY22JUL37100CE</t>
  </si>
  <si>
    <t>BANKNIFTY22JUL37200CE</t>
  </si>
  <si>
    <t>BANKNIFTY2280437200PE</t>
  </si>
  <si>
    <t>BANKNIFTY2280437300PE</t>
  </si>
  <si>
    <t>BANKNIFTY2280437400PE</t>
  </si>
  <si>
    <t>BANKNIFTY2280437800CE</t>
  </si>
  <si>
    <t>BANKNIFTY2280437900CE</t>
  </si>
  <si>
    <t>BANKNIFTY2280438000CE</t>
  </si>
  <si>
    <t>BANKNIFTY2280438100CE</t>
  </si>
  <si>
    <t>BANKNIFTY2280437700PE</t>
  </si>
  <si>
    <t>BANKNIFTY2280437800PE</t>
  </si>
  <si>
    <t>BANKNIFTY2281137700PE</t>
  </si>
  <si>
    <t>BANKNIFTY2281137800PE</t>
  </si>
  <si>
    <t>BANKNIFTY2281138200CE</t>
  </si>
  <si>
    <t>BANKNIFTY2281138300CE</t>
  </si>
  <si>
    <t>BANKNIFTY2281138100CE</t>
  </si>
  <si>
    <t>BANKNIFTY2281138700CE</t>
  </si>
  <si>
    <t>BANKNIFTY2281138900CE</t>
  </si>
  <si>
    <t>BANKNIFTY2281839400CE</t>
  </si>
  <si>
    <t>BANKNIFTY2281839600CE</t>
  </si>
  <si>
    <t>BANKNIFTY2282539600CE</t>
  </si>
  <si>
    <t>BANKNIFTY22AUG39400PE</t>
  </si>
  <si>
    <t>BANKNIFTY22AUG39500PE</t>
  </si>
  <si>
    <t>BANKNIFTY22AUG39300PE</t>
  </si>
  <si>
    <t>BANKNIFTY22AUG38300PE</t>
  </si>
  <si>
    <t>BANKNIFTY22AUG38400PE</t>
  </si>
  <si>
    <t>BANKNIFTY22AUG38300CE</t>
  </si>
  <si>
    <t>BANKNIFTY22AUG38400CE</t>
  </si>
  <si>
    <t>BANKNIFTY22AUG38500CE</t>
  </si>
  <si>
    <t>BANKNIFTY22AUG38600CE</t>
  </si>
  <si>
    <t>BANKNIFTY22AUG38900CE</t>
  </si>
  <si>
    <t>BANKNIFTY22AUG39000CE</t>
  </si>
  <si>
    <t>BANKNIFTY22AUG39300CE</t>
  </si>
  <si>
    <t>BANKNIFTY22AUG39400CE</t>
  </si>
  <si>
    <t>BANKNIFTY22SEP38900PE</t>
  </si>
  <si>
    <t>BANKNIFTY2290138800PE</t>
  </si>
  <si>
    <t>BANKNIFTY2290138900PE</t>
  </si>
  <si>
    <t>BANKNIFTY2290138200PE</t>
  </si>
  <si>
    <t>BANKNIFTY2290138300PE</t>
  </si>
  <si>
    <t>BANKNIFTY2290138700CE</t>
  </si>
  <si>
    <t>BANKNIFTY2290138800CE</t>
  </si>
  <si>
    <t>BANKNIFTY2290138900CE</t>
  </si>
  <si>
    <t>BANKNIFTY2290139200CE</t>
  </si>
  <si>
    <t>BANKNIFTY2290139400CE</t>
  </si>
  <si>
    <t>BANKNIFTY2290839400CE</t>
  </si>
  <si>
    <t>BANKNIFTY2290839500CE</t>
  </si>
  <si>
    <t>BANKNIFTY2290839700CE</t>
  </si>
  <si>
    <t>BANKNIFTY2290839800CE</t>
  </si>
  <si>
    <t>BANKNIFTY2290839600PE</t>
  </si>
  <si>
    <t>BANKNIFTY2290839700PE</t>
  </si>
  <si>
    <t>BANKNIFTY2290839800PE</t>
  </si>
  <si>
    <t>BANKNIFTY2290839900CE</t>
  </si>
  <si>
    <t>BANKNIFTY2290840000CE</t>
  </si>
  <si>
    <t>BANKNIFTY2291540100CE</t>
  </si>
  <si>
    <t>BANKNIFTY2291540200CE</t>
  </si>
  <si>
    <t>BANKNIFTY2291540700CE</t>
  </si>
  <si>
    <t>BANKNIFTY2291540800CE</t>
  </si>
  <si>
    <t>BANKNIFTY2291540900CE</t>
  </si>
  <si>
    <t>BANKNIFTY2291541700CE</t>
  </si>
  <si>
    <t>BANKNIFTY2291541800CE</t>
  </si>
  <si>
    <t>BANKNIFTY2292241200PE</t>
  </si>
  <si>
    <t>BANKNIFTY2292241300PE</t>
  </si>
  <si>
    <t>BANKNIFTY2292240700PE</t>
  </si>
  <si>
    <t>BANKNIFTY2292240800PE</t>
  </si>
  <si>
    <t>BANKNIFTY2292240500PE</t>
  </si>
  <si>
    <t>BANKNIFTY2292241000CE</t>
  </si>
  <si>
    <t>BANKNIFTY2292241100CE</t>
  </si>
  <si>
    <t>BANKNIFTY2292241600CE</t>
  </si>
  <si>
    <t>BANKNIFTY2292241700CE</t>
  </si>
  <si>
    <t>BANKNIFTY2292241000PE</t>
  </si>
  <si>
    <t>BANKNIFTY2292241100PE</t>
  </si>
  <si>
    <t>BANKNIFTY2292240400PE</t>
  </si>
  <si>
    <t>BANKNIFTY2292940400PE</t>
  </si>
  <si>
    <t>BANKNIFTY2292940500PE</t>
  </si>
  <si>
    <t>BANKNIFTY22SEP40000PE</t>
  </si>
  <si>
    <t>BANKNIFTY22SEP40100PE</t>
  </si>
  <si>
    <t>BANKNIFTY22SEP39900PE</t>
  </si>
  <si>
    <t>BANKNIFTY22SEP39000PE</t>
  </si>
  <si>
    <t>BANKNIFTY22SEP38500PE</t>
  </si>
  <si>
    <t>BANKNIFTY22SEP38400PE</t>
  </si>
  <si>
    <t>BANKNIFTY22SEP37800PE</t>
  </si>
  <si>
    <t>BANKNIFTY22SEP37900PE</t>
  </si>
  <si>
    <t>BANKNIFTY22SEP38300CE</t>
  </si>
  <si>
    <t>BANKNIFTY22SEP38400CE</t>
  </si>
  <si>
    <t>BANKNIFTY22SEP38200CE</t>
  </si>
  <si>
    <t>BANKNIFTY22OCT37700PE</t>
  </si>
  <si>
    <t>BANKNIFTY22OCT37800PE</t>
  </si>
  <si>
    <t>BANKNIFTY22O0638000CE</t>
  </si>
  <si>
    <t>BANKNIFTY22O0638200CE</t>
  </si>
  <si>
    <t>BANKNIFTY22O0638100CE</t>
  </si>
  <si>
    <t>BANKNIFTY22O0638200PE</t>
  </si>
  <si>
    <t>BANKNIFTY22O0638400PE</t>
  </si>
  <si>
    <t>BANKNIFTY22O0638000PE</t>
  </si>
  <si>
    <t>BANKNIFTY22O0639000CE</t>
  </si>
  <si>
    <t>BANKNIFTY22O0639100CE</t>
  </si>
  <si>
    <t>BANKNIFTY22O1338900CE</t>
  </si>
  <si>
    <t>BANKNIFTY22O1339100CE</t>
  </si>
  <si>
    <t>BANKNIFTY22O1339000CE</t>
  </si>
  <si>
    <t>BANKNIFTY22O1338700PE</t>
  </si>
  <si>
    <t>BANKNIFTY22O1338800PE</t>
  </si>
  <si>
    <t>BANKNIFTY22O1338600PE</t>
  </si>
  <si>
    <t>BANKNIFTY22O2039500CE</t>
  </si>
  <si>
    <t>BANKNIFTY22O2039600CE</t>
  </si>
  <si>
    <t>BANKNIFTY22O2039700CE</t>
  </si>
  <si>
    <t>BANKNIFTY22O2039800CE</t>
  </si>
  <si>
    <t>BANKNIFTY22O2040200PE</t>
  </si>
  <si>
    <t>BANKNIFTY22O2039900PE</t>
  </si>
  <si>
    <t>BANKNIFTY22O2040000PE</t>
  </si>
  <si>
    <t>BANKNIFTY22OCT40700CE</t>
  </si>
  <si>
    <t>BANKNIFTY22OCT40800CE</t>
  </si>
  <si>
    <t>BANKNIFTY22OCT41100PE</t>
  </si>
  <si>
    <t>BANKNIFTY22OCT41200PE</t>
  </si>
  <si>
    <t>BANKNIFTY22OCT41500CE</t>
  </si>
  <si>
    <t>BANKNIFTY22N0340900PE</t>
  </si>
  <si>
    <t>BANKNIFTY22N0341000PE</t>
  </si>
  <si>
    <t>BANKNIFTY22N0340800PE</t>
  </si>
  <si>
    <t>BANKNIFTY22N0341300PE</t>
  </si>
  <si>
    <t>BANKNIFTY22N0341600CE</t>
  </si>
  <si>
    <t>BANKNIFTY22N0341200PE</t>
  </si>
  <si>
    <t>BANKNIFTY22N0341100PE</t>
  </si>
  <si>
    <t>BANKNIFTY22N0341200CE</t>
  </si>
  <si>
    <t>BANKNIFTY22N0341300CE</t>
  </si>
  <si>
    <t>BANKNIFTY22N1041400CE</t>
  </si>
  <si>
    <t>BANKNIFTY22N1041500CE</t>
  </si>
  <si>
    <t>BANKNIFTY22N1041400PE</t>
  </si>
  <si>
    <t>BANKNIFTY22N1041500PE</t>
  </si>
  <si>
    <t>BANKNIFTY22N1041700PE</t>
  </si>
  <si>
    <t>BANKNIFTY22N1041900PE</t>
  </si>
  <si>
    <t>BANKNIFTY22N1742200CE</t>
  </si>
  <si>
    <t>BANKNIFTY22N1742300CE</t>
  </si>
  <si>
    <t>BANKNIFTY22N1742400CE</t>
  </si>
  <si>
    <t>BANKNIFTY22N1742500CE</t>
  </si>
  <si>
    <t>BANKNIFTY22N1742600CE</t>
  </si>
  <si>
    <t>BANKNIFTY22NOV42200PE</t>
  </si>
  <si>
    <t>BANKNIFTY22NOV42300PE</t>
  </si>
  <si>
    <t>BANKNIFTY22NOV42800CE</t>
  </si>
  <si>
    <t>BANKNIFTY22NOV42900CE</t>
  </si>
  <si>
    <t>BANKNIFTY22NOV42700CE</t>
  </si>
  <si>
    <t>BANKNIFTY22NOV43000CE</t>
  </si>
  <si>
    <t>BANKNIFTY07APR2236700CE</t>
  </si>
  <si>
    <t>BANKNIFTY07APR2236800CE</t>
  </si>
  <si>
    <t>BANKNIFTY07APR2238100CE</t>
  </si>
  <si>
    <t>BANKNIFTY07APR2238200CE</t>
  </si>
  <si>
    <t>BANKNIFTY07APR2238400PE</t>
  </si>
  <si>
    <t>BANKNIFTY07APR2238500PE</t>
  </si>
  <si>
    <t>BANKNIFTY07APR2237600PE</t>
  </si>
  <si>
    <t>BANKNIFTY07APR2237700CE</t>
  </si>
  <si>
    <t>BANKNIFTY07APR2237800CE</t>
  </si>
  <si>
    <t>BANKNIFTY13APR2237500PE</t>
  </si>
  <si>
    <t>BANKNIFTY13APR2237300PE</t>
  </si>
  <si>
    <t>BANKNIFTY13APR2237800CE</t>
  </si>
  <si>
    <t>BANKNIFTY13APR2237600PE</t>
  </si>
  <si>
    <t>BANKNIFTY13APR2237700PE</t>
  </si>
  <si>
    <t>BANKNIFTY21APR2236500PE</t>
  </si>
  <si>
    <t>BANKNIFTY21APR2236600PE</t>
  </si>
  <si>
    <t>BANKNIFTY21APR2236700PE</t>
  </si>
  <si>
    <t>BANKNIFTY21APR2236800PE</t>
  </si>
  <si>
    <t>BANKNIFTY21APR2236100PE</t>
  </si>
  <si>
    <t>BANKNIFTY28APR2236300PE</t>
  </si>
  <si>
    <t>BANKNIFTY28APR2236400PE</t>
  </si>
  <si>
    <t>BANKNIFTY28APR2235900CE</t>
  </si>
  <si>
    <t>BANKNIFTY28APR2236000CE</t>
  </si>
  <si>
    <t>BANKNIFTY28APR2235900PE</t>
  </si>
  <si>
    <t>BANKNIFTY28APR2236000PE</t>
  </si>
  <si>
    <t>BANKNIFTY28APR2236100PE</t>
  </si>
  <si>
    <t>BANKNIFTY05MAY2236100PE</t>
  </si>
  <si>
    <t>BANKNIFTY05MAY2236200PE</t>
  </si>
  <si>
    <t>BANKNIFTY05MAY2235900CE</t>
  </si>
  <si>
    <t>BANKNIFTY05MAY2236000CE</t>
  </si>
  <si>
    <t>BANKNIFTY05MAY2235900PE</t>
  </si>
  <si>
    <t>BANKNIFTY05MAY2236000PE</t>
  </si>
  <si>
    <t>BANKNIFTY05MAY2235800CE</t>
  </si>
  <si>
    <t>BANKNIFTY12MAY2234000PE</t>
  </si>
  <si>
    <t>BANKNIFTY12MAY2234400CE</t>
  </si>
  <si>
    <t>BANKNIFTY12MAY2234500CE</t>
  </si>
  <si>
    <t>BANKNIFTY12MAY2234600CE</t>
  </si>
  <si>
    <t>BANKNIFTY12MAY2234700CE</t>
  </si>
  <si>
    <t>BANKNIFTY12MAY2234800CE</t>
  </si>
  <si>
    <t>BANKNIFTY12MAY2234400PE</t>
  </si>
  <si>
    <t>BANKNIFTY12MAY2234500PE</t>
  </si>
  <si>
    <t>BANKNIFTY12MAY2234100PE</t>
  </si>
  <si>
    <t>BANKNIFTY19MAY2233800PE</t>
  </si>
  <si>
    <t>BANKNIFTY19MAY2233900PE</t>
  </si>
  <si>
    <t>BANKNIFTY19MAY2233200PE</t>
  </si>
  <si>
    <t>BANKNIFTY19MAY2233400PE</t>
  </si>
  <si>
    <t>BANKNIFTY19MAY2233300PE</t>
  </si>
  <si>
    <t>BANKNIFTY19MAY2233500CE</t>
  </si>
  <si>
    <t>BANKNIFTY19MAY2233600CE</t>
  </si>
  <si>
    <t>BANKNIFTY19MAY2233700CE</t>
  </si>
  <si>
    <t>BANKNIFTY19MAY2233900CE</t>
  </si>
  <si>
    <t>BANKNIFTY19MAY2234000CE</t>
  </si>
  <si>
    <t>BANKNIFTY19MAY2234100CE</t>
  </si>
  <si>
    <t>BANKNIFTY19MAY2234200CE</t>
  </si>
  <si>
    <t>BANKNIFTY19MAY2234600CE</t>
  </si>
  <si>
    <t>BANKNIFTY19MAY2233500PE</t>
  </si>
  <si>
    <t>BANKNIFTY26MAY2233900CE</t>
  </si>
  <si>
    <t>BANKNIFTY26MAY2234000CE</t>
  </si>
  <si>
    <t>BANKNIFTY26MAY2234100CE</t>
  </si>
  <si>
    <t>BANKNIFTY26MAY2234200CE</t>
  </si>
  <si>
    <t>BANKNIFTY26MAY2234600CE</t>
  </si>
  <si>
    <t>BANKNIFTY26MAY2234700CE</t>
  </si>
  <si>
    <t>BANKNIFTY26MAY2234500CE</t>
  </si>
  <si>
    <t>BANKNIFTY26MAY2234800CE</t>
  </si>
  <si>
    <t>BANKNIFTY26MAY2234900CE</t>
  </si>
  <si>
    <t>BANKNIFTY02JUN2235100CE</t>
  </si>
  <si>
    <t>BANKNIFTY02JUN2235900CE</t>
  </si>
  <si>
    <t>BANKNIFTY02JUN2235700CE</t>
  </si>
  <si>
    <t>BANKNIFTY02JUN2235800CE</t>
  </si>
  <si>
    <t>BANKNIFTY09JUN2235400PE</t>
  </si>
  <si>
    <t>BANKNIFTY09JUN2235500PE</t>
  </si>
  <si>
    <t>BANKNIFTY09JUN2235600PE</t>
  </si>
  <si>
    <t>BANKNIFTY09JUN2235300CE</t>
  </si>
  <si>
    <t>BANKNIFTY09JUN2235400CE</t>
  </si>
  <si>
    <t>BANKNIFTY09JUN2234900PE</t>
  </si>
  <si>
    <t>BANKNIFTY16JUN2234500PE</t>
  </si>
  <si>
    <t>BANKNIFTY16JUN2234600PE</t>
  </si>
  <si>
    <t>BANKNIFTY16JUN2234400PE</t>
  </si>
  <si>
    <t>BANKNIFTY16JUN2233300PE</t>
  </si>
  <si>
    <t>BANKNIFTY16JUN2233400PE</t>
  </si>
  <si>
    <t>BANKNIFTY16JUN2233200PE</t>
  </si>
  <si>
    <t>BANKNIFTY16JUN2233600CE</t>
  </si>
  <si>
    <t>BANKNIFTY16JUN2233500CE</t>
  </si>
  <si>
    <t>BANKNIFTY16JUN2233500PE</t>
  </si>
  <si>
    <t>BANKNIFTY23JUN2233200PE</t>
  </si>
  <si>
    <t>BANKNIFTY23JUN2233300PE</t>
  </si>
  <si>
    <t>BANKNIFTY23JUN2232900CE</t>
  </si>
  <si>
    <t>BANKNIFTY23JUN2232700CE</t>
  </si>
  <si>
    <t>BANKNIFTY23JUN2232800CE</t>
  </si>
  <si>
    <t>BANKNIFTY23JUN2232400PE</t>
  </si>
  <si>
    <t>BANKNIFTY23JUN2232500PE</t>
  </si>
  <si>
    <t>BANKNIFTY23JUN2233100CE</t>
  </si>
  <si>
    <t>BANKNIFTY23JUN2233200CE</t>
  </si>
  <si>
    <t>BANKNIFTY23JUN2233300CE</t>
  </si>
  <si>
    <t>BANKNIFTY23JUN2232800PE</t>
  </si>
  <si>
    <t>BANKNIFTY23JUN2232900PE</t>
  </si>
  <si>
    <t>BANKNIFTY30JUN2233200CE</t>
  </si>
  <si>
    <t>BANKNIFTY30JUN2233500CE</t>
  </si>
  <si>
    <t>BANKNIFTY30JUN2233600CE</t>
  </si>
  <si>
    <t>BANKNIFTY30JUN2233800PE</t>
  </si>
  <si>
    <t>BANKNIFTY30JUN2233200PE</t>
  </si>
  <si>
    <t>BANKNIFTY30JUN2233300PE</t>
  </si>
  <si>
    <t>BANKNIFTY07JUL2233900CE</t>
  </si>
  <si>
    <t>BANKNIFTY07JUL2234200CE</t>
  </si>
  <si>
    <t>BANKNIFTY07JUL2234300CE</t>
  </si>
  <si>
    <t>BANKNIFTY07JUL2234400CE</t>
  </si>
  <si>
    <t>BANKNIFTY07JUL2234100CE</t>
  </si>
  <si>
    <t>BANKNIFTY07JUL2234800CE</t>
  </si>
  <si>
    <t>BANKNIFTY07JUL2234900CE</t>
  </si>
  <si>
    <t>BANKNIFTY14JUL2235000PE</t>
  </si>
  <si>
    <t>BANKNIFTY14JUL2235400CE</t>
  </si>
  <si>
    <t>BANKNIFTY14JUL2235500CE</t>
  </si>
  <si>
    <t>BANKNIFTY14JUL2234900PE</t>
  </si>
  <si>
    <t>BANKNIFTY14JUL2235100PE</t>
  </si>
  <si>
    <t>BANKNIFTY14JUL2235000CE</t>
  </si>
  <si>
    <t>BANKNIFTY21JUL2234500PE</t>
  </si>
  <si>
    <t>BANKNIFTY21JUL2234600PE</t>
  </si>
  <si>
    <t>BANKNIFTY21JUL2235100CE</t>
  </si>
  <si>
    <t>BANKNIFTY21JUL2235200CE</t>
  </si>
  <si>
    <t>BANKNIFTY21JUL2235300CE</t>
  </si>
  <si>
    <t>BANKNIFTY21JUL2235400CE</t>
  </si>
  <si>
    <t>BANKNIFTY21JUL2235500CE</t>
  </si>
  <si>
    <t>BANKNIFTY21JUL2236100CE</t>
  </si>
  <si>
    <t>BANKNIFTY21JUL2236200CE</t>
  </si>
  <si>
    <t>BANKNIFTY21JUL2236000CE</t>
  </si>
  <si>
    <t>BANKNIFTY28JUL2236200CE</t>
  </si>
  <si>
    <t>BANKNIFTY28JUL2236300CE</t>
  </si>
  <si>
    <t>BANKNIFTY28JUL2236600CE</t>
  </si>
  <si>
    <t>BANKNIFTY28JUL2236700CE</t>
  </si>
  <si>
    <t>BANKNIFTY28JUL2236800CE</t>
  </si>
  <si>
    <t>BANKNIFTY28JUL2237000CE</t>
  </si>
  <si>
    <t>BANKNIFTY28JUL2236500PE</t>
  </si>
  <si>
    <t>BANKNIFTY28JUL2236600PE</t>
  </si>
  <si>
    <t>BANKNIFTY28JUL2236300PE</t>
  </si>
  <si>
    <t>BANKNIFTY28JUL2236400PE</t>
  </si>
  <si>
    <t>BANKNIFTY28JUL2236500CE</t>
  </si>
  <si>
    <t>BANKNIFTY28JUL2237100CE</t>
  </si>
  <si>
    <t>BANKNIFTY28JUL2237200CE</t>
  </si>
  <si>
    <t>BANKNIFTY04AUG2237200PE</t>
  </si>
  <si>
    <t>BANKNIFTY04AUG2237300PE</t>
  </si>
  <si>
    <t>BANKNIFTY04AUG2237400PE</t>
  </si>
  <si>
    <t>BANKNIFTY04AUG2237800CE</t>
  </si>
  <si>
    <t>BANKNIFTY04AUG2237900CE</t>
  </si>
  <si>
    <t>BANKNIFTY04AUG2238000CE</t>
  </si>
  <si>
    <t>BANKNIFTY04AUG2238100CE</t>
  </si>
  <si>
    <t>BANKNIFTY04AUG2237700PE</t>
  </si>
  <si>
    <t>BANKNIFTY04AUG2237800PE</t>
  </si>
  <si>
    <t>BANKNIFTY11AUG2237700PE</t>
  </si>
  <si>
    <t>BANKNIFTY11AUG2237800PE</t>
  </si>
  <si>
    <t>BANKNIFTY11AUG2238200CE</t>
  </si>
  <si>
    <t>BANKNIFTY11AUG2238300CE</t>
  </si>
  <si>
    <t>BANKNIFTY11AUG2238100CE</t>
  </si>
  <si>
    <t>BANKNIFTY11AUG2238700CE</t>
  </si>
  <si>
    <t>BANKNIFTY11AUG2238900CE</t>
  </si>
  <si>
    <t>BANKNIFTY18AUG2239400CE</t>
  </si>
  <si>
    <t>BANKNIFTY18AUG2239600CE</t>
  </si>
  <si>
    <t>BANKNIFTY25AUG2239600CE</t>
  </si>
  <si>
    <t>BANKNIFTY25AUG2239400PE</t>
  </si>
  <si>
    <t>BANKNIFTY25AUG2239500PE</t>
  </si>
  <si>
    <t>BANKNIFTY25AUG2239300PE</t>
  </si>
  <si>
    <t>BANKNIFTY25AUG2238300PE</t>
  </si>
  <si>
    <t>BANKNIFTY25AUG2238400PE</t>
  </si>
  <si>
    <t>BANKNIFTY25AUG2238300CE</t>
  </si>
  <si>
    <t>BANKNIFTY25AUG2238400CE</t>
  </si>
  <si>
    <t>BANKNIFTY25AUG2238500CE</t>
  </si>
  <si>
    <t>BANKNIFTY25AUG2238600CE</t>
  </si>
  <si>
    <t>BANKNIFTY25AUG2238900CE</t>
  </si>
  <si>
    <t>BANKNIFTY25AUG2239000CE</t>
  </si>
  <si>
    <t>BANKNIFTY25AUG2239300CE</t>
  </si>
  <si>
    <t>BANKNIFTY25AUG2239400CE</t>
  </si>
  <si>
    <t>BANKNIFTY01SEP2238900PE</t>
  </si>
  <si>
    <t>BANKNIFTY01SEP2238800PE</t>
  </si>
  <si>
    <t>BANKNIFTY01SEP2238200PE</t>
  </si>
  <si>
    <t>BANKNIFTY01SEP2238300PE</t>
  </si>
  <si>
    <t>BANKNIFTY01SEP2238700CE</t>
  </si>
  <si>
    <t>BANKNIFTY01SEP2238800CE</t>
  </si>
  <si>
    <t>BANKNIFTY01SEP2238900CE</t>
  </si>
  <si>
    <t>BANKNIFTY01SEP2239200CE</t>
  </si>
  <si>
    <t>BANKNIFTY01SEP2239400CE</t>
  </si>
  <si>
    <t>BANKNIFTY08SEP2239400CE</t>
  </si>
  <si>
    <t>BANKNIFTY08SEP2239500CE</t>
  </si>
  <si>
    <t>BANKNIFTY08SEP2239700CE</t>
  </si>
  <si>
    <t>BANKNIFTY08SEP2239800CE</t>
  </si>
  <si>
    <t>BANKNIFTY08SEP2239600PE</t>
  </si>
  <si>
    <t>BANKNIFTY08SEP2239700PE</t>
  </si>
  <si>
    <t>BANKNIFTY08SEP2239800PE</t>
  </si>
  <si>
    <t>BANKNIFTY08SEP2239900CE</t>
  </si>
  <si>
    <t>BANKNIFTY08SEP2240000CE</t>
  </si>
  <si>
    <t>BANKNIFTY15SEP2240100CE</t>
  </si>
  <si>
    <t>BANKNIFTY15SEP2240200CE</t>
  </si>
  <si>
    <t>BANKNIFTY15SEP2240700CE</t>
  </si>
  <si>
    <t>BANKNIFTY15SEP2240800CE</t>
  </si>
  <si>
    <t>BANKNIFTY15SEP2240900CE</t>
  </si>
  <si>
    <t>BANKNIFTY15SEP2241700CE</t>
  </si>
  <si>
    <t>BANKNIFTY15SEP2241800CE</t>
  </si>
  <si>
    <t>BANKNIFTY22SEP2241200PE</t>
  </si>
  <si>
    <t>BANKNIFTY22SEP2241300PE</t>
  </si>
  <si>
    <t>BANKNIFTY22SEP2240700PE</t>
  </si>
  <si>
    <t>BANKNIFTY22SEP2240800PE</t>
  </si>
  <si>
    <t>BANKNIFTY22SEP2240500PE</t>
  </si>
  <si>
    <t>BANKNIFTY22SEP2241000CE</t>
  </si>
  <si>
    <t>BANKNIFTY22SEP2241100CE</t>
  </si>
  <si>
    <t>BANKNIFTY22SEP2241600CE</t>
  </si>
  <si>
    <t>BANKNIFTY22SEP2241700CE</t>
  </si>
  <si>
    <t>BANKNIFTY22SEP2241000PE</t>
  </si>
  <si>
    <t>BANKNIFTY22SEP2241100PE</t>
  </si>
  <si>
    <t>BANKNIFTY22SEP2240400PE</t>
  </si>
  <si>
    <t>BANKNIFTY29SEP2240400PE</t>
  </si>
  <si>
    <t>BANKNIFTY29SEP2240500PE</t>
  </si>
  <si>
    <t>BANKNIFTY29SEP2240000PE</t>
  </si>
  <si>
    <t>BANKNIFTY29SEP2240100PE</t>
  </si>
  <si>
    <t>BANKNIFTY29SEP2239900PE</t>
  </si>
  <si>
    <t>BANKNIFTY29SEP2238900PE</t>
  </si>
  <si>
    <t>BANKNIFTY29SEP2239000PE</t>
  </si>
  <si>
    <t>BANKNIFTY29SEP2238500PE</t>
  </si>
  <si>
    <t>BANKNIFTY29SEP2238400PE</t>
  </si>
  <si>
    <t>BANKNIFTY29SEP2237800PE</t>
  </si>
  <si>
    <t>BANKNIFTY29SEP2237900PE</t>
  </si>
  <si>
    <t>BANKNIFTY29SEP2238300CE</t>
  </si>
  <si>
    <t>BANKNIFTY29SEP2238400CE</t>
  </si>
  <si>
    <t>BANKNIFTY29SEP2238200CE</t>
  </si>
  <si>
    <t>BANKNIFTY06OCT2237700PE</t>
  </si>
  <si>
    <t>BANKNIFTY06OCT2237800PE</t>
  </si>
  <si>
    <t>BANKNIFTY06OCT2238000CE</t>
  </si>
  <si>
    <t>BANKNIFTY06OCT2238200CE</t>
  </si>
  <si>
    <t>BANKNIFTY06OCT2238100CE</t>
  </si>
  <si>
    <t>BANKNIFTY06OCT2238200PE</t>
  </si>
  <si>
    <t>BANKNIFTY06OCT2238400PE</t>
  </si>
  <si>
    <t>BANKNIFTY06OCT2238000PE</t>
  </si>
  <si>
    <t>BANKNIFTY06OCT2239000CE</t>
  </si>
  <si>
    <t>BANKNIFTY06OCT2239100CE</t>
  </si>
  <si>
    <t>BANKNIFTY13OCT2238900CE</t>
  </si>
  <si>
    <t>BANKNIFTY13OCT2239100CE</t>
  </si>
  <si>
    <t>BANKNIFTY13OCT2239000CE</t>
  </si>
  <si>
    <t>BANKNIFTY13OCT2238700PE</t>
  </si>
  <si>
    <t>BANKNIFTY13OCT2238800PE</t>
  </si>
  <si>
    <t>BANKNIFTY13OCT2238600PE</t>
  </si>
  <si>
    <t>BANKNIFTY20OCT2239500CE</t>
  </si>
  <si>
    <t>BANKNIFTY20OCT2239600CE</t>
  </si>
  <si>
    <t>BANKNIFTY20OCT2239700CE</t>
  </si>
  <si>
    <t>BANKNIFTY20OCT2239800CE</t>
  </si>
  <si>
    <t>BANKNIFTY20OCT2240200PE</t>
  </si>
  <si>
    <t>BANKNIFTY20OCT2239900PE</t>
  </si>
  <si>
    <t>BANKNIFTY20OCT2240000PE</t>
  </si>
  <si>
    <t>BANKNIFTY27OCT2240700CE</t>
  </si>
  <si>
    <t>BANKNIFTY27OCT2240800CE</t>
  </si>
  <si>
    <t>BANKNIFTY27OCT2241100PE</t>
  </si>
  <si>
    <t>BANKNIFTY27OCT2241200PE</t>
  </si>
  <si>
    <t>BANKNIFTY27OCT2241500CE</t>
  </si>
  <si>
    <t>BANKNIFTY03NOV2240900PE</t>
  </si>
  <si>
    <t>BANKNIFTY03NOV2241000PE</t>
  </si>
  <si>
    <t>BANKNIFTY03NOV2240800PE</t>
  </si>
  <si>
    <t>BANKNIFTY03NOV2241300PE</t>
  </si>
  <si>
    <t>BANKNIFTY03NOV2241600CE</t>
  </si>
  <si>
    <t>BANKNIFTY03NOV2241200PE</t>
  </si>
  <si>
    <t>BANKNIFTY03NOV2241100PE</t>
  </si>
  <si>
    <t>BANKNIFTY03NOV2241200CE</t>
  </si>
  <si>
    <t>BANKNIFTY03NOV2241300CE</t>
  </si>
  <si>
    <t>BANKNIFTY10NOV2241400CE</t>
  </si>
  <si>
    <t>BANKNIFTY10NOV2241500CE</t>
  </si>
  <si>
    <t>BANKNIFTY10NOV2241400PE</t>
  </si>
  <si>
    <t>BANKNIFTY10NOV2241500PE</t>
  </si>
  <si>
    <t>BANKNIFTY10NOV2241700PE</t>
  </si>
  <si>
    <t>BANKNIFTY10NOV2241900PE</t>
  </si>
  <si>
    <t>BANKNIFTY17NOV2242200CE</t>
  </si>
  <si>
    <t>BANKNIFTY17NOV2242300CE</t>
  </si>
  <si>
    <t>BANKNIFTY17NOV2242400CE</t>
  </si>
  <si>
    <t>BANKNIFTY17NOV2242500CE</t>
  </si>
  <si>
    <t>BANKNIFTY17NOV2242600CE</t>
  </si>
  <si>
    <t>BANKNIFTY24NOV2242200PE</t>
  </si>
  <si>
    <t>BANKNIFTY24NOV2242300PE</t>
  </si>
  <si>
    <t>BANKNIFTY24NOV2242800CE</t>
  </si>
  <si>
    <t>BANKNIFTY24NOV2242900CE</t>
  </si>
  <si>
    <t>BANKNIFTY24NOV2242700CE</t>
  </si>
  <si>
    <t>BANKNIFTY24NOV2243000CE</t>
  </si>
  <si>
    <t>System 1</t>
  </si>
  <si>
    <t>Entry Time</t>
  </si>
  <si>
    <t>Exit Time</t>
  </si>
  <si>
    <t>Gap</t>
  </si>
  <si>
    <t>System 2</t>
  </si>
  <si>
    <t>Stop Entry  (Normal)</t>
  </si>
  <si>
    <t>Stop Entry  (Expiry)</t>
  </si>
  <si>
    <t>40% from Open</t>
  </si>
  <si>
    <t>50% from First Bar Close</t>
  </si>
  <si>
    <t>System</t>
  </si>
  <si>
    <t>Symbol Expiry</t>
  </si>
  <si>
    <t>Trade</t>
  </si>
  <si>
    <t>Date</t>
  </si>
  <si>
    <t>Price</t>
  </si>
  <si>
    <t>Ex. date</t>
  </si>
  <si>
    <t>Ex. Price</t>
  </si>
  <si>
    <t>% chg</t>
  </si>
  <si>
    <t>Profit</t>
  </si>
  <si>
    <t>% Profit</t>
  </si>
  <si>
    <t>Shares</t>
  </si>
  <si>
    <t>Position value</t>
  </si>
  <si>
    <t>Cum. Profit</t>
  </si>
  <si>
    <t># bars</t>
  </si>
  <si>
    <t>Profit/bar</t>
  </si>
  <si>
    <t>MAE</t>
  </si>
  <si>
    <t>MFE</t>
  </si>
  <si>
    <t>Scale In/Out</t>
  </si>
  <si>
    <t>BANKNIFTYWEEKLY36800CE</t>
  </si>
  <si>
    <t>0/0</t>
  </si>
  <si>
    <t>BANKNIFTYWEEKLY36900CE</t>
  </si>
  <si>
    <t>BANKNIFTYWEEKLY38300CE</t>
  </si>
  <si>
    <t>BANKNIFTYWEEKLY38400CE</t>
  </si>
  <si>
    <t>BANKNIFTYWEEKLY38300PE</t>
  </si>
  <si>
    <t>BANKNIFTYWEEKLY38200PE</t>
  </si>
  <si>
    <t>BANKNIFTYWEEKLY37600PE</t>
  </si>
  <si>
    <t>BANKNIFTYWEEKLY37700CE</t>
  </si>
  <si>
    <t>BANKNIFTYWEEKLY37800CE</t>
  </si>
  <si>
    <t>BANKNIFTYWEEKLY37700PE</t>
  </si>
  <si>
    <t>BANKNIFTYWEEKLY36600PE</t>
  </si>
  <si>
    <t>BANKNIFTYWEEKLY36700PE</t>
  </si>
  <si>
    <t>BANKNIFTYWEEKLY35900CE</t>
  </si>
  <si>
    <t>BANKNIFTYWEEKLY36100CE</t>
  </si>
  <si>
    <t>BANKNIFTYWEEKLY35900PE</t>
  </si>
  <si>
    <t>BANKNIFTYWEEKLY35800PE</t>
  </si>
  <si>
    <t>BANKNIFTYWEEKLY36000PE</t>
  </si>
  <si>
    <t>BANKNIFTYWEEKLY36000CE</t>
  </si>
  <si>
    <t>BANKNIFTYWEEKLY35800CE</t>
  </si>
  <si>
    <t>BANKNIFTYWEEKLY34500CE</t>
  </si>
  <si>
    <t>BANKNIFTYWEEKLY34600CE</t>
  </si>
  <si>
    <t>BANKNIFTYWEEKLY34500PE</t>
  </si>
  <si>
    <t>BANKNIFTYWEEKLY34300PE</t>
  </si>
  <si>
    <t>BANKNIFTYWEEKLY33900PE</t>
  </si>
  <si>
    <t>BANKNIFTYWEEKLY34000PE</t>
  </si>
  <si>
    <t>BANKNIFTYWEEKLY33400PE</t>
  </si>
  <si>
    <t>BANKNIFTYWEEKLY33200PE</t>
  </si>
  <si>
    <t>BANKNIFTYWEEKLY33600CE</t>
  </si>
  <si>
    <t>BANKNIFTYWEEKLY33500CE</t>
  </si>
  <si>
    <t>BANKNIFTYWEEKLY33900CE</t>
  </si>
  <si>
    <t>BANKNIFTYWEEKLY34000CE</t>
  </si>
  <si>
    <t>BANKNIFTYWEEKLY33500PE</t>
  </si>
  <si>
    <t>BANKNIFTYWEEKLY34100CE</t>
  </si>
  <si>
    <t>BANKNIFTYWEEKLY34700CE</t>
  </si>
  <si>
    <t>BANKNIFTYWEEKLY34800CE</t>
  </si>
  <si>
    <t>BANKNIFTYWEEKLY34900CE</t>
  </si>
  <si>
    <t>BANKNIFTYWEEKLY35700CE</t>
  </si>
  <si>
    <t>BANKNIFTYWEEKLY35500PE</t>
  </si>
  <si>
    <t>BANKNIFTYWEEKLY35400PE</t>
  </si>
  <si>
    <t>BANKNIFTYWEEKLY35400CE</t>
  </si>
  <si>
    <t>BANKNIFTYWEEKLY35300CE</t>
  </si>
  <si>
    <t>BANKNIFTYWEEKLY34600PE</t>
  </si>
  <si>
    <t>BANKNIFTYWEEKLY33300PE</t>
  </si>
  <si>
    <t>BANKNIFTYWEEKLY32900CE</t>
  </si>
  <si>
    <t>BANKNIFTYWEEKLY32500PE</t>
  </si>
  <si>
    <t>BANKNIFTYWEEKLY33100CE</t>
  </si>
  <si>
    <t>BANKNIFTYWEEKLY33200CE</t>
  </si>
  <si>
    <t>BANKNIFTYWEEKLY32900PE</t>
  </si>
  <si>
    <t>BANKNIFTYWEEKLY32800PE</t>
  </si>
  <si>
    <t>BANKNIFTYWEEKLY33300CE</t>
  </si>
  <si>
    <t>BANKNIFTYWEEKLY33700CE</t>
  </si>
  <si>
    <t>BANKNIFTYWEEKLY33800PE</t>
  </si>
  <si>
    <t>BANKNIFTYWEEKLY34300CE</t>
  </si>
  <si>
    <t>BANKNIFTYWEEKLY34200CE</t>
  </si>
  <si>
    <t>BANKNIFTYWEEKLY35000PE</t>
  </si>
  <si>
    <t>BANKNIFTYWEEKLY35500CE</t>
  </si>
  <si>
    <t>BANKNIFTYWEEKLY34900PE</t>
  </si>
  <si>
    <t>BANKNIFTYWEEKLY34800PE</t>
  </si>
  <si>
    <t>BANKNIFTYWEEKLY35000CE</t>
  </si>
  <si>
    <t>BANKNIFTYWEEKLY35100CE</t>
  </si>
  <si>
    <t>BANKNIFTYWEEKLY35200CE</t>
  </si>
  <si>
    <t>BANKNIFTYWEEKLY36200CE</t>
  </si>
  <si>
    <t>BANKNIFTYWEEKLY36600CE</t>
  </si>
  <si>
    <t>BANKNIFTYWEEKLY36700CE</t>
  </si>
  <si>
    <t>BANKNIFTYWEEKLY36500PE</t>
  </si>
  <si>
    <t>BANKNIFTYWEEKLY36500CE</t>
  </si>
  <si>
    <t>BANKNIFTYWEEKLY37100CE</t>
  </si>
  <si>
    <t>BANKNIFTYWEEKLY37200CE</t>
  </si>
  <si>
    <t>BANKNIFTYWEEKLY37200PE</t>
  </si>
  <si>
    <t>BANKNIFTYWEEKLY37300PE</t>
  </si>
  <si>
    <t>BANKNIFTYWEEKLY37900CE</t>
  </si>
  <si>
    <t>BANKNIFTYWEEKLY38000CE</t>
  </si>
  <si>
    <t>BANKNIFTYWEEKLY38100CE</t>
  </si>
  <si>
    <t>BANKNIFTYWEEKLY37800PE</t>
  </si>
  <si>
    <t>BANKNIFTYWEEKLY38200CE</t>
  </si>
  <si>
    <t>BANKNIFTYWEEKLY38900CE</t>
  </si>
  <si>
    <t>BANKNIFTYWEEKLY39400CE</t>
  </si>
  <si>
    <t>BANKNIFTYWEEKLY39600CE</t>
  </si>
  <si>
    <t>BANKNIFTYWEEKLY39400PE</t>
  </si>
  <si>
    <t>BANKNIFTYWEEKLY39300PE</t>
  </si>
  <si>
    <t>BANKNIFTYWEEKLY38400PE</t>
  </si>
  <si>
    <t>BANKNIFTYWEEKLY38500CE</t>
  </si>
  <si>
    <t>BANKNIFTYWEEKLY39000CE</t>
  </si>
  <si>
    <t>BANKNIFTYWEEKLY39300CE</t>
  </si>
  <si>
    <t>BANKNIFTYWEEKLY38700CE</t>
  </si>
  <si>
    <t>BANKNIFTYWEEKLY38800CE</t>
  </si>
  <si>
    <t>BANKNIFTYWEEKLY39500CE</t>
  </si>
  <si>
    <t>BANKNIFTYWEEKLY39700CE</t>
  </si>
  <si>
    <t>BANKNIFTYWEEKLY39800CE</t>
  </si>
  <si>
    <t>BANKNIFTYWEEKLY39600PE</t>
  </si>
  <si>
    <t>BANKNIFTYWEEKLY39900CE</t>
  </si>
  <si>
    <t>BANKNIFTYWEEKLY40000CE</t>
  </si>
  <si>
    <t>BANKNIFTYWEEKLY40800CE</t>
  </si>
  <si>
    <t>BANKNIFTYWEEKLY40700CE</t>
  </si>
  <si>
    <t>BANKNIFTYWEEKLY41600CE</t>
  </si>
  <si>
    <t>BANKNIFTYWEEKLY41700CE</t>
  </si>
  <si>
    <t>BANKNIFTYWEEKLY40700PE</t>
  </si>
  <si>
    <t>BANKNIFTYWEEKLY40600PE</t>
  </si>
  <si>
    <t>BANKNIFTYWEEKLY41000CE</t>
  </si>
  <si>
    <t>BANKNIFTYWEEKLY41100CE</t>
  </si>
  <si>
    <t>BANKNIFTYWEEKLY41100PE</t>
  </si>
  <si>
    <t>BANKNIFTYWEEKLY41000PE</t>
  </si>
  <si>
    <t>BANKNIFTYWEEKLY40500PE</t>
  </si>
  <si>
    <t>BANKNIFTYWEEKLY40000PE</t>
  </si>
  <si>
    <t>BANKNIFTYWEEKLY39900PE</t>
  </si>
  <si>
    <t>BANKNIFTYWEEKLY38800PE</t>
  </si>
  <si>
    <t>BANKNIFTYWEEKLY38700PE</t>
  </si>
  <si>
    <t>BANKNIFTYWEEKLY38500PE</t>
  </si>
  <si>
    <t>BANKNIFTYWEEKLY38100PE</t>
  </si>
  <si>
    <t>BANKNIFTYWEEKLY39100CE</t>
  </si>
  <si>
    <t>BANKNIFTYWEEKLY38600PE</t>
  </si>
  <si>
    <t>BANKNIFTYWEEKLY41500CE</t>
  </si>
  <si>
    <t>BANKNIFTYWEEKLY40900PE</t>
  </si>
  <si>
    <t>BANKNIFTYWEEKLY41300PE</t>
  </si>
  <si>
    <t>BANKNIFTYWEEKLY41200CE</t>
  </si>
  <si>
    <t>BANKNIFTYWEEKLY41300CE</t>
  </si>
  <si>
    <t>BANKNIFTYWEEKLY41400PE</t>
  </si>
  <si>
    <t>BANKNIFTYWEEKLY41700PE</t>
  </si>
  <si>
    <t>BANKNIFTYWEEKLY42200CE</t>
  </si>
  <si>
    <t>BANKNIFTYWEEKLY33800PE-I</t>
  </si>
  <si>
    <t>BANKNIFTYWEEKLY35100CE-I</t>
  </si>
  <si>
    <t>BANKNIFTYWEEKLY35000CE-I</t>
  </si>
  <si>
    <t>BANKNIFTYWEEKLY33400PE-I</t>
  </si>
  <si>
    <t>BANKNIFTYWEEKLY33300PE-I</t>
  </si>
  <si>
    <t>BANKNIFTYWEEKLY33400CE-I</t>
  </si>
  <si>
    <t>BANKNIFTYWEEKLY33300CE-I</t>
  </si>
  <si>
    <t>BANKNIFTYWEEKLY36200CE-I</t>
  </si>
  <si>
    <t>BANKNIFTYWEEKLY36300CE-I</t>
  </si>
  <si>
    <t>BANKNIFTYWEEKLY37800PE-I</t>
  </si>
  <si>
    <t>BANKNIFTYWEEKLY39500CE-I</t>
  </si>
  <si>
    <t>BANKNIFTYWEEKLY39600CE-I</t>
  </si>
  <si>
    <t>BANKNIFTYWEEKLY40100CE-I</t>
  </si>
  <si>
    <t>BANKNIFTYWEEKLY40200CE-I</t>
  </si>
  <si>
    <t>BANKNIFTYWEEKLY41400PE-I</t>
  </si>
  <si>
    <t>BANKNIFTYWEEKLY41300PE-I</t>
  </si>
  <si>
    <t>BANKNIFTYWEEKLY40400PE-I</t>
  </si>
  <si>
    <t>BANKNIFTYWEEKLY40500PE-I</t>
  </si>
  <si>
    <t>BANKNIFTYWEEKLY37700PE-I</t>
  </si>
  <si>
    <t>BANKNIFTYWEEKLY38500PE-I</t>
  </si>
  <si>
    <t>BANKNIFTYWEEKLY38600PE-I</t>
  </si>
  <si>
    <t>BANKNIFTYWEEKLY41400CE-I</t>
  </si>
  <si>
    <t>Max Pos</t>
  </si>
  <si>
    <t>BANKNIFTYWEEKLY36100PE</t>
  </si>
  <si>
    <t>BANKNIFTYWEEKLY32100PE</t>
  </si>
  <si>
    <t>BANKNIFTYWEEKLY32200PE</t>
  </si>
  <si>
    <t>BANKNIFTYWEEKLY32300PE</t>
  </si>
  <si>
    <t>BANKNIFTYWEEKLY32500CE</t>
  </si>
  <si>
    <t>BANKNIFTYWEEKLY32400PE</t>
  </si>
  <si>
    <t>BANKNIFTYWEEKLY40200CE</t>
  </si>
  <si>
    <t>BANKNIFTYWEEKLY32000PE</t>
  </si>
  <si>
    <t>BANKNIFTYWEEKLY32700PE</t>
  </si>
  <si>
    <t>BANKNIFTYWEEKLY33000PE</t>
  </si>
  <si>
    <t>BANKNIFTYWEEKLY32000CE</t>
  </si>
  <si>
    <t>BANKNIFTYWEEKLY39200CE</t>
  </si>
  <si>
    <t>BANKNIFTYWEEKLY31000PE</t>
  </si>
  <si>
    <t>BANKNIFTYWEEKLY33100PE</t>
  </si>
  <si>
    <t>BANKNIFTYWEEKLY39000PE</t>
  </si>
  <si>
    <t>BANKNIFTYWEEKLY36200PE</t>
  </si>
  <si>
    <t>BANKNIFTYWEEKLY31900PE</t>
  </si>
  <si>
    <t>BANKNIFTYWEEKLY38600CE</t>
  </si>
  <si>
    <t>BANKNIFTYWEEKLY33700PE</t>
  </si>
  <si>
    <t>BANKNIFTYWEEKLY31800PE</t>
  </si>
  <si>
    <t>BANKNIFTYWEEKLY36300CE</t>
  </si>
  <si>
    <t>BANKNIFTYWEEKLY34100PE</t>
  </si>
  <si>
    <t>BANKNIFTYWEEKLY34200PE</t>
  </si>
  <si>
    <t>BANKNIFTYWEEKLY40100CE</t>
  </si>
  <si>
    <t>BANKNIFTYWEEKLY38000PE</t>
  </si>
  <si>
    <t>BANKNIFTYWEEKLY36300PE</t>
  </si>
  <si>
    <t>BANKNIFTYWEEKLY34400PE</t>
  </si>
  <si>
    <t>BANKNIFTYWEEKLY37900PE</t>
  </si>
  <si>
    <t>BANKNIFTYWEEKLY31700PE</t>
  </si>
  <si>
    <t>BANKNIFTYWEEKLY37600CE</t>
  </si>
  <si>
    <t>BANKNIFTYWEEKLY34700PE</t>
  </si>
  <si>
    <t>BANKNIFTYWEEKLY30500PE</t>
  </si>
  <si>
    <t>BANKNIFTYWEEKLY37500CE</t>
  </si>
  <si>
    <t>BANKNIFTYWEEKLY37500PE</t>
  </si>
  <si>
    <t>BANKNIFTYWEEKLY36400CE</t>
  </si>
  <si>
    <t>BANKNIFTYWEEKLY37400CE</t>
  </si>
  <si>
    <t>BANKNIFTYWEEKLY37400PE</t>
  </si>
  <si>
    <t>BANKNIFTYWEEKLY37300CE</t>
  </si>
  <si>
    <t>BANKNIFTYWEEKLY35100PE</t>
  </si>
  <si>
    <t>BANKNIFTYWEEKLY37100PE</t>
  </si>
  <si>
    <t>BANKNIFTYWEEKLY35200PE</t>
  </si>
  <si>
    <t>BANKNIFTYWEEKLY37000PE</t>
  </si>
  <si>
    <t>BANKNIFTYWEEKLY36400PE</t>
  </si>
  <si>
    <t>BANKNIFTYWEEKLY37000CE</t>
  </si>
  <si>
    <t>BANKNIFTYWEEKLY35300PE</t>
  </si>
  <si>
    <t>BANKNIFTYWEEKLY36900PE</t>
  </si>
  <si>
    <t>BANKNIFTYWEEKLY36800PE</t>
  </si>
  <si>
    <t>BANKNIFTYWEEKLY35600CE</t>
  </si>
  <si>
    <t>BANKNIFTYWEEKLY31500PE</t>
  </si>
  <si>
    <t>BANKNIFTYWEEKLY35600PE</t>
  </si>
  <si>
    <t>BANKNIFTYWEEKLY35700PE</t>
  </si>
  <si>
    <t>BANKNIFTYWEEKLY30000PE</t>
  </si>
  <si>
    <t>BANKNIFTYWEEKLY39500PE</t>
  </si>
  <si>
    <t>BANKNIFTYWEEKLY33000CE</t>
  </si>
  <si>
    <t>BANKNIFTYWEEKLY30300PE</t>
  </si>
  <si>
    <t>BANKNIFTYWEEKLY30400PE</t>
  </si>
  <si>
    <t>BANKNIFTYWEEKLY38900PE</t>
  </si>
  <si>
    <t>BANKNIFTYWEEKLY31600PE</t>
  </si>
  <si>
    <t>BANKNIFTYWEEKLY30100PE</t>
  </si>
  <si>
    <t>BANKNIFTYWEEKLY30600PE</t>
  </si>
  <si>
    <t>BANKNIFTYWEEKLY30700PE</t>
  </si>
  <si>
    <t>BANKNIFTYWEEKLY34400CE</t>
  </si>
  <si>
    <t>BANKNIFTYWEEKLY30200PE</t>
  </si>
  <si>
    <t>BANKNIFTYWEEKLY31300PE</t>
  </si>
  <si>
    <t>BANKNIFTYWEEKLY33800CE</t>
  </si>
  <si>
    <t>BANKNIFTYWEEKLY39200PE</t>
  </si>
  <si>
    <t>BANKNIFTYWEEKLY40900CE</t>
  </si>
  <si>
    <t>BANKNIFTYWEEKLY39800PE</t>
  </si>
  <si>
    <t>BANKNIFTYWEEKLY39700PE</t>
  </si>
  <si>
    <t>BANKNIFTYWEEKLY30800PE</t>
  </si>
  <si>
    <t>BANKNIFTYWEEKLY31200PE</t>
  </si>
  <si>
    <t>BANKNIFTYWEEKLY31100PE</t>
  </si>
  <si>
    <t>BANKNIFTYWEEKLY31400PE</t>
  </si>
  <si>
    <t>BANKNIFTYWEEKLY40300PE</t>
  </si>
  <si>
    <t>BANKNIFTYWEEKLY30900PE</t>
  </si>
  <si>
    <t>BANKNIFTYWEEKLY40100PE</t>
  </si>
  <si>
    <t>BANKNIFTYWEEKLY31000CE</t>
  </si>
  <si>
    <t>BANKNIFTYWEEKLY41400CE</t>
  </si>
  <si>
    <t>BANKNIFTYWEEKLY42500CE</t>
  </si>
  <si>
    <t>BANKNIFTYWEEKLY30000CE</t>
  </si>
  <si>
    <t>BANKNIFTYWEEKLY42600CE</t>
  </si>
  <si>
    <t>BANKNIFTYWEEKLY41800CE</t>
  </si>
  <si>
    <t>BANKNIFTYWEEKLY42300PE</t>
  </si>
  <si>
    <t>BANKNIFTYWEEKLY42400CE</t>
  </si>
  <si>
    <t>BANKNIFTYWEEKLY41900PE</t>
  </si>
  <si>
    <t>BANKNIFTYWEEKLY41200PE</t>
  </si>
  <si>
    <t>BANKNIFTYWEEKLY42300CE</t>
  </si>
  <si>
    <t>BANKNIFTYWEEKLY33400CE</t>
  </si>
  <si>
    <t>BANKNIFTYWEEKLY40800PE</t>
  </si>
  <si>
    <t>BANKNIFTYWEEKLY41500PE</t>
  </si>
  <si>
    <t>BANKNIFTYWEEKLY32200CE</t>
  </si>
  <si>
    <t>BANKNIFTYWEEKLY32800CE</t>
  </si>
  <si>
    <t>BANKNIFTYWEEKLY30500CE</t>
  </si>
  <si>
    <t>BANKNIFTYWEEKLY32700CE</t>
  </si>
  <si>
    <t>BANKNIFTYWEEKLY40200PE</t>
  </si>
  <si>
    <t>BANKNIFTYWEEKLY40400PE</t>
  </si>
  <si>
    <t>BANKNIFTYWEEKLY31500CE</t>
  </si>
  <si>
    <t>BANKNIFTYWEEKLY31400CE</t>
  </si>
  <si>
    <t>BANKNIFTYWEEKLY31800CE</t>
  </si>
  <si>
    <t>BANKNIFTYWEEKLY42900CE</t>
  </si>
  <si>
    <t>BANKNIFTYWEEKLY42800CE</t>
  </si>
  <si>
    <t>BANKNIFTYWEEKLY43000CE</t>
  </si>
  <si>
    <t>BANKNIFTYWEEKLY42700CE</t>
  </si>
  <si>
    <t>BANKNIFTYWEEKLY31100CE</t>
  </si>
  <si>
    <t>BANKNIFTYWEEKLY32600CE</t>
  </si>
  <si>
    <t>BANKNIFTYWEEKLY30600CE</t>
  </si>
  <si>
    <t>BANKNIFTYWEEKLY32400CE</t>
  </si>
  <si>
    <t>BANKNIFTYWEEKLY32100CE</t>
  </si>
  <si>
    <t>BANKNIFTYWEEKLY31300CE</t>
  </si>
  <si>
    <t>BANKNIFTYWEEKLY31200CE</t>
  </si>
  <si>
    <t>BANKNIFTYWEEKLY31700CE</t>
  </si>
  <si>
    <t>BANKNIFTYWEEKLY30300CE</t>
  </si>
  <si>
    <t>BANKNIFTYWEEKLY32300CE</t>
  </si>
  <si>
    <t>BANKNIFTYWEEKLY31600CE</t>
  </si>
  <si>
    <t>BANKNIFTYWEEKLY31900CE</t>
  </si>
  <si>
    <t>BANKNIFTYWEEKLY30400CE</t>
  </si>
  <si>
    <t>BANKNIFTYWEEKLY30100CE</t>
  </si>
  <si>
    <t>BANKNIFTYWEEKLY30900CE</t>
  </si>
  <si>
    <t>BANKNIFTYWEEKLY30700CE</t>
  </si>
  <si>
    <t>BANKNIFTYWEEKLY30800CE</t>
  </si>
  <si>
    <t>BANKNIFTYWEEKLY42200PE</t>
  </si>
  <si>
    <t>Unique Symbol</t>
  </si>
  <si>
    <t>LIVE</t>
  </si>
  <si>
    <t>Value</t>
  </si>
  <si>
    <t>BANKNIFTYWEEKLY33900PE-I</t>
  </si>
  <si>
    <t>Live</t>
  </si>
  <si>
    <t>Unique Dates</t>
  </si>
  <si>
    <t>No Of Trades</t>
  </si>
  <si>
    <t>Backtest</t>
  </si>
  <si>
    <t>Dates</t>
  </si>
  <si>
    <t>Difference</t>
  </si>
  <si>
    <t>Unique List</t>
  </si>
  <si>
    <t>Total No Of Backtest Trades</t>
  </si>
  <si>
    <t>Total No Of Live Trades</t>
  </si>
  <si>
    <t>Live Trades matching Backtest</t>
  </si>
  <si>
    <t>Position Size</t>
  </si>
  <si>
    <t>Capital</t>
  </si>
  <si>
    <t>Starting Capital</t>
  </si>
  <si>
    <t>Units</t>
  </si>
  <si>
    <t>P/L</t>
  </si>
  <si>
    <t>DD</t>
  </si>
  <si>
    <t>XIRR</t>
  </si>
  <si>
    <t>Max DD</t>
  </si>
  <si>
    <t>5 Min Time Frame</t>
  </si>
  <si>
    <t>BANKNIFTYWEEKLY17600CE-I</t>
  </si>
  <si>
    <t>BANKNIFTYWEEKLY18000CE</t>
  </si>
  <si>
    <t>BANKNIFTYWEEKLY17500PE</t>
  </si>
  <si>
    <t>BANKNIFTYWEEKLY17600PE</t>
  </si>
  <si>
    <t>BANKNIFTYWEEKLY17800CE</t>
  </si>
  <si>
    <t>BANKNIFTYWEEKLY17900CE</t>
  </si>
  <si>
    <t>BANKNIFTYWEEKLY17600PE-I</t>
  </si>
  <si>
    <t>BANKNIFTYWEEKLY17700CE</t>
  </si>
  <si>
    <t>BANKNIFTYWEEKLY17600CE</t>
  </si>
  <si>
    <t>BANKNIFTYWEEKLY17100PE</t>
  </si>
  <si>
    <t>BANKNIFTYWEEKLY17000PE</t>
  </si>
  <si>
    <t>BANKNIFTYWEEKLY17900PE</t>
  </si>
  <si>
    <t>BANKNIFTYWEEKLY18000PE</t>
  </si>
  <si>
    <t>BANKNIFTYWEEKLY18400CE</t>
  </si>
  <si>
    <t>BANKNIFTYWEEKLY18300CE</t>
  </si>
  <si>
    <t>BANKNIFTYWEEKLY18600CE</t>
  </si>
  <si>
    <t>BANKNIFTYWEEKLY18700CE</t>
  </si>
  <si>
    <t>BANKNIFTYWEEKLY18600PE</t>
  </si>
  <si>
    <t>BANKNIFTYWEEKLY18500PE</t>
  </si>
  <si>
    <t>BANKNIFTYWEEKLY18800CE-I</t>
  </si>
  <si>
    <t>BANKNIFTYWEEKLY19000CE</t>
  </si>
  <si>
    <t>BANKNIFTYWEEKLY19100CE</t>
  </si>
  <si>
    <t>BANKNIFTYWEEKLY19200CE</t>
  </si>
  <si>
    <t>BANKNIFTYWEEKLY18800PE-I</t>
  </si>
  <si>
    <t>BANKNIFTYWEEKLY18800CE</t>
  </si>
  <si>
    <t>BANKNIFTYWEEKLY18900PE</t>
  </si>
  <si>
    <t>BANKNIFTYWEEKLY18800PE</t>
  </si>
  <si>
    <t>BANKNIFTYWEEKLY18900CE</t>
  </si>
  <si>
    <t>BANKNIFTYWEEKLY19300CE-I</t>
  </si>
  <si>
    <t>BANKNIFTYWEEKLY19400CE-I</t>
  </si>
  <si>
    <t>BANKNIFTYWEEKLY19300PE</t>
  </si>
  <si>
    <t>BANKNIFTYWEEKLY19400CE</t>
  </si>
  <si>
    <t>BANKNIFTYWEEKLY19500CE</t>
  </si>
  <si>
    <t>BANKNIFTYWEEKLY19700CE</t>
  </si>
  <si>
    <t>BANKNIFTYWEEKLY19600CE</t>
  </si>
  <si>
    <t>BANKNIFTYWEEKLY19900CE-I</t>
  </si>
  <si>
    <t>BANKNIFTYWEEKLY20200CE</t>
  </si>
  <si>
    <t>BANKNIFTYWEEKLY20300CE</t>
  </si>
  <si>
    <t>BANKNIFTYWEEKLY20400PE</t>
  </si>
  <si>
    <t>BANKNIFTYWEEKLY20100PE</t>
  </si>
  <si>
    <t>BANKNIFTYWEEKLY20100CE</t>
  </si>
  <si>
    <t>BANKNIFTYWEEKLY20100PE-I</t>
  </si>
  <si>
    <t>BANKNIFTYWEEKLY20000PE-I</t>
  </si>
  <si>
    <t>BANKNIFTYWEEKLY19900PE</t>
  </si>
  <si>
    <t>BANKNIFTYWEEKLY19600PE</t>
  </si>
  <si>
    <t>BANKNIFTYWEEKLY19500PE</t>
  </si>
  <si>
    <t>BANKNIFTYWEEKLY19500PE-I</t>
  </si>
  <si>
    <t>BANKNIFTYWEEKLY19400PE</t>
  </si>
  <si>
    <t>BANKNIFTYWEEKLY19000PE-I</t>
  </si>
  <si>
    <t>BANKNIFTYWEEKLY19700CE-I</t>
  </si>
  <si>
    <t>BANKNIFTYWEEKLY19700PE</t>
  </si>
  <si>
    <t>BANKNIFTYWEEKLY19300PE-I</t>
  </si>
  <si>
    <t>BANKNIFTYWEEKLY19000PE</t>
  </si>
  <si>
    <t>BANKNIFTYWEEKLY20100CE-I</t>
  </si>
  <si>
    <t>BANKNIFTYWEEKLY19800PE</t>
  </si>
  <si>
    <t>BANKNIFTYWEEKLY19200PE</t>
  </si>
  <si>
    <t>BANKNIFTYWEEKLY18700PE</t>
  </si>
  <si>
    <t>BANKNIFTYWEEKLY18500CE</t>
  </si>
  <si>
    <t>BANKNIFTYWEEKLY18400PE-I</t>
  </si>
  <si>
    <t>BANKNIFTYWEEKLY18100PE</t>
  </si>
  <si>
    <t>BANKNIFTYWEEKLY18400PE</t>
  </si>
  <si>
    <t>BANKNIFTYWEEKLY18300PE</t>
  </si>
  <si>
    <t>BANKNIFTYWEEKLY17900PE-I</t>
  </si>
  <si>
    <t>BANKNIFTYWEEKLY17800PE-I</t>
  </si>
  <si>
    <t>BANKNIFTYWEEKLY17700PE</t>
  </si>
  <si>
    <t>BANKNIFTYWEEKLY18100CE</t>
  </si>
  <si>
    <t>BANKNIFTYWEEKLY18200CE</t>
  </si>
  <si>
    <t>BANKNIFTYWEEKLY19300CE</t>
  </si>
  <si>
    <t>BANKNIFTYWEEKLY19900CE</t>
  </si>
  <si>
    <t>BANKNIFTYWEEKLY20000CE</t>
  </si>
  <si>
    <t>BANKNIFTYWEEKLY20500CE</t>
  </si>
  <si>
    <t>BANKNIFTYWEEKLY20200PE</t>
  </si>
  <si>
    <t>BANKNIFTYWEEKLY20200PE-I</t>
  </si>
  <si>
    <t>BANKNIFTYWEEKLY20600PE</t>
  </si>
  <si>
    <t>BANKNIFTYWEEKLY20700CE</t>
  </si>
  <si>
    <t>BANKNIFTYWEEKLY20800CE</t>
  </si>
  <si>
    <t>BANKNIFTYWEEKLY20900CE</t>
  </si>
  <si>
    <t>BANKNIFTYWEEKLY21000CE</t>
  </si>
  <si>
    <t>BANKNIFTYWEEKLY20700PE-I</t>
  </si>
  <si>
    <t>BANKNIFTYWEEKLY20600PE-I</t>
  </si>
  <si>
    <t>BANKNIFTYWEEKLY20500PE</t>
  </si>
  <si>
    <t>BANKNIFTYWEEKLY20700PE</t>
  </si>
  <si>
    <t>BANKNIFTYWEEKLY21200CE</t>
  </si>
  <si>
    <t>BANKNIFTYWEEKLY21100PE</t>
  </si>
  <si>
    <t>BANKNIFTYWEEKLY21000PE</t>
  </si>
  <si>
    <t>BANKNIFTYWEEKLY20800PE</t>
  </si>
  <si>
    <t>BANKNIFTYWEEKLY21100CE</t>
  </si>
  <si>
    <t>BANKNIFTYWEEKLY21300CE</t>
  </si>
  <si>
    <t>BANKNIFTYWEEKLY21400CE</t>
  </si>
  <si>
    <t>BANKNIFTYWEEKLY21600CE</t>
  </si>
  <si>
    <t>BANKNIFTYWEEKLY21700CE</t>
  </si>
  <si>
    <t>BANKNIFTYWEEKLY21400PE</t>
  </si>
  <si>
    <t>BANKNIFTYWEEKLY21500CE</t>
  </si>
  <si>
    <t>BANKNIFTYWEEKLY21600PE</t>
  </si>
  <si>
    <t>BANKNIFTYWEEKLY21700PE</t>
  </si>
  <si>
    <t>BANKNIFTYWEEKLY21900CE</t>
  </si>
  <si>
    <t>BANKNIFTYWEEKLY21800CE</t>
  </si>
  <si>
    <t>BANKNIFTYWEEKLY21500PE</t>
  </si>
  <si>
    <t>BANKNIFTYWEEKLY22200CE</t>
  </si>
  <si>
    <t>BANKNIFTYWEEKLY22300CE</t>
  </si>
  <si>
    <t>BANKNIFTYWEEKLY22400CE-I</t>
  </si>
  <si>
    <t>BANKNIFTYWEEKLY22300PE</t>
  </si>
  <si>
    <t>BANKNIFTYWEEKLY22200PE</t>
  </si>
  <si>
    <t>BANKNIFTYWEEKLY22600CE-I</t>
  </si>
  <si>
    <t>BANKNIFTYWEEKLY22700CE-I</t>
  </si>
  <si>
    <t>BANKNIFTYWEEKLY22600PE</t>
  </si>
  <si>
    <t>BANKNIFTYWEEKLY22500PE</t>
  </si>
  <si>
    <t>BANKNIFTYWEEKLY22800CE</t>
  </si>
  <si>
    <t>BANKNIFTYWEEKLY22700PE</t>
  </si>
  <si>
    <t>BANKNIFTYWEEKLY22900CE</t>
  </si>
  <si>
    <t>BANKNIFTYWEEKLY22800PE</t>
  </si>
  <si>
    <t>BANKNIFTYWEEKLY22800CE-I</t>
  </si>
  <si>
    <t>BANKNIFTYWEEKLY22900CE-I</t>
  </si>
  <si>
    <t>BANKNIFTYWEEKLY23200CE</t>
  </si>
  <si>
    <t>BANKNIFTYWEEKLY23300CE</t>
  </si>
  <si>
    <t>BANKNIFTYWEEKLY23200PE</t>
  </si>
  <si>
    <t>BANKNIFTYWEEKLY23600CE</t>
  </si>
  <si>
    <t>BANKNIFTYWEEKLY23400PE</t>
  </si>
  <si>
    <t>BANKNIFTYWEEKLY23700CE</t>
  </si>
  <si>
    <t>BANKNIFTYWEEKLY23800CE</t>
  </si>
  <si>
    <t>BANKNIFTYWEEKLY23900CE-I</t>
  </si>
  <si>
    <t>BANKNIFTYWEEKLY23600PE</t>
  </si>
  <si>
    <t>BANKNIFTYWEEKLY23500PE</t>
  </si>
  <si>
    <t>BANKNIFTYWEEKLY23300PE</t>
  </si>
  <si>
    <t>BANKNIFTYWEEKLY23100PE-I</t>
  </si>
  <si>
    <t>BANKNIFTYWEEKLY23400CE</t>
  </si>
  <si>
    <t>BANKNIFTYWEEKLY24100CE</t>
  </si>
  <si>
    <t>BANKNIFTYWEEKLY24100PE</t>
  </si>
  <si>
    <t>BANKNIFTYWEEKLY24400CE</t>
  </si>
  <si>
    <t>BANKNIFTYWEEKLY24500CE</t>
  </si>
  <si>
    <t>BANKNIFTYWEEKLY24600CE</t>
  </si>
  <si>
    <t>BANKNIFTYWEEKLY24700CE</t>
  </si>
  <si>
    <t>BANKNIFTYWEEKLY25000CE-I</t>
  </si>
  <si>
    <t>BANKNIFTYWEEKLY25000CE</t>
  </si>
  <si>
    <t>BANKNIFTYWEEKLY25100CE</t>
  </si>
  <si>
    <t>BANKNIFTYWEEKLY24700PE-I</t>
  </si>
  <si>
    <t>BANKNIFTYWEEKLY24800CE</t>
  </si>
  <si>
    <t>BANKNIFTYWEEKLY24900CE</t>
  </si>
  <si>
    <t>BANKNIFTYWEEKLY24600PE</t>
  </si>
  <si>
    <t>BANKNIFTYWEEKLY24700PE</t>
  </si>
  <si>
    <t>BANKNIFTYWEEKLY24200CE</t>
  </si>
  <si>
    <t>BANKNIFTYWEEKLY24000PE</t>
  </si>
  <si>
    <t>BANKNIFTYWEEKLY24300CE</t>
  </si>
  <si>
    <t>BANKNIFTYWEEKLY23900PE</t>
  </si>
  <si>
    <t>BANKNIFTYWEEKLY24200PE</t>
  </si>
  <si>
    <t>BANKNIFTYWEEKLY24800PE-I</t>
  </si>
  <si>
    <t>BANKNIFTYWEEKLY24400PE</t>
  </si>
  <si>
    <t>BANKNIFTYWEEKLY24300PE</t>
  </si>
  <si>
    <t>BANKNIFTYWEEKLY24300CE-I</t>
  </si>
  <si>
    <t>BANKNIFTYWEEKLY24300PE-I</t>
  </si>
  <si>
    <t>BANKNIFTYWEEKLY25400CE</t>
  </si>
  <si>
    <t>BANKNIFTYWEEKLY25500CE</t>
  </si>
  <si>
    <t>BANKNIFTYWEEKLY25700CE</t>
  </si>
  <si>
    <t>BANKNIFTYWEEKLY25500PE</t>
  </si>
  <si>
    <t>BANKNIFTYWEEKLY25400PE</t>
  </si>
  <si>
    <t>BANKNIFTYWEEKLY25600CE</t>
  </si>
  <si>
    <t>BANKNIFTYWEEKLY25700PE</t>
  </si>
  <si>
    <t>BANKNIFTYWEEKLY25800CE</t>
  </si>
  <si>
    <t>BANKNIFTYWEEKLY25900CE</t>
  </si>
  <si>
    <t>BANKNIFTYWEEKLY25800PE</t>
  </si>
  <si>
    <t>BANKNIFTYWEEKLY25200PE</t>
  </si>
  <si>
    <t>BANKNIFTYWEEKLY25100PE</t>
  </si>
  <si>
    <t>BANKNIFTYWEEKLY25000PE</t>
  </si>
  <si>
    <t>BANKNIFTYWEEKLY25200CE</t>
  </si>
  <si>
    <t>BANKNIFTYWEEKLY24900PE</t>
  </si>
  <si>
    <t>BANKNIFTYWEEKLY24800PE</t>
  </si>
  <si>
    <t>BANKNIFTYWEEKLY25300CE</t>
  </si>
  <si>
    <t>BANKNIFTYWEEKLY25300PE</t>
  </si>
  <si>
    <t>BANKNIFTYWEEKLY25600PE</t>
  </si>
  <si>
    <t>BANKNIFTYWEEKLY26000CE</t>
  </si>
  <si>
    <t>BANKNIFTYWEEKLY26100CE</t>
  </si>
  <si>
    <t>BANKNIFTYWEEKLY26800CE-I</t>
  </si>
  <si>
    <t>BANKNIFTYWEEKLY26500PE-I</t>
  </si>
  <si>
    <t>BANKNIFTYWEEKLY26700CE</t>
  </si>
  <si>
    <t>BANKNIFTYWEEKLY26800CE</t>
  </si>
  <si>
    <t>BANKNIFTYWEEKLY27000CE</t>
  </si>
  <si>
    <t>BANKNIFTYWEEKLY27100CE</t>
  </si>
  <si>
    <t>BANKNIFTYWEEKLY27300CE</t>
  </si>
  <si>
    <t>BANKNIFTYWEEKLY27400CE</t>
  </si>
  <si>
    <t>BANKNIFTYWEEKLY27200PE-I</t>
  </si>
  <si>
    <t>BANKNIFTYWEEKLY26700PE</t>
  </si>
  <si>
    <t>BANKNIFTYWEEKLY26600PE</t>
  </si>
  <si>
    <t>BANKNIFTYWEEKLY26200CE</t>
  </si>
  <si>
    <t>BANKNIFTYWEEKLY26000CE-I</t>
  </si>
  <si>
    <t>BANKNIFTYWEEKLY25600CE-I</t>
  </si>
  <si>
    <t>BANKNIFTYWEEKLY24500PE</t>
  </si>
  <si>
    <t>BANKNIFTYWEEKLY23900CE</t>
  </si>
  <si>
    <t>BANKNIFTYWEEKLY25200CE-I</t>
  </si>
  <si>
    <t>BANKNIFTYWEEKLY26400CE</t>
  </si>
  <si>
    <t>BANKNIFTYWEEKLY26900CE</t>
  </si>
  <si>
    <t>BANKNIFTYWEEKLY26100PE</t>
  </si>
  <si>
    <t>BANKNIFTYWEEKLY26200PE</t>
  </si>
  <si>
    <t>BANKNIFTYWEEKLY26300CE</t>
  </si>
  <si>
    <t>BANKNIFTYWEEKLY26500CE</t>
  </si>
  <si>
    <t>BANKNIFTYWEEKLY26600CE</t>
  </si>
  <si>
    <t>BANKNIFTYWEEKLY26400PE</t>
  </si>
  <si>
    <t>BANKNIFTYWEEKLY26300PE</t>
  </si>
  <si>
    <t>BANKNIFTYWEEKLY26700CE-I</t>
  </si>
  <si>
    <t>BANKNIFTYWEEKLY26500PE</t>
  </si>
  <si>
    <t>BANKNIFTYWEEKLY27200CE-I</t>
  </si>
  <si>
    <t>BANKNIFTYWEEKLY27000PE</t>
  </si>
  <si>
    <t>BANKNIFTYWEEKLY26900PE</t>
  </si>
  <si>
    <t>BANKNIFTYWEEKLY27300CE-I</t>
  </si>
  <si>
    <t>BANKNIFTYWEEKLY27600PE</t>
  </si>
  <si>
    <t>BANKNIFTYWEEKLY27500PE</t>
  </si>
  <si>
    <t>BANKNIFTYWEEKLY27600CE</t>
  </si>
  <si>
    <t>BANKNIFTYWEEKLY27700CE</t>
  </si>
  <si>
    <t>BANKNIFTYWEEKLY28000CE</t>
  </si>
  <si>
    <t>BANKNIFTYWEEKLY28100CE</t>
  </si>
  <si>
    <t>BANKNIFTYWEEKLY28300CE-I</t>
  </si>
  <si>
    <t>BANKNIFTYWEEKLY28200CE</t>
  </si>
  <si>
    <t>BANKNIFTYWEEKLY28000PE-I</t>
  </si>
  <si>
    <t>BANKNIFTYWEEKLY27800PE</t>
  </si>
  <si>
    <t>BANKNIFTYWEEKLY27900PE</t>
  </si>
  <si>
    <t>BANKNIFTYWEEKLY28200PE</t>
  </si>
  <si>
    <t>BANKNIFTYWEEKLY28300PE</t>
  </si>
  <si>
    <t>BANKNIFTYWEEKLY28300CE</t>
  </si>
  <si>
    <t>BANKNIFTYWEEKLY27700PE</t>
  </si>
  <si>
    <t>BANKNIFTYWEEKLY27300PE</t>
  </si>
  <si>
    <t>BANKNIFTYWEEKLY27200PE</t>
  </si>
  <si>
    <t>BANKNIFTYWEEKLY27500CE</t>
  </si>
  <si>
    <t>BANKNIFTYWEEKLY27100PE</t>
  </si>
  <si>
    <t>BANKNIFTYWEEKLY26800PE</t>
  </si>
  <si>
    <t>BANKNIFTYWEEKLY25500PE-I</t>
  </si>
  <si>
    <t>BANKNIFTYWEEKLY25400PE-I</t>
  </si>
  <si>
    <t>BANKNIFTYWEEKLY26100CE-I</t>
  </si>
  <si>
    <t>BANKNIFTYWEEKLY26200CE-I</t>
  </si>
  <si>
    <t>BANKNIFTYWEEKLY26100PE-I</t>
  </si>
  <si>
    <t>BANKNIFTYWEEKLY26900CE-I</t>
  </si>
  <si>
    <t>BANKNIFTYWEEKLY27000PE-I</t>
  </si>
  <si>
    <t>BANKNIFTYWEEKLY26900PE-I</t>
  </si>
  <si>
    <t>BANKNIFTYWEEKLY27200CE</t>
  </si>
  <si>
    <t>BANKNIFTYWEEKLY27400PE</t>
  </si>
  <si>
    <t>BANKNIFTYWEEKLY27400PE-I</t>
  </si>
  <si>
    <t>BANKNIFTYWEEKLY27300PE-I</t>
  </si>
  <si>
    <t>BANKNIFTYWEEKLY27800CE-I</t>
  </si>
  <si>
    <t>BANKNIFTYWEEKLY27800CE</t>
  </si>
  <si>
    <t>BANKNIFTYWEEKLY28400CE</t>
  </si>
  <si>
    <t>BANKNIFTYWEEKLY28600CE</t>
  </si>
  <si>
    <t>BANKNIFTYWEEKLY28500CE</t>
  </si>
  <si>
    <t>BANKNIFTYWEEKLY29400CE</t>
  </si>
  <si>
    <t>BANKNIFTYWEEKLY29300CE</t>
  </si>
  <si>
    <t>BANKNIFTYWEEKLY29500PE</t>
  </si>
  <si>
    <t>BANKNIFTYWEEKLY29400PE</t>
  </si>
  <si>
    <t>BANKNIFTYWEEKLY29700PE</t>
  </si>
  <si>
    <t>BANKNIFTYWEEKLY29600PE</t>
  </si>
  <si>
    <t>BANKNIFTYWEEKLY29500CE</t>
  </si>
  <si>
    <t>BANKNIFTYWEEKLY29600CE</t>
  </si>
  <si>
    <t>BANKNIFTYWEEKLY30200CE</t>
  </si>
  <si>
    <t>BANKNIFTYWEEKLY29900PE</t>
  </si>
  <si>
    <t>BANKNIFTYWEEKLY30400CE-I</t>
  </si>
  <si>
    <t>BANKNIFTYWEEKLY29900CE</t>
  </si>
  <si>
    <t>BANKNIFTYWEEKLY29800PE</t>
  </si>
  <si>
    <t>BANKNIFTYWEEKLY30400PE-I</t>
  </si>
  <si>
    <t>BANKNIFTYWEEKLY30300PE-I</t>
  </si>
  <si>
    <t>BANKNIFTYWEEKLY29000PE</t>
  </si>
  <si>
    <t>BANKNIFTYWEEKLY28900CE</t>
  </si>
  <si>
    <t>BANKNIFTYWEEKLY29000CE</t>
  </si>
  <si>
    <t>BANKNIFTYWEEKLY28800PE</t>
  </si>
  <si>
    <t>BANKNIFTYWEEKLY28700PE</t>
  </si>
  <si>
    <t>BANKNIFTYWEEKLY31500CE-I</t>
  </si>
  <si>
    <t>BANKNIFTYWEEKLY31600CE-I</t>
  </si>
  <si>
    <t>BANKNIFTYWEEKLY31200PE-I</t>
  </si>
  <si>
    <t>BANKNIFTYWEEKLY31100PE-I</t>
  </si>
  <si>
    <t>BANKNIFTYWEEKLY30700PE-I</t>
  </si>
  <si>
    <t>BANKNIFTYWEEKLY30500CE-I</t>
  </si>
  <si>
    <t>BANKNIFTYWEEKLY30600CE-I</t>
  </si>
  <si>
    <t>BANKNIFTYWEEKLY29300PE</t>
  </si>
  <si>
    <t>BANKNIFTYWEEKLY29200PE</t>
  </si>
  <si>
    <t>BANKNIFTYWEEKLY28900PE</t>
  </si>
  <si>
    <t>BANKNIFTYWEEKLY29100PE</t>
  </si>
  <si>
    <t>BANKNIFTYWEEKLY28400PE-I</t>
  </si>
  <si>
    <t>BANKNIFTYWEEKLY28000CE-I</t>
  </si>
  <si>
    <t>BANKNIFTYWEEKLY28000PE</t>
  </si>
  <si>
    <t>BANKNIFTYWEEKLY28100CE-I</t>
  </si>
  <si>
    <t>BANKNIFTYWEEKLY27900CE</t>
  </si>
  <si>
    <t>BANKNIFTYWEEKLY26700PE-I</t>
  </si>
  <si>
    <t>BANKNIFTYWEEKLY30100CE-I</t>
  </si>
  <si>
    <t>BANKNIFTYWEEKLY28100PE</t>
  </si>
  <si>
    <t>BANKNIFTYWEEKLY28100PE-I</t>
  </si>
  <si>
    <t>BANKNIFTYWEEKLY29000CE-I</t>
  </si>
  <si>
    <t>BANKNIFTYWEEKLY29700CE</t>
  </si>
  <si>
    <t>BANKNIFTYWEEKLY29300PE-I</t>
  </si>
  <si>
    <t>BANKNIFTYWEEKLY29200PE-I</t>
  </si>
  <si>
    <t>BANKNIFTYWEEKLY29800CE</t>
  </si>
  <si>
    <t>BANKNIFTYWEEKLY31700PE-I</t>
  </si>
  <si>
    <t>BANKNIFTYWEEKLY31700CE-I</t>
  </si>
  <si>
    <t>BANKNIFTYWEEKLY32000PE-I</t>
  </si>
  <si>
    <t>BANKNIFTYWEEKLY32400CE-I</t>
  </si>
  <si>
    <t>BANKNIFTYWEEKLY31000CE-I</t>
  </si>
  <si>
    <t>BANKNIFTYWEEKLY31300CE-I</t>
  </si>
  <si>
    <t>BANKNIFTYWEEKLY31400CE-I</t>
  </si>
  <si>
    <t>BANKNIFTYWEEKLY28600PE</t>
  </si>
  <si>
    <t>BANKNIFTYWEEKLY28500PE</t>
  </si>
  <si>
    <t>BANKNIFTYWEEKLY22500CE</t>
  </si>
  <si>
    <t>BANKNIFTYWEEKLY22100PE</t>
  </si>
  <si>
    <t>BANKNIFTYWEEKLY20400CE</t>
  </si>
  <si>
    <t>BANKNIFTYWEEKLY17800PE</t>
  </si>
  <si>
    <t>BANKNIFTYWEEKLY16600PE</t>
  </si>
  <si>
    <t>BANKNIFTYWEEKLY20300CE-I</t>
  </si>
  <si>
    <t>BANKNIFTYWEEKLY22000CE-I</t>
  </si>
  <si>
    <t>BANKNIFTYWEEKLY20000PE</t>
  </si>
  <si>
    <t>BANKNIFTYWEEKLY21300PE</t>
  </si>
  <si>
    <t>BANKNIFTYWEEKLY21200PE</t>
  </si>
  <si>
    <t>BANKNIFTYWEEKLY20700CE-I</t>
  </si>
  <si>
    <t>BANKNIFTYWEEKLY22000PE</t>
  </si>
  <si>
    <t>BANKNIFTYWEEKLY21500CE-I</t>
  </si>
  <si>
    <t>BANKNIFTYWEEKLY21600CE-I</t>
  </si>
  <si>
    <t>BANKNIFTYWEEKLY22400CE</t>
  </si>
  <si>
    <t>BANKNIFTYWEEKLY23000CE</t>
  </si>
  <si>
    <t>BANKNIFTYWEEKLY23100CE</t>
  </si>
  <si>
    <t>BANKNIFTYWEEKLY22400PE</t>
  </si>
  <si>
    <t>BANKNIFTYWEEKLY21800PE-I</t>
  </si>
  <si>
    <t>BANKNIFTYWEEKLY21700PE-I</t>
  </si>
  <si>
    <t>BANKNIFTYWEEKLY21900PE</t>
  </si>
  <si>
    <t>BANKNIFTYWEEKLY21800PE</t>
  </si>
  <si>
    <t>BANKNIFTYWEEKLY22000CE</t>
  </si>
  <si>
    <t>BANKNIFTYWEEKLY22700CE</t>
  </si>
  <si>
    <t>BANKNIFTYWEEKLY24000CE</t>
  </si>
  <si>
    <t>BANKNIFTYWEEKLY20900PE</t>
  </si>
  <si>
    <t>BANKNIFTYWEEKLY22100CE-I</t>
  </si>
  <si>
    <t>BANKNIFTYWEEKLY23800PE</t>
  </si>
  <si>
    <t>BANKNIFTYWEEKLY23700PE</t>
  </si>
  <si>
    <t>BANKNIFTYWEEKLY23300PE-I</t>
  </si>
  <si>
    <t>BANKNIFTYWEEKLY34900CE-I</t>
  </si>
  <si>
    <t>BANKNIFTYWEEKLY36500PE-I</t>
  </si>
  <si>
    <t>BANKNIFTYWEEKLY34000PE-I</t>
  </si>
  <si>
    <t>BANKNIFTYWEEKLY31100CE-I</t>
  </si>
  <si>
    <t>BANKNIFTYWEEKLY35400PE-I</t>
  </si>
  <si>
    <t>BANKNIFTYWEEKLY35300PE-I</t>
  </si>
  <si>
    <t>BANKNIFTYWEEKLY36000CE-I</t>
  </si>
  <si>
    <t>BANKNIFTYWEEKLY35800PE-I</t>
  </si>
  <si>
    <t>BANKNIFTYWEEKLY35700PE-I</t>
  </si>
  <si>
    <t>BANKNIFTYWEEKLY37600CE-I</t>
  </si>
  <si>
    <t>BANKNIFTYWEEKLY37700CE-I</t>
  </si>
  <si>
    <t>BANKNIFTYWEEKLY39100CE-I</t>
  </si>
  <si>
    <t>BANKNIFTYWEEKLY39200CE-I</t>
  </si>
  <si>
    <t>BANKNIFTYWEEKLY40300PE-I</t>
  </si>
  <si>
    <t>BANKNIFTYWEEKLY39600PE-I</t>
  </si>
  <si>
    <t>BANKNIFTYWEEKLY38400PE-I</t>
  </si>
  <si>
    <t>BANKNIFTYWEEKLY36600PE-I</t>
  </si>
  <si>
    <t>BANKNIFTYWEEKLY36700PE-I</t>
  </si>
  <si>
    <t>BANKNIFTYWEEKLY39000CE-I</t>
  </si>
  <si>
    <t>BANKNIFTYWEEKLY37600PE-I</t>
  </si>
  <si>
    <t>BANKNIFTYWEEKLY36000PE-I</t>
  </si>
  <si>
    <t>BANKNIFTYWEEKLY35900PE-I</t>
  </si>
  <si>
    <t>BANKNIFTYWEEKLY35100PE-I</t>
  </si>
  <si>
    <t>BANKNIFTYWEEKLY35000PE-I</t>
  </si>
  <si>
    <t>BANKNIFTYWEEKLY34500PE-I</t>
  </si>
  <si>
    <t>BANKNIFTYWEEKLY37800CE-I</t>
  </si>
  <si>
    <t>BANKNIFTYWEEKLY37900CE-I</t>
  </si>
  <si>
    <t>BANKNIFTYWEEKLY35200PE-I</t>
  </si>
  <si>
    <t>BANKNIFTYWEEKLY17500CE</t>
  </si>
  <si>
    <t>BANKNIFTYWEEKLY17400CE</t>
  </si>
  <si>
    <t>BANKNIFTYWEEKLY17200PE</t>
  </si>
  <si>
    <t>BANKNIFTYWEEKLY19800CE</t>
  </si>
  <si>
    <t>BANKNIFTYWEEKLY20300PE</t>
  </si>
  <si>
    <t>BANKNIFTYWEEKLY19100PE</t>
  </si>
  <si>
    <t>BANKNIFTYWEEKLY18200PE</t>
  </si>
  <si>
    <t>BANKNIFTYWEEKLY22600CE</t>
  </si>
  <si>
    <t>BANKNIFTYWEEKLY23500CE</t>
  </si>
  <si>
    <t>BANKNIFTYWEEKLY26000PE</t>
  </si>
  <si>
    <t>BANKNIFTYWEEKLY25900PE</t>
  </si>
  <si>
    <t>BANKNIFTYWEEKLY29100CE</t>
  </si>
  <si>
    <t>BANKNIFTYWEEKLY29200CE</t>
  </si>
  <si>
    <t>BANKNIFTYWEEKLY28800CE</t>
  </si>
  <si>
    <t>BANKNIFTYWEEKLY28700CE</t>
  </si>
  <si>
    <t>BANKNIFTYWEEKLY28400PE</t>
  </si>
  <si>
    <t>BANKNIFTYWEEKLY17400PE</t>
  </si>
  <si>
    <t>BANKNIFTYWEEKLY22100CE</t>
  </si>
  <si>
    <t>C/M</t>
  </si>
  <si>
    <t>BANKNIFTYWEEKLY16900PE</t>
  </si>
  <si>
    <t>BANKNIFTYWEEKLY17500CE-I</t>
  </si>
  <si>
    <t>BANKNIFTYWEEKLY19100PE-I</t>
  </si>
  <si>
    <t>BANKNIFTYWEEKLY22300CE-I</t>
  </si>
  <si>
    <t>BANKNIFTYWEEKLY25100CE-I</t>
  </si>
  <si>
    <t>BANKNIFTYWEEKLY26600CE-I</t>
  </si>
  <si>
    <t>BANKNIFTYWEEKLY27700CE-I</t>
  </si>
  <si>
    <t>BANKNIFTYWEEKLY30500PE-I</t>
  </si>
  <si>
    <t>BANKNIFTYWEEKLY24500PE-I</t>
  </si>
  <si>
    <t>BANKNIFTYWEEKLY23100PE</t>
  </si>
  <si>
    <t>BANKNIFTYWEEKLY20900CE-I</t>
  </si>
  <si>
    <t>BANKNIFTYWEEKLY23200PE-I</t>
  </si>
  <si>
    <t>BANKNIFTYWEEKLY28900PE-I</t>
  </si>
  <si>
    <t>BANKNIFTYWEEKLY32400PE-I</t>
  </si>
  <si>
    <t>BANKNIFTYWEEKLY36100CE-I</t>
  </si>
  <si>
    <t>BANKNIFTYWEEKLY39700PE-I</t>
  </si>
  <si>
    <t>BANKNIFTYWEEKLY37900PE-I</t>
  </si>
  <si>
    <t>BANKNIFTYWEEKLY34400PE-I</t>
  </si>
  <si>
    <t>BANKNIFTYWEEKLY33700PE-I</t>
  </si>
  <si>
    <t>1 Min</t>
  </si>
  <si>
    <t>5 Min</t>
  </si>
  <si>
    <t>BANKNIFTYWEEKLY41500CE-I</t>
  </si>
  <si>
    <t>BANKNIFTYWEEKLY17500PE-I</t>
  </si>
  <si>
    <t>BANKNIFTYWEEKLY18700CE-I</t>
  </si>
  <si>
    <t>BANKNIFTYWEEKLY19600PE-I</t>
  </si>
  <si>
    <t>BANKNIFTYWEEKLY20000CE-I</t>
  </si>
  <si>
    <t>BANKNIFTYWEEKLY18600PE-I</t>
  </si>
  <si>
    <t>BANKNIFTYWEEKLY18500CE-I</t>
  </si>
  <si>
    <t>BANKNIFTYWEEKLY18400CE-I</t>
  </si>
  <si>
    <t>BANKNIFTYWEEKLY25300CE-I</t>
  </si>
  <si>
    <t>BANKNIFTYWEEKLY24100PE-I</t>
  </si>
  <si>
    <t>BANKNIFTYWEEKLY28500PE-I</t>
  </si>
  <si>
    <t>BANKNIFTYWEEKLY30200CE-I</t>
  </si>
  <si>
    <t>BANKNIFTYWEEKLY31800PE-I</t>
  </si>
  <si>
    <t>BANKNIFTYWEEKLY30000PE-I</t>
  </si>
  <si>
    <t>BANKNIFTYWEEKLY29900PE-I</t>
  </si>
  <si>
    <t>BANKNIFTYWEEKLY17300PE</t>
  </si>
  <si>
    <t>BANKNIFTYWEEKLY16400PE</t>
  </si>
  <si>
    <t>BANKNIFTYWEEKLY16500PE</t>
  </si>
  <si>
    <t>BANKNIFTYWEEKLY21900CE-I</t>
  </si>
  <si>
    <t>BANKNIFTYWEEKLY30300CE-I</t>
  </si>
  <si>
    <t>BANKNIFTYWEEKLY32500PE-I</t>
  </si>
  <si>
    <t>BANKNIFTYWEEKLY31600PE-I</t>
  </si>
  <si>
    <t>BANKNIFTYWEEKLY31500PE-I</t>
  </si>
  <si>
    <t>BANKNIFTYWEEKLY31200CE-I</t>
  </si>
  <si>
    <t>BANKNIFTYWEEKLY37300CE-I</t>
  </si>
  <si>
    <t>BANKNIFTYWEEKLY37200CE-I</t>
  </si>
  <si>
    <t>BANKNIFTYWEEKLY39100PE</t>
  </si>
  <si>
    <t>BANKNIFTYWEEKLY36900PE-I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</si>
</sst>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64" formatCode="[$-F800]dddd\,\ mmmm\ dd\,\ yyyy"/>
    <numFmt numFmtId="165" formatCode="0.000%"/>
    <numFmt numFmtId="166" formatCode="0.0000%"/>
  </numFmts>
  <fonts count="3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34">
    <xf numFmtId="0" fontId="0" fillId="0" borderId="0" xfId="0"/>
    <xf numFmtId="0" fontId="1" fillId="2" borderId="0" xfId="0" applyFont="1" applyFill="1"/>
    <xf numFmtId="14" fontId="0" fillId="0" borderId="0" xfId="0" applyNumberFormat="1"/>
    <xf numFmtId="164" fontId="0" fillId="0" borderId="0" xfId="0" applyNumberFormat="1"/>
    <xf numFmtId="9" fontId="0" fillId="0" borderId="0" xfId="0" applyNumberFormat="1"/>
    <xf numFmtId="0" fontId="0" fillId="0" borderId="0" xfId="0" applyNumberFormat="1"/>
    <xf numFmtId="9" fontId="0" fillId="0" borderId="0" xfId="0" applyNumberFormat="1" applyAlignment="1">
      <alignment horizontal="right"/>
    </xf>
    <xf numFmtId="22" fontId="0" fillId="0" borderId="0" xfId="0" applyNumberFormat="1"/>
    <xf numFmtId="10" fontId="0" fillId="0" borderId="0" xfId="0" applyNumberFormat="1"/>
    <xf numFmtId="10" fontId="0" fillId="0" borderId="0" xfId="1" applyNumberFormat="1" applyFont="1"/>
    <xf numFmtId="1" fontId="0" fillId="0" borderId="0" xfId="0" applyNumberFormat="1"/>
    <xf numFmtId="0" fontId="1" fillId="0" borderId="0" xfId="0" applyFont="1" applyAlignment="1">
      <alignment horizontal="center"/>
    </xf>
    <xf numFmtId="165" fontId="0" fillId="0" borderId="0" xfId="1" applyNumberFormat="1" applyFont="1"/>
    <xf numFmtId="0" fontId="1" fillId="0" borderId="0" xfId="0" applyFont="1"/>
    <xf numFmtId="22" fontId="1" fillId="0" borderId="0" xfId="0" applyNumberFormat="1" applyFont="1"/>
    <xf numFmtId="22" fontId="1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10" fontId="0" fillId="0" borderId="4" xfId="0" applyNumberFormat="1" applyBorder="1"/>
    <xf numFmtId="0" fontId="0" fillId="0" borderId="0" xfId="0" applyBorder="1"/>
    <xf numFmtId="0" fontId="0" fillId="0" borderId="5" xfId="0" applyBorder="1"/>
    <xf numFmtId="10" fontId="0" fillId="0" borderId="5" xfId="1" applyNumberFormat="1" applyFont="1" applyBorder="1"/>
    <xf numFmtId="10" fontId="0" fillId="0" borderId="6" xfId="0" applyNumberFormat="1" applyBorder="1"/>
    <xf numFmtId="0" fontId="0" fillId="0" borderId="7" xfId="0" applyBorder="1"/>
    <xf numFmtId="0" fontId="0" fillId="0" borderId="8" xfId="0" applyBorder="1"/>
    <xf numFmtId="43" fontId="0" fillId="0" borderId="0" xfId="2" applyFont="1"/>
    <xf numFmtId="0" fontId="0" fillId="0" borderId="0" xfId="1" applyNumberFormat="1" applyFont="1"/>
    <xf numFmtId="0" fontId="0" fillId="0" borderId="0" xfId="0" applyFill="1"/>
    <xf numFmtId="166" fontId="0" fillId="0" borderId="0" xfId="1" applyNumberFormat="1" applyFont="1" applyFill="1"/>
    <xf numFmtId="14" fontId="0" fillId="0" borderId="0" xfId="0" applyNumberFormat="1" applyAlignment="1">
      <alignment horizontal="right"/>
    </xf>
    <xf numFmtId="0" fontId="1" fillId="2" borderId="0" xfId="0" applyFont="1" applyFill="1" applyAlignment="1">
      <alignment horizontal="center"/>
    </xf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705"/>
  <sheetViews>
    <sheetView workbookViewId="0">
      <selection activeCell="A3" sqref="A3"/>
    </sheetView>
  </sheetViews>
  <sheetFormatPr defaultRowHeight="14.25" x14ac:dyDescent="0.45"/>
  <cols>
    <col min="2" max="2" width="28.59765625" bestFit="1" customWidth="1"/>
    <col min="3" max="3" width="22.6640625" bestFit="1" customWidth="1"/>
    <col min="4" max="4" width="9.9296875" bestFit="1" customWidth="1"/>
    <col min="5" max="5" width="16.265625" bestFit="1" customWidth="1"/>
    <col min="6" max="6" width="13.33203125" bestFit="1" customWidth="1"/>
    <col min="8" max="8" width="16.265625" bestFit="1" customWidth="1"/>
    <col min="9" max="9" width="16.265625" customWidth="1"/>
    <col min="15" max="15" width="17.06640625" bestFit="1" customWidth="1"/>
    <col min="35" max="35" width="28.19921875" bestFit="1" customWidth="1"/>
    <col min="38" max="38" width="16.265625" bestFit="1" customWidth="1"/>
    <col min="39" max="39" width="11.19921875" bestFit="1" customWidth="1"/>
    <col min="41" max="41" width="20.1328125" bestFit="1" customWidth="1"/>
    <col min="42" max="42" width="14.6640625" bestFit="1" customWidth="1"/>
    <col min="43" max="43" width="16.265625" bestFit="1" customWidth="1"/>
  </cols>
  <sheetData>
    <row r="1" spans="1:44" x14ac:dyDescent="0.45">
      <c r="S1">
        <f>SUM(S3:S360)</f>
        <v>4236497.0406810436</v>
      </c>
      <c r="AB1">
        <f>COUNTIF($AB$3:$AB$359,0)</f>
        <v>324</v>
      </c>
    </row>
    <row r="2" spans="1:44" x14ac:dyDescent="0.4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592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7</v>
      </c>
      <c r="AC2" s="1" t="s">
        <v>26</v>
      </c>
      <c r="AD2" s="1" t="s">
        <v>27</v>
      </c>
      <c r="AE2" s="1" t="s">
        <v>28</v>
      </c>
      <c r="AF2" s="1" t="s">
        <v>591</v>
      </c>
      <c r="AG2" s="1" t="s">
        <v>29</v>
      </c>
      <c r="AH2" s="1" t="s">
        <v>2</v>
      </c>
      <c r="AI2" s="1" t="s">
        <v>873</v>
      </c>
      <c r="AK2" s="1" t="s">
        <v>582</v>
      </c>
      <c r="AL2" s="1" t="s">
        <v>895</v>
      </c>
      <c r="AN2" s="1" t="s">
        <v>586</v>
      </c>
      <c r="AO2" s="1" t="s">
        <v>895</v>
      </c>
    </row>
    <row r="3" spans="1:44" x14ac:dyDescent="0.45">
      <c r="A3">
        <v>1</v>
      </c>
      <c r="B3" t="s">
        <v>307</v>
      </c>
      <c r="C3" t="s">
        <v>32</v>
      </c>
      <c r="D3" s="2">
        <v>44652</v>
      </c>
      <c r="E3" s="3">
        <v>44655</v>
      </c>
      <c r="F3" t="s">
        <v>30</v>
      </c>
      <c r="G3" t="s">
        <v>31</v>
      </c>
      <c r="H3" s="3">
        <v>44658</v>
      </c>
      <c r="I3" s="32" t="str">
        <f t="shared" ref="I3:I66" si="0">(DAY(MID(B3,10,2))&amp;"-"&amp;MONTH(DATEVALUE(MID(B3,12,3)&amp;"1"))&amp;"-"&amp;2022)</f>
        <v>7-4-2022</v>
      </c>
      <c r="J3">
        <v>150</v>
      </c>
      <c r="K3">
        <v>25</v>
      </c>
      <c r="L3">
        <v>6</v>
      </c>
      <c r="M3">
        <v>479.35</v>
      </c>
      <c r="N3">
        <v>1103.75</v>
      </c>
      <c r="O3">
        <v>71902.5</v>
      </c>
      <c r="P3">
        <v>165562.5</v>
      </c>
      <c r="Q3">
        <v>93660</v>
      </c>
      <c r="R3">
        <v>280.88640099999998</v>
      </c>
      <c r="S3">
        <v>93379.113599000004</v>
      </c>
      <c r="T3">
        <v>129.86907770800741</v>
      </c>
      <c r="U3">
        <v>150</v>
      </c>
      <c r="V3">
        <v>478.6</v>
      </c>
      <c r="W3">
        <v>475.05</v>
      </c>
      <c r="X3">
        <v>1093.8499999999999</v>
      </c>
      <c r="Y3">
        <v>1125.33</v>
      </c>
      <c r="Z3">
        <v>102102</v>
      </c>
      <c r="AA3">
        <v>92000</v>
      </c>
      <c r="AB3">
        <f>IF(D3&lt;&gt;H3,0,IF(AND(H3=D3,D3=E3),0,1))</f>
        <v>0</v>
      </c>
      <c r="AC3">
        <v>1</v>
      </c>
      <c r="AD3">
        <v>1</v>
      </c>
      <c r="AE3">
        <v>2</v>
      </c>
      <c r="AF3">
        <v>1</v>
      </c>
      <c r="AG3" s="9">
        <v>5.0000000000000001E-3</v>
      </c>
      <c r="AH3" t="str">
        <f>"BANKNIFTYWEEKLY"&amp;RIGHT(C3,7)</f>
        <v>BANKNIFTYWEEKLY36700CE</v>
      </c>
      <c r="AI3" t="str">
        <f>AH3&amp;D3</f>
        <v>BANKNIFTYWEEKLY36700CE44652</v>
      </c>
      <c r="AK3" t="s">
        <v>583</v>
      </c>
      <c r="AL3">
        <v>92900</v>
      </c>
      <c r="AN3" t="s">
        <v>583</v>
      </c>
      <c r="AO3" s="5">
        <v>95900</v>
      </c>
      <c r="AP3" s="3"/>
      <c r="AQ3" s="3"/>
      <c r="AR3" s="2"/>
    </row>
    <row r="4" spans="1:44" x14ac:dyDescent="0.45">
      <c r="A4">
        <v>2</v>
      </c>
      <c r="B4" t="s">
        <v>308</v>
      </c>
      <c r="C4" t="s">
        <v>33</v>
      </c>
      <c r="D4" s="2">
        <v>44652</v>
      </c>
      <c r="E4" s="3">
        <v>44655</v>
      </c>
      <c r="F4" t="s">
        <v>30</v>
      </c>
      <c r="G4" t="s">
        <v>31</v>
      </c>
      <c r="H4" s="3">
        <v>44658</v>
      </c>
      <c r="I4" s="32" t="str">
        <f t="shared" si="0"/>
        <v>7-4-2022</v>
      </c>
      <c r="J4">
        <v>175</v>
      </c>
      <c r="K4">
        <v>25</v>
      </c>
      <c r="L4">
        <v>7</v>
      </c>
      <c r="M4">
        <v>433.95</v>
      </c>
      <c r="N4">
        <v>1011.5</v>
      </c>
      <c r="O4">
        <v>75941.25</v>
      </c>
      <c r="P4">
        <v>177012.5</v>
      </c>
      <c r="Q4">
        <v>101071.25</v>
      </c>
      <c r="R4">
        <v>296.43471649999998</v>
      </c>
      <c r="S4">
        <v>100774.81528349999</v>
      </c>
      <c r="T4">
        <v>132.70102254505949</v>
      </c>
      <c r="U4">
        <v>175</v>
      </c>
      <c r="V4">
        <v>434</v>
      </c>
      <c r="W4">
        <v>434.63</v>
      </c>
      <c r="X4">
        <v>1010.25</v>
      </c>
      <c r="Y4">
        <v>1043.17</v>
      </c>
      <c r="Z4">
        <v>102602</v>
      </c>
      <c r="AA4">
        <v>92000</v>
      </c>
      <c r="AB4">
        <f t="shared" ref="AB4:AB67" si="1">IF(D4&lt;&gt;H4,0,IF(AND(H4=D4,D4=E4),0,1))</f>
        <v>0</v>
      </c>
      <c r="AC4">
        <v>1</v>
      </c>
      <c r="AD4">
        <v>1</v>
      </c>
      <c r="AE4">
        <v>2</v>
      </c>
      <c r="AF4">
        <v>1</v>
      </c>
      <c r="AG4" s="9">
        <v>5.0000000000000001E-3</v>
      </c>
      <c r="AH4" t="str">
        <f t="shared" ref="AH4:AH67" si="2">"BANKNIFTYWEEKLY"&amp;RIGHT(C4,7)</f>
        <v>BANKNIFTYWEEKLY36800CE</v>
      </c>
      <c r="AI4" t="str">
        <f t="shared" ref="AI4:AI67" si="3">AH4&amp;D4</f>
        <v>BANKNIFTYWEEKLY36800CE44652</v>
      </c>
      <c r="AK4" t="s">
        <v>584</v>
      </c>
      <c r="AL4">
        <v>91900</v>
      </c>
      <c r="AN4" t="s">
        <v>584</v>
      </c>
      <c r="AO4" s="5">
        <v>92400</v>
      </c>
      <c r="AP4" s="3"/>
      <c r="AQ4" s="3"/>
      <c r="AR4" s="2"/>
    </row>
    <row r="5" spans="1:44" x14ac:dyDescent="0.45">
      <c r="A5">
        <v>1</v>
      </c>
      <c r="B5" t="s">
        <v>309</v>
      </c>
      <c r="C5" t="s">
        <v>34</v>
      </c>
      <c r="D5" s="2">
        <v>44655</v>
      </c>
      <c r="E5" s="3">
        <v>44656</v>
      </c>
      <c r="F5" t="s">
        <v>30</v>
      </c>
      <c r="G5" t="s">
        <v>31</v>
      </c>
      <c r="H5" s="3">
        <v>44658</v>
      </c>
      <c r="I5" s="32" t="str">
        <f t="shared" si="0"/>
        <v>7-4-2022</v>
      </c>
      <c r="J5">
        <v>175</v>
      </c>
      <c r="K5">
        <v>25</v>
      </c>
      <c r="L5">
        <v>7</v>
      </c>
      <c r="M5">
        <v>432.95</v>
      </c>
      <c r="N5">
        <v>549.96</v>
      </c>
      <c r="O5">
        <v>75766.25</v>
      </c>
      <c r="P5">
        <v>96243.75</v>
      </c>
      <c r="Q5">
        <v>20476.750000000011</v>
      </c>
      <c r="R5">
        <v>205.3419265</v>
      </c>
      <c r="S5">
        <v>20271.40807350001</v>
      </c>
      <c r="T5">
        <v>26.755195187171079</v>
      </c>
      <c r="U5">
        <v>175</v>
      </c>
      <c r="V5">
        <v>430.15</v>
      </c>
      <c r="W5">
        <v>440.88</v>
      </c>
      <c r="X5">
        <v>541.9</v>
      </c>
      <c r="Y5">
        <v>542.87</v>
      </c>
      <c r="Z5">
        <v>93003</v>
      </c>
      <c r="AA5">
        <v>91959</v>
      </c>
      <c r="AB5">
        <f t="shared" si="1"/>
        <v>0</v>
      </c>
      <c r="AC5">
        <v>1</v>
      </c>
      <c r="AD5">
        <v>1</v>
      </c>
      <c r="AE5">
        <v>2</v>
      </c>
      <c r="AF5">
        <v>1</v>
      </c>
      <c r="AG5" s="9">
        <v>5.0000000000000001E-3</v>
      </c>
      <c r="AH5" t="str">
        <f t="shared" si="2"/>
        <v>BANKNIFTYWEEKLY38100CE</v>
      </c>
      <c r="AI5" t="str">
        <f t="shared" si="3"/>
        <v>BANKNIFTYWEEKLY38100CE44655</v>
      </c>
      <c r="AK5" t="s">
        <v>585</v>
      </c>
      <c r="AL5" s="6" t="s">
        <v>589</v>
      </c>
      <c r="AN5" t="s">
        <v>585</v>
      </c>
      <c r="AO5" s="4" t="s">
        <v>590</v>
      </c>
      <c r="AP5" s="3"/>
      <c r="AQ5" s="3"/>
      <c r="AR5" s="2"/>
    </row>
    <row r="6" spans="1:44" x14ac:dyDescent="0.45">
      <c r="A6">
        <v>2</v>
      </c>
      <c r="B6" t="s">
        <v>310</v>
      </c>
      <c r="C6" t="s">
        <v>35</v>
      </c>
      <c r="D6" s="2">
        <v>44655</v>
      </c>
      <c r="E6" s="3">
        <v>44656</v>
      </c>
      <c r="F6" t="s">
        <v>30</v>
      </c>
      <c r="G6" t="s">
        <v>31</v>
      </c>
      <c r="H6" s="3">
        <v>44658</v>
      </c>
      <c r="I6" s="32" t="str">
        <f t="shared" si="0"/>
        <v>7-4-2022</v>
      </c>
      <c r="J6">
        <v>175</v>
      </c>
      <c r="K6">
        <v>25</v>
      </c>
      <c r="L6">
        <v>7</v>
      </c>
      <c r="M6">
        <v>388.69</v>
      </c>
      <c r="N6">
        <v>486.64</v>
      </c>
      <c r="O6">
        <v>68020</v>
      </c>
      <c r="P6">
        <v>85161.25</v>
      </c>
      <c r="Q6">
        <v>17141.25</v>
      </c>
      <c r="R6">
        <v>187.77395999999999</v>
      </c>
      <c r="S6">
        <v>16953.476040000001</v>
      </c>
      <c r="T6">
        <v>24.924251749485439</v>
      </c>
      <c r="U6">
        <v>175</v>
      </c>
      <c r="V6">
        <v>392.05</v>
      </c>
      <c r="W6">
        <v>400.7</v>
      </c>
      <c r="X6">
        <v>477.6</v>
      </c>
      <c r="Y6">
        <v>481.27</v>
      </c>
      <c r="Z6">
        <v>93302</v>
      </c>
      <c r="AA6">
        <v>92000</v>
      </c>
      <c r="AB6">
        <f t="shared" si="1"/>
        <v>0</v>
      </c>
      <c r="AC6">
        <v>1</v>
      </c>
      <c r="AD6">
        <v>1</v>
      </c>
      <c r="AE6">
        <v>2</v>
      </c>
      <c r="AF6">
        <v>1</v>
      </c>
      <c r="AG6" s="9">
        <v>5.0000000000000001E-3</v>
      </c>
      <c r="AH6" t="str">
        <f t="shared" si="2"/>
        <v>BANKNIFTYWEEKLY38200CE</v>
      </c>
      <c r="AI6" t="str">
        <f t="shared" si="3"/>
        <v>BANKNIFTYWEEKLY38200CE44655</v>
      </c>
      <c r="AK6" t="s">
        <v>587</v>
      </c>
      <c r="AL6">
        <v>151900</v>
      </c>
      <c r="AN6" t="s">
        <v>587</v>
      </c>
      <c r="AO6">
        <v>151900</v>
      </c>
      <c r="AP6" s="3"/>
      <c r="AQ6" s="3"/>
      <c r="AR6" s="2"/>
    </row>
    <row r="7" spans="1:44" x14ac:dyDescent="0.45">
      <c r="A7">
        <v>1</v>
      </c>
      <c r="B7" t="s">
        <v>311</v>
      </c>
      <c r="C7" t="s">
        <v>36</v>
      </c>
      <c r="D7" s="2">
        <v>44656</v>
      </c>
      <c r="E7" s="3">
        <v>44657</v>
      </c>
      <c r="F7" t="s">
        <v>30</v>
      </c>
      <c r="G7" t="s">
        <v>31</v>
      </c>
      <c r="H7" s="3">
        <v>44658</v>
      </c>
      <c r="I7" s="32" t="str">
        <f t="shared" si="0"/>
        <v>7-4-2022</v>
      </c>
      <c r="J7">
        <v>225</v>
      </c>
      <c r="K7">
        <v>25</v>
      </c>
      <c r="L7">
        <v>9</v>
      </c>
      <c r="M7">
        <v>356.4</v>
      </c>
      <c r="N7">
        <v>748.93</v>
      </c>
      <c r="O7">
        <v>80190</v>
      </c>
      <c r="P7">
        <v>168508.75</v>
      </c>
      <c r="Q7">
        <v>88319.25</v>
      </c>
      <c r="R7">
        <v>289.64497200000011</v>
      </c>
      <c r="S7">
        <v>88029.605028000005</v>
      </c>
      <c r="T7">
        <v>109.7762876019454</v>
      </c>
      <c r="U7">
        <v>225</v>
      </c>
      <c r="V7">
        <v>338</v>
      </c>
      <c r="W7">
        <v>349.52</v>
      </c>
      <c r="X7">
        <v>747.2</v>
      </c>
      <c r="Y7">
        <v>686.77</v>
      </c>
      <c r="Z7">
        <v>93508</v>
      </c>
      <c r="AA7">
        <v>92000</v>
      </c>
      <c r="AB7">
        <f t="shared" si="1"/>
        <v>0</v>
      </c>
      <c r="AC7">
        <v>1</v>
      </c>
      <c r="AD7">
        <v>1</v>
      </c>
      <c r="AE7">
        <v>2</v>
      </c>
      <c r="AF7">
        <v>1</v>
      </c>
      <c r="AG7" s="9">
        <v>5.0000000000000001E-3</v>
      </c>
      <c r="AH7" t="str">
        <f t="shared" si="2"/>
        <v>BANKNIFTYWEEKLY38400PE</v>
      </c>
      <c r="AI7" t="str">
        <f t="shared" si="3"/>
        <v>BANKNIFTYWEEKLY38400PE44656</v>
      </c>
      <c r="AK7" t="s">
        <v>588</v>
      </c>
      <c r="AL7">
        <v>145900</v>
      </c>
      <c r="AN7" t="s">
        <v>588</v>
      </c>
      <c r="AO7">
        <v>145900</v>
      </c>
      <c r="AP7" s="3"/>
      <c r="AQ7" s="3"/>
      <c r="AR7" s="2"/>
    </row>
    <row r="8" spans="1:44" x14ac:dyDescent="0.45">
      <c r="A8">
        <v>2</v>
      </c>
      <c r="B8" t="s">
        <v>312</v>
      </c>
      <c r="C8" t="s">
        <v>37</v>
      </c>
      <c r="D8" s="2">
        <v>44656</v>
      </c>
      <c r="E8" s="3">
        <v>44657</v>
      </c>
      <c r="F8" t="s">
        <v>30</v>
      </c>
      <c r="G8" t="s">
        <v>31</v>
      </c>
      <c r="H8" s="3">
        <v>44658</v>
      </c>
      <c r="I8" s="32" t="str">
        <f t="shared" si="0"/>
        <v>7-4-2022</v>
      </c>
      <c r="J8">
        <v>225</v>
      </c>
      <c r="K8">
        <v>25</v>
      </c>
      <c r="L8">
        <v>9</v>
      </c>
      <c r="M8">
        <v>343.14</v>
      </c>
      <c r="N8">
        <v>837.05</v>
      </c>
      <c r="O8">
        <v>77206.25</v>
      </c>
      <c r="P8">
        <v>188336.25</v>
      </c>
      <c r="Q8">
        <v>111129.75</v>
      </c>
      <c r="R8">
        <v>310.02013449999998</v>
      </c>
      <c r="S8">
        <v>110819.7298655</v>
      </c>
      <c r="T8">
        <v>143.53725231506519</v>
      </c>
      <c r="U8">
        <v>225</v>
      </c>
      <c r="V8">
        <v>343</v>
      </c>
      <c r="W8">
        <v>338.13</v>
      </c>
      <c r="X8">
        <v>832.9</v>
      </c>
      <c r="Y8">
        <v>771.8</v>
      </c>
      <c r="Z8">
        <v>93010</v>
      </c>
      <c r="AA8">
        <v>92000</v>
      </c>
      <c r="AB8">
        <f t="shared" si="1"/>
        <v>0</v>
      </c>
      <c r="AC8">
        <v>1</v>
      </c>
      <c r="AD8">
        <v>1</v>
      </c>
      <c r="AE8">
        <v>2</v>
      </c>
      <c r="AF8">
        <v>1</v>
      </c>
      <c r="AG8" s="9">
        <v>5.0000000000000001E-3</v>
      </c>
      <c r="AH8" t="str">
        <f t="shared" si="2"/>
        <v>BANKNIFTYWEEKLY38500PE</v>
      </c>
      <c r="AI8" t="str">
        <f t="shared" si="3"/>
        <v>BANKNIFTYWEEKLY38500PE44656</v>
      </c>
      <c r="AK8" t="s">
        <v>751</v>
      </c>
      <c r="AL8">
        <v>2</v>
      </c>
      <c r="AN8" t="s">
        <v>751</v>
      </c>
      <c r="AO8">
        <v>2</v>
      </c>
      <c r="AP8" s="3"/>
      <c r="AQ8" s="3"/>
      <c r="AR8" s="2"/>
    </row>
    <row r="9" spans="1:44" x14ac:dyDescent="0.45">
      <c r="A9">
        <v>1</v>
      </c>
      <c r="B9" t="s">
        <v>313</v>
      </c>
      <c r="C9" t="s">
        <v>38</v>
      </c>
      <c r="D9" s="2">
        <v>44657</v>
      </c>
      <c r="E9" s="3">
        <v>44658</v>
      </c>
      <c r="F9" t="s">
        <v>30</v>
      </c>
      <c r="G9" t="s">
        <v>31</v>
      </c>
      <c r="H9" s="3">
        <v>44658</v>
      </c>
      <c r="I9" s="32" t="str">
        <f t="shared" si="0"/>
        <v>7-4-2022</v>
      </c>
      <c r="J9">
        <v>300</v>
      </c>
      <c r="K9">
        <v>25</v>
      </c>
      <c r="L9">
        <v>12</v>
      </c>
      <c r="M9">
        <v>233.07</v>
      </c>
      <c r="N9">
        <v>225.38</v>
      </c>
      <c r="O9">
        <v>69920</v>
      </c>
      <c r="P9">
        <v>67612.5</v>
      </c>
      <c r="Q9">
        <v>-2306.9999999999991</v>
      </c>
      <c r="R9">
        <v>169.25420800000001</v>
      </c>
      <c r="S9">
        <v>-2476.2542079999989</v>
      </c>
      <c r="T9">
        <v>-3.541553501144163</v>
      </c>
      <c r="U9">
        <v>300</v>
      </c>
      <c r="V9">
        <v>232.75</v>
      </c>
      <c r="W9">
        <v>227.58</v>
      </c>
      <c r="X9">
        <v>228.35</v>
      </c>
      <c r="Y9">
        <v>232.97</v>
      </c>
      <c r="Z9">
        <v>94503</v>
      </c>
      <c r="AA9">
        <v>92001</v>
      </c>
      <c r="AB9">
        <f t="shared" si="1"/>
        <v>0</v>
      </c>
      <c r="AC9">
        <v>1</v>
      </c>
      <c r="AD9">
        <v>1</v>
      </c>
      <c r="AE9">
        <v>2</v>
      </c>
      <c r="AF9">
        <v>1</v>
      </c>
      <c r="AG9" s="9">
        <v>5.0000000000000001E-3</v>
      </c>
      <c r="AH9" t="str">
        <f t="shared" si="2"/>
        <v>BANKNIFTYWEEKLY37600PE</v>
      </c>
      <c r="AI9" t="str">
        <f t="shared" si="3"/>
        <v>BANKNIFTYWEEKLY37600PE44657</v>
      </c>
      <c r="AO9" s="3"/>
      <c r="AP9" s="3"/>
      <c r="AQ9" s="3"/>
      <c r="AR9" s="2"/>
    </row>
    <row r="10" spans="1:44" x14ac:dyDescent="0.45">
      <c r="A10">
        <v>1</v>
      </c>
      <c r="B10" t="s">
        <v>314</v>
      </c>
      <c r="C10" t="s">
        <v>39</v>
      </c>
      <c r="D10" s="2">
        <v>44658</v>
      </c>
      <c r="E10" s="3"/>
      <c r="F10" t="s">
        <v>30</v>
      </c>
      <c r="G10" t="s">
        <v>31</v>
      </c>
      <c r="H10" s="3">
        <v>44658</v>
      </c>
      <c r="I10" s="32" t="str">
        <f t="shared" si="0"/>
        <v>7-4-2022</v>
      </c>
      <c r="J10">
        <v>800</v>
      </c>
      <c r="K10">
        <v>25</v>
      </c>
      <c r="L10">
        <v>32</v>
      </c>
      <c r="M10">
        <v>102.52</v>
      </c>
      <c r="N10">
        <v>0.25</v>
      </c>
      <c r="O10">
        <v>82018.75</v>
      </c>
      <c r="P10">
        <v>200</v>
      </c>
      <c r="Q10">
        <v>-81816</v>
      </c>
      <c r="R10">
        <v>77.66238749999998</v>
      </c>
      <c r="S10">
        <v>-81893.662387499993</v>
      </c>
      <c r="T10">
        <v>-99.847489004038707</v>
      </c>
      <c r="U10">
        <v>800</v>
      </c>
      <c r="V10">
        <v>111.3</v>
      </c>
      <c r="W10">
        <v>100.23</v>
      </c>
      <c r="X10">
        <v>0.2</v>
      </c>
      <c r="Y10">
        <v>0.18</v>
      </c>
      <c r="Z10">
        <v>113503</v>
      </c>
      <c r="AA10">
        <v>152001</v>
      </c>
      <c r="AB10">
        <f>IF(D10&lt;&gt;H10,0,IF(AND(H10=D10,D10=E10),0,1))</f>
        <v>1</v>
      </c>
      <c r="AC10">
        <v>1</v>
      </c>
      <c r="AD10">
        <v>0</v>
      </c>
      <c r="AE10">
        <v>2</v>
      </c>
      <c r="AF10">
        <v>1</v>
      </c>
      <c r="AG10" s="9">
        <v>5.0000000000000001E-3</v>
      </c>
      <c r="AH10" t="str">
        <f t="shared" si="2"/>
        <v>BANKNIFTYWEEKLY37700CE</v>
      </c>
      <c r="AI10" t="str">
        <f t="shared" si="3"/>
        <v>BANKNIFTYWEEKLY37700CE44658</v>
      </c>
      <c r="AO10" s="3"/>
      <c r="AP10" s="3"/>
      <c r="AQ10" s="3"/>
      <c r="AR10" s="2"/>
    </row>
    <row r="11" spans="1:44" x14ac:dyDescent="0.45">
      <c r="A11">
        <v>2</v>
      </c>
      <c r="B11" t="s">
        <v>315</v>
      </c>
      <c r="C11" t="s">
        <v>40</v>
      </c>
      <c r="D11" s="2">
        <v>44658</v>
      </c>
      <c r="E11" s="3"/>
      <c r="F11" t="s">
        <v>30</v>
      </c>
      <c r="G11" t="s">
        <v>31</v>
      </c>
      <c r="H11" s="3">
        <v>44658</v>
      </c>
      <c r="I11" s="32" t="str">
        <f t="shared" si="0"/>
        <v>7-4-2022</v>
      </c>
      <c r="J11">
        <v>900</v>
      </c>
      <c r="K11">
        <v>25</v>
      </c>
      <c r="L11">
        <v>36</v>
      </c>
      <c r="M11">
        <v>99.4</v>
      </c>
      <c r="N11">
        <v>0.2</v>
      </c>
      <c r="O11">
        <v>89460</v>
      </c>
      <c r="P11">
        <v>180</v>
      </c>
      <c r="Q11">
        <v>-89280</v>
      </c>
      <c r="R11">
        <v>82.524296000000007</v>
      </c>
      <c r="S11">
        <v>-89362.524296000003</v>
      </c>
      <c r="T11">
        <v>-99.891039901632013</v>
      </c>
      <c r="U11">
        <v>900</v>
      </c>
      <c r="V11">
        <v>98.35</v>
      </c>
      <c r="W11">
        <v>94.03</v>
      </c>
      <c r="X11">
        <v>0.15</v>
      </c>
      <c r="Y11">
        <v>0.17</v>
      </c>
      <c r="Z11">
        <v>114107</v>
      </c>
      <c r="AA11">
        <v>152001</v>
      </c>
      <c r="AB11">
        <f t="shared" si="1"/>
        <v>1</v>
      </c>
      <c r="AC11">
        <v>1</v>
      </c>
      <c r="AD11">
        <v>0</v>
      </c>
      <c r="AE11">
        <v>2</v>
      </c>
      <c r="AF11">
        <v>1</v>
      </c>
      <c r="AG11" s="9">
        <v>5.0000000000000001E-3</v>
      </c>
      <c r="AH11" t="str">
        <f t="shared" si="2"/>
        <v>BANKNIFTYWEEKLY37800CE</v>
      </c>
      <c r="AI11" t="str">
        <f t="shared" si="3"/>
        <v>BANKNIFTYWEEKLY37800CE44658</v>
      </c>
      <c r="AO11" s="3"/>
      <c r="AP11" s="3"/>
      <c r="AQ11" s="3"/>
      <c r="AR11" s="2"/>
    </row>
    <row r="12" spans="1:44" x14ac:dyDescent="0.45">
      <c r="A12">
        <v>1</v>
      </c>
      <c r="B12" t="s">
        <v>316</v>
      </c>
      <c r="C12" t="s">
        <v>41</v>
      </c>
      <c r="D12" s="2">
        <v>44659</v>
      </c>
      <c r="E12" s="3">
        <v>44662</v>
      </c>
      <c r="F12" t="s">
        <v>30</v>
      </c>
      <c r="G12" t="s">
        <v>31</v>
      </c>
      <c r="H12" s="3">
        <v>44664</v>
      </c>
      <c r="I12" s="32" t="str">
        <f t="shared" si="0"/>
        <v>13-4-2022</v>
      </c>
      <c r="J12">
        <v>200</v>
      </c>
      <c r="K12">
        <v>25</v>
      </c>
      <c r="L12">
        <v>8</v>
      </c>
      <c r="M12">
        <v>447.24</v>
      </c>
      <c r="N12">
        <v>305</v>
      </c>
      <c r="O12">
        <v>89448.75</v>
      </c>
      <c r="P12">
        <v>61000</v>
      </c>
      <c r="Q12">
        <v>-28448</v>
      </c>
      <c r="R12">
        <v>174.6245595</v>
      </c>
      <c r="S12">
        <v>-28622.6245595</v>
      </c>
      <c r="T12">
        <v>-31.99890949789684</v>
      </c>
      <c r="U12">
        <v>200</v>
      </c>
      <c r="V12">
        <v>449.55</v>
      </c>
      <c r="W12">
        <v>433.53</v>
      </c>
      <c r="X12">
        <v>308.60000000000002</v>
      </c>
      <c r="Y12">
        <v>314.64999999999998</v>
      </c>
      <c r="Z12">
        <v>93101</v>
      </c>
      <c r="AA12">
        <v>92000</v>
      </c>
      <c r="AB12">
        <f t="shared" si="1"/>
        <v>0</v>
      </c>
      <c r="AC12">
        <v>1</v>
      </c>
      <c r="AD12">
        <v>1</v>
      </c>
      <c r="AE12">
        <v>2</v>
      </c>
      <c r="AF12">
        <v>1</v>
      </c>
      <c r="AG12" s="9">
        <v>5.0000000000000001E-3</v>
      </c>
      <c r="AH12" t="str">
        <f t="shared" si="2"/>
        <v>BANKNIFTYWEEKLY37500PE</v>
      </c>
      <c r="AI12" t="str">
        <f t="shared" si="3"/>
        <v>BANKNIFTYWEEKLY37500PE44659</v>
      </c>
      <c r="AO12" s="3"/>
      <c r="AP12" s="3"/>
      <c r="AQ12" s="3"/>
      <c r="AR12" s="2"/>
    </row>
    <row r="13" spans="1:44" x14ac:dyDescent="0.45">
      <c r="A13">
        <v>1</v>
      </c>
      <c r="B13" t="s">
        <v>317</v>
      </c>
      <c r="C13" t="s">
        <v>42</v>
      </c>
      <c r="D13" s="2">
        <v>44663</v>
      </c>
      <c r="E13" s="3">
        <v>44664</v>
      </c>
      <c r="F13" t="s">
        <v>30</v>
      </c>
      <c r="G13" t="s">
        <v>31</v>
      </c>
      <c r="H13" s="3">
        <v>44664</v>
      </c>
      <c r="I13" s="32" t="str">
        <f t="shared" si="0"/>
        <v>13-4-2022</v>
      </c>
      <c r="J13">
        <v>350</v>
      </c>
      <c r="K13">
        <v>25</v>
      </c>
      <c r="L13">
        <v>14</v>
      </c>
      <c r="M13">
        <v>238.79</v>
      </c>
      <c r="N13">
        <v>12.56</v>
      </c>
      <c r="O13">
        <v>83577.5</v>
      </c>
      <c r="P13">
        <v>4396.25</v>
      </c>
      <c r="Q13">
        <v>-79180.5</v>
      </c>
      <c r="R13">
        <v>107.012207</v>
      </c>
      <c r="S13">
        <v>-79287.512207000007</v>
      </c>
      <c r="T13">
        <v>-94.867054179653621</v>
      </c>
      <c r="U13">
        <v>350</v>
      </c>
      <c r="V13">
        <v>245</v>
      </c>
      <c r="W13">
        <v>243</v>
      </c>
      <c r="X13">
        <v>12.4</v>
      </c>
      <c r="Y13">
        <v>12.4</v>
      </c>
      <c r="Z13">
        <v>93501</v>
      </c>
      <c r="AA13">
        <v>92000</v>
      </c>
      <c r="AB13">
        <f t="shared" si="1"/>
        <v>0</v>
      </c>
      <c r="AC13">
        <v>1</v>
      </c>
      <c r="AD13">
        <v>1</v>
      </c>
      <c r="AE13">
        <v>2</v>
      </c>
      <c r="AF13">
        <v>1</v>
      </c>
      <c r="AG13" s="9">
        <v>5.0000000000000001E-3</v>
      </c>
      <c r="AH13" t="str">
        <f t="shared" si="2"/>
        <v>BANKNIFTYWEEKLY37300PE</v>
      </c>
      <c r="AI13" t="str">
        <f t="shared" si="3"/>
        <v>BANKNIFTYWEEKLY37300PE44663</v>
      </c>
      <c r="AO13" s="3"/>
      <c r="AP13" s="3"/>
      <c r="AQ13" s="3"/>
      <c r="AR13" s="2"/>
    </row>
    <row r="14" spans="1:44" x14ac:dyDescent="0.45">
      <c r="A14">
        <v>2</v>
      </c>
      <c r="B14" t="s">
        <v>318</v>
      </c>
      <c r="C14" t="s">
        <v>43</v>
      </c>
      <c r="D14" s="2">
        <v>44663</v>
      </c>
      <c r="E14" s="3">
        <v>44664</v>
      </c>
      <c r="F14" t="s">
        <v>30</v>
      </c>
      <c r="G14" t="s">
        <v>31</v>
      </c>
      <c r="H14" s="3">
        <v>44664</v>
      </c>
      <c r="I14" s="32" t="str">
        <f t="shared" si="0"/>
        <v>13-4-2022</v>
      </c>
      <c r="J14">
        <v>450</v>
      </c>
      <c r="K14">
        <v>25</v>
      </c>
      <c r="L14">
        <v>18</v>
      </c>
      <c r="M14">
        <v>188.7</v>
      </c>
      <c r="N14">
        <v>231.15</v>
      </c>
      <c r="O14">
        <v>84913.75</v>
      </c>
      <c r="P14">
        <v>104017.5</v>
      </c>
      <c r="Q14">
        <v>19102.500000000011</v>
      </c>
      <c r="R14">
        <v>220.1026975</v>
      </c>
      <c r="S14">
        <v>18882.397302500009</v>
      </c>
      <c r="T14">
        <v>22.237149227893021</v>
      </c>
      <c r="U14">
        <v>450</v>
      </c>
      <c r="V14">
        <v>194.9</v>
      </c>
      <c r="W14">
        <v>188.55</v>
      </c>
      <c r="X14">
        <v>232.4</v>
      </c>
      <c r="Y14">
        <v>229.72</v>
      </c>
      <c r="Z14">
        <v>141404</v>
      </c>
      <c r="AA14">
        <v>92000</v>
      </c>
      <c r="AB14">
        <f t="shared" si="1"/>
        <v>0</v>
      </c>
      <c r="AC14">
        <v>1</v>
      </c>
      <c r="AD14">
        <v>1</v>
      </c>
      <c r="AE14">
        <v>2</v>
      </c>
      <c r="AF14">
        <v>1</v>
      </c>
      <c r="AG14" s="9">
        <v>5.0000000000000001E-3</v>
      </c>
      <c r="AH14" t="str">
        <f t="shared" si="2"/>
        <v>BANKNIFTYWEEKLY37800CE</v>
      </c>
      <c r="AI14" t="str">
        <f t="shared" si="3"/>
        <v>BANKNIFTYWEEKLY37800CE44663</v>
      </c>
      <c r="AO14" s="3"/>
      <c r="AP14" s="3"/>
      <c r="AQ14" s="3"/>
      <c r="AR14" s="2"/>
    </row>
    <row r="15" spans="1:44" x14ac:dyDescent="0.45">
      <c r="A15">
        <v>1</v>
      </c>
      <c r="B15" t="s">
        <v>319</v>
      </c>
      <c r="C15" t="s">
        <v>44</v>
      </c>
      <c r="D15" s="2">
        <v>44664</v>
      </c>
      <c r="E15" s="3"/>
      <c r="F15" t="s">
        <v>30</v>
      </c>
      <c r="G15" t="s">
        <v>31</v>
      </c>
      <c r="H15" s="3">
        <v>44664</v>
      </c>
      <c r="I15" s="32" t="str">
        <f t="shared" si="0"/>
        <v>13-4-2022</v>
      </c>
      <c r="J15">
        <v>925</v>
      </c>
      <c r="K15">
        <v>25</v>
      </c>
      <c r="L15">
        <v>37</v>
      </c>
      <c r="M15">
        <v>95.38</v>
      </c>
      <c r="N15">
        <v>122.65</v>
      </c>
      <c r="O15">
        <v>88228.75</v>
      </c>
      <c r="P15">
        <v>113451.25</v>
      </c>
      <c r="Q15">
        <v>25224.750000000011</v>
      </c>
      <c r="R15">
        <v>209.30483950000001</v>
      </c>
      <c r="S15">
        <v>25015.44516050001</v>
      </c>
      <c r="T15">
        <v>28.352940691667978</v>
      </c>
      <c r="U15">
        <v>925</v>
      </c>
      <c r="V15">
        <v>94.9</v>
      </c>
      <c r="W15">
        <v>108.37</v>
      </c>
      <c r="X15">
        <v>124.6</v>
      </c>
      <c r="Y15">
        <v>125.93</v>
      </c>
      <c r="Z15">
        <v>120502</v>
      </c>
      <c r="AA15">
        <v>152000</v>
      </c>
      <c r="AB15">
        <f t="shared" si="1"/>
        <v>1</v>
      </c>
      <c r="AC15">
        <v>1</v>
      </c>
      <c r="AD15">
        <v>0</v>
      </c>
      <c r="AE15">
        <v>2</v>
      </c>
      <c r="AF15">
        <v>1</v>
      </c>
      <c r="AG15" s="9">
        <v>5.0000000000000001E-3</v>
      </c>
      <c r="AH15" t="str">
        <f t="shared" si="2"/>
        <v>BANKNIFTYWEEKLY37600PE</v>
      </c>
      <c r="AI15" t="str">
        <f t="shared" si="3"/>
        <v>BANKNIFTYWEEKLY37600PE44664</v>
      </c>
      <c r="AO15" s="3"/>
      <c r="AP15" s="3"/>
      <c r="AQ15" s="3"/>
      <c r="AR15" s="2"/>
    </row>
    <row r="16" spans="1:44" x14ac:dyDescent="0.45">
      <c r="A16">
        <v>2</v>
      </c>
      <c r="B16" t="s">
        <v>320</v>
      </c>
      <c r="C16" t="s">
        <v>45</v>
      </c>
      <c r="D16" s="2">
        <v>44664</v>
      </c>
      <c r="E16" s="3"/>
      <c r="F16" t="s">
        <v>30</v>
      </c>
      <c r="G16" t="s">
        <v>31</v>
      </c>
      <c r="H16" s="3">
        <v>44664</v>
      </c>
      <c r="I16" s="32" t="str">
        <f t="shared" si="0"/>
        <v>13-4-2022</v>
      </c>
      <c r="J16">
        <v>675</v>
      </c>
      <c r="K16">
        <v>25</v>
      </c>
      <c r="L16">
        <v>27</v>
      </c>
      <c r="M16">
        <v>130.57</v>
      </c>
      <c r="N16">
        <v>222.15</v>
      </c>
      <c r="O16">
        <v>88137.51</v>
      </c>
      <c r="P16">
        <v>149951.25</v>
      </c>
      <c r="Q16">
        <v>61816.500000000007</v>
      </c>
      <c r="R16">
        <v>250.35854956399999</v>
      </c>
      <c r="S16">
        <v>61566.141450436007</v>
      </c>
      <c r="T16">
        <v>69.852372106309801</v>
      </c>
      <c r="U16">
        <v>675</v>
      </c>
      <c r="V16">
        <v>128.1</v>
      </c>
      <c r="W16">
        <v>140.75</v>
      </c>
      <c r="X16">
        <v>224.3</v>
      </c>
      <c r="Y16">
        <v>225.83</v>
      </c>
      <c r="Z16">
        <v>120403</v>
      </c>
      <c r="AA16">
        <v>152000</v>
      </c>
      <c r="AB16">
        <f t="shared" si="1"/>
        <v>1</v>
      </c>
      <c r="AC16">
        <v>1</v>
      </c>
      <c r="AD16">
        <v>0</v>
      </c>
      <c r="AE16">
        <v>2</v>
      </c>
      <c r="AF16">
        <v>1</v>
      </c>
      <c r="AG16" s="9">
        <v>5.0000000000000001E-3</v>
      </c>
      <c r="AH16" t="str">
        <f t="shared" si="2"/>
        <v>BANKNIFTYWEEKLY37700PE</v>
      </c>
      <c r="AI16" t="str">
        <f t="shared" si="3"/>
        <v>BANKNIFTYWEEKLY37700PE44664</v>
      </c>
      <c r="AO16" s="5"/>
      <c r="AP16" s="3"/>
      <c r="AQ16" s="3"/>
      <c r="AR16" s="2"/>
    </row>
    <row r="17" spans="1:44" x14ac:dyDescent="0.45">
      <c r="A17">
        <v>1</v>
      </c>
      <c r="B17" t="s">
        <v>321</v>
      </c>
      <c r="C17" t="s">
        <v>46</v>
      </c>
      <c r="D17" s="2">
        <v>44669</v>
      </c>
      <c r="E17" s="3">
        <v>44670</v>
      </c>
      <c r="F17" t="s">
        <v>30</v>
      </c>
      <c r="G17" t="s">
        <v>31</v>
      </c>
      <c r="H17" s="3">
        <v>44672</v>
      </c>
      <c r="I17" s="32" t="str">
        <f t="shared" si="0"/>
        <v>21-4-2022</v>
      </c>
      <c r="J17">
        <v>250</v>
      </c>
      <c r="K17">
        <v>25</v>
      </c>
      <c r="L17">
        <v>10</v>
      </c>
      <c r="M17">
        <v>354.1</v>
      </c>
      <c r="N17">
        <v>164.15</v>
      </c>
      <c r="O17">
        <v>88525</v>
      </c>
      <c r="P17">
        <v>41037.5</v>
      </c>
      <c r="Q17">
        <v>-47487.500000000007</v>
      </c>
      <c r="R17">
        <v>151.53245000000001</v>
      </c>
      <c r="S17">
        <v>-47639.032450000013</v>
      </c>
      <c r="T17">
        <v>-53.814213442530367</v>
      </c>
      <c r="U17">
        <v>250</v>
      </c>
      <c r="V17">
        <v>360</v>
      </c>
      <c r="W17">
        <v>365.57</v>
      </c>
      <c r="X17">
        <v>155.9</v>
      </c>
      <c r="Y17">
        <v>160.19999999999999</v>
      </c>
      <c r="Z17">
        <v>130402</v>
      </c>
      <c r="AA17">
        <v>92109</v>
      </c>
      <c r="AB17">
        <f t="shared" si="1"/>
        <v>0</v>
      </c>
      <c r="AC17">
        <v>1</v>
      </c>
      <c r="AD17">
        <v>1</v>
      </c>
      <c r="AE17">
        <v>2</v>
      </c>
      <c r="AF17">
        <v>1</v>
      </c>
      <c r="AG17" s="9">
        <v>5.0000000000000001E-3</v>
      </c>
      <c r="AH17" t="str">
        <f t="shared" si="2"/>
        <v>BANKNIFTYWEEKLY36500PE</v>
      </c>
      <c r="AI17" t="str">
        <f t="shared" si="3"/>
        <v>BANKNIFTYWEEKLY36500PE44669</v>
      </c>
      <c r="AO17" s="3"/>
      <c r="AP17" s="3"/>
      <c r="AQ17" s="3"/>
      <c r="AR17" s="2"/>
    </row>
    <row r="18" spans="1:44" x14ac:dyDescent="0.45">
      <c r="A18">
        <v>2</v>
      </c>
      <c r="B18" t="s">
        <v>322</v>
      </c>
      <c r="C18" t="s">
        <v>47</v>
      </c>
      <c r="D18" s="2">
        <v>44669</v>
      </c>
      <c r="E18" s="3">
        <v>44670</v>
      </c>
      <c r="F18" t="s">
        <v>30</v>
      </c>
      <c r="G18" t="s">
        <v>31</v>
      </c>
      <c r="H18" s="3">
        <v>44672</v>
      </c>
      <c r="I18" s="32" t="str">
        <f t="shared" si="0"/>
        <v>21-4-2022</v>
      </c>
      <c r="J18">
        <v>275</v>
      </c>
      <c r="K18">
        <v>25</v>
      </c>
      <c r="L18">
        <v>11</v>
      </c>
      <c r="M18">
        <v>325.04000000000002</v>
      </c>
      <c r="N18">
        <v>197.65</v>
      </c>
      <c r="O18">
        <v>89386.26</v>
      </c>
      <c r="P18">
        <v>54353.75</v>
      </c>
      <c r="Q18">
        <v>-35032.250000000007</v>
      </c>
      <c r="R18">
        <v>167.09720506400001</v>
      </c>
      <c r="S18">
        <v>-35199.347205063998</v>
      </c>
      <c r="T18">
        <v>-39.378923791043498</v>
      </c>
      <c r="U18">
        <v>275</v>
      </c>
      <c r="V18">
        <v>324.05</v>
      </c>
      <c r="W18">
        <v>326.98</v>
      </c>
      <c r="X18">
        <v>189.3</v>
      </c>
      <c r="Y18">
        <v>194.63</v>
      </c>
      <c r="Z18">
        <v>123102</v>
      </c>
      <c r="AA18">
        <v>92109</v>
      </c>
      <c r="AB18">
        <f t="shared" si="1"/>
        <v>0</v>
      </c>
      <c r="AC18">
        <v>1</v>
      </c>
      <c r="AD18">
        <v>1</v>
      </c>
      <c r="AE18">
        <v>2</v>
      </c>
      <c r="AF18">
        <v>1</v>
      </c>
      <c r="AG18" s="9">
        <v>5.0000000000000001E-3</v>
      </c>
      <c r="AH18" t="str">
        <f t="shared" si="2"/>
        <v>BANKNIFTYWEEKLY36600PE</v>
      </c>
      <c r="AI18" t="str">
        <f t="shared" si="3"/>
        <v>BANKNIFTYWEEKLY36600PE44669</v>
      </c>
      <c r="AM18" s="5"/>
      <c r="AO18" s="5"/>
      <c r="AP18" s="5"/>
      <c r="AQ18" s="3"/>
      <c r="AR18" s="2"/>
    </row>
    <row r="19" spans="1:44" x14ac:dyDescent="0.45">
      <c r="A19">
        <v>1</v>
      </c>
      <c r="B19" t="s">
        <v>323</v>
      </c>
      <c r="C19" t="s">
        <v>48</v>
      </c>
      <c r="D19" s="2">
        <v>44670</v>
      </c>
      <c r="E19" s="3">
        <v>44671</v>
      </c>
      <c r="F19" t="s">
        <v>30</v>
      </c>
      <c r="G19" t="s">
        <v>31</v>
      </c>
      <c r="H19" s="3">
        <v>44672</v>
      </c>
      <c r="I19" s="32" t="str">
        <f t="shared" si="0"/>
        <v>21-4-2022</v>
      </c>
      <c r="J19">
        <v>350</v>
      </c>
      <c r="K19">
        <v>25</v>
      </c>
      <c r="L19">
        <v>14</v>
      </c>
      <c r="M19">
        <v>254.77</v>
      </c>
      <c r="N19">
        <v>465.85</v>
      </c>
      <c r="O19">
        <v>89168.75</v>
      </c>
      <c r="P19">
        <v>163047.5</v>
      </c>
      <c r="Q19">
        <v>73878</v>
      </c>
      <c r="R19">
        <v>289.38707149999999</v>
      </c>
      <c r="S19">
        <v>73588.612928500006</v>
      </c>
      <c r="T19">
        <v>82.527357318006594</v>
      </c>
      <c r="U19">
        <v>350</v>
      </c>
      <c r="V19">
        <v>257.35000000000002</v>
      </c>
      <c r="W19">
        <v>256.63</v>
      </c>
      <c r="X19">
        <v>469.3</v>
      </c>
      <c r="Y19">
        <v>429.1</v>
      </c>
      <c r="Z19">
        <v>93803</v>
      </c>
      <c r="AA19">
        <v>91959</v>
      </c>
      <c r="AB19">
        <f t="shared" si="1"/>
        <v>0</v>
      </c>
      <c r="AC19">
        <v>1</v>
      </c>
      <c r="AD19">
        <v>1</v>
      </c>
      <c r="AE19">
        <v>2</v>
      </c>
      <c r="AF19">
        <v>1</v>
      </c>
      <c r="AG19" s="9">
        <v>5.0000000000000001E-3</v>
      </c>
      <c r="AH19" t="str">
        <f t="shared" si="2"/>
        <v>BANKNIFTYWEEKLY36700PE</v>
      </c>
      <c r="AI19" t="str">
        <f t="shared" si="3"/>
        <v>BANKNIFTYWEEKLY36700PE44670</v>
      </c>
      <c r="AO19" s="3"/>
      <c r="AP19" s="3"/>
      <c r="AQ19" s="3"/>
      <c r="AR19" s="2"/>
    </row>
    <row r="20" spans="1:44" x14ac:dyDescent="0.45">
      <c r="A20">
        <v>2</v>
      </c>
      <c r="B20" t="s">
        <v>324</v>
      </c>
      <c r="C20" t="s">
        <v>49</v>
      </c>
      <c r="D20" s="2">
        <v>44670</v>
      </c>
      <c r="E20" s="3">
        <v>44671</v>
      </c>
      <c r="F20" t="s">
        <v>30</v>
      </c>
      <c r="G20" t="s">
        <v>31</v>
      </c>
      <c r="H20" s="3">
        <v>44672</v>
      </c>
      <c r="I20" s="32" t="str">
        <f t="shared" si="0"/>
        <v>21-4-2022</v>
      </c>
      <c r="J20">
        <v>300</v>
      </c>
      <c r="K20">
        <v>25</v>
      </c>
      <c r="L20">
        <v>12</v>
      </c>
      <c r="M20">
        <v>291</v>
      </c>
      <c r="N20">
        <v>541.28</v>
      </c>
      <c r="O20">
        <v>87300</v>
      </c>
      <c r="P20">
        <v>162385</v>
      </c>
      <c r="Q20">
        <v>75083.999999999985</v>
      </c>
      <c r="R20">
        <v>287.41418399999998</v>
      </c>
      <c r="S20">
        <v>74796.585815999992</v>
      </c>
      <c r="T20">
        <v>85.677646982817862</v>
      </c>
      <c r="U20">
        <v>300</v>
      </c>
      <c r="V20">
        <v>293.05</v>
      </c>
      <c r="W20">
        <v>298.05</v>
      </c>
      <c r="X20">
        <v>544.29999999999995</v>
      </c>
      <c r="Y20">
        <v>503.43</v>
      </c>
      <c r="Z20">
        <v>93703</v>
      </c>
      <c r="AA20">
        <v>92000</v>
      </c>
      <c r="AB20">
        <f t="shared" si="1"/>
        <v>0</v>
      </c>
      <c r="AC20">
        <v>1</v>
      </c>
      <c r="AD20">
        <v>1</v>
      </c>
      <c r="AE20">
        <v>2</v>
      </c>
      <c r="AF20">
        <v>1</v>
      </c>
      <c r="AG20" s="9">
        <v>5.0000000000000001E-3</v>
      </c>
      <c r="AH20" t="str">
        <f t="shared" si="2"/>
        <v>BANKNIFTYWEEKLY36800PE</v>
      </c>
      <c r="AI20" t="str">
        <f t="shared" si="3"/>
        <v>BANKNIFTYWEEKLY36800PE44670</v>
      </c>
      <c r="AO20" s="5"/>
      <c r="AP20" s="3"/>
      <c r="AQ20" s="3"/>
      <c r="AR20" s="2"/>
    </row>
    <row r="21" spans="1:44" x14ac:dyDescent="0.45">
      <c r="A21">
        <v>1</v>
      </c>
      <c r="B21" t="s">
        <v>325</v>
      </c>
      <c r="C21" t="s">
        <v>50</v>
      </c>
      <c r="D21" s="2">
        <v>44671</v>
      </c>
      <c r="E21" s="3">
        <v>44672</v>
      </c>
      <c r="F21" t="s">
        <v>30</v>
      </c>
      <c r="G21" t="s">
        <v>31</v>
      </c>
      <c r="H21" s="3">
        <v>44672</v>
      </c>
      <c r="I21" s="32" t="str">
        <f t="shared" si="0"/>
        <v>21-4-2022</v>
      </c>
      <c r="J21">
        <v>450</v>
      </c>
      <c r="K21">
        <v>25</v>
      </c>
      <c r="L21">
        <v>18</v>
      </c>
      <c r="M21">
        <v>191.55</v>
      </c>
      <c r="N21">
        <v>16.850000000000001</v>
      </c>
      <c r="O21">
        <v>86197.5</v>
      </c>
      <c r="P21">
        <v>7582.5</v>
      </c>
      <c r="Q21">
        <v>-78615.000000000015</v>
      </c>
      <c r="R21">
        <v>112.320967</v>
      </c>
      <c r="S21">
        <v>-78727.320967000021</v>
      </c>
      <c r="T21">
        <v>-91.33364768931817</v>
      </c>
      <c r="U21">
        <v>450</v>
      </c>
      <c r="V21">
        <v>194.95</v>
      </c>
      <c r="W21">
        <v>188.42</v>
      </c>
      <c r="X21">
        <v>17.100000000000001</v>
      </c>
      <c r="Y21">
        <v>17.53</v>
      </c>
      <c r="Z21">
        <v>140203</v>
      </c>
      <c r="AA21">
        <v>92001</v>
      </c>
      <c r="AB21">
        <f t="shared" si="1"/>
        <v>0</v>
      </c>
      <c r="AC21">
        <v>1</v>
      </c>
      <c r="AD21">
        <v>1</v>
      </c>
      <c r="AE21">
        <v>2</v>
      </c>
      <c r="AF21">
        <v>1</v>
      </c>
      <c r="AG21" s="9">
        <v>5.0000000000000001E-3</v>
      </c>
      <c r="AH21" t="str">
        <f t="shared" si="2"/>
        <v>BANKNIFTYWEEKLY36100PE</v>
      </c>
      <c r="AI21" t="str">
        <f t="shared" si="3"/>
        <v>BANKNIFTYWEEKLY36100PE44671</v>
      </c>
      <c r="AO21" s="10"/>
      <c r="AP21" s="3"/>
      <c r="AQ21" s="3"/>
      <c r="AR21" s="2"/>
    </row>
    <row r="22" spans="1:44" x14ac:dyDescent="0.45">
      <c r="A22">
        <v>1</v>
      </c>
      <c r="B22" t="s">
        <v>326</v>
      </c>
      <c r="C22" t="s">
        <v>51</v>
      </c>
      <c r="D22" s="2">
        <v>44673</v>
      </c>
      <c r="E22" s="3">
        <v>44676</v>
      </c>
      <c r="F22" t="s">
        <v>30</v>
      </c>
      <c r="G22" t="s">
        <v>31</v>
      </c>
      <c r="H22" s="3">
        <v>44679</v>
      </c>
      <c r="I22" s="32" t="str">
        <f t="shared" si="0"/>
        <v>28-4-2022</v>
      </c>
      <c r="J22">
        <v>250</v>
      </c>
      <c r="K22">
        <v>25</v>
      </c>
      <c r="L22">
        <v>10</v>
      </c>
      <c r="M22">
        <v>359.63</v>
      </c>
      <c r="N22">
        <v>773.25</v>
      </c>
      <c r="O22">
        <v>89906.25</v>
      </c>
      <c r="P22">
        <v>193312.5</v>
      </c>
      <c r="Q22">
        <v>103405</v>
      </c>
      <c r="R22">
        <v>323.96166249999999</v>
      </c>
      <c r="S22">
        <v>103081.03833749999</v>
      </c>
      <c r="T22">
        <v>114.65391820646509</v>
      </c>
      <c r="U22">
        <v>250</v>
      </c>
      <c r="V22">
        <v>354.75</v>
      </c>
      <c r="W22">
        <v>356.22</v>
      </c>
      <c r="X22">
        <v>790</v>
      </c>
      <c r="Y22">
        <v>776.62</v>
      </c>
      <c r="Z22">
        <v>93106</v>
      </c>
      <c r="AA22">
        <v>92000</v>
      </c>
      <c r="AB22">
        <f t="shared" si="1"/>
        <v>0</v>
      </c>
      <c r="AC22">
        <v>1</v>
      </c>
      <c r="AD22">
        <v>1</v>
      </c>
      <c r="AE22">
        <v>2</v>
      </c>
      <c r="AF22">
        <v>1</v>
      </c>
      <c r="AG22" s="9">
        <v>5.0000000000000001E-3</v>
      </c>
      <c r="AH22" t="str">
        <f t="shared" si="2"/>
        <v>BANKNIFTYWEEKLY36300PE</v>
      </c>
      <c r="AI22" t="str">
        <f t="shared" si="3"/>
        <v>BANKNIFTYWEEKLY36300PE44673</v>
      </c>
      <c r="AO22" s="3"/>
      <c r="AP22" s="3"/>
      <c r="AQ22" s="3"/>
      <c r="AR22" s="2"/>
    </row>
    <row r="23" spans="1:44" x14ac:dyDescent="0.45">
      <c r="A23">
        <v>2</v>
      </c>
      <c r="B23" t="s">
        <v>327</v>
      </c>
      <c r="C23" t="s">
        <v>52</v>
      </c>
      <c r="D23" s="2">
        <v>44673</v>
      </c>
      <c r="E23" s="3">
        <v>44676</v>
      </c>
      <c r="F23" t="s">
        <v>30</v>
      </c>
      <c r="G23" t="s">
        <v>31</v>
      </c>
      <c r="H23" s="3">
        <v>44679</v>
      </c>
      <c r="I23" s="32" t="str">
        <f t="shared" si="0"/>
        <v>28-4-2022</v>
      </c>
      <c r="J23">
        <v>225</v>
      </c>
      <c r="K23">
        <v>25</v>
      </c>
      <c r="L23">
        <v>9</v>
      </c>
      <c r="M23">
        <v>397.6</v>
      </c>
      <c r="N23">
        <v>858.95</v>
      </c>
      <c r="O23">
        <v>89460</v>
      </c>
      <c r="P23">
        <v>193263.75</v>
      </c>
      <c r="Q23">
        <v>103803.75</v>
      </c>
      <c r="R23">
        <v>323.613832</v>
      </c>
      <c r="S23">
        <v>103480.136168</v>
      </c>
      <c r="T23">
        <v>115.6719608405991</v>
      </c>
      <c r="U23">
        <v>225</v>
      </c>
      <c r="V23">
        <v>376.05</v>
      </c>
      <c r="W23">
        <v>395.52</v>
      </c>
      <c r="X23">
        <v>862.1</v>
      </c>
      <c r="Y23">
        <v>851.75</v>
      </c>
      <c r="Z23">
        <v>93008</v>
      </c>
      <c r="AA23">
        <v>92000</v>
      </c>
      <c r="AB23">
        <f t="shared" si="1"/>
        <v>0</v>
      </c>
      <c r="AC23">
        <v>1</v>
      </c>
      <c r="AD23">
        <v>1</v>
      </c>
      <c r="AE23">
        <v>2</v>
      </c>
      <c r="AF23">
        <v>1</v>
      </c>
      <c r="AG23" s="9">
        <v>5.0000000000000001E-3</v>
      </c>
      <c r="AH23" t="str">
        <f t="shared" si="2"/>
        <v>BANKNIFTYWEEKLY36400PE</v>
      </c>
      <c r="AI23" t="str">
        <f t="shared" si="3"/>
        <v>BANKNIFTYWEEKLY36400PE44673</v>
      </c>
      <c r="AO23" s="3"/>
      <c r="AP23" s="3"/>
      <c r="AQ23" s="3"/>
      <c r="AR23" s="2"/>
    </row>
    <row r="24" spans="1:44" x14ac:dyDescent="0.45">
      <c r="A24">
        <v>1</v>
      </c>
      <c r="B24" t="s">
        <v>328</v>
      </c>
      <c r="C24" t="s">
        <v>53</v>
      </c>
      <c r="D24" s="2">
        <v>44676</v>
      </c>
      <c r="E24" s="3">
        <v>44677</v>
      </c>
      <c r="F24" t="s">
        <v>30</v>
      </c>
      <c r="G24" t="s">
        <v>31</v>
      </c>
      <c r="H24" s="3">
        <v>44679</v>
      </c>
      <c r="I24" s="32" t="str">
        <f t="shared" si="0"/>
        <v>28-4-2022</v>
      </c>
      <c r="J24">
        <v>225</v>
      </c>
      <c r="K24">
        <v>25</v>
      </c>
      <c r="L24">
        <v>9</v>
      </c>
      <c r="M24">
        <v>398.21</v>
      </c>
      <c r="N24">
        <v>730.44</v>
      </c>
      <c r="O24">
        <v>89597.5</v>
      </c>
      <c r="P24">
        <v>164350</v>
      </c>
      <c r="Q24">
        <v>74751.750000000015</v>
      </c>
      <c r="R24">
        <v>291.13563900000003</v>
      </c>
      <c r="S24">
        <v>74460.614361000014</v>
      </c>
      <c r="T24">
        <v>83.105683039147323</v>
      </c>
      <c r="U24">
        <v>225</v>
      </c>
      <c r="V24">
        <v>405.5</v>
      </c>
      <c r="W24">
        <v>389.43</v>
      </c>
      <c r="X24">
        <v>724</v>
      </c>
      <c r="Y24">
        <v>743</v>
      </c>
      <c r="Z24">
        <v>93011</v>
      </c>
      <c r="AA24">
        <v>92000</v>
      </c>
      <c r="AB24">
        <f t="shared" si="1"/>
        <v>0</v>
      </c>
      <c r="AC24">
        <v>1</v>
      </c>
      <c r="AD24">
        <v>1</v>
      </c>
      <c r="AE24">
        <v>2</v>
      </c>
      <c r="AF24">
        <v>1</v>
      </c>
      <c r="AG24" s="9">
        <v>5.0000000000000001E-3</v>
      </c>
      <c r="AH24" t="str">
        <f t="shared" si="2"/>
        <v>BANKNIFTYWEEKLY35900CE</v>
      </c>
      <c r="AI24" t="str">
        <f t="shared" si="3"/>
        <v>BANKNIFTYWEEKLY35900CE44676</v>
      </c>
      <c r="AO24" s="3"/>
      <c r="AP24" s="3"/>
      <c r="AQ24" s="3"/>
      <c r="AR24" s="2"/>
    </row>
    <row r="25" spans="1:44" x14ac:dyDescent="0.45">
      <c r="A25">
        <v>2</v>
      </c>
      <c r="B25" t="s">
        <v>329</v>
      </c>
      <c r="C25" t="s">
        <v>54</v>
      </c>
      <c r="D25" s="2">
        <v>44676</v>
      </c>
      <c r="E25" s="3">
        <v>44677</v>
      </c>
      <c r="F25" t="s">
        <v>30</v>
      </c>
      <c r="G25" t="s">
        <v>31</v>
      </c>
      <c r="H25" s="3">
        <v>44679</v>
      </c>
      <c r="I25" s="32" t="str">
        <f t="shared" si="0"/>
        <v>28-4-2022</v>
      </c>
      <c r="J25">
        <v>225</v>
      </c>
      <c r="K25">
        <v>25</v>
      </c>
      <c r="L25">
        <v>9</v>
      </c>
      <c r="M25">
        <v>418.37</v>
      </c>
      <c r="N25">
        <v>653.32000000000005</v>
      </c>
      <c r="O25">
        <v>94132.5</v>
      </c>
      <c r="P25">
        <v>146996.25</v>
      </c>
      <c r="Q25">
        <v>52863.750000000007</v>
      </c>
      <c r="R25">
        <v>274.56514900000002</v>
      </c>
      <c r="S25">
        <v>52589.184851000013</v>
      </c>
      <c r="T25">
        <v>55.867192362892737</v>
      </c>
      <c r="U25">
        <v>225</v>
      </c>
      <c r="V25">
        <v>408.6</v>
      </c>
      <c r="W25">
        <v>430.42</v>
      </c>
      <c r="X25">
        <v>645.65</v>
      </c>
      <c r="Y25">
        <v>665.02</v>
      </c>
      <c r="Z25">
        <v>100605</v>
      </c>
      <c r="AA25">
        <v>92001</v>
      </c>
      <c r="AB25">
        <f t="shared" si="1"/>
        <v>0</v>
      </c>
      <c r="AC25">
        <v>1</v>
      </c>
      <c r="AD25">
        <v>1</v>
      </c>
      <c r="AE25">
        <v>2</v>
      </c>
      <c r="AF25">
        <v>1</v>
      </c>
      <c r="AG25" s="9">
        <v>5.0000000000000001E-3</v>
      </c>
      <c r="AH25" t="str">
        <f t="shared" si="2"/>
        <v>BANKNIFTYWEEKLY36000CE</v>
      </c>
      <c r="AI25" t="str">
        <f t="shared" si="3"/>
        <v>BANKNIFTYWEEKLY36000CE44676</v>
      </c>
      <c r="AO25" s="3"/>
      <c r="AQ25" s="3"/>
      <c r="AR25" s="2"/>
    </row>
    <row r="26" spans="1:44" x14ac:dyDescent="0.45">
      <c r="A26">
        <v>1</v>
      </c>
      <c r="B26" t="s">
        <v>330</v>
      </c>
      <c r="C26" t="s">
        <v>55</v>
      </c>
      <c r="D26" s="2">
        <v>44678</v>
      </c>
      <c r="E26" s="3">
        <v>44679</v>
      </c>
      <c r="F26" t="s">
        <v>30</v>
      </c>
      <c r="G26" t="s">
        <v>31</v>
      </c>
      <c r="H26" s="3">
        <v>44679</v>
      </c>
      <c r="I26" s="32" t="str">
        <f t="shared" si="0"/>
        <v>28-4-2022</v>
      </c>
      <c r="J26">
        <v>375</v>
      </c>
      <c r="K26">
        <v>25</v>
      </c>
      <c r="L26">
        <v>15</v>
      </c>
      <c r="M26">
        <v>227.49</v>
      </c>
      <c r="N26">
        <v>56.71</v>
      </c>
      <c r="O26">
        <v>85307.5</v>
      </c>
      <c r="P26">
        <v>21265</v>
      </c>
      <c r="Q26">
        <v>-64042.5</v>
      </c>
      <c r="R26">
        <v>127.14873900000001</v>
      </c>
      <c r="S26">
        <v>-64169.648738999997</v>
      </c>
      <c r="T26">
        <v>-75.221579273803584</v>
      </c>
      <c r="U26">
        <v>375</v>
      </c>
      <c r="V26">
        <v>236.85</v>
      </c>
      <c r="W26">
        <v>227.9</v>
      </c>
      <c r="X26">
        <v>56.5</v>
      </c>
      <c r="Y26">
        <v>60.2</v>
      </c>
      <c r="Z26">
        <v>114311</v>
      </c>
      <c r="AA26">
        <v>92000</v>
      </c>
      <c r="AB26">
        <f t="shared" si="1"/>
        <v>0</v>
      </c>
      <c r="AC26">
        <v>1</v>
      </c>
      <c r="AD26">
        <v>1</v>
      </c>
      <c r="AE26">
        <v>2</v>
      </c>
      <c r="AF26">
        <v>1</v>
      </c>
      <c r="AG26" s="9">
        <v>5.0000000000000001E-3</v>
      </c>
      <c r="AH26" t="str">
        <f t="shared" si="2"/>
        <v>BANKNIFTYWEEKLY35900PE</v>
      </c>
      <c r="AI26" t="str">
        <f t="shared" si="3"/>
        <v>BANKNIFTYWEEKLY35900PE44678</v>
      </c>
      <c r="AQ26" s="3"/>
      <c r="AR26" s="2"/>
    </row>
    <row r="27" spans="1:44" x14ac:dyDescent="0.45">
      <c r="A27">
        <v>2</v>
      </c>
      <c r="B27" t="s">
        <v>331</v>
      </c>
      <c r="C27" t="s">
        <v>56</v>
      </c>
      <c r="D27" s="2">
        <v>44678</v>
      </c>
      <c r="E27" s="3">
        <v>44679</v>
      </c>
      <c r="F27" t="s">
        <v>30</v>
      </c>
      <c r="G27" t="s">
        <v>31</v>
      </c>
      <c r="H27" s="3">
        <v>44679</v>
      </c>
      <c r="I27" s="32" t="str">
        <f t="shared" si="0"/>
        <v>28-4-2022</v>
      </c>
      <c r="J27">
        <v>325</v>
      </c>
      <c r="K27">
        <v>25</v>
      </c>
      <c r="L27">
        <v>13</v>
      </c>
      <c r="M27">
        <v>263.14999999999998</v>
      </c>
      <c r="N27">
        <v>85.45</v>
      </c>
      <c r="O27">
        <v>85523.75</v>
      </c>
      <c r="P27">
        <v>27771.25</v>
      </c>
      <c r="Q27">
        <v>-57752.499999999993</v>
      </c>
      <c r="R27">
        <v>134.6193255</v>
      </c>
      <c r="S27">
        <v>-57887.119325500003</v>
      </c>
      <c r="T27">
        <v>-67.685431620456299</v>
      </c>
      <c r="U27">
        <v>325</v>
      </c>
      <c r="V27">
        <v>261.75</v>
      </c>
      <c r="W27">
        <v>252.53</v>
      </c>
      <c r="X27">
        <v>85.85</v>
      </c>
      <c r="Y27">
        <v>91.48</v>
      </c>
      <c r="Z27">
        <v>113107</v>
      </c>
      <c r="AA27">
        <v>92001</v>
      </c>
      <c r="AB27">
        <f t="shared" si="1"/>
        <v>0</v>
      </c>
      <c r="AC27">
        <v>1</v>
      </c>
      <c r="AD27">
        <v>1</v>
      </c>
      <c r="AE27">
        <v>2</v>
      </c>
      <c r="AF27">
        <v>1</v>
      </c>
      <c r="AG27" s="9">
        <v>5.0000000000000001E-3</v>
      </c>
      <c r="AH27" t="str">
        <f t="shared" si="2"/>
        <v>BANKNIFTYWEEKLY36000PE</v>
      </c>
      <c r="AI27" t="str">
        <f t="shared" si="3"/>
        <v>BANKNIFTYWEEKLY36000PE44678</v>
      </c>
      <c r="AQ27" s="3"/>
      <c r="AR27" s="2"/>
    </row>
    <row r="28" spans="1:44" x14ac:dyDescent="0.45">
      <c r="A28">
        <v>1</v>
      </c>
      <c r="B28" t="s">
        <v>331</v>
      </c>
      <c r="C28" t="s">
        <v>56</v>
      </c>
      <c r="D28" s="2">
        <v>44679</v>
      </c>
      <c r="E28" s="3"/>
      <c r="F28" t="s">
        <v>30</v>
      </c>
      <c r="G28" t="s">
        <v>31</v>
      </c>
      <c r="H28" s="3">
        <v>44679</v>
      </c>
      <c r="I28" s="32" t="str">
        <f t="shared" si="0"/>
        <v>28-4-2022</v>
      </c>
      <c r="J28">
        <v>500</v>
      </c>
      <c r="K28">
        <v>25</v>
      </c>
      <c r="L28">
        <v>20</v>
      </c>
      <c r="M28">
        <v>130.25</v>
      </c>
      <c r="N28">
        <v>0.2</v>
      </c>
      <c r="O28">
        <v>65125</v>
      </c>
      <c r="P28">
        <v>100</v>
      </c>
      <c r="Q28">
        <v>-65025.000000000007</v>
      </c>
      <c r="R28">
        <v>66.460689999999985</v>
      </c>
      <c r="S28">
        <v>-65091.460690000007</v>
      </c>
      <c r="T28">
        <v>-99.948500099808072</v>
      </c>
      <c r="U28">
        <v>500</v>
      </c>
      <c r="V28">
        <v>190</v>
      </c>
      <c r="W28">
        <v>134.5</v>
      </c>
      <c r="X28">
        <v>0.15</v>
      </c>
      <c r="Y28">
        <v>0.15</v>
      </c>
      <c r="Z28">
        <v>102611</v>
      </c>
      <c r="AA28">
        <v>152000</v>
      </c>
      <c r="AB28">
        <f t="shared" si="1"/>
        <v>1</v>
      </c>
      <c r="AC28">
        <v>1</v>
      </c>
      <c r="AD28">
        <v>1</v>
      </c>
      <c r="AE28">
        <v>2</v>
      </c>
      <c r="AF28">
        <v>1</v>
      </c>
      <c r="AG28" s="9">
        <v>5.0000000000000001E-3</v>
      </c>
      <c r="AH28" t="str">
        <f t="shared" si="2"/>
        <v>BANKNIFTYWEEKLY36000PE</v>
      </c>
      <c r="AI28" t="str">
        <f t="shared" si="3"/>
        <v>BANKNIFTYWEEKLY36000PE44679</v>
      </c>
      <c r="AQ28" s="3"/>
      <c r="AR28" s="2"/>
    </row>
    <row r="29" spans="1:44" x14ac:dyDescent="0.45">
      <c r="A29">
        <v>2</v>
      </c>
      <c r="B29" t="s">
        <v>332</v>
      </c>
      <c r="C29" t="s">
        <v>57</v>
      </c>
      <c r="D29" s="2">
        <v>44679</v>
      </c>
      <c r="E29" s="3"/>
      <c r="F29" t="s">
        <v>30</v>
      </c>
      <c r="G29" t="s">
        <v>31</v>
      </c>
      <c r="H29" s="3">
        <v>44679</v>
      </c>
      <c r="I29" s="32" t="str">
        <f t="shared" si="0"/>
        <v>28-4-2022</v>
      </c>
      <c r="J29">
        <v>625</v>
      </c>
      <c r="K29">
        <v>25</v>
      </c>
      <c r="L29">
        <v>25</v>
      </c>
      <c r="M29">
        <v>134.93</v>
      </c>
      <c r="N29">
        <v>0.15</v>
      </c>
      <c r="O29">
        <v>84333.75</v>
      </c>
      <c r="P29">
        <v>93.75</v>
      </c>
      <c r="Q29">
        <v>-84237.5</v>
      </c>
      <c r="R29">
        <v>79.062273500000003</v>
      </c>
      <c r="S29">
        <v>-84316.562273500007</v>
      </c>
      <c r="T29">
        <v>-99.979619397335</v>
      </c>
      <c r="U29">
        <v>625</v>
      </c>
      <c r="V29">
        <v>141.05000000000001</v>
      </c>
      <c r="W29">
        <v>134.77000000000001</v>
      </c>
      <c r="X29">
        <v>0.2</v>
      </c>
      <c r="Y29">
        <v>0.15</v>
      </c>
      <c r="Z29">
        <v>93007</v>
      </c>
      <c r="AA29">
        <v>152000</v>
      </c>
      <c r="AB29">
        <f t="shared" si="1"/>
        <v>1</v>
      </c>
      <c r="AC29">
        <v>1</v>
      </c>
      <c r="AD29">
        <v>1</v>
      </c>
      <c r="AE29">
        <v>2</v>
      </c>
      <c r="AF29">
        <v>1</v>
      </c>
      <c r="AG29" s="9">
        <v>5.0000000000000001E-3</v>
      </c>
      <c r="AH29" t="str">
        <f t="shared" si="2"/>
        <v>BANKNIFTYWEEKLY36100PE</v>
      </c>
      <c r="AI29" t="str">
        <f t="shared" si="3"/>
        <v>BANKNIFTYWEEKLY36100PE44679</v>
      </c>
      <c r="AQ29" s="3"/>
      <c r="AR29" s="2"/>
    </row>
    <row r="30" spans="1:44" x14ac:dyDescent="0.45">
      <c r="A30">
        <v>1</v>
      </c>
      <c r="B30" t="s">
        <v>333</v>
      </c>
      <c r="C30" t="s">
        <v>58</v>
      </c>
      <c r="D30" s="2">
        <v>44680</v>
      </c>
      <c r="E30" s="3">
        <v>44683</v>
      </c>
      <c r="F30" t="s">
        <v>30</v>
      </c>
      <c r="G30" t="s">
        <v>31</v>
      </c>
      <c r="H30" s="3">
        <v>44686</v>
      </c>
      <c r="I30" s="32" t="str">
        <f t="shared" si="0"/>
        <v>5-5-2022</v>
      </c>
      <c r="J30">
        <v>225</v>
      </c>
      <c r="K30">
        <v>25</v>
      </c>
      <c r="L30">
        <v>9</v>
      </c>
      <c r="M30">
        <v>370.71</v>
      </c>
      <c r="N30">
        <v>430.85</v>
      </c>
      <c r="O30">
        <v>83410</v>
      </c>
      <c r="P30">
        <v>96941.25</v>
      </c>
      <c r="Q30">
        <v>13531.500000000009</v>
      </c>
      <c r="R30">
        <v>211.144948</v>
      </c>
      <c r="S30">
        <v>13320.35505200001</v>
      </c>
      <c r="T30">
        <v>15.969733907205381</v>
      </c>
      <c r="U30">
        <v>225</v>
      </c>
      <c r="V30">
        <v>374</v>
      </c>
      <c r="W30">
        <v>372.42</v>
      </c>
      <c r="X30">
        <v>433.05</v>
      </c>
      <c r="Y30">
        <v>436.83</v>
      </c>
      <c r="Z30">
        <v>150703</v>
      </c>
      <c r="AA30">
        <v>92000</v>
      </c>
      <c r="AB30">
        <f t="shared" si="1"/>
        <v>0</v>
      </c>
      <c r="AC30">
        <v>1</v>
      </c>
      <c r="AD30">
        <v>1</v>
      </c>
      <c r="AE30">
        <v>2</v>
      </c>
      <c r="AF30">
        <v>1</v>
      </c>
      <c r="AG30" s="9">
        <v>5.0000000000000001E-3</v>
      </c>
      <c r="AH30" t="str">
        <f t="shared" si="2"/>
        <v>BANKNIFTYWEEKLY36100PE</v>
      </c>
      <c r="AI30" t="str">
        <f t="shared" si="3"/>
        <v>BANKNIFTYWEEKLY36100PE44680</v>
      </c>
      <c r="AQ30" s="3"/>
      <c r="AR30" s="2"/>
    </row>
    <row r="31" spans="1:44" x14ac:dyDescent="0.45">
      <c r="A31">
        <v>2</v>
      </c>
      <c r="B31" t="s">
        <v>334</v>
      </c>
      <c r="C31" t="s">
        <v>59</v>
      </c>
      <c r="D31" s="2">
        <v>44680</v>
      </c>
      <c r="E31" s="3">
        <v>44683</v>
      </c>
      <c r="F31" t="s">
        <v>30</v>
      </c>
      <c r="G31" t="s">
        <v>31</v>
      </c>
      <c r="H31" s="3">
        <v>44686</v>
      </c>
      <c r="I31" s="32" t="str">
        <f t="shared" si="0"/>
        <v>5-5-2022</v>
      </c>
      <c r="J31">
        <v>225</v>
      </c>
      <c r="K31">
        <v>25</v>
      </c>
      <c r="L31">
        <v>9</v>
      </c>
      <c r="M31">
        <v>368.05</v>
      </c>
      <c r="N31">
        <v>483.55</v>
      </c>
      <c r="O31">
        <v>82811.25</v>
      </c>
      <c r="P31">
        <v>108798.75</v>
      </c>
      <c r="Q31">
        <v>25987.5</v>
      </c>
      <c r="R31">
        <v>224.1082165</v>
      </c>
      <c r="S31">
        <v>25763.391783499999</v>
      </c>
      <c r="T31">
        <v>31.110980432610301</v>
      </c>
      <c r="U31">
        <v>225</v>
      </c>
      <c r="V31">
        <v>373.85</v>
      </c>
      <c r="W31">
        <v>357.65</v>
      </c>
      <c r="X31">
        <v>484.65</v>
      </c>
      <c r="Y31">
        <v>490.42</v>
      </c>
      <c r="Z31">
        <v>142704</v>
      </c>
      <c r="AA31">
        <v>92000</v>
      </c>
      <c r="AB31">
        <f t="shared" si="1"/>
        <v>0</v>
      </c>
      <c r="AC31">
        <v>1</v>
      </c>
      <c r="AD31">
        <v>1</v>
      </c>
      <c r="AE31">
        <v>2</v>
      </c>
      <c r="AF31">
        <v>1</v>
      </c>
      <c r="AG31" s="9">
        <v>5.0000000000000001E-3</v>
      </c>
      <c r="AH31" t="str">
        <f t="shared" si="2"/>
        <v>BANKNIFTYWEEKLY36200PE</v>
      </c>
      <c r="AI31" t="str">
        <f t="shared" si="3"/>
        <v>BANKNIFTYWEEKLY36200PE44680</v>
      </c>
      <c r="AQ31" s="3"/>
      <c r="AR31" s="2"/>
    </row>
    <row r="32" spans="1:44" x14ac:dyDescent="0.45">
      <c r="A32">
        <v>1</v>
      </c>
      <c r="B32" t="s">
        <v>335</v>
      </c>
      <c r="C32" t="s">
        <v>60</v>
      </c>
      <c r="D32" s="2">
        <v>44683</v>
      </c>
      <c r="E32" s="3">
        <v>44685</v>
      </c>
      <c r="F32" t="s">
        <v>30</v>
      </c>
      <c r="G32" t="s">
        <v>31</v>
      </c>
      <c r="H32" s="3">
        <v>44686</v>
      </c>
      <c r="I32" s="32" t="str">
        <f t="shared" si="0"/>
        <v>5-5-2022</v>
      </c>
      <c r="J32">
        <v>225</v>
      </c>
      <c r="K32">
        <v>25</v>
      </c>
      <c r="L32">
        <v>9</v>
      </c>
      <c r="M32">
        <v>392.35</v>
      </c>
      <c r="N32">
        <v>467.96</v>
      </c>
      <c r="O32">
        <v>88278.75</v>
      </c>
      <c r="P32">
        <v>105291.25</v>
      </c>
      <c r="Q32">
        <v>17012.249999999989</v>
      </c>
      <c r="R32">
        <v>223.74623550000001</v>
      </c>
      <c r="S32">
        <v>16788.50376449999</v>
      </c>
      <c r="T32">
        <v>19.017604762754331</v>
      </c>
      <c r="U32">
        <v>225</v>
      </c>
      <c r="V32">
        <v>402.2</v>
      </c>
      <c r="W32">
        <v>412.32</v>
      </c>
      <c r="X32">
        <v>475.5</v>
      </c>
      <c r="Y32">
        <v>474.27</v>
      </c>
      <c r="Z32">
        <v>93009</v>
      </c>
      <c r="AA32">
        <v>92000</v>
      </c>
      <c r="AB32">
        <f t="shared" si="1"/>
        <v>0</v>
      </c>
      <c r="AC32">
        <v>1</v>
      </c>
      <c r="AD32">
        <v>1</v>
      </c>
      <c r="AE32">
        <v>2</v>
      </c>
      <c r="AF32">
        <v>1</v>
      </c>
      <c r="AG32" s="9">
        <v>5.0000000000000001E-3</v>
      </c>
      <c r="AH32" t="str">
        <f t="shared" si="2"/>
        <v>BANKNIFTYWEEKLY35900CE</v>
      </c>
      <c r="AI32" t="str">
        <f t="shared" si="3"/>
        <v>BANKNIFTYWEEKLY35900CE44683</v>
      </c>
      <c r="AQ32" s="3"/>
      <c r="AR32" s="2"/>
    </row>
    <row r="33" spans="1:44" x14ac:dyDescent="0.45">
      <c r="A33">
        <v>2</v>
      </c>
      <c r="B33" t="s">
        <v>336</v>
      </c>
      <c r="C33" t="s">
        <v>61</v>
      </c>
      <c r="D33" s="2">
        <v>44683</v>
      </c>
      <c r="E33" s="3">
        <v>44685</v>
      </c>
      <c r="F33" t="s">
        <v>30</v>
      </c>
      <c r="G33" t="s">
        <v>31</v>
      </c>
      <c r="H33" s="3">
        <v>44686</v>
      </c>
      <c r="I33" s="32" t="str">
        <f t="shared" si="0"/>
        <v>5-5-2022</v>
      </c>
      <c r="J33">
        <v>225</v>
      </c>
      <c r="K33">
        <v>25</v>
      </c>
      <c r="L33">
        <v>9</v>
      </c>
      <c r="M33">
        <v>388.05</v>
      </c>
      <c r="N33">
        <v>399.35</v>
      </c>
      <c r="O33">
        <v>87311.25</v>
      </c>
      <c r="P33">
        <v>89853.75</v>
      </c>
      <c r="Q33">
        <v>2542.5000000000032</v>
      </c>
      <c r="R33">
        <v>205.72236849999999</v>
      </c>
      <c r="S33">
        <v>2336.7776315000028</v>
      </c>
      <c r="T33">
        <v>2.6763763335194519</v>
      </c>
      <c r="U33">
        <v>225</v>
      </c>
      <c r="V33">
        <v>373.35</v>
      </c>
      <c r="W33">
        <v>387.02</v>
      </c>
      <c r="X33">
        <v>406.45</v>
      </c>
      <c r="Y33">
        <v>405.7</v>
      </c>
      <c r="Z33">
        <v>93904</v>
      </c>
      <c r="AA33">
        <v>92000</v>
      </c>
      <c r="AB33">
        <f t="shared" si="1"/>
        <v>0</v>
      </c>
      <c r="AC33">
        <v>1</v>
      </c>
      <c r="AD33">
        <v>1</v>
      </c>
      <c r="AE33">
        <v>2</v>
      </c>
      <c r="AF33">
        <v>1</v>
      </c>
      <c r="AG33" s="9">
        <v>5.0000000000000001E-3</v>
      </c>
      <c r="AH33" t="str">
        <f t="shared" si="2"/>
        <v>BANKNIFTYWEEKLY36000CE</v>
      </c>
      <c r="AI33" t="str">
        <f t="shared" si="3"/>
        <v>BANKNIFTYWEEKLY36000CE44683</v>
      </c>
      <c r="AQ33" s="3"/>
      <c r="AR33" s="2"/>
    </row>
    <row r="34" spans="1:44" x14ac:dyDescent="0.45">
      <c r="A34">
        <v>1</v>
      </c>
      <c r="B34" t="s">
        <v>337</v>
      </c>
      <c r="C34" t="s">
        <v>62</v>
      </c>
      <c r="D34" s="2">
        <v>44685</v>
      </c>
      <c r="E34" s="3">
        <v>44686</v>
      </c>
      <c r="F34" t="s">
        <v>30</v>
      </c>
      <c r="G34" t="s">
        <v>31</v>
      </c>
      <c r="H34" s="3">
        <v>44686</v>
      </c>
      <c r="I34" s="32" t="str">
        <f t="shared" si="0"/>
        <v>5-5-2022</v>
      </c>
      <c r="J34">
        <v>350</v>
      </c>
      <c r="K34">
        <v>25</v>
      </c>
      <c r="L34">
        <v>14</v>
      </c>
      <c r="M34">
        <v>263.7</v>
      </c>
      <c r="N34">
        <v>271.75</v>
      </c>
      <c r="O34">
        <v>92295.01</v>
      </c>
      <c r="P34">
        <v>95112.5</v>
      </c>
      <c r="Q34">
        <v>2817.5000000000041</v>
      </c>
      <c r="R34">
        <v>214.91716456399999</v>
      </c>
      <c r="S34">
        <v>2602.5828354360042</v>
      </c>
      <c r="T34">
        <v>2.8198521625773751</v>
      </c>
      <c r="U34">
        <v>350</v>
      </c>
      <c r="V34">
        <v>255</v>
      </c>
      <c r="W34">
        <v>252.47</v>
      </c>
      <c r="X34">
        <v>273.2</v>
      </c>
      <c r="Y34">
        <v>279.10000000000002</v>
      </c>
      <c r="Z34">
        <v>121106</v>
      </c>
      <c r="AA34">
        <v>92000</v>
      </c>
      <c r="AB34">
        <f t="shared" si="1"/>
        <v>0</v>
      </c>
      <c r="AC34">
        <v>1</v>
      </c>
      <c r="AD34">
        <v>1</v>
      </c>
      <c r="AE34">
        <v>2</v>
      </c>
      <c r="AF34">
        <v>1</v>
      </c>
      <c r="AG34" s="9">
        <v>5.0000000000000001E-3</v>
      </c>
      <c r="AH34" t="str">
        <f t="shared" si="2"/>
        <v>BANKNIFTYWEEKLY35900PE</v>
      </c>
      <c r="AI34" t="str">
        <f t="shared" si="3"/>
        <v>BANKNIFTYWEEKLY35900PE44685</v>
      </c>
      <c r="AQ34" s="3"/>
      <c r="AR34" s="2"/>
    </row>
    <row r="35" spans="1:44" x14ac:dyDescent="0.45">
      <c r="A35">
        <v>2</v>
      </c>
      <c r="B35" t="s">
        <v>338</v>
      </c>
      <c r="C35" t="s">
        <v>63</v>
      </c>
      <c r="D35" s="2">
        <v>44685</v>
      </c>
      <c r="E35" s="3">
        <v>44686</v>
      </c>
      <c r="F35" t="s">
        <v>30</v>
      </c>
      <c r="G35" t="s">
        <v>31</v>
      </c>
      <c r="H35" s="3">
        <v>44686</v>
      </c>
      <c r="I35" s="32" t="str">
        <f t="shared" si="0"/>
        <v>5-5-2022</v>
      </c>
      <c r="J35">
        <v>325</v>
      </c>
      <c r="K35">
        <v>25</v>
      </c>
      <c r="L35">
        <v>13</v>
      </c>
      <c r="M35">
        <v>288.89999999999998</v>
      </c>
      <c r="N35">
        <v>349</v>
      </c>
      <c r="O35">
        <v>93892.5</v>
      </c>
      <c r="P35">
        <v>113425</v>
      </c>
      <c r="Q35">
        <v>19532.500000000011</v>
      </c>
      <c r="R35">
        <v>236.59295700000001</v>
      </c>
      <c r="S35">
        <v>19295.90704300001</v>
      </c>
      <c r="T35">
        <v>20.551063229757439</v>
      </c>
      <c r="U35">
        <v>325</v>
      </c>
      <c r="V35">
        <v>269.89999999999998</v>
      </c>
      <c r="W35">
        <v>300.32</v>
      </c>
      <c r="X35">
        <v>351.15</v>
      </c>
      <c r="Y35">
        <v>358.12</v>
      </c>
      <c r="Z35">
        <v>121007</v>
      </c>
      <c r="AA35">
        <v>92000</v>
      </c>
      <c r="AB35">
        <f t="shared" si="1"/>
        <v>0</v>
      </c>
      <c r="AC35">
        <v>1</v>
      </c>
      <c r="AD35">
        <v>1</v>
      </c>
      <c r="AE35">
        <v>2</v>
      </c>
      <c r="AF35">
        <v>1</v>
      </c>
      <c r="AG35" s="9">
        <v>5.0000000000000001E-3</v>
      </c>
      <c r="AH35" t="str">
        <f t="shared" si="2"/>
        <v>BANKNIFTYWEEKLY36000PE</v>
      </c>
      <c r="AI35" t="str">
        <f t="shared" si="3"/>
        <v>BANKNIFTYWEEKLY36000PE44685</v>
      </c>
      <c r="AQ35" s="3"/>
      <c r="AR35" s="2"/>
    </row>
    <row r="36" spans="1:44" x14ac:dyDescent="0.45">
      <c r="A36">
        <v>1</v>
      </c>
      <c r="B36" t="s">
        <v>339</v>
      </c>
      <c r="C36" t="s">
        <v>64</v>
      </c>
      <c r="D36" s="2">
        <v>44686</v>
      </c>
      <c r="E36" s="3"/>
      <c r="F36" t="s">
        <v>30</v>
      </c>
      <c r="G36" t="s">
        <v>31</v>
      </c>
      <c r="H36" s="3">
        <v>44686</v>
      </c>
      <c r="I36" s="32" t="str">
        <f t="shared" si="0"/>
        <v>5-5-2022</v>
      </c>
      <c r="J36">
        <v>775</v>
      </c>
      <c r="K36">
        <v>25</v>
      </c>
      <c r="L36">
        <v>31</v>
      </c>
      <c r="M36">
        <v>119.03</v>
      </c>
      <c r="N36">
        <v>0.2</v>
      </c>
      <c r="O36">
        <v>92247.5</v>
      </c>
      <c r="P36">
        <v>155</v>
      </c>
      <c r="Q36">
        <v>-92093.25</v>
      </c>
      <c r="R36">
        <v>84.325851000000014</v>
      </c>
      <c r="S36">
        <v>-92177.575851000001</v>
      </c>
      <c r="T36">
        <v>-99.924199410282128</v>
      </c>
      <c r="U36">
        <v>775</v>
      </c>
      <c r="V36">
        <v>113.6</v>
      </c>
      <c r="W36">
        <v>118.87</v>
      </c>
      <c r="X36">
        <v>0.2</v>
      </c>
      <c r="Y36">
        <v>0.13</v>
      </c>
      <c r="Z36">
        <v>100707</v>
      </c>
      <c r="AA36">
        <v>152000</v>
      </c>
      <c r="AB36">
        <f t="shared" si="1"/>
        <v>1</v>
      </c>
      <c r="AC36">
        <v>1</v>
      </c>
      <c r="AD36">
        <v>1</v>
      </c>
      <c r="AE36">
        <v>2</v>
      </c>
      <c r="AF36">
        <v>1</v>
      </c>
      <c r="AG36" s="9">
        <v>5.0000000000000001E-3</v>
      </c>
      <c r="AH36" t="str">
        <f t="shared" si="2"/>
        <v>BANKNIFTYWEEKLY35800CE</v>
      </c>
      <c r="AI36" t="str">
        <f t="shared" si="3"/>
        <v>BANKNIFTYWEEKLY35800CE44686</v>
      </c>
      <c r="AQ36" s="3"/>
      <c r="AR36" s="2"/>
    </row>
    <row r="37" spans="1:44" x14ac:dyDescent="0.45">
      <c r="A37">
        <v>2</v>
      </c>
      <c r="B37" t="s">
        <v>335</v>
      </c>
      <c r="C37" t="s">
        <v>60</v>
      </c>
      <c r="D37" s="2">
        <v>44686</v>
      </c>
      <c r="E37" s="3"/>
      <c r="F37" t="s">
        <v>30</v>
      </c>
      <c r="G37" t="s">
        <v>31</v>
      </c>
      <c r="H37" s="3">
        <v>44686</v>
      </c>
      <c r="I37" s="32" t="str">
        <f t="shared" si="0"/>
        <v>5-5-2022</v>
      </c>
      <c r="J37">
        <v>925</v>
      </c>
      <c r="K37">
        <v>25</v>
      </c>
      <c r="L37">
        <v>37</v>
      </c>
      <c r="M37">
        <v>96.6</v>
      </c>
      <c r="N37">
        <v>0.2</v>
      </c>
      <c r="O37">
        <v>89355</v>
      </c>
      <c r="P37">
        <v>185</v>
      </c>
      <c r="Q37">
        <v>-89169.999999999985</v>
      </c>
      <c r="R37">
        <v>82.461005999999998</v>
      </c>
      <c r="S37">
        <v>-89252.461005999983</v>
      </c>
      <c r="T37">
        <v>-99.885245376307964</v>
      </c>
      <c r="U37">
        <v>925</v>
      </c>
      <c r="V37">
        <v>96.2</v>
      </c>
      <c r="W37">
        <v>101.47</v>
      </c>
      <c r="X37">
        <v>0.15</v>
      </c>
      <c r="Y37">
        <v>0.15</v>
      </c>
      <c r="Z37">
        <v>101709</v>
      </c>
      <c r="AA37">
        <v>152001</v>
      </c>
      <c r="AB37">
        <f t="shared" si="1"/>
        <v>1</v>
      </c>
      <c r="AC37">
        <v>1</v>
      </c>
      <c r="AD37">
        <v>1</v>
      </c>
      <c r="AE37">
        <v>2</v>
      </c>
      <c r="AF37">
        <v>1</v>
      </c>
      <c r="AG37" s="9">
        <v>5.0000000000000001E-3</v>
      </c>
      <c r="AH37" t="str">
        <f t="shared" si="2"/>
        <v>BANKNIFTYWEEKLY35900CE</v>
      </c>
      <c r="AI37" t="str">
        <f t="shared" si="3"/>
        <v>BANKNIFTYWEEKLY35900CE44686</v>
      </c>
      <c r="AQ37" s="3"/>
      <c r="AR37" s="2"/>
    </row>
    <row r="38" spans="1:44" x14ac:dyDescent="0.45">
      <c r="A38">
        <v>1</v>
      </c>
      <c r="B38" t="s">
        <v>340</v>
      </c>
      <c r="C38" t="s">
        <v>65</v>
      </c>
      <c r="D38" s="2">
        <v>44690</v>
      </c>
      <c r="E38" s="3">
        <v>44691</v>
      </c>
      <c r="F38" t="s">
        <v>30</v>
      </c>
      <c r="G38" t="s">
        <v>31</v>
      </c>
      <c r="H38" s="3">
        <v>44693</v>
      </c>
      <c r="I38" s="32" t="str">
        <f t="shared" si="0"/>
        <v>12-5-2022</v>
      </c>
      <c r="J38">
        <v>225</v>
      </c>
      <c r="K38">
        <v>25</v>
      </c>
      <c r="L38">
        <v>9</v>
      </c>
      <c r="M38">
        <v>402.2</v>
      </c>
      <c r="N38">
        <v>168.5</v>
      </c>
      <c r="O38">
        <v>90495</v>
      </c>
      <c r="P38">
        <v>37912.5</v>
      </c>
      <c r="Q38">
        <v>-52582.5</v>
      </c>
      <c r="R38">
        <v>149.30555799999999</v>
      </c>
      <c r="S38">
        <v>-52731.805558</v>
      </c>
      <c r="T38">
        <v>-58.270407821426588</v>
      </c>
      <c r="U38">
        <v>225</v>
      </c>
      <c r="V38">
        <v>404</v>
      </c>
      <c r="W38">
        <v>401.23</v>
      </c>
      <c r="X38">
        <v>168.65</v>
      </c>
      <c r="Y38">
        <v>169.47</v>
      </c>
      <c r="Z38">
        <v>93007</v>
      </c>
      <c r="AA38">
        <v>92000</v>
      </c>
      <c r="AB38">
        <f t="shared" si="1"/>
        <v>0</v>
      </c>
      <c r="AC38">
        <v>1</v>
      </c>
      <c r="AD38">
        <v>1</v>
      </c>
      <c r="AE38">
        <v>2</v>
      </c>
      <c r="AF38">
        <v>1</v>
      </c>
      <c r="AG38" s="9">
        <v>5.0000000000000001E-3</v>
      </c>
      <c r="AH38" t="str">
        <f t="shared" si="2"/>
        <v>BANKNIFTYWEEKLY34000PE</v>
      </c>
      <c r="AI38" t="str">
        <f t="shared" si="3"/>
        <v>BANKNIFTYWEEKLY34000PE44690</v>
      </c>
      <c r="AQ38" s="3"/>
      <c r="AR38" s="2"/>
    </row>
    <row r="39" spans="1:44" x14ac:dyDescent="0.45">
      <c r="A39">
        <v>2</v>
      </c>
      <c r="B39" t="s">
        <v>341</v>
      </c>
      <c r="C39" t="s">
        <v>66</v>
      </c>
      <c r="D39" s="2">
        <v>44690</v>
      </c>
      <c r="E39" s="3">
        <v>44691</v>
      </c>
      <c r="F39" t="s">
        <v>30</v>
      </c>
      <c r="G39" t="s">
        <v>31</v>
      </c>
      <c r="H39" s="3">
        <v>44693</v>
      </c>
      <c r="I39" s="32" t="str">
        <f t="shared" si="0"/>
        <v>12-5-2022</v>
      </c>
      <c r="J39">
        <v>225</v>
      </c>
      <c r="K39">
        <v>25</v>
      </c>
      <c r="L39">
        <v>9</v>
      </c>
      <c r="M39">
        <v>386.36</v>
      </c>
      <c r="N39">
        <v>340.7</v>
      </c>
      <c r="O39">
        <v>86930</v>
      </c>
      <c r="P39">
        <v>76657.5</v>
      </c>
      <c r="Q39">
        <v>-10273.500000000009</v>
      </c>
      <c r="R39">
        <v>190.60785999999999</v>
      </c>
      <c r="S39">
        <v>-10464.107860000009</v>
      </c>
      <c r="T39">
        <v>-12.03739544461061</v>
      </c>
      <c r="U39">
        <v>225</v>
      </c>
      <c r="V39">
        <v>391.05</v>
      </c>
      <c r="W39">
        <v>380.45</v>
      </c>
      <c r="X39">
        <v>339.3</v>
      </c>
      <c r="Y39">
        <v>338.58</v>
      </c>
      <c r="Z39">
        <v>121606</v>
      </c>
      <c r="AA39">
        <v>92000</v>
      </c>
      <c r="AB39">
        <f t="shared" si="1"/>
        <v>0</v>
      </c>
      <c r="AC39">
        <v>1</v>
      </c>
      <c r="AD39">
        <v>1</v>
      </c>
      <c r="AE39">
        <v>2</v>
      </c>
      <c r="AF39">
        <v>1</v>
      </c>
      <c r="AG39" s="9">
        <v>5.0000000000000001E-3</v>
      </c>
      <c r="AH39" t="str">
        <f t="shared" si="2"/>
        <v>BANKNIFTYWEEKLY34400CE</v>
      </c>
      <c r="AI39" t="str">
        <f t="shared" si="3"/>
        <v>BANKNIFTYWEEKLY34400CE44690</v>
      </c>
      <c r="AK39" s="8"/>
      <c r="AQ39" s="3"/>
      <c r="AR39" s="2"/>
    </row>
    <row r="40" spans="1:44" x14ac:dyDescent="0.45">
      <c r="A40">
        <v>1</v>
      </c>
      <c r="B40" t="s">
        <v>342</v>
      </c>
      <c r="C40" t="s">
        <v>67</v>
      </c>
      <c r="D40" s="2">
        <v>44691</v>
      </c>
      <c r="E40" s="3">
        <v>44692</v>
      </c>
      <c r="F40" t="s">
        <v>30</v>
      </c>
      <c r="G40" t="s">
        <v>31</v>
      </c>
      <c r="H40" s="3">
        <v>44693</v>
      </c>
      <c r="I40" s="32" t="str">
        <f t="shared" si="0"/>
        <v>12-5-2022</v>
      </c>
      <c r="J40">
        <v>250</v>
      </c>
      <c r="K40">
        <v>25</v>
      </c>
      <c r="L40">
        <v>10</v>
      </c>
      <c r="M40">
        <v>322.87</v>
      </c>
      <c r="N40">
        <v>318.85000000000002</v>
      </c>
      <c r="O40">
        <v>80717.5</v>
      </c>
      <c r="P40">
        <v>79712.5</v>
      </c>
      <c r="Q40">
        <v>-1004.999999999995</v>
      </c>
      <c r="R40">
        <v>189.971127</v>
      </c>
      <c r="S40">
        <v>-1194.971126999995</v>
      </c>
      <c r="T40">
        <v>-1.4804362461671821</v>
      </c>
      <c r="U40">
        <v>250</v>
      </c>
      <c r="V40">
        <v>307.35000000000002</v>
      </c>
      <c r="W40">
        <v>305.5</v>
      </c>
      <c r="X40">
        <v>332.5</v>
      </c>
      <c r="Y40">
        <v>318.14999999999998</v>
      </c>
      <c r="Z40">
        <v>120104</v>
      </c>
      <c r="AB40">
        <f t="shared" si="1"/>
        <v>0</v>
      </c>
      <c r="AC40">
        <v>1</v>
      </c>
      <c r="AD40">
        <v>1</v>
      </c>
      <c r="AE40">
        <v>2</v>
      </c>
      <c r="AF40">
        <f t="shared" ref="AF40:AF67" si="4">IF(AND(AA40&lt;$AO$4,H40&lt;&gt;D40),1,IF(AND(AA40&gt;=$AO$4,I40&lt;&gt;D40),2,0))</f>
        <v>1</v>
      </c>
      <c r="AG40" s="9">
        <v>6.2500000000000001E-4</v>
      </c>
      <c r="AH40" t="str">
        <f t="shared" si="2"/>
        <v>BANKNIFTYWEEKLY34500CE</v>
      </c>
      <c r="AI40" t="str">
        <f t="shared" si="3"/>
        <v>BANKNIFTYWEEKLY34500CE44691</v>
      </c>
      <c r="AK40" s="9"/>
      <c r="AQ40" s="3"/>
      <c r="AR40" s="2"/>
    </row>
    <row r="41" spans="1:44" x14ac:dyDescent="0.45">
      <c r="A41">
        <v>2</v>
      </c>
      <c r="B41" t="s">
        <v>343</v>
      </c>
      <c r="C41" t="s">
        <v>68</v>
      </c>
      <c r="D41" s="2">
        <v>44691</v>
      </c>
      <c r="E41" s="3">
        <v>44692</v>
      </c>
      <c r="F41" t="s">
        <v>30</v>
      </c>
      <c r="G41" t="s">
        <v>31</v>
      </c>
      <c r="H41" s="3">
        <v>44693</v>
      </c>
      <c r="I41" s="32" t="str">
        <f t="shared" si="0"/>
        <v>12-5-2022</v>
      </c>
      <c r="J41">
        <v>275</v>
      </c>
      <c r="K41">
        <v>25</v>
      </c>
      <c r="L41">
        <v>11</v>
      </c>
      <c r="M41">
        <v>307.95</v>
      </c>
      <c r="N41">
        <v>263.17</v>
      </c>
      <c r="O41">
        <v>84686.25</v>
      </c>
      <c r="P41">
        <v>72371.75</v>
      </c>
      <c r="Q41">
        <v>-12314.499999999991</v>
      </c>
      <c r="R41">
        <v>184.30759370000001</v>
      </c>
      <c r="S41">
        <v>-12498.80759369999</v>
      </c>
      <c r="T41">
        <v>-14.75895743842713</v>
      </c>
      <c r="U41">
        <v>275</v>
      </c>
      <c r="V41">
        <v>303.45</v>
      </c>
      <c r="W41">
        <v>308.10000000000002</v>
      </c>
      <c r="X41">
        <v>274.5</v>
      </c>
      <c r="Y41">
        <v>260.27</v>
      </c>
      <c r="Z41">
        <v>122303</v>
      </c>
      <c r="AB41">
        <f t="shared" si="1"/>
        <v>0</v>
      </c>
      <c r="AC41">
        <v>1</v>
      </c>
      <c r="AD41">
        <v>1</v>
      </c>
      <c r="AE41">
        <v>2</v>
      </c>
      <c r="AF41">
        <f t="shared" si="4"/>
        <v>1</v>
      </c>
      <c r="AG41" s="9">
        <v>6.2500000000000001E-4</v>
      </c>
      <c r="AH41" t="str">
        <f t="shared" si="2"/>
        <v>BANKNIFTYWEEKLY34600CE</v>
      </c>
      <c r="AI41" t="str">
        <f t="shared" si="3"/>
        <v>BANKNIFTYWEEKLY34600CE44691</v>
      </c>
      <c r="AQ41" s="3"/>
      <c r="AR41" s="2"/>
    </row>
    <row r="42" spans="1:44" x14ac:dyDescent="0.45">
      <c r="A42">
        <v>3</v>
      </c>
      <c r="B42" t="s">
        <v>344</v>
      </c>
      <c r="C42" t="s">
        <v>69</v>
      </c>
      <c r="D42" s="2">
        <v>44691</v>
      </c>
      <c r="E42" s="3">
        <v>44692</v>
      </c>
      <c r="F42" t="s">
        <v>30</v>
      </c>
      <c r="G42" t="s">
        <v>31</v>
      </c>
      <c r="H42" s="3">
        <v>44693</v>
      </c>
      <c r="I42" s="32" t="str">
        <f t="shared" si="0"/>
        <v>12-5-2022</v>
      </c>
      <c r="J42">
        <v>275</v>
      </c>
      <c r="K42">
        <v>25</v>
      </c>
      <c r="L42">
        <v>11</v>
      </c>
      <c r="M42">
        <v>285.35000000000002</v>
      </c>
      <c r="N42">
        <v>211.74</v>
      </c>
      <c r="O42">
        <v>78471.25</v>
      </c>
      <c r="P42">
        <v>58228.5</v>
      </c>
      <c r="Q42">
        <v>-20242.75</v>
      </c>
      <c r="R42">
        <v>164.29711090000001</v>
      </c>
      <c r="S42">
        <v>-20407.047110899999</v>
      </c>
      <c r="T42">
        <v>-26.005762761393509</v>
      </c>
      <c r="U42">
        <v>275</v>
      </c>
      <c r="V42">
        <v>289.64999999999998</v>
      </c>
      <c r="W42">
        <v>291.63</v>
      </c>
      <c r="X42">
        <v>212.4</v>
      </c>
      <c r="Y42">
        <v>215.98</v>
      </c>
      <c r="Z42">
        <v>125503</v>
      </c>
      <c r="AB42">
        <f t="shared" si="1"/>
        <v>0</v>
      </c>
      <c r="AC42">
        <v>1</v>
      </c>
      <c r="AD42">
        <v>1</v>
      </c>
      <c r="AE42">
        <v>2</v>
      </c>
      <c r="AF42">
        <f t="shared" si="4"/>
        <v>1</v>
      </c>
      <c r="AG42" s="9">
        <v>6.2500000000000001E-4</v>
      </c>
      <c r="AH42" t="str">
        <f t="shared" si="2"/>
        <v>BANKNIFTYWEEKLY34700CE</v>
      </c>
      <c r="AI42" t="str">
        <f t="shared" si="3"/>
        <v>BANKNIFTYWEEKLY34700CE44691</v>
      </c>
      <c r="AQ42" s="3"/>
      <c r="AR42" s="2"/>
    </row>
    <row r="43" spans="1:44" x14ac:dyDescent="0.45">
      <c r="A43">
        <v>4</v>
      </c>
      <c r="B43" t="s">
        <v>345</v>
      </c>
      <c r="C43" t="s">
        <v>70</v>
      </c>
      <c r="D43" s="2">
        <v>44691</v>
      </c>
      <c r="E43" s="3">
        <v>44692</v>
      </c>
      <c r="F43" t="s">
        <v>30</v>
      </c>
      <c r="G43" t="s">
        <v>31</v>
      </c>
      <c r="H43" s="3">
        <v>44693</v>
      </c>
      <c r="I43" s="32" t="str">
        <f t="shared" si="0"/>
        <v>12-5-2022</v>
      </c>
      <c r="J43">
        <v>300</v>
      </c>
      <c r="K43">
        <v>25</v>
      </c>
      <c r="L43">
        <v>12</v>
      </c>
      <c r="M43">
        <v>272.39999999999998</v>
      </c>
      <c r="N43">
        <v>168.49</v>
      </c>
      <c r="O43">
        <v>81720</v>
      </c>
      <c r="P43">
        <v>50547</v>
      </c>
      <c r="Q43">
        <v>-31172.999999999989</v>
      </c>
      <c r="R43">
        <v>157.77714879999999</v>
      </c>
      <c r="S43">
        <v>-31330.777148799989</v>
      </c>
      <c r="T43">
        <v>-38.33917908565833</v>
      </c>
      <c r="U43">
        <v>300</v>
      </c>
      <c r="V43">
        <v>267.45</v>
      </c>
      <c r="W43">
        <v>265.95</v>
      </c>
      <c r="X43">
        <v>168.2</v>
      </c>
      <c r="Y43">
        <v>170.98</v>
      </c>
      <c r="Z43">
        <v>142204</v>
      </c>
      <c r="AB43">
        <f t="shared" si="1"/>
        <v>0</v>
      </c>
      <c r="AC43">
        <v>1</v>
      </c>
      <c r="AD43">
        <v>1</v>
      </c>
      <c r="AE43">
        <v>2</v>
      </c>
      <c r="AF43">
        <f t="shared" si="4"/>
        <v>1</v>
      </c>
      <c r="AG43" s="9">
        <v>6.2500000000000001E-4</v>
      </c>
      <c r="AH43" t="str">
        <f t="shared" si="2"/>
        <v>BANKNIFTYWEEKLY34800CE</v>
      </c>
      <c r="AI43" t="str">
        <f t="shared" si="3"/>
        <v>BANKNIFTYWEEKLY34800CE44691</v>
      </c>
      <c r="AQ43" s="3"/>
      <c r="AR43" s="2"/>
    </row>
    <row r="44" spans="1:44" x14ac:dyDescent="0.45">
      <c r="A44">
        <v>1</v>
      </c>
      <c r="B44" t="s">
        <v>346</v>
      </c>
      <c r="C44" t="s">
        <v>71</v>
      </c>
      <c r="D44" s="2">
        <v>44692</v>
      </c>
      <c r="E44" s="3"/>
      <c r="F44" t="s">
        <v>30</v>
      </c>
      <c r="G44" t="s">
        <v>31</v>
      </c>
      <c r="H44" s="3">
        <v>44693</v>
      </c>
      <c r="I44" s="32" t="str">
        <f t="shared" si="0"/>
        <v>12-5-2022</v>
      </c>
      <c r="J44">
        <v>350</v>
      </c>
      <c r="K44">
        <v>25</v>
      </c>
      <c r="L44">
        <v>14</v>
      </c>
      <c r="M44">
        <v>232.38</v>
      </c>
      <c r="N44">
        <v>301.01</v>
      </c>
      <c r="O44">
        <v>81333.75</v>
      </c>
      <c r="P44">
        <v>105353.75</v>
      </c>
      <c r="Q44">
        <v>24020.5</v>
      </c>
      <c r="R44">
        <v>219.2579375</v>
      </c>
      <c r="S44">
        <v>23801.242062500001</v>
      </c>
      <c r="T44">
        <v>29.26367229163785</v>
      </c>
      <c r="U44">
        <v>350</v>
      </c>
      <c r="V44">
        <v>239.45</v>
      </c>
      <c r="W44">
        <v>229.12</v>
      </c>
      <c r="X44">
        <v>288.25</v>
      </c>
      <c r="Y44">
        <v>301.47000000000003</v>
      </c>
      <c r="Z44">
        <v>95602</v>
      </c>
      <c r="AA44">
        <v>91959</v>
      </c>
      <c r="AB44">
        <f t="shared" si="1"/>
        <v>0</v>
      </c>
      <c r="AC44">
        <v>1</v>
      </c>
      <c r="AD44">
        <v>1</v>
      </c>
      <c r="AE44">
        <v>2</v>
      </c>
      <c r="AF44">
        <f t="shared" si="4"/>
        <v>1</v>
      </c>
      <c r="AG44" s="9">
        <v>6.2500000000000001E-4</v>
      </c>
      <c r="AH44" t="str">
        <f t="shared" si="2"/>
        <v>BANKNIFTYWEEKLY34400PE</v>
      </c>
      <c r="AI44" t="str">
        <f t="shared" si="3"/>
        <v>BANKNIFTYWEEKLY34400PE44692</v>
      </c>
      <c r="AK44" s="9"/>
      <c r="AQ44" s="3"/>
      <c r="AR44" s="2"/>
    </row>
    <row r="45" spans="1:44" x14ac:dyDescent="0.45">
      <c r="A45">
        <v>2</v>
      </c>
      <c r="B45" t="s">
        <v>347</v>
      </c>
      <c r="C45" t="s">
        <v>72</v>
      </c>
      <c r="D45" s="2">
        <v>44692</v>
      </c>
      <c r="E45" s="3"/>
      <c r="F45" t="s">
        <v>30</v>
      </c>
      <c r="G45" t="s">
        <v>31</v>
      </c>
      <c r="H45" s="3">
        <v>44693</v>
      </c>
      <c r="I45" s="32" t="str">
        <f t="shared" si="0"/>
        <v>12-5-2022</v>
      </c>
      <c r="J45">
        <v>300</v>
      </c>
      <c r="K45">
        <v>25</v>
      </c>
      <c r="L45">
        <v>12</v>
      </c>
      <c r="M45">
        <v>259.89999999999998</v>
      </c>
      <c r="N45">
        <v>376.33</v>
      </c>
      <c r="O45">
        <v>77970</v>
      </c>
      <c r="P45">
        <v>112897.5</v>
      </c>
      <c r="Q45">
        <v>34929</v>
      </c>
      <c r="R45">
        <v>225.54725199999999</v>
      </c>
      <c r="S45">
        <v>34703.452748000003</v>
      </c>
      <c r="T45">
        <v>44.508724827497758</v>
      </c>
      <c r="U45">
        <v>300</v>
      </c>
      <c r="V45">
        <v>260.8</v>
      </c>
      <c r="W45">
        <v>251</v>
      </c>
      <c r="X45">
        <v>363.35</v>
      </c>
      <c r="Y45">
        <v>376.93</v>
      </c>
      <c r="Z45">
        <v>94704</v>
      </c>
      <c r="AA45">
        <v>92000</v>
      </c>
      <c r="AB45">
        <f t="shared" si="1"/>
        <v>0</v>
      </c>
      <c r="AC45">
        <v>1</v>
      </c>
      <c r="AD45">
        <v>1</v>
      </c>
      <c r="AE45">
        <v>2</v>
      </c>
      <c r="AF45">
        <f t="shared" si="4"/>
        <v>1</v>
      </c>
      <c r="AG45" s="9">
        <v>6.2500000000000001E-4</v>
      </c>
      <c r="AH45" t="str">
        <f t="shared" si="2"/>
        <v>BANKNIFTYWEEKLY34500PE</v>
      </c>
      <c r="AI45" t="str">
        <f t="shared" si="3"/>
        <v>BANKNIFTYWEEKLY34500PE44692</v>
      </c>
      <c r="AQ45" s="3"/>
      <c r="AR45" s="2"/>
    </row>
    <row r="46" spans="1:44" x14ac:dyDescent="0.45">
      <c r="A46">
        <v>3</v>
      </c>
      <c r="B46" t="s">
        <v>346</v>
      </c>
      <c r="C46" t="s">
        <v>71</v>
      </c>
      <c r="D46" s="2">
        <v>44692</v>
      </c>
      <c r="E46" s="3"/>
      <c r="F46" t="s">
        <v>30</v>
      </c>
      <c r="G46" t="s">
        <v>31</v>
      </c>
      <c r="H46" s="3">
        <v>44693</v>
      </c>
      <c r="I46" s="32" t="str">
        <f t="shared" si="0"/>
        <v>12-5-2022</v>
      </c>
      <c r="J46">
        <v>300</v>
      </c>
      <c r="K46">
        <v>25</v>
      </c>
      <c r="L46">
        <v>12</v>
      </c>
      <c r="M46">
        <v>282.58999999999997</v>
      </c>
      <c r="N46">
        <v>348.81</v>
      </c>
      <c r="O46">
        <v>84776.25</v>
      </c>
      <c r="P46">
        <v>104643.75</v>
      </c>
      <c r="Q46">
        <v>19866.000000000011</v>
      </c>
      <c r="R46">
        <v>220.7178505</v>
      </c>
      <c r="S46">
        <v>19645.28214950001</v>
      </c>
      <c r="T46">
        <v>23.173096414974719</v>
      </c>
      <c r="U46">
        <v>300</v>
      </c>
      <c r="V46">
        <v>261.45</v>
      </c>
      <c r="W46">
        <v>289.77</v>
      </c>
      <c r="X46">
        <v>345.35</v>
      </c>
      <c r="Y46">
        <v>344.67</v>
      </c>
      <c r="Z46">
        <v>102704</v>
      </c>
      <c r="AA46">
        <v>92500</v>
      </c>
      <c r="AB46">
        <f t="shared" si="1"/>
        <v>0</v>
      </c>
      <c r="AC46">
        <v>1</v>
      </c>
      <c r="AD46">
        <v>1</v>
      </c>
      <c r="AE46">
        <v>2</v>
      </c>
      <c r="AF46">
        <f t="shared" si="4"/>
        <v>2</v>
      </c>
      <c r="AG46" s="9">
        <v>6.2500000000000001E-4</v>
      </c>
      <c r="AH46" t="str">
        <f t="shared" si="2"/>
        <v>BANKNIFTYWEEKLY34400PE</v>
      </c>
      <c r="AI46" t="str">
        <f t="shared" si="3"/>
        <v>BANKNIFTYWEEKLY34400PE44692</v>
      </c>
      <c r="AQ46" s="3"/>
      <c r="AR46" s="2"/>
    </row>
    <row r="47" spans="1:44" x14ac:dyDescent="0.45">
      <c r="A47">
        <v>4</v>
      </c>
      <c r="B47" t="s">
        <v>347</v>
      </c>
      <c r="C47" t="s">
        <v>72</v>
      </c>
      <c r="D47" s="2">
        <v>44692</v>
      </c>
      <c r="E47" s="3"/>
      <c r="F47" t="s">
        <v>30</v>
      </c>
      <c r="G47" t="s">
        <v>31</v>
      </c>
      <c r="H47" s="3">
        <v>44693</v>
      </c>
      <c r="I47" s="32" t="str">
        <f t="shared" si="0"/>
        <v>12-5-2022</v>
      </c>
      <c r="J47">
        <v>300</v>
      </c>
      <c r="K47">
        <v>25</v>
      </c>
      <c r="L47">
        <v>12</v>
      </c>
      <c r="M47">
        <v>265.35000000000002</v>
      </c>
      <c r="N47">
        <v>427.21</v>
      </c>
      <c r="O47">
        <v>79603.75</v>
      </c>
      <c r="P47">
        <v>128162.5</v>
      </c>
      <c r="Q47">
        <v>48557.999999999993</v>
      </c>
      <c r="R47">
        <v>243.81414150000001</v>
      </c>
      <c r="S47">
        <v>48314.185858499994</v>
      </c>
      <c r="T47">
        <v>60.693354092614967</v>
      </c>
      <c r="U47">
        <v>300</v>
      </c>
      <c r="V47">
        <v>270</v>
      </c>
      <c r="W47">
        <v>263.85000000000002</v>
      </c>
      <c r="X47">
        <v>421.35</v>
      </c>
      <c r="Y47">
        <v>421.08</v>
      </c>
      <c r="Z47">
        <v>100004</v>
      </c>
      <c r="AA47">
        <v>92500</v>
      </c>
      <c r="AB47">
        <f t="shared" si="1"/>
        <v>0</v>
      </c>
      <c r="AC47">
        <v>1</v>
      </c>
      <c r="AD47">
        <v>1</v>
      </c>
      <c r="AE47">
        <v>2</v>
      </c>
      <c r="AF47">
        <f t="shared" si="4"/>
        <v>2</v>
      </c>
      <c r="AG47" s="9">
        <v>6.2500000000000001E-4</v>
      </c>
      <c r="AH47" t="str">
        <f t="shared" si="2"/>
        <v>BANKNIFTYWEEKLY34500PE</v>
      </c>
      <c r="AI47" t="str">
        <f t="shared" si="3"/>
        <v>BANKNIFTYWEEKLY34500PE44692</v>
      </c>
      <c r="AQ47" s="3"/>
      <c r="AR47" s="2"/>
    </row>
    <row r="48" spans="1:44" x14ac:dyDescent="0.45">
      <c r="A48">
        <v>1</v>
      </c>
      <c r="B48" t="s">
        <v>340</v>
      </c>
      <c r="C48" t="s">
        <v>65</v>
      </c>
      <c r="D48" s="2">
        <v>44693</v>
      </c>
      <c r="E48" s="3">
        <v>44693</v>
      </c>
      <c r="F48" t="s">
        <v>30</v>
      </c>
      <c r="G48" t="s">
        <v>31</v>
      </c>
      <c r="H48" s="3">
        <v>44693</v>
      </c>
      <c r="I48" s="32" t="str">
        <f t="shared" si="0"/>
        <v>12-5-2022</v>
      </c>
      <c r="J48">
        <v>550</v>
      </c>
      <c r="K48">
        <v>25</v>
      </c>
      <c r="L48">
        <v>22</v>
      </c>
      <c r="M48">
        <v>153.61000000000001</v>
      </c>
      <c r="N48">
        <v>451.8</v>
      </c>
      <c r="O48">
        <v>84483.75</v>
      </c>
      <c r="P48">
        <v>248490</v>
      </c>
      <c r="Q48">
        <v>164004.5</v>
      </c>
      <c r="R48">
        <v>358.95426950000001</v>
      </c>
      <c r="S48">
        <v>163645.54573049999</v>
      </c>
      <c r="T48">
        <v>193.70061784721909</v>
      </c>
      <c r="U48">
        <v>550</v>
      </c>
      <c r="V48">
        <v>145.1</v>
      </c>
      <c r="W48">
        <v>151</v>
      </c>
      <c r="X48">
        <v>453.95</v>
      </c>
      <c r="Y48">
        <v>457.22</v>
      </c>
      <c r="Z48">
        <v>93006</v>
      </c>
      <c r="AA48">
        <v>152001</v>
      </c>
      <c r="AB48">
        <f t="shared" si="1"/>
        <v>0</v>
      </c>
      <c r="AC48">
        <v>1</v>
      </c>
      <c r="AD48">
        <v>1</v>
      </c>
      <c r="AE48">
        <v>2</v>
      </c>
      <c r="AF48">
        <f t="shared" si="4"/>
        <v>2</v>
      </c>
      <c r="AG48" s="9">
        <v>6.2500000000000001E-4</v>
      </c>
      <c r="AH48" t="str">
        <f t="shared" si="2"/>
        <v>BANKNIFTYWEEKLY34000PE</v>
      </c>
      <c r="AI48" t="str">
        <f t="shared" si="3"/>
        <v>BANKNIFTYWEEKLY34000PE44693</v>
      </c>
      <c r="AQ48" s="3"/>
      <c r="AR48" s="2"/>
    </row>
    <row r="49" spans="1:44" x14ac:dyDescent="0.45">
      <c r="A49">
        <v>2</v>
      </c>
      <c r="B49" t="s">
        <v>348</v>
      </c>
      <c r="C49" t="s">
        <v>73</v>
      </c>
      <c r="D49" s="2">
        <v>44693</v>
      </c>
      <c r="E49" s="3">
        <v>44693</v>
      </c>
      <c r="F49" t="s">
        <v>30</v>
      </c>
      <c r="G49" t="s">
        <v>31</v>
      </c>
      <c r="H49" s="3">
        <v>44693</v>
      </c>
      <c r="I49" s="32" t="str">
        <f t="shared" si="0"/>
        <v>12-5-2022</v>
      </c>
      <c r="J49">
        <v>450</v>
      </c>
      <c r="K49">
        <v>25</v>
      </c>
      <c r="L49">
        <v>18</v>
      </c>
      <c r="M49">
        <v>181.15</v>
      </c>
      <c r="N49">
        <v>552.48</v>
      </c>
      <c r="O49">
        <v>81517.5</v>
      </c>
      <c r="P49">
        <v>248617.5</v>
      </c>
      <c r="Q49">
        <v>167098.5</v>
      </c>
      <c r="R49">
        <v>357.15083900000002</v>
      </c>
      <c r="S49">
        <v>166741.34916099999</v>
      </c>
      <c r="T49">
        <v>204.54669139877939</v>
      </c>
      <c r="U49">
        <v>450</v>
      </c>
      <c r="V49">
        <v>183.45</v>
      </c>
      <c r="W49">
        <v>175.35</v>
      </c>
      <c r="X49">
        <v>554.65</v>
      </c>
      <c r="Y49">
        <v>557.27</v>
      </c>
      <c r="Z49">
        <v>93306</v>
      </c>
      <c r="AA49">
        <v>152002</v>
      </c>
      <c r="AB49">
        <f t="shared" si="1"/>
        <v>0</v>
      </c>
      <c r="AC49">
        <v>1</v>
      </c>
      <c r="AD49">
        <v>1</v>
      </c>
      <c r="AE49">
        <v>2</v>
      </c>
      <c r="AF49">
        <f t="shared" si="4"/>
        <v>2</v>
      </c>
      <c r="AG49" s="9">
        <v>6.2500000000000001E-4</v>
      </c>
      <c r="AH49" t="str">
        <f t="shared" si="2"/>
        <v>BANKNIFTYWEEKLY34100PE</v>
      </c>
      <c r="AI49" t="str">
        <f t="shared" si="3"/>
        <v>BANKNIFTYWEEKLY34100PE44693</v>
      </c>
      <c r="AQ49" s="3"/>
      <c r="AR49" s="2"/>
    </row>
    <row r="50" spans="1:44" x14ac:dyDescent="0.45">
      <c r="A50">
        <v>3</v>
      </c>
      <c r="B50" t="s">
        <v>349</v>
      </c>
      <c r="C50" t="s">
        <v>74</v>
      </c>
      <c r="D50" s="2">
        <v>44693</v>
      </c>
      <c r="E50" s="3">
        <v>44694</v>
      </c>
      <c r="F50" t="s">
        <v>30</v>
      </c>
      <c r="G50" t="s">
        <v>31</v>
      </c>
      <c r="H50" s="3">
        <v>44693</v>
      </c>
      <c r="I50" s="32" t="str">
        <f t="shared" si="0"/>
        <v>19-5-2022</v>
      </c>
      <c r="J50">
        <v>150</v>
      </c>
      <c r="K50">
        <v>25</v>
      </c>
      <c r="L50">
        <v>6</v>
      </c>
      <c r="M50">
        <v>541.70000000000005</v>
      </c>
      <c r="N50">
        <v>426.5</v>
      </c>
      <c r="O50">
        <v>81255</v>
      </c>
      <c r="P50">
        <v>63975</v>
      </c>
      <c r="Q50">
        <v>-17280.000000000011</v>
      </c>
      <c r="R50">
        <v>172.59722199999999</v>
      </c>
      <c r="S50">
        <v>-17452.597222000011</v>
      </c>
      <c r="T50">
        <v>-21.47879788566858</v>
      </c>
      <c r="U50">
        <v>150</v>
      </c>
      <c r="V50">
        <v>516.35</v>
      </c>
      <c r="W50">
        <v>537.67999999999995</v>
      </c>
      <c r="X50">
        <v>435.05</v>
      </c>
      <c r="Y50">
        <v>416.2</v>
      </c>
      <c r="Z50">
        <v>105811</v>
      </c>
      <c r="AA50">
        <v>92500</v>
      </c>
      <c r="AB50">
        <f t="shared" si="1"/>
        <v>1</v>
      </c>
      <c r="AC50">
        <v>1</v>
      </c>
      <c r="AD50">
        <v>1</v>
      </c>
      <c r="AE50">
        <v>2</v>
      </c>
      <c r="AF50">
        <f t="shared" si="4"/>
        <v>2</v>
      </c>
      <c r="AG50" s="9">
        <v>6.2500000000000001E-4</v>
      </c>
      <c r="AH50" t="str">
        <f t="shared" si="2"/>
        <v>BANKNIFTYWEEKLY33800PE</v>
      </c>
      <c r="AI50" t="str">
        <f t="shared" si="3"/>
        <v>BANKNIFTYWEEKLY33800PE44693</v>
      </c>
      <c r="AQ50" s="3"/>
      <c r="AR50" s="2"/>
    </row>
    <row r="51" spans="1:44" x14ac:dyDescent="0.45">
      <c r="A51">
        <v>4</v>
      </c>
      <c r="B51" t="s">
        <v>350</v>
      </c>
      <c r="C51" t="s">
        <v>75</v>
      </c>
      <c r="D51" s="2">
        <v>44693</v>
      </c>
      <c r="E51" s="3">
        <v>44694</v>
      </c>
      <c r="F51" t="s">
        <v>30</v>
      </c>
      <c r="G51" t="s">
        <v>31</v>
      </c>
      <c r="H51" s="3">
        <v>44693</v>
      </c>
      <c r="I51" s="32" t="str">
        <f t="shared" si="0"/>
        <v>19-5-2022</v>
      </c>
      <c r="J51">
        <v>150</v>
      </c>
      <c r="K51">
        <v>25</v>
      </c>
      <c r="L51">
        <v>6</v>
      </c>
      <c r="M51">
        <v>547.76</v>
      </c>
      <c r="N51">
        <v>470.1</v>
      </c>
      <c r="O51">
        <v>82163.759999999995</v>
      </c>
      <c r="P51">
        <v>70515</v>
      </c>
      <c r="Q51">
        <v>-11648.999999999991</v>
      </c>
      <c r="R51">
        <v>180.56038806399999</v>
      </c>
      <c r="S51">
        <v>-11829.56038806399</v>
      </c>
      <c r="T51">
        <v>-14.39754021488792</v>
      </c>
      <c r="U51">
        <v>150</v>
      </c>
      <c r="V51">
        <v>528</v>
      </c>
      <c r="W51">
        <v>541.27</v>
      </c>
      <c r="X51">
        <v>480.05</v>
      </c>
      <c r="Y51">
        <v>462.4</v>
      </c>
      <c r="Z51">
        <v>101003</v>
      </c>
      <c r="AA51">
        <v>92501</v>
      </c>
      <c r="AB51">
        <f t="shared" si="1"/>
        <v>1</v>
      </c>
      <c r="AC51">
        <v>1</v>
      </c>
      <c r="AD51">
        <v>1</v>
      </c>
      <c r="AE51">
        <v>2</v>
      </c>
      <c r="AF51">
        <f t="shared" si="4"/>
        <v>2</v>
      </c>
      <c r="AG51" s="9">
        <v>6.2500000000000001E-4</v>
      </c>
      <c r="AH51" t="str">
        <f t="shared" si="2"/>
        <v>BANKNIFTYWEEKLY33900PE</v>
      </c>
      <c r="AI51" t="str">
        <f t="shared" si="3"/>
        <v>BANKNIFTYWEEKLY33900PE44693</v>
      </c>
      <c r="AQ51" s="3"/>
      <c r="AR51" s="2"/>
    </row>
    <row r="52" spans="1:44" x14ac:dyDescent="0.45">
      <c r="A52">
        <v>1</v>
      </c>
      <c r="B52" t="s">
        <v>351</v>
      </c>
      <c r="C52" t="s">
        <v>76</v>
      </c>
      <c r="D52" s="2">
        <v>44694</v>
      </c>
      <c r="E52" s="3">
        <v>44697</v>
      </c>
      <c r="F52" t="s">
        <v>30</v>
      </c>
      <c r="G52" t="s">
        <v>31</v>
      </c>
      <c r="H52" s="3">
        <v>44700</v>
      </c>
      <c r="I52" s="32" t="str">
        <f t="shared" si="0"/>
        <v>19-5-2022</v>
      </c>
      <c r="J52">
        <v>175</v>
      </c>
      <c r="K52">
        <v>25</v>
      </c>
      <c r="L52">
        <v>7</v>
      </c>
      <c r="M52">
        <v>427.38</v>
      </c>
      <c r="N52">
        <v>426.8</v>
      </c>
      <c r="O52">
        <v>74791.25</v>
      </c>
      <c r="P52">
        <v>74690</v>
      </c>
      <c r="Q52">
        <v>-101.4999999999972</v>
      </c>
      <c r="R52">
        <v>180.42379249999999</v>
      </c>
      <c r="S52">
        <v>-281.92379249999732</v>
      </c>
      <c r="T52">
        <v>-0.37694756071064101</v>
      </c>
      <c r="U52">
        <v>175</v>
      </c>
      <c r="V52">
        <v>445.2</v>
      </c>
      <c r="W52">
        <v>421.07</v>
      </c>
      <c r="X52">
        <v>470.3</v>
      </c>
      <c r="Y52">
        <v>395.33</v>
      </c>
      <c r="Z52">
        <v>144603</v>
      </c>
      <c r="AA52">
        <v>92000</v>
      </c>
      <c r="AB52">
        <f t="shared" si="1"/>
        <v>0</v>
      </c>
      <c r="AC52">
        <v>1</v>
      </c>
      <c r="AD52">
        <v>1</v>
      </c>
      <c r="AE52">
        <v>2</v>
      </c>
      <c r="AF52">
        <f t="shared" si="4"/>
        <v>1</v>
      </c>
      <c r="AG52" s="9">
        <v>6.2500000000000001E-4</v>
      </c>
      <c r="AH52" t="str">
        <f t="shared" si="2"/>
        <v>BANKNIFTYWEEKLY33200PE</v>
      </c>
      <c r="AI52" t="str">
        <f t="shared" si="3"/>
        <v>BANKNIFTYWEEKLY33200PE44694</v>
      </c>
      <c r="AQ52" s="3"/>
      <c r="AR52" s="2"/>
    </row>
    <row r="53" spans="1:44" x14ac:dyDescent="0.45">
      <c r="A53">
        <v>2</v>
      </c>
      <c r="B53" t="s">
        <v>352</v>
      </c>
      <c r="C53" t="s">
        <v>77</v>
      </c>
      <c r="D53" s="2">
        <v>44694</v>
      </c>
      <c r="E53" s="3">
        <v>44697</v>
      </c>
      <c r="F53" t="s">
        <v>30</v>
      </c>
      <c r="G53" t="s">
        <v>31</v>
      </c>
      <c r="H53" s="3">
        <v>44700</v>
      </c>
      <c r="I53" s="32" t="str">
        <f t="shared" si="0"/>
        <v>19-5-2022</v>
      </c>
      <c r="J53">
        <v>175</v>
      </c>
      <c r="K53">
        <v>25</v>
      </c>
      <c r="L53">
        <v>7</v>
      </c>
      <c r="M53">
        <v>453.45</v>
      </c>
      <c r="N53">
        <v>532.04999999999995</v>
      </c>
      <c r="O53">
        <v>79353.75</v>
      </c>
      <c r="P53">
        <v>93108.75</v>
      </c>
      <c r="Q53">
        <v>13754.999999999991</v>
      </c>
      <c r="R53">
        <v>204.16549749999999</v>
      </c>
      <c r="S53">
        <v>13550.834502499991</v>
      </c>
      <c r="T53">
        <v>17.07648914197501</v>
      </c>
      <c r="U53">
        <v>175</v>
      </c>
      <c r="V53">
        <v>457.95</v>
      </c>
      <c r="W53">
        <v>477.28</v>
      </c>
      <c r="X53">
        <v>579.95000000000005</v>
      </c>
      <c r="Y53">
        <v>493.6</v>
      </c>
      <c r="Z53">
        <v>141903</v>
      </c>
      <c r="AA53">
        <v>92000</v>
      </c>
      <c r="AB53">
        <f t="shared" si="1"/>
        <v>0</v>
      </c>
      <c r="AC53">
        <v>1</v>
      </c>
      <c r="AD53">
        <v>1</v>
      </c>
      <c r="AE53">
        <v>2</v>
      </c>
      <c r="AF53">
        <f t="shared" si="4"/>
        <v>1</v>
      </c>
      <c r="AG53" s="9">
        <v>6.2500000000000001E-4</v>
      </c>
      <c r="AH53" t="str">
        <f t="shared" si="2"/>
        <v>BANKNIFTYWEEKLY33400PE</v>
      </c>
      <c r="AI53" t="str">
        <f t="shared" si="3"/>
        <v>BANKNIFTYWEEKLY33400PE44694</v>
      </c>
      <c r="AQ53" s="3"/>
      <c r="AR53" s="2"/>
    </row>
    <row r="54" spans="1:44" x14ac:dyDescent="0.45">
      <c r="A54">
        <v>3</v>
      </c>
      <c r="B54" t="s">
        <v>353</v>
      </c>
      <c r="C54" t="s">
        <v>78</v>
      </c>
      <c r="D54" s="2">
        <v>44694</v>
      </c>
      <c r="E54" s="3">
        <v>44697</v>
      </c>
      <c r="F54" t="s">
        <v>30</v>
      </c>
      <c r="G54" t="s">
        <v>31</v>
      </c>
      <c r="H54" s="3">
        <v>44700</v>
      </c>
      <c r="I54" s="32" t="str">
        <f t="shared" si="0"/>
        <v>19-5-2022</v>
      </c>
      <c r="J54">
        <v>175</v>
      </c>
      <c r="K54">
        <v>25</v>
      </c>
      <c r="L54">
        <v>7</v>
      </c>
      <c r="M54">
        <v>422.66</v>
      </c>
      <c r="N54">
        <v>377.55</v>
      </c>
      <c r="O54">
        <v>73966.25</v>
      </c>
      <c r="P54">
        <v>66071.25</v>
      </c>
      <c r="Q54">
        <v>-7894.2500000000027</v>
      </c>
      <c r="R54">
        <v>170.1741025</v>
      </c>
      <c r="S54">
        <v>-8064.4241025000028</v>
      </c>
      <c r="T54">
        <v>-10.90284298920116</v>
      </c>
      <c r="U54">
        <v>175</v>
      </c>
      <c r="V54">
        <v>445</v>
      </c>
      <c r="W54">
        <v>421.5</v>
      </c>
      <c r="X54">
        <v>379.65</v>
      </c>
      <c r="Y54">
        <v>390.3</v>
      </c>
      <c r="Z54">
        <v>142004</v>
      </c>
      <c r="AA54">
        <v>92500</v>
      </c>
      <c r="AB54">
        <f t="shared" si="1"/>
        <v>0</v>
      </c>
      <c r="AC54">
        <v>1</v>
      </c>
      <c r="AD54">
        <v>1</v>
      </c>
      <c r="AE54">
        <v>2</v>
      </c>
      <c r="AF54">
        <f t="shared" si="4"/>
        <v>2</v>
      </c>
      <c r="AG54" s="9">
        <v>6.2500000000000001E-4</v>
      </c>
      <c r="AH54" t="str">
        <f t="shared" si="2"/>
        <v>BANKNIFTYWEEKLY33300PE</v>
      </c>
      <c r="AI54" t="str">
        <f t="shared" si="3"/>
        <v>BANKNIFTYWEEKLY33300PE44694</v>
      </c>
      <c r="AQ54" s="3"/>
      <c r="AR54" s="2"/>
    </row>
    <row r="55" spans="1:44" x14ac:dyDescent="0.45">
      <c r="A55">
        <v>4</v>
      </c>
      <c r="B55" t="s">
        <v>352</v>
      </c>
      <c r="C55" t="s">
        <v>77</v>
      </c>
      <c r="D55" s="2">
        <v>44694</v>
      </c>
      <c r="E55" s="3">
        <v>44697</v>
      </c>
      <c r="F55" t="s">
        <v>30</v>
      </c>
      <c r="G55" t="s">
        <v>31</v>
      </c>
      <c r="H55" s="3">
        <v>44700</v>
      </c>
      <c r="I55" s="32" t="str">
        <f t="shared" si="0"/>
        <v>19-5-2022</v>
      </c>
      <c r="J55">
        <v>175</v>
      </c>
      <c r="K55">
        <v>25</v>
      </c>
      <c r="L55">
        <v>7</v>
      </c>
      <c r="M55">
        <v>453.45</v>
      </c>
      <c r="N55">
        <v>414.16</v>
      </c>
      <c r="O55">
        <v>79353.75</v>
      </c>
      <c r="P55">
        <v>72478.75</v>
      </c>
      <c r="Q55">
        <v>-6875.7499999999936</v>
      </c>
      <c r="R55">
        <v>180.9278655</v>
      </c>
      <c r="S55">
        <v>-7056.6778654999925</v>
      </c>
      <c r="T55">
        <v>-8.8926835411054856</v>
      </c>
      <c r="U55">
        <v>175</v>
      </c>
      <c r="V55">
        <v>457.95</v>
      </c>
      <c r="W55">
        <v>477.28</v>
      </c>
      <c r="X55">
        <v>426.2</v>
      </c>
      <c r="Y55">
        <v>435.4</v>
      </c>
      <c r="Z55">
        <v>141903</v>
      </c>
      <c r="AA55">
        <v>92500</v>
      </c>
      <c r="AB55">
        <f t="shared" si="1"/>
        <v>0</v>
      </c>
      <c r="AC55">
        <v>1</v>
      </c>
      <c r="AD55">
        <v>1</v>
      </c>
      <c r="AE55">
        <v>2</v>
      </c>
      <c r="AF55">
        <f t="shared" si="4"/>
        <v>2</v>
      </c>
      <c r="AG55" s="9">
        <v>6.2500000000000001E-4</v>
      </c>
      <c r="AH55" t="str">
        <f t="shared" si="2"/>
        <v>BANKNIFTYWEEKLY33400PE</v>
      </c>
      <c r="AI55" t="str">
        <f t="shared" si="3"/>
        <v>BANKNIFTYWEEKLY33400PE44694</v>
      </c>
      <c r="AQ55" s="3"/>
      <c r="AR55" s="2"/>
    </row>
    <row r="56" spans="1:44" x14ac:dyDescent="0.45">
      <c r="A56">
        <v>1</v>
      </c>
      <c r="B56" t="s">
        <v>354</v>
      </c>
      <c r="C56" t="s">
        <v>79</v>
      </c>
      <c r="D56" s="2">
        <v>44697</v>
      </c>
      <c r="E56" s="3">
        <v>44698</v>
      </c>
      <c r="F56" t="s">
        <v>30</v>
      </c>
      <c r="G56" t="s">
        <v>31</v>
      </c>
      <c r="H56" s="3">
        <v>44700</v>
      </c>
      <c r="I56" s="32" t="str">
        <f t="shared" si="0"/>
        <v>19-5-2022</v>
      </c>
      <c r="J56">
        <v>200</v>
      </c>
      <c r="K56">
        <v>25</v>
      </c>
      <c r="L56">
        <v>8</v>
      </c>
      <c r="M56">
        <v>397.15</v>
      </c>
      <c r="N56">
        <v>590.15</v>
      </c>
      <c r="O56">
        <v>79430</v>
      </c>
      <c r="P56">
        <v>118030</v>
      </c>
      <c r="Q56">
        <v>38600</v>
      </c>
      <c r="R56">
        <v>232.286844</v>
      </c>
      <c r="S56">
        <v>38367.713155999998</v>
      </c>
      <c r="T56">
        <v>48.303806063200298</v>
      </c>
      <c r="U56">
        <v>200</v>
      </c>
      <c r="V56">
        <v>397.3</v>
      </c>
      <c r="W56">
        <v>391.13</v>
      </c>
      <c r="Z56">
        <v>93602</v>
      </c>
      <c r="AB56">
        <f t="shared" si="1"/>
        <v>0</v>
      </c>
      <c r="AC56">
        <v>1</v>
      </c>
      <c r="AD56">
        <v>1</v>
      </c>
      <c r="AE56">
        <v>2</v>
      </c>
      <c r="AF56">
        <f t="shared" si="4"/>
        <v>1</v>
      </c>
      <c r="AG56" s="9">
        <v>6.2500000000000001E-4</v>
      </c>
      <c r="AH56" t="str">
        <f t="shared" si="2"/>
        <v>BANKNIFTYWEEKLY33500CE</v>
      </c>
      <c r="AI56" t="str">
        <f t="shared" si="3"/>
        <v>BANKNIFTYWEEKLY33500CE44697</v>
      </c>
      <c r="AQ56" s="3"/>
      <c r="AR56" s="2"/>
    </row>
    <row r="57" spans="1:44" x14ac:dyDescent="0.45">
      <c r="A57">
        <v>2</v>
      </c>
      <c r="B57" t="s">
        <v>355</v>
      </c>
      <c r="C57" t="s">
        <v>80</v>
      </c>
      <c r="D57" s="2">
        <v>44697</v>
      </c>
      <c r="E57" s="3">
        <v>44698</v>
      </c>
      <c r="F57" t="s">
        <v>30</v>
      </c>
      <c r="G57" t="s">
        <v>31</v>
      </c>
      <c r="H57" s="3">
        <v>44700</v>
      </c>
      <c r="I57" s="32" t="str">
        <f t="shared" si="0"/>
        <v>19-5-2022</v>
      </c>
      <c r="J57">
        <v>200</v>
      </c>
      <c r="K57">
        <v>25</v>
      </c>
      <c r="L57">
        <v>8</v>
      </c>
      <c r="M57">
        <v>391.63</v>
      </c>
      <c r="N57">
        <v>520.15</v>
      </c>
      <c r="O57">
        <v>78325</v>
      </c>
      <c r="P57">
        <v>104030</v>
      </c>
      <c r="Q57">
        <v>25704</v>
      </c>
      <c r="R57">
        <v>215.791922</v>
      </c>
      <c r="S57">
        <v>25488.208078</v>
      </c>
      <c r="T57">
        <v>32.541599844238753</v>
      </c>
      <c r="U57">
        <v>200</v>
      </c>
      <c r="V57">
        <v>384.1</v>
      </c>
      <c r="W57">
        <v>382.15</v>
      </c>
      <c r="Z57">
        <v>94003</v>
      </c>
      <c r="AB57">
        <f t="shared" si="1"/>
        <v>0</v>
      </c>
      <c r="AC57">
        <v>1</v>
      </c>
      <c r="AD57">
        <v>1</v>
      </c>
      <c r="AE57">
        <v>2</v>
      </c>
      <c r="AF57">
        <f t="shared" si="4"/>
        <v>1</v>
      </c>
      <c r="AG57" s="9">
        <v>6.2500000000000001E-4</v>
      </c>
      <c r="AH57" t="str">
        <f t="shared" si="2"/>
        <v>BANKNIFTYWEEKLY33600CE</v>
      </c>
      <c r="AI57" t="str">
        <f t="shared" si="3"/>
        <v>BANKNIFTYWEEKLY33600CE44697</v>
      </c>
      <c r="AQ57" s="3"/>
      <c r="AR57" s="2"/>
    </row>
    <row r="58" spans="1:44" x14ac:dyDescent="0.45">
      <c r="A58">
        <v>3</v>
      </c>
      <c r="B58" t="s">
        <v>355</v>
      </c>
      <c r="C58" t="s">
        <v>80</v>
      </c>
      <c r="D58" s="2">
        <v>44697</v>
      </c>
      <c r="E58" s="3">
        <v>44698</v>
      </c>
      <c r="F58" t="s">
        <v>30</v>
      </c>
      <c r="G58" t="s">
        <v>31</v>
      </c>
      <c r="H58" s="3">
        <v>44700</v>
      </c>
      <c r="I58" s="32" t="str">
        <f t="shared" si="0"/>
        <v>19-5-2022</v>
      </c>
      <c r="J58">
        <v>175</v>
      </c>
      <c r="K58">
        <v>25</v>
      </c>
      <c r="L58">
        <v>7</v>
      </c>
      <c r="M58">
        <v>439.54</v>
      </c>
      <c r="N58">
        <v>520.15</v>
      </c>
      <c r="O58">
        <v>76920</v>
      </c>
      <c r="P58">
        <v>91026.25</v>
      </c>
      <c r="Q58">
        <v>14106.749999999991</v>
      </c>
      <c r="R58">
        <v>200.22225599999999</v>
      </c>
      <c r="S58">
        <v>13906.52774399999</v>
      </c>
      <c r="T58">
        <v>18.079209235569419</v>
      </c>
      <c r="U58">
        <v>175</v>
      </c>
      <c r="V58">
        <v>436.15</v>
      </c>
      <c r="W58">
        <v>444.17</v>
      </c>
      <c r="Z58">
        <v>100104</v>
      </c>
      <c r="AB58">
        <f t="shared" si="1"/>
        <v>0</v>
      </c>
      <c r="AC58">
        <v>1</v>
      </c>
      <c r="AD58">
        <v>1</v>
      </c>
      <c r="AE58">
        <v>2</v>
      </c>
      <c r="AF58">
        <f t="shared" si="4"/>
        <v>1</v>
      </c>
      <c r="AG58" s="9">
        <v>6.2500000000000001E-4</v>
      </c>
      <c r="AH58" t="str">
        <f t="shared" si="2"/>
        <v>BANKNIFTYWEEKLY33600CE</v>
      </c>
      <c r="AI58" t="str">
        <f t="shared" si="3"/>
        <v>BANKNIFTYWEEKLY33600CE44697</v>
      </c>
      <c r="AQ58" s="3"/>
      <c r="AR58" s="2"/>
    </row>
    <row r="59" spans="1:44" x14ac:dyDescent="0.45">
      <c r="A59">
        <v>4</v>
      </c>
      <c r="B59" t="s">
        <v>356</v>
      </c>
      <c r="C59" t="s">
        <v>81</v>
      </c>
      <c r="D59" s="2">
        <v>44697</v>
      </c>
      <c r="E59" s="3">
        <v>44698</v>
      </c>
      <c r="F59" t="s">
        <v>30</v>
      </c>
      <c r="G59" t="s">
        <v>31</v>
      </c>
      <c r="H59" s="3">
        <v>44700</v>
      </c>
      <c r="I59" s="32" t="str">
        <f t="shared" si="0"/>
        <v>19-5-2022</v>
      </c>
      <c r="J59">
        <v>200</v>
      </c>
      <c r="K59">
        <v>25</v>
      </c>
      <c r="L59">
        <v>8</v>
      </c>
      <c r="M59">
        <v>396.75</v>
      </c>
      <c r="N59">
        <v>440.05</v>
      </c>
      <c r="O59">
        <v>79350</v>
      </c>
      <c r="P59">
        <v>88010</v>
      </c>
      <c r="Q59">
        <v>8660.0000000000018</v>
      </c>
      <c r="R59">
        <v>198.419804</v>
      </c>
      <c r="S59">
        <v>8461.5801960000026</v>
      </c>
      <c r="T59">
        <v>10.6636171342155</v>
      </c>
      <c r="U59">
        <v>200</v>
      </c>
      <c r="V59">
        <v>390.3</v>
      </c>
      <c r="W59">
        <v>387.87</v>
      </c>
      <c r="Z59">
        <v>100006</v>
      </c>
      <c r="AB59">
        <f t="shared" si="1"/>
        <v>0</v>
      </c>
      <c r="AC59">
        <v>1</v>
      </c>
      <c r="AD59">
        <v>1</v>
      </c>
      <c r="AE59">
        <v>2</v>
      </c>
      <c r="AF59">
        <f t="shared" si="4"/>
        <v>1</v>
      </c>
      <c r="AG59" s="9">
        <v>6.2500000000000001E-4</v>
      </c>
      <c r="AH59" t="str">
        <f t="shared" si="2"/>
        <v>BANKNIFTYWEEKLY33700CE</v>
      </c>
      <c r="AI59" t="str">
        <f t="shared" si="3"/>
        <v>BANKNIFTYWEEKLY33700CE44697</v>
      </c>
      <c r="AQ59" s="3"/>
      <c r="AR59" s="2"/>
    </row>
    <row r="60" spans="1:44" x14ac:dyDescent="0.45">
      <c r="A60">
        <v>1</v>
      </c>
      <c r="B60" t="s">
        <v>357</v>
      </c>
      <c r="C60" t="s">
        <v>82</v>
      </c>
      <c r="D60" s="2">
        <v>44698</v>
      </c>
      <c r="E60" s="3">
        <v>44699</v>
      </c>
      <c r="F60" t="s">
        <v>30</v>
      </c>
      <c r="G60" t="s">
        <v>31</v>
      </c>
      <c r="H60" s="3">
        <v>44700</v>
      </c>
      <c r="I60" s="32" t="str">
        <f t="shared" si="0"/>
        <v>19-5-2022</v>
      </c>
      <c r="J60">
        <v>225</v>
      </c>
      <c r="K60">
        <v>25</v>
      </c>
      <c r="L60">
        <v>9</v>
      </c>
      <c r="M60">
        <v>323.35000000000002</v>
      </c>
      <c r="N60">
        <v>661.26</v>
      </c>
      <c r="O60">
        <v>72753.75</v>
      </c>
      <c r="P60">
        <v>148783.75</v>
      </c>
      <c r="Q60">
        <v>76029.75</v>
      </c>
      <c r="R60">
        <v>262.54557749999998</v>
      </c>
      <c r="S60">
        <v>75767.204422499999</v>
      </c>
      <c r="T60">
        <v>104.1419918870161</v>
      </c>
      <c r="U60">
        <v>225</v>
      </c>
      <c r="V60">
        <v>343.3</v>
      </c>
      <c r="W60">
        <v>340</v>
      </c>
      <c r="X60">
        <v>660</v>
      </c>
      <c r="Y60">
        <v>669.45</v>
      </c>
      <c r="Z60">
        <v>93404</v>
      </c>
      <c r="AA60">
        <v>92000</v>
      </c>
      <c r="AB60">
        <f t="shared" si="1"/>
        <v>0</v>
      </c>
      <c r="AC60">
        <v>1</v>
      </c>
      <c r="AD60">
        <v>1</v>
      </c>
      <c r="AE60">
        <v>2</v>
      </c>
      <c r="AF60">
        <f t="shared" si="4"/>
        <v>1</v>
      </c>
      <c r="AG60" s="9">
        <v>6.2500000000000001E-4</v>
      </c>
      <c r="AH60" t="str">
        <f t="shared" si="2"/>
        <v>BANKNIFTYWEEKLY33900CE</v>
      </c>
      <c r="AI60" t="str">
        <f t="shared" si="3"/>
        <v>BANKNIFTYWEEKLY33900CE44698</v>
      </c>
      <c r="AQ60" s="3"/>
      <c r="AR60" s="2"/>
    </row>
    <row r="61" spans="1:44" x14ac:dyDescent="0.45">
      <c r="A61">
        <v>2</v>
      </c>
      <c r="B61" t="s">
        <v>358</v>
      </c>
      <c r="C61" t="s">
        <v>83</v>
      </c>
      <c r="D61" s="2">
        <v>44698</v>
      </c>
      <c r="E61" s="3">
        <v>44699</v>
      </c>
      <c r="F61" t="s">
        <v>30</v>
      </c>
      <c r="G61" t="s">
        <v>31</v>
      </c>
      <c r="H61" s="3">
        <v>44700</v>
      </c>
      <c r="I61" s="32" t="str">
        <f t="shared" si="0"/>
        <v>19-5-2022</v>
      </c>
      <c r="J61">
        <v>250</v>
      </c>
      <c r="K61">
        <v>25</v>
      </c>
      <c r="L61">
        <v>10</v>
      </c>
      <c r="M61">
        <v>303.39999999999998</v>
      </c>
      <c r="N61">
        <v>580.41999999999996</v>
      </c>
      <c r="O61">
        <v>75850</v>
      </c>
      <c r="P61">
        <v>145106.25</v>
      </c>
      <c r="Q61">
        <v>69255</v>
      </c>
      <c r="R61">
        <v>260.43561999999997</v>
      </c>
      <c r="S61">
        <v>68994.564379999996</v>
      </c>
      <c r="T61">
        <v>90.961851522742251</v>
      </c>
      <c r="U61">
        <v>250</v>
      </c>
      <c r="V61">
        <v>305.60000000000002</v>
      </c>
      <c r="W61">
        <v>311.10000000000002</v>
      </c>
      <c r="X61">
        <v>582.6</v>
      </c>
      <c r="Y61">
        <v>587.28</v>
      </c>
      <c r="Z61">
        <v>105603</v>
      </c>
      <c r="AA61">
        <v>92001</v>
      </c>
      <c r="AB61">
        <f t="shared" si="1"/>
        <v>0</v>
      </c>
      <c r="AC61">
        <v>1</v>
      </c>
      <c r="AD61">
        <v>1</v>
      </c>
      <c r="AE61">
        <v>2</v>
      </c>
      <c r="AF61">
        <f t="shared" si="4"/>
        <v>1</v>
      </c>
      <c r="AG61" s="9">
        <v>6.2500000000000001E-4</v>
      </c>
      <c r="AH61" t="str">
        <f t="shared" si="2"/>
        <v>BANKNIFTYWEEKLY34000CE</v>
      </c>
      <c r="AI61" t="str">
        <f t="shared" si="3"/>
        <v>BANKNIFTYWEEKLY34000CE44698</v>
      </c>
      <c r="AQ61" s="3"/>
      <c r="AR61" s="2"/>
    </row>
    <row r="62" spans="1:44" x14ac:dyDescent="0.45">
      <c r="A62">
        <v>3</v>
      </c>
      <c r="B62" t="s">
        <v>359</v>
      </c>
      <c r="C62" t="s">
        <v>84</v>
      </c>
      <c r="D62" s="2">
        <v>44698</v>
      </c>
      <c r="E62" s="3">
        <v>44699</v>
      </c>
      <c r="F62" t="s">
        <v>30</v>
      </c>
      <c r="G62" t="s">
        <v>31</v>
      </c>
      <c r="H62" s="3">
        <v>44700</v>
      </c>
      <c r="I62" s="32" t="str">
        <f t="shared" si="0"/>
        <v>19-5-2022</v>
      </c>
      <c r="J62">
        <v>250</v>
      </c>
      <c r="K62">
        <v>25</v>
      </c>
      <c r="L62">
        <v>10</v>
      </c>
      <c r="M62">
        <v>331.65</v>
      </c>
      <c r="N62">
        <v>564.6</v>
      </c>
      <c r="O62">
        <v>82912.5</v>
      </c>
      <c r="P62">
        <v>141150</v>
      </c>
      <c r="Q62">
        <v>58237.500000000007</v>
      </c>
      <c r="R62">
        <v>260.61512499999998</v>
      </c>
      <c r="S62">
        <v>57976.884875000018</v>
      </c>
      <c r="T62">
        <v>69.925385044474623</v>
      </c>
      <c r="U62">
        <v>250</v>
      </c>
      <c r="V62">
        <v>330.9</v>
      </c>
      <c r="W62">
        <v>325.92</v>
      </c>
      <c r="X62">
        <v>560.04999999999995</v>
      </c>
      <c r="Y62">
        <v>552.66999999999996</v>
      </c>
      <c r="Z62">
        <v>112702</v>
      </c>
      <c r="AA62">
        <v>92500</v>
      </c>
      <c r="AB62">
        <f t="shared" si="1"/>
        <v>0</v>
      </c>
      <c r="AC62">
        <v>1</v>
      </c>
      <c r="AD62">
        <v>1</v>
      </c>
      <c r="AE62">
        <v>2</v>
      </c>
      <c r="AF62">
        <f t="shared" si="4"/>
        <v>2</v>
      </c>
      <c r="AG62" s="9">
        <v>6.2500000000000001E-4</v>
      </c>
      <c r="AH62" t="str">
        <f t="shared" si="2"/>
        <v>BANKNIFTYWEEKLY34100CE</v>
      </c>
      <c r="AI62" t="str">
        <f t="shared" si="3"/>
        <v>BANKNIFTYWEEKLY34100CE44698</v>
      </c>
      <c r="AQ62" s="3"/>
      <c r="AR62" s="2"/>
    </row>
    <row r="63" spans="1:44" x14ac:dyDescent="0.45">
      <c r="A63">
        <v>4</v>
      </c>
      <c r="B63" t="s">
        <v>360</v>
      </c>
      <c r="C63" t="s">
        <v>85</v>
      </c>
      <c r="D63" s="2">
        <v>44698</v>
      </c>
      <c r="E63" s="3">
        <v>44699</v>
      </c>
      <c r="F63" t="s">
        <v>30</v>
      </c>
      <c r="G63" t="s">
        <v>31</v>
      </c>
      <c r="H63" s="3">
        <v>44700</v>
      </c>
      <c r="I63" s="32" t="str">
        <f t="shared" si="0"/>
        <v>19-5-2022</v>
      </c>
      <c r="J63">
        <v>275</v>
      </c>
      <c r="K63">
        <v>25</v>
      </c>
      <c r="L63">
        <v>11</v>
      </c>
      <c r="M63">
        <v>312.2</v>
      </c>
      <c r="N63">
        <v>480.35</v>
      </c>
      <c r="O63">
        <v>85855</v>
      </c>
      <c r="P63">
        <v>132097.5</v>
      </c>
      <c r="Q63">
        <v>46241.250000000007</v>
      </c>
      <c r="R63">
        <v>252.34984600000001</v>
      </c>
      <c r="S63">
        <v>45988.90015400001</v>
      </c>
      <c r="T63">
        <v>53.565779691340069</v>
      </c>
      <c r="U63">
        <v>275</v>
      </c>
      <c r="V63">
        <v>301</v>
      </c>
      <c r="W63">
        <v>311.67</v>
      </c>
      <c r="X63">
        <v>484.85</v>
      </c>
      <c r="Y63">
        <v>477.58</v>
      </c>
      <c r="Z63">
        <v>131609</v>
      </c>
      <c r="AA63">
        <v>92500</v>
      </c>
      <c r="AB63">
        <f t="shared" si="1"/>
        <v>0</v>
      </c>
      <c r="AC63">
        <v>1</v>
      </c>
      <c r="AD63">
        <v>1</v>
      </c>
      <c r="AE63">
        <v>2</v>
      </c>
      <c r="AF63">
        <f t="shared" si="4"/>
        <v>2</v>
      </c>
      <c r="AG63" s="9">
        <v>6.2500000000000001E-4</v>
      </c>
      <c r="AH63" t="str">
        <f t="shared" si="2"/>
        <v>BANKNIFTYWEEKLY34200CE</v>
      </c>
      <c r="AI63" t="str">
        <f t="shared" si="3"/>
        <v>BANKNIFTYWEEKLY34200CE44698</v>
      </c>
      <c r="AQ63" s="3"/>
      <c r="AR63" s="2"/>
    </row>
    <row r="64" spans="1:44" x14ac:dyDescent="0.45">
      <c r="A64">
        <v>1</v>
      </c>
      <c r="B64" t="s">
        <v>361</v>
      </c>
      <c r="C64" t="s">
        <v>86</v>
      </c>
      <c r="D64" s="2">
        <v>44699</v>
      </c>
      <c r="E64" s="3">
        <v>44700</v>
      </c>
      <c r="F64" t="s">
        <v>30</v>
      </c>
      <c r="G64" t="s">
        <v>31</v>
      </c>
      <c r="H64" s="3">
        <v>44700</v>
      </c>
      <c r="I64" s="32" t="str">
        <f t="shared" si="0"/>
        <v>19-5-2022</v>
      </c>
      <c r="J64">
        <v>325</v>
      </c>
      <c r="K64">
        <v>25</v>
      </c>
      <c r="L64">
        <v>13</v>
      </c>
      <c r="M64">
        <v>234.6</v>
      </c>
      <c r="N64">
        <v>7.85</v>
      </c>
      <c r="O64">
        <v>76245</v>
      </c>
      <c r="P64">
        <v>2551.25</v>
      </c>
      <c r="Q64">
        <v>-73693.75</v>
      </c>
      <c r="R64">
        <v>100.120946</v>
      </c>
      <c r="S64">
        <v>-73793.870945999995</v>
      </c>
      <c r="T64">
        <v>-96.785193712374578</v>
      </c>
      <c r="U64">
        <v>325</v>
      </c>
      <c r="V64">
        <v>238.8</v>
      </c>
      <c r="W64">
        <v>233.75</v>
      </c>
      <c r="X64">
        <v>7.8</v>
      </c>
      <c r="Y64">
        <v>7.83</v>
      </c>
      <c r="Z64">
        <v>93002</v>
      </c>
      <c r="AA64">
        <v>92012</v>
      </c>
      <c r="AB64">
        <f t="shared" si="1"/>
        <v>0</v>
      </c>
      <c r="AC64">
        <v>1</v>
      </c>
      <c r="AD64">
        <v>1</v>
      </c>
      <c r="AE64">
        <v>2</v>
      </c>
      <c r="AF64">
        <f t="shared" si="4"/>
        <v>1</v>
      </c>
      <c r="AG64" s="9">
        <v>6.2500000000000001E-4</v>
      </c>
      <c r="AH64" t="str">
        <f t="shared" si="2"/>
        <v>BANKNIFTYWEEKLY34600CE</v>
      </c>
      <c r="AI64" t="str">
        <f t="shared" si="3"/>
        <v>BANKNIFTYWEEKLY34600CE44699</v>
      </c>
      <c r="AQ64" s="3"/>
      <c r="AR64" s="2"/>
    </row>
    <row r="65" spans="1:44" x14ac:dyDescent="0.45">
      <c r="A65">
        <v>2</v>
      </c>
      <c r="B65" t="s">
        <v>361</v>
      </c>
      <c r="C65" t="s">
        <v>86</v>
      </c>
      <c r="D65" s="2">
        <v>44699</v>
      </c>
      <c r="E65" s="3">
        <v>44700</v>
      </c>
      <c r="F65" t="s">
        <v>30</v>
      </c>
      <c r="G65" t="s">
        <v>31</v>
      </c>
      <c r="H65" s="3">
        <v>44700</v>
      </c>
      <c r="I65" s="32" t="str">
        <f t="shared" si="0"/>
        <v>19-5-2022</v>
      </c>
      <c r="J65">
        <v>325</v>
      </c>
      <c r="K65">
        <v>25</v>
      </c>
      <c r="L65">
        <v>13</v>
      </c>
      <c r="M65">
        <v>232.92</v>
      </c>
      <c r="N65">
        <v>6.85</v>
      </c>
      <c r="O65">
        <v>75700</v>
      </c>
      <c r="P65">
        <v>2226.25</v>
      </c>
      <c r="Q65">
        <v>-73472.75</v>
      </c>
      <c r="R65">
        <v>99.397127999999995</v>
      </c>
      <c r="S65">
        <v>-73572.147127999997</v>
      </c>
      <c r="T65">
        <v>-97.189097923381766</v>
      </c>
      <c r="U65">
        <v>325</v>
      </c>
      <c r="V65">
        <v>237.9</v>
      </c>
      <c r="W65">
        <v>241.58</v>
      </c>
      <c r="X65">
        <v>6.85</v>
      </c>
      <c r="Y65">
        <v>6.87</v>
      </c>
      <c r="Z65">
        <v>100003</v>
      </c>
      <c r="AA65">
        <v>92501</v>
      </c>
      <c r="AB65">
        <f t="shared" si="1"/>
        <v>0</v>
      </c>
      <c r="AC65">
        <v>1</v>
      </c>
      <c r="AD65">
        <v>1</v>
      </c>
      <c r="AE65">
        <v>2</v>
      </c>
      <c r="AF65">
        <f t="shared" si="4"/>
        <v>2</v>
      </c>
      <c r="AG65" s="9">
        <v>6.2500000000000001E-4</v>
      </c>
      <c r="AH65" t="str">
        <f t="shared" si="2"/>
        <v>BANKNIFTYWEEKLY34600CE</v>
      </c>
      <c r="AI65" t="str">
        <f t="shared" si="3"/>
        <v>BANKNIFTYWEEKLY34600CE44699</v>
      </c>
      <c r="AQ65" s="3"/>
      <c r="AR65" s="2"/>
    </row>
    <row r="66" spans="1:44" x14ac:dyDescent="0.45">
      <c r="A66">
        <v>1</v>
      </c>
      <c r="B66" t="s">
        <v>362</v>
      </c>
      <c r="C66" t="s">
        <v>87</v>
      </c>
      <c r="D66" s="2">
        <v>44700</v>
      </c>
      <c r="E66" s="3"/>
      <c r="F66" t="s">
        <v>30</v>
      </c>
      <c r="G66" t="s">
        <v>31</v>
      </c>
      <c r="H66" s="3">
        <v>44700</v>
      </c>
      <c r="I66" s="32" t="str">
        <f t="shared" si="0"/>
        <v>19-5-2022</v>
      </c>
      <c r="J66">
        <v>400</v>
      </c>
      <c r="K66">
        <v>25</v>
      </c>
      <c r="L66">
        <v>16</v>
      </c>
      <c r="M66">
        <v>200.75</v>
      </c>
      <c r="N66">
        <v>189.93</v>
      </c>
      <c r="O66">
        <v>80300</v>
      </c>
      <c r="P66">
        <v>75971.25</v>
      </c>
      <c r="Q66">
        <v>-4327.9999999999973</v>
      </c>
      <c r="R66">
        <v>161.882936</v>
      </c>
      <c r="S66">
        <v>-4489.8829359999972</v>
      </c>
      <c r="T66">
        <v>-5.591385972602736</v>
      </c>
      <c r="U66">
        <v>400</v>
      </c>
      <c r="V66">
        <v>202.55</v>
      </c>
      <c r="W66">
        <v>198.07</v>
      </c>
      <c r="X66">
        <v>189.85</v>
      </c>
      <c r="Y66">
        <v>189.63</v>
      </c>
      <c r="Z66">
        <v>93006</v>
      </c>
      <c r="AA66">
        <v>152001</v>
      </c>
      <c r="AB66">
        <f t="shared" si="1"/>
        <v>1</v>
      </c>
      <c r="AC66">
        <v>1</v>
      </c>
      <c r="AD66">
        <v>1</v>
      </c>
      <c r="AE66">
        <v>2</v>
      </c>
      <c r="AF66">
        <f t="shared" si="4"/>
        <v>2</v>
      </c>
      <c r="AG66" s="9">
        <v>6.2500000000000001E-4</v>
      </c>
      <c r="AH66" t="str">
        <f t="shared" si="2"/>
        <v>BANKNIFTYWEEKLY33500PE</v>
      </c>
      <c r="AI66" t="str">
        <f t="shared" si="3"/>
        <v>BANKNIFTYWEEKLY33500PE44700</v>
      </c>
      <c r="AQ66" s="3"/>
      <c r="AR66" s="2"/>
    </row>
    <row r="67" spans="1:44" x14ac:dyDescent="0.45">
      <c r="A67">
        <v>1</v>
      </c>
      <c r="B67" t="s">
        <v>363</v>
      </c>
      <c r="C67" t="s">
        <v>88</v>
      </c>
      <c r="D67" s="2">
        <v>44701</v>
      </c>
      <c r="E67" s="3">
        <v>44704</v>
      </c>
      <c r="F67" t="s">
        <v>30</v>
      </c>
      <c r="G67" t="s">
        <v>31</v>
      </c>
      <c r="H67" s="3">
        <v>44707</v>
      </c>
      <c r="I67" s="32" t="str">
        <f t="shared" ref="I67:I130" si="5">(DAY(MID(B67,10,2))&amp;"-"&amp;MONTH(DATEVALUE(MID(B67,12,3)&amp;"1"))&amp;"-"&amp;2022)</f>
        <v>26-5-2022</v>
      </c>
      <c r="J67">
        <v>175</v>
      </c>
      <c r="K67">
        <v>25</v>
      </c>
      <c r="L67">
        <v>7</v>
      </c>
      <c r="M67">
        <v>443.75</v>
      </c>
      <c r="N67">
        <v>705.85</v>
      </c>
      <c r="O67">
        <v>77656.25</v>
      </c>
      <c r="P67">
        <v>123523.74</v>
      </c>
      <c r="Q67">
        <v>45867.500000000007</v>
      </c>
      <c r="R67">
        <v>237.31070323599999</v>
      </c>
      <c r="S67">
        <v>45630.189296764009</v>
      </c>
      <c r="T67">
        <v>58.759197484766531</v>
      </c>
      <c r="U67">
        <v>175</v>
      </c>
      <c r="V67">
        <v>438.1</v>
      </c>
      <c r="W67">
        <v>442.45</v>
      </c>
      <c r="X67">
        <v>714.8</v>
      </c>
      <c r="Y67">
        <v>707.8</v>
      </c>
      <c r="Z67">
        <v>93001</v>
      </c>
      <c r="AA67">
        <v>92001</v>
      </c>
      <c r="AB67">
        <f t="shared" si="1"/>
        <v>0</v>
      </c>
      <c r="AC67">
        <v>1</v>
      </c>
      <c r="AD67">
        <v>1</v>
      </c>
      <c r="AE67">
        <v>2</v>
      </c>
      <c r="AF67">
        <f t="shared" si="4"/>
        <v>1</v>
      </c>
      <c r="AG67" s="9">
        <v>6.2500000000000001E-4</v>
      </c>
      <c r="AH67" t="str">
        <f t="shared" si="2"/>
        <v>BANKNIFTYWEEKLY33900CE</v>
      </c>
      <c r="AI67" t="str">
        <f t="shared" si="3"/>
        <v>BANKNIFTYWEEKLY33900CE44701</v>
      </c>
      <c r="AQ67" s="3"/>
      <c r="AR67" s="2"/>
    </row>
    <row r="68" spans="1:44" x14ac:dyDescent="0.45">
      <c r="A68">
        <v>2</v>
      </c>
      <c r="B68" t="s">
        <v>364</v>
      </c>
      <c r="C68" t="s">
        <v>89</v>
      </c>
      <c r="D68" s="2">
        <v>44701</v>
      </c>
      <c r="E68" s="3">
        <v>44704</v>
      </c>
      <c r="F68" t="s">
        <v>30</v>
      </c>
      <c r="G68" t="s">
        <v>31</v>
      </c>
      <c r="H68" s="3">
        <v>44707</v>
      </c>
      <c r="I68" s="32" t="str">
        <f t="shared" si="5"/>
        <v>26-5-2022</v>
      </c>
      <c r="J68">
        <v>200</v>
      </c>
      <c r="K68">
        <v>25</v>
      </c>
      <c r="L68">
        <v>8</v>
      </c>
      <c r="M68">
        <v>408.6</v>
      </c>
      <c r="N68">
        <v>640.13</v>
      </c>
      <c r="O68">
        <v>81720</v>
      </c>
      <c r="P68">
        <v>128025</v>
      </c>
      <c r="Q68">
        <v>46305.999999999993</v>
      </c>
      <c r="R68">
        <v>245.04836800000001</v>
      </c>
      <c r="S68">
        <v>46060.951631999989</v>
      </c>
      <c r="T68">
        <v>56.364355888399388</v>
      </c>
      <c r="U68">
        <v>200</v>
      </c>
      <c r="V68">
        <v>403.6</v>
      </c>
      <c r="W68">
        <v>404.1</v>
      </c>
      <c r="X68">
        <v>648.15</v>
      </c>
      <c r="Y68">
        <v>642.1</v>
      </c>
      <c r="Z68">
        <v>93203</v>
      </c>
      <c r="AA68">
        <v>92001</v>
      </c>
      <c r="AB68">
        <f t="shared" ref="AB68:AB131" si="6">IF(D68&lt;&gt;H68,0,IF(AND(H68=D68,D68=E68),0,1))</f>
        <v>0</v>
      </c>
      <c r="AC68">
        <v>1</v>
      </c>
      <c r="AD68">
        <v>1</v>
      </c>
      <c r="AE68">
        <v>2</v>
      </c>
      <c r="AF68">
        <f t="shared" ref="AF68:AF131" si="7">IF(AND(AA68&lt;$AO$4,H68&lt;&gt;D68),1,IF(AND(AA68&gt;=$AO$4,I68&lt;&gt;D68),2,0))</f>
        <v>1</v>
      </c>
      <c r="AG68" s="9">
        <v>6.2500000000000001E-4</v>
      </c>
      <c r="AH68" t="str">
        <f t="shared" ref="AH68:AH131" si="8">"BANKNIFTYWEEKLY"&amp;RIGHT(C68,7)</f>
        <v>BANKNIFTYWEEKLY34000CE</v>
      </c>
      <c r="AI68" t="str">
        <f t="shared" ref="AI68:AI131" si="9">AH68&amp;D68</f>
        <v>BANKNIFTYWEEKLY34000CE44701</v>
      </c>
      <c r="AQ68" s="3"/>
      <c r="AR68" s="2"/>
    </row>
    <row r="69" spans="1:44" x14ac:dyDescent="0.45">
      <c r="A69">
        <v>3</v>
      </c>
      <c r="B69" t="s">
        <v>365</v>
      </c>
      <c r="C69" t="s">
        <v>90</v>
      </c>
      <c r="D69" s="2">
        <v>44701</v>
      </c>
      <c r="E69" s="3">
        <v>44704</v>
      </c>
      <c r="F69" t="s">
        <v>30</v>
      </c>
      <c r="G69" t="s">
        <v>31</v>
      </c>
      <c r="H69" s="3">
        <v>44707</v>
      </c>
      <c r="I69" s="32" t="str">
        <f t="shared" si="5"/>
        <v>26-5-2022</v>
      </c>
      <c r="J69">
        <v>175</v>
      </c>
      <c r="K69">
        <v>25</v>
      </c>
      <c r="L69">
        <v>7</v>
      </c>
      <c r="M69">
        <v>445.85</v>
      </c>
      <c r="N69">
        <v>615.83000000000004</v>
      </c>
      <c r="O69">
        <v>78023.75</v>
      </c>
      <c r="P69">
        <v>107770</v>
      </c>
      <c r="Q69">
        <v>29746.5</v>
      </c>
      <c r="R69">
        <v>219.8069175</v>
      </c>
      <c r="S69">
        <v>29526.693082500009</v>
      </c>
      <c r="T69">
        <v>37.843211948284981</v>
      </c>
      <c r="U69">
        <v>175</v>
      </c>
      <c r="V69">
        <v>444.75</v>
      </c>
      <c r="W69">
        <v>437.87</v>
      </c>
      <c r="X69">
        <v>617.9</v>
      </c>
      <c r="Y69">
        <v>594.15</v>
      </c>
      <c r="Z69">
        <v>100005</v>
      </c>
      <c r="AA69">
        <v>92501</v>
      </c>
      <c r="AB69">
        <f t="shared" si="6"/>
        <v>0</v>
      </c>
      <c r="AC69">
        <v>1</v>
      </c>
      <c r="AD69">
        <v>1</v>
      </c>
      <c r="AE69">
        <v>2</v>
      </c>
      <c r="AF69">
        <f t="shared" si="7"/>
        <v>2</v>
      </c>
      <c r="AG69" s="9">
        <v>6.2500000000000001E-4</v>
      </c>
      <c r="AH69" t="str">
        <f t="shared" si="8"/>
        <v>BANKNIFTYWEEKLY34100CE</v>
      </c>
      <c r="AI69" t="str">
        <f t="shared" si="9"/>
        <v>BANKNIFTYWEEKLY34100CE44701</v>
      </c>
      <c r="AQ69" s="3"/>
      <c r="AR69" s="2"/>
    </row>
    <row r="70" spans="1:44" x14ac:dyDescent="0.45">
      <c r="A70">
        <v>4</v>
      </c>
      <c r="B70" t="s">
        <v>366</v>
      </c>
      <c r="C70" t="s">
        <v>91</v>
      </c>
      <c r="D70" s="2">
        <v>44701</v>
      </c>
      <c r="E70" s="3">
        <v>44704</v>
      </c>
      <c r="F70" t="s">
        <v>30</v>
      </c>
      <c r="G70" t="s">
        <v>31</v>
      </c>
      <c r="H70" s="3">
        <v>44707</v>
      </c>
      <c r="I70" s="32" t="str">
        <f t="shared" si="5"/>
        <v>26-5-2022</v>
      </c>
      <c r="J70">
        <v>200</v>
      </c>
      <c r="K70">
        <v>25</v>
      </c>
      <c r="L70">
        <v>8</v>
      </c>
      <c r="M70">
        <v>413.4</v>
      </c>
      <c r="N70">
        <v>555.45000000000005</v>
      </c>
      <c r="O70">
        <v>82680</v>
      </c>
      <c r="P70">
        <v>111090</v>
      </c>
      <c r="Q70">
        <v>28410.000000000011</v>
      </c>
      <c r="R70">
        <v>226.60292799999999</v>
      </c>
      <c r="S70">
        <v>28183.397072000011</v>
      </c>
      <c r="T70">
        <v>34.087321083696203</v>
      </c>
      <c r="U70">
        <v>200</v>
      </c>
      <c r="V70">
        <v>405</v>
      </c>
      <c r="W70">
        <v>410.28</v>
      </c>
      <c r="X70">
        <v>557.70000000000005</v>
      </c>
      <c r="Y70">
        <v>535.1</v>
      </c>
      <c r="Z70">
        <v>130308</v>
      </c>
      <c r="AA70">
        <v>92501</v>
      </c>
      <c r="AB70">
        <f t="shared" si="6"/>
        <v>0</v>
      </c>
      <c r="AC70">
        <v>1</v>
      </c>
      <c r="AD70">
        <v>1</v>
      </c>
      <c r="AE70">
        <v>2</v>
      </c>
      <c r="AF70">
        <f t="shared" si="7"/>
        <v>2</v>
      </c>
      <c r="AG70" s="9">
        <v>6.2500000000000001E-4</v>
      </c>
      <c r="AH70" t="str">
        <f t="shared" si="8"/>
        <v>BANKNIFTYWEEKLY34200CE</v>
      </c>
      <c r="AI70" t="str">
        <f t="shared" si="9"/>
        <v>BANKNIFTYWEEKLY34200CE44701</v>
      </c>
      <c r="AQ70" s="3"/>
      <c r="AR70" s="2"/>
    </row>
    <row r="71" spans="1:44" x14ac:dyDescent="0.45">
      <c r="A71">
        <v>1</v>
      </c>
      <c r="B71" t="s">
        <v>367</v>
      </c>
      <c r="C71" t="s">
        <v>92</v>
      </c>
      <c r="D71" s="2">
        <v>44704</v>
      </c>
      <c r="E71" s="3">
        <v>44705</v>
      </c>
      <c r="F71" t="s">
        <v>30</v>
      </c>
      <c r="G71" t="s">
        <v>31</v>
      </c>
      <c r="H71" s="3">
        <v>44707</v>
      </c>
      <c r="I71" s="32" t="str">
        <f t="shared" si="5"/>
        <v>26-5-2022</v>
      </c>
      <c r="J71">
        <v>175</v>
      </c>
      <c r="K71">
        <v>25</v>
      </c>
      <c r="L71">
        <v>7</v>
      </c>
      <c r="M71">
        <v>420.95</v>
      </c>
      <c r="N71">
        <v>239.95</v>
      </c>
      <c r="O71">
        <v>73666.25</v>
      </c>
      <c r="P71">
        <v>41991.25</v>
      </c>
      <c r="Q71">
        <v>-31675</v>
      </c>
      <c r="R71">
        <v>142.85347049999999</v>
      </c>
      <c r="S71">
        <v>-31817.853470499998</v>
      </c>
      <c r="T71">
        <v>-43.19190059287665</v>
      </c>
      <c r="U71">
        <v>175</v>
      </c>
      <c r="V71">
        <v>420.8</v>
      </c>
      <c r="W71">
        <v>436.85</v>
      </c>
      <c r="X71">
        <v>241.15</v>
      </c>
      <c r="Y71">
        <v>252.22</v>
      </c>
      <c r="Z71">
        <v>111806</v>
      </c>
      <c r="AA71">
        <v>92001</v>
      </c>
      <c r="AB71">
        <f t="shared" si="6"/>
        <v>0</v>
      </c>
      <c r="AC71">
        <v>1</v>
      </c>
      <c r="AD71">
        <v>1</v>
      </c>
      <c r="AE71">
        <v>2</v>
      </c>
      <c r="AF71">
        <f t="shared" si="7"/>
        <v>1</v>
      </c>
      <c r="AG71" s="9">
        <v>6.2500000000000001E-4</v>
      </c>
      <c r="AH71" t="str">
        <f t="shared" si="8"/>
        <v>BANKNIFTYWEEKLY34600CE</v>
      </c>
      <c r="AI71" t="str">
        <f t="shared" si="9"/>
        <v>BANKNIFTYWEEKLY34600CE44704</v>
      </c>
      <c r="AQ71" s="3"/>
      <c r="AR71" s="2"/>
    </row>
    <row r="72" spans="1:44" x14ac:dyDescent="0.45">
      <c r="A72">
        <v>2</v>
      </c>
      <c r="B72" t="s">
        <v>368</v>
      </c>
      <c r="C72" t="s">
        <v>93</v>
      </c>
      <c r="D72" s="2">
        <v>44704</v>
      </c>
      <c r="E72" s="3">
        <v>44705</v>
      </c>
      <c r="F72" t="s">
        <v>30</v>
      </c>
      <c r="G72" t="s">
        <v>31</v>
      </c>
      <c r="H72" s="3">
        <v>44707</v>
      </c>
      <c r="I72" s="32" t="str">
        <f t="shared" si="5"/>
        <v>26-5-2022</v>
      </c>
      <c r="J72">
        <v>225</v>
      </c>
      <c r="K72">
        <v>25</v>
      </c>
      <c r="L72">
        <v>9</v>
      </c>
      <c r="M72">
        <v>365</v>
      </c>
      <c r="N72">
        <v>201.4</v>
      </c>
      <c r="O72">
        <v>82125</v>
      </c>
      <c r="P72">
        <v>45315</v>
      </c>
      <c r="Q72">
        <v>-36810</v>
      </c>
      <c r="R72">
        <v>152.149666</v>
      </c>
      <c r="S72">
        <v>-36962.149665999998</v>
      </c>
      <c r="T72">
        <v>-45.007183763774727</v>
      </c>
      <c r="U72">
        <v>225</v>
      </c>
      <c r="V72">
        <v>363.55</v>
      </c>
      <c r="W72">
        <v>360.27</v>
      </c>
      <c r="X72">
        <v>200.75</v>
      </c>
      <c r="Y72">
        <v>211.52</v>
      </c>
      <c r="Z72">
        <v>111104</v>
      </c>
      <c r="AA72">
        <v>92000</v>
      </c>
      <c r="AB72">
        <f t="shared" si="6"/>
        <v>0</v>
      </c>
      <c r="AC72">
        <v>1</v>
      </c>
      <c r="AD72">
        <v>1</v>
      </c>
      <c r="AE72">
        <v>2</v>
      </c>
      <c r="AF72">
        <f t="shared" si="7"/>
        <v>1</v>
      </c>
      <c r="AG72" s="9">
        <v>6.2500000000000001E-4</v>
      </c>
      <c r="AH72" t="str">
        <f t="shared" si="8"/>
        <v>BANKNIFTYWEEKLY34700CE</v>
      </c>
      <c r="AI72" t="str">
        <f t="shared" si="9"/>
        <v>BANKNIFTYWEEKLY34700CE44704</v>
      </c>
      <c r="AQ72" s="3"/>
      <c r="AR72" s="2"/>
    </row>
    <row r="73" spans="1:44" x14ac:dyDescent="0.45">
      <c r="A73">
        <v>1</v>
      </c>
      <c r="B73" t="s">
        <v>369</v>
      </c>
      <c r="C73" t="s">
        <v>94</v>
      </c>
      <c r="D73" s="2">
        <v>44705</v>
      </c>
      <c r="E73" s="3">
        <v>44706</v>
      </c>
      <c r="F73" t="s">
        <v>30</v>
      </c>
      <c r="G73" t="s">
        <v>31</v>
      </c>
      <c r="H73" s="3">
        <v>44707</v>
      </c>
      <c r="I73" s="32" t="str">
        <f t="shared" si="5"/>
        <v>26-5-2022</v>
      </c>
      <c r="J73">
        <v>225</v>
      </c>
      <c r="K73">
        <v>25</v>
      </c>
      <c r="L73">
        <v>9</v>
      </c>
      <c r="M73">
        <v>334.5</v>
      </c>
      <c r="N73">
        <v>354.94</v>
      </c>
      <c r="O73">
        <v>75262.5</v>
      </c>
      <c r="P73">
        <v>88736.12</v>
      </c>
      <c r="Q73">
        <v>4598.9999999999991</v>
      </c>
      <c r="R73">
        <v>196.55467056800001</v>
      </c>
      <c r="S73">
        <v>4402.4453294319992</v>
      </c>
      <c r="T73">
        <v>5.8494540168503564</v>
      </c>
      <c r="U73">
        <v>225</v>
      </c>
      <c r="V73">
        <v>331.55</v>
      </c>
      <c r="W73">
        <v>335.35</v>
      </c>
      <c r="X73">
        <v>346.55</v>
      </c>
      <c r="Y73">
        <v>358.58</v>
      </c>
      <c r="Z73">
        <v>115509</v>
      </c>
      <c r="AA73">
        <v>92000</v>
      </c>
      <c r="AB73">
        <f t="shared" si="6"/>
        <v>0</v>
      </c>
      <c r="AC73">
        <v>1</v>
      </c>
      <c r="AD73">
        <v>1</v>
      </c>
      <c r="AE73">
        <v>2</v>
      </c>
      <c r="AF73">
        <f t="shared" si="7"/>
        <v>1</v>
      </c>
      <c r="AG73" s="9">
        <v>6.2500000000000001E-4</v>
      </c>
      <c r="AH73" t="str">
        <f t="shared" si="8"/>
        <v>BANKNIFTYWEEKLY34500CE</v>
      </c>
      <c r="AI73" t="str">
        <f t="shared" si="9"/>
        <v>BANKNIFTYWEEKLY34500CE44705</v>
      </c>
      <c r="AQ73" s="3"/>
      <c r="AR73" s="2"/>
    </row>
    <row r="74" spans="1:44" x14ac:dyDescent="0.45">
      <c r="A74">
        <v>2</v>
      </c>
      <c r="B74" t="s">
        <v>367</v>
      </c>
      <c r="C74" t="s">
        <v>92</v>
      </c>
      <c r="D74" s="2">
        <v>44705</v>
      </c>
      <c r="E74" s="3">
        <v>44706</v>
      </c>
      <c r="F74" t="s">
        <v>30</v>
      </c>
      <c r="G74" t="s">
        <v>31</v>
      </c>
      <c r="H74" s="3">
        <v>44707</v>
      </c>
      <c r="I74" s="32" t="str">
        <f t="shared" si="5"/>
        <v>26-5-2022</v>
      </c>
      <c r="J74">
        <v>275</v>
      </c>
      <c r="K74">
        <v>25</v>
      </c>
      <c r="L74">
        <v>11</v>
      </c>
      <c r="M74">
        <v>300.95</v>
      </c>
      <c r="N74">
        <v>295.35000000000002</v>
      </c>
      <c r="O74">
        <v>82761.25</v>
      </c>
      <c r="P74">
        <v>81220</v>
      </c>
      <c r="Q74">
        <v>-1539.9999999999909</v>
      </c>
      <c r="R74">
        <v>193.0106925</v>
      </c>
      <c r="S74">
        <v>-1733.0106924999909</v>
      </c>
      <c r="T74">
        <v>-2.0939880590251971</v>
      </c>
      <c r="U74">
        <v>275</v>
      </c>
      <c r="V74">
        <v>296.89999999999998</v>
      </c>
      <c r="W74">
        <v>296.83</v>
      </c>
      <c r="X74">
        <v>287.2</v>
      </c>
      <c r="Y74">
        <v>298.48</v>
      </c>
      <c r="Z74">
        <v>130103</v>
      </c>
      <c r="AA74">
        <v>92000</v>
      </c>
      <c r="AB74">
        <f t="shared" si="6"/>
        <v>0</v>
      </c>
      <c r="AC74">
        <v>1</v>
      </c>
      <c r="AD74">
        <v>1</v>
      </c>
      <c r="AE74">
        <v>2</v>
      </c>
      <c r="AF74">
        <f t="shared" si="7"/>
        <v>1</v>
      </c>
      <c r="AG74" s="9">
        <v>6.2500000000000001E-4</v>
      </c>
      <c r="AH74" t="str">
        <f t="shared" si="8"/>
        <v>BANKNIFTYWEEKLY34600CE</v>
      </c>
      <c r="AI74" t="str">
        <f t="shared" si="9"/>
        <v>BANKNIFTYWEEKLY34600CE44705</v>
      </c>
      <c r="AQ74" s="3"/>
      <c r="AR74" s="2"/>
    </row>
    <row r="75" spans="1:44" x14ac:dyDescent="0.45">
      <c r="A75">
        <v>1</v>
      </c>
      <c r="B75" t="s">
        <v>367</v>
      </c>
      <c r="C75" t="s">
        <v>92</v>
      </c>
      <c r="D75" s="2">
        <v>44706</v>
      </c>
      <c r="E75" s="3">
        <v>44707</v>
      </c>
      <c r="F75" t="s">
        <v>30</v>
      </c>
      <c r="G75" t="s">
        <v>31</v>
      </c>
      <c r="H75" s="3">
        <v>44707</v>
      </c>
      <c r="I75" s="32" t="str">
        <f t="shared" si="5"/>
        <v>26-5-2022</v>
      </c>
      <c r="J75">
        <v>275</v>
      </c>
      <c r="K75">
        <v>25</v>
      </c>
      <c r="L75">
        <v>11</v>
      </c>
      <c r="M75">
        <v>295.8</v>
      </c>
      <c r="N75">
        <v>172.35</v>
      </c>
      <c r="O75">
        <v>81345</v>
      </c>
      <c r="P75">
        <v>47396.25</v>
      </c>
      <c r="Q75">
        <v>-33948.750000000007</v>
      </c>
      <c r="R75">
        <v>153.98199399999999</v>
      </c>
      <c r="S75">
        <v>-34102.731994000009</v>
      </c>
      <c r="T75">
        <v>-41.923574889667478</v>
      </c>
      <c r="U75">
        <v>275</v>
      </c>
      <c r="V75">
        <v>291.25</v>
      </c>
      <c r="W75">
        <v>287.23</v>
      </c>
      <c r="X75">
        <v>172.7</v>
      </c>
      <c r="Y75">
        <v>174.95</v>
      </c>
      <c r="Z75">
        <v>93007</v>
      </c>
      <c r="AA75">
        <v>92000</v>
      </c>
      <c r="AB75">
        <f t="shared" si="6"/>
        <v>0</v>
      </c>
      <c r="AC75">
        <v>1</v>
      </c>
      <c r="AD75">
        <v>1</v>
      </c>
      <c r="AE75">
        <v>2</v>
      </c>
      <c r="AF75">
        <f t="shared" si="7"/>
        <v>1</v>
      </c>
      <c r="AG75" s="9">
        <v>6.2500000000000001E-4</v>
      </c>
      <c r="AH75" t="str">
        <f t="shared" si="8"/>
        <v>BANKNIFTYWEEKLY34600CE</v>
      </c>
      <c r="AI75" t="str">
        <f t="shared" si="9"/>
        <v>BANKNIFTYWEEKLY34600CE44706</v>
      </c>
      <c r="AQ75" s="3"/>
      <c r="AR75" s="2"/>
    </row>
    <row r="76" spans="1:44" x14ac:dyDescent="0.45">
      <c r="A76">
        <v>1</v>
      </c>
      <c r="B76" t="s">
        <v>370</v>
      </c>
      <c r="C76" t="s">
        <v>95</v>
      </c>
      <c r="D76" s="2">
        <v>44707</v>
      </c>
      <c r="E76" s="3"/>
      <c r="F76" t="s">
        <v>30</v>
      </c>
      <c r="G76" t="s">
        <v>31</v>
      </c>
      <c r="H76" s="3">
        <v>44707</v>
      </c>
      <c r="I76" s="32" t="str">
        <f t="shared" si="5"/>
        <v>26-5-2022</v>
      </c>
      <c r="J76">
        <v>700</v>
      </c>
      <c r="K76">
        <v>25</v>
      </c>
      <c r="L76">
        <v>28</v>
      </c>
      <c r="M76">
        <v>121.55</v>
      </c>
      <c r="N76">
        <v>282</v>
      </c>
      <c r="O76">
        <v>85085</v>
      </c>
      <c r="P76">
        <v>197400</v>
      </c>
      <c r="Q76">
        <v>112315</v>
      </c>
      <c r="R76">
        <v>301.801154</v>
      </c>
      <c r="S76">
        <v>112013.198846</v>
      </c>
      <c r="T76">
        <v>131.64858535111949</v>
      </c>
      <c r="U76">
        <v>700</v>
      </c>
      <c r="V76">
        <v>116.5</v>
      </c>
      <c r="W76">
        <v>115.4</v>
      </c>
      <c r="X76">
        <v>285</v>
      </c>
      <c r="Y76">
        <v>290.5</v>
      </c>
      <c r="Z76">
        <v>130409</v>
      </c>
      <c r="AA76">
        <v>152003</v>
      </c>
      <c r="AB76">
        <f t="shared" si="6"/>
        <v>1</v>
      </c>
      <c r="AC76">
        <v>1</v>
      </c>
      <c r="AD76">
        <v>1</v>
      </c>
      <c r="AE76">
        <v>2</v>
      </c>
      <c r="AF76">
        <f t="shared" si="7"/>
        <v>2</v>
      </c>
      <c r="AG76" s="9">
        <v>6.2500000000000001E-4</v>
      </c>
      <c r="AH76" t="str">
        <f t="shared" si="8"/>
        <v>BANKNIFTYWEEKLY34800CE</v>
      </c>
      <c r="AI76" t="str">
        <f t="shared" si="9"/>
        <v>BANKNIFTYWEEKLY34800CE44707</v>
      </c>
      <c r="AQ76" s="3"/>
      <c r="AR76" s="2"/>
    </row>
    <row r="77" spans="1:44" x14ac:dyDescent="0.45">
      <c r="A77">
        <v>2</v>
      </c>
      <c r="B77" t="s">
        <v>371</v>
      </c>
      <c r="C77" t="s">
        <v>96</v>
      </c>
      <c r="D77" s="2">
        <v>44707</v>
      </c>
      <c r="E77" s="3"/>
      <c r="F77" t="s">
        <v>30</v>
      </c>
      <c r="G77" t="s">
        <v>31</v>
      </c>
      <c r="H77" s="3">
        <v>44707</v>
      </c>
      <c r="I77" s="32" t="str">
        <f t="shared" si="5"/>
        <v>26-5-2022</v>
      </c>
      <c r="J77">
        <v>650</v>
      </c>
      <c r="K77">
        <v>25</v>
      </c>
      <c r="L77">
        <v>26</v>
      </c>
      <c r="M77">
        <v>107.94</v>
      </c>
      <c r="N77">
        <v>181.65</v>
      </c>
      <c r="O77">
        <v>70162.5</v>
      </c>
      <c r="P77">
        <v>118072.49</v>
      </c>
      <c r="Q77">
        <v>47911.500000000007</v>
      </c>
      <c r="R77">
        <v>202.65151773599999</v>
      </c>
      <c r="S77">
        <v>47708.848482264009</v>
      </c>
      <c r="T77">
        <v>67.997646153235706</v>
      </c>
      <c r="U77">
        <v>650</v>
      </c>
      <c r="V77">
        <v>121.75</v>
      </c>
      <c r="W77">
        <v>104.62</v>
      </c>
      <c r="X77">
        <v>185.4</v>
      </c>
      <c r="Y77">
        <v>189.97</v>
      </c>
      <c r="Z77">
        <v>131608</v>
      </c>
      <c r="AA77">
        <v>152003</v>
      </c>
      <c r="AB77">
        <f t="shared" si="6"/>
        <v>1</v>
      </c>
      <c r="AC77">
        <v>1</v>
      </c>
      <c r="AD77">
        <v>1</v>
      </c>
      <c r="AE77">
        <v>2</v>
      </c>
      <c r="AF77">
        <f t="shared" si="7"/>
        <v>2</v>
      </c>
      <c r="AG77" s="9">
        <v>6.2500000000000001E-4</v>
      </c>
      <c r="AH77" t="str">
        <f t="shared" si="8"/>
        <v>BANKNIFTYWEEKLY34900CE</v>
      </c>
      <c r="AI77" t="str">
        <f t="shared" si="9"/>
        <v>BANKNIFTYWEEKLY34900CE44707</v>
      </c>
      <c r="AQ77" s="3"/>
      <c r="AR77" s="2"/>
    </row>
    <row r="78" spans="1:44" x14ac:dyDescent="0.45">
      <c r="A78">
        <v>3</v>
      </c>
      <c r="B78" t="s">
        <v>372</v>
      </c>
      <c r="C78" t="s">
        <v>97</v>
      </c>
      <c r="D78" s="2">
        <v>44707</v>
      </c>
      <c r="E78" s="3">
        <v>44708</v>
      </c>
      <c r="F78" t="s">
        <v>30</v>
      </c>
      <c r="G78" t="s">
        <v>31</v>
      </c>
      <c r="H78" s="3">
        <v>44707</v>
      </c>
      <c r="I78" s="32" t="str">
        <f t="shared" si="5"/>
        <v>2-6-2022</v>
      </c>
      <c r="J78">
        <v>175</v>
      </c>
      <c r="K78">
        <v>25</v>
      </c>
      <c r="L78">
        <v>7</v>
      </c>
      <c r="M78">
        <v>476.6</v>
      </c>
      <c r="N78">
        <v>655.8</v>
      </c>
      <c r="O78">
        <v>83405</v>
      </c>
      <c r="P78">
        <v>114765</v>
      </c>
      <c r="Q78">
        <v>31359.999999999989</v>
      </c>
      <c r="R78">
        <v>231.21833799999999</v>
      </c>
      <c r="S78">
        <v>31128.78166199999</v>
      </c>
      <c r="T78">
        <v>37.322440695401937</v>
      </c>
      <c r="U78">
        <v>175</v>
      </c>
      <c r="V78">
        <v>480</v>
      </c>
      <c r="W78">
        <v>467.63</v>
      </c>
      <c r="X78">
        <v>653.20000000000005</v>
      </c>
      <c r="Y78">
        <v>645.67999999999995</v>
      </c>
      <c r="Z78">
        <v>144609</v>
      </c>
      <c r="AA78">
        <v>92459</v>
      </c>
      <c r="AB78">
        <f t="shared" si="6"/>
        <v>1</v>
      </c>
      <c r="AC78">
        <v>1</v>
      </c>
      <c r="AD78">
        <v>1</v>
      </c>
      <c r="AE78">
        <v>2</v>
      </c>
      <c r="AF78">
        <f t="shared" si="7"/>
        <v>2</v>
      </c>
      <c r="AG78" s="9">
        <v>6.2500000000000001E-4</v>
      </c>
      <c r="AH78" t="str">
        <f t="shared" si="8"/>
        <v>BANKNIFTYWEEKLY35100CE</v>
      </c>
      <c r="AI78" t="str">
        <f t="shared" si="9"/>
        <v>BANKNIFTYWEEKLY35100CE44707</v>
      </c>
      <c r="AQ78" s="3"/>
      <c r="AR78" s="2"/>
    </row>
    <row r="79" spans="1:44" x14ac:dyDescent="0.45">
      <c r="A79">
        <v>1</v>
      </c>
      <c r="B79" t="s">
        <v>373</v>
      </c>
      <c r="C79" t="s">
        <v>98</v>
      </c>
      <c r="D79" s="2">
        <v>44712</v>
      </c>
      <c r="E79" s="3">
        <v>44713</v>
      </c>
      <c r="F79" t="s">
        <v>30</v>
      </c>
      <c r="G79" t="s">
        <v>31</v>
      </c>
      <c r="H79" s="3">
        <v>44714</v>
      </c>
      <c r="I79" s="32" t="str">
        <f t="shared" si="5"/>
        <v>2-6-2022</v>
      </c>
      <c r="J79">
        <v>275</v>
      </c>
      <c r="K79">
        <v>25</v>
      </c>
      <c r="L79">
        <v>11</v>
      </c>
      <c r="M79">
        <v>297.89999999999998</v>
      </c>
      <c r="N79">
        <v>109.3</v>
      </c>
      <c r="O79">
        <v>81923.75</v>
      </c>
      <c r="P79">
        <v>30056.25</v>
      </c>
      <c r="Q79">
        <v>-51864.999999999993</v>
      </c>
      <c r="R79">
        <v>134.83010949999999</v>
      </c>
      <c r="S79">
        <v>-51999.830109499992</v>
      </c>
      <c r="T79">
        <v>-63.473449530203382</v>
      </c>
      <c r="U79">
        <v>275</v>
      </c>
      <c r="V79">
        <v>296.45</v>
      </c>
      <c r="W79">
        <v>295.10000000000002</v>
      </c>
      <c r="X79">
        <v>110.35</v>
      </c>
      <c r="Y79">
        <v>103.13</v>
      </c>
      <c r="Z79">
        <v>110002</v>
      </c>
      <c r="AA79">
        <v>92001</v>
      </c>
      <c r="AB79">
        <f t="shared" si="6"/>
        <v>0</v>
      </c>
      <c r="AC79">
        <v>1</v>
      </c>
      <c r="AD79">
        <v>1</v>
      </c>
      <c r="AE79">
        <v>2</v>
      </c>
      <c r="AF79">
        <f t="shared" si="7"/>
        <v>1</v>
      </c>
      <c r="AG79" s="9">
        <v>6.2500000000000001E-4</v>
      </c>
      <c r="AH79" t="str">
        <f t="shared" si="8"/>
        <v>BANKNIFTYWEEKLY35900CE</v>
      </c>
      <c r="AI79" t="str">
        <f t="shared" si="9"/>
        <v>BANKNIFTYWEEKLY35900CE44712</v>
      </c>
      <c r="AQ79" s="3"/>
      <c r="AR79" s="2"/>
    </row>
    <row r="80" spans="1:44" x14ac:dyDescent="0.45">
      <c r="A80">
        <v>1</v>
      </c>
      <c r="B80" t="s">
        <v>374</v>
      </c>
      <c r="C80" t="s">
        <v>99</v>
      </c>
      <c r="D80" s="2">
        <v>44713</v>
      </c>
      <c r="E80" s="3">
        <v>44714</v>
      </c>
      <c r="F80" t="s">
        <v>30</v>
      </c>
      <c r="G80" t="s">
        <v>31</v>
      </c>
      <c r="H80" s="3">
        <v>44714</v>
      </c>
      <c r="I80" s="32" t="str">
        <f t="shared" si="5"/>
        <v>2-6-2022</v>
      </c>
      <c r="J80">
        <v>350</v>
      </c>
      <c r="K80">
        <v>25</v>
      </c>
      <c r="L80">
        <v>14</v>
      </c>
      <c r="M80">
        <v>225.7</v>
      </c>
      <c r="N80">
        <v>47.52</v>
      </c>
      <c r="O80">
        <v>78995</v>
      </c>
      <c r="P80">
        <v>16631.25</v>
      </c>
      <c r="Q80">
        <v>-62362.999999999993</v>
      </c>
      <c r="R80">
        <v>117.785758</v>
      </c>
      <c r="S80">
        <v>-62480.785757999991</v>
      </c>
      <c r="T80">
        <v>-79.094608213178049</v>
      </c>
      <c r="U80">
        <v>350</v>
      </c>
      <c r="V80">
        <v>223.85</v>
      </c>
      <c r="W80">
        <v>233.47</v>
      </c>
      <c r="X80">
        <v>47.3</v>
      </c>
      <c r="Y80">
        <v>45.5</v>
      </c>
      <c r="Z80">
        <v>103502</v>
      </c>
      <c r="AA80">
        <v>92001</v>
      </c>
      <c r="AB80">
        <f t="shared" si="6"/>
        <v>0</v>
      </c>
      <c r="AC80">
        <v>1</v>
      </c>
      <c r="AD80">
        <v>1</v>
      </c>
      <c r="AE80">
        <v>2</v>
      </c>
      <c r="AF80">
        <f t="shared" si="7"/>
        <v>1</v>
      </c>
      <c r="AG80" s="9">
        <v>6.2500000000000001E-4</v>
      </c>
      <c r="AH80" t="str">
        <f t="shared" si="8"/>
        <v>BANKNIFTYWEEKLY35700CE</v>
      </c>
      <c r="AI80" t="str">
        <f t="shared" si="9"/>
        <v>BANKNIFTYWEEKLY35700CE44713</v>
      </c>
      <c r="AQ80" s="3"/>
      <c r="AR80" s="2"/>
    </row>
    <row r="81" spans="1:44" x14ac:dyDescent="0.45">
      <c r="A81">
        <v>2</v>
      </c>
      <c r="B81" t="s">
        <v>375</v>
      </c>
      <c r="C81" t="s">
        <v>100</v>
      </c>
      <c r="D81" s="2">
        <v>44713</v>
      </c>
      <c r="E81" s="3">
        <v>44714</v>
      </c>
      <c r="F81" t="s">
        <v>30</v>
      </c>
      <c r="G81" t="s">
        <v>31</v>
      </c>
      <c r="H81" s="3">
        <v>44714</v>
      </c>
      <c r="I81" s="32" t="str">
        <f t="shared" si="5"/>
        <v>2-6-2022</v>
      </c>
      <c r="J81">
        <v>375</v>
      </c>
      <c r="K81">
        <v>25</v>
      </c>
      <c r="L81">
        <v>15</v>
      </c>
      <c r="M81">
        <v>208.26</v>
      </c>
      <c r="N81">
        <v>32.26</v>
      </c>
      <c r="O81">
        <v>78096.25</v>
      </c>
      <c r="P81">
        <v>12098.75</v>
      </c>
      <c r="Q81">
        <v>-66000</v>
      </c>
      <c r="R81">
        <v>112.0904105</v>
      </c>
      <c r="S81">
        <v>-66112.090410499994</v>
      </c>
      <c r="T81">
        <v>-84.654628628775384</v>
      </c>
      <c r="U81">
        <v>375</v>
      </c>
      <c r="V81">
        <v>208.6</v>
      </c>
      <c r="W81">
        <v>207.7</v>
      </c>
      <c r="X81">
        <v>31.95</v>
      </c>
      <c r="Y81">
        <v>30.68</v>
      </c>
      <c r="Z81">
        <v>115303</v>
      </c>
      <c r="AA81">
        <v>92001</v>
      </c>
      <c r="AB81">
        <f t="shared" si="6"/>
        <v>0</v>
      </c>
      <c r="AC81">
        <v>1</v>
      </c>
      <c r="AD81">
        <v>1</v>
      </c>
      <c r="AE81">
        <v>2</v>
      </c>
      <c r="AF81">
        <f t="shared" si="7"/>
        <v>1</v>
      </c>
      <c r="AG81" s="9">
        <v>6.2500000000000001E-4</v>
      </c>
      <c r="AH81" t="str">
        <f t="shared" si="8"/>
        <v>BANKNIFTYWEEKLY35800CE</v>
      </c>
      <c r="AI81" t="str">
        <f t="shared" si="9"/>
        <v>BANKNIFTYWEEKLY35800CE44713</v>
      </c>
      <c r="AQ81" s="3"/>
      <c r="AR81" s="2"/>
    </row>
    <row r="82" spans="1:44" x14ac:dyDescent="0.45">
      <c r="A82">
        <v>3</v>
      </c>
      <c r="B82" t="s">
        <v>374</v>
      </c>
      <c r="C82" t="s">
        <v>99</v>
      </c>
      <c r="D82" s="2">
        <v>44713</v>
      </c>
      <c r="E82" s="3">
        <v>44714</v>
      </c>
      <c r="F82" t="s">
        <v>30</v>
      </c>
      <c r="G82" t="s">
        <v>31</v>
      </c>
      <c r="H82" s="3">
        <v>44714</v>
      </c>
      <c r="I82" s="32" t="str">
        <f t="shared" si="5"/>
        <v>2-6-2022</v>
      </c>
      <c r="J82">
        <v>325</v>
      </c>
      <c r="K82">
        <v>25</v>
      </c>
      <c r="L82">
        <v>13</v>
      </c>
      <c r="M82">
        <v>252.9</v>
      </c>
      <c r="N82">
        <v>49.1</v>
      </c>
      <c r="O82">
        <v>82192.5</v>
      </c>
      <c r="P82">
        <v>15957.5</v>
      </c>
      <c r="Q82">
        <v>-66235</v>
      </c>
      <c r="R82">
        <v>95.525684999999996</v>
      </c>
      <c r="S82">
        <v>-66330.525685000001</v>
      </c>
      <c r="T82">
        <v>-80.701433445874017</v>
      </c>
      <c r="U82">
        <v>325</v>
      </c>
      <c r="V82">
        <v>253.95</v>
      </c>
      <c r="W82">
        <v>245.18</v>
      </c>
      <c r="X82">
        <v>50</v>
      </c>
      <c r="Y82">
        <v>49.53</v>
      </c>
      <c r="Z82">
        <v>104104</v>
      </c>
      <c r="AA82">
        <v>92500</v>
      </c>
      <c r="AB82">
        <f t="shared" si="6"/>
        <v>0</v>
      </c>
      <c r="AC82">
        <v>1</v>
      </c>
      <c r="AD82">
        <v>1</v>
      </c>
      <c r="AE82">
        <v>2</v>
      </c>
      <c r="AF82">
        <f t="shared" si="7"/>
        <v>2</v>
      </c>
      <c r="AG82" s="9">
        <v>6.2500000000000001E-4</v>
      </c>
      <c r="AH82" t="str">
        <f t="shared" si="8"/>
        <v>BANKNIFTYWEEKLY35700CE</v>
      </c>
      <c r="AI82" t="str">
        <f t="shared" si="9"/>
        <v>BANKNIFTYWEEKLY35700CE44713</v>
      </c>
      <c r="AQ82" s="3"/>
      <c r="AR82" s="2"/>
    </row>
    <row r="83" spans="1:44" x14ac:dyDescent="0.45">
      <c r="A83">
        <v>4</v>
      </c>
      <c r="B83" t="s">
        <v>375</v>
      </c>
      <c r="C83" t="s">
        <v>100</v>
      </c>
      <c r="D83" s="2">
        <v>44713</v>
      </c>
      <c r="E83" s="3">
        <v>44714</v>
      </c>
      <c r="F83" t="s">
        <v>30</v>
      </c>
      <c r="G83" t="s">
        <v>31</v>
      </c>
      <c r="H83" s="3">
        <v>44714</v>
      </c>
      <c r="I83" s="32" t="str">
        <f t="shared" si="5"/>
        <v>2-6-2022</v>
      </c>
      <c r="J83">
        <v>375</v>
      </c>
      <c r="K83">
        <v>25</v>
      </c>
      <c r="L83">
        <v>15</v>
      </c>
      <c r="M83">
        <v>208.43</v>
      </c>
      <c r="N83">
        <v>33.200000000000003</v>
      </c>
      <c r="O83">
        <v>78162.5</v>
      </c>
      <c r="P83">
        <v>12450</v>
      </c>
      <c r="Q83">
        <v>-65711.25</v>
      </c>
      <c r="R83">
        <v>112.529545</v>
      </c>
      <c r="S83">
        <v>-65823.779544999998</v>
      </c>
      <c r="T83">
        <v>-84.214015090356625</v>
      </c>
      <c r="U83">
        <v>375</v>
      </c>
      <c r="V83">
        <v>208.6</v>
      </c>
      <c r="W83">
        <v>207.7</v>
      </c>
      <c r="X83">
        <v>33.75</v>
      </c>
      <c r="Y83">
        <v>33.520000000000003</v>
      </c>
      <c r="Z83">
        <v>115303</v>
      </c>
      <c r="AA83">
        <v>92501</v>
      </c>
      <c r="AB83">
        <f t="shared" si="6"/>
        <v>0</v>
      </c>
      <c r="AC83">
        <v>1</v>
      </c>
      <c r="AD83">
        <v>1</v>
      </c>
      <c r="AE83">
        <v>2</v>
      </c>
      <c r="AF83">
        <f t="shared" si="7"/>
        <v>2</v>
      </c>
      <c r="AG83" s="9">
        <v>6.2500000000000001E-4</v>
      </c>
      <c r="AH83" t="str">
        <f t="shared" si="8"/>
        <v>BANKNIFTYWEEKLY35800CE</v>
      </c>
      <c r="AI83" t="str">
        <f t="shared" si="9"/>
        <v>BANKNIFTYWEEKLY35800CE44713</v>
      </c>
      <c r="AQ83" s="3"/>
      <c r="AR83" s="2"/>
    </row>
    <row r="84" spans="1:44" x14ac:dyDescent="0.45">
      <c r="A84">
        <v>1</v>
      </c>
      <c r="B84" t="s">
        <v>376</v>
      </c>
      <c r="C84" t="s">
        <v>101</v>
      </c>
      <c r="D84" s="2">
        <v>44715</v>
      </c>
      <c r="E84" s="3">
        <v>44718</v>
      </c>
      <c r="F84" t="s">
        <v>30</v>
      </c>
      <c r="G84" t="s">
        <v>31</v>
      </c>
      <c r="H84" s="3">
        <v>44721</v>
      </c>
      <c r="I84" s="32" t="str">
        <f t="shared" si="5"/>
        <v>9-6-2022</v>
      </c>
      <c r="J84">
        <v>200</v>
      </c>
      <c r="K84">
        <v>25</v>
      </c>
      <c r="L84">
        <v>8</v>
      </c>
      <c r="M84">
        <v>418.23</v>
      </c>
      <c r="N84">
        <v>416.7</v>
      </c>
      <c r="O84">
        <v>83646.25</v>
      </c>
      <c r="P84">
        <v>83340</v>
      </c>
      <c r="Q84">
        <v>-306.00000000000591</v>
      </c>
      <c r="R84">
        <v>195.97957450000001</v>
      </c>
      <c r="S84">
        <v>-501.97957450000592</v>
      </c>
      <c r="T84">
        <v>-0.60012203117295271</v>
      </c>
      <c r="U84">
        <v>200</v>
      </c>
      <c r="V84">
        <v>410.5</v>
      </c>
      <c r="W84">
        <v>423.92</v>
      </c>
      <c r="X84">
        <v>418.95</v>
      </c>
      <c r="Y84">
        <v>420.07</v>
      </c>
      <c r="Z84">
        <v>142203</v>
      </c>
      <c r="AA84">
        <v>92000</v>
      </c>
      <c r="AB84">
        <f t="shared" si="6"/>
        <v>0</v>
      </c>
      <c r="AC84">
        <v>1</v>
      </c>
      <c r="AD84">
        <v>1</v>
      </c>
      <c r="AE84">
        <v>2</v>
      </c>
      <c r="AF84">
        <f t="shared" si="7"/>
        <v>1</v>
      </c>
      <c r="AG84" s="9">
        <v>6.2500000000000001E-4</v>
      </c>
      <c r="AH84" t="str">
        <f t="shared" si="8"/>
        <v>BANKNIFTYWEEKLY35400PE</v>
      </c>
      <c r="AI84" t="str">
        <f t="shared" si="9"/>
        <v>BANKNIFTYWEEKLY35400PE44715</v>
      </c>
      <c r="AQ84" s="3"/>
      <c r="AR84" s="2"/>
    </row>
    <row r="85" spans="1:44" x14ac:dyDescent="0.45">
      <c r="A85">
        <v>2</v>
      </c>
      <c r="B85" t="s">
        <v>377</v>
      </c>
      <c r="C85" t="s">
        <v>102</v>
      </c>
      <c r="D85" s="2">
        <v>44715</v>
      </c>
      <c r="E85" s="3">
        <v>44718</v>
      </c>
      <c r="F85" t="s">
        <v>30</v>
      </c>
      <c r="G85" t="s">
        <v>31</v>
      </c>
      <c r="H85" s="3">
        <v>44721</v>
      </c>
      <c r="I85" s="32" t="str">
        <f t="shared" si="5"/>
        <v>9-6-2022</v>
      </c>
      <c r="J85">
        <v>200</v>
      </c>
      <c r="K85">
        <v>25</v>
      </c>
      <c r="L85">
        <v>8</v>
      </c>
      <c r="M85">
        <v>393.01</v>
      </c>
      <c r="N85">
        <v>469.61</v>
      </c>
      <c r="O85">
        <v>78601.25</v>
      </c>
      <c r="P85">
        <v>93921.25</v>
      </c>
      <c r="Q85">
        <v>15320</v>
      </c>
      <c r="R85">
        <v>204.58675650000001</v>
      </c>
      <c r="S85">
        <v>15115.413243499999</v>
      </c>
      <c r="T85">
        <v>19.230499824748339</v>
      </c>
      <c r="U85">
        <v>200</v>
      </c>
      <c r="V85">
        <v>401.2</v>
      </c>
      <c r="W85">
        <v>393.5</v>
      </c>
      <c r="X85">
        <v>473.45</v>
      </c>
      <c r="Y85">
        <v>473.35</v>
      </c>
      <c r="Z85">
        <v>125703</v>
      </c>
      <c r="AA85">
        <v>92000</v>
      </c>
      <c r="AB85">
        <f t="shared" si="6"/>
        <v>0</v>
      </c>
      <c r="AC85">
        <v>1</v>
      </c>
      <c r="AD85">
        <v>1</v>
      </c>
      <c r="AE85">
        <v>2</v>
      </c>
      <c r="AF85">
        <f t="shared" si="7"/>
        <v>1</v>
      </c>
      <c r="AG85" s="9">
        <v>6.2500000000000001E-4</v>
      </c>
      <c r="AH85" t="str">
        <f t="shared" si="8"/>
        <v>BANKNIFTYWEEKLY35500PE</v>
      </c>
      <c r="AI85" t="str">
        <f t="shared" si="9"/>
        <v>BANKNIFTYWEEKLY35500PE44715</v>
      </c>
      <c r="AQ85" s="3"/>
      <c r="AR85" s="2"/>
    </row>
    <row r="86" spans="1:44" x14ac:dyDescent="0.45">
      <c r="A86">
        <v>3</v>
      </c>
      <c r="B86" t="s">
        <v>377</v>
      </c>
      <c r="C86" t="s">
        <v>102</v>
      </c>
      <c r="D86" s="2">
        <v>44715</v>
      </c>
      <c r="E86" s="3">
        <v>44718</v>
      </c>
      <c r="F86" t="s">
        <v>30</v>
      </c>
      <c r="G86" t="s">
        <v>31</v>
      </c>
      <c r="H86" s="3">
        <v>44721</v>
      </c>
      <c r="I86" s="32" t="str">
        <f t="shared" si="5"/>
        <v>9-6-2022</v>
      </c>
      <c r="J86">
        <v>200</v>
      </c>
      <c r="K86">
        <v>25</v>
      </c>
      <c r="L86">
        <v>8</v>
      </c>
      <c r="M86">
        <v>393.51</v>
      </c>
      <c r="N86">
        <v>559.32000000000005</v>
      </c>
      <c r="O86">
        <v>78702.5</v>
      </c>
      <c r="P86">
        <v>111863.74</v>
      </c>
      <c r="Q86">
        <v>33162.000000000007</v>
      </c>
      <c r="R86">
        <v>224.86363773599999</v>
      </c>
      <c r="S86">
        <v>32937.136362264013</v>
      </c>
      <c r="T86">
        <v>41.85017802771705</v>
      </c>
      <c r="U86">
        <v>200</v>
      </c>
      <c r="V86">
        <v>401.2</v>
      </c>
      <c r="W86">
        <v>393.5</v>
      </c>
      <c r="X86">
        <v>551.79999999999995</v>
      </c>
      <c r="Y86">
        <v>564.32000000000005</v>
      </c>
      <c r="Z86">
        <v>125703</v>
      </c>
      <c r="AA86">
        <v>92459</v>
      </c>
      <c r="AB86">
        <f t="shared" si="6"/>
        <v>0</v>
      </c>
      <c r="AC86">
        <v>1</v>
      </c>
      <c r="AD86">
        <v>1</v>
      </c>
      <c r="AE86">
        <v>2</v>
      </c>
      <c r="AF86">
        <f t="shared" si="7"/>
        <v>2</v>
      </c>
      <c r="AG86" s="9">
        <v>6.2500000000000001E-4</v>
      </c>
      <c r="AH86" t="str">
        <f t="shared" si="8"/>
        <v>BANKNIFTYWEEKLY35500PE</v>
      </c>
      <c r="AI86" t="str">
        <f t="shared" si="9"/>
        <v>BANKNIFTYWEEKLY35500PE44715</v>
      </c>
      <c r="AQ86" s="3"/>
      <c r="AR86" s="2"/>
    </row>
    <row r="87" spans="1:44" x14ac:dyDescent="0.45">
      <c r="A87">
        <v>4</v>
      </c>
      <c r="B87" t="s">
        <v>378</v>
      </c>
      <c r="C87" t="s">
        <v>103</v>
      </c>
      <c r="D87" s="2">
        <v>44715</v>
      </c>
      <c r="E87" s="3">
        <v>44718</v>
      </c>
      <c r="F87" t="s">
        <v>30</v>
      </c>
      <c r="G87" t="s">
        <v>31</v>
      </c>
      <c r="H87" s="3">
        <v>44721</v>
      </c>
      <c r="I87" s="32" t="str">
        <f t="shared" si="5"/>
        <v>9-6-2022</v>
      </c>
      <c r="J87">
        <v>175</v>
      </c>
      <c r="K87">
        <v>25</v>
      </c>
      <c r="L87">
        <v>7</v>
      </c>
      <c r="M87">
        <v>443.8</v>
      </c>
      <c r="N87">
        <v>622.09</v>
      </c>
      <c r="O87">
        <v>77665</v>
      </c>
      <c r="P87">
        <v>108866.24000000001</v>
      </c>
      <c r="Q87">
        <v>31200.75</v>
      </c>
      <c r="R87">
        <v>220.80623873600001</v>
      </c>
      <c r="S87">
        <v>30979.943761263999</v>
      </c>
      <c r="T87">
        <v>39.889195598099533</v>
      </c>
      <c r="U87">
        <v>175</v>
      </c>
      <c r="V87">
        <v>432.8</v>
      </c>
      <c r="W87">
        <v>440.83</v>
      </c>
      <c r="X87">
        <v>615.54999999999995</v>
      </c>
      <c r="Y87">
        <v>627.47</v>
      </c>
      <c r="Z87">
        <v>123103</v>
      </c>
      <c r="AA87">
        <v>92459</v>
      </c>
      <c r="AB87">
        <f t="shared" si="6"/>
        <v>0</v>
      </c>
      <c r="AC87">
        <v>1</v>
      </c>
      <c r="AD87">
        <v>1</v>
      </c>
      <c r="AE87">
        <v>2</v>
      </c>
      <c r="AF87">
        <f t="shared" si="7"/>
        <v>2</v>
      </c>
      <c r="AG87" s="9">
        <v>6.2500000000000001E-4</v>
      </c>
      <c r="AH87" t="str">
        <f t="shared" si="8"/>
        <v>BANKNIFTYWEEKLY35600PE</v>
      </c>
      <c r="AI87" t="str">
        <f t="shared" si="9"/>
        <v>BANKNIFTYWEEKLY35600PE44715</v>
      </c>
      <c r="AQ87" s="3"/>
      <c r="AR87" s="2"/>
    </row>
    <row r="88" spans="1:44" x14ac:dyDescent="0.45">
      <c r="A88">
        <v>1</v>
      </c>
      <c r="B88" t="s">
        <v>379</v>
      </c>
      <c r="C88" t="s">
        <v>104</v>
      </c>
      <c r="D88" s="2">
        <v>44720</v>
      </c>
      <c r="E88" s="3">
        <v>44721</v>
      </c>
      <c r="F88" t="s">
        <v>30</v>
      </c>
      <c r="G88" t="s">
        <v>31</v>
      </c>
      <c r="H88" s="3">
        <v>44721</v>
      </c>
      <c r="I88" s="32" t="str">
        <f t="shared" si="5"/>
        <v>9-6-2022</v>
      </c>
      <c r="J88">
        <v>275</v>
      </c>
      <c r="K88">
        <v>25</v>
      </c>
      <c r="L88">
        <v>11</v>
      </c>
      <c r="M88">
        <v>289.35000000000002</v>
      </c>
      <c r="N88">
        <v>15.81</v>
      </c>
      <c r="O88">
        <v>79571.25</v>
      </c>
      <c r="P88">
        <v>4348.75</v>
      </c>
      <c r="Q88">
        <v>-75223.5</v>
      </c>
      <c r="R88">
        <v>104.32900050000001</v>
      </c>
      <c r="S88">
        <v>-75327.829000500002</v>
      </c>
      <c r="T88">
        <v>-94.667142969979736</v>
      </c>
      <c r="U88">
        <v>275</v>
      </c>
      <c r="V88">
        <v>283.95</v>
      </c>
      <c r="W88">
        <v>284.60000000000002</v>
      </c>
      <c r="X88">
        <v>16.899999999999999</v>
      </c>
      <c r="Y88">
        <v>16.170000000000002</v>
      </c>
      <c r="Z88">
        <v>105003</v>
      </c>
      <c r="AA88">
        <v>92000</v>
      </c>
      <c r="AB88">
        <f t="shared" si="6"/>
        <v>0</v>
      </c>
      <c r="AC88">
        <v>1</v>
      </c>
      <c r="AD88">
        <v>1</v>
      </c>
      <c r="AE88">
        <v>2</v>
      </c>
      <c r="AF88">
        <f t="shared" si="7"/>
        <v>1</v>
      </c>
      <c r="AG88" s="9">
        <v>6.2500000000000001E-4</v>
      </c>
      <c r="AH88" t="str">
        <f t="shared" si="8"/>
        <v>BANKNIFTYWEEKLY35300CE</v>
      </c>
      <c r="AI88" t="str">
        <f t="shared" si="9"/>
        <v>BANKNIFTYWEEKLY35300CE44720</v>
      </c>
      <c r="AQ88" s="3"/>
      <c r="AR88" s="2"/>
    </row>
    <row r="89" spans="1:44" x14ac:dyDescent="0.45">
      <c r="A89">
        <v>2</v>
      </c>
      <c r="B89" t="s">
        <v>380</v>
      </c>
      <c r="C89" t="s">
        <v>105</v>
      </c>
      <c r="D89" s="2">
        <v>44720</v>
      </c>
      <c r="E89" s="3">
        <v>44721</v>
      </c>
      <c r="F89" t="s">
        <v>30</v>
      </c>
      <c r="G89" t="s">
        <v>31</v>
      </c>
      <c r="H89" s="3">
        <v>44721</v>
      </c>
      <c r="I89" s="32" t="str">
        <f t="shared" si="5"/>
        <v>9-6-2022</v>
      </c>
      <c r="J89">
        <v>350</v>
      </c>
      <c r="K89">
        <v>25</v>
      </c>
      <c r="L89">
        <v>14</v>
      </c>
      <c r="M89">
        <v>232.7</v>
      </c>
      <c r="N89">
        <v>11</v>
      </c>
      <c r="O89">
        <v>81445</v>
      </c>
      <c r="P89">
        <v>3850</v>
      </c>
      <c r="Q89">
        <v>-77595</v>
      </c>
      <c r="R89">
        <v>104.99713800000001</v>
      </c>
      <c r="S89">
        <v>-77699.997138000006</v>
      </c>
      <c r="T89">
        <v>-95.401801384983742</v>
      </c>
      <c r="U89">
        <v>350</v>
      </c>
      <c r="V89">
        <v>230.85</v>
      </c>
      <c r="W89">
        <v>238.13</v>
      </c>
      <c r="X89">
        <v>11.6</v>
      </c>
      <c r="Y89">
        <v>11.25</v>
      </c>
      <c r="Z89">
        <v>104403</v>
      </c>
      <c r="AA89">
        <v>92000</v>
      </c>
      <c r="AB89">
        <f t="shared" si="6"/>
        <v>0</v>
      </c>
      <c r="AC89">
        <v>1</v>
      </c>
      <c r="AD89">
        <v>1</v>
      </c>
      <c r="AE89">
        <v>2</v>
      </c>
      <c r="AF89">
        <f t="shared" si="7"/>
        <v>1</v>
      </c>
      <c r="AG89" s="9">
        <v>6.2500000000000001E-4</v>
      </c>
      <c r="AH89" t="str">
        <f t="shared" si="8"/>
        <v>BANKNIFTYWEEKLY35400CE</v>
      </c>
      <c r="AI89" t="str">
        <f t="shared" si="9"/>
        <v>BANKNIFTYWEEKLY35400CE44720</v>
      </c>
      <c r="AQ89" s="3"/>
      <c r="AR89" s="2"/>
    </row>
    <row r="90" spans="1:44" x14ac:dyDescent="0.45">
      <c r="A90">
        <v>3</v>
      </c>
      <c r="B90" t="s">
        <v>381</v>
      </c>
      <c r="C90" t="s">
        <v>106</v>
      </c>
      <c r="D90" s="2">
        <v>44720</v>
      </c>
      <c r="E90" s="3">
        <v>44721</v>
      </c>
      <c r="F90" t="s">
        <v>30</v>
      </c>
      <c r="G90" t="s">
        <v>31</v>
      </c>
      <c r="H90" s="3">
        <v>44721</v>
      </c>
      <c r="I90" s="32" t="str">
        <f t="shared" si="5"/>
        <v>9-6-2022</v>
      </c>
      <c r="J90">
        <v>275</v>
      </c>
      <c r="K90">
        <v>25</v>
      </c>
      <c r="L90">
        <v>11</v>
      </c>
      <c r="M90">
        <v>297.5</v>
      </c>
      <c r="N90">
        <v>223.4</v>
      </c>
      <c r="O90">
        <v>81812.5</v>
      </c>
      <c r="P90">
        <v>61435</v>
      </c>
      <c r="Q90">
        <v>-20377.5</v>
      </c>
      <c r="R90">
        <v>170.10210900000001</v>
      </c>
      <c r="S90">
        <v>-20547.602108999999</v>
      </c>
      <c r="T90">
        <v>-25.115480041558438</v>
      </c>
      <c r="U90">
        <v>275</v>
      </c>
      <c r="V90">
        <v>296.75</v>
      </c>
      <c r="W90">
        <v>278.08</v>
      </c>
      <c r="X90">
        <v>227.8</v>
      </c>
      <c r="Y90">
        <v>225.12</v>
      </c>
      <c r="Z90">
        <v>100702</v>
      </c>
      <c r="AA90">
        <v>92500</v>
      </c>
      <c r="AB90">
        <f t="shared" si="6"/>
        <v>0</v>
      </c>
      <c r="AC90">
        <v>1</v>
      </c>
      <c r="AD90">
        <v>1</v>
      </c>
      <c r="AE90">
        <v>2</v>
      </c>
      <c r="AF90">
        <f t="shared" si="7"/>
        <v>2</v>
      </c>
      <c r="AG90" s="9">
        <v>6.2500000000000001E-4</v>
      </c>
      <c r="AH90" t="str">
        <f t="shared" si="8"/>
        <v>BANKNIFTYWEEKLY34900PE</v>
      </c>
      <c r="AI90" t="str">
        <f t="shared" si="9"/>
        <v>BANKNIFTYWEEKLY34900PE44720</v>
      </c>
      <c r="AQ90" s="3"/>
      <c r="AR90" s="2"/>
    </row>
    <row r="91" spans="1:44" x14ac:dyDescent="0.45">
      <c r="A91">
        <v>4</v>
      </c>
      <c r="B91" t="s">
        <v>380</v>
      </c>
      <c r="C91" t="s">
        <v>105</v>
      </c>
      <c r="D91" s="2">
        <v>44720</v>
      </c>
      <c r="E91" s="3">
        <v>44721</v>
      </c>
      <c r="F91" t="s">
        <v>30</v>
      </c>
      <c r="G91" t="s">
        <v>31</v>
      </c>
      <c r="H91" s="3">
        <v>44721</v>
      </c>
      <c r="I91" s="32" t="str">
        <f t="shared" si="5"/>
        <v>9-6-2022</v>
      </c>
      <c r="J91">
        <v>300</v>
      </c>
      <c r="K91">
        <v>25</v>
      </c>
      <c r="L91">
        <v>12</v>
      </c>
      <c r="M91">
        <v>281.55</v>
      </c>
      <c r="N91">
        <v>9.1999999999999993</v>
      </c>
      <c r="O91">
        <v>84465</v>
      </c>
      <c r="P91">
        <v>2760</v>
      </c>
      <c r="Q91">
        <v>-81705</v>
      </c>
      <c r="R91">
        <v>82.151690000000016</v>
      </c>
      <c r="S91">
        <v>-81787.151689999999</v>
      </c>
      <c r="T91">
        <v>-96.829635576866153</v>
      </c>
      <c r="U91">
        <v>300</v>
      </c>
      <c r="V91">
        <v>269.60000000000002</v>
      </c>
      <c r="W91">
        <v>274.88</v>
      </c>
      <c r="X91">
        <v>9.3000000000000007</v>
      </c>
      <c r="Y91">
        <v>9.2799999999999994</v>
      </c>
      <c r="Z91">
        <v>104603</v>
      </c>
      <c r="AA91">
        <v>92501</v>
      </c>
      <c r="AB91">
        <f t="shared" si="6"/>
        <v>0</v>
      </c>
      <c r="AC91">
        <v>1</v>
      </c>
      <c r="AD91">
        <v>1</v>
      </c>
      <c r="AE91">
        <v>2</v>
      </c>
      <c r="AF91">
        <f t="shared" si="7"/>
        <v>2</v>
      </c>
      <c r="AG91" s="9">
        <v>6.2500000000000001E-4</v>
      </c>
      <c r="AH91" t="str">
        <f t="shared" si="8"/>
        <v>BANKNIFTYWEEKLY35400CE</v>
      </c>
      <c r="AI91" t="str">
        <f t="shared" si="9"/>
        <v>BANKNIFTYWEEKLY35400CE44720</v>
      </c>
      <c r="AQ91" s="3"/>
      <c r="AR91" s="2"/>
    </row>
    <row r="92" spans="1:44" x14ac:dyDescent="0.45">
      <c r="A92">
        <v>1</v>
      </c>
      <c r="B92" t="s">
        <v>382</v>
      </c>
      <c r="C92" t="s">
        <v>107</v>
      </c>
      <c r="D92" s="2">
        <v>44722</v>
      </c>
      <c r="E92" s="3">
        <v>44725</v>
      </c>
      <c r="F92" t="s">
        <v>30</v>
      </c>
      <c r="G92" t="s">
        <v>31</v>
      </c>
      <c r="H92" s="3">
        <v>44728</v>
      </c>
      <c r="I92" s="32" t="str">
        <f t="shared" si="5"/>
        <v>16-6-2022</v>
      </c>
      <c r="J92">
        <v>225</v>
      </c>
      <c r="K92">
        <v>25</v>
      </c>
      <c r="L92">
        <v>9</v>
      </c>
      <c r="M92">
        <v>371.6</v>
      </c>
      <c r="N92">
        <v>1058.42</v>
      </c>
      <c r="O92">
        <v>83610</v>
      </c>
      <c r="P92">
        <v>238145</v>
      </c>
      <c r="Q92">
        <v>154534.5</v>
      </c>
      <c r="R92">
        <v>370.32813199999998</v>
      </c>
      <c r="S92">
        <v>154164.171868</v>
      </c>
      <c r="T92">
        <v>184.38484854443249</v>
      </c>
      <c r="U92">
        <v>225</v>
      </c>
      <c r="V92">
        <v>370</v>
      </c>
      <c r="W92">
        <v>370.68</v>
      </c>
      <c r="X92">
        <v>1058.4000000000001</v>
      </c>
      <c r="Y92">
        <v>1054.67</v>
      </c>
      <c r="Z92">
        <v>113304</v>
      </c>
      <c r="AA92">
        <v>92000</v>
      </c>
      <c r="AB92">
        <f t="shared" si="6"/>
        <v>0</v>
      </c>
      <c r="AC92">
        <v>1</v>
      </c>
      <c r="AD92">
        <v>1</v>
      </c>
      <c r="AE92">
        <v>2</v>
      </c>
      <c r="AF92">
        <f t="shared" si="7"/>
        <v>1</v>
      </c>
      <c r="AG92" s="9">
        <v>6.2500000000000001E-4</v>
      </c>
      <c r="AH92" t="str">
        <f t="shared" si="8"/>
        <v>BANKNIFTYWEEKLY34500PE</v>
      </c>
      <c r="AI92" t="str">
        <f t="shared" si="9"/>
        <v>BANKNIFTYWEEKLY34500PE44722</v>
      </c>
      <c r="AQ92" s="3"/>
      <c r="AR92" s="2"/>
    </row>
    <row r="93" spans="1:44" x14ac:dyDescent="0.45">
      <c r="A93">
        <v>2</v>
      </c>
      <c r="B93" t="s">
        <v>383</v>
      </c>
      <c r="C93" t="s">
        <v>108</v>
      </c>
      <c r="D93" s="2">
        <v>44722</v>
      </c>
      <c r="E93" s="3">
        <v>44725</v>
      </c>
      <c r="F93" t="s">
        <v>30</v>
      </c>
      <c r="G93" t="s">
        <v>31</v>
      </c>
      <c r="H93" s="3">
        <v>44728</v>
      </c>
      <c r="I93" s="32" t="str">
        <f t="shared" si="5"/>
        <v>16-6-2022</v>
      </c>
      <c r="J93">
        <v>200</v>
      </c>
      <c r="K93">
        <v>25</v>
      </c>
      <c r="L93">
        <v>8</v>
      </c>
      <c r="M93">
        <v>408.05</v>
      </c>
      <c r="N93">
        <v>1143.8</v>
      </c>
      <c r="O93">
        <v>81610</v>
      </c>
      <c r="P93">
        <v>228760.02</v>
      </c>
      <c r="Q93">
        <v>147150</v>
      </c>
      <c r="R93">
        <v>358.44409052800012</v>
      </c>
      <c r="S93">
        <v>146791.55590947199</v>
      </c>
      <c r="T93">
        <v>179.8695697947212</v>
      </c>
      <c r="U93">
        <v>200</v>
      </c>
      <c r="V93">
        <v>404.2</v>
      </c>
      <c r="W93">
        <v>405.18</v>
      </c>
      <c r="X93">
        <v>1143.8</v>
      </c>
      <c r="Y93">
        <v>1142.52</v>
      </c>
      <c r="Z93">
        <v>113002</v>
      </c>
      <c r="AA93">
        <v>92000</v>
      </c>
      <c r="AB93">
        <f t="shared" si="6"/>
        <v>0</v>
      </c>
      <c r="AC93">
        <v>1</v>
      </c>
      <c r="AD93">
        <v>1</v>
      </c>
      <c r="AE93">
        <v>2</v>
      </c>
      <c r="AF93">
        <f t="shared" si="7"/>
        <v>1</v>
      </c>
      <c r="AG93" s="9">
        <v>6.2500000000000001E-4</v>
      </c>
      <c r="AH93" t="str">
        <f t="shared" si="8"/>
        <v>BANKNIFTYWEEKLY34600PE</v>
      </c>
      <c r="AI93" t="str">
        <f t="shared" si="9"/>
        <v>BANKNIFTYWEEKLY34600PE44722</v>
      </c>
      <c r="AQ93" s="3"/>
      <c r="AR93" s="2"/>
    </row>
    <row r="94" spans="1:44" x14ac:dyDescent="0.45">
      <c r="A94">
        <v>3</v>
      </c>
      <c r="B94" t="s">
        <v>384</v>
      </c>
      <c r="C94" t="s">
        <v>109</v>
      </c>
      <c r="D94" s="2">
        <v>44722</v>
      </c>
      <c r="E94" s="3">
        <v>44725</v>
      </c>
      <c r="F94" t="s">
        <v>30</v>
      </c>
      <c r="G94" t="s">
        <v>31</v>
      </c>
      <c r="H94" s="3">
        <v>44728</v>
      </c>
      <c r="I94" s="32" t="str">
        <f t="shared" si="5"/>
        <v>16-6-2022</v>
      </c>
      <c r="J94">
        <v>200</v>
      </c>
      <c r="K94">
        <v>25</v>
      </c>
      <c r="L94">
        <v>8</v>
      </c>
      <c r="M94">
        <v>400.4</v>
      </c>
      <c r="N94">
        <v>1026.2</v>
      </c>
      <c r="O94">
        <v>80080</v>
      </c>
      <c r="P94">
        <v>205239.98</v>
      </c>
      <c r="Q94">
        <v>125160</v>
      </c>
      <c r="R94">
        <v>330.946825472</v>
      </c>
      <c r="S94">
        <v>124829.053174528</v>
      </c>
      <c r="T94">
        <v>155.8804360321279</v>
      </c>
      <c r="U94">
        <v>200</v>
      </c>
      <c r="V94">
        <v>404.6</v>
      </c>
      <c r="W94">
        <v>397</v>
      </c>
      <c r="X94">
        <v>1022.65</v>
      </c>
      <c r="Y94">
        <v>1042.92</v>
      </c>
      <c r="Z94">
        <v>142504</v>
      </c>
      <c r="AA94">
        <v>92501</v>
      </c>
      <c r="AB94">
        <f t="shared" si="6"/>
        <v>0</v>
      </c>
      <c r="AC94">
        <v>1</v>
      </c>
      <c r="AD94">
        <v>1</v>
      </c>
      <c r="AE94">
        <v>2</v>
      </c>
      <c r="AF94">
        <f t="shared" si="7"/>
        <v>2</v>
      </c>
      <c r="AG94" s="9">
        <v>6.2500000000000001E-4</v>
      </c>
      <c r="AH94" t="str">
        <f t="shared" si="8"/>
        <v>BANKNIFTYWEEKLY34400PE</v>
      </c>
      <c r="AI94" t="str">
        <f t="shared" si="9"/>
        <v>BANKNIFTYWEEKLY34400PE44722</v>
      </c>
      <c r="AQ94" s="3"/>
      <c r="AR94" s="2"/>
    </row>
    <row r="95" spans="1:44" x14ac:dyDescent="0.45">
      <c r="A95">
        <v>1</v>
      </c>
      <c r="B95" t="s">
        <v>385</v>
      </c>
      <c r="C95" t="s">
        <v>110</v>
      </c>
      <c r="D95" s="2">
        <v>44725</v>
      </c>
      <c r="E95" s="3">
        <v>44726</v>
      </c>
      <c r="F95" t="s">
        <v>30</v>
      </c>
      <c r="G95" t="s">
        <v>31</v>
      </c>
      <c r="H95" s="3">
        <v>44728</v>
      </c>
      <c r="I95" s="32" t="str">
        <f t="shared" si="5"/>
        <v>16-6-2022</v>
      </c>
      <c r="J95">
        <v>225</v>
      </c>
      <c r="K95">
        <v>25</v>
      </c>
      <c r="L95">
        <v>9</v>
      </c>
      <c r="M95">
        <v>345.5</v>
      </c>
      <c r="N95">
        <v>321.35000000000002</v>
      </c>
      <c r="O95">
        <v>77737.5</v>
      </c>
      <c r="P95">
        <v>72303.75</v>
      </c>
      <c r="Q95">
        <v>-5433.7499999999955</v>
      </c>
      <c r="R95">
        <v>179.669839</v>
      </c>
      <c r="S95">
        <v>-5613.4198389999947</v>
      </c>
      <c r="T95">
        <v>-7.2209935217880616</v>
      </c>
      <c r="U95">
        <v>225</v>
      </c>
      <c r="V95">
        <v>346.2</v>
      </c>
      <c r="W95">
        <v>338.82</v>
      </c>
      <c r="X95">
        <v>324.55</v>
      </c>
      <c r="Y95">
        <v>338.25</v>
      </c>
      <c r="Z95">
        <v>94603</v>
      </c>
      <c r="AA95">
        <v>92000</v>
      </c>
      <c r="AB95">
        <f t="shared" si="6"/>
        <v>0</v>
      </c>
      <c r="AC95">
        <v>1</v>
      </c>
      <c r="AD95">
        <v>1</v>
      </c>
      <c r="AE95">
        <v>2</v>
      </c>
      <c r="AF95">
        <f t="shared" si="7"/>
        <v>1</v>
      </c>
      <c r="AG95" s="9">
        <v>6.2500000000000001E-4</v>
      </c>
      <c r="AH95" t="str">
        <f t="shared" si="8"/>
        <v>BANKNIFTYWEEKLY33300PE</v>
      </c>
      <c r="AI95" t="str">
        <f t="shared" si="9"/>
        <v>BANKNIFTYWEEKLY33300PE44725</v>
      </c>
      <c r="AQ95" s="3"/>
      <c r="AR95" s="2"/>
    </row>
    <row r="96" spans="1:44" x14ac:dyDescent="0.45">
      <c r="A96">
        <v>2</v>
      </c>
      <c r="B96" t="s">
        <v>386</v>
      </c>
      <c r="C96" t="s">
        <v>111</v>
      </c>
      <c r="D96" s="2">
        <v>44725</v>
      </c>
      <c r="E96" s="3">
        <v>44726</v>
      </c>
      <c r="F96" t="s">
        <v>30</v>
      </c>
      <c r="G96" t="s">
        <v>31</v>
      </c>
      <c r="H96" s="3">
        <v>44728</v>
      </c>
      <c r="I96" s="32" t="str">
        <f t="shared" si="5"/>
        <v>16-6-2022</v>
      </c>
      <c r="J96">
        <v>225</v>
      </c>
      <c r="K96">
        <v>25</v>
      </c>
      <c r="L96">
        <v>9</v>
      </c>
      <c r="M96">
        <v>373.79</v>
      </c>
      <c r="N96">
        <v>373.05</v>
      </c>
      <c r="O96">
        <v>84102.5</v>
      </c>
      <c r="P96">
        <v>83936.25</v>
      </c>
      <c r="Q96">
        <v>-166.50000000000199</v>
      </c>
      <c r="R96">
        <v>196.95067299999999</v>
      </c>
      <c r="S96">
        <v>-363.45067300000198</v>
      </c>
      <c r="T96">
        <v>-0.43215204423174353</v>
      </c>
      <c r="U96">
        <v>225</v>
      </c>
      <c r="V96">
        <v>368.15</v>
      </c>
      <c r="W96">
        <v>380.1</v>
      </c>
      <c r="X96">
        <v>375.8</v>
      </c>
      <c r="Y96">
        <v>389.67</v>
      </c>
      <c r="Z96">
        <v>93008</v>
      </c>
      <c r="AA96">
        <v>92000</v>
      </c>
      <c r="AB96">
        <f t="shared" si="6"/>
        <v>0</v>
      </c>
      <c r="AC96">
        <v>1</v>
      </c>
      <c r="AD96">
        <v>1</v>
      </c>
      <c r="AE96">
        <v>2</v>
      </c>
      <c r="AF96">
        <f t="shared" si="7"/>
        <v>1</v>
      </c>
      <c r="AG96" s="9">
        <v>6.2500000000000001E-4</v>
      </c>
      <c r="AH96" t="str">
        <f t="shared" si="8"/>
        <v>BANKNIFTYWEEKLY33400PE</v>
      </c>
      <c r="AI96" t="str">
        <f t="shared" si="9"/>
        <v>BANKNIFTYWEEKLY33400PE44725</v>
      </c>
      <c r="AQ96" s="3"/>
      <c r="AR96" s="2"/>
    </row>
    <row r="97" spans="1:44" x14ac:dyDescent="0.45">
      <c r="A97">
        <v>3</v>
      </c>
      <c r="B97" t="s">
        <v>387</v>
      </c>
      <c r="C97" t="s">
        <v>112</v>
      </c>
      <c r="D97" s="2">
        <v>44725</v>
      </c>
      <c r="E97" s="3">
        <v>44726</v>
      </c>
      <c r="F97" t="s">
        <v>30</v>
      </c>
      <c r="G97" t="s">
        <v>31</v>
      </c>
      <c r="H97" s="3">
        <v>44728</v>
      </c>
      <c r="I97" s="32" t="str">
        <f t="shared" si="5"/>
        <v>16-6-2022</v>
      </c>
      <c r="J97">
        <v>225</v>
      </c>
      <c r="K97">
        <v>25</v>
      </c>
      <c r="L97">
        <v>9</v>
      </c>
      <c r="M97">
        <v>367.01</v>
      </c>
      <c r="N97">
        <v>323.52999999999997</v>
      </c>
      <c r="O97">
        <v>82577.5</v>
      </c>
      <c r="P97">
        <v>72795</v>
      </c>
      <c r="Q97">
        <v>-9783.0000000000036</v>
      </c>
      <c r="R97">
        <v>183.400159</v>
      </c>
      <c r="S97">
        <v>-9966.4001590000044</v>
      </c>
      <c r="T97">
        <v>-12.069147357331</v>
      </c>
      <c r="U97">
        <v>225</v>
      </c>
      <c r="V97">
        <v>362.65</v>
      </c>
      <c r="W97">
        <v>364.3</v>
      </c>
      <c r="X97">
        <v>326.7</v>
      </c>
      <c r="Y97">
        <v>330.72</v>
      </c>
      <c r="Z97">
        <v>141304</v>
      </c>
      <c r="AA97">
        <v>92501</v>
      </c>
      <c r="AB97">
        <f t="shared" si="6"/>
        <v>0</v>
      </c>
      <c r="AC97">
        <v>1</v>
      </c>
      <c r="AD97">
        <v>1</v>
      </c>
      <c r="AE97">
        <v>2</v>
      </c>
      <c r="AF97">
        <f t="shared" si="7"/>
        <v>2</v>
      </c>
      <c r="AG97" s="9">
        <v>6.2500000000000001E-4</v>
      </c>
      <c r="AH97" t="str">
        <f t="shared" si="8"/>
        <v>BANKNIFTYWEEKLY33200PE</v>
      </c>
      <c r="AI97" t="str">
        <f t="shared" si="9"/>
        <v>BANKNIFTYWEEKLY33200PE44725</v>
      </c>
      <c r="AQ97" s="3"/>
      <c r="AR97" s="2"/>
    </row>
    <row r="98" spans="1:44" x14ac:dyDescent="0.45">
      <c r="A98">
        <v>4</v>
      </c>
      <c r="B98" t="s">
        <v>385</v>
      </c>
      <c r="C98" t="s">
        <v>110</v>
      </c>
      <c r="D98" s="2">
        <v>44725</v>
      </c>
      <c r="E98" s="3">
        <v>44726</v>
      </c>
      <c r="F98" t="s">
        <v>30</v>
      </c>
      <c r="G98" t="s">
        <v>31</v>
      </c>
      <c r="H98" s="3">
        <v>44728</v>
      </c>
      <c r="I98" s="32" t="str">
        <f t="shared" si="5"/>
        <v>16-6-2022</v>
      </c>
      <c r="J98">
        <v>200</v>
      </c>
      <c r="K98">
        <v>25</v>
      </c>
      <c r="L98">
        <v>8</v>
      </c>
      <c r="M98">
        <v>407.05</v>
      </c>
      <c r="N98">
        <v>375.1</v>
      </c>
      <c r="O98">
        <v>81410</v>
      </c>
      <c r="P98">
        <v>75020</v>
      </c>
      <c r="Q98">
        <v>-6389.9999999999982</v>
      </c>
      <c r="R98">
        <v>161.540052</v>
      </c>
      <c r="S98">
        <v>-6551.5400519999976</v>
      </c>
      <c r="T98">
        <v>-8.0475863554845812</v>
      </c>
      <c r="U98">
        <v>200</v>
      </c>
      <c r="V98">
        <v>401.2</v>
      </c>
      <c r="W98">
        <v>401.52</v>
      </c>
      <c r="X98">
        <v>377.9</v>
      </c>
      <c r="Y98">
        <v>382.58</v>
      </c>
      <c r="Z98">
        <v>142206</v>
      </c>
      <c r="AA98">
        <v>92502</v>
      </c>
      <c r="AB98">
        <f t="shared" si="6"/>
        <v>0</v>
      </c>
      <c r="AC98">
        <v>1</v>
      </c>
      <c r="AD98">
        <v>1</v>
      </c>
      <c r="AE98">
        <v>2</v>
      </c>
      <c r="AF98">
        <f t="shared" si="7"/>
        <v>2</v>
      </c>
      <c r="AG98" s="9">
        <v>6.2500000000000001E-4</v>
      </c>
      <c r="AH98" t="str">
        <f t="shared" si="8"/>
        <v>BANKNIFTYWEEKLY33300PE</v>
      </c>
      <c r="AI98" t="str">
        <f t="shared" si="9"/>
        <v>BANKNIFTYWEEKLY33300PE44725</v>
      </c>
      <c r="AQ98" s="3"/>
      <c r="AR98" s="2"/>
    </row>
    <row r="99" spans="1:44" x14ac:dyDescent="0.45">
      <c r="A99">
        <v>1</v>
      </c>
      <c r="B99" t="s">
        <v>388</v>
      </c>
      <c r="C99" t="s">
        <v>113</v>
      </c>
      <c r="D99" s="2">
        <v>44726</v>
      </c>
      <c r="E99" s="3">
        <v>44727</v>
      </c>
      <c r="F99" t="s">
        <v>30</v>
      </c>
      <c r="G99" t="s">
        <v>31</v>
      </c>
      <c r="H99" s="3">
        <v>44728</v>
      </c>
      <c r="I99" s="32" t="str">
        <f t="shared" si="5"/>
        <v>16-6-2022</v>
      </c>
      <c r="J99">
        <v>250</v>
      </c>
      <c r="K99">
        <v>25</v>
      </c>
      <c r="L99">
        <v>10</v>
      </c>
      <c r="M99">
        <v>320.45</v>
      </c>
      <c r="N99">
        <v>177.25</v>
      </c>
      <c r="O99">
        <v>80111.25</v>
      </c>
      <c r="P99">
        <v>44312.5</v>
      </c>
      <c r="Q99">
        <v>-35800</v>
      </c>
      <c r="R99">
        <v>149.69862449999999</v>
      </c>
      <c r="S99">
        <v>-35949.698624500001</v>
      </c>
      <c r="T99">
        <v>-44.874719373995539</v>
      </c>
      <c r="U99">
        <v>250</v>
      </c>
      <c r="V99">
        <v>319</v>
      </c>
      <c r="W99">
        <v>325.60000000000002</v>
      </c>
      <c r="X99">
        <v>177.5</v>
      </c>
      <c r="Y99">
        <v>178.83</v>
      </c>
      <c r="Z99">
        <v>110603</v>
      </c>
      <c r="AA99">
        <v>92000</v>
      </c>
      <c r="AB99">
        <f t="shared" si="6"/>
        <v>0</v>
      </c>
      <c r="AC99">
        <v>1</v>
      </c>
      <c r="AD99">
        <v>1</v>
      </c>
      <c r="AE99">
        <v>2</v>
      </c>
      <c r="AF99">
        <f t="shared" si="7"/>
        <v>1</v>
      </c>
      <c r="AG99" s="9">
        <v>6.2500000000000001E-4</v>
      </c>
      <c r="AH99" t="str">
        <f t="shared" si="8"/>
        <v>BANKNIFTYWEEKLY33600CE</v>
      </c>
      <c r="AI99" t="str">
        <f t="shared" si="9"/>
        <v>BANKNIFTYWEEKLY33600CE44726</v>
      </c>
      <c r="AQ99" s="3"/>
      <c r="AR99" s="2"/>
    </row>
    <row r="100" spans="1:44" x14ac:dyDescent="0.45">
      <c r="A100">
        <v>2</v>
      </c>
      <c r="B100" t="s">
        <v>389</v>
      </c>
      <c r="C100" t="s">
        <v>114</v>
      </c>
      <c r="D100" s="2">
        <v>44726</v>
      </c>
      <c r="E100" s="3">
        <v>44727</v>
      </c>
      <c r="F100" t="s">
        <v>30</v>
      </c>
      <c r="G100" t="s">
        <v>31</v>
      </c>
      <c r="H100" s="3">
        <v>44728</v>
      </c>
      <c r="I100" s="32" t="str">
        <f t="shared" si="5"/>
        <v>16-6-2022</v>
      </c>
      <c r="J100">
        <v>250</v>
      </c>
      <c r="K100">
        <v>25</v>
      </c>
      <c r="L100">
        <v>10</v>
      </c>
      <c r="M100">
        <v>337.4</v>
      </c>
      <c r="N100">
        <v>216.78</v>
      </c>
      <c r="O100">
        <v>84350</v>
      </c>
      <c r="P100">
        <v>54195</v>
      </c>
      <c r="Q100">
        <v>-30154.999999999989</v>
      </c>
      <c r="R100">
        <v>163.61258799999999</v>
      </c>
      <c r="S100">
        <v>-30318.612587999989</v>
      </c>
      <c r="T100">
        <v>-35.943820495554228</v>
      </c>
      <c r="U100">
        <v>250</v>
      </c>
      <c r="V100">
        <v>334.8</v>
      </c>
      <c r="W100">
        <v>337.95</v>
      </c>
      <c r="X100">
        <v>214.6</v>
      </c>
      <c r="Y100">
        <v>204.93</v>
      </c>
      <c r="Z100">
        <v>110203</v>
      </c>
      <c r="AA100">
        <v>92500</v>
      </c>
      <c r="AB100">
        <f t="shared" si="6"/>
        <v>0</v>
      </c>
      <c r="AC100">
        <v>1</v>
      </c>
      <c r="AD100">
        <v>1</v>
      </c>
      <c r="AE100">
        <v>2</v>
      </c>
      <c r="AF100">
        <f t="shared" si="7"/>
        <v>2</v>
      </c>
      <c r="AG100" s="9">
        <v>6.2500000000000001E-4</v>
      </c>
      <c r="AH100" t="str">
        <f t="shared" si="8"/>
        <v>BANKNIFTYWEEKLY33500CE</v>
      </c>
      <c r="AI100" t="str">
        <f t="shared" si="9"/>
        <v>BANKNIFTYWEEKLY33500CE44726</v>
      </c>
      <c r="AQ100" s="3"/>
      <c r="AR100" s="2"/>
    </row>
    <row r="101" spans="1:44" x14ac:dyDescent="0.45">
      <c r="A101">
        <v>3</v>
      </c>
      <c r="B101" t="s">
        <v>388</v>
      </c>
      <c r="C101" t="s">
        <v>113</v>
      </c>
      <c r="D101" s="2">
        <v>44726</v>
      </c>
      <c r="E101" s="3">
        <v>44727</v>
      </c>
      <c r="F101" t="s">
        <v>30</v>
      </c>
      <c r="G101" t="s">
        <v>31</v>
      </c>
      <c r="H101" s="3">
        <v>44728</v>
      </c>
      <c r="I101" s="32" t="str">
        <f t="shared" si="5"/>
        <v>16-6-2022</v>
      </c>
      <c r="J101">
        <v>250</v>
      </c>
      <c r="K101">
        <v>25</v>
      </c>
      <c r="L101">
        <v>10</v>
      </c>
      <c r="M101">
        <v>320.31</v>
      </c>
      <c r="N101">
        <v>174.73</v>
      </c>
      <c r="O101">
        <v>80077.5</v>
      </c>
      <c r="P101">
        <v>43681.25</v>
      </c>
      <c r="Q101">
        <v>-36395</v>
      </c>
      <c r="R101">
        <v>148.965431</v>
      </c>
      <c r="S101">
        <v>-36543.965430999997</v>
      </c>
      <c r="T101">
        <v>-45.635747158690023</v>
      </c>
      <c r="U101">
        <v>250</v>
      </c>
      <c r="V101">
        <v>319</v>
      </c>
      <c r="W101">
        <v>325.60000000000002</v>
      </c>
      <c r="X101">
        <v>173.5</v>
      </c>
      <c r="Y101">
        <v>165.3</v>
      </c>
      <c r="Z101">
        <v>110603</v>
      </c>
      <c r="AA101">
        <v>92501</v>
      </c>
      <c r="AB101">
        <f t="shared" si="6"/>
        <v>0</v>
      </c>
      <c r="AC101">
        <v>1</v>
      </c>
      <c r="AD101">
        <v>1</v>
      </c>
      <c r="AE101">
        <v>2</v>
      </c>
      <c r="AF101">
        <f t="shared" si="7"/>
        <v>2</v>
      </c>
      <c r="AG101" s="9">
        <v>6.2500000000000001E-4</v>
      </c>
      <c r="AH101" t="str">
        <f t="shared" si="8"/>
        <v>BANKNIFTYWEEKLY33600CE</v>
      </c>
      <c r="AI101" t="str">
        <f t="shared" si="9"/>
        <v>BANKNIFTYWEEKLY33600CE44726</v>
      </c>
      <c r="AQ101" s="3"/>
      <c r="AR101" s="2"/>
    </row>
    <row r="102" spans="1:44" x14ac:dyDescent="0.45">
      <c r="A102">
        <v>1</v>
      </c>
      <c r="B102" t="s">
        <v>386</v>
      </c>
      <c r="C102" t="s">
        <v>111</v>
      </c>
      <c r="D102" s="2">
        <v>44728</v>
      </c>
      <c r="E102" s="3">
        <v>44728</v>
      </c>
      <c r="F102" t="s">
        <v>30</v>
      </c>
      <c r="G102" t="s">
        <v>31</v>
      </c>
      <c r="H102" s="3">
        <v>44728</v>
      </c>
      <c r="I102" s="32" t="str">
        <f t="shared" si="5"/>
        <v>16-6-2022</v>
      </c>
      <c r="J102">
        <v>625</v>
      </c>
      <c r="K102">
        <v>25</v>
      </c>
      <c r="L102">
        <v>25</v>
      </c>
      <c r="M102">
        <v>143.53</v>
      </c>
      <c r="N102">
        <v>778.45</v>
      </c>
      <c r="O102">
        <v>89706.25</v>
      </c>
      <c r="P102">
        <v>486531.25</v>
      </c>
      <c r="Q102">
        <v>396825.00000000012</v>
      </c>
      <c r="R102">
        <v>630.51198249999993</v>
      </c>
      <c r="S102">
        <v>396194.48801750009</v>
      </c>
      <c r="T102">
        <v>441.65761919320011</v>
      </c>
      <c r="U102">
        <v>625</v>
      </c>
      <c r="V102">
        <v>130.6</v>
      </c>
      <c r="W102">
        <v>139.16999999999999</v>
      </c>
      <c r="X102">
        <v>783</v>
      </c>
      <c r="Y102">
        <v>788.58</v>
      </c>
      <c r="Z102">
        <v>111703</v>
      </c>
      <c r="AA102">
        <v>152000</v>
      </c>
      <c r="AB102">
        <f t="shared" si="6"/>
        <v>0</v>
      </c>
      <c r="AC102">
        <v>1</v>
      </c>
      <c r="AD102">
        <v>1</v>
      </c>
      <c r="AE102">
        <v>2</v>
      </c>
      <c r="AF102">
        <f t="shared" si="7"/>
        <v>2</v>
      </c>
      <c r="AG102" s="9">
        <v>6.2500000000000001E-4</v>
      </c>
      <c r="AH102" t="str">
        <f t="shared" si="8"/>
        <v>BANKNIFTYWEEKLY33400PE</v>
      </c>
      <c r="AI102" t="str">
        <f t="shared" si="9"/>
        <v>BANKNIFTYWEEKLY33400PE44728</v>
      </c>
      <c r="AQ102" s="3"/>
      <c r="AR102" s="2"/>
    </row>
    <row r="103" spans="1:44" x14ac:dyDescent="0.45">
      <c r="A103">
        <v>2</v>
      </c>
      <c r="B103" t="s">
        <v>390</v>
      </c>
      <c r="C103" t="s">
        <v>115</v>
      </c>
      <c r="D103" s="2">
        <v>44728</v>
      </c>
      <c r="E103" s="3">
        <v>44728</v>
      </c>
      <c r="F103" t="s">
        <v>30</v>
      </c>
      <c r="G103" t="s">
        <v>31</v>
      </c>
      <c r="H103" s="3">
        <v>44728</v>
      </c>
      <c r="I103" s="32" t="str">
        <f t="shared" si="5"/>
        <v>16-6-2022</v>
      </c>
      <c r="J103">
        <v>550</v>
      </c>
      <c r="K103">
        <v>25</v>
      </c>
      <c r="L103">
        <v>22</v>
      </c>
      <c r="M103">
        <v>150.26</v>
      </c>
      <c r="N103">
        <v>879.25</v>
      </c>
      <c r="O103">
        <v>82642.5</v>
      </c>
      <c r="P103">
        <v>483587.5</v>
      </c>
      <c r="Q103">
        <v>400944.5</v>
      </c>
      <c r="R103">
        <v>622.55949700000008</v>
      </c>
      <c r="S103">
        <v>400321.94050299999</v>
      </c>
      <c r="T103">
        <v>484.40202136068001</v>
      </c>
      <c r="U103">
        <v>550</v>
      </c>
      <c r="V103">
        <v>149.25</v>
      </c>
      <c r="W103">
        <v>141.78</v>
      </c>
      <c r="X103">
        <v>885.55</v>
      </c>
      <c r="Y103">
        <v>887.68</v>
      </c>
      <c r="Z103">
        <v>104603</v>
      </c>
      <c r="AA103">
        <v>152001</v>
      </c>
      <c r="AB103">
        <f t="shared" si="6"/>
        <v>0</v>
      </c>
      <c r="AC103">
        <v>1</v>
      </c>
      <c r="AD103">
        <v>1</v>
      </c>
      <c r="AE103">
        <v>2</v>
      </c>
      <c r="AF103">
        <f t="shared" si="7"/>
        <v>2</v>
      </c>
      <c r="AG103" s="9">
        <v>6.2500000000000001E-4</v>
      </c>
      <c r="AH103" t="str">
        <f t="shared" si="8"/>
        <v>BANKNIFTYWEEKLY33500PE</v>
      </c>
      <c r="AI103" t="str">
        <f t="shared" si="9"/>
        <v>BANKNIFTYWEEKLY33500PE44728</v>
      </c>
      <c r="AQ103" s="3"/>
      <c r="AR103" s="2"/>
    </row>
    <row r="104" spans="1:44" x14ac:dyDescent="0.45">
      <c r="A104">
        <v>3</v>
      </c>
      <c r="B104" t="s">
        <v>391</v>
      </c>
      <c r="C104" t="s">
        <v>116</v>
      </c>
      <c r="D104" s="2">
        <v>44728</v>
      </c>
      <c r="E104" s="3">
        <v>44729</v>
      </c>
      <c r="F104" t="s">
        <v>30</v>
      </c>
      <c r="G104" t="s">
        <v>31</v>
      </c>
      <c r="H104" s="3">
        <v>44728</v>
      </c>
      <c r="I104" s="32" t="str">
        <f t="shared" si="5"/>
        <v>23-6-2022</v>
      </c>
      <c r="J104">
        <v>175</v>
      </c>
      <c r="K104">
        <v>25</v>
      </c>
      <c r="L104">
        <v>7</v>
      </c>
      <c r="M104">
        <v>470.22</v>
      </c>
      <c r="N104">
        <v>972.75</v>
      </c>
      <c r="O104">
        <v>82288.75</v>
      </c>
      <c r="P104">
        <v>170231.25</v>
      </c>
      <c r="Q104">
        <v>87942.75</v>
      </c>
      <c r="R104">
        <v>292.96281549999998</v>
      </c>
      <c r="S104">
        <v>87649.787184500005</v>
      </c>
      <c r="T104">
        <v>106.5149090057875</v>
      </c>
      <c r="U104">
        <v>175</v>
      </c>
      <c r="V104">
        <v>467.35</v>
      </c>
      <c r="W104">
        <v>483.4</v>
      </c>
      <c r="X104">
        <v>968.2</v>
      </c>
      <c r="Y104">
        <v>953.83</v>
      </c>
      <c r="Z104">
        <v>114103</v>
      </c>
      <c r="AA104">
        <v>92500</v>
      </c>
      <c r="AB104">
        <f t="shared" si="6"/>
        <v>1</v>
      </c>
      <c r="AC104">
        <v>1</v>
      </c>
      <c r="AD104">
        <v>1</v>
      </c>
      <c r="AE104">
        <v>2</v>
      </c>
      <c r="AF104">
        <f t="shared" si="7"/>
        <v>2</v>
      </c>
      <c r="AG104" s="9">
        <v>6.2500000000000001E-4</v>
      </c>
      <c r="AH104" t="str">
        <f t="shared" si="8"/>
        <v>BANKNIFTYWEEKLY33200PE</v>
      </c>
      <c r="AI104" t="str">
        <f t="shared" si="9"/>
        <v>BANKNIFTYWEEKLY33200PE44728</v>
      </c>
      <c r="AQ104" s="3"/>
      <c r="AR104" s="2"/>
    </row>
    <row r="105" spans="1:44" x14ac:dyDescent="0.45">
      <c r="A105">
        <v>4</v>
      </c>
      <c r="B105" t="s">
        <v>392</v>
      </c>
      <c r="C105" t="s">
        <v>117</v>
      </c>
      <c r="D105" s="2">
        <v>44728</v>
      </c>
      <c r="E105" s="3">
        <v>44729</v>
      </c>
      <c r="F105" t="s">
        <v>30</v>
      </c>
      <c r="G105" t="s">
        <v>31</v>
      </c>
      <c r="H105" s="3">
        <v>44728</v>
      </c>
      <c r="I105" s="32" t="str">
        <f t="shared" si="5"/>
        <v>23-6-2022</v>
      </c>
      <c r="J105">
        <v>175</v>
      </c>
      <c r="K105">
        <v>25</v>
      </c>
      <c r="L105">
        <v>7</v>
      </c>
      <c r="M105">
        <v>455</v>
      </c>
      <c r="N105">
        <v>1049.55</v>
      </c>
      <c r="O105">
        <v>79625</v>
      </c>
      <c r="P105">
        <v>183671.25</v>
      </c>
      <c r="Q105">
        <v>104046.25</v>
      </c>
      <c r="R105">
        <v>306.35314599999998</v>
      </c>
      <c r="S105">
        <v>103739.89685400001</v>
      </c>
      <c r="T105">
        <v>130.28558474599691</v>
      </c>
      <c r="U105">
        <v>175</v>
      </c>
      <c r="V105">
        <v>446.8</v>
      </c>
      <c r="W105">
        <v>465.57</v>
      </c>
      <c r="X105">
        <v>1021.4</v>
      </c>
      <c r="Y105">
        <v>1030.43</v>
      </c>
      <c r="Z105">
        <v>111906</v>
      </c>
      <c r="AA105">
        <v>92500</v>
      </c>
      <c r="AB105">
        <f t="shared" si="6"/>
        <v>1</v>
      </c>
      <c r="AC105">
        <v>1</v>
      </c>
      <c r="AD105">
        <v>1</v>
      </c>
      <c r="AE105">
        <v>2</v>
      </c>
      <c r="AF105">
        <f t="shared" si="7"/>
        <v>2</v>
      </c>
      <c r="AG105" s="9">
        <v>6.2500000000000001E-4</v>
      </c>
      <c r="AH105" t="str">
        <f t="shared" si="8"/>
        <v>BANKNIFTYWEEKLY33300PE</v>
      </c>
      <c r="AI105" t="str">
        <f t="shared" si="9"/>
        <v>BANKNIFTYWEEKLY33300PE44728</v>
      </c>
      <c r="AQ105" s="3"/>
      <c r="AR105" s="2"/>
    </row>
    <row r="106" spans="1:44" x14ac:dyDescent="0.45">
      <c r="A106">
        <v>1</v>
      </c>
      <c r="B106" t="s">
        <v>393</v>
      </c>
      <c r="C106" t="s">
        <v>118</v>
      </c>
      <c r="D106" s="2">
        <v>44729</v>
      </c>
      <c r="E106" s="3">
        <v>44732</v>
      </c>
      <c r="F106" t="s">
        <v>30</v>
      </c>
      <c r="G106" t="s">
        <v>31</v>
      </c>
      <c r="H106" s="3">
        <v>44735</v>
      </c>
      <c r="I106" s="32" t="str">
        <f t="shared" si="5"/>
        <v>23-6-2022</v>
      </c>
      <c r="J106">
        <v>200</v>
      </c>
      <c r="K106">
        <v>25</v>
      </c>
      <c r="L106">
        <v>8</v>
      </c>
      <c r="M106">
        <v>428.95</v>
      </c>
      <c r="N106">
        <v>314.83</v>
      </c>
      <c r="O106">
        <v>85790</v>
      </c>
      <c r="P106">
        <v>62965</v>
      </c>
      <c r="Q106">
        <v>-22824</v>
      </c>
      <c r="R106">
        <v>174.43633199999999</v>
      </c>
      <c r="S106">
        <v>-22998.436332000001</v>
      </c>
      <c r="T106">
        <v>-26.807828805222059</v>
      </c>
      <c r="U106">
        <v>200</v>
      </c>
      <c r="V106">
        <v>415.1</v>
      </c>
      <c r="W106">
        <v>407.53</v>
      </c>
      <c r="X106">
        <v>331.35</v>
      </c>
      <c r="Y106">
        <v>326.02999999999997</v>
      </c>
      <c r="Z106">
        <v>150002</v>
      </c>
      <c r="AA106">
        <v>92000</v>
      </c>
      <c r="AB106">
        <f t="shared" si="6"/>
        <v>0</v>
      </c>
      <c r="AC106">
        <v>1</v>
      </c>
      <c r="AD106">
        <v>1</v>
      </c>
      <c r="AE106">
        <v>2</v>
      </c>
      <c r="AF106">
        <f t="shared" si="7"/>
        <v>1</v>
      </c>
      <c r="AG106" s="9">
        <v>6.2500000000000001E-4</v>
      </c>
      <c r="AH106" t="str">
        <f t="shared" si="8"/>
        <v>BANKNIFTYWEEKLY32900CE</v>
      </c>
      <c r="AI106" t="str">
        <f t="shared" si="9"/>
        <v>BANKNIFTYWEEKLY32900CE44729</v>
      </c>
      <c r="AQ106" s="3"/>
      <c r="AR106" s="2"/>
    </row>
    <row r="107" spans="1:44" x14ac:dyDescent="0.45">
      <c r="A107">
        <v>2</v>
      </c>
      <c r="B107" t="s">
        <v>394</v>
      </c>
      <c r="C107" t="s">
        <v>119</v>
      </c>
      <c r="D107" s="2">
        <v>44729</v>
      </c>
      <c r="E107" s="3">
        <v>44732</v>
      </c>
      <c r="F107" t="s">
        <v>30</v>
      </c>
      <c r="G107" t="s">
        <v>31</v>
      </c>
      <c r="H107" s="3">
        <v>44735</v>
      </c>
      <c r="I107" s="32" t="str">
        <f t="shared" si="5"/>
        <v>23-6-2022</v>
      </c>
      <c r="J107">
        <v>175</v>
      </c>
      <c r="K107">
        <v>25</v>
      </c>
      <c r="L107">
        <v>7</v>
      </c>
      <c r="M107">
        <v>510.96</v>
      </c>
      <c r="N107">
        <v>397.85</v>
      </c>
      <c r="O107">
        <v>89417.5</v>
      </c>
      <c r="P107">
        <v>69623.75</v>
      </c>
      <c r="Q107">
        <v>-19794.249999999989</v>
      </c>
      <c r="R107">
        <v>184.31783899999999</v>
      </c>
      <c r="S107">
        <v>-19978.567838999988</v>
      </c>
      <c r="T107">
        <v>-22.343017685576079</v>
      </c>
      <c r="U107">
        <v>175</v>
      </c>
      <c r="V107">
        <v>508.9</v>
      </c>
      <c r="W107">
        <v>500.35</v>
      </c>
      <c r="X107">
        <v>404.05</v>
      </c>
      <c r="Y107">
        <v>400.12</v>
      </c>
      <c r="Z107">
        <v>100104</v>
      </c>
      <c r="AA107">
        <v>92500</v>
      </c>
      <c r="AB107">
        <f t="shared" si="6"/>
        <v>0</v>
      </c>
      <c r="AC107">
        <v>1</v>
      </c>
      <c r="AD107">
        <v>1</v>
      </c>
      <c r="AE107">
        <v>2</v>
      </c>
      <c r="AF107">
        <f t="shared" si="7"/>
        <v>2</v>
      </c>
      <c r="AG107" s="9">
        <v>6.2500000000000001E-4</v>
      </c>
      <c r="AH107" t="str">
        <f t="shared" si="8"/>
        <v>BANKNIFTYWEEKLY32700CE</v>
      </c>
      <c r="AI107" t="str">
        <f t="shared" si="9"/>
        <v>BANKNIFTYWEEKLY32700CE44729</v>
      </c>
      <c r="AQ107" s="3"/>
      <c r="AR107" s="2"/>
    </row>
    <row r="108" spans="1:44" x14ac:dyDescent="0.45">
      <c r="A108">
        <v>3</v>
      </c>
      <c r="B108" t="s">
        <v>395</v>
      </c>
      <c r="C108" t="s">
        <v>120</v>
      </c>
      <c r="D108" s="2">
        <v>44729</v>
      </c>
      <c r="E108" s="3">
        <v>44732</v>
      </c>
      <c r="F108" t="s">
        <v>30</v>
      </c>
      <c r="G108" t="s">
        <v>31</v>
      </c>
      <c r="H108" s="3">
        <v>44735</v>
      </c>
      <c r="I108" s="32" t="str">
        <f t="shared" si="5"/>
        <v>23-6-2022</v>
      </c>
      <c r="J108">
        <v>175</v>
      </c>
      <c r="K108">
        <v>25</v>
      </c>
      <c r="L108">
        <v>7</v>
      </c>
      <c r="M108">
        <v>466.99</v>
      </c>
      <c r="N108">
        <v>339.75</v>
      </c>
      <c r="O108">
        <v>81723.75</v>
      </c>
      <c r="P108">
        <v>59456.25</v>
      </c>
      <c r="Q108">
        <v>-22267</v>
      </c>
      <c r="R108">
        <v>167.8149895</v>
      </c>
      <c r="S108">
        <v>-22434.814989499999</v>
      </c>
      <c r="T108">
        <v>-27.452013630676511</v>
      </c>
      <c r="U108">
        <v>175</v>
      </c>
      <c r="V108">
        <v>465.3</v>
      </c>
      <c r="W108">
        <v>460.2</v>
      </c>
      <c r="X108">
        <v>352.2</v>
      </c>
      <c r="Y108">
        <v>348.4</v>
      </c>
      <c r="Z108">
        <v>100002</v>
      </c>
      <c r="AA108">
        <v>92500</v>
      </c>
      <c r="AB108">
        <f t="shared" si="6"/>
        <v>0</v>
      </c>
      <c r="AC108">
        <v>1</v>
      </c>
      <c r="AD108">
        <v>1</v>
      </c>
      <c r="AE108">
        <v>2</v>
      </c>
      <c r="AF108">
        <f t="shared" si="7"/>
        <v>2</v>
      </c>
      <c r="AG108" s="9">
        <v>6.2500000000000001E-4</v>
      </c>
      <c r="AH108" t="str">
        <f t="shared" si="8"/>
        <v>BANKNIFTYWEEKLY32800CE</v>
      </c>
      <c r="AI108" t="str">
        <f t="shared" si="9"/>
        <v>BANKNIFTYWEEKLY32800CE44729</v>
      </c>
      <c r="AQ108" s="3"/>
      <c r="AR108" s="2"/>
    </row>
    <row r="109" spans="1:44" x14ac:dyDescent="0.45">
      <c r="A109">
        <v>1</v>
      </c>
      <c r="B109" t="s">
        <v>396</v>
      </c>
      <c r="C109" t="s">
        <v>121</v>
      </c>
      <c r="D109" s="2">
        <v>44732</v>
      </c>
      <c r="E109" s="3">
        <v>44733</v>
      </c>
      <c r="F109" t="s">
        <v>30</v>
      </c>
      <c r="G109" t="s">
        <v>31</v>
      </c>
      <c r="H109" s="3">
        <v>44735</v>
      </c>
      <c r="I109" s="32" t="str">
        <f t="shared" si="5"/>
        <v>23-6-2022</v>
      </c>
      <c r="J109">
        <v>250</v>
      </c>
      <c r="K109">
        <v>25</v>
      </c>
      <c r="L109">
        <v>10</v>
      </c>
      <c r="M109">
        <v>348.48</v>
      </c>
      <c r="N109">
        <v>121.15</v>
      </c>
      <c r="O109">
        <v>87120</v>
      </c>
      <c r="P109">
        <v>30287.5</v>
      </c>
      <c r="Q109">
        <v>-56832.5</v>
      </c>
      <c r="R109">
        <v>138.501408</v>
      </c>
      <c r="S109">
        <v>-56971.001407999996</v>
      </c>
      <c r="T109">
        <v>-65.393711441689618</v>
      </c>
      <c r="U109">
        <v>250</v>
      </c>
      <c r="V109">
        <v>353</v>
      </c>
      <c r="W109">
        <v>333.37</v>
      </c>
      <c r="X109">
        <v>122.35</v>
      </c>
      <c r="Y109">
        <v>124.72</v>
      </c>
      <c r="Z109">
        <v>144801</v>
      </c>
      <c r="AA109">
        <v>92000</v>
      </c>
      <c r="AB109">
        <f t="shared" si="6"/>
        <v>0</v>
      </c>
      <c r="AC109">
        <v>1</v>
      </c>
      <c r="AD109">
        <v>1</v>
      </c>
      <c r="AE109">
        <v>2</v>
      </c>
      <c r="AF109">
        <f t="shared" si="7"/>
        <v>1</v>
      </c>
      <c r="AG109" s="9">
        <v>6.2500000000000001E-4</v>
      </c>
      <c r="AH109" t="str">
        <f t="shared" si="8"/>
        <v>BANKNIFTYWEEKLY32400PE</v>
      </c>
      <c r="AI109" t="str">
        <f t="shared" si="9"/>
        <v>BANKNIFTYWEEKLY32400PE44732</v>
      </c>
      <c r="AQ109" s="3"/>
      <c r="AR109" s="2"/>
    </row>
    <row r="110" spans="1:44" x14ac:dyDescent="0.45">
      <c r="A110">
        <v>2</v>
      </c>
      <c r="B110" t="s">
        <v>397</v>
      </c>
      <c r="C110" t="s">
        <v>122</v>
      </c>
      <c r="D110" s="2">
        <v>44732</v>
      </c>
      <c r="E110" s="3">
        <v>44733</v>
      </c>
      <c r="F110" t="s">
        <v>30</v>
      </c>
      <c r="G110" t="s">
        <v>31</v>
      </c>
      <c r="H110" s="3">
        <v>44735</v>
      </c>
      <c r="I110" s="32" t="str">
        <f t="shared" si="5"/>
        <v>23-6-2022</v>
      </c>
      <c r="J110">
        <v>225</v>
      </c>
      <c r="K110">
        <v>25</v>
      </c>
      <c r="L110">
        <v>9</v>
      </c>
      <c r="M110">
        <v>401.05</v>
      </c>
      <c r="N110">
        <v>144.1</v>
      </c>
      <c r="O110">
        <v>90236.25</v>
      </c>
      <c r="P110">
        <v>32422.5</v>
      </c>
      <c r="Q110">
        <v>-57813.750000000007</v>
      </c>
      <c r="R110">
        <v>142.95177849999999</v>
      </c>
      <c r="S110">
        <v>-57956.701778500013</v>
      </c>
      <c r="T110">
        <v>-64.227737498510862</v>
      </c>
      <c r="U110">
        <v>225</v>
      </c>
      <c r="V110">
        <v>396</v>
      </c>
      <c r="W110">
        <v>384.75</v>
      </c>
      <c r="X110">
        <v>146.25</v>
      </c>
      <c r="Y110">
        <v>149.87</v>
      </c>
      <c r="Z110">
        <v>94201</v>
      </c>
      <c r="AA110">
        <v>92001</v>
      </c>
      <c r="AB110">
        <f t="shared" si="6"/>
        <v>0</v>
      </c>
      <c r="AC110">
        <v>1</v>
      </c>
      <c r="AD110">
        <v>1</v>
      </c>
      <c r="AE110">
        <v>2</v>
      </c>
      <c r="AF110">
        <f t="shared" si="7"/>
        <v>1</v>
      </c>
      <c r="AG110" s="9">
        <v>6.2500000000000001E-4</v>
      </c>
      <c r="AH110" t="str">
        <f t="shared" si="8"/>
        <v>BANKNIFTYWEEKLY32500PE</v>
      </c>
      <c r="AI110" t="str">
        <f t="shared" si="9"/>
        <v>BANKNIFTYWEEKLY32500PE44732</v>
      </c>
      <c r="AQ110" s="3"/>
      <c r="AR110" s="2"/>
    </row>
    <row r="111" spans="1:44" x14ac:dyDescent="0.45">
      <c r="A111">
        <v>1</v>
      </c>
      <c r="B111" t="s">
        <v>398</v>
      </c>
      <c r="C111" t="s">
        <v>123</v>
      </c>
      <c r="D111" s="2">
        <v>44733</v>
      </c>
      <c r="E111" s="3">
        <v>44734</v>
      </c>
      <c r="F111" t="s">
        <v>30</v>
      </c>
      <c r="G111" t="s">
        <v>31</v>
      </c>
      <c r="H111" s="3">
        <v>44735</v>
      </c>
      <c r="I111" s="32" t="str">
        <f t="shared" si="5"/>
        <v>23-6-2022</v>
      </c>
      <c r="J111">
        <v>275</v>
      </c>
      <c r="K111">
        <v>25</v>
      </c>
      <c r="L111">
        <v>11</v>
      </c>
      <c r="M111">
        <v>308.3</v>
      </c>
      <c r="N111">
        <v>159.80000000000001</v>
      </c>
      <c r="O111">
        <v>84782.5</v>
      </c>
      <c r="P111">
        <v>43945</v>
      </c>
      <c r="Q111">
        <v>-40837.5</v>
      </c>
      <c r="R111">
        <v>152.35088099999999</v>
      </c>
      <c r="S111">
        <v>-40989.850880999998</v>
      </c>
      <c r="T111">
        <v>-48.347065586648178</v>
      </c>
      <c r="U111">
        <v>275</v>
      </c>
      <c r="V111">
        <v>306.89999999999998</v>
      </c>
      <c r="W111">
        <v>309.64999999999998</v>
      </c>
      <c r="X111">
        <v>159.94999999999999</v>
      </c>
      <c r="Y111">
        <v>155.38</v>
      </c>
      <c r="Z111">
        <v>100403</v>
      </c>
      <c r="AA111">
        <v>92000</v>
      </c>
      <c r="AB111">
        <f t="shared" si="6"/>
        <v>0</v>
      </c>
      <c r="AC111">
        <v>1</v>
      </c>
      <c r="AD111">
        <v>1</v>
      </c>
      <c r="AE111">
        <v>2</v>
      </c>
      <c r="AF111">
        <f t="shared" si="7"/>
        <v>1</v>
      </c>
      <c r="AG111" s="9">
        <v>6.2500000000000001E-4</v>
      </c>
      <c r="AH111" t="str">
        <f t="shared" si="8"/>
        <v>BANKNIFTYWEEKLY33100CE</v>
      </c>
      <c r="AI111" t="str">
        <f t="shared" si="9"/>
        <v>BANKNIFTYWEEKLY33100CE44733</v>
      </c>
      <c r="AQ111" s="3"/>
      <c r="AR111" s="2"/>
    </row>
    <row r="112" spans="1:44" x14ac:dyDescent="0.45">
      <c r="A112">
        <v>2</v>
      </c>
      <c r="B112" t="s">
        <v>399</v>
      </c>
      <c r="C112" t="s">
        <v>124</v>
      </c>
      <c r="D112" s="2">
        <v>44733</v>
      </c>
      <c r="E112" s="3">
        <v>44734</v>
      </c>
      <c r="F112" t="s">
        <v>30</v>
      </c>
      <c r="G112" t="s">
        <v>31</v>
      </c>
      <c r="H112" s="3">
        <v>44735</v>
      </c>
      <c r="I112" s="32" t="str">
        <f t="shared" si="5"/>
        <v>23-6-2022</v>
      </c>
      <c r="J112">
        <v>325</v>
      </c>
      <c r="K112">
        <v>25</v>
      </c>
      <c r="L112">
        <v>13</v>
      </c>
      <c r="M112">
        <v>265.95</v>
      </c>
      <c r="N112">
        <v>121.55</v>
      </c>
      <c r="O112">
        <v>86433.76</v>
      </c>
      <c r="P112">
        <v>36465</v>
      </c>
      <c r="Q112">
        <v>-46929.999999999993</v>
      </c>
      <c r="R112">
        <v>145.00929606400001</v>
      </c>
      <c r="S112">
        <v>-47075.009296064003</v>
      </c>
      <c r="T112">
        <v>-54.463683283087541</v>
      </c>
      <c r="U112">
        <v>325</v>
      </c>
      <c r="V112">
        <v>273.95</v>
      </c>
      <c r="W112">
        <v>272.3</v>
      </c>
      <c r="X112">
        <v>122.05</v>
      </c>
      <c r="Y112">
        <v>117.65</v>
      </c>
      <c r="Z112">
        <v>102306</v>
      </c>
      <c r="AA112">
        <v>92000</v>
      </c>
      <c r="AB112">
        <f t="shared" si="6"/>
        <v>0</v>
      </c>
      <c r="AC112">
        <v>1</v>
      </c>
      <c r="AD112">
        <v>1</v>
      </c>
      <c r="AE112">
        <v>2</v>
      </c>
      <c r="AF112">
        <f t="shared" si="7"/>
        <v>1</v>
      </c>
      <c r="AG112" s="9">
        <v>6.2500000000000001E-4</v>
      </c>
      <c r="AH112" t="str">
        <f t="shared" si="8"/>
        <v>BANKNIFTYWEEKLY33200CE</v>
      </c>
      <c r="AI112" t="str">
        <f t="shared" si="9"/>
        <v>BANKNIFTYWEEKLY33200CE44733</v>
      </c>
      <c r="AQ112" s="3"/>
      <c r="AR112" s="2"/>
    </row>
    <row r="113" spans="1:44" x14ac:dyDescent="0.45">
      <c r="A113">
        <v>3</v>
      </c>
      <c r="B113" t="s">
        <v>399</v>
      </c>
      <c r="C113" t="s">
        <v>124</v>
      </c>
      <c r="D113" s="2">
        <v>44733</v>
      </c>
      <c r="E113" s="3">
        <v>44734</v>
      </c>
      <c r="F113" t="s">
        <v>30</v>
      </c>
      <c r="G113" t="s">
        <v>31</v>
      </c>
      <c r="H113" s="3">
        <v>44735</v>
      </c>
      <c r="I113" s="32" t="str">
        <f t="shared" si="5"/>
        <v>23-6-2022</v>
      </c>
      <c r="J113">
        <v>300</v>
      </c>
      <c r="K113">
        <v>25</v>
      </c>
      <c r="L113">
        <v>12</v>
      </c>
      <c r="M113">
        <v>279.33</v>
      </c>
      <c r="N113">
        <v>95.85</v>
      </c>
      <c r="O113">
        <v>83800</v>
      </c>
      <c r="P113">
        <v>28755</v>
      </c>
      <c r="Q113">
        <v>-55044</v>
      </c>
      <c r="R113">
        <v>110.995952</v>
      </c>
      <c r="S113">
        <v>-55154.995951999997</v>
      </c>
      <c r="T113">
        <v>-65.817417603818612</v>
      </c>
      <c r="U113">
        <v>300</v>
      </c>
      <c r="V113">
        <v>278.8</v>
      </c>
      <c r="W113">
        <v>272.02999999999997</v>
      </c>
      <c r="X113">
        <v>97.3</v>
      </c>
      <c r="Y113">
        <v>93.88</v>
      </c>
      <c r="Z113">
        <v>103302</v>
      </c>
      <c r="AA113">
        <v>92500</v>
      </c>
      <c r="AB113">
        <f t="shared" si="6"/>
        <v>0</v>
      </c>
      <c r="AC113">
        <v>1</v>
      </c>
      <c r="AD113">
        <v>1</v>
      </c>
      <c r="AE113">
        <v>2</v>
      </c>
      <c r="AF113">
        <f t="shared" si="7"/>
        <v>2</v>
      </c>
      <c r="AG113" s="9">
        <v>6.2500000000000001E-4</v>
      </c>
      <c r="AH113" t="str">
        <f t="shared" si="8"/>
        <v>BANKNIFTYWEEKLY33200CE</v>
      </c>
      <c r="AI113" t="str">
        <f t="shared" si="9"/>
        <v>BANKNIFTYWEEKLY33200CE44733</v>
      </c>
      <c r="AQ113" s="3"/>
      <c r="AR113" s="2"/>
    </row>
    <row r="114" spans="1:44" x14ac:dyDescent="0.45">
      <c r="A114">
        <v>4</v>
      </c>
      <c r="B114" t="s">
        <v>400</v>
      </c>
      <c r="C114" t="s">
        <v>125</v>
      </c>
      <c r="D114" s="2">
        <v>44733</v>
      </c>
      <c r="E114" s="3">
        <v>44734</v>
      </c>
      <c r="F114" t="s">
        <v>30</v>
      </c>
      <c r="G114" t="s">
        <v>31</v>
      </c>
      <c r="H114" s="3">
        <v>44735</v>
      </c>
      <c r="I114" s="32" t="str">
        <f t="shared" si="5"/>
        <v>23-6-2022</v>
      </c>
      <c r="J114">
        <v>325</v>
      </c>
      <c r="K114">
        <v>25</v>
      </c>
      <c r="L114">
        <v>13</v>
      </c>
      <c r="M114">
        <v>260.45</v>
      </c>
      <c r="N114">
        <v>71.2</v>
      </c>
      <c r="O114">
        <v>84645.01</v>
      </c>
      <c r="P114">
        <v>23140</v>
      </c>
      <c r="Q114">
        <v>-61506.25</v>
      </c>
      <c r="R114">
        <v>128.82588056399999</v>
      </c>
      <c r="S114">
        <v>-61635.075880564</v>
      </c>
      <c r="T114">
        <v>-72.815959122178626</v>
      </c>
      <c r="U114">
        <v>325</v>
      </c>
      <c r="V114">
        <v>261.3</v>
      </c>
      <c r="W114">
        <v>252.25</v>
      </c>
      <c r="X114">
        <v>72.099999999999994</v>
      </c>
      <c r="Y114">
        <v>69.849999999999994</v>
      </c>
      <c r="Z114">
        <v>114005</v>
      </c>
      <c r="AA114">
        <v>92500</v>
      </c>
      <c r="AB114">
        <f t="shared" si="6"/>
        <v>0</v>
      </c>
      <c r="AC114">
        <v>1</v>
      </c>
      <c r="AD114">
        <v>1</v>
      </c>
      <c r="AE114">
        <v>2</v>
      </c>
      <c r="AF114">
        <f t="shared" si="7"/>
        <v>2</v>
      </c>
      <c r="AG114" s="9">
        <v>6.2500000000000001E-4</v>
      </c>
      <c r="AH114" t="str">
        <f t="shared" si="8"/>
        <v>BANKNIFTYWEEKLY33300CE</v>
      </c>
      <c r="AI114" t="str">
        <f t="shared" si="9"/>
        <v>BANKNIFTYWEEKLY33300CE44733</v>
      </c>
      <c r="AQ114" s="3"/>
      <c r="AR114" s="2"/>
    </row>
    <row r="115" spans="1:44" x14ac:dyDescent="0.45">
      <c r="A115">
        <v>1</v>
      </c>
      <c r="B115" t="s">
        <v>401</v>
      </c>
      <c r="C115" t="s">
        <v>126</v>
      </c>
      <c r="D115" s="2">
        <v>44734</v>
      </c>
      <c r="E115" s="3">
        <v>44735</v>
      </c>
      <c r="F115" t="s">
        <v>30</v>
      </c>
      <c r="G115" t="s">
        <v>31</v>
      </c>
      <c r="H115" s="3">
        <v>44735</v>
      </c>
      <c r="I115" s="32" t="str">
        <f t="shared" si="5"/>
        <v>23-6-2022</v>
      </c>
      <c r="J115">
        <v>400</v>
      </c>
      <c r="K115">
        <v>25</v>
      </c>
      <c r="L115">
        <v>16</v>
      </c>
      <c r="M115">
        <v>211.65</v>
      </c>
      <c r="N115">
        <v>82.05</v>
      </c>
      <c r="O115">
        <v>84660</v>
      </c>
      <c r="P115">
        <v>32820</v>
      </c>
      <c r="Q115">
        <v>-51840.000000000007</v>
      </c>
      <c r="R115">
        <v>139.739272</v>
      </c>
      <c r="S115">
        <v>-51979.739272000013</v>
      </c>
      <c r="T115">
        <v>-61.398227347035203</v>
      </c>
      <c r="U115">
        <v>400</v>
      </c>
      <c r="V115">
        <v>208.6</v>
      </c>
      <c r="W115">
        <v>213.82</v>
      </c>
      <c r="X115">
        <v>83.3</v>
      </c>
      <c r="Y115">
        <v>72.650000000000006</v>
      </c>
      <c r="Z115">
        <v>93003</v>
      </c>
      <c r="AA115">
        <v>92000</v>
      </c>
      <c r="AB115">
        <f t="shared" si="6"/>
        <v>0</v>
      </c>
      <c r="AC115">
        <v>1</v>
      </c>
      <c r="AD115">
        <v>1</v>
      </c>
      <c r="AE115">
        <v>2</v>
      </c>
      <c r="AF115">
        <f t="shared" si="7"/>
        <v>1</v>
      </c>
      <c r="AG115" s="9">
        <v>6.2500000000000001E-4</v>
      </c>
      <c r="AH115" t="str">
        <f t="shared" si="8"/>
        <v>BANKNIFTYWEEKLY32800PE</v>
      </c>
      <c r="AI115" t="str">
        <f t="shared" si="9"/>
        <v>BANKNIFTYWEEKLY32800PE44734</v>
      </c>
      <c r="AQ115" s="3"/>
      <c r="AR115" s="2"/>
    </row>
    <row r="116" spans="1:44" x14ac:dyDescent="0.45">
      <c r="A116">
        <v>2</v>
      </c>
      <c r="B116" t="s">
        <v>402</v>
      </c>
      <c r="C116" t="s">
        <v>127</v>
      </c>
      <c r="D116" s="2">
        <v>44734</v>
      </c>
      <c r="E116" s="3">
        <v>44735</v>
      </c>
      <c r="F116" t="s">
        <v>30</v>
      </c>
      <c r="G116" t="s">
        <v>31</v>
      </c>
      <c r="H116" s="3">
        <v>44735</v>
      </c>
      <c r="I116" s="32" t="str">
        <f t="shared" si="5"/>
        <v>23-6-2022</v>
      </c>
      <c r="J116">
        <v>350</v>
      </c>
      <c r="K116">
        <v>25</v>
      </c>
      <c r="L116">
        <v>14</v>
      </c>
      <c r="M116">
        <v>238.71</v>
      </c>
      <c r="N116">
        <v>122.1</v>
      </c>
      <c r="O116">
        <v>83548.75</v>
      </c>
      <c r="P116">
        <v>42735</v>
      </c>
      <c r="Q116">
        <v>-40813.500000000007</v>
      </c>
      <c r="R116">
        <v>150.17810349999999</v>
      </c>
      <c r="S116">
        <v>-40963.678103500009</v>
      </c>
      <c r="T116">
        <v>-49.029672022023078</v>
      </c>
      <c r="U116">
        <v>350</v>
      </c>
      <c r="V116">
        <v>243.4</v>
      </c>
      <c r="W116">
        <v>240.23</v>
      </c>
      <c r="X116">
        <v>122.15</v>
      </c>
      <c r="Y116">
        <v>107.18</v>
      </c>
      <c r="Z116">
        <v>94001</v>
      </c>
      <c r="AA116">
        <v>92000</v>
      </c>
      <c r="AB116">
        <f t="shared" si="6"/>
        <v>0</v>
      </c>
      <c r="AC116">
        <v>1</v>
      </c>
      <c r="AD116">
        <v>1</v>
      </c>
      <c r="AE116">
        <v>2</v>
      </c>
      <c r="AF116">
        <f t="shared" si="7"/>
        <v>1</v>
      </c>
      <c r="AG116" s="9">
        <v>6.2500000000000001E-4</v>
      </c>
      <c r="AH116" t="str">
        <f t="shared" si="8"/>
        <v>BANKNIFTYWEEKLY32900PE</v>
      </c>
      <c r="AI116" t="str">
        <f t="shared" si="9"/>
        <v>BANKNIFTYWEEKLY32900PE44734</v>
      </c>
      <c r="AQ116" s="3"/>
      <c r="AR116" s="2"/>
    </row>
    <row r="117" spans="1:44" x14ac:dyDescent="0.45">
      <c r="A117">
        <v>1</v>
      </c>
      <c r="B117" t="s">
        <v>398</v>
      </c>
      <c r="C117" t="s">
        <v>123</v>
      </c>
      <c r="D117" s="2">
        <v>44735</v>
      </c>
      <c r="E117" s="3">
        <v>44735</v>
      </c>
      <c r="F117" t="s">
        <v>30</v>
      </c>
      <c r="G117" t="s">
        <v>31</v>
      </c>
      <c r="H117" s="3">
        <v>44735</v>
      </c>
      <c r="I117" s="32" t="str">
        <f t="shared" si="5"/>
        <v>23-6-2022</v>
      </c>
      <c r="J117">
        <v>600</v>
      </c>
      <c r="K117">
        <v>25</v>
      </c>
      <c r="L117">
        <v>24</v>
      </c>
      <c r="M117">
        <v>141.55000000000001</v>
      </c>
      <c r="N117">
        <v>29.5</v>
      </c>
      <c r="O117">
        <v>84930</v>
      </c>
      <c r="P117">
        <v>17700</v>
      </c>
      <c r="Q117">
        <v>-67230</v>
      </c>
      <c r="R117">
        <v>99.285331999999997</v>
      </c>
      <c r="S117">
        <v>-67329.285331999999</v>
      </c>
      <c r="T117">
        <v>-79.276210210761803</v>
      </c>
      <c r="U117">
        <v>600</v>
      </c>
      <c r="V117">
        <v>139.85</v>
      </c>
      <c r="W117">
        <v>153.97999999999999</v>
      </c>
      <c r="X117">
        <v>30</v>
      </c>
      <c r="Y117">
        <v>34.42</v>
      </c>
      <c r="Z117">
        <v>93002</v>
      </c>
      <c r="AA117">
        <v>152000</v>
      </c>
      <c r="AB117">
        <f t="shared" si="6"/>
        <v>0</v>
      </c>
      <c r="AC117">
        <v>1</v>
      </c>
      <c r="AD117">
        <v>1</v>
      </c>
      <c r="AE117">
        <v>2</v>
      </c>
      <c r="AF117">
        <f t="shared" si="7"/>
        <v>2</v>
      </c>
      <c r="AG117" s="9">
        <v>6.2500000000000001E-4</v>
      </c>
      <c r="AH117" t="str">
        <f t="shared" si="8"/>
        <v>BANKNIFTYWEEKLY33100CE</v>
      </c>
      <c r="AI117" t="str">
        <f t="shared" si="9"/>
        <v>BANKNIFTYWEEKLY33100CE44735</v>
      </c>
      <c r="AQ117" s="3"/>
      <c r="AR117" s="2"/>
    </row>
    <row r="118" spans="1:44" x14ac:dyDescent="0.45">
      <c r="A118">
        <v>2</v>
      </c>
      <c r="B118" t="s">
        <v>399</v>
      </c>
      <c r="C118" t="s">
        <v>124</v>
      </c>
      <c r="D118" s="2">
        <v>44735</v>
      </c>
      <c r="E118" s="3">
        <v>44735</v>
      </c>
      <c r="F118" t="s">
        <v>30</v>
      </c>
      <c r="G118" t="s">
        <v>31</v>
      </c>
      <c r="H118" s="3">
        <v>44735</v>
      </c>
      <c r="I118" s="32" t="str">
        <f t="shared" si="5"/>
        <v>23-6-2022</v>
      </c>
      <c r="J118">
        <v>650</v>
      </c>
      <c r="K118">
        <v>25</v>
      </c>
      <c r="L118">
        <v>26</v>
      </c>
      <c r="M118">
        <v>125.6</v>
      </c>
      <c r="N118">
        <v>0.25</v>
      </c>
      <c r="O118">
        <v>81640</v>
      </c>
      <c r="P118">
        <v>162.5</v>
      </c>
      <c r="Q118">
        <v>-81477.5</v>
      </c>
      <c r="R118">
        <v>77.371536000000006</v>
      </c>
      <c r="S118">
        <v>-81554.871536000006</v>
      </c>
      <c r="T118">
        <v>-99.89572701616855</v>
      </c>
      <c r="U118">
        <v>650</v>
      </c>
      <c r="V118">
        <v>125.5</v>
      </c>
      <c r="W118">
        <v>128</v>
      </c>
      <c r="X118">
        <v>0.2</v>
      </c>
      <c r="Y118">
        <v>0.28000000000000003</v>
      </c>
      <c r="Z118">
        <v>93402</v>
      </c>
      <c r="AA118">
        <v>152001</v>
      </c>
      <c r="AB118">
        <f t="shared" si="6"/>
        <v>0</v>
      </c>
      <c r="AC118">
        <v>1</v>
      </c>
      <c r="AD118">
        <v>1</v>
      </c>
      <c r="AE118">
        <v>2</v>
      </c>
      <c r="AF118">
        <f t="shared" si="7"/>
        <v>2</v>
      </c>
      <c r="AG118" s="9">
        <v>6.2500000000000001E-4</v>
      </c>
      <c r="AH118" t="str">
        <f t="shared" si="8"/>
        <v>BANKNIFTYWEEKLY33200CE</v>
      </c>
      <c r="AI118" t="str">
        <f t="shared" si="9"/>
        <v>BANKNIFTYWEEKLY33200CE44735</v>
      </c>
      <c r="AQ118" s="3"/>
      <c r="AR118" s="2"/>
    </row>
    <row r="119" spans="1:44" x14ac:dyDescent="0.45">
      <c r="A119">
        <v>3</v>
      </c>
      <c r="B119" t="s">
        <v>403</v>
      </c>
      <c r="C119" t="s">
        <v>128</v>
      </c>
      <c r="D119" s="2">
        <v>44735</v>
      </c>
      <c r="E119" s="3">
        <v>44736</v>
      </c>
      <c r="F119" t="s">
        <v>30</v>
      </c>
      <c r="G119" t="s">
        <v>31</v>
      </c>
      <c r="H119" s="3">
        <v>44735</v>
      </c>
      <c r="I119" s="32" t="str">
        <f t="shared" si="5"/>
        <v>30-6-2022</v>
      </c>
      <c r="J119">
        <v>175</v>
      </c>
      <c r="K119">
        <v>25</v>
      </c>
      <c r="L119">
        <v>7</v>
      </c>
      <c r="M119">
        <v>453.9</v>
      </c>
      <c r="N119">
        <v>635.1</v>
      </c>
      <c r="O119">
        <v>79432.5</v>
      </c>
      <c r="P119">
        <v>111142.49</v>
      </c>
      <c r="Q119">
        <v>31710.000000000011</v>
      </c>
      <c r="R119">
        <v>224.53039373600001</v>
      </c>
      <c r="S119">
        <v>31485.469606264011</v>
      </c>
      <c r="T119">
        <v>39.638019206576658</v>
      </c>
      <c r="U119">
        <v>175</v>
      </c>
      <c r="V119">
        <v>460</v>
      </c>
      <c r="W119">
        <v>458.82</v>
      </c>
      <c r="X119">
        <v>663.75</v>
      </c>
      <c r="Y119">
        <v>658.33</v>
      </c>
      <c r="Z119">
        <v>114504</v>
      </c>
      <c r="AA119">
        <v>92500</v>
      </c>
      <c r="AB119">
        <f t="shared" si="6"/>
        <v>1</v>
      </c>
      <c r="AC119">
        <v>1</v>
      </c>
      <c r="AD119">
        <v>1</v>
      </c>
      <c r="AE119">
        <v>2</v>
      </c>
      <c r="AF119">
        <f t="shared" si="7"/>
        <v>2</v>
      </c>
      <c r="AG119" s="9">
        <v>6.2500000000000001E-4</v>
      </c>
      <c r="AH119" t="str">
        <f t="shared" si="8"/>
        <v>BANKNIFTYWEEKLY33200CE</v>
      </c>
      <c r="AI119" t="str">
        <f t="shared" si="9"/>
        <v>BANKNIFTYWEEKLY33200CE44735</v>
      </c>
      <c r="AQ119" s="3"/>
      <c r="AR119" s="2"/>
    </row>
    <row r="120" spans="1:44" x14ac:dyDescent="0.45">
      <c r="A120">
        <v>1</v>
      </c>
      <c r="B120" t="s">
        <v>404</v>
      </c>
      <c r="C120" t="s">
        <v>129</v>
      </c>
      <c r="D120" s="2">
        <v>44736</v>
      </c>
      <c r="E120" s="3">
        <v>44739</v>
      </c>
      <c r="F120" t="s">
        <v>30</v>
      </c>
      <c r="G120" t="s">
        <v>31</v>
      </c>
      <c r="H120" s="3">
        <v>44742</v>
      </c>
      <c r="I120" s="32" t="str">
        <f t="shared" si="5"/>
        <v>30-6-2022</v>
      </c>
      <c r="J120">
        <v>175</v>
      </c>
      <c r="K120">
        <v>25</v>
      </c>
      <c r="L120">
        <v>7</v>
      </c>
      <c r="M120">
        <v>453.24</v>
      </c>
      <c r="N120">
        <v>702.45</v>
      </c>
      <c r="O120">
        <v>79317.5</v>
      </c>
      <c r="P120">
        <v>122928.75</v>
      </c>
      <c r="Q120">
        <v>43611.750000000007</v>
      </c>
      <c r="R120">
        <v>237.730951</v>
      </c>
      <c r="S120">
        <v>43374.01904900001</v>
      </c>
      <c r="T120">
        <v>54.684047087969248</v>
      </c>
      <c r="U120">
        <v>175</v>
      </c>
      <c r="V120">
        <v>455.35</v>
      </c>
      <c r="W120">
        <v>455.8</v>
      </c>
      <c r="X120">
        <v>695.7</v>
      </c>
      <c r="Y120">
        <v>712.12</v>
      </c>
      <c r="Z120">
        <v>103102</v>
      </c>
      <c r="AA120">
        <v>92051</v>
      </c>
      <c r="AB120">
        <f t="shared" si="6"/>
        <v>0</v>
      </c>
      <c r="AC120">
        <v>1</v>
      </c>
      <c r="AD120">
        <v>1</v>
      </c>
      <c r="AE120">
        <v>2</v>
      </c>
      <c r="AF120">
        <f t="shared" si="7"/>
        <v>1</v>
      </c>
      <c r="AG120" s="9">
        <v>6.2500000000000001E-4</v>
      </c>
      <c r="AH120" t="str">
        <f t="shared" si="8"/>
        <v>BANKNIFTYWEEKLY33500CE</v>
      </c>
      <c r="AI120" t="str">
        <f t="shared" si="9"/>
        <v>BANKNIFTYWEEKLY33500CE44736</v>
      </c>
      <c r="AQ120" s="3"/>
      <c r="AR120" s="2"/>
    </row>
    <row r="121" spans="1:44" x14ac:dyDescent="0.45">
      <c r="A121">
        <v>2</v>
      </c>
      <c r="B121" t="s">
        <v>405</v>
      </c>
      <c r="C121" t="s">
        <v>130</v>
      </c>
      <c r="D121" s="2">
        <v>44736</v>
      </c>
      <c r="E121" s="3">
        <v>44739</v>
      </c>
      <c r="F121" t="s">
        <v>30</v>
      </c>
      <c r="G121" t="s">
        <v>31</v>
      </c>
      <c r="H121" s="3">
        <v>44742</v>
      </c>
      <c r="I121" s="32" t="str">
        <f t="shared" si="5"/>
        <v>30-6-2022</v>
      </c>
      <c r="J121">
        <v>175</v>
      </c>
      <c r="K121">
        <v>25</v>
      </c>
      <c r="L121">
        <v>7</v>
      </c>
      <c r="M121">
        <v>449.8</v>
      </c>
      <c r="N121">
        <v>630.39</v>
      </c>
      <c r="O121">
        <v>78715</v>
      </c>
      <c r="P121">
        <v>110318.76</v>
      </c>
      <c r="Q121">
        <v>31603.25</v>
      </c>
      <c r="R121">
        <v>223.13157726399999</v>
      </c>
      <c r="S121">
        <v>31380.118422735999</v>
      </c>
      <c r="T121">
        <v>39.865487420105438</v>
      </c>
      <c r="U121">
        <v>175</v>
      </c>
      <c r="V121">
        <v>436.45</v>
      </c>
      <c r="W121">
        <v>444.4</v>
      </c>
      <c r="X121">
        <v>623.29999999999995</v>
      </c>
      <c r="Y121">
        <v>640.97</v>
      </c>
      <c r="Z121">
        <v>93002</v>
      </c>
      <c r="AA121">
        <v>92051</v>
      </c>
      <c r="AB121">
        <f t="shared" si="6"/>
        <v>0</v>
      </c>
      <c r="AC121">
        <v>1</v>
      </c>
      <c r="AD121">
        <v>1</v>
      </c>
      <c r="AE121">
        <v>2</v>
      </c>
      <c r="AF121">
        <f t="shared" si="7"/>
        <v>1</v>
      </c>
      <c r="AG121" s="9">
        <v>6.2500000000000001E-4</v>
      </c>
      <c r="AH121" t="str">
        <f t="shared" si="8"/>
        <v>BANKNIFTYWEEKLY33600CE</v>
      </c>
      <c r="AI121" t="str">
        <f t="shared" si="9"/>
        <v>BANKNIFTYWEEKLY33600CE44736</v>
      </c>
      <c r="AQ121" s="3"/>
      <c r="AR121" s="2"/>
    </row>
    <row r="122" spans="1:44" x14ac:dyDescent="0.45">
      <c r="A122">
        <v>1</v>
      </c>
      <c r="B122" t="s">
        <v>406</v>
      </c>
      <c r="C122" t="s">
        <v>131</v>
      </c>
      <c r="D122" s="2">
        <v>44739</v>
      </c>
      <c r="E122" s="3">
        <v>44740</v>
      </c>
      <c r="F122" t="s">
        <v>30</v>
      </c>
      <c r="G122" t="s">
        <v>31</v>
      </c>
      <c r="H122" s="3">
        <v>44742</v>
      </c>
      <c r="I122" s="32" t="str">
        <f t="shared" si="5"/>
        <v>30-6-2022</v>
      </c>
      <c r="J122">
        <v>225</v>
      </c>
      <c r="K122">
        <v>25</v>
      </c>
      <c r="L122">
        <v>9</v>
      </c>
      <c r="M122">
        <v>349.65</v>
      </c>
      <c r="N122">
        <v>377.01</v>
      </c>
      <c r="O122">
        <v>78671.25</v>
      </c>
      <c r="P122">
        <v>84827.5</v>
      </c>
      <c r="Q122">
        <v>6156.0000000000027</v>
      </c>
      <c r="R122">
        <v>194.38950449999999</v>
      </c>
      <c r="S122">
        <v>5961.6104955000028</v>
      </c>
      <c r="T122">
        <v>7.5778769188235886</v>
      </c>
      <c r="U122">
        <v>225</v>
      </c>
      <c r="V122">
        <v>351.9</v>
      </c>
      <c r="W122">
        <v>349.53</v>
      </c>
      <c r="X122">
        <v>374.45</v>
      </c>
      <c r="Y122">
        <v>380.05</v>
      </c>
      <c r="Z122">
        <v>114604</v>
      </c>
      <c r="AA122">
        <v>92000</v>
      </c>
      <c r="AB122">
        <f t="shared" si="6"/>
        <v>0</v>
      </c>
      <c r="AC122">
        <v>1</v>
      </c>
      <c r="AD122">
        <v>1</v>
      </c>
      <c r="AE122">
        <v>2</v>
      </c>
      <c r="AF122">
        <f t="shared" si="7"/>
        <v>1</v>
      </c>
      <c r="AG122" s="9">
        <v>6.2500000000000001E-4</v>
      </c>
      <c r="AH122" t="str">
        <f t="shared" si="8"/>
        <v>BANKNIFTYWEEKLY33800PE</v>
      </c>
      <c r="AI122" t="str">
        <f t="shared" si="9"/>
        <v>BANKNIFTYWEEKLY33800PE44739</v>
      </c>
      <c r="AQ122" s="3"/>
      <c r="AR122" s="2"/>
    </row>
    <row r="123" spans="1:44" x14ac:dyDescent="0.45">
      <c r="A123">
        <v>1</v>
      </c>
      <c r="B123" t="s">
        <v>407</v>
      </c>
      <c r="C123" t="s">
        <v>132</v>
      </c>
      <c r="D123" s="2">
        <v>44741</v>
      </c>
      <c r="E123" s="3">
        <v>44742</v>
      </c>
      <c r="F123" t="s">
        <v>30</v>
      </c>
      <c r="G123" t="s">
        <v>31</v>
      </c>
      <c r="H123" s="3">
        <v>44742</v>
      </c>
      <c r="I123" s="32" t="str">
        <f t="shared" si="5"/>
        <v>30-6-2022</v>
      </c>
      <c r="J123">
        <v>400</v>
      </c>
      <c r="K123">
        <v>25</v>
      </c>
      <c r="L123">
        <v>16</v>
      </c>
      <c r="M123">
        <v>201.83</v>
      </c>
      <c r="N123">
        <v>84.35</v>
      </c>
      <c r="O123">
        <v>80733.75</v>
      </c>
      <c r="P123">
        <v>33740</v>
      </c>
      <c r="Q123">
        <v>-46992.000000000007</v>
      </c>
      <c r="R123">
        <v>138.19836950000001</v>
      </c>
      <c r="S123">
        <v>-47130.198369500009</v>
      </c>
      <c r="T123">
        <v>-58.377318493814563</v>
      </c>
      <c r="U123">
        <v>400</v>
      </c>
      <c r="V123">
        <v>199.8</v>
      </c>
      <c r="W123">
        <v>202.27</v>
      </c>
      <c r="X123">
        <v>89.9</v>
      </c>
      <c r="Y123">
        <v>83.25</v>
      </c>
      <c r="Z123">
        <v>93002</v>
      </c>
      <c r="AA123">
        <v>92148</v>
      </c>
      <c r="AB123">
        <f t="shared" si="6"/>
        <v>0</v>
      </c>
      <c r="AC123">
        <v>1</v>
      </c>
      <c r="AD123">
        <v>1</v>
      </c>
      <c r="AE123">
        <v>2</v>
      </c>
      <c r="AF123">
        <f t="shared" si="7"/>
        <v>1</v>
      </c>
      <c r="AG123" s="9">
        <v>6.2500000000000001E-4</v>
      </c>
      <c r="AH123" t="str">
        <f t="shared" si="8"/>
        <v>BANKNIFTYWEEKLY33200PE</v>
      </c>
      <c r="AI123" t="str">
        <f t="shared" si="9"/>
        <v>BANKNIFTYWEEKLY33200PE44741</v>
      </c>
      <c r="AQ123" s="3"/>
      <c r="AR123" s="2"/>
    </row>
    <row r="124" spans="1:44" x14ac:dyDescent="0.45">
      <c r="A124">
        <v>2</v>
      </c>
      <c r="B124" t="s">
        <v>408</v>
      </c>
      <c r="C124" t="s">
        <v>133</v>
      </c>
      <c r="D124" s="2">
        <v>44741</v>
      </c>
      <c r="E124" s="3">
        <v>44742</v>
      </c>
      <c r="F124" t="s">
        <v>30</v>
      </c>
      <c r="G124" t="s">
        <v>31</v>
      </c>
      <c r="H124" s="3">
        <v>44742</v>
      </c>
      <c r="I124" s="32" t="str">
        <f t="shared" si="5"/>
        <v>30-6-2022</v>
      </c>
      <c r="J124">
        <v>350</v>
      </c>
      <c r="K124">
        <v>25</v>
      </c>
      <c r="L124">
        <v>14</v>
      </c>
      <c r="M124">
        <v>231.45</v>
      </c>
      <c r="N124">
        <v>115.2</v>
      </c>
      <c r="O124">
        <v>81007.5</v>
      </c>
      <c r="P124">
        <v>40320</v>
      </c>
      <c r="Q124">
        <v>-40687.499999999993</v>
      </c>
      <c r="R124">
        <v>145.789771</v>
      </c>
      <c r="S124">
        <v>-40833.289771000003</v>
      </c>
      <c r="T124">
        <v>-50.406801556645988</v>
      </c>
      <c r="U124">
        <v>350</v>
      </c>
      <c r="V124">
        <v>238.1</v>
      </c>
      <c r="W124">
        <v>237.82</v>
      </c>
      <c r="X124">
        <v>123</v>
      </c>
      <c r="Y124">
        <v>114.48</v>
      </c>
      <c r="Z124">
        <v>94304</v>
      </c>
      <c r="AA124">
        <v>92149</v>
      </c>
      <c r="AB124">
        <f t="shared" si="6"/>
        <v>0</v>
      </c>
      <c r="AC124">
        <v>1</v>
      </c>
      <c r="AD124">
        <v>1</v>
      </c>
      <c r="AE124">
        <v>2</v>
      </c>
      <c r="AF124">
        <f t="shared" si="7"/>
        <v>1</v>
      </c>
      <c r="AG124" s="9">
        <v>6.2500000000000001E-4</v>
      </c>
      <c r="AH124" t="str">
        <f t="shared" si="8"/>
        <v>BANKNIFTYWEEKLY33300PE</v>
      </c>
      <c r="AI124" t="str">
        <f t="shared" si="9"/>
        <v>BANKNIFTYWEEKLY33300PE44741</v>
      </c>
      <c r="AQ124" s="3"/>
      <c r="AR124" s="2"/>
    </row>
    <row r="125" spans="1:44" x14ac:dyDescent="0.45">
      <c r="A125">
        <v>1</v>
      </c>
      <c r="B125" t="s">
        <v>404</v>
      </c>
      <c r="C125" t="s">
        <v>129</v>
      </c>
      <c r="D125" s="2">
        <v>44742</v>
      </c>
      <c r="E125" s="3">
        <v>44742</v>
      </c>
      <c r="F125" t="s">
        <v>30</v>
      </c>
      <c r="G125" t="s">
        <v>31</v>
      </c>
      <c r="H125" s="3">
        <v>44742</v>
      </c>
      <c r="I125" s="32" t="str">
        <f t="shared" si="5"/>
        <v>30-6-2022</v>
      </c>
      <c r="J125">
        <v>550</v>
      </c>
      <c r="K125">
        <v>25</v>
      </c>
      <c r="L125">
        <v>22</v>
      </c>
      <c r="M125">
        <v>144.22</v>
      </c>
      <c r="N125">
        <v>0.2</v>
      </c>
      <c r="O125">
        <v>79322.5</v>
      </c>
      <c r="P125">
        <v>110</v>
      </c>
      <c r="Q125">
        <v>-79211</v>
      </c>
      <c r="R125">
        <v>75.791192999999993</v>
      </c>
      <c r="S125">
        <v>-79286.791192999997</v>
      </c>
      <c r="T125">
        <v>-99.95498275142613</v>
      </c>
      <c r="U125">
        <v>550</v>
      </c>
      <c r="V125">
        <v>143.05000000000001</v>
      </c>
      <c r="W125">
        <v>139.38</v>
      </c>
      <c r="X125">
        <v>0.2</v>
      </c>
      <c r="Y125">
        <v>0.13</v>
      </c>
      <c r="Z125">
        <v>93204</v>
      </c>
      <c r="AA125">
        <v>152002</v>
      </c>
      <c r="AB125">
        <f t="shared" si="6"/>
        <v>0</v>
      </c>
      <c r="AC125">
        <v>1</v>
      </c>
      <c r="AD125">
        <v>1</v>
      </c>
      <c r="AE125">
        <v>2</v>
      </c>
      <c r="AF125">
        <f t="shared" si="7"/>
        <v>2</v>
      </c>
      <c r="AG125" s="9">
        <v>6.2500000000000001E-4</v>
      </c>
      <c r="AH125" t="str">
        <f t="shared" si="8"/>
        <v>BANKNIFTYWEEKLY33500CE</v>
      </c>
      <c r="AI125" t="str">
        <f t="shared" si="9"/>
        <v>BANKNIFTYWEEKLY33500CE44742</v>
      </c>
      <c r="AQ125" s="3"/>
      <c r="AR125" s="2"/>
    </row>
    <row r="126" spans="1:44" x14ac:dyDescent="0.45">
      <c r="A126">
        <v>2</v>
      </c>
      <c r="B126" t="s">
        <v>405</v>
      </c>
      <c r="C126" t="s">
        <v>130</v>
      </c>
      <c r="D126" s="2">
        <v>44742</v>
      </c>
      <c r="E126" s="3">
        <v>44742</v>
      </c>
      <c r="F126" t="s">
        <v>30</v>
      </c>
      <c r="G126" t="s">
        <v>31</v>
      </c>
      <c r="H126" s="3">
        <v>44742</v>
      </c>
      <c r="I126" s="32" t="str">
        <f t="shared" si="5"/>
        <v>30-6-2022</v>
      </c>
      <c r="J126">
        <v>600</v>
      </c>
      <c r="K126">
        <v>25</v>
      </c>
      <c r="L126">
        <v>24</v>
      </c>
      <c r="M126">
        <v>132.35</v>
      </c>
      <c r="N126">
        <v>0.2</v>
      </c>
      <c r="O126">
        <v>79410</v>
      </c>
      <c r="P126">
        <v>120</v>
      </c>
      <c r="Q126">
        <v>-79290</v>
      </c>
      <c r="R126">
        <v>75.859892000000002</v>
      </c>
      <c r="S126">
        <v>-79365.859891999993</v>
      </c>
      <c r="T126">
        <v>-99.944414925072394</v>
      </c>
      <c r="U126">
        <v>600</v>
      </c>
      <c r="V126">
        <v>131.94999999999999</v>
      </c>
      <c r="W126">
        <v>129.75</v>
      </c>
      <c r="X126">
        <v>0.2</v>
      </c>
      <c r="Y126">
        <v>0.15</v>
      </c>
      <c r="Z126">
        <v>93802</v>
      </c>
      <c r="AA126">
        <v>152003</v>
      </c>
      <c r="AB126">
        <f t="shared" si="6"/>
        <v>0</v>
      </c>
      <c r="AC126">
        <v>1</v>
      </c>
      <c r="AD126">
        <v>1</v>
      </c>
      <c r="AE126">
        <v>2</v>
      </c>
      <c r="AF126">
        <f t="shared" si="7"/>
        <v>2</v>
      </c>
      <c r="AG126" s="9">
        <v>6.2500000000000001E-4</v>
      </c>
      <c r="AH126" t="str">
        <f t="shared" si="8"/>
        <v>BANKNIFTYWEEKLY33600CE</v>
      </c>
      <c r="AI126" t="str">
        <f t="shared" si="9"/>
        <v>BANKNIFTYWEEKLY33600CE44742</v>
      </c>
      <c r="AQ126" s="3"/>
      <c r="AR126" s="2"/>
    </row>
    <row r="127" spans="1:44" x14ac:dyDescent="0.45">
      <c r="A127">
        <v>1</v>
      </c>
      <c r="B127" t="s">
        <v>409</v>
      </c>
      <c r="C127" t="s">
        <v>134</v>
      </c>
      <c r="D127" s="2">
        <v>44746</v>
      </c>
      <c r="E127" s="3">
        <v>44747</v>
      </c>
      <c r="F127" t="s">
        <v>30</v>
      </c>
      <c r="G127" t="s">
        <v>31</v>
      </c>
      <c r="H127" s="3">
        <v>44749</v>
      </c>
      <c r="I127" s="32" t="str">
        <f t="shared" si="5"/>
        <v>7-7-2022</v>
      </c>
      <c r="J127">
        <v>250</v>
      </c>
      <c r="K127">
        <v>25</v>
      </c>
      <c r="L127">
        <v>10</v>
      </c>
      <c r="M127">
        <v>318.98</v>
      </c>
      <c r="N127">
        <v>419.83</v>
      </c>
      <c r="O127">
        <v>79745</v>
      </c>
      <c r="P127">
        <v>104956.25</v>
      </c>
      <c r="Q127">
        <v>25212.499999999989</v>
      </c>
      <c r="R127">
        <v>217.767338</v>
      </c>
      <c r="S127">
        <v>24994.732661999991</v>
      </c>
      <c r="T127">
        <v>31.343322668505849</v>
      </c>
      <c r="U127">
        <v>250</v>
      </c>
      <c r="V127">
        <v>309.05</v>
      </c>
      <c r="W127">
        <v>314.10000000000002</v>
      </c>
      <c r="X127">
        <v>429.35</v>
      </c>
      <c r="Y127">
        <v>420.2</v>
      </c>
      <c r="Z127">
        <v>150803</v>
      </c>
      <c r="AA127">
        <v>92001</v>
      </c>
      <c r="AB127">
        <f t="shared" si="6"/>
        <v>0</v>
      </c>
      <c r="AC127">
        <v>1</v>
      </c>
      <c r="AD127">
        <v>1</v>
      </c>
      <c r="AE127">
        <v>2</v>
      </c>
      <c r="AF127">
        <f t="shared" si="7"/>
        <v>1</v>
      </c>
      <c r="AG127" s="9">
        <v>6.2500000000000001E-4</v>
      </c>
      <c r="AH127" t="str">
        <f t="shared" si="8"/>
        <v>BANKNIFTYWEEKLY33900CE</v>
      </c>
      <c r="AI127" t="str">
        <f t="shared" si="9"/>
        <v>BANKNIFTYWEEKLY33900CE44746</v>
      </c>
      <c r="AQ127" s="3"/>
      <c r="AR127" s="2"/>
    </row>
    <row r="128" spans="1:44" x14ac:dyDescent="0.45">
      <c r="A128">
        <v>1</v>
      </c>
      <c r="B128" t="s">
        <v>410</v>
      </c>
      <c r="C128" t="s">
        <v>135</v>
      </c>
      <c r="D128" s="2">
        <v>44747</v>
      </c>
      <c r="E128" s="3">
        <v>44748</v>
      </c>
      <c r="F128" t="s">
        <v>30</v>
      </c>
      <c r="G128" t="s">
        <v>31</v>
      </c>
      <c r="H128" s="3">
        <v>44749</v>
      </c>
      <c r="I128" s="32" t="str">
        <f t="shared" si="5"/>
        <v>7-7-2022</v>
      </c>
      <c r="J128">
        <v>300</v>
      </c>
      <c r="K128">
        <v>25</v>
      </c>
      <c r="L128">
        <v>12</v>
      </c>
      <c r="M128">
        <v>284.02999999999997</v>
      </c>
      <c r="N128">
        <v>128.85</v>
      </c>
      <c r="O128">
        <v>85210</v>
      </c>
      <c r="P128">
        <v>38655</v>
      </c>
      <c r="Q128">
        <v>-46553.999999999993</v>
      </c>
      <c r="R128">
        <v>146.67283599999999</v>
      </c>
      <c r="S128">
        <v>-46700.672835999991</v>
      </c>
      <c r="T128">
        <v>-54.806563591127791</v>
      </c>
      <c r="U128">
        <v>300</v>
      </c>
      <c r="V128">
        <v>280.75</v>
      </c>
      <c r="W128">
        <v>284.08</v>
      </c>
      <c r="X128">
        <v>119.65</v>
      </c>
      <c r="Y128">
        <v>126.17</v>
      </c>
      <c r="Z128">
        <v>95202</v>
      </c>
      <c r="AA128">
        <v>92043</v>
      </c>
      <c r="AB128">
        <f t="shared" si="6"/>
        <v>0</v>
      </c>
      <c r="AC128">
        <v>1</v>
      </c>
      <c r="AD128">
        <v>1</v>
      </c>
      <c r="AE128">
        <v>2</v>
      </c>
      <c r="AF128">
        <f t="shared" si="7"/>
        <v>1</v>
      </c>
      <c r="AG128" s="9">
        <v>6.2500000000000001E-4</v>
      </c>
      <c r="AH128" t="str">
        <f t="shared" si="8"/>
        <v>BANKNIFTYWEEKLY34200CE</v>
      </c>
      <c r="AI128" t="str">
        <f t="shared" si="9"/>
        <v>BANKNIFTYWEEKLY34200CE44747</v>
      </c>
      <c r="AQ128" s="3"/>
      <c r="AR128" s="2"/>
    </row>
    <row r="129" spans="1:44" x14ac:dyDescent="0.45">
      <c r="A129">
        <v>2</v>
      </c>
      <c r="B129" t="s">
        <v>411</v>
      </c>
      <c r="C129" t="s">
        <v>136</v>
      </c>
      <c r="D129" s="2">
        <v>44747</v>
      </c>
      <c r="E129" s="3">
        <v>44748</v>
      </c>
      <c r="F129" t="s">
        <v>30</v>
      </c>
      <c r="G129" t="s">
        <v>31</v>
      </c>
      <c r="H129" s="3">
        <v>44749</v>
      </c>
      <c r="I129" s="32" t="str">
        <f t="shared" si="5"/>
        <v>7-7-2022</v>
      </c>
      <c r="J129">
        <v>350</v>
      </c>
      <c r="K129">
        <v>25</v>
      </c>
      <c r="L129">
        <v>14</v>
      </c>
      <c r="M129">
        <v>234.4</v>
      </c>
      <c r="N129">
        <v>96.05</v>
      </c>
      <c r="O129">
        <v>82040</v>
      </c>
      <c r="P129">
        <v>33617.5</v>
      </c>
      <c r="Q129">
        <v>-48422.500000000007</v>
      </c>
      <c r="R129">
        <v>138.91780800000001</v>
      </c>
      <c r="S129">
        <v>-48561.417808000013</v>
      </c>
      <c r="T129">
        <v>-59.192366903949299</v>
      </c>
      <c r="U129">
        <v>350</v>
      </c>
      <c r="V129">
        <v>233.1</v>
      </c>
      <c r="W129">
        <v>231.8</v>
      </c>
      <c r="X129">
        <v>87.75</v>
      </c>
      <c r="Y129">
        <v>92.87</v>
      </c>
      <c r="Z129">
        <v>95603</v>
      </c>
      <c r="AA129">
        <v>92044</v>
      </c>
      <c r="AB129">
        <f t="shared" si="6"/>
        <v>0</v>
      </c>
      <c r="AC129">
        <v>1</v>
      </c>
      <c r="AD129">
        <v>1</v>
      </c>
      <c r="AE129">
        <v>2</v>
      </c>
      <c r="AF129">
        <f t="shared" si="7"/>
        <v>1</v>
      </c>
      <c r="AG129" s="9">
        <v>6.2500000000000001E-4</v>
      </c>
      <c r="AH129" t="str">
        <f t="shared" si="8"/>
        <v>BANKNIFTYWEEKLY34300CE</v>
      </c>
      <c r="AI129" t="str">
        <f t="shared" si="9"/>
        <v>BANKNIFTYWEEKLY34300CE44747</v>
      </c>
      <c r="AQ129" s="3"/>
      <c r="AR129" s="2"/>
    </row>
    <row r="130" spans="1:44" x14ac:dyDescent="0.45">
      <c r="A130">
        <v>3</v>
      </c>
      <c r="B130" t="s">
        <v>411</v>
      </c>
      <c r="C130" t="s">
        <v>136</v>
      </c>
      <c r="D130" s="2">
        <v>44747</v>
      </c>
      <c r="E130" s="3">
        <v>44748</v>
      </c>
      <c r="F130" t="s">
        <v>30</v>
      </c>
      <c r="G130" t="s">
        <v>31</v>
      </c>
      <c r="H130" s="3">
        <v>44749</v>
      </c>
      <c r="I130" s="32" t="str">
        <f t="shared" si="5"/>
        <v>7-7-2022</v>
      </c>
      <c r="J130">
        <v>300</v>
      </c>
      <c r="K130">
        <v>25</v>
      </c>
      <c r="L130">
        <v>12</v>
      </c>
      <c r="M130">
        <v>258.64</v>
      </c>
      <c r="N130">
        <v>122.05</v>
      </c>
      <c r="O130">
        <v>77592.5</v>
      </c>
      <c r="P130">
        <v>36615</v>
      </c>
      <c r="Q130">
        <v>-40976.999999999993</v>
      </c>
      <c r="R130">
        <v>115.77485299999999</v>
      </c>
      <c r="S130">
        <v>-41092.774853000003</v>
      </c>
      <c r="T130">
        <v>-52.959725299481249</v>
      </c>
      <c r="U130">
        <v>300</v>
      </c>
      <c r="V130">
        <v>260.10000000000002</v>
      </c>
      <c r="W130">
        <v>260.93</v>
      </c>
      <c r="X130">
        <v>125.15</v>
      </c>
      <c r="Y130">
        <v>128.18</v>
      </c>
      <c r="Z130">
        <v>120902</v>
      </c>
      <c r="AA130">
        <v>92503</v>
      </c>
      <c r="AB130">
        <f t="shared" si="6"/>
        <v>0</v>
      </c>
      <c r="AC130">
        <v>1</v>
      </c>
      <c r="AD130">
        <v>1</v>
      </c>
      <c r="AE130">
        <v>2</v>
      </c>
      <c r="AF130">
        <f t="shared" si="7"/>
        <v>2</v>
      </c>
      <c r="AG130" s="9">
        <v>6.2500000000000001E-4</v>
      </c>
      <c r="AH130" t="str">
        <f t="shared" si="8"/>
        <v>BANKNIFTYWEEKLY34300CE</v>
      </c>
      <c r="AI130" t="str">
        <f t="shared" si="9"/>
        <v>BANKNIFTYWEEKLY34300CE44747</v>
      </c>
      <c r="AQ130" s="3"/>
    </row>
    <row r="131" spans="1:44" x14ac:dyDescent="0.45">
      <c r="A131">
        <v>4</v>
      </c>
      <c r="B131" t="s">
        <v>412</v>
      </c>
      <c r="C131" t="s">
        <v>137</v>
      </c>
      <c r="D131" s="2">
        <v>44747</v>
      </c>
      <c r="E131" s="3">
        <v>44748</v>
      </c>
      <c r="F131" t="s">
        <v>30</v>
      </c>
      <c r="G131" t="s">
        <v>31</v>
      </c>
      <c r="H131" s="3">
        <v>44749</v>
      </c>
      <c r="I131" s="32" t="str">
        <f t="shared" ref="I131:I194" si="10">(DAY(MID(B131,10,2))&amp;"-"&amp;MONTH(DATEVALUE(MID(B131,12,3)&amp;"1"))&amp;"-"&amp;2022)</f>
        <v>7-7-2022</v>
      </c>
      <c r="J131">
        <v>375</v>
      </c>
      <c r="K131">
        <v>25</v>
      </c>
      <c r="L131">
        <v>15</v>
      </c>
      <c r="M131">
        <v>210</v>
      </c>
      <c r="N131">
        <v>92.32</v>
      </c>
      <c r="O131">
        <v>78750</v>
      </c>
      <c r="P131">
        <v>34619.53</v>
      </c>
      <c r="Q131">
        <v>-44130</v>
      </c>
      <c r="R131">
        <v>137.88693859200001</v>
      </c>
      <c r="S131">
        <v>-44267.886938591997</v>
      </c>
      <c r="T131">
        <v>-56.213189763291417</v>
      </c>
      <c r="U131">
        <v>375</v>
      </c>
      <c r="V131">
        <v>209.95</v>
      </c>
      <c r="W131">
        <v>208.58</v>
      </c>
      <c r="X131">
        <v>92.75</v>
      </c>
      <c r="Y131">
        <v>95.85</v>
      </c>
      <c r="Z131">
        <v>121702</v>
      </c>
      <c r="AA131">
        <v>92503</v>
      </c>
      <c r="AB131">
        <f t="shared" si="6"/>
        <v>0</v>
      </c>
      <c r="AC131">
        <v>1</v>
      </c>
      <c r="AD131">
        <v>1</v>
      </c>
      <c r="AE131">
        <v>2</v>
      </c>
      <c r="AF131">
        <f t="shared" si="7"/>
        <v>2</v>
      </c>
      <c r="AG131" s="9">
        <v>6.2500000000000001E-4</v>
      </c>
      <c r="AH131" t="str">
        <f t="shared" si="8"/>
        <v>BANKNIFTYWEEKLY34400CE</v>
      </c>
      <c r="AI131" t="str">
        <f t="shared" si="9"/>
        <v>BANKNIFTYWEEKLY34400CE44747</v>
      </c>
      <c r="AQ131" s="3"/>
    </row>
    <row r="132" spans="1:44" x14ac:dyDescent="0.45">
      <c r="A132">
        <v>1</v>
      </c>
      <c r="B132" t="s">
        <v>413</v>
      </c>
      <c r="C132" t="s">
        <v>138</v>
      </c>
      <c r="D132" s="2">
        <v>44748</v>
      </c>
      <c r="E132" s="3">
        <v>44749</v>
      </c>
      <c r="F132" t="s">
        <v>30</v>
      </c>
      <c r="G132" t="s">
        <v>31</v>
      </c>
      <c r="H132" s="3">
        <v>44749</v>
      </c>
      <c r="I132" s="32" t="str">
        <f t="shared" si="10"/>
        <v>7-7-2022</v>
      </c>
      <c r="J132">
        <v>375</v>
      </c>
      <c r="K132">
        <v>25</v>
      </c>
      <c r="L132">
        <v>15</v>
      </c>
      <c r="M132">
        <v>223.7</v>
      </c>
      <c r="N132">
        <v>597.20000000000005</v>
      </c>
      <c r="O132">
        <v>83887.5</v>
      </c>
      <c r="P132">
        <v>223950</v>
      </c>
      <c r="Q132">
        <v>140062.5</v>
      </c>
      <c r="R132">
        <v>354.52103499999998</v>
      </c>
      <c r="S132">
        <v>139707.97896499999</v>
      </c>
      <c r="T132">
        <v>166.54206999254961</v>
      </c>
      <c r="U132">
        <v>375</v>
      </c>
      <c r="V132">
        <v>221.25</v>
      </c>
      <c r="W132">
        <v>220.58</v>
      </c>
      <c r="X132">
        <v>584.75</v>
      </c>
      <c r="Y132">
        <v>587.47</v>
      </c>
      <c r="Z132">
        <v>93012</v>
      </c>
      <c r="AA132">
        <v>92031</v>
      </c>
      <c r="AB132">
        <f t="shared" ref="AB132:AB195" si="11">IF(D132&lt;&gt;H132,0,IF(AND(H132=D132,D132=E132),0,1))</f>
        <v>0</v>
      </c>
      <c r="AC132">
        <v>1</v>
      </c>
      <c r="AD132">
        <v>1</v>
      </c>
      <c r="AE132">
        <v>2</v>
      </c>
      <c r="AF132">
        <f t="shared" ref="AF132:AF195" si="12">IF(AND(AA132&lt;$AO$4,H132&lt;&gt;D132),1,IF(AND(AA132&gt;=$AO$4,I132&lt;&gt;D132),2,0))</f>
        <v>1</v>
      </c>
      <c r="AG132" s="9">
        <v>6.2500000000000001E-4</v>
      </c>
      <c r="AH132" t="str">
        <f t="shared" ref="AH132:AH195" si="13">"BANKNIFTYWEEKLY"&amp;RIGHT(C132,7)</f>
        <v>BANKNIFTYWEEKLY34100CE</v>
      </c>
      <c r="AI132" t="str">
        <f t="shared" ref="AI132:AI195" si="14">AH132&amp;D132</f>
        <v>BANKNIFTYWEEKLY34100CE44748</v>
      </c>
      <c r="AQ132" s="3"/>
    </row>
    <row r="133" spans="1:44" x14ac:dyDescent="0.45">
      <c r="A133">
        <v>2</v>
      </c>
      <c r="B133" t="s">
        <v>410</v>
      </c>
      <c r="C133" t="s">
        <v>135</v>
      </c>
      <c r="D133" s="2">
        <v>44748</v>
      </c>
      <c r="E133" s="3">
        <v>44749</v>
      </c>
      <c r="F133" t="s">
        <v>30</v>
      </c>
      <c r="G133" t="s">
        <v>31</v>
      </c>
      <c r="H133" s="3">
        <v>44749</v>
      </c>
      <c r="I133" s="32" t="str">
        <f t="shared" si="10"/>
        <v>7-7-2022</v>
      </c>
      <c r="J133">
        <v>475</v>
      </c>
      <c r="K133">
        <v>25</v>
      </c>
      <c r="L133">
        <v>19</v>
      </c>
      <c r="M133">
        <v>168.45</v>
      </c>
      <c r="N133">
        <v>503.61</v>
      </c>
      <c r="O133">
        <v>80013.75</v>
      </c>
      <c r="P133">
        <v>239216.25</v>
      </c>
      <c r="Q133">
        <v>159201</v>
      </c>
      <c r="R133">
        <v>369.17420950000002</v>
      </c>
      <c r="S133">
        <v>158831.82579050001</v>
      </c>
      <c r="T133">
        <v>198.50566407711179</v>
      </c>
      <c r="U133">
        <v>475</v>
      </c>
      <c r="V133">
        <v>172.2</v>
      </c>
      <c r="W133">
        <v>163.18</v>
      </c>
      <c r="X133">
        <v>492.85</v>
      </c>
      <c r="Y133">
        <v>494.72</v>
      </c>
      <c r="Z133">
        <v>93206</v>
      </c>
      <c r="AA133">
        <v>92031</v>
      </c>
      <c r="AB133">
        <f t="shared" si="11"/>
        <v>0</v>
      </c>
      <c r="AC133">
        <v>1</v>
      </c>
      <c r="AD133">
        <v>1</v>
      </c>
      <c r="AE133">
        <v>2</v>
      </c>
      <c r="AF133">
        <f t="shared" si="12"/>
        <v>1</v>
      </c>
      <c r="AG133" s="9">
        <v>6.2500000000000001E-4</v>
      </c>
      <c r="AH133" t="str">
        <f t="shared" si="13"/>
        <v>BANKNIFTYWEEKLY34200CE</v>
      </c>
      <c r="AI133" t="str">
        <f t="shared" si="14"/>
        <v>BANKNIFTYWEEKLY34200CE44748</v>
      </c>
      <c r="AQ133" s="3"/>
    </row>
    <row r="134" spans="1:44" x14ac:dyDescent="0.45">
      <c r="A134">
        <v>3</v>
      </c>
      <c r="B134" t="s">
        <v>410</v>
      </c>
      <c r="C134" t="s">
        <v>135</v>
      </c>
      <c r="D134" s="2">
        <v>44748</v>
      </c>
      <c r="E134" s="3">
        <v>44749</v>
      </c>
      <c r="F134" t="s">
        <v>30</v>
      </c>
      <c r="G134" t="s">
        <v>31</v>
      </c>
      <c r="H134" s="3">
        <v>44749</v>
      </c>
      <c r="I134" s="32" t="str">
        <f t="shared" si="10"/>
        <v>7-7-2022</v>
      </c>
      <c r="J134">
        <v>425</v>
      </c>
      <c r="K134">
        <v>25</v>
      </c>
      <c r="L134">
        <v>17</v>
      </c>
      <c r="M134">
        <v>193.57</v>
      </c>
      <c r="N134">
        <v>465.8</v>
      </c>
      <c r="O134">
        <v>82267.5</v>
      </c>
      <c r="P134">
        <v>197965</v>
      </c>
      <c r="Q134">
        <v>115697.75</v>
      </c>
      <c r="R134">
        <v>324.18816299999997</v>
      </c>
      <c r="S134">
        <v>115373.561837</v>
      </c>
      <c r="T134">
        <v>140.24196898775341</v>
      </c>
      <c r="U134">
        <v>425</v>
      </c>
      <c r="V134">
        <v>198.55</v>
      </c>
      <c r="W134">
        <v>190.5</v>
      </c>
      <c r="X134">
        <v>485.75</v>
      </c>
      <c r="Y134">
        <v>475.32</v>
      </c>
      <c r="Z134">
        <v>104703</v>
      </c>
      <c r="AA134">
        <v>92500</v>
      </c>
      <c r="AB134">
        <f t="shared" si="11"/>
        <v>0</v>
      </c>
      <c r="AC134">
        <v>1</v>
      </c>
      <c r="AD134">
        <v>1</v>
      </c>
      <c r="AE134">
        <v>2</v>
      </c>
      <c r="AF134">
        <f t="shared" si="12"/>
        <v>2</v>
      </c>
      <c r="AG134" s="9">
        <v>6.2500000000000001E-4</v>
      </c>
      <c r="AH134" t="str">
        <f t="shared" si="13"/>
        <v>BANKNIFTYWEEKLY34200CE</v>
      </c>
      <c r="AI134" t="str">
        <f t="shared" si="14"/>
        <v>BANKNIFTYWEEKLY34200CE44748</v>
      </c>
      <c r="AQ134" s="3"/>
    </row>
    <row r="135" spans="1:44" x14ac:dyDescent="0.45">
      <c r="A135">
        <v>4</v>
      </c>
      <c r="B135" t="s">
        <v>411</v>
      </c>
      <c r="C135" t="s">
        <v>136</v>
      </c>
      <c r="D135" s="2">
        <v>44748</v>
      </c>
      <c r="E135" s="3">
        <v>44749</v>
      </c>
      <c r="F135" t="s">
        <v>30</v>
      </c>
      <c r="G135" t="s">
        <v>31</v>
      </c>
      <c r="H135" s="3">
        <v>44749</v>
      </c>
      <c r="I135" s="32" t="str">
        <f t="shared" si="10"/>
        <v>7-7-2022</v>
      </c>
      <c r="J135">
        <v>500</v>
      </c>
      <c r="K135">
        <v>25</v>
      </c>
      <c r="L135">
        <v>20</v>
      </c>
      <c r="M135">
        <v>158.85</v>
      </c>
      <c r="N135">
        <v>377.7</v>
      </c>
      <c r="O135">
        <v>79425</v>
      </c>
      <c r="P135">
        <v>188850</v>
      </c>
      <c r="Q135">
        <v>109425</v>
      </c>
      <c r="R135">
        <v>312.05520999999999</v>
      </c>
      <c r="S135">
        <v>109112.94478999999</v>
      </c>
      <c r="T135">
        <v>137.37858960025179</v>
      </c>
      <c r="U135">
        <v>500</v>
      </c>
      <c r="V135">
        <v>161.6</v>
      </c>
      <c r="W135">
        <v>155.30000000000001</v>
      </c>
      <c r="X135">
        <v>395.75</v>
      </c>
      <c r="Y135">
        <v>386.07</v>
      </c>
      <c r="Z135">
        <v>105302</v>
      </c>
      <c r="AA135">
        <v>92500</v>
      </c>
      <c r="AB135">
        <f t="shared" si="11"/>
        <v>0</v>
      </c>
      <c r="AC135">
        <v>1</v>
      </c>
      <c r="AD135">
        <v>1</v>
      </c>
      <c r="AE135">
        <v>2</v>
      </c>
      <c r="AF135">
        <f t="shared" si="12"/>
        <v>2</v>
      </c>
      <c r="AG135" s="9">
        <v>6.2500000000000001E-4</v>
      </c>
      <c r="AH135" t="str">
        <f t="shared" si="13"/>
        <v>BANKNIFTYWEEKLY34300CE</v>
      </c>
      <c r="AI135" t="str">
        <f t="shared" si="14"/>
        <v>BANKNIFTYWEEKLY34300CE44748</v>
      </c>
      <c r="AQ135" s="3"/>
    </row>
    <row r="136" spans="1:44" x14ac:dyDescent="0.45">
      <c r="A136">
        <v>1</v>
      </c>
      <c r="B136" t="s">
        <v>414</v>
      </c>
      <c r="C136" t="s">
        <v>139</v>
      </c>
      <c r="D136" s="2">
        <v>44749</v>
      </c>
      <c r="E136" s="3">
        <v>44749</v>
      </c>
      <c r="F136" t="s">
        <v>30</v>
      </c>
      <c r="G136" t="s">
        <v>31</v>
      </c>
      <c r="H136" s="3">
        <v>44749</v>
      </c>
      <c r="I136" s="32" t="str">
        <f t="shared" si="10"/>
        <v>7-7-2022</v>
      </c>
      <c r="J136">
        <v>925</v>
      </c>
      <c r="K136">
        <v>25</v>
      </c>
      <c r="L136">
        <v>37</v>
      </c>
      <c r="M136">
        <v>88</v>
      </c>
      <c r="N136">
        <v>121.14</v>
      </c>
      <c r="O136">
        <v>81400</v>
      </c>
      <c r="P136">
        <v>112050</v>
      </c>
      <c r="Q136">
        <v>30654.5</v>
      </c>
      <c r="R136">
        <v>203.24408</v>
      </c>
      <c r="S136">
        <v>30451.25592</v>
      </c>
      <c r="T136">
        <v>37.409405307125297</v>
      </c>
      <c r="U136">
        <v>925</v>
      </c>
      <c r="V136">
        <v>89.45</v>
      </c>
      <c r="W136">
        <v>83.78</v>
      </c>
      <c r="X136">
        <v>124.1</v>
      </c>
      <c r="Y136">
        <v>122.5</v>
      </c>
      <c r="Z136">
        <v>131104</v>
      </c>
      <c r="AA136">
        <v>152002</v>
      </c>
      <c r="AB136">
        <f t="shared" si="11"/>
        <v>0</v>
      </c>
      <c r="AC136">
        <v>1</v>
      </c>
      <c r="AD136">
        <v>1</v>
      </c>
      <c r="AE136">
        <v>2</v>
      </c>
      <c r="AF136">
        <f t="shared" si="12"/>
        <v>2</v>
      </c>
      <c r="AG136" s="9">
        <v>6.2500000000000001E-4</v>
      </c>
      <c r="AH136" t="str">
        <f t="shared" si="13"/>
        <v>BANKNIFTYWEEKLY34800CE</v>
      </c>
      <c r="AI136" t="str">
        <f t="shared" si="14"/>
        <v>BANKNIFTYWEEKLY34800CE44749</v>
      </c>
      <c r="AQ136" s="3"/>
    </row>
    <row r="137" spans="1:44" x14ac:dyDescent="0.45">
      <c r="A137">
        <v>2</v>
      </c>
      <c r="B137" t="s">
        <v>415</v>
      </c>
      <c r="C137" t="s">
        <v>140</v>
      </c>
      <c r="D137" s="2">
        <v>44749</v>
      </c>
      <c r="E137" s="3">
        <v>44749</v>
      </c>
      <c r="F137" t="s">
        <v>30</v>
      </c>
      <c r="G137" t="s">
        <v>31</v>
      </c>
      <c r="H137" s="3">
        <v>44749</v>
      </c>
      <c r="I137" s="32" t="str">
        <f t="shared" si="10"/>
        <v>7-7-2022</v>
      </c>
      <c r="J137">
        <v>1075</v>
      </c>
      <c r="K137">
        <v>25</v>
      </c>
      <c r="L137">
        <v>43</v>
      </c>
      <c r="M137">
        <v>77.09</v>
      </c>
      <c r="N137">
        <v>27.5</v>
      </c>
      <c r="O137">
        <v>82870</v>
      </c>
      <c r="P137">
        <v>29562.5</v>
      </c>
      <c r="Q137">
        <v>-53309.250000000007</v>
      </c>
      <c r="R137">
        <v>134.89506800000001</v>
      </c>
      <c r="S137">
        <v>-53444.145068000013</v>
      </c>
      <c r="T137">
        <v>-64.491547083383622</v>
      </c>
      <c r="U137">
        <v>1075</v>
      </c>
      <c r="V137">
        <v>76.5</v>
      </c>
      <c r="W137">
        <v>72.819999999999993</v>
      </c>
      <c r="X137">
        <v>22.8</v>
      </c>
      <c r="Y137">
        <v>23.05</v>
      </c>
      <c r="Z137">
        <v>132002</v>
      </c>
      <c r="AA137">
        <v>152000</v>
      </c>
      <c r="AB137">
        <f t="shared" si="11"/>
        <v>0</v>
      </c>
      <c r="AC137">
        <v>1</v>
      </c>
      <c r="AD137">
        <v>1</v>
      </c>
      <c r="AE137">
        <v>2</v>
      </c>
      <c r="AF137">
        <f t="shared" si="12"/>
        <v>2</v>
      </c>
      <c r="AG137" s="9">
        <v>6.2500000000000001E-4</v>
      </c>
      <c r="AH137" t="str">
        <f t="shared" si="13"/>
        <v>BANKNIFTYWEEKLY34900CE</v>
      </c>
      <c r="AI137" t="str">
        <f t="shared" si="14"/>
        <v>BANKNIFTYWEEKLY34900CE44749</v>
      </c>
      <c r="AQ137" s="3"/>
    </row>
    <row r="138" spans="1:44" x14ac:dyDescent="0.45">
      <c r="A138">
        <v>1</v>
      </c>
      <c r="B138" t="s">
        <v>416</v>
      </c>
      <c r="C138" t="s">
        <v>141</v>
      </c>
      <c r="D138" s="2">
        <v>44750</v>
      </c>
      <c r="E138" s="3">
        <v>44753</v>
      </c>
      <c r="F138" t="s">
        <v>30</v>
      </c>
      <c r="G138" t="s">
        <v>31</v>
      </c>
      <c r="H138" s="3">
        <v>44756</v>
      </c>
      <c r="I138" s="32" t="str">
        <f t="shared" si="10"/>
        <v>14-7-2022</v>
      </c>
      <c r="J138">
        <v>225</v>
      </c>
      <c r="K138">
        <v>25</v>
      </c>
      <c r="L138">
        <v>9</v>
      </c>
      <c r="M138">
        <v>366</v>
      </c>
      <c r="N138">
        <v>241.85</v>
      </c>
      <c r="O138">
        <v>82350</v>
      </c>
      <c r="P138">
        <v>54416.25</v>
      </c>
      <c r="Q138">
        <v>-27933.75</v>
      </c>
      <c r="R138">
        <v>162.549004</v>
      </c>
      <c r="S138">
        <v>-28096.299004</v>
      </c>
      <c r="T138">
        <v>-34.118153010321798</v>
      </c>
      <c r="U138">
        <v>225</v>
      </c>
      <c r="V138">
        <v>365.6</v>
      </c>
      <c r="W138">
        <v>363.97</v>
      </c>
      <c r="X138">
        <v>246.15</v>
      </c>
      <c r="Y138">
        <v>243.85</v>
      </c>
      <c r="Z138">
        <v>120002</v>
      </c>
      <c r="AA138">
        <v>92000</v>
      </c>
      <c r="AB138">
        <f t="shared" si="11"/>
        <v>0</v>
      </c>
      <c r="AC138">
        <v>1</v>
      </c>
      <c r="AD138">
        <v>1</v>
      </c>
      <c r="AE138">
        <v>2</v>
      </c>
      <c r="AF138">
        <f t="shared" si="12"/>
        <v>1</v>
      </c>
      <c r="AG138" s="9">
        <v>6.2500000000000001E-4</v>
      </c>
      <c r="AH138" t="str">
        <f t="shared" si="13"/>
        <v>BANKNIFTYWEEKLY35000PE</v>
      </c>
      <c r="AI138" t="str">
        <f t="shared" si="14"/>
        <v>BANKNIFTYWEEKLY35000PE44750</v>
      </c>
      <c r="AQ138" s="3"/>
    </row>
    <row r="139" spans="1:44" x14ac:dyDescent="0.45">
      <c r="A139">
        <v>1</v>
      </c>
      <c r="B139" t="s">
        <v>417</v>
      </c>
      <c r="C139" t="s">
        <v>142</v>
      </c>
      <c r="D139" s="2">
        <v>44753</v>
      </c>
      <c r="E139" s="3">
        <v>44754</v>
      </c>
      <c r="F139" t="s">
        <v>30</v>
      </c>
      <c r="G139" t="s">
        <v>31</v>
      </c>
      <c r="H139" s="3">
        <v>44756</v>
      </c>
      <c r="I139" s="32" t="str">
        <f t="shared" si="10"/>
        <v>14-7-2022</v>
      </c>
      <c r="J139">
        <v>300</v>
      </c>
      <c r="K139">
        <v>25</v>
      </c>
      <c r="L139">
        <v>12</v>
      </c>
      <c r="M139">
        <v>271.07</v>
      </c>
      <c r="N139">
        <v>226.05</v>
      </c>
      <c r="O139">
        <v>81320.009999999995</v>
      </c>
      <c r="P139">
        <v>67815</v>
      </c>
      <c r="Q139">
        <v>-13505.999999999991</v>
      </c>
      <c r="R139">
        <v>176.96527056400001</v>
      </c>
      <c r="S139">
        <v>-13682.965270563989</v>
      </c>
      <c r="T139">
        <v>-16.826074259661301</v>
      </c>
      <c r="U139">
        <v>300</v>
      </c>
      <c r="V139">
        <v>272.14999999999998</v>
      </c>
      <c r="W139">
        <v>265.75</v>
      </c>
      <c r="X139">
        <v>233.3</v>
      </c>
      <c r="Y139">
        <v>231.87</v>
      </c>
      <c r="Z139">
        <v>103002</v>
      </c>
      <c r="AA139">
        <v>92001</v>
      </c>
      <c r="AB139">
        <f t="shared" si="11"/>
        <v>0</v>
      </c>
      <c r="AC139">
        <v>1</v>
      </c>
      <c r="AD139">
        <v>1</v>
      </c>
      <c r="AE139">
        <v>2</v>
      </c>
      <c r="AF139">
        <f t="shared" si="12"/>
        <v>1</v>
      </c>
      <c r="AG139" s="9">
        <v>6.2500000000000001E-4</v>
      </c>
      <c r="AH139" t="str">
        <f t="shared" si="13"/>
        <v>BANKNIFTYWEEKLY35400CE</v>
      </c>
      <c r="AI139" t="str">
        <f t="shared" si="14"/>
        <v>BANKNIFTYWEEKLY35400CE44753</v>
      </c>
      <c r="AQ139" s="3"/>
    </row>
    <row r="140" spans="1:44" x14ac:dyDescent="0.45">
      <c r="A140">
        <v>2</v>
      </c>
      <c r="B140" t="s">
        <v>418</v>
      </c>
      <c r="C140" t="s">
        <v>143</v>
      </c>
      <c r="D140" s="2">
        <v>44753</v>
      </c>
      <c r="E140" s="3">
        <v>44754</v>
      </c>
      <c r="F140" t="s">
        <v>30</v>
      </c>
      <c r="G140" t="s">
        <v>31</v>
      </c>
      <c r="H140" s="3">
        <v>44756</v>
      </c>
      <c r="I140" s="32" t="str">
        <f t="shared" si="10"/>
        <v>14-7-2022</v>
      </c>
      <c r="J140">
        <v>300</v>
      </c>
      <c r="K140">
        <v>25</v>
      </c>
      <c r="L140">
        <v>12</v>
      </c>
      <c r="M140">
        <v>271.8</v>
      </c>
      <c r="N140">
        <v>186.52</v>
      </c>
      <c r="O140">
        <v>81540</v>
      </c>
      <c r="P140">
        <v>55957.5</v>
      </c>
      <c r="Q140">
        <v>-25584</v>
      </c>
      <c r="R140">
        <v>163.75338400000001</v>
      </c>
      <c r="S140">
        <v>-25747.753384</v>
      </c>
      <c r="T140">
        <v>-31.576837606082901</v>
      </c>
      <c r="U140">
        <v>300</v>
      </c>
      <c r="V140">
        <v>271.60000000000002</v>
      </c>
      <c r="W140">
        <v>265.5</v>
      </c>
      <c r="X140">
        <v>185.8</v>
      </c>
      <c r="Y140">
        <v>187.93</v>
      </c>
      <c r="Z140">
        <v>141702</v>
      </c>
      <c r="AA140">
        <v>92000</v>
      </c>
      <c r="AB140">
        <f t="shared" si="11"/>
        <v>0</v>
      </c>
      <c r="AC140">
        <v>1</v>
      </c>
      <c r="AD140">
        <v>1</v>
      </c>
      <c r="AE140">
        <v>2</v>
      </c>
      <c r="AF140">
        <f t="shared" si="12"/>
        <v>1</v>
      </c>
      <c r="AG140" s="9">
        <v>6.2500000000000001E-4</v>
      </c>
      <c r="AH140" t="str">
        <f t="shared" si="13"/>
        <v>BANKNIFTYWEEKLY35500CE</v>
      </c>
      <c r="AI140" t="str">
        <f t="shared" si="14"/>
        <v>BANKNIFTYWEEKLY35500CE44753</v>
      </c>
      <c r="AQ140" s="3"/>
    </row>
    <row r="141" spans="1:44" x14ac:dyDescent="0.45">
      <c r="A141">
        <v>3</v>
      </c>
      <c r="B141" t="s">
        <v>417</v>
      </c>
      <c r="C141" t="s">
        <v>142</v>
      </c>
      <c r="D141" s="2">
        <v>44753</v>
      </c>
      <c r="E141" s="3">
        <v>44754</v>
      </c>
      <c r="F141" t="s">
        <v>30</v>
      </c>
      <c r="G141" t="s">
        <v>31</v>
      </c>
      <c r="H141" s="3">
        <v>44756</v>
      </c>
      <c r="I141" s="32" t="str">
        <f t="shared" si="10"/>
        <v>14-7-2022</v>
      </c>
      <c r="J141">
        <v>300</v>
      </c>
      <c r="K141">
        <v>25</v>
      </c>
      <c r="L141">
        <v>12</v>
      </c>
      <c r="M141">
        <v>270.83999999999997</v>
      </c>
      <c r="N141">
        <v>268.85000000000002</v>
      </c>
      <c r="O141">
        <v>81252.5</v>
      </c>
      <c r="P141">
        <v>80655</v>
      </c>
      <c r="Q141">
        <v>-596.99999999998568</v>
      </c>
      <c r="R141">
        <v>191.38393300000001</v>
      </c>
      <c r="S141">
        <v>-788.38393299998575</v>
      </c>
      <c r="T141">
        <v>-0.97028883172823699</v>
      </c>
      <c r="U141">
        <v>300</v>
      </c>
      <c r="V141">
        <v>272.14999999999998</v>
      </c>
      <c r="W141">
        <v>265.75</v>
      </c>
      <c r="X141">
        <v>274.7</v>
      </c>
      <c r="Y141">
        <v>269.18</v>
      </c>
      <c r="Z141">
        <v>103002</v>
      </c>
      <c r="AA141">
        <v>92501</v>
      </c>
      <c r="AB141">
        <f t="shared" si="11"/>
        <v>0</v>
      </c>
      <c r="AC141">
        <v>1</v>
      </c>
      <c r="AD141">
        <v>1</v>
      </c>
      <c r="AE141">
        <v>2</v>
      </c>
      <c r="AF141">
        <f t="shared" si="12"/>
        <v>2</v>
      </c>
      <c r="AG141" s="9">
        <v>6.2500000000000001E-4</v>
      </c>
      <c r="AH141" t="str">
        <f t="shared" si="13"/>
        <v>BANKNIFTYWEEKLY35400CE</v>
      </c>
      <c r="AI141" t="str">
        <f t="shared" si="14"/>
        <v>BANKNIFTYWEEKLY35400CE44753</v>
      </c>
      <c r="AQ141" s="3"/>
    </row>
    <row r="142" spans="1:44" x14ac:dyDescent="0.45">
      <c r="A142">
        <v>4</v>
      </c>
      <c r="B142" t="s">
        <v>418</v>
      </c>
      <c r="C142" t="s">
        <v>143</v>
      </c>
      <c r="D142" s="2">
        <v>44753</v>
      </c>
      <c r="E142" s="3">
        <v>44754</v>
      </c>
      <c r="F142" t="s">
        <v>30</v>
      </c>
      <c r="G142" t="s">
        <v>31</v>
      </c>
      <c r="H142" s="3">
        <v>44756</v>
      </c>
      <c r="I142" s="32" t="str">
        <f t="shared" si="10"/>
        <v>14-7-2022</v>
      </c>
      <c r="J142">
        <v>300</v>
      </c>
      <c r="K142">
        <v>25</v>
      </c>
      <c r="L142">
        <v>12</v>
      </c>
      <c r="M142">
        <v>271.8</v>
      </c>
      <c r="N142">
        <v>221.3</v>
      </c>
      <c r="O142">
        <v>81540</v>
      </c>
      <c r="P142">
        <v>66390</v>
      </c>
      <c r="Q142">
        <v>-15150</v>
      </c>
      <c r="R142">
        <v>175.50455199999999</v>
      </c>
      <c r="S142">
        <v>-15325.504552</v>
      </c>
      <c r="T142">
        <v>-18.795075486877611</v>
      </c>
      <c r="U142">
        <v>300</v>
      </c>
      <c r="V142">
        <v>271.60000000000002</v>
      </c>
      <c r="W142">
        <v>265.5</v>
      </c>
      <c r="X142">
        <v>225.8</v>
      </c>
      <c r="Y142">
        <v>220.82</v>
      </c>
      <c r="Z142">
        <v>141702</v>
      </c>
      <c r="AA142">
        <v>92502</v>
      </c>
      <c r="AB142">
        <f t="shared" si="11"/>
        <v>0</v>
      </c>
      <c r="AC142">
        <v>1</v>
      </c>
      <c r="AD142">
        <v>1</v>
      </c>
      <c r="AE142">
        <v>2</v>
      </c>
      <c r="AF142">
        <f t="shared" si="12"/>
        <v>2</v>
      </c>
      <c r="AG142" s="9">
        <v>6.2500000000000001E-4</v>
      </c>
      <c r="AH142" t="str">
        <f t="shared" si="13"/>
        <v>BANKNIFTYWEEKLY35500CE</v>
      </c>
      <c r="AI142" t="str">
        <f t="shared" si="14"/>
        <v>BANKNIFTYWEEKLY35500CE44753</v>
      </c>
      <c r="AQ142" s="3"/>
    </row>
    <row r="143" spans="1:44" x14ac:dyDescent="0.45">
      <c r="A143">
        <v>1</v>
      </c>
      <c r="B143" t="s">
        <v>419</v>
      </c>
      <c r="C143" t="s">
        <v>144</v>
      </c>
      <c r="D143" s="2">
        <v>44755</v>
      </c>
      <c r="E143" s="3">
        <v>44756</v>
      </c>
      <c r="F143" t="s">
        <v>30</v>
      </c>
      <c r="G143" t="s">
        <v>31</v>
      </c>
      <c r="H143" s="3">
        <v>44756</v>
      </c>
      <c r="I143" s="32" t="str">
        <f t="shared" si="10"/>
        <v>14-7-2022</v>
      </c>
      <c r="J143">
        <v>400</v>
      </c>
      <c r="K143">
        <v>25</v>
      </c>
      <c r="L143">
        <v>16</v>
      </c>
      <c r="M143">
        <v>205.03</v>
      </c>
      <c r="N143">
        <v>169.34</v>
      </c>
      <c r="O143">
        <v>82011.25</v>
      </c>
      <c r="P143">
        <v>67735</v>
      </c>
      <c r="Q143">
        <v>-14276</v>
      </c>
      <c r="R143">
        <v>177.32888850000001</v>
      </c>
      <c r="S143">
        <v>-14453.3288885</v>
      </c>
      <c r="T143">
        <v>-17.623592968647589</v>
      </c>
      <c r="U143">
        <v>400</v>
      </c>
      <c r="V143">
        <v>204.35</v>
      </c>
      <c r="W143">
        <v>201.87</v>
      </c>
      <c r="X143">
        <v>173.15</v>
      </c>
      <c r="Y143">
        <v>158.1</v>
      </c>
      <c r="Z143">
        <v>125702</v>
      </c>
      <c r="AA143">
        <v>92000</v>
      </c>
      <c r="AB143">
        <f t="shared" si="11"/>
        <v>0</v>
      </c>
      <c r="AC143">
        <v>1</v>
      </c>
      <c r="AD143">
        <v>1</v>
      </c>
      <c r="AE143">
        <v>2</v>
      </c>
      <c r="AF143">
        <f t="shared" si="12"/>
        <v>1</v>
      </c>
      <c r="AG143" s="9">
        <v>6.2500000000000001E-4</v>
      </c>
      <c r="AH143" t="str">
        <f t="shared" si="13"/>
        <v>BANKNIFTYWEEKLY34900PE</v>
      </c>
      <c r="AI143" t="str">
        <f t="shared" si="14"/>
        <v>BANKNIFTYWEEKLY34900PE44755</v>
      </c>
      <c r="AQ143" s="3"/>
    </row>
    <row r="144" spans="1:44" x14ac:dyDescent="0.45">
      <c r="A144">
        <v>2</v>
      </c>
      <c r="B144" t="s">
        <v>416</v>
      </c>
      <c r="C144" t="s">
        <v>141</v>
      </c>
      <c r="D144" s="2">
        <v>44755</v>
      </c>
      <c r="E144" s="3">
        <v>44756</v>
      </c>
      <c r="F144" t="s">
        <v>30</v>
      </c>
      <c r="G144" t="s">
        <v>31</v>
      </c>
      <c r="H144" s="3">
        <v>44756</v>
      </c>
      <c r="I144" s="32" t="str">
        <f t="shared" si="10"/>
        <v>14-7-2022</v>
      </c>
      <c r="J144">
        <v>375</v>
      </c>
      <c r="K144">
        <v>25</v>
      </c>
      <c r="L144">
        <v>15</v>
      </c>
      <c r="M144">
        <v>226.85</v>
      </c>
      <c r="N144">
        <v>230.59</v>
      </c>
      <c r="O144">
        <v>85068.75</v>
      </c>
      <c r="P144">
        <v>86470</v>
      </c>
      <c r="Q144">
        <v>1402.500000000003</v>
      </c>
      <c r="R144">
        <v>200.43893550000001</v>
      </c>
      <c r="S144">
        <v>1202.0610645000031</v>
      </c>
      <c r="T144">
        <v>1.4130465823231251</v>
      </c>
      <c r="U144">
        <v>375</v>
      </c>
      <c r="V144">
        <v>226.1</v>
      </c>
      <c r="W144">
        <v>220.4</v>
      </c>
      <c r="X144">
        <v>234.8</v>
      </c>
      <c r="Y144">
        <v>216.97</v>
      </c>
      <c r="Z144">
        <v>124901</v>
      </c>
      <c r="AA144">
        <v>92001</v>
      </c>
      <c r="AB144">
        <f t="shared" si="11"/>
        <v>0</v>
      </c>
      <c r="AC144">
        <v>1</v>
      </c>
      <c r="AD144">
        <v>1</v>
      </c>
      <c r="AE144">
        <v>2</v>
      </c>
      <c r="AF144">
        <f t="shared" si="12"/>
        <v>1</v>
      </c>
      <c r="AG144" s="9">
        <v>6.2500000000000001E-4</v>
      </c>
      <c r="AH144" t="str">
        <f t="shared" si="13"/>
        <v>BANKNIFTYWEEKLY35000PE</v>
      </c>
      <c r="AI144" t="str">
        <f t="shared" si="14"/>
        <v>BANKNIFTYWEEKLY35000PE44755</v>
      </c>
      <c r="AQ144" s="3"/>
    </row>
    <row r="145" spans="1:43" x14ac:dyDescent="0.45">
      <c r="A145">
        <v>3</v>
      </c>
      <c r="B145" t="s">
        <v>416</v>
      </c>
      <c r="C145" t="s">
        <v>141</v>
      </c>
      <c r="D145" s="2">
        <v>44755</v>
      </c>
      <c r="E145" s="3">
        <v>44756</v>
      </c>
      <c r="F145" t="s">
        <v>30</v>
      </c>
      <c r="G145" t="s">
        <v>31</v>
      </c>
      <c r="H145" s="3">
        <v>44756</v>
      </c>
      <c r="I145" s="32" t="str">
        <f t="shared" si="10"/>
        <v>14-7-2022</v>
      </c>
      <c r="J145">
        <v>425</v>
      </c>
      <c r="K145">
        <v>25</v>
      </c>
      <c r="L145">
        <v>17</v>
      </c>
      <c r="M145">
        <v>205.72</v>
      </c>
      <c r="N145">
        <v>239.86</v>
      </c>
      <c r="O145">
        <v>87430</v>
      </c>
      <c r="P145">
        <v>101940</v>
      </c>
      <c r="Q145">
        <v>14509.500000000009</v>
      </c>
      <c r="R145">
        <v>219.41426799999999</v>
      </c>
      <c r="S145">
        <v>14290.08573200001</v>
      </c>
      <c r="T145">
        <v>16.344602232643261</v>
      </c>
      <c r="U145">
        <v>425</v>
      </c>
      <c r="V145">
        <v>196.75</v>
      </c>
      <c r="W145">
        <v>204.37</v>
      </c>
      <c r="X145">
        <v>235.35</v>
      </c>
      <c r="Y145">
        <v>251.17</v>
      </c>
      <c r="Z145">
        <v>105103</v>
      </c>
      <c r="AA145">
        <v>92501</v>
      </c>
      <c r="AB145">
        <f t="shared" si="11"/>
        <v>0</v>
      </c>
      <c r="AC145">
        <v>1</v>
      </c>
      <c r="AD145">
        <v>1</v>
      </c>
      <c r="AE145">
        <v>2</v>
      </c>
      <c r="AF145">
        <f t="shared" si="12"/>
        <v>2</v>
      </c>
      <c r="AG145" s="9">
        <v>6.2500000000000001E-4</v>
      </c>
      <c r="AH145" t="str">
        <f t="shared" si="13"/>
        <v>BANKNIFTYWEEKLY35000PE</v>
      </c>
      <c r="AI145" t="str">
        <f t="shared" si="14"/>
        <v>BANKNIFTYWEEKLY35000PE44755</v>
      </c>
      <c r="AQ145" s="3"/>
    </row>
    <row r="146" spans="1:43" x14ac:dyDescent="0.45">
      <c r="A146">
        <v>4</v>
      </c>
      <c r="B146" t="s">
        <v>420</v>
      </c>
      <c r="C146" t="s">
        <v>145</v>
      </c>
      <c r="D146" s="2">
        <v>44755</v>
      </c>
      <c r="E146" s="3">
        <v>44756</v>
      </c>
      <c r="F146" t="s">
        <v>30</v>
      </c>
      <c r="G146" t="s">
        <v>31</v>
      </c>
      <c r="H146" s="3">
        <v>44756</v>
      </c>
      <c r="I146" s="32" t="str">
        <f t="shared" si="10"/>
        <v>14-7-2022</v>
      </c>
      <c r="J146">
        <v>350</v>
      </c>
      <c r="K146">
        <v>25</v>
      </c>
      <c r="L146">
        <v>14</v>
      </c>
      <c r="M146">
        <v>239.2</v>
      </c>
      <c r="N146">
        <v>312.73</v>
      </c>
      <c r="O146">
        <v>83718.75</v>
      </c>
      <c r="P146">
        <v>109455</v>
      </c>
      <c r="Q146">
        <v>25735.500000000011</v>
      </c>
      <c r="R146">
        <v>225.44309949999999</v>
      </c>
      <c r="S146">
        <v>25510.056900500011</v>
      </c>
      <c r="T146">
        <v>30.471139261515511</v>
      </c>
      <c r="U146">
        <v>350</v>
      </c>
      <c r="V146">
        <v>236.75</v>
      </c>
      <c r="W146">
        <v>239.28</v>
      </c>
      <c r="X146">
        <v>308.25</v>
      </c>
      <c r="Y146">
        <v>324.85000000000002</v>
      </c>
      <c r="Z146">
        <v>110703</v>
      </c>
      <c r="AA146">
        <v>92501</v>
      </c>
      <c r="AB146">
        <f t="shared" si="11"/>
        <v>0</v>
      </c>
      <c r="AC146">
        <v>1</v>
      </c>
      <c r="AD146">
        <v>1</v>
      </c>
      <c r="AE146">
        <v>2</v>
      </c>
      <c r="AF146">
        <f t="shared" si="12"/>
        <v>2</v>
      </c>
      <c r="AG146" s="9">
        <v>6.2500000000000001E-4</v>
      </c>
      <c r="AH146" t="str">
        <f t="shared" si="13"/>
        <v>BANKNIFTYWEEKLY35100PE</v>
      </c>
      <c r="AI146" t="str">
        <f t="shared" si="14"/>
        <v>BANKNIFTYWEEKLY35100PE44755</v>
      </c>
      <c r="AQ146" s="3"/>
    </row>
    <row r="147" spans="1:43" x14ac:dyDescent="0.45">
      <c r="A147">
        <v>1</v>
      </c>
      <c r="B147" t="s">
        <v>421</v>
      </c>
      <c r="C147" t="s">
        <v>146</v>
      </c>
      <c r="D147" s="2">
        <v>44756</v>
      </c>
      <c r="E147" s="3">
        <v>44756</v>
      </c>
      <c r="F147" t="s">
        <v>30</v>
      </c>
      <c r="G147" t="s">
        <v>31</v>
      </c>
      <c r="H147" s="3">
        <v>44756</v>
      </c>
      <c r="I147" s="32" t="str">
        <f t="shared" si="10"/>
        <v>14-7-2022</v>
      </c>
      <c r="J147">
        <v>600</v>
      </c>
      <c r="K147">
        <v>25</v>
      </c>
      <c r="L147">
        <v>24</v>
      </c>
      <c r="M147">
        <v>146.4</v>
      </c>
      <c r="N147">
        <v>0.1</v>
      </c>
      <c r="O147">
        <v>87840</v>
      </c>
      <c r="P147">
        <v>60</v>
      </c>
      <c r="Q147">
        <v>-87780</v>
      </c>
      <c r="R147">
        <v>81.325759999999988</v>
      </c>
      <c r="S147">
        <v>-87861.325760000007</v>
      </c>
      <c r="T147">
        <v>-100.0242779599271</v>
      </c>
      <c r="U147">
        <v>600</v>
      </c>
      <c r="V147">
        <v>139.69999999999999</v>
      </c>
      <c r="W147">
        <v>141.66999999999999</v>
      </c>
      <c r="X147">
        <v>0.15</v>
      </c>
      <c r="Y147">
        <v>0.12</v>
      </c>
      <c r="Z147">
        <v>95705</v>
      </c>
      <c r="AA147">
        <v>152000</v>
      </c>
      <c r="AB147">
        <f t="shared" si="11"/>
        <v>0</v>
      </c>
      <c r="AC147">
        <v>1</v>
      </c>
      <c r="AD147">
        <v>1</v>
      </c>
      <c r="AE147">
        <v>2</v>
      </c>
      <c r="AF147">
        <f t="shared" si="12"/>
        <v>2</v>
      </c>
      <c r="AG147" s="9">
        <v>6.2500000000000001E-4</v>
      </c>
      <c r="AH147" t="str">
        <f t="shared" si="13"/>
        <v>BANKNIFTYWEEKLY35000CE</v>
      </c>
      <c r="AI147" t="str">
        <f t="shared" si="14"/>
        <v>BANKNIFTYWEEKLY35000CE44756</v>
      </c>
      <c r="AQ147" s="3"/>
    </row>
    <row r="148" spans="1:43" x14ac:dyDescent="0.45">
      <c r="A148">
        <v>1</v>
      </c>
      <c r="B148" t="s">
        <v>422</v>
      </c>
      <c r="C148" t="s">
        <v>147</v>
      </c>
      <c r="D148" s="2">
        <v>44757</v>
      </c>
      <c r="E148" s="3">
        <v>44760</v>
      </c>
      <c r="F148" t="s">
        <v>30</v>
      </c>
      <c r="G148" t="s">
        <v>31</v>
      </c>
      <c r="H148" s="3">
        <v>44763</v>
      </c>
      <c r="I148" s="32" t="str">
        <f t="shared" si="10"/>
        <v>21-7-2022</v>
      </c>
      <c r="J148">
        <v>250</v>
      </c>
      <c r="K148">
        <v>25</v>
      </c>
      <c r="L148">
        <v>10</v>
      </c>
      <c r="M148">
        <v>350.6</v>
      </c>
      <c r="N148">
        <v>126.2</v>
      </c>
      <c r="O148">
        <v>87650</v>
      </c>
      <c r="P148">
        <v>31550</v>
      </c>
      <c r="Q148">
        <v>-56100.000000000007</v>
      </c>
      <c r="R148">
        <v>116.67138</v>
      </c>
      <c r="S148">
        <v>-56216.671380000007</v>
      </c>
      <c r="T148">
        <v>-64.13767413576727</v>
      </c>
      <c r="U148">
        <v>250</v>
      </c>
      <c r="V148">
        <v>353.95</v>
      </c>
      <c r="W148">
        <v>345.53</v>
      </c>
      <c r="X148">
        <v>128.75</v>
      </c>
      <c r="Y148">
        <v>126.7</v>
      </c>
      <c r="Z148">
        <v>111001</v>
      </c>
      <c r="AA148">
        <v>92000</v>
      </c>
      <c r="AB148">
        <f t="shared" si="11"/>
        <v>0</v>
      </c>
      <c r="AC148">
        <v>1</v>
      </c>
      <c r="AD148">
        <v>1</v>
      </c>
      <c r="AE148">
        <v>2</v>
      </c>
      <c r="AF148">
        <f t="shared" si="12"/>
        <v>1</v>
      </c>
      <c r="AG148" s="9">
        <v>6.2500000000000001E-4</v>
      </c>
      <c r="AH148" t="str">
        <f t="shared" si="13"/>
        <v>BANKNIFTYWEEKLY34500PE</v>
      </c>
      <c r="AI148" t="str">
        <f t="shared" si="14"/>
        <v>BANKNIFTYWEEKLY34500PE44757</v>
      </c>
      <c r="AQ148" s="3"/>
    </row>
    <row r="149" spans="1:43" x14ac:dyDescent="0.45">
      <c r="A149">
        <v>2</v>
      </c>
      <c r="B149" t="s">
        <v>422</v>
      </c>
      <c r="C149" t="s">
        <v>147</v>
      </c>
      <c r="D149" s="2">
        <v>44757</v>
      </c>
      <c r="E149" s="3">
        <v>44760</v>
      </c>
      <c r="F149" t="s">
        <v>30</v>
      </c>
      <c r="G149" t="s">
        <v>31</v>
      </c>
      <c r="H149" s="3">
        <v>44763</v>
      </c>
      <c r="I149" s="32" t="str">
        <f t="shared" si="10"/>
        <v>21-7-2022</v>
      </c>
      <c r="J149">
        <v>275</v>
      </c>
      <c r="K149">
        <v>25</v>
      </c>
      <c r="L149">
        <v>11</v>
      </c>
      <c r="M149">
        <v>318.88</v>
      </c>
      <c r="N149">
        <v>140</v>
      </c>
      <c r="O149">
        <v>87691.24</v>
      </c>
      <c r="P149">
        <v>38500</v>
      </c>
      <c r="Q149">
        <v>-49192</v>
      </c>
      <c r="R149">
        <v>148.12692993600001</v>
      </c>
      <c r="S149">
        <v>-49340.126929935999</v>
      </c>
      <c r="T149">
        <v>-56.265742085453446</v>
      </c>
      <c r="U149">
        <v>275</v>
      </c>
      <c r="V149">
        <v>317.95</v>
      </c>
      <c r="W149">
        <v>327.08</v>
      </c>
      <c r="X149">
        <v>141.05000000000001</v>
      </c>
      <c r="Y149">
        <v>146.83000000000001</v>
      </c>
      <c r="Z149">
        <v>105000</v>
      </c>
      <c r="AA149">
        <v>92500</v>
      </c>
      <c r="AB149">
        <f t="shared" si="11"/>
        <v>0</v>
      </c>
      <c r="AC149">
        <v>1</v>
      </c>
      <c r="AD149">
        <v>1</v>
      </c>
      <c r="AE149">
        <v>2</v>
      </c>
      <c r="AF149">
        <f t="shared" si="12"/>
        <v>2</v>
      </c>
      <c r="AG149" s="9">
        <v>6.2500000000000001E-4</v>
      </c>
      <c r="AH149" t="str">
        <f t="shared" si="13"/>
        <v>BANKNIFTYWEEKLY34500PE</v>
      </c>
      <c r="AI149" t="str">
        <f t="shared" si="14"/>
        <v>BANKNIFTYWEEKLY34500PE44757</v>
      </c>
      <c r="AQ149" s="3"/>
    </row>
    <row r="150" spans="1:43" x14ac:dyDescent="0.45">
      <c r="A150">
        <v>3</v>
      </c>
      <c r="B150" t="s">
        <v>423</v>
      </c>
      <c r="C150" t="s">
        <v>148</v>
      </c>
      <c r="D150" s="2">
        <v>44757</v>
      </c>
      <c r="E150" s="3">
        <v>44760</v>
      </c>
      <c r="F150" t="s">
        <v>30</v>
      </c>
      <c r="G150" t="s">
        <v>31</v>
      </c>
      <c r="H150" s="3">
        <v>44763</v>
      </c>
      <c r="I150" s="32" t="str">
        <f t="shared" si="10"/>
        <v>21-7-2022</v>
      </c>
      <c r="J150">
        <v>225</v>
      </c>
      <c r="K150">
        <v>25</v>
      </c>
      <c r="L150">
        <v>9</v>
      </c>
      <c r="M150">
        <v>364</v>
      </c>
      <c r="N150">
        <v>169.86</v>
      </c>
      <c r="O150">
        <v>81900</v>
      </c>
      <c r="P150">
        <v>38218.75</v>
      </c>
      <c r="Q150">
        <v>-43681.5</v>
      </c>
      <c r="R150">
        <v>144.00876</v>
      </c>
      <c r="S150">
        <v>-43825.508759999997</v>
      </c>
      <c r="T150">
        <v>-53.510999706959709</v>
      </c>
      <c r="U150">
        <v>225</v>
      </c>
      <c r="V150">
        <v>360.8</v>
      </c>
      <c r="W150">
        <v>363.17</v>
      </c>
      <c r="X150">
        <v>171.6</v>
      </c>
      <c r="Y150">
        <v>177.95</v>
      </c>
      <c r="Z150">
        <v>100302</v>
      </c>
      <c r="AA150">
        <v>92501</v>
      </c>
      <c r="AB150">
        <f t="shared" si="11"/>
        <v>0</v>
      </c>
      <c r="AC150">
        <v>1</v>
      </c>
      <c r="AD150">
        <v>1</v>
      </c>
      <c r="AE150">
        <v>2</v>
      </c>
      <c r="AF150">
        <f t="shared" si="12"/>
        <v>2</v>
      </c>
      <c r="AG150" s="9">
        <v>6.2500000000000001E-4</v>
      </c>
      <c r="AH150" t="str">
        <f t="shared" si="13"/>
        <v>BANKNIFTYWEEKLY34600PE</v>
      </c>
      <c r="AI150" t="str">
        <f t="shared" si="14"/>
        <v>BANKNIFTYWEEKLY34600PE44757</v>
      </c>
      <c r="AQ150" s="3"/>
    </row>
    <row r="151" spans="1:43" x14ac:dyDescent="0.45">
      <c r="A151">
        <v>1</v>
      </c>
      <c r="B151" t="s">
        <v>424</v>
      </c>
      <c r="C151" t="s">
        <v>149</v>
      </c>
      <c r="D151" s="2">
        <v>44760</v>
      </c>
      <c r="E151" s="3">
        <v>44761</v>
      </c>
      <c r="F151" t="s">
        <v>30</v>
      </c>
      <c r="G151" t="s">
        <v>31</v>
      </c>
      <c r="H151" s="3">
        <v>44763</v>
      </c>
      <c r="I151" s="32" t="str">
        <f t="shared" si="10"/>
        <v>21-7-2022</v>
      </c>
      <c r="J151">
        <v>300</v>
      </c>
      <c r="K151">
        <v>25</v>
      </c>
      <c r="L151">
        <v>12</v>
      </c>
      <c r="M151">
        <v>288.75</v>
      </c>
      <c r="N151">
        <v>324.08</v>
      </c>
      <c r="O151">
        <v>86625</v>
      </c>
      <c r="P151">
        <v>97222.5</v>
      </c>
      <c r="Q151">
        <v>10598.999999999991</v>
      </c>
      <c r="R151">
        <v>213.57207399999999</v>
      </c>
      <c r="S151">
        <v>10385.427925999989</v>
      </c>
      <c r="T151">
        <v>11.98894998672438</v>
      </c>
      <c r="U151">
        <v>300</v>
      </c>
      <c r="V151">
        <v>283.2</v>
      </c>
      <c r="W151">
        <v>289.93</v>
      </c>
      <c r="X151">
        <v>324.60000000000002</v>
      </c>
      <c r="Y151">
        <v>326.07</v>
      </c>
      <c r="Z151">
        <v>124602</v>
      </c>
      <c r="AA151">
        <v>92000</v>
      </c>
      <c r="AB151">
        <f t="shared" si="11"/>
        <v>0</v>
      </c>
      <c r="AC151">
        <v>1</v>
      </c>
      <c r="AD151">
        <v>1</v>
      </c>
      <c r="AE151">
        <v>2</v>
      </c>
      <c r="AF151">
        <f t="shared" si="12"/>
        <v>1</v>
      </c>
      <c r="AG151" s="9">
        <v>6.2500000000000001E-4</v>
      </c>
      <c r="AH151" t="str">
        <f t="shared" si="13"/>
        <v>BANKNIFTYWEEKLY35100CE</v>
      </c>
      <c r="AI151" t="str">
        <f t="shared" si="14"/>
        <v>BANKNIFTYWEEKLY35100CE44760</v>
      </c>
      <c r="AQ151" s="3"/>
    </row>
    <row r="152" spans="1:43" x14ac:dyDescent="0.45">
      <c r="A152">
        <v>2</v>
      </c>
      <c r="B152" t="s">
        <v>425</v>
      </c>
      <c r="C152" t="s">
        <v>150</v>
      </c>
      <c r="D152" s="2">
        <v>44760</v>
      </c>
      <c r="E152" s="3">
        <v>44761</v>
      </c>
      <c r="F152" t="s">
        <v>30</v>
      </c>
      <c r="G152" t="s">
        <v>31</v>
      </c>
      <c r="H152" s="3">
        <v>44763</v>
      </c>
      <c r="I152" s="32" t="str">
        <f t="shared" si="10"/>
        <v>21-7-2022</v>
      </c>
      <c r="J152">
        <v>325</v>
      </c>
      <c r="K152">
        <v>25</v>
      </c>
      <c r="L152">
        <v>13</v>
      </c>
      <c r="M152">
        <v>260.45</v>
      </c>
      <c r="N152">
        <v>266.2</v>
      </c>
      <c r="O152">
        <v>84646.26</v>
      </c>
      <c r="P152">
        <v>86515.01</v>
      </c>
      <c r="Q152">
        <v>1868.75</v>
      </c>
      <c r="R152">
        <v>200.212312328</v>
      </c>
      <c r="S152">
        <v>1668.5376876719999</v>
      </c>
      <c r="T152">
        <v>1.9711889074272151</v>
      </c>
      <c r="U152">
        <v>325</v>
      </c>
      <c r="V152">
        <v>259.7</v>
      </c>
      <c r="W152">
        <v>258.88</v>
      </c>
      <c r="X152">
        <v>266.05</v>
      </c>
      <c r="Y152">
        <v>266.38</v>
      </c>
      <c r="Z152">
        <v>135103</v>
      </c>
      <c r="AA152">
        <v>92000</v>
      </c>
      <c r="AB152">
        <f t="shared" si="11"/>
        <v>0</v>
      </c>
      <c r="AC152">
        <v>1</v>
      </c>
      <c r="AD152">
        <v>1</v>
      </c>
      <c r="AE152">
        <v>2</v>
      </c>
      <c r="AF152">
        <f t="shared" si="12"/>
        <v>1</v>
      </c>
      <c r="AG152" s="9">
        <v>6.2500000000000001E-4</v>
      </c>
      <c r="AH152" t="str">
        <f t="shared" si="13"/>
        <v>BANKNIFTYWEEKLY35200CE</v>
      </c>
      <c r="AI152" t="str">
        <f t="shared" si="14"/>
        <v>BANKNIFTYWEEKLY35200CE44760</v>
      </c>
      <c r="AQ152" s="3"/>
    </row>
    <row r="153" spans="1:43" x14ac:dyDescent="0.45">
      <c r="A153">
        <v>3</v>
      </c>
      <c r="B153" t="s">
        <v>425</v>
      </c>
      <c r="C153" t="s">
        <v>150</v>
      </c>
      <c r="D153" s="2">
        <v>44760</v>
      </c>
      <c r="E153" s="3">
        <v>44761</v>
      </c>
      <c r="F153" t="s">
        <v>30</v>
      </c>
      <c r="G153" t="s">
        <v>31</v>
      </c>
      <c r="H153" s="3">
        <v>44763</v>
      </c>
      <c r="I153" s="32" t="str">
        <f t="shared" si="10"/>
        <v>21-7-2022</v>
      </c>
      <c r="J153">
        <v>325</v>
      </c>
      <c r="K153">
        <v>25</v>
      </c>
      <c r="L153">
        <v>13</v>
      </c>
      <c r="M153">
        <v>266.57</v>
      </c>
      <c r="N153">
        <v>286.27999999999997</v>
      </c>
      <c r="O153">
        <v>86635.01</v>
      </c>
      <c r="P153">
        <v>93040</v>
      </c>
      <c r="Q153">
        <v>6405.7499999999936</v>
      </c>
      <c r="R153">
        <v>185.26747656399999</v>
      </c>
      <c r="S153">
        <v>6220.4825234359932</v>
      </c>
      <c r="T153">
        <v>7.1801025052527763</v>
      </c>
      <c r="U153">
        <v>325</v>
      </c>
      <c r="V153">
        <v>267.5</v>
      </c>
      <c r="W153">
        <v>269.23</v>
      </c>
      <c r="X153">
        <v>287.3</v>
      </c>
      <c r="Y153">
        <v>284.39999999999998</v>
      </c>
      <c r="Z153">
        <v>141003</v>
      </c>
      <c r="AA153">
        <v>92502</v>
      </c>
      <c r="AB153">
        <f t="shared" si="11"/>
        <v>0</v>
      </c>
      <c r="AC153">
        <v>1</v>
      </c>
      <c r="AD153">
        <v>1</v>
      </c>
      <c r="AE153">
        <v>2</v>
      </c>
      <c r="AF153">
        <f t="shared" si="12"/>
        <v>2</v>
      </c>
      <c r="AG153" s="9">
        <v>6.2500000000000001E-4</v>
      </c>
      <c r="AH153" t="str">
        <f t="shared" si="13"/>
        <v>BANKNIFTYWEEKLY35200CE</v>
      </c>
      <c r="AI153" t="str">
        <f t="shared" si="14"/>
        <v>BANKNIFTYWEEKLY35200CE44760</v>
      </c>
      <c r="AQ153" s="3"/>
    </row>
    <row r="154" spans="1:43" x14ac:dyDescent="0.45">
      <c r="A154">
        <v>4</v>
      </c>
      <c r="B154" t="s">
        <v>426</v>
      </c>
      <c r="C154" t="s">
        <v>151</v>
      </c>
      <c r="D154" s="2">
        <v>44760</v>
      </c>
      <c r="E154" s="3">
        <v>44761</v>
      </c>
      <c r="F154" t="s">
        <v>30</v>
      </c>
      <c r="G154" t="s">
        <v>31</v>
      </c>
      <c r="H154" s="3">
        <v>44763</v>
      </c>
      <c r="I154" s="32" t="str">
        <f t="shared" si="10"/>
        <v>21-7-2022</v>
      </c>
      <c r="J154">
        <v>325</v>
      </c>
      <c r="K154">
        <v>25</v>
      </c>
      <c r="L154">
        <v>13</v>
      </c>
      <c r="M154">
        <v>259.64999999999998</v>
      </c>
      <c r="N154">
        <v>231.4</v>
      </c>
      <c r="O154">
        <v>84386.25</v>
      </c>
      <c r="P154">
        <v>75205</v>
      </c>
      <c r="Q154">
        <v>-9181.2499999999909</v>
      </c>
      <c r="R154">
        <v>187.30204649999999</v>
      </c>
      <c r="S154">
        <v>-9368.5520464999918</v>
      </c>
      <c r="T154">
        <v>-11.10198882697121</v>
      </c>
      <c r="U154">
        <v>325</v>
      </c>
      <c r="V154">
        <v>257.39999999999998</v>
      </c>
      <c r="W154">
        <v>259.93</v>
      </c>
      <c r="X154">
        <v>233.9</v>
      </c>
      <c r="Y154">
        <v>230.07</v>
      </c>
      <c r="Z154">
        <v>143102</v>
      </c>
      <c r="AA154">
        <v>92502</v>
      </c>
      <c r="AB154">
        <f t="shared" si="11"/>
        <v>0</v>
      </c>
      <c r="AC154">
        <v>1</v>
      </c>
      <c r="AD154">
        <v>1</v>
      </c>
      <c r="AE154">
        <v>2</v>
      </c>
      <c r="AF154">
        <f t="shared" si="12"/>
        <v>2</v>
      </c>
      <c r="AG154" s="9">
        <v>6.2500000000000001E-4</v>
      </c>
      <c r="AH154" t="str">
        <f t="shared" si="13"/>
        <v>BANKNIFTYWEEKLY35300CE</v>
      </c>
      <c r="AI154" t="str">
        <f t="shared" si="14"/>
        <v>BANKNIFTYWEEKLY35300CE44760</v>
      </c>
      <c r="AQ154" s="3"/>
    </row>
    <row r="155" spans="1:43" x14ac:dyDescent="0.45">
      <c r="A155">
        <v>1</v>
      </c>
      <c r="B155" t="s">
        <v>427</v>
      </c>
      <c r="C155" t="s">
        <v>152</v>
      </c>
      <c r="D155" s="2">
        <v>44761</v>
      </c>
      <c r="E155" s="3">
        <v>44762</v>
      </c>
      <c r="F155" t="s">
        <v>30</v>
      </c>
      <c r="G155" t="s">
        <v>31</v>
      </c>
      <c r="H155" s="3">
        <v>44763</v>
      </c>
      <c r="I155" s="32" t="str">
        <f t="shared" si="10"/>
        <v>21-7-2022</v>
      </c>
      <c r="J155">
        <v>325</v>
      </c>
      <c r="K155">
        <v>25</v>
      </c>
      <c r="L155">
        <v>13</v>
      </c>
      <c r="M155">
        <v>269.04000000000002</v>
      </c>
      <c r="N155">
        <v>636.9</v>
      </c>
      <c r="O155">
        <v>87438.75</v>
      </c>
      <c r="P155">
        <v>206992.52</v>
      </c>
      <c r="Q155">
        <v>119554.5</v>
      </c>
      <c r="R155">
        <v>337.75117002799999</v>
      </c>
      <c r="S155">
        <v>119216.748829972</v>
      </c>
      <c r="T155">
        <v>136.34315315574841</v>
      </c>
      <c r="U155">
        <v>325</v>
      </c>
      <c r="V155">
        <v>267.64999999999998</v>
      </c>
      <c r="W155">
        <v>271.37</v>
      </c>
      <c r="X155">
        <v>640</v>
      </c>
      <c r="Y155">
        <v>624.32000000000005</v>
      </c>
      <c r="Z155">
        <v>100902</v>
      </c>
      <c r="AA155">
        <v>92000</v>
      </c>
      <c r="AB155">
        <f t="shared" si="11"/>
        <v>0</v>
      </c>
      <c r="AC155">
        <v>1</v>
      </c>
      <c r="AD155">
        <v>1</v>
      </c>
      <c r="AE155">
        <v>2</v>
      </c>
      <c r="AF155">
        <f t="shared" si="12"/>
        <v>1</v>
      </c>
      <c r="AG155" s="9">
        <v>6.2500000000000001E-4</v>
      </c>
      <c r="AH155" t="str">
        <f t="shared" si="13"/>
        <v>BANKNIFTYWEEKLY35400CE</v>
      </c>
      <c r="AI155" t="str">
        <f t="shared" si="14"/>
        <v>BANKNIFTYWEEKLY35400CE44761</v>
      </c>
      <c r="AQ155" s="3"/>
    </row>
    <row r="156" spans="1:43" x14ac:dyDescent="0.45">
      <c r="A156">
        <v>2</v>
      </c>
      <c r="B156" t="s">
        <v>428</v>
      </c>
      <c r="C156" t="s">
        <v>153</v>
      </c>
      <c r="D156" s="2">
        <v>44761</v>
      </c>
      <c r="E156" s="3">
        <v>44762</v>
      </c>
      <c r="F156" t="s">
        <v>30</v>
      </c>
      <c r="G156" t="s">
        <v>31</v>
      </c>
      <c r="H156" s="3">
        <v>44763</v>
      </c>
      <c r="I156" s="32" t="str">
        <f t="shared" si="10"/>
        <v>21-7-2022</v>
      </c>
      <c r="J156">
        <v>375</v>
      </c>
      <c r="K156">
        <v>25</v>
      </c>
      <c r="L156">
        <v>15</v>
      </c>
      <c r="M156">
        <v>231.45</v>
      </c>
      <c r="N156">
        <v>549.35</v>
      </c>
      <c r="O156">
        <v>86793.75</v>
      </c>
      <c r="P156">
        <v>206006.23</v>
      </c>
      <c r="Q156">
        <v>119212.5</v>
      </c>
      <c r="R156">
        <v>336.21683497200002</v>
      </c>
      <c r="S156">
        <v>118876.283165028</v>
      </c>
      <c r="T156">
        <v>136.96410532443639</v>
      </c>
      <c r="U156">
        <v>375</v>
      </c>
      <c r="V156">
        <v>228.35</v>
      </c>
      <c r="W156">
        <v>227.67</v>
      </c>
      <c r="X156">
        <v>553</v>
      </c>
      <c r="Y156">
        <v>535.66999999999996</v>
      </c>
      <c r="Z156">
        <v>101205</v>
      </c>
      <c r="AA156">
        <v>92001</v>
      </c>
      <c r="AB156">
        <f t="shared" si="11"/>
        <v>0</v>
      </c>
      <c r="AC156">
        <v>1</v>
      </c>
      <c r="AD156">
        <v>1</v>
      </c>
      <c r="AE156">
        <v>2</v>
      </c>
      <c r="AF156">
        <f t="shared" si="12"/>
        <v>1</v>
      </c>
      <c r="AG156" s="9">
        <v>6.2500000000000001E-4</v>
      </c>
      <c r="AH156" t="str">
        <f t="shared" si="13"/>
        <v>BANKNIFTYWEEKLY35500CE</v>
      </c>
      <c r="AI156" t="str">
        <f t="shared" si="14"/>
        <v>BANKNIFTYWEEKLY35500CE44761</v>
      </c>
      <c r="AQ156" s="3"/>
    </row>
    <row r="157" spans="1:43" x14ac:dyDescent="0.45">
      <c r="A157">
        <v>3</v>
      </c>
      <c r="B157" t="s">
        <v>427</v>
      </c>
      <c r="C157" t="s">
        <v>152</v>
      </c>
      <c r="D157" s="2">
        <v>44761</v>
      </c>
      <c r="E157" s="3">
        <v>44762</v>
      </c>
      <c r="F157" t="s">
        <v>30</v>
      </c>
      <c r="G157" t="s">
        <v>31</v>
      </c>
      <c r="H157" s="3">
        <v>44763</v>
      </c>
      <c r="I157" s="32" t="str">
        <f t="shared" si="10"/>
        <v>21-7-2022</v>
      </c>
      <c r="J157">
        <v>350</v>
      </c>
      <c r="K157">
        <v>25</v>
      </c>
      <c r="L157">
        <v>14</v>
      </c>
      <c r="M157">
        <v>242.18</v>
      </c>
      <c r="N157">
        <v>578.45000000000005</v>
      </c>
      <c r="O157">
        <v>84761.25</v>
      </c>
      <c r="P157">
        <v>202457.5</v>
      </c>
      <c r="Q157">
        <v>117694.5</v>
      </c>
      <c r="R157">
        <v>330.88541249999997</v>
      </c>
      <c r="S157">
        <v>117363.61458749999</v>
      </c>
      <c r="T157">
        <v>138.46376096093439</v>
      </c>
      <c r="U157">
        <v>350</v>
      </c>
      <c r="V157">
        <v>242.35</v>
      </c>
      <c r="W157">
        <v>236.3</v>
      </c>
      <c r="X157">
        <v>593.25</v>
      </c>
      <c r="Y157">
        <v>577.4</v>
      </c>
      <c r="Z157">
        <v>100006</v>
      </c>
      <c r="AA157">
        <v>92501</v>
      </c>
      <c r="AB157">
        <f t="shared" si="11"/>
        <v>0</v>
      </c>
      <c r="AC157">
        <v>1</v>
      </c>
      <c r="AD157">
        <v>1</v>
      </c>
      <c r="AE157">
        <v>2</v>
      </c>
      <c r="AF157">
        <f t="shared" si="12"/>
        <v>2</v>
      </c>
      <c r="AG157" s="9">
        <v>6.2500000000000001E-4</v>
      </c>
      <c r="AH157" t="str">
        <f t="shared" si="13"/>
        <v>BANKNIFTYWEEKLY35400CE</v>
      </c>
      <c r="AI157" t="str">
        <f t="shared" si="14"/>
        <v>BANKNIFTYWEEKLY35400CE44761</v>
      </c>
      <c r="AQ157" s="3"/>
    </row>
    <row r="158" spans="1:43" x14ac:dyDescent="0.45">
      <c r="A158">
        <v>4</v>
      </c>
      <c r="B158" t="s">
        <v>428</v>
      </c>
      <c r="C158" t="s">
        <v>153</v>
      </c>
      <c r="D158" s="2">
        <v>44761</v>
      </c>
      <c r="E158" s="3">
        <v>44762</v>
      </c>
      <c r="F158" t="s">
        <v>30</v>
      </c>
      <c r="G158" t="s">
        <v>31</v>
      </c>
      <c r="H158" s="3">
        <v>44763</v>
      </c>
      <c r="I158" s="32" t="str">
        <f t="shared" si="10"/>
        <v>21-7-2022</v>
      </c>
      <c r="J158">
        <v>375</v>
      </c>
      <c r="K158">
        <v>25</v>
      </c>
      <c r="L158">
        <v>15</v>
      </c>
      <c r="M158">
        <v>231.45</v>
      </c>
      <c r="N158">
        <v>496.05</v>
      </c>
      <c r="O158">
        <v>86793.75</v>
      </c>
      <c r="P158">
        <v>186018.75</v>
      </c>
      <c r="Q158">
        <v>99225.000000000015</v>
      </c>
      <c r="R158">
        <v>313.70293750000002</v>
      </c>
      <c r="S158">
        <v>98911.297062500016</v>
      </c>
      <c r="T158">
        <v>113.96131295456181</v>
      </c>
      <c r="U158">
        <v>375</v>
      </c>
      <c r="V158">
        <v>228.35</v>
      </c>
      <c r="W158">
        <v>227.67</v>
      </c>
      <c r="X158">
        <v>509.25</v>
      </c>
      <c r="Y158">
        <v>491.73</v>
      </c>
      <c r="Z158">
        <v>101205</v>
      </c>
      <c r="AA158">
        <v>92501</v>
      </c>
      <c r="AB158">
        <f t="shared" si="11"/>
        <v>0</v>
      </c>
      <c r="AC158">
        <v>1</v>
      </c>
      <c r="AD158">
        <v>1</v>
      </c>
      <c r="AE158">
        <v>2</v>
      </c>
      <c r="AF158">
        <f t="shared" si="12"/>
        <v>2</v>
      </c>
      <c r="AG158" s="9">
        <v>6.2500000000000001E-4</v>
      </c>
      <c r="AH158" t="str">
        <f t="shared" si="13"/>
        <v>BANKNIFTYWEEKLY35500CE</v>
      </c>
      <c r="AI158" t="str">
        <f t="shared" si="14"/>
        <v>BANKNIFTYWEEKLY35500CE44761</v>
      </c>
      <c r="AQ158" s="3"/>
    </row>
    <row r="159" spans="1:43" x14ac:dyDescent="0.45">
      <c r="A159">
        <v>1</v>
      </c>
      <c r="B159" t="s">
        <v>429</v>
      </c>
      <c r="C159" t="s">
        <v>154</v>
      </c>
      <c r="D159" s="2">
        <v>44762</v>
      </c>
      <c r="E159" s="3">
        <v>44763</v>
      </c>
      <c r="F159" t="s">
        <v>30</v>
      </c>
      <c r="G159" t="s">
        <v>31</v>
      </c>
      <c r="H159" s="3">
        <v>44763</v>
      </c>
      <c r="I159" s="32" t="str">
        <f t="shared" si="10"/>
        <v>21-7-2022</v>
      </c>
      <c r="J159">
        <v>450</v>
      </c>
      <c r="K159">
        <v>25</v>
      </c>
      <c r="L159">
        <v>18</v>
      </c>
      <c r="M159">
        <v>186.2</v>
      </c>
      <c r="N159">
        <v>62.35</v>
      </c>
      <c r="O159">
        <v>83790</v>
      </c>
      <c r="P159">
        <v>28057.5</v>
      </c>
      <c r="Q159">
        <v>-55732.5</v>
      </c>
      <c r="R159">
        <v>133.80372399999999</v>
      </c>
      <c r="S159">
        <v>-55866.303723999998</v>
      </c>
      <c r="T159">
        <v>-66.674189908103585</v>
      </c>
      <c r="U159">
        <v>450</v>
      </c>
      <c r="V159">
        <v>182</v>
      </c>
      <c r="W159">
        <v>200.1</v>
      </c>
      <c r="X159">
        <v>63.05</v>
      </c>
      <c r="Y159">
        <v>59.87</v>
      </c>
      <c r="Z159">
        <v>94302</v>
      </c>
      <c r="AA159">
        <v>92000</v>
      </c>
      <c r="AB159">
        <f t="shared" si="11"/>
        <v>0</v>
      </c>
      <c r="AC159">
        <v>1</v>
      </c>
      <c r="AD159">
        <v>1</v>
      </c>
      <c r="AE159">
        <v>2</v>
      </c>
      <c r="AF159">
        <f t="shared" si="12"/>
        <v>1</v>
      </c>
      <c r="AG159" s="9">
        <v>6.2500000000000001E-4</v>
      </c>
      <c r="AH159" t="str">
        <f t="shared" si="13"/>
        <v>BANKNIFTYWEEKLY36100CE</v>
      </c>
      <c r="AI159" t="str">
        <f t="shared" si="14"/>
        <v>BANKNIFTYWEEKLY36100CE44762</v>
      </c>
      <c r="AQ159" s="3"/>
    </row>
    <row r="160" spans="1:43" x14ac:dyDescent="0.45">
      <c r="A160">
        <v>2</v>
      </c>
      <c r="B160" t="s">
        <v>430</v>
      </c>
      <c r="C160" t="s">
        <v>155</v>
      </c>
      <c r="D160" s="2">
        <v>44762</v>
      </c>
      <c r="E160" s="3">
        <v>44763</v>
      </c>
      <c r="F160" t="s">
        <v>30</v>
      </c>
      <c r="G160" t="s">
        <v>31</v>
      </c>
      <c r="H160" s="3">
        <v>44763</v>
      </c>
      <c r="I160" s="32" t="str">
        <f t="shared" si="10"/>
        <v>21-7-2022</v>
      </c>
      <c r="J160">
        <v>450</v>
      </c>
      <c r="K160">
        <v>25</v>
      </c>
      <c r="L160">
        <v>18</v>
      </c>
      <c r="M160">
        <v>188.96</v>
      </c>
      <c r="N160">
        <v>39.97</v>
      </c>
      <c r="O160">
        <v>85033.75</v>
      </c>
      <c r="P160">
        <v>17988.75</v>
      </c>
      <c r="Q160">
        <v>-67045.5</v>
      </c>
      <c r="R160">
        <v>123.2786815</v>
      </c>
      <c r="S160">
        <v>-67168.7786815</v>
      </c>
      <c r="T160">
        <v>-78.990728600702667</v>
      </c>
      <c r="U160">
        <v>450</v>
      </c>
      <c r="V160">
        <v>187.95</v>
      </c>
      <c r="W160">
        <v>178.57</v>
      </c>
      <c r="X160">
        <v>39.6</v>
      </c>
      <c r="Y160">
        <v>37.93</v>
      </c>
      <c r="Z160">
        <v>94701</v>
      </c>
      <c r="AA160">
        <v>92000</v>
      </c>
      <c r="AB160">
        <f t="shared" si="11"/>
        <v>0</v>
      </c>
      <c r="AC160">
        <v>1</v>
      </c>
      <c r="AD160">
        <v>1</v>
      </c>
      <c r="AE160">
        <v>2</v>
      </c>
      <c r="AF160">
        <f t="shared" si="12"/>
        <v>1</v>
      </c>
      <c r="AG160" s="9">
        <v>6.2500000000000001E-4</v>
      </c>
      <c r="AH160" t="str">
        <f t="shared" si="13"/>
        <v>BANKNIFTYWEEKLY36200CE</v>
      </c>
      <c r="AI160" t="str">
        <f t="shared" si="14"/>
        <v>BANKNIFTYWEEKLY36200CE44762</v>
      </c>
      <c r="AQ160" s="3"/>
    </row>
    <row r="161" spans="1:43" x14ac:dyDescent="0.45">
      <c r="A161">
        <v>3</v>
      </c>
      <c r="B161" t="s">
        <v>429</v>
      </c>
      <c r="C161" t="s">
        <v>154</v>
      </c>
      <c r="D161" s="2">
        <v>44762</v>
      </c>
      <c r="E161" s="3">
        <v>44763</v>
      </c>
      <c r="F161" t="s">
        <v>30</v>
      </c>
      <c r="G161" t="s">
        <v>31</v>
      </c>
      <c r="H161" s="3">
        <v>44763</v>
      </c>
      <c r="I161" s="32" t="str">
        <f t="shared" si="10"/>
        <v>21-7-2022</v>
      </c>
      <c r="J161">
        <v>375</v>
      </c>
      <c r="K161">
        <v>25</v>
      </c>
      <c r="L161">
        <v>15</v>
      </c>
      <c r="M161">
        <v>214.05</v>
      </c>
      <c r="N161">
        <v>66.34</v>
      </c>
      <c r="O161">
        <v>80268.75</v>
      </c>
      <c r="P161">
        <v>24877.5</v>
      </c>
      <c r="Q161">
        <v>-55391.25</v>
      </c>
      <c r="R161">
        <v>127.91042349999999</v>
      </c>
      <c r="S161">
        <v>-55519.160423499998</v>
      </c>
      <c r="T161">
        <v>-69.166594002647358</v>
      </c>
      <c r="U161">
        <v>375</v>
      </c>
      <c r="V161">
        <v>215.85</v>
      </c>
      <c r="W161">
        <v>215.73</v>
      </c>
      <c r="X161">
        <v>66.05</v>
      </c>
      <c r="Y161">
        <v>65.069999999999993</v>
      </c>
      <c r="Z161">
        <v>100500</v>
      </c>
      <c r="AA161">
        <v>92501</v>
      </c>
      <c r="AB161">
        <f t="shared" si="11"/>
        <v>0</v>
      </c>
      <c r="AC161">
        <v>1</v>
      </c>
      <c r="AD161">
        <v>1</v>
      </c>
      <c r="AE161">
        <v>2</v>
      </c>
      <c r="AF161">
        <f t="shared" si="12"/>
        <v>2</v>
      </c>
      <c r="AG161" s="9">
        <v>6.2500000000000001E-4</v>
      </c>
      <c r="AH161" t="str">
        <f t="shared" si="13"/>
        <v>BANKNIFTYWEEKLY36100CE</v>
      </c>
      <c r="AI161" t="str">
        <f t="shared" si="14"/>
        <v>BANKNIFTYWEEKLY36100CE44762</v>
      </c>
      <c r="AQ161" s="3"/>
    </row>
    <row r="162" spans="1:43" x14ac:dyDescent="0.45">
      <c r="A162">
        <v>4</v>
      </c>
      <c r="B162" t="s">
        <v>430</v>
      </c>
      <c r="C162" t="s">
        <v>155</v>
      </c>
      <c r="D162" s="2">
        <v>44762</v>
      </c>
      <c r="E162" s="3">
        <v>44763</v>
      </c>
      <c r="F162" t="s">
        <v>30</v>
      </c>
      <c r="G162" t="s">
        <v>31</v>
      </c>
      <c r="H162" s="3">
        <v>44763</v>
      </c>
      <c r="I162" s="32" t="str">
        <f t="shared" si="10"/>
        <v>21-7-2022</v>
      </c>
      <c r="J162">
        <v>475</v>
      </c>
      <c r="K162">
        <v>25</v>
      </c>
      <c r="L162">
        <v>19</v>
      </c>
      <c r="M162">
        <v>172.75</v>
      </c>
      <c r="N162">
        <v>42.55</v>
      </c>
      <c r="O162">
        <v>82056.25</v>
      </c>
      <c r="P162">
        <v>20211.25</v>
      </c>
      <c r="Q162">
        <v>-61844.999999999993</v>
      </c>
      <c r="R162">
        <v>123.8276745</v>
      </c>
      <c r="S162">
        <v>-61968.827674499989</v>
      </c>
      <c r="T162">
        <v>-75.519936232157804</v>
      </c>
      <c r="U162">
        <v>475</v>
      </c>
      <c r="V162">
        <v>172.4</v>
      </c>
      <c r="W162">
        <v>170.58</v>
      </c>
      <c r="X162">
        <v>41.8</v>
      </c>
      <c r="Y162">
        <v>41.78</v>
      </c>
      <c r="Z162">
        <v>105602</v>
      </c>
      <c r="AA162">
        <v>92459</v>
      </c>
      <c r="AB162">
        <f t="shared" si="11"/>
        <v>0</v>
      </c>
      <c r="AC162">
        <v>1</v>
      </c>
      <c r="AD162">
        <v>1</v>
      </c>
      <c r="AE162">
        <v>2</v>
      </c>
      <c r="AF162">
        <f t="shared" si="12"/>
        <v>2</v>
      </c>
      <c r="AG162" s="9">
        <v>6.2500000000000001E-4</v>
      </c>
      <c r="AH162" t="str">
        <f t="shared" si="13"/>
        <v>BANKNIFTYWEEKLY36200CE</v>
      </c>
      <c r="AI162" t="str">
        <f t="shared" si="14"/>
        <v>BANKNIFTYWEEKLY36200CE44762</v>
      </c>
      <c r="AQ162" s="3"/>
    </row>
    <row r="163" spans="1:43" x14ac:dyDescent="0.45">
      <c r="A163">
        <v>1</v>
      </c>
      <c r="B163" t="s">
        <v>431</v>
      </c>
      <c r="C163" t="s">
        <v>156</v>
      </c>
      <c r="D163" s="2">
        <v>44763</v>
      </c>
      <c r="E163" s="3">
        <v>44763</v>
      </c>
      <c r="F163" t="s">
        <v>30</v>
      </c>
      <c r="G163" t="s">
        <v>31</v>
      </c>
      <c r="H163" s="3">
        <v>44763</v>
      </c>
      <c r="I163" s="32" t="str">
        <f t="shared" si="10"/>
        <v>21-7-2022</v>
      </c>
      <c r="J163">
        <v>550</v>
      </c>
      <c r="K163">
        <v>25</v>
      </c>
      <c r="L163">
        <v>22</v>
      </c>
      <c r="M163">
        <v>147.99</v>
      </c>
      <c r="N163">
        <v>196.75</v>
      </c>
      <c r="O163">
        <v>81393.75</v>
      </c>
      <c r="P163">
        <v>108212.5</v>
      </c>
      <c r="Q163">
        <v>26818</v>
      </c>
      <c r="R163">
        <v>198.9174175</v>
      </c>
      <c r="S163">
        <v>26619.082582499999</v>
      </c>
      <c r="T163">
        <v>32.704086717346229</v>
      </c>
      <c r="U163">
        <v>550</v>
      </c>
      <c r="V163">
        <v>151.05000000000001</v>
      </c>
      <c r="W163">
        <v>151.83000000000001</v>
      </c>
      <c r="X163">
        <v>200.25</v>
      </c>
      <c r="Y163">
        <v>198.78</v>
      </c>
      <c r="Z163">
        <v>93402</v>
      </c>
      <c r="AA163">
        <v>152000</v>
      </c>
      <c r="AB163">
        <f t="shared" si="11"/>
        <v>0</v>
      </c>
      <c r="AC163">
        <v>1</v>
      </c>
      <c r="AD163">
        <v>1</v>
      </c>
      <c r="AE163">
        <v>2</v>
      </c>
      <c r="AF163">
        <f t="shared" si="12"/>
        <v>2</v>
      </c>
      <c r="AG163" s="9">
        <v>6.2500000000000001E-4</v>
      </c>
      <c r="AH163" t="str">
        <f t="shared" si="13"/>
        <v>BANKNIFTYWEEKLY36000CE</v>
      </c>
      <c r="AI163" t="str">
        <f t="shared" si="14"/>
        <v>BANKNIFTYWEEKLY36000CE44763</v>
      </c>
      <c r="AQ163" s="3"/>
    </row>
    <row r="164" spans="1:43" x14ac:dyDescent="0.45">
      <c r="A164">
        <v>2</v>
      </c>
      <c r="B164" t="s">
        <v>429</v>
      </c>
      <c r="C164" t="s">
        <v>154</v>
      </c>
      <c r="D164" s="2">
        <v>44763</v>
      </c>
      <c r="E164" s="3">
        <v>44763</v>
      </c>
      <c r="F164" t="s">
        <v>30</v>
      </c>
      <c r="G164" t="s">
        <v>31</v>
      </c>
      <c r="H164" s="3">
        <v>44763</v>
      </c>
      <c r="I164" s="32" t="str">
        <f t="shared" si="10"/>
        <v>21-7-2022</v>
      </c>
      <c r="J164">
        <v>800</v>
      </c>
      <c r="K164">
        <v>25</v>
      </c>
      <c r="L164">
        <v>32</v>
      </c>
      <c r="M164">
        <v>109.8</v>
      </c>
      <c r="N164">
        <v>96.85</v>
      </c>
      <c r="O164">
        <v>87840</v>
      </c>
      <c r="P164">
        <v>77480</v>
      </c>
      <c r="Q164">
        <v>-10360</v>
      </c>
      <c r="R164">
        <v>168.53164799999999</v>
      </c>
      <c r="S164">
        <v>-10528.531648</v>
      </c>
      <c r="T164">
        <v>-11.986033296903461</v>
      </c>
      <c r="U164">
        <v>800</v>
      </c>
      <c r="V164">
        <v>105.8</v>
      </c>
      <c r="W164">
        <v>113.63</v>
      </c>
      <c r="X164">
        <v>100.4</v>
      </c>
      <c r="Y164">
        <v>99.28</v>
      </c>
      <c r="Z164">
        <v>93203</v>
      </c>
      <c r="AA164">
        <v>152001</v>
      </c>
      <c r="AB164">
        <f t="shared" si="11"/>
        <v>0</v>
      </c>
      <c r="AC164">
        <v>1</v>
      </c>
      <c r="AD164">
        <v>1</v>
      </c>
      <c r="AE164">
        <v>2</v>
      </c>
      <c r="AF164">
        <f t="shared" si="12"/>
        <v>2</v>
      </c>
      <c r="AG164" s="9">
        <v>6.2500000000000001E-4</v>
      </c>
      <c r="AH164" t="str">
        <f t="shared" si="13"/>
        <v>BANKNIFTYWEEKLY36100CE</v>
      </c>
      <c r="AI164" t="str">
        <f t="shared" si="14"/>
        <v>BANKNIFTYWEEKLY36100CE44763</v>
      </c>
      <c r="AQ164" s="3"/>
    </row>
    <row r="165" spans="1:43" x14ac:dyDescent="0.45">
      <c r="A165">
        <v>3</v>
      </c>
      <c r="B165" t="s">
        <v>432</v>
      </c>
      <c r="C165" t="s">
        <v>157</v>
      </c>
      <c r="D165" s="2">
        <v>44763</v>
      </c>
      <c r="E165" s="3">
        <v>44764</v>
      </c>
      <c r="F165" t="s">
        <v>30</v>
      </c>
      <c r="G165" t="s">
        <v>31</v>
      </c>
      <c r="H165" s="3">
        <v>44763</v>
      </c>
      <c r="I165" s="32" t="str">
        <f t="shared" si="10"/>
        <v>28-7-2022</v>
      </c>
      <c r="J165">
        <v>225</v>
      </c>
      <c r="K165">
        <v>25</v>
      </c>
      <c r="L165">
        <v>9</v>
      </c>
      <c r="M165">
        <v>399.84</v>
      </c>
      <c r="N165">
        <v>527.04999999999995</v>
      </c>
      <c r="O165">
        <v>89963.75</v>
      </c>
      <c r="P165">
        <v>118586.25</v>
      </c>
      <c r="Q165">
        <v>28622.25</v>
      </c>
      <c r="R165">
        <v>239.82775749999999</v>
      </c>
      <c r="S165">
        <v>28382.422242500001</v>
      </c>
      <c r="T165">
        <v>31.548731841991909</v>
      </c>
      <c r="U165">
        <v>225</v>
      </c>
      <c r="V165">
        <v>393.55</v>
      </c>
      <c r="W165">
        <v>407.67</v>
      </c>
      <c r="X165">
        <v>525.04999999999995</v>
      </c>
      <c r="Y165">
        <v>518.72</v>
      </c>
      <c r="Z165">
        <v>112606</v>
      </c>
      <c r="AA165">
        <v>92501</v>
      </c>
      <c r="AB165">
        <f t="shared" si="11"/>
        <v>1</v>
      </c>
      <c r="AC165">
        <v>1</v>
      </c>
      <c r="AD165">
        <v>1</v>
      </c>
      <c r="AE165">
        <v>2</v>
      </c>
      <c r="AF165">
        <f t="shared" si="12"/>
        <v>2</v>
      </c>
      <c r="AG165" s="9">
        <v>6.2500000000000001E-4</v>
      </c>
      <c r="AH165" t="str">
        <f t="shared" si="13"/>
        <v>BANKNIFTYWEEKLY36200CE</v>
      </c>
      <c r="AI165" t="str">
        <f t="shared" si="14"/>
        <v>BANKNIFTYWEEKLY36200CE44763</v>
      </c>
      <c r="AQ165" s="3"/>
    </row>
    <row r="166" spans="1:43" x14ac:dyDescent="0.45">
      <c r="A166">
        <v>4</v>
      </c>
      <c r="B166" t="s">
        <v>433</v>
      </c>
      <c r="C166" t="s">
        <v>158</v>
      </c>
      <c r="D166" s="2">
        <v>44763</v>
      </c>
      <c r="E166" s="3">
        <v>44764</v>
      </c>
      <c r="F166" t="s">
        <v>30</v>
      </c>
      <c r="G166" t="s">
        <v>31</v>
      </c>
      <c r="H166" s="3">
        <v>44763</v>
      </c>
      <c r="I166" s="32" t="str">
        <f t="shared" si="10"/>
        <v>28-7-2022</v>
      </c>
      <c r="J166">
        <v>225</v>
      </c>
      <c r="K166">
        <v>25</v>
      </c>
      <c r="L166">
        <v>9</v>
      </c>
      <c r="M166">
        <v>374.45</v>
      </c>
      <c r="N166">
        <v>460.65</v>
      </c>
      <c r="O166">
        <v>84251.25</v>
      </c>
      <c r="P166">
        <v>103646.25</v>
      </c>
      <c r="Q166">
        <v>19395</v>
      </c>
      <c r="R166">
        <v>219.24965649999999</v>
      </c>
      <c r="S166">
        <v>19175.7503435</v>
      </c>
      <c r="T166">
        <v>22.76019684396373</v>
      </c>
      <c r="U166">
        <v>225</v>
      </c>
      <c r="V166">
        <v>375.95</v>
      </c>
      <c r="W166">
        <v>378.72</v>
      </c>
      <c r="X166">
        <v>463</v>
      </c>
      <c r="Y166">
        <v>457.82</v>
      </c>
      <c r="Z166">
        <v>113702</v>
      </c>
      <c r="AA166">
        <v>92501</v>
      </c>
      <c r="AB166">
        <f t="shared" si="11"/>
        <v>1</v>
      </c>
      <c r="AC166">
        <v>1</v>
      </c>
      <c r="AD166">
        <v>1</v>
      </c>
      <c r="AE166">
        <v>2</v>
      </c>
      <c r="AF166">
        <f t="shared" si="12"/>
        <v>2</v>
      </c>
      <c r="AG166" s="9">
        <v>6.2500000000000001E-4</v>
      </c>
      <c r="AH166" t="str">
        <f t="shared" si="13"/>
        <v>BANKNIFTYWEEKLY36300CE</v>
      </c>
      <c r="AI166" t="str">
        <f t="shared" si="14"/>
        <v>BANKNIFTYWEEKLY36300CE44763</v>
      </c>
      <c r="AQ166" s="3"/>
    </row>
    <row r="167" spans="1:43" x14ac:dyDescent="0.45">
      <c r="A167">
        <v>1</v>
      </c>
      <c r="B167" t="s">
        <v>434</v>
      </c>
      <c r="C167" t="s">
        <v>159</v>
      </c>
      <c r="D167" s="2">
        <v>44764</v>
      </c>
      <c r="E167" s="3">
        <v>44767</v>
      </c>
      <c r="F167" t="s">
        <v>30</v>
      </c>
      <c r="G167" t="s">
        <v>31</v>
      </c>
      <c r="H167" s="3">
        <v>44770</v>
      </c>
      <c r="I167" s="32" t="str">
        <f t="shared" si="10"/>
        <v>28-7-2022</v>
      </c>
      <c r="J167">
        <v>250</v>
      </c>
      <c r="K167">
        <v>25</v>
      </c>
      <c r="L167">
        <v>10</v>
      </c>
      <c r="M167">
        <v>321.75</v>
      </c>
      <c r="N167">
        <v>531.42999999999995</v>
      </c>
      <c r="O167">
        <v>80437.5</v>
      </c>
      <c r="P167">
        <v>132857.5</v>
      </c>
      <c r="Q167">
        <v>52419.999999999993</v>
      </c>
      <c r="R167">
        <v>249.64986300000001</v>
      </c>
      <c r="S167">
        <v>52170.350136999987</v>
      </c>
      <c r="T167">
        <v>64.858244148562534</v>
      </c>
      <c r="U167">
        <v>250</v>
      </c>
      <c r="V167">
        <v>326.7</v>
      </c>
      <c r="W167">
        <v>325.35000000000002</v>
      </c>
      <c r="X167">
        <v>535.4</v>
      </c>
      <c r="Y167">
        <v>536.52</v>
      </c>
      <c r="Z167">
        <v>114705</v>
      </c>
      <c r="AA167">
        <v>92000</v>
      </c>
      <c r="AB167">
        <f t="shared" si="11"/>
        <v>0</v>
      </c>
      <c r="AC167">
        <v>1</v>
      </c>
      <c r="AD167">
        <v>1</v>
      </c>
      <c r="AE167">
        <v>2</v>
      </c>
      <c r="AF167">
        <f t="shared" si="12"/>
        <v>1</v>
      </c>
      <c r="AG167" s="9">
        <v>6.2500000000000001E-4</v>
      </c>
      <c r="AH167" t="str">
        <f t="shared" si="13"/>
        <v>BANKNIFTYWEEKLY36600CE</v>
      </c>
      <c r="AI167" t="str">
        <f t="shared" si="14"/>
        <v>BANKNIFTYWEEKLY36600CE44764</v>
      </c>
      <c r="AQ167" s="3"/>
    </row>
    <row r="168" spans="1:43" x14ac:dyDescent="0.45">
      <c r="A168">
        <v>2</v>
      </c>
      <c r="B168" t="s">
        <v>435</v>
      </c>
      <c r="C168" t="s">
        <v>160</v>
      </c>
      <c r="D168" s="2">
        <v>44764</v>
      </c>
      <c r="E168" s="3">
        <v>44767</v>
      </c>
      <c r="F168" t="s">
        <v>30</v>
      </c>
      <c r="G168" t="s">
        <v>31</v>
      </c>
      <c r="H168" s="3">
        <v>44770</v>
      </c>
      <c r="I168" s="32" t="str">
        <f t="shared" si="10"/>
        <v>28-7-2022</v>
      </c>
      <c r="J168">
        <v>275</v>
      </c>
      <c r="K168">
        <v>25</v>
      </c>
      <c r="L168">
        <v>11</v>
      </c>
      <c r="M168">
        <v>319.85000000000002</v>
      </c>
      <c r="N168">
        <v>465.1</v>
      </c>
      <c r="O168">
        <v>87958.75</v>
      </c>
      <c r="P168">
        <v>127902.5</v>
      </c>
      <c r="Q168">
        <v>39943.75</v>
      </c>
      <c r="R168">
        <v>249.00549950000001</v>
      </c>
      <c r="S168">
        <v>39694.744500499997</v>
      </c>
      <c r="T168">
        <v>45.128818338709912</v>
      </c>
      <c r="U168">
        <v>275</v>
      </c>
      <c r="V168">
        <v>318.05</v>
      </c>
      <c r="W168">
        <v>320.17</v>
      </c>
      <c r="X168">
        <v>469.75</v>
      </c>
      <c r="Y168">
        <v>470.4</v>
      </c>
      <c r="Z168">
        <v>120805</v>
      </c>
      <c r="AA168">
        <v>92001</v>
      </c>
      <c r="AB168">
        <f t="shared" si="11"/>
        <v>0</v>
      </c>
      <c r="AC168">
        <v>1</v>
      </c>
      <c r="AD168">
        <v>1</v>
      </c>
      <c r="AE168">
        <v>2</v>
      </c>
      <c r="AF168">
        <f t="shared" si="12"/>
        <v>1</v>
      </c>
      <c r="AG168" s="9">
        <v>6.2500000000000001E-4</v>
      </c>
      <c r="AH168" t="str">
        <f t="shared" si="13"/>
        <v>BANKNIFTYWEEKLY36700CE</v>
      </c>
      <c r="AI168" t="str">
        <f t="shared" si="14"/>
        <v>BANKNIFTYWEEKLY36700CE44764</v>
      </c>
      <c r="AQ168" s="3"/>
    </row>
    <row r="169" spans="1:43" x14ac:dyDescent="0.45">
      <c r="A169">
        <v>3</v>
      </c>
      <c r="B169" t="s">
        <v>435</v>
      </c>
      <c r="C169" t="s">
        <v>160</v>
      </c>
      <c r="D169" s="2">
        <v>44764</v>
      </c>
      <c r="E169" s="3">
        <v>44767</v>
      </c>
      <c r="F169" t="s">
        <v>30</v>
      </c>
      <c r="G169" t="s">
        <v>31</v>
      </c>
      <c r="H169" s="3">
        <v>44770</v>
      </c>
      <c r="I169" s="32" t="str">
        <f t="shared" si="10"/>
        <v>28-7-2022</v>
      </c>
      <c r="J169">
        <v>275</v>
      </c>
      <c r="K169">
        <v>25</v>
      </c>
      <c r="L169">
        <v>11</v>
      </c>
      <c r="M169">
        <v>319.85000000000002</v>
      </c>
      <c r="N169">
        <v>473.81</v>
      </c>
      <c r="O169">
        <v>87958.75</v>
      </c>
      <c r="P169">
        <v>130298.75</v>
      </c>
      <c r="Q169">
        <v>42338.999999999993</v>
      </c>
      <c r="R169">
        <v>251.70463549999999</v>
      </c>
      <c r="S169">
        <v>42087.295364499987</v>
      </c>
      <c r="T169">
        <v>47.848901177540597</v>
      </c>
      <c r="U169">
        <v>275</v>
      </c>
      <c r="V169">
        <v>318.05</v>
      </c>
      <c r="W169">
        <v>320.17</v>
      </c>
      <c r="X169">
        <v>475</v>
      </c>
      <c r="Y169">
        <v>482.57</v>
      </c>
      <c r="Z169">
        <v>120805</v>
      </c>
      <c r="AA169">
        <v>92501</v>
      </c>
      <c r="AB169">
        <f t="shared" si="11"/>
        <v>0</v>
      </c>
      <c r="AC169">
        <v>1</v>
      </c>
      <c r="AD169">
        <v>1</v>
      </c>
      <c r="AE169">
        <v>2</v>
      </c>
      <c r="AF169">
        <f t="shared" si="12"/>
        <v>2</v>
      </c>
      <c r="AG169" s="9">
        <v>6.2500000000000001E-4</v>
      </c>
      <c r="AH169" t="str">
        <f t="shared" si="13"/>
        <v>BANKNIFTYWEEKLY36700CE</v>
      </c>
      <c r="AI169" t="str">
        <f t="shared" si="14"/>
        <v>BANKNIFTYWEEKLY36700CE44764</v>
      </c>
      <c r="AQ169" s="3"/>
    </row>
    <row r="170" spans="1:43" x14ac:dyDescent="0.45">
      <c r="A170">
        <v>4</v>
      </c>
      <c r="B170" t="s">
        <v>436</v>
      </c>
      <c r="C170" t="s">
        <v>161</v>
      </c>
      <c r="D170" s="2">
        <v>44764</v>
      </c>
      <c r="E170" s="3">
        <v>44767</v>
      </c>
      <c r="F170" t="s">
        <v>30</v>
      </c>
      <c r="G170" t="s">
        <v>31</v>
      </c>
      <c r="H170" s="3">
        <v>44770</v>
      </c>
      <c r="I170" s="32" t="str">
        <f t="shared" si="10"/>
        <v>28-7-2022</v>
      </c>
      <c r="J170">
        <v>275</v>
      </c>
      <c r="K170">
        <v>25</v>
      </c>
      <c r="L170">
        <v>11</v>
      </c>
      <c r="M170">
        <v>311.95</v>
      </c>
      <c r="N170">
        <v>411.45</v>
      </c>
      <c r="O170">
        <v>85786.25</v>
      </c>
      <c r="P170">
        <v>113148.75</v>
      </c>
      <c r="Q170">
        <v>27362.5</v>
      </c>
      <c r="R170">
        <v>230.9608465</v>
      </c>
      <c r="S170">
        <v>27131.539153500002</v>
      </c>
      <c r="T170">
        <v>31.626908920135801</v>
      </c>
      <c r="U170">
        <v>275</v>
      </c>
      <c r="V170">
        <v>309.5</v>
      </c>
      <c r="W170">
        <v>313.42</v>
      </c>
      <c r="X170">
        <v>413.55</v>
      </c>
      <c r="Y170">
        <v>420.58</v>
      </c>
      <c r="Z170">
        <v>125201</v>
      </c>
      <c r="AA170">
        <v>92501</v>
      </c>
      <c r="AB170">
        <f t="shared" si="11"/>
        <v>0</v>
      </c>
      <c r="AC170">
        <v>1</v>
      </c>
      <c r="AD170">
        <v>1</v>
      </c>
      <c r="AE170">
        <v>2</v>
      </c>
      <c r="AF170">
        <f t="shared" si="12"/>
        <v>2</v>
      </c>
      <c r="AG170" s="9">
        <v>6.2500000000000001E-4</v>
      </c>
      <c r="AH170" t="str">
        <f t="shared" si="13"/>
        <v>BANKNIFTYWEEKLY36800CE</v>
      </c>
      <c r="AI170" t="str">
        <f t="shared" si="14"/>
        <v>BANKNIFTYWEEKLY36800CE44764</v>
      </c>
      <c r="AQ170" s="3"/>
    </row>
    <row r="171" spans="1:43" x14ac:dyDescent="0.45">
      <c r="A171">
        <v>1</v>
      </c>
      <c r="B171" t="s">
        <v>437</v>
      </c>
      <c r="C171" t="s">
        <v>162</v>
      </c>
      <c r="D171" s="2">
        <v>44767</v>
      </c>
      <c r="E171" s="3">
        <v>44768</v>
      </c>
      <c r="F171" t="s">
        <v>30</v>
      </c>
      <c r="G171" t="s">
        <v>31</v>
      </c>
      <c r="H171" s="3">
        <v>44770</v>
      </c>
      <c r="I171" s="32" t="str">
        <f t="shared" si="10"/>
        <v>28-7-2022</v>
      </c>
      <c r="J171">
        <v>275</v>
      </c>
      <c r="K171">
        <v>25</v>
      </c>
      <c r="L171">
        <v>11</v>
      </c>
      <c r="M171">
        <v>293.7</v>
      </c>
      <c r="N171">
        <v>108.5</v>
      </c>
      <c r="O171">
        <v>80767.5</v>
      </c>
      <c r="P171">
        <v>29837.5</v>
      </c>
      <c r="Q171">
        <v>-50930</v>
      </c>
      <c r="R171">
        <v>133.824747</v>
      </c>
      <c r="S171">
        <v>-51063.824746999999</v>
      </c>
      <c r="T171">
        <v>-63.223233041755662</v>
      </c>
      <c r="U171">
        <v>275</v>
      </c>
      <c r="V171">
        <v>299</v>
      </c>
      <c r="W171">
        <v>286.87</v>
      </c>
      <c r="X171">
        <v>108.95</v>
      </c>
      <c r="Y171">
        <v>112.9</v>
      </c>
      <c r="Z171">
        <v>93004</v>
      </c>
      <c r="AA171">
        <v>92000</v>
      </c>
      <c r="AB171">
        <f t="shared" si="11"/>
        <v>0</v>
      </c>
      <c r="AC171">
        <v>1</v>
      </c>
      <c r="AD171">
        <v>1</v>
      </c>
      <c r="AE171">
        <v>2</v>
      </c>
      <c r="AF171">
        <f t="shared" si="12"/>
        <v>1</v>
      </c>
      <c r="AG171" s="9">
        <v>6.2500000000000001E-4</v>
      </c>
      <c r="AH171" t="str">
        <f t="shared" si="13"/>
        <v>BANKNIFTYWEEKLY37000CE</v>
      </c>
      <c r="AI171" t="str">
        <f t="shared" si="14"/>
        <v>BANKNIFTYWEEKLY37000CE44767</v>
      </c>
      <c r="AQ171" s="3"/>
    </row>
    <row r="172" spans="1:43" x14ac:dyDescent="0.45">
      <c r="A172">
        <v>2</v>
      </c>
      <c r="B172" t="s">
        <v>438</v>
      </c>
      <c r="C172" t="s">
        <v>163</v>
      </c>
      <c r="D172" s="2">
        <v>44767</v>
      </c>
      <c r="E172" s="3">
        <v>44768</v>
      </c>
      <c r="F172" t="s">
        <v>30</v>
      </c>
      <c r="G172" t="s">
        <v>31</v>
      </c>
      <c r="H172" s="3">
        <v>44770</v>
      </c>
      <c r="I172" s="32" t="str">
        <f t="shared" si="10"/>
        <v>28-7-2022</v>
      </c>
      <c r="J172">
        <v>275</v>
      </c>
      <c r="K172">
        <v>25</v>
      </c>
      <c r="L172">
        <v>11</v>
      </c>
      <c r="M172">
        <v>308.89999999999998</v>
      </c>
      <c r="N172">
        <v>248.05</v>
      </c>
      <c r="O172">
        <v>84947.5</v>
      </c>
      <c r="P172">
        <v>68213.75</v>
      </c>
      <c r="Q172">
        <v>-16733.749999999989</v>
      </c>
      <c r="R172">
        <v>179.79550699999999</v>
      </c>
      <c r="S172">
        <v>-16913.545506999992</v>
      </c>
      <c r="T172">
        <v>-19.910586546984891</v>
      </c>
      <c r="U172">
        <v>275</v>
      </c>
      <c r="V172">
        <v>304.60000000000002</v>
      </c>
      <c r="W172">
        <v>309.37</v>
      </c>
      <c r="X172">
        <v>246.9</v>
      </c>
      <c r="Y172">
        <v>255.43</v>
      </c>
      <c r="Z172">
        <v>110703</v>
      </c>
      <c r="AA172">
        <v>92500</v>
      </c>
      <c r="AB172">
        <f t="shared" si="11"/>
        <v>0</v>
      </c>
      <c r="AC172">
        <v>1</v>
      </c>
      <c r="AD172">
        <v>1</v>
      </c>
      <c r="AE172">
        <v>2</v>
      </c>
      <c r="AF172">
        <f t="shared" si="12"/>
        <v>2</v>
      </c>
      <c r="AG172" s="9">
        <v>6.2500000000000001E-4</v>
      </c>
      <c r="AH172" t="str">
        <f t="shared" si="13"/>
        <v>BANKNIFTYWEEKLY36500PE</v>
      </c>
      <c r="AI172" t="str">
        <f t="shared" si="14"/>
        <v>BANKNIFTYWEEKLY36500PE44767</v>
      </c>
      <c r="AQ172" s="3"/>
    </row>
    <row r="173" spans="1:43" x14ac:dyDescent="0.45">
      <c r="A173">
        <v>3</v>
      </c>
      <c r="B173" t="s">
        <v>439</v>
      </c>
      <c r="C173" t="s">
        <v>164</v>
      </c>
      <c r="D173" s="2">
        <v>44767</v>
      </c>
      <c r="E173" s="3">
        <v>44768</v>
      </c>
      <c r="F173" t="s">
        <v>30</v>
      </c>
      <c r="G173" t="s">
        <v>31</v>
      </c>
      <c r="H173" s="3">
        <v>44770</v>
      </c>
      <c r="I173" s="32" t="str">
        <f t="shared" si="10"/>
        <v>28-7-2022</v>
      </c>
      <c r="J173">
        <v>250</v>
      </c>
      <c r="K173">
        <v>25</v>
      </c>
      <c r="L173">
        <v>10</v>
      </c>
      <c r="M173">
        <v>344.41</v>
      </c>
      <c r="N173">
        <v>296.75</v>
      </c>
      <c r="O173">
        <v>86102.5</v>
      </c>
      <c r="P173">
        <v>74187.5</v>
      </c>
      <c r="Q173">
        <v>-11915.000000000009</v>
      </c>
      <c r="R173">
        <v>187.28248099999999</v>
      </c>
      <c r="S173">
        <v>-12102.282481000009</v>
      </c>
      <c r="T173">
        <v>-14.055669093231909</v>
      </c>
      <c r="U173">
        <v>250</v>
      </c>
      <c r="V173">
        <v>346.4</v>
      </c>
      <c r="W173">
        <v>341.33</v>
      </c>
      <c r="X173">
        <v>295.35000000000002</v>
      </c>
      <c r="Y173">
        <v>304.82</v>
      </c>
      <c r="Z173">
        <v>103002</v>
      </c>
      <c r="AA173">
        <v>92500</v>
      </c>
      <c r="AB173">
        <f t="shared" si="11"/>
        <v>0</v>
      </c>
      <c r="AC173">
        <v>1</v>
      </c>
      <c r="AD173">
        <v>1</v>
      </c>
      <c r="AE173">
        <v>2</v>
      </c>
      <c r="AF173">
        <f t="shared" si="12"/>
        <v>2</v>
      </c>
      <c r="AG173" s="9">
        <v>6.2500000000000001E-4</v>
      </c>
      <c r="AH173" t="str">
        <f t="shared" si="13"/>
        <v>BANKNIFTYWEEKLY36600PE</v>
      </c>
      <c r="AI173" t="str">
        <f t="shared" si="14"/>
        <v>BANKNIFTYWEEKLY36600PE44767</v>
      </c>
      <c r="AQ173" s="3"/>
    </row>
    <row r="174" spans="1:43" x14ac:dyDescent="0.45">
      <c r="A174">
        <v>1</v>
      </c>
      <c r="B174" t="s">
        <v>438</v>
      </c>
      <c r="C174" t="s">
        <v>163</v>
      </c>
      <c r="D174" s="2">
        <v>44768</v>
      </c>
      <c r="E174" s="3">
        <v>44769</v>
      </c>
      <c r="F174" t="s">
        <v>30</v>
      </c>
      <c r="G174" t="s">
        <v>31</v>
      </c>
      <c r="H174" s="3">
        <v>44770</v>
      </c>
      <c r="I174" s="32" t="str">
        <f t="shared" si="10"/>
        <v>28-7-2022</v>
      </c>
      <c r="J174">
        <v>300</v>
      </c>
      <c r="K174">
        <v>25</v>
      </c>
      <c r="L174">
        <v>12</v>
      </c>
      <c r="M174">
        <v>273.75</v>
      </c>
      <c r="N174">
        <v>277.72000000000003</v>
      </c>
      <c r="O174">
        <v>82125</v>
      </c>
      <c r="P174">
        <v>83315</v>
      </c>
      <c r="Q174">
        <v>1191.000000000008</v>
      </c>
      <c r="R174">
        <v>194.952866</v>
      </c>
      <c r="S174">
        <v>996.04713400000821</v>
      </c>
      <c r="T174">
        <v>1.212842781126342</v>
      </c>
      <c r="U174">
        <v>300</v>
      </c>
      <c r="V174">
        <v>274.05</v>
      </c>
      <c r="W174">
        <v>272.5</v>
      </c>
      <c r="X174">
        <v>287.75</v>
      </c>
      <c r="Y174">
        <v>288.58</v>
      </c>
      <c r="Z174">
        <v>95804</v>
      </c>
      <c r="AA174">
        <v>92001</v>
      </c>
      <c r="AB174">
        <f t="shared" si="11"/>
        <v>0</v>
      </c>
      <c r="AC174">
        <v>1</v>
      </c>
      <c r="AD174">
        <v>1</v>
      </c>
      <c r="AE174">
        <v>2</v>
      </c>
      <c r="AF174">
        <f t="shared" si="12"/>
        <v>1</v>
      </c>
      <c r="AG174" s="9">
        <v>6.2500000000000001E-4</v>
      </c>
      <c r="AH174" t="str">
        <f t="shared" si="13"/>
        <v>BANKNIFTYWEEKLY36500PE</v>
      </c>
      <c r="AI174" t="str">
        <f t="shared" si="14"/>
        <v>BANKNIFTYWEEKLY36500PE44768</v>
      </c>
      <c r="AQ174" s="3"/>
    </row>
    <row r="175" spans="1:43" x14ac:dyDescent="0.45">
      <c r="A175">
        <v>2</v>
      </c>
      <c r="B175" t="s">
        <v>439</v>
      </c>
      <c r="C175" t="s">
        <v>164</v>
      </c>
      <c r="D175" s="2">
        <v>44768</v>
      </c>
      <c r="E175" s="3">
        <v>44769</v>
      </c>
      <c r="F175" t="s">
        <v>30</v>
      </c>
      <c r="G175" t="s">
        <v>31</v>
      </c>
      <c r="H175" s="3">
        <v>44770</v>
      </c>
      <c r="I175" s="32" t="str">
        <f t="shared" si="10"/>
        <v>28-7-2022</v>
      </c>
      <c r="J175">
        <v>275</v>
      </c>
      <c r="K175">
        <v>25</v>
      </c>
      <c r="L175">
        <v>11</v>
      </c>
      <c r="M175">
        <v>305.86</v>
      </c>
      <c r="N175">
        <v>344.2</v>
      </c>
      <c r="O175">
        <v>84111.25</v>
      </c>
      <c r="P175">
        <v>94655</v>
      </c>
      <c r="Q175">
        <v>10543.499999999991</v>
      </c>
      <c r="R175">
        <v>209.03001649999999</v>
      </c>
      <c r="S175">
        <v>10334.46998349999</v>
      </c>
      <c r="T175">
        <v>12.28666793502652</v>
      </c>
      <c r="U175">
        <v>275</v>
      </c>
      <c r="V175">
        <v>305.7</v>
      </c>
      <c r="W175">
        <v>296.13</v>
      </c>
      <c r="X175">
        <v>349.8</v>
      </c>
      <c r="Y175">
        <v>349.95</v>
      </c>
      <c r="Z175">
        <v>93002</v>
      </c>
      <c r="AA175">
        <v>92001</v>
      </c>
      <c r="AB175">
        <f t="shared" si="11"/>
        <v>0</v>
      </c>
      <c r="AC175">
        <v>1</v>
      </c>
      <c r="AD175">
        <v>1</v>
      </c>
      <c r="AE175">
        <v>2</v>
      </c>
      <c r="AF175">
        <f t="shared" si="12"/>
        <v>1</v>
      </c>
      <c r="AG175" s="9">
        <v>6.2500000000000001E-4</v>
      </c>
      <c r="AH175" t="str">
        <f t="shared" si="13"/>
        <v>BANKNIFTYWEEKLY36600PE</v>
      </c>
      <c r="AI175" t="str">
        <f t="shared" si="14"/>
        <v>BANKNIFTYWEEKLY36600PE44768</v>
      </c>
      <c r="AQ175" s="3"/>
    </row>
    <row r="176" spans="1:43" x14ac:dyDescent="0.45">
      <c r="A176">
        <v>3</v>
      </c>
      <c r="B176" t="s">
        <v>440</v>
      </c>
      <c r="C176" t="s">
        <v>165</v>
      </c>
      <c r="D176" s="2">
        <v>44768</v>
      </c>
      <c r="E176" s="3">
        <v>44769</v>
      </c>
      <c r="F176" t="s">
        <v>30</v>
      </c>
      <c r="G176" t="s">
        <v>31</v>
      </c>
      <c r="H176" s="3">
        <v>44770</v>
      </c>
      <c r="I176" s="32" t="str">
        <f t="shared" si="10"/>
        <v>28-7-2022</v>
      </c>
      <c r="J176">
        <v>350</v>
      </c>
      <c r="K176">
        <v>25</v>
      </c>
      <c r="L176">
        <v>14</v>
      </c>
      <c r="M176">
        <v>235.25</v>
      </c>
      <c r="N176">
        <v>226.04</v>
      </c>
      <c r="O176">
        <v>82337.5</v>
      </c>
      <c r="P176">
        <v>79112.5</v>
      </c>
      <c r="Q176">
        <v>-3223.5000000000032</v>
      </c>
      <c r="R176">
        <v>190.358655</v>
      </c>
      <c r="S176">
        <v>-3413.8586550000032</v>
      </c>
      <c r="T176">
        <v>-4.1461772035828179</v>
      </c>
      <c r="U176">
        <v>350</v>
      </c>
      <c r="V176">
        <v>235.8</v>
      </c>
      <c r="W176">
        <v>230.67</v>
      </c>
      <c r="X176">
        <v>233.05</v>
      </c>
      <c r="Y176">
        <v>227.68</v>
      </c>
      <c r="Z176">
        <v>103703</v>
      </c>
      <c r="AA176">
        <v>92500</v>
      </c>
      <c r="AB176">
        <f t="shared" si="11"/>
        <v>0</v>
      </c>
      <c r="AC176">
        <v>1</v>
      </c>
      <c r="AD176">
        <v>1</v>
      </c>
      <c r="AE176">
        <v>2</v>
      </c>
      <c r="AF176">
        <f t="shared" si="12"/>
        <v>2</v>
      </c>
      <c r="AG176" s="9">
        <v>6.2500000000000001E-4</v>
      </c>
      <c r="AH176" t="str">
        <f t="shared" si="13"/>
        <v>BANKNIFTYWEEKLY36300PE</v>
      </c>
      <c r="AI176" t="str">
        <f t="shared" si="14"/>
        <v>BANKNIFTYWEEKLY36300PE44768</v>
      </c>
      <c r="AQ176" s="3"/>
    </row>
    <row r="177" spans="1:43" x14ac:dyDescent="0.45">
      <c r="A177">
        <v>4</v>
      </c>
      <c r="B177" t="s">
        <v>441</v>
      </c>
      <c r="C177" t="s">
        <v>166</v>
      </c>
      <c r="D177" s="2">
        <v>44768</v>
      </c>
      <c r="E177" s="3">
        <v>44769</v>
      </c>
      <c r="F177" t="s">
        <v>30</v>
      </c>
      <c r="G177" t="s">
        <v>31</v>
      </c>
      <c r="H177" s="3">
        <v>44770</v>
      </c>
      <c r="I177" s="32" t="str">
        <f t="shared" si="10"/>
        <v>28-7-2022</v>
      </c>
      <c r="J177">
        <v>325</v>
      </c>
      <c r="K177">
        <v>25</v>
      </c>
      <c r="L177">
        <v>13</v>
      </c>
      <c r="M177">
        <v>267.94</v>
      </c>
      <c r="N177">
        <v>278.85000000000002</v>
      </c>
      <c r="O177">
        <v>87081.26</v>
      </c>
      <c r="P177">
        <v>90626.25</v>
      </c>
      <c r="Q177">
        <v>3545.7500000000082</v>
      </c>
      <c r="R177">
        <v>206.44154706399999</v>
      </c>
      <c r="S177">
        <v>3339.3084529360081</v>
      </c>
      <c r="T177">
        <v>3.8347038765125911</v>
      </c>
      <c r="U177">
        <v>325</v>
      </c>
      <c r="V177">
        <v>266.25</v>
      </c>
      <c r="W177">
        <v>263.13</v>
      </c>
      <c r="X177">
        <v>288.25</v>
      </c>
      <c r="Y177">
        <v>282.27</v>
      </c>
      <c r="Z177">
        <v>101504</v>
      </c>
      <c r="AA177">
        <v>92501</v>
      </c>
      <c r="AB177">
        <f t="shared" si="11"/>
        <v>0</v>
      </c>
      <c r="AC177">
        <v>1</v>
      </c>
      <c r="AD177">
        <v>1</v>
      </c>
      <c r="AE177">
        <v>2</v>
      </c>
      <c r="AF177">
        <f t="shared" si="12"/>
        <v>2</v>
      </c>
      <c r="AG177" s="9">
        <v>6.2500000000000001E-4</v>
      </c>
      <c r="AH177" t="str">
        <f t="shared" si="13"/>
        <v>BANKNIFTYWEEKLY36400PE</v>
      </c>
      <c r="AI177" t="str">
        <f t="shared" si="14"/>
        <v>BANKNIFTYWEEKLY36400PE44768</v>
      </c>
      <c r="AQ177" s="3"/>
    </row>
    <row r="178" spans="1:43" x14ac:dyDescent="0.45">
      <c r="A178">
        <v>1</v>
      </c>
      <c r="B178" t="s">
        <v>442</v>
      </c>
      <c r="C178" t="s">
        <v>167</v>
      </c>
      <c r="D178" s="2">
        <v>44769</v>
      </c>
      <c r="E178" s="3">
        <v>44770</v>
      </c>
      <c r="F178" t="s">
        <v>30</v>
      </c>
      <c r="G178" t="s">
        <v>31</v>
      </c>
      <c r="H178" s="3">
        <v>44770</v>
      </c>
      <c r="I178" s="32" t="str">
        <f t="shared" si="10"/>
        <v>28-7-2022</v>
      </c>
      <c r="J178">
        <v>400</v>
      </c>
      <c r="K178">
        <v>25</v>
      </c>
      <c r="L178">
        <v>16</v>
      </c>
      <c r="M178">
        <v>217.89</v>
      </c>
      <c r="N178">
        <v>698.6</v>
      </c>
      <c r="O178">
        <v>87157.5</v>
      </c>
      <c r="P178">
        <v>279440</v>
      </c>
      <c r="Q178">
        <v>192284</v>
      </c>
      <c r="R178">
        <v>419.17139900000001</v>
      </c>
      <c r="S178">
        <v>191864.82860099999</v>
      </c>
      <c r="T178">
        <v>220.1357641063592</v>
      </c>
      <c r="U178">
        <v>400</v>
      </c>
      <c r="V178">
        <v>212.2</v>
      </c>
      <c r="W178">
        <v>216.95</v>
      </c>
      <c r="X178">
        <v>697.2</v>
      </c>
      <c r="Y178">
        <v>693.03</v>
      </c>
      <c r="Z178">
        <v>101104</v>
      </c>
      <c r="AA178">
        <v>92000</v>
      </c>
      <c r="AB178">
        <f t="shared" si="11"/>
        <v>0</v>
      </c>
      <c r="AC178">
        <v>1</v>
      </c>
      <c r="AD178">
        <v>1</v>
      </c>
      <c r="AE178">
        <v>2</v>
      </c>
      <c r="AF178">
        <f t="shared" si="12"/>
        <v>1</v>
      </c>
      <c r="AG178" s="9">
        <v>6.2500000000000001E-4</v>
      </c>
      <c r="AH178" t="str">
        <f t="shared" si="13"/>
        <v>BANKNIFTYWEEKLY36500CE</v>
      </c>
      <c r="AI178" t="str">
        <f t="shared" si="14"/>
        <v>BANKNIFTYWEEKLY36500CE44769</v>
      </c>
      <c r="AQ178" s="3"/>
    </row>
    <row r="179" spans="1:43" x14ac:dyDescent="0.45">
      <c r="A179">
        <v>2</v>
      </c>
      <c r="B179" t="s">
        <v>434</v>
      </c>
      <c r="C179" t="s">
        <v>159</v>
      </c>
      <c r="D179" s="2">
        <v>44769</v>
      </c>
      <c r="E179" s="3">
        <v>44770</v>
      </c>
      <c r="F179" t="s">
        <v>30</v>
      </c>
      <c r="G179" t="s">
        <v>31</v>
      </c>
      <c r="H179" s="3">
        <v>44770</v>
      </c>
      <c r="I179" s="32" t="str">
        <f t="shared" si="10"/>
        <v>28-7-2022</v>
      </c>
      <c r="J179">
        <v>425</v>
      </c>
      <c r="K179">
        <v>25</v>
      </c>
      <c r="L179">
        <v>17</v>
      </c>
      <c r="M179">
        <v>202.04</v>
      </c>
      <c r="N179">
        <v>602.70000000000005</v>
      </c>
      <c r="O179">
        <v>85867.5</v>
      </c>
      <c r="P179">
        <v>256147.5</v>
      </c>
      <c r="Q179">
        <v>170280.5</v>
      </c>
      <c r="R179">
        <v>392.08797099999998</v>
      </c>
      <c r="S179">
        <v>169888.412029</v>
      </c>
      <c r="T179">
        <v>197.84949140128691</v>
      </c>
      <c r="U179">
        <v>425</v>
      </c>
      <c r="V179">
        <v>201.25</v>
      </c>
      <c r="W179">
        <v>211.38</v>
      </c>
      <c r="X179">
        <v>602.15</v>
      </c>
      <c r="Y179">
        <v>596.58000000000004</v>
      </c>
      <c r="Z179">
        <v>104604</v>
      </c>
      <c r="AA179">
        <v>92000</v>
      </c>
      <c r="AB179">
        <f t="shared" si="11"/>
        <v>0</v>
      </c>
      <c r="AC179">
        <v>1</v>
      </c>
      <c r="AD179">
        <v>1</v>
      </c>
      <c r="AE179">
        <v>2</v>
      </c>
      <c r="AF179">
        <f t="shared" si="12"/>
        <v>1</v>
      </c>
      <c r="AG179" s="9">
        <v>6.2500000000000001E-4</v>
      </c>
      <c r="AH179" t="str">
        <f t="shared" si="13"/>
        <v>BANKNIFTYWEEKLY36600CE</v>
      </c>
      <c r="AI179" t="str">
        <f t="shared" si="14"/>
        <v>BANKNIFTYWEEKLY36600CE44769</v>
      </c>
      <c r="AQ179" s="3"/>
    </row>
    <row r="180" spans="1:43" x14ac:dyDescent="0.45">
      <c r="A180">
        <v>3</v>
      </c>
      <c r="B180" t="s">
        <v>442</v>
      </c>
      <c r="C180" t="s">
        <v>167</v>
      </c>
      <c r="D180" s="2">
        <v>44769</v>
      </c>
      <c r="E180" s="3">
        <v>44770</v>
      </c>
      <c r="F180" t="s">
        <v>30</v>
      </c>
      <c r="G180" t="s">
        <v>31</v>
      </c>
      <c r="H180" s="3">
        <v>44770</v>
      </c>
      <c r="I180" s="32" t="str">
        <f t="shared" si="10"/>
        <v>28-7-2022</v>
      </c>
      <c r="J180">
        <v>350</v>
      </c>
      <c r="K180">
        <v>25</v>
      </c>
      <c r="L180">
        <v>14</v>
      </c>
      <c r="M180">
        <v>236.65</v>
      </c>
      <c r="N180">
        <v>679.6</v>
      </c>
      <c r="O180">
        <v>82827.5</v>
      </c>
      <c r="P180">
        <v>237859.98</v>
      </c>
      <c r="Q180">
        <v>155032.5</v>
      </c>
      <c r="R180">
        <v>345.89345247199998</v>
      </c>
      <c r="S180">
        <v>154686.606547528</v>
      </c>
      <c r="T180">
        <v>186.75754616223841</v>
      </c>
      <c r="U180">
        <v>350</v>
      </c>
      <c r="V180">
        <v>233.95</v>
      </c>
      <c r="W180">
        <v>228.3</v>
      </c>
      <c r="X180">
        <v>683.05</v>
      </c>
      <c r="Y180">
        <v>696.27</v>
      </c>
      <c r="Z180">
        <v>101501</v>
      </c>
      <c r="AA180">
        <v>92501</v>
      </c>
      <c r="AB180">
        <f t="shared" si="11"/>
        <v>0</v>
      </c>
      <c r="AC180">
        <v>1</v>
      </c>
      <c r="AD180">
        <v>1</v>
      </c>
      <c r="AE180">
        <v>2</v>
      </c>
      <c r="AF180">
        <f t="shared" si="12"/>
        <v>2</v>
      </c>
      <c r="AG180" s="9">
        <v>6.2500000000000001E-4</v>
      </c>
      <c r="AH180" t="str">
        <f t="shared" si="13"/>
        <v>BANKNIFTYWEEKLY36500CE</v>
      </c>
      <c r="AI180" t="str">
        <f t="shared" si="14"/>
        <v>BANKNIFTYWEEKLY36500CE44769</v>
      </c>
      <c r="AQ180" s="3"/>
    </row>
    <row r="181" spans="1:43" x14ac:dyDescent="0.45">
      <c r="A181">
        <v>4</v>
      </c>
      <c r="B181" t="s">
        <v>434</v>
      </c>
      <c r="C181" t="s">
        <v>159</v>
      </c>
      <c r="D181" s="2">
        <v>44769</v>
      </c>
      <c r="E181" s="3">
        <v>44770</v>
      </c>
      <c r="F181" t="s">
        <v>30</v>
      </c>
      <c r="G181" t="s">
        <v>31</v>
      </c>
      <c r="H181" s="3">
        <v>44770</v>
      </c>
      <c r="I181" s="32" t="str">
        <f t="shared" si="10"/>
        <v>28-7-2022</v>
      </c>
      <c r="J181">
        <v>425</v>
      </c>
      <c r="K181">
        <v>25</v>
      </c>
      <c r="L181">
        <v>17</v>
      </c>
      <c r="M181">
        <v>203.03</v>
      </c>
      <c r="N181">
        <v>582.75</v>
      </c>
      <c r="O181">
        <v>86288.75</v>
      </c>
      <c r="P181">
        <v>247668.75</v>
      </c>
      <c r="Q181">
        <v>161381</v>
      </c>
      <c r="R181">
        <v>382.81401549999998</v>
      </c>
      <c r="S181">
        <v>160998.18598450001</v>
      </c>
      <c r="T181">
        <v>186.58073733192339</v>
      </c>
      <c r="U181">
        <v>425</v>
      </c>
      <c r="V181">
        <v>201.25</v>
      </c>
      <c r="W181">
        <v>211.38</v>
      </c>
      <c r="X181">
        <v>587.54999999999995</v>
      </c>
      <c r="Y181">
        <v>600.95000000000005</v>
      </c>
      <c r="Z181">
        <v>104604</v>
      </c>
      <c r="AA181">
        <v>92502</v>
      </c>
      <c r="AB181">
        <f t="shared" si="11"/>
        <v>0</v>
      </c>
      <c r="AC181">
        <v>1</v>
      </c>
      <c r="AD181">
        <v>1</v>
      </c>
      <c r="AE181">
        <v>2</v>
      </c>
      <c r="AF181">
        <f t="shared" si="12"/>
        <v>2</v>
      </c>
      <c r="AG181" s="9">
        <v>6.2500000000000001E-4</v>
      </c>
      <c r="AH181" t="str">
        <f t="shared" si="13"/>
        <v>BANKNIFTYWEEKLY36600CE</v>
      </c>
      <c r="AI181" t="str">
        <f t="shared" si="14"/>
        <v>BANKNIFTYWEEKLY36600CE44769</v>
      </c>
      <c r="AQ181" s="3"/>
    </row>
    <row r="182" spans="1:43" x14ac:dyDescent="0.45">
      <c r="A182">
        <v>1</v>
      </c>
      <c r="B182" t="s">
        <v>443</v>
      </c>
      <c r="C182" t="s">
        <v>168</v>
      </c>
      <c r="D182" s="2">
        <v>44770</v>
      </c>
      <c r="E182" s="3">
        <v>44770</v>
      </c>
      <c r="F182" t="s">
        <v>30</v>
      </c>
      <c r="G182" t="s">
        <v>31</v>
      </c>
      <c r="H182" s="3">
        <v>44770</v>
      </c>
      <c r="I182" s="32" t="str">
        <f t="shared" si="10"/>
        <v>28-7-2022</v>
      </c>
      <c r="J182">
        <v>500</v>
      </c>
      <c r="K182">
        <v>25</v>
      </c>
      <c r="L182">
        <v>20</v>
      </c>
      <c r="M182">
        <v>166.95</v>
      </c>
      <c r="N182">
        <v>282.45</v>
      </c>
      <c r="O182">
        <v>83475</v>
      </c>
      <c r="P182">
        <v>141225</v>
      </c>
      <c r="Q182">
        <v>57750</v>
      </c>
      <c r="R182">
        <v>237.46883</v>
      </c>
      <c r="S182">
        <v>57512.531170000002</v>
      </c>
      <c r="T182">
        <v>68.897910955375863</v>
      </c>
      <c r="U182">
        <v>500</v>
      </c>
      <c r="V182">
        <v>169.2</v>
      </c>
      <c r="W182">
        <v>158.72999999999999</v>
      </c>
      <c r="X182">
        <v>281.39999999999998</v>
      </c>
      <c r="Y182">
        <v>278.27999999999997</v>
      </c>
      <c r="Z182">
        <v>93604</v>
      </c>
      <c r="AA182">
        <v>152001</v>
      </c>
      <c r="AB182">
        <f t="shared" si="11"/>
        <v>0</v>
      </c>
      <c r="AC182">
        <v>1</v>
      </c>
      <c r="AD182">
        <v>1</v>
      </c>
      <c r="AE182">
        <v>2</v>
      </c>
      <c r="AF182">
        <f t="shared" si="12"/>
        <v>2</v>
      </c>
      <c r="AG182" s="9">
        <v>6.2500000000000001E-4</v>
      </c>
      <c r="AH182" t="str">
        <f t="shared" si="13"/>
        <v>BANKNIFTYWEEKLY37100CE</v>
      </c>
      <c r="AI182" t="str">
        <f t="shared" si="14"/>
        <v>BANKNIFTYWEEKLY37100CE44770</v>
      </c>
      <c r="AQ182" s="3"/>
    </row>
    <row r="183" spans="1:43" x14ac:dyDescent="0.45">
      <c r="A183">
        <v>2</v>
      </c>
      <c r="B183" t="s">
        <v>444</v>
      </c>
      <c r="C183" t="s">
        <v>169</v>
      </c>
      <c r="D183" s="2">
        <v>44770</v>
      </c>
      <c r="E183" s="3">
        <v>44770</v>
      </c>
      <c r="F183" t="s">
        <v>30</v>
      </c>
      <c r="G183" t="s">
        <v>31</v>
      </c>
      <c r="H183" s="3">
        <v>44770</v>
      </c>
      <c r="I183" s="32" t="str">
        <f t="shared" si="10"/>
        <v>28-7-2022</v>
      </c>
      <c r="J183">
        <v>625</v>
      </c>
      <c r="K183">
        <v>25</v>
      </c>
      <c r="L183">
        <v>25</v>
      </c>
      <c r="M183">
        <v>139.80000000000001</v>
      </c>
      <c r="N183">
        <v>181.98</v>
      </c>
      <c r="O183">
        <v>87375</v>
      </c>
      <c r="P183">
        <v>113738.75</v>
      </c>
      <c r="Q183">
        <v>26362.499999999989</v>
      </c>
      <c r="R183">
        <v>209.06827799999999</v>
      </c>
      <c r="S183">
        <v>26153.43172199999</v>
      </c>
      <c r="T183">
        <v>29.93239682060084</v>
      </c>
      <c r="U183">
        <v>625</v>
      </c>
      <c r="V183">
        <v>136</v>
      </c>
      <c r="W183">
        <v>140.08000000000001</v>
      </c>
      <c r="X183">
        <v>181</v>
      </c>
      <c r="Y183">
        <v>178.15</v>
      </c>
      <c r="Z183">
        <v>93004</v>
      </c>
      <c r="AA183">
        <v>152002</v>
      </c>
      <c r="AB183">
        <f t="shared" si="11"/>
        <v>0</v>
      </c>
      <c r="AC183">
        <v>1</v>
      </c>
      <c r="AD183">
        <v>1</v>
      </c>
      <c r="AE183">
        <v>2</v>
      </c>
      <c r="AF183">
        <f t="shared" si="12"/>
        <v>2</v>
      </c>
      <c r="AG183" s="9">
        <v>6.2500000000000001E-4</v>
      </c>
      <c r="AH183" t="str">
        <f t="shared" si="13"/>
        <v>BANKNIFTYWEEKLY37200CE</v>
      </c>
      <c r="AI183" t="str">
        <f t="shared" si="14"/>
        <v>BANKNIFTYWEEKLY37200CE44770</v>
      </c>
      <c r="AQ183" s="3"/>
    </row>
    <row r="184" spans="1:43" x14ac:dyDescent="0.45">
      <c r="A184">
        <v>1</v>
      </c>
      <c r="B184" t="s">
        <v>445</v>
      </c>
      <c r="C184" t="s">
        <v>170</v>
      </c>
      <c r="D184" s="2">
        <v>44771</v>
      </c>
      <c r="E184" s="3">
        <v>44774</v>
      </c>
      <c r="F184" t="s">
        <v>30</v>
      </c>
      <c r="G184" t="s">
        <v>31</v>
      </c>
      <c r="H184" s="3">
        <v>44777</v>
      </c>
      <c r="I184" s="32" t="str">
        <f t="shared" si="10"/>
        <v>4-8-2022</v>
      </c>
      <c r="J184">
        <v>250</v>
      </c>
      <c r="K184">
        <v>25</v>
      </c>
      <c r="L184">
        <v>10</v>
      </c>
      <c r="M184">
        <v>338.9</v>
      </c>
      <c r="N184">
        <v>189.73</v>
      </c>
      <c r="O184">
        <v>84725</v>
      </c>
      <c r="P184">
        <v>47432.5</v>
      </c>
      <c r="Q184">
        <v>-37292.5</v>
      </c>
      <c r="R184">
        <v>156.24145799999999</v>
      </c>
      <c r="S184">
        <v>-37448.741457999997</v>
      </c>
      <c r="T184">
        <v>-44.200344004721153</v>
      </c>
      <c r="U184">
        <v>250</v>
      </c>
      <c r="V184">
        <v>332.7</v>
      </c>
      <c r="W184">
        <v>334.48</v>
      </c>
      <c r="X184">
        <v>205</v>
      </c>
      <c r="Y184">
        <v>221.52</v>
      </c>
      <c r="Z184">
        <v>103503</v>
      </c>
      <c r="AA184">
        <v>92400</v>
      </c>
      <c r="AB184">
        <f t="shared" si="11"/>
        <v>0</v>
      </c>
      <c r="AC184">
        <v>1</v>
      </c>
      <c r="AD184">
        <v>1</v>
      </c>
      <c r="AE184">
        <v>2</v>
      </c>
      <c r="AF184">
        <f t="shared" si="12"/>
        <v>2</v>
      </c>
      <c r="AG184" s="9">
        <v>6.2500000000000001E-4</v>
      </c>
      <c r="AH184" t="str">
        <f t="shared" si="13"/>
        <v>BANKNIFTYWEEKLY37200PE</v>
      </c>
      <c r="AI184" t="str">
        <f t="shared" si="14"/>
        <v>BANKNIFTYWEEKLY37200PE44771</v>
      </c>
      <c r="AQ184" s="3"/>
    </row>
    <row r="185" spans="1:43" x14ac:dyDescent="0.45">
      <c r="A185">
        <v>2</v>
      </c>
      <c r="B185" t="s">
        <v>446</v>
      </c>
      <c r="C185" t="s">
        <v>171</v>
      </c>
      <c r="D185" s="2">
        <v>44771</v>
      </c>
      <c r="E185" s="3">
        <v>44774</v>
      </c>
      <c r="F185" t="s">
        <v>30</v>
      </c>
      <c r="G185" t="s">
        <v>31</v>
      </c>
      <c r="H185" s="3">
        <v>44777</v>
      </c>
      <c r="I185" s="32" t="str">
        <f t="shared" si="10"/>
        <v>4-8-2022</v>
      </c>
      <c r="J185">
        <v>250</v>
      </c>
      <c r="K185">
        <v>25</v>
      </c>
      <c r="L185">
        <v>10</v>
      </c>
      <c r="M185">
        <v>349.85</v>
      </c>
      <c r="N185">
        <v>224.85</v>
      </c>
      <c r="O185">
        <v>87462.5</v>
      </c>
      <c r="P185">
        <v>56212.5</v>
      </c>
      <c r="Q185">
        <v>-31250.000000000011</v>
      </c>
      <c r="R185">
        <v>167.928145</v>
      </c>
      <c r="S185">
        <v>-31417.928145000009</v>
      </c>
      <c r="T185">
        <v>-35.921598565099337</v>
      </c>
      <c r="U185">
        <v>250</v>
      </c>
      <c r="V185">
        <v>352.45</v>
      </c>
      <c r="W185">
        <v>353.97</v>
      </c>
      <c r="X185">
        <v>241.4</v>
      </c>
      <c r="Y185">
        <v>259.38</v>
      </c>
      <c r="Z185">
        <v>103202</v>
      </c>
      <c r="AA185">
        <v>92401</v>
      </c>
      <c r="AB185">
        <f t="shared" si="11"/>
        <v>0</v>
      </c>
      <c r="AC185">
        <v>1</v>
      </c>
      <c r="AD185">
        <v>1</v>
      </c>
      <c r="AE185">
        <v>2</v>
      </c>
      <c r="AF185">
        <f t="shared" si="12"/>
        <v>2</v>
      </c>
      <c r="AG185" s="9">
        <v>6.2500000000000001E-4</v>
      </c>
      <c r="AH185" t="str">
        <f t="shared" si="13"/>
        <v>BANKNIFTYWEEKLY37300PE</v>
      </c>
      <c r="AI185" t="str">
        <f t="shared" si="14"/>
        <v>BANKNIFTYWEEKLY37300PE44771</v>
      </c>
      <c r="AQ185" s="3"/>
    </row>
    <row r="186" spans="1:43" x14ac:dyDescent="0.45">
      <c r="A186">
        <v>3</v>
      </c>
      <c r="B186" t="s">
        <v>446</v>
      </c>
      <c r="C186" t="s">
        <v>171</v>
      </c>
      <c r="D186" s="2">
        <v>44771</v>
      </c>
      <c r="E186" s="3">
        <v>44774</v>
      </c>
      <c r="F186" t="s">
        <v>30</v>
      </c>
      <c r="G186" t="s">
        <v>31</v>
      </c>
      <c r="H186" s="3">
        <v>44777</v>
      </c>
      <c r="I186" s="32" t="str">
        <f t="shared" si="10"/>
        <v>4-8-2022</v>
      </c>
      <c r="J186">
        <v>250</v>
      </c>
      <c r="K186">
        <v>25</v>
      </c>
      <c r="L186">
        <v>10</v>
      </c>
      <c r="M186">
        <v>354.79</v>
      </c>
      <c r="N186">
        <v>186.55</v>
      </c>
      <c r="O186">
        <v>88696.25</v>
      </c>
      <c r="P186">
        <v>46637.5</v>
      </c>
      <c r="Q186">
        <v>-42060</v>
      </c>
      <c r="R186">
        <v>157.9526985</v>
      </c>
      <c r="S186">
        <v>-42217.952698499997</v>
      </c>
      <c r="T186">
        <v>-47.598351337852499</v>
      </c>
      <c r="U186">
        <v>250</v>
      </c>
      <c r="V186">
        <v>346</v>
      </c>
      <c r="W186">
        <v>352.02</v>
      </c>
      <c r="X186">
        <v>198.6</v>
      </c>
      <c r="Y186">
        <v>192.98</v>
      </c>
      <c r="Z186">
        <v>102703</v>
      </c>
      <c r="AA186">
        <v>92459</v>
      </c>
      <c r="AB186">
        <f t="shared" si="11"/>
        <v>0</v>
      </c>
      <c r="AC186">
        <v>1</v>
      </c>
      <c r="AD186">
        <v>1</v>
      </c>
      <c r="AE186">
        <v>2</v>
      </c>
      <c r="AF186">
        <f t="shared" si="12"/>
        <v>2</v>
      </c>
      <c r="AG186" s="9">
        <v>6.2500000000000001E-4</v>
      </c>
      <c r="AH186" t="str">
        <f t="shared" si="13"/>
        <v>BANKNIFTYWEEKLY37300PE</v>
      </c>
      <c r="AI186" t="str">
        <f t="shared" si="14"/>
        <v>BANKNIFTYWEEKLY37300PE44771</v>
      </c>
      <c r="AQ186" s="3"/>
    </row>
    <row r="187" spans="1:43" x14ac:dyDescent="0.45">
      <c r="A187">
        <v>4</v>
      </c>
      <c r="B187" t="s">
        <v>447</v>
      </c>
      <c r="C187" t="s">
        <v>172</v>
      </c>
      <c r="D187" s="2">
        <v>44771</v>
      </c>
      <c r="E187" s="3">
        <v>44774</v>
      </c>
      <c r="F187" t="s">
        <v>30</v>
      </c>
      <c r="G187" t="s">
        <v>31</v>
      </c>
      <c r="H187" s="3">
        <v>44777</v>
      </c>
      <c r="I187" s="32" t="str">
        <f t="shared" si="10"/>
        <v>4-8-2022</v>
      </c>
      <c r="J187">
        <v>225</v>
      </c>
      <c r="K187">
        <v>25</v>
      </c>
      <c r="L187">
        <v>9</v>
      </c>
      <c r="M187">
        <v>395.75</v>
      </c>
      <c r="N187">
        <v>220</v>
      </c>
      <c r="O187">
        <v>89043.75</v>
      </c>
      <c r="P187">
        <v>49500</v>
      </c>
      <c r="Q187">
        <v>-39543.75</v>
      </c>
      <c r="R187">
        <v>161.40511749999999</v>
      </c>
      <c r="S187">
        <v>-39705.155117499999</v>
      </c>
      <c r="T187">
        <v>-44.590614296343091</v>
      </c>
      <c r="U187">
        <v>225</v>
      </c>
      <c r="V187">
        <v>378.9</v>
      </c>
      <c r="W187">
        <v>384.6</v>
      </c>
      <c r="X187">
        <v>235.3</v>
      </c>
      <c r="Y187">
        <v>228.82</v>
      </c>
      <c r="Z187">
        <v>102603</v>
      </c>
      <c r="AA187">
        <v>92459</v>
      </c>
      <c r="AB187">
        <f t="shared" si="11"/>
        <v>0</v>
      </c>
      <c r="AC187">
        <v>1</v>
      </c>
      <c r="AD187">
        <v>1</v>
      </c>
      <c r="AE187">
        <v>2</v>
      </c>
      <c r="AF187">
        <f t="shared" si="12"/>
        <v>2</v>
      </c>
      <c r="AG187" s="9">
        <v>6.2500000000000001E-4</v>
      </c>
      <c r="AH187" t="str">
        <f t="shared" si="13"/>
        <v>BANKNIFTYWEEKLY37400PE</v>
      </c>
      <c r="AI187" t="str">
        <f t="shared" si="14"/>
        <v>BANKNIFTYWEEKLY37400PE44771</v>
      </c>
      <c r="AQ187" s="3"/>
    </row>
    <row r="188" spans="1:43" x14ac:dyDescent="0.45">
      <c r="A188">
        <v>1</v>
      </c>
      <c r="B188" t="s">
        <v>448</v>
      </c>
      <c r="C188" t="s">
        <v>173</v>
      </c>
      <c r="D188" s="2">
        <v>44774</v>
      </c>
      <c r="E188" s="3">
        <v>44775</v>
      </c>
      <c r="F188" t="s">
        <v>30</v>
      </c>
      <c r="G188" t="s">
        <v>31</v>
      </c>
      <c r="H188" s="3">
        <v>44777</v>
      </c>
      <c r="I188" s="32" t="str">
        <f t="shared" si="10"/>
        <v>4-8-2022</v>
      </c>
      <c r="J188">
        <v>275</v>
      </c>
      <c r="K188">
        <v>25</v>
      </c>
      <c r="L188">
        <v>11</v>
      </c>
      <c r="M188">
        <v>313.95</v>
      </c>
      <c r="N188">
        <v>278.99</v>
      </c>
      <c r="O188">
        <v>86336.25</v>
      </c>
      <c r="P188">
        <v>76721.25</v>
      </c>
      <c r="Q188">
        <v>-9613.9999999999945</v>
      </c>
      <c r="R188">
        <v>190.2899305</v>
      </c>
      <c r="S188">
        <v>-9804.2899304999937</v>
      </c>
      <c r="T188">
        <v>-11.355936736307161</v>
      </c>
      <c r="U188">
        <v>275</v>
      </c>
      <c r="V188">
        <v>309.14999999999998</v>
      </c>
      <c r="W188">
        <v>313.27999999999997</v>
      </c>
      <c r="X188">
        <v>272.85000000000002</v>
      </c>
      <c r="Y188">
        <v>269.63</v>
      </c>
      <c r="Z188">
        <v>125901</v>
      </c>
      <c r="AA188">
        <v>92000</v>
      </c>
      <c r="AB188">
        <f t="shared" si="11"/>
        <v>0</v>
      </c>
      <c r="AC188">
        <v>1</v>
      </c>
      <c r="AD188">
        <v>1</v>
      </c>
      <c r="AE188">
        <v>2</v>
      </c>
      <c r="AF188">
        <f t="shared" si="12"/>
        <v>1</v>
      </c>
      <c r="AG188" s="9">
        <v>6.2500000000000001E-4</v>
      </c>
      <c r="AH188" t="str">
        <f t="shared" si="13"/>
        <v>BANKNIFTYWEEKLY37800CE</v>
      </c>
      <c r="AI188" t="str">
        <f t="shared" si="14"/>
        <v>BANKNIFTYWEEKLY37800CE44774</v>
      </c>
      <c r="AQ188" s="3"/>
    </row>
    <row r="189" spans="1:43" x14ac:dyDescent="0.45">
      <c r="A189">
        <v>2</v>
      </c>
      <c r="B189" t="s">
        <v>449</v>
      </c>
      <c r="C189" t="s">
        <v>174</v>
      </c>
      <c r="D189" s="2">
        <v>44774</v>
      </c>
      <c r="E189" s="3">
        <v>44775</v>
      </c>
      <c r="F189" t="s">
        <v>30</v>
      </c>
      <c r="G189" t="s">
        <v>31</v>
      </c>
      <c r="H189" s="3">
        <v>44777</v>
      </c>
      <c r="I189" s="32" t="str">
        <f t="shared" si="10"/>
        <v>4-8-2022</v>
      </c>
      <c r="J189">
        <v>325</v>
      </c>
      <c r="K189">
        <v>25</v>
      </c>
      <c r="L189">
        <v>13</v>
      </c>
      <c r="M189">
        <v>261.85000000000002</v>
      </c>
      <c r="N189">
        <v>227.81</v>
      </c>
      <c r="O189">
        <v>85101.25</v>
      </c>
      <c r="P189">
        <v>74037.5</v>
      </c>
      <c r="Q189">
        <v>-11063.000000000009</v>
      </c>
      <c r="R189">
        <v>186.4563005</v>
      </c>
      <c r="S189">
        <v>-11249.456300500009</v>
      </c>
      <c r="T189">
        <v>-13.218908418501499</v>
      </c>
      <c r="U189">
        <v>325</v>
      </c>
      <c r="V189">
        <v>260.85000000000002</v>
      </c>
      <c r="W189">
        <v>261.73</v>
      </c>
      <c r="X189">
        <v>222.7</v>
      </c>
      <c r="Y189">
        <v>220.63</v>
      </c>
      <c r="Z189">
        <v>135401</v>
      </c>
      <c r="AA189">
        <v>92000</v>
      </c>
      <c r="AB189">
        <f t="shared" si="11"/>
        <v>0</v>
      </c>
      <c r="AC189">
        <v>1</v>
      </c>
      <c r="AD189">
        <v>1</v>
      </c>
      <c r="AE189">
        <v>2</v>
      </c>
      <c r="AF189">
        <f t="shared" si="12"/>
        <v>1</v>
      </c>
      <c r="AG189" s="9">
        <v>6.2500000000000001E-4</v>
      </c>
      <c r="AH189" t="str">
        <f t="shared" si="13"/>
        <v>BANKNIFTYWEEKLY37900CE</v>
      </c>
      <c r="AI189" t="str">
        <f t="shared" si="14"/>
        <v>BANKNIFTYWEEKLY37900CE44774</v>
      </c>
      <c r="AQ189" s="3"/>
    </row>
    <row r="190" spans="1:43" x14ac:dyDescent="0.45">
      <c r="A190">
        <v>1</v>
      </c>
      <c r="B190" t="s">
        <v>450</v>
      </c>
      <c r="C190" t="s">
        <v>175</v>
      </c>
      <c r="D190" s="2">
        <v>44775</v>
      </c>
      <c r="E190" s="3">
        <v>44776</v>
      </c>
      <c r="F190" t="s">
        <v>30</v>
      </c>
      <c r="G190" t="s">
        <v>31</v>
      </c>
      <c r="H190" s="3">
        <v>44777</v>
      </c>
      <c r="I190" s="32" t="str">
        <f t="shared" si="10"/>
        <v>4-8-2022</v>
      </c>
      <c r="J190">
        <v>325</v>
      </c>
      <c r="K190">
        <v>25</v>
      </c>
      <c r="L190">
        <v>13</v>
      </c>
      <c r="M190">
        <v>262.64999999999998</v>
      </c>
      <c r="N190">
        <v>225.8</v>
      </c>
      <c r="O190">
        <v>85361.25</v>
      </c>
      <c r="P190">
        <v>73385</v>
      </c>
      <c r="Q190">
        <v>-11976.249999999991</v>
      </c>
      <c r="R190">
        <v>185.8919885</v>
      </c>
      <c r="S190">
        <v>-12162.14198849999</v>
      </c>
      <c r="T190">
        <v>-14.24784898124148</v>
      </c>
      <c r="U190">
        <v>325</v>
      </c>
      <c r="V190">
        <v>263.39999999999998</v>
      </c>
      <c r="W190">
        <v>267.10000000000002</v>
      </c>
      <c r="X190">
        <v>237.5</v>
      </c>
      <c r="Y190">
        <v>236.5</v>
      </c>
      <c r="Z190">
        <v>114402</v>
      </c>
      <c r="AA190">
        <v>92001</v>
      </c>
      <c r="AB190">
        <f t="shared" si="11"/>
        <v>0</v>
      </c>
      <c r="AC190">
        <v>1</v>
      </c>
      <c r="AD190">
        <v>1</v>
      </c>
      <c r="AE190">
        <v>2</v>
      </c>
      <c r="AF190">
        <f t="shared" si="12"/>
        <v>1</v>
      </c>
      <c r="AG190" s="9">
        <v>6.2500000000000001E-4</v>
      </c>
      <c r="AH190" t="str">
        <f t="shared" si="13"/>
        <v>BANKNIFTYWEEKLY38000CE</v>
      </c>
      <c r="AI190" t="str">
        <f t="shared" si="14"/>
        <v>BANKNIFTYWEEKLY38000CE44775</v>
      </c>
      <c r="AQ190" s="3"/>
    </row>
    <row r="191" spans="1:43" x14ac:dyDescent="0.45">
      <c r="A191">
        <v>2</v>
      </c>
      <c r="B191" t="s">
        <v>451</v>
      </c>
      <c r="C191" t="s">
        <v>176</v>
      </c>
      <c r="D191" s="2">
        <v>44775</v>
      </c>
      <c r="E191" s="3">
        <v>44776</v>
      </c>
      <c r="F191" t="s">
        <v>30</v>
      </c>
      <c r="G191" t="s">
        <v>31</v>
      </c>
      <c r="H191" s="3">
        <v>44777</v>
      </c>
      <c r="I191" s="32" t="str">
        <f t="shared" si="10"/>
        <v>4-8-2022</v>
      </c>
      <c r="J191">
        <v>350</v>
      </c>
      <c r="K191">
        <v>25</v>
      </c>
      <c r="L191">
        <v>14</v>
      </c>
      <c r="M191">
        <v>240.69</v>
      </c>
      <c r="N191">
        <v>178</v>
      </c>
      <c r="O191">
        <v>84240</v>
      </c>
      <c r="P191">
        <v>62300</v>
      </c>
      <c r="Q191">
        <v>-21941.5</v>
      </c>
      <c r="R191">
        <v>172.66985600000001</v>
      </c>
      <c r="S191">
        <v>-22114.169856</v>
      </c>
      <c r="T191">
        <v>-26.251388717948721</v>
      </c>
      <c r="U191">
        <v>350</v>
      </c>
      <c r="V191">
        <v>242.3</v>
      </c>
      <c r="W191">
        <v>238.52</v>
      </c>
      <c r="X191">
        <v>188.15</v>
      </c>
      <c r="Y191">
        <v>187.22</v>
      </c>
      <c r="Z191">
        <v>140603</v>
      </c>
      <c r="AA191">
        <v>92001</v>
      </c>
      <c r="AB191">
        <f t="shared" si="11"/>
        <v>0</v>
      </c>
      <c r="AC191">
        <v>1</v>
      </c>
      <c r="AD191">
        <v>1</v>
      </c>
      <c r="AE191">
        <v>2</v>
      </c>
      <c r="AF191">
        <f t="shared" si="12"/>
        <v>1</v>
      </c>
      <c r="AG191" s="9">
        <v>6.2500000000000001E-4</v>
      </c>
      <c r="AH191" t="str">
        <f t="shared" si="13"/>
        <v>BANKNIFTYWEEKLY38100CE</v>
      </c>
      <c r="AI191" t="str">
        <f t="shared" si="14"/>
        <v>BANKNIFTYWEEKLY38100CE44775</v>
      </c>
      <c r="AQ191" s="3"/>
    </row>
    <row r="192" spans="1:43" x14ac:dyDescent="0.45">
      <c r="A192">
        <v>3</v>
      </c>
      <c r="B192" t="s">
        <v>449</v>
      </c>
      <c r="C192" t="s">
        <v>174</v>
      </c>
      <c r="D192" s="2">
        <v>44775</v>
      </c>
      <c r="E192" s="3">
        <v>44776</v>
      </c>
      <c r="F192" t="s">
        <v>30</v>
      </c>
      <c r="G192" t="s">
        <v>31</v>
      </c>
      <c r="H192" s="3">
        <v>44777</v>
      </c>
      <c r="I192" s="32" t="str">
        <f t="shared" si="10"/>
        <v>4-8-2022</v>
      </c>
      <c r="J192">
        <v>300</v>
      </c>
      <c r="K192">
        <v>25</v>
      </c>
      <c r="L192">
        <v>12</v>
      </c>
      <c r="M192">
        <v>287.36</v>
      </c>
      <c r="N192">
        <v>306</v>
      </c>
      <c r="O192">
        <v>86208.75</v>
      </c>
      <c r="P192">
        <v>91800</v>
      </c>
      <c r="Q192">
        <v>5591.9999999999964</v>
      </c>
      <c r="R192">
        <v>207.1909435</v>
      </c>
      <c r="S192">
        <v>5384.8090564999966</v>
      </c>
      <c r="T192">
        <v>6.2462442112894534</v>
      </c>
      <c r="U192">
        <v>300</v>
      </c>
      <c r="V192">
        <v>287.2</v>
      </c>
      <c r="W192">
        <v>285.02</v>
      </c>
      <c r="X192">
        <v>309.89999999999998</v>
      </c>
      <c r="Y192">
        <v>301.7</v>
      </c>
      <c r="Z192">
        <v>113803</v>
      </c>
      <c r="AA192">
        <v>92501</v>
      </c>
      <c r="AB192">
        <f t="shared" si="11"/>
        <v>0</v>
      </c>
      <c r="AC192">
        <v>1</v>
      </c>
      <c r="AD192">
        <v>1</v>
      </c>
      <c r="AE192">
        <v>2</v>
      </c>
      <c r="AF192">
        <f t="shared" si="12"/>
        <v>2</v>
      </c>
      <c r="AG192" s="9">
        <v>6.2500000000000001E-4</v>
      </c>
      <c r="AH192" t="str">
        <f t="shared" si="13"/>
        <v>BANKNIFTYWEEKLY37900CE</v>
      </c>
      <c r="AI192" t="str">
        <f t="shared" si="14"/>
        <v>BANKNIFTYWEEKLY37900CE44775</v>
      </c>
      <c r="AQ192" s="3"/>
    </row>
    <row r="193" spans="1:43" x14ac:dyDescent="0.45">
      <c r="A193">
        <v>4</v>
      </c>
      <c r="B193" t="s">
        <v>450</v>
      </c>
      <c r="C193" t="s">
        <v>175</v>
      </c>
      <c r="D193" s="2">
        <v>44775</v>
      </c>
      <c r="E193" s="3">
        <v>44776</v>
      </c>
      <c r="F193" t="s">
        <v>30</v>
      </c>
      <c r="G193" t="s">
        <v>31</v>
      </c>
      <c r="H193" s="3">
        <v>44777</v>
      </c>
      <c r="I193" s="32" t="str">
        <f t="shared" si="10"/>
        <v>4-8-2022</v>
      </c>
      <c r="J193">
        <v>325</v>
      </c>
      <c r="K193">
        <v>25</v>
      </c>
      <c r="L193">
        <v>13</v>
      </c>
      <c r="M193">
        <v>262.5</v>
      </c>
      <c r="N193">
        <v>248.65</v>
      </c>
      <c r="O193">
        <v>85313.75</v>
      </c>
      <c r="P193">
        <v>80811.25</v>
      </c>
      <c r="Q193">
        <v>-4501.2499999999982</v>
      </c>
      <c r="R193">
        <v>194.22573750000001</v>
      </c>
      <c r="S193">
        <v>-4695.4757374999981</v>
      </c>
      <c r="T193">
        <v>-5.5037737029494052</v>
      </c>
      <c r="U193">
        <v>325</v>
      </c>
      <c r="V193">
        <v>263.39999999999998</v>
      </c>
      <c r="W193">
        <v>267.10000000000002</v>
      </c>
      <c r="X193">
        <v>249.05</v>
      </c>
      <c r="Y193">
        <v>242.98</v>
      </c>
      <c r="Z193">
        <v>114402</v>
      </c>
      <c r="AA193">
        <v>92459</v>
      </c>
      <c r="AB193">
        <f t="shared" si="11"/>
        <v>0</v>
      </c>
      <c r="AC193">
        <v>1</v>
      </c>
      <c r="AD193">
        <v>1</v>
      </c>
      <c r="AE193">
        <v>2</v>
      </c>
      <c r="AF193">
        <f t="shared" si="12"/>
        <v>2</v>
      </c>
      <c r="AG193" s="9">
        <v>6.2500000000000001E-4</v>
      </c>
      <c r="AH193" t="str">
        <f t="shared" si="13"/>
        <v>BANKNIFTYWEEKLY38000CE</v>
      </c>
      <c r="AI193" t="str">
        <f t="shared" si="14"/>
        <v>BANKNIFTYWEEKLY38000CE44775</v>
      </c>
      <c r="AQ193" s="3"/>
    </row>
    <row r="194" spans="1:43" x14ac:dyDescent="0.45">
      <c r="A194">
        <v>1</v>
      </c>
      <c r="B194" t="s">
        <v>452</v>
      </c>
      <c r="C194" t="s">
        <v>177</v>
      </c>
      <c r="D194" s="2">
        <v>44776</v>
      </c>
      <c r="E194" s="3">
        <v>44777</v>
      </c>
      <c r="F194" t="s">
        <v>30</v>
      </c>
      <c r="G194" t="s">
        <v>31</v>
      </c>
      <c r="H194" s="3">
        <v>44777</v>
      </c>
      <c r="I194" s="32" t="str">
        <f t="shared" si="10"/>
        <v>4-8-2022</v>
      </c>
      <c r="J194">
        <v>375</v>
      </c>
      <c r="K194">
        <v>25</v>
      </c>
      <c r="L194">
        <v>15</v>
      </c>
      <c r="M194">
        <v>225.15</v>
      </c>
      <c r="N194">
        <v>20.85</v>
      </c>
      <c r="O194">
        <v>84431.25</v>
      </c>
      <c r="P194">
        <v>7818.75</v>
      </c>
      <c r="Q194">
        <v>-76612.5</v>
      </c>
      <c r="R194">
        <v>111.4277125</v>
      </c>
      <c r="S194">
        <v>-76723.927712499994</v>
      </c>
      <c r="T194">
        <v>-90.871481486416457</v>
      </c>
      <c r="U194">
        <v>375</v>
      </c>
      <c r="V194">
        <v>219.6</v>
      </c>
      <c r="W194">
        <v>220.27</v>
      </c>
      <c r="X194">
        <v>21.1</v>
      </c>
      <c r="Y194">
        <v>22.67</v>
      </c>
      <c r="Z194">
        <v>110902</v>
      </c>
      <c r="AA194">
        <v>91957</v>
      </c>
      <c r="AB194">
        <f t="shared" si="11"/>
        <v>0</v>
      </c>
      <c r="AC194">
        <v>1</v>
      </c>
      <c r="AD194">
        <v>1</v>
      </c>
      <c r="AE194">
        <v>2</v>
      </c>
      <c r="AF194">
        <f t="shared" si="12"/>
        <v>1</v>
      </c>
      <c r="AG194" s="9">
        <v>6.2500000000000001E-4</v>
      </c>
      <c r="AH194" t="str">
        <f t="shared" si="13"/>
        <v>BANKNIFTYWEEKLY37700PE</v>
      </c>
      <c r="AI194" t="str">
        <f t="shared" si="14"/>
        <v>BANKNIFTYWEEKLY37700PE44776</v>
      </c>
      <c r="AQ194" s="3"/>
    </row>
    <row r="195" spans="1:43" x14ac:dyDescent="0.45">
      <c r="A195">
        <v>1</v>
      </c>
      <c r="B195" t="s">
        <v>452</v>
      </c>
      <c r="C195" t="s">
        <v>177</v>
      </c>
      <c r="D195" s="2">
        <v>44777</v>
      </c>
      <c r="E195" s="3">
        <v>44777</v>
      </c>
      <c r="F195" t="s">
        <v>30</v>
      </c>
      <c r="G195" t="s">
        <v>31</v>
      </c>
      <c r="H195" s="3">
        <v>44777</v>
      </c>
      <c r="I195" s="32" t="str">
        <f t="shared" ref="I195:I258" si="15">(DAY(MID(B195,10,2))&amp;"-"&amp;MONTH(DATEVALUE(MID(B195,12,3)&amp;"1"))&amp;"-"&amp;2022)</f>
        <v>4-8-2022</v>
      </c>
      <c r="J195">
        <v>700</v>
      </c>
      <c r="K195">
        <v>25</v>
      </c>
      <c r="L195">
        <v>28</v>
      </c>
      <c r="M195">
        <v>122.72</v>
      </c>
      <c r="N195">
        <v>2.15</v>
      </c>
      <c r="O195">
        <v>85901.25</v>
      </c>
      <c r="P195">
        <v>1505</v>
      </c>
      <c r="Q195">
        <v>-84399</v>
      </c>
      <c r="R195">
        <v>81.680812500000002</v>
      </c>
      <c r="S195">
        <v>-84480.680812499995</v>
      </c>
      <c r="T195">
        <v>-98.346276465709167</v>
      </c>
      <c r="U195">
        <v>700</v>
      </c>
      <c r="V195">
        <v>122.45</v>
      </c>
      <c r="W195">
        <v>133.41999999999999</v>
      </c>
      <c r="X195">
        <v>2.5</v>
      </c>
      <c r="Y195">
        <v>2.2999999999999998</v>
      </c>
      <c r="Z195">
        <v>112703</v>
      </c>
      <c r="AA195">
        <v>152003</v>
      </c>
      <c r="AB195">
        <f t="shared" si="11"/>
        <v>0</v>
      </c>
      <c r="AC195">
        <v>1</v>
      </c>
      <c r="AD195">
        <v>1</v>
      </c>
      <c r="AE195">
        <v>2</v>
      </c>
      <c r="AF195">
        <f t="shared" si="12"/>
        <v>2</v>
      </c>
      <c r="AG195" s="9">
        <v>6.2500000000000001E-4</v>
      </c>
      <c r="AH195" t="str">
        <f t="shared" si="13"/>
        <v>BANKNIFTYWEEKLY37700PE</v>
      </c>
      <c r="AI195" t="str">
        <f t="shared" si="14"/>
        <v>BANKNIFTYWEEKLY37700PE44777</v>
      </c>
      <c r="AQ195" s="3"/>
    </row>
    <row r="196" spans="1:43" x14ac:dyDescent="0.45">
      <c r="A196">
        <v>2</v>
      </c>
      <c r="B196" t="s">
        <v>453</v>
      </c>
      <c r="C196" t="s">
        <v>178</v>
      </c>
      <c r="D196" s="2">
        <v>44777</v>
      </c>
      <c r="E196" s="3">
        <v>44777</v>
      </c>
      <c r="F196" t="s">
        <v>30</v>
      </c>
      <c r="G196" t="s">
        <v>31</v>
      </c>
      <c r="H196" s="3">
        <v>44777</v>
      </c>
      <c r="I196" s="32" t="str">
        <f t="shared" si="15"/>
        <v>4-8-2022</v>
      </c>
      <c r="J196">
        <v>750</v>
      </c>
      <c r="K196">
        <v>25</v>
      </c>
      <c r="L196">
        <v>30</v>
      </c>
      <c r="M196">
        <v>141.05000000000001</v>
      </c>
      <c r="N196">
        <v>57.75</v>
      </c>
      <c r="O196">
        <v>105787.5</v>
      </c>
      <c r="P196">
        <v>43311.25</v>
      </c>
      <c r="Q196">
        <v>-62475.000000000007</v>
      </c>
      <c r="R196">
        <v>141.82470699999999</v>
      </c>
      <c r="S196">
        <v>-62616.824707000007</v>
      </c>
      <c r="T196">
        <v>-59.191137617393373</v>
      </c>
      <c r="U196">
        <v>750</v>
      </c>
      <c r="V196">
        <v>111.95</v>
      </c>
      <c r="W196">
        <v>140.97</v>
      </c>
      <c r="X196">
        <v>69.45</v>
      </c>
      <c r="Y196">
        <v>63.98</v>
      </c>
      <c r="Z196">
        <v>111604</v>
      </c>
      <c r="AA196">
        <v>152000</v>
      </c>
      <c r="AB196">
        <f t="shared" ref="AB196:AB259" si="16">IF(D196&lt;&gt;H196,0,IF(AND(H196=D196,D196=E196),0,1))</f>
        <v>0</v>
      </c>
      <c r="AC196">
        <v>1</v>
      </c>
      <c r="AD196">
        <v>1</v>
      </c>
      <c r="AE196">
        <v>2</v>
      </c>
      <c r="AF196">
        <f t="shared" ref="AF196:AF259" si="17">IF(AND(AA196&lt;$AO$4,H196&lt;&gt;D196),1,IF(AND(AA196&gt;=$AO$4,I196&lt;&gt;D196),2,0))</f>
        <v>2</v>
      </c>
      <c r="AG196" s="9">
        <v>6.2500000000000001E-4</v>
      </c>
      <c r="AH196" t="str">
        <f t="shared" ref="AH196:AH259" si="18">"BANKNIFTYWEEKLY"&amp;RIGHT(C196,7)</f>
        <v>BANKNIFTYWEEKLY37800PE</v>
      </c>
      <c r="AI196" t="str">
        <f t="shared" ref="AI196:AI259" si="19">AH196&amp;D196</f>
        <v>BANKNIFTYWEEKLY37800PE44777</v>
      </c>
      <c r="AQ196" s="3"/>
    </row>
    <row r="197" spans="1:43" x14ac:dyDescent="0.45">
      <c r="A197">
        <v>3</v>
      </c>
      <c r="B197" t="s">
        <v>454</v>
      </c>
      <c r="C197" t="s">
        <v>179</v>
      </c>
      <c r="D197" s="2">
        <v>44777</v>
      </c>
      <c r="E197" s="3">
        <v>44778</v>
      </c>
      <c r="F197" t="s">
        <v>30</v>
      </c>
      <c r="G197" t="s">
        <v>31</v>
      </c>
      <c r="H197" s="3">
        <v>44777</v>
      </c>
      <c r="I197" s="32" t="str">
        <f t="shared" si="15"/>
        <v>11-8-2022</v>
      </c>
      <c r="J197">
        <v>175</v>
      </c>
      <c r="K197">
        <v>25</v>
      </c>
      <c r="L197">
        <v>7</v>
      </c>
      <c r="M197">
        <v>468.3</v>
      </c>
      <c r="N197">
        <v>316.60000000000002</v>
      </c>
      <c r="O197">
        <v>81952.5</v>
      </c>
      <c r="P197">
        <v>55405</v>
      </c>
      <c r="Q197">
        <v>-26547.5</v>
      </c>
      <c r="R197">
        <v>163.401813</v>
      </c>
      <c r="S197">
        <v>-26710.901813</v>
      </c>
      <c r="T197">
        <v>-32.59315068240749</v>
      </c>
      <c r="U197">
        <v>175</v>
      </c>
      <c r="V197">
        <v>461.75</v>
      </c>
      <c r="W197">
        <v>475.3</v>
      </c>
      <c r="X197">
        <v>319.39999999999998</v>
      </c>
      <c r="Y197">
        <v>321.52</v>
      </c>
      <c r="Z197">
        <v>112706</v>
      </c>
      <c r="AA197">
        <v>92501</v>
      </c>
      <c r="AB197">
        <f t="shared" si="16"/>
        <v>1</v>
      </c>
      <c r="AC197">
        <v>1</v>
      </c>
      <c r="AD197">
        <v>1</v>
      </c>
      <c r="AE197">
        <v>2</v>
      </c>
      <c r="AF197">
        <f t="shared" si="17"/>
        <v>2</v>
      </c>
      <c r="AG197" s="9">
        <v>6.2500000000000001E-4</v>
      </c>
      <c r="AH197" t="str">
        <f t="shared" si="18"/>
        <v>BANKNIFTYWEEKLY37700PE</v>
      </c>
      <c r="AI197" t="str">
        <f t="shared" si="19"/>
        <v>BANKNIFTYWEEKLY37700PE44777</v>
      </c>
      <c r="AQ197" s="3"/>
    </row>
    <row r="198" spans="1:43" x14ac:dyDescent="0.45">
      <c r="A198">
        <v>4</v>
      </c>
      <c r="B198" t="s">
        <v>455</v>
      </c>
      <c r="C198" t="s">
        <v>180</v>
      </c>
      <c r="D198" s="2">
        <v>44777</v>
      </c>
      <c r="E198" s="3">
        <v>44778</v>
      </c>
      <c r="F198" t="s">
        <v>30</v>
      </c>
      <c r="G198" t="s">
        <v>31</v>
      </c>
      <c r="H198" s="3">
        <v>44777</v>
      </c>
      <c r="I198" s="32" t="str">
        <f t="shared" si="15"/>
        <v>11-8-2022</v>
      </c>
      <c r="J198">
        <v>175</v>
      </c>
      <c r="K198">
        <v>25</v>
      </c>
      <c r="L198">
        <v>7</v>
      </c>
      <c r="M198">
        <v>450.55</v>
      </c>
      <c r="N198">
        <v>358.4</v>
      </c>
      <c r="O198">
        <v>78846.25</v>
      </c>
      <c r="P198">
        <v>62720</v>
      </c>
      <c r="Q198">
        <v>-16126.250000000009</v>
      </c>
      <c r="R198">
        <v>169.6024865</v>
      </c>
      <c r="S198">
        <v>-16295.852486500011</v>
      </c>
      <c r="T198">
        <v>-20.6678852659448</v>
      </c>
      <c r="U198">
        <v>175</v>
      </c>
      <c r="V198">
        <v>453.6</v>
      </c>
      <c r="W198">
        <v>467.78</v>
      </c>
      <c r="X198">
        <v>361.85</v>
      </c>
      <c r="Y198">
        <v>361.93</v>
      </c>
      <c r="Z198">
        <v>111706</v>
      </c>
      <c r="AA198">
        <v>92502</v>
      </c>
      <c r="AB198">
        <f t="shared" si="16"/>
        <v>1</v>
      </c>
      <c r="AC198">
        <v>1</v>
      </c>
      <c r="AD198">
        <v>1</v>
      </c>
      <c r="AE198">
        <v>2</v>
      </c>
      <c r="AF198">
        <f t="shared" si="17"/>
        <v>2</v>
      </c>
      <c r="AG198" s="9">
        <v>6.2500000000000001E-4</v>
      </c>
      <c r="AH198" t="str">
        <f t="shared" si="18"/>
        <v>BANKNIFTYWEEKLY37800PE</v>
      </c>
      <c r="AI198" t="str">
        <f t="shared" si="19"/>
        <v>BANKNIFTYWEEKLY37800PE44777</v>
      </c>
      <c r="AQ198" s="3"/>
    </row>
    <row r="199" spans="1:43" x14ac:dyDescent="0.45">
      <c r="A199">
        <v>1</v>
      </c>
      <c r="B199" t="s">
        <v>456</v>
      </c>
      <c r="C199" t="s">
        <v>181</v>
      </c>
      <c r="D199" s="2">
        <v>44781</v>
      </c>
      <c r="E199" s="3">
        <v>44783</v>
      </c>
      <c r="F199" t="s">
        <v>30</v>
      </c>
      <c r="G199" t="s">
        <v>31</v>
      </c>
      <c r="H199" s="3">
        <v>44784</v>
      </c>
      <c r="I199" s="32" t="str">
        <f t="shared" si="15"/>
        <v>11-8-2022</v>
      </c>
      <c r="J199">
        <v>275</v>
      </c>
      <c r="K199">
        <v>25</v>
      </c>
      <c r="L199">
        <v>11</v>
      </c>
      <c r="M199">
        <v>320.55</v>
      </c>
      <c r="N199">
        <v>272.75</v>
      </c>
      <c r="O199">
        <v>88152.5</v>
      </c>
      <c r="P199">
        <v>75006.25</v>
      </c>
      <c r="Q199">
        <v>-13145</v>
      </c>
      <c r="R199">
        <v>189.550341</v>
      </c>
      <c r="S199">
        <v>-13334.550341</v>
      </c>
      <c r="T199">
        <v>-15.126684258529259</v>
      </c>
      <c r="U199">
        <v>275</v>
      </c>
      <c r="V199">
        <v>316.75</v>
      </c>
      <c r="W199">
        <v>316.7</v>
      </c>
      <c r="X199">
        <v>274.05</v>
      </c>
      <c r="Y199">
        <v>291.17</v>
      </c>
      <c r="Z199">
        <v>124104</v>
      </c>
      <c r="AA199">
        <v>92000</v>
      </c>
      <c r="AB199">
        <f t="shared" si="16"/>
        <v>0</v>
      </c>
      <c r="AC199">
        <v>1</v>
      </c>
      <c r="AD199">
        <v>1</v>
      </c>
      <c r="AE199">
        <v>2</v>
      </c>
      <c r="AF199">
        <f t="shared" si="17"/>
        <v>1</v>
      </c>
      <c r="AG199" s="9">
        <v>6.2500000000000001E-4</v>
      </c>
      <c r="AH199" t="str">
        <f t="shared" si="18"/>
        <v>BANKNIFTYWEEKLY38200CE</v>
      </c>
      <c r="AI199" t="str">
        <f t="shared" si="19"/>
        <v>BANKNIFTYWEEKLY38200CE44781</v>
      </c>
      <c r="AQ199" s="3"/>
    </row>
    <row r="200" spans="1:43" x14ac:dyDescent="0.45">
      <c r="A200">
        <v>2</v>
      </c>
      <c r="B200" t="s">
        <v>457</v>
      </c>
      <c r="C200" t="s">
        <v>182</v>
      </c>
      <c r="D200" s="2">
        <v>44781</v>
      </c>
      <c r="E200" s="3">
        <v>44783</v>
      </c>
      <c r="F200" t="s">
        <v>30</v>
      </c>
      <c r="G200" t="s">
        <v>31</v>
      </c>
      <c r="H200" s="3">
        <v>44784</v>
      </c>
      <c r="I200" s="32" t="str">
        <f t="shared" si="15"/>
        <v>11-8-2022</v>
      </c>
      <c r="J200">
        <v>300</v>
      </c>
      <c r="K200">
        <v>25</v>
      </c>
      <c r="L200">
        <v>12</v>
      </c>
      <c r="M200">
        <v>279.55</v>
      </c>
      <c r="N200">
        <v>218.35</v>
      </c>
      <c r="O200">
        <v>83866.25</v>
      </c>
      <c r="P200">
        <v>65505</v>
      </c>
      <c r="Q200">
        <v>-18360</v>
      </c>
      <c r="R200">
        <v>176.0346385</v>
      </c>
      <c r="S200">
        <v>-18536.034638500001</v>
      </c>
      <c r="T200">
        <v>-22.101899916235681</v>
      </c>
      <c r="U200">
        <v>300</v>
      </c>
      <c r="V200">
        <v>281.89999999999998</v>
      </c>
      <c r="W200">
        <v>276.62</v>
      </c>
      <c r="X200">
        <v>219</v>
      </c>
      <c r="Y200">
        <v>234.67</v>
      </c>
      <c r="Z200">
        <v>133402</v>
      </c>
      <c r="AA200">
        <v>92000</v>
      </c>
      <c r="AB200">
        <f t="shared" si="16"/>
        <v>0</v>
      </c>
      <c r="AC200">
        <v>1</v>
      </c>
      <c r="AD200">
        <v>1</v>
      </c>
      <c r="AE200">
        <v>2</v>
      </c>
      <c r="AF200">
        <f t="shared" si="17"/>
        <v>1</v>
      </c>
      <c r="AG200" s="9">
        <v>6.2500000000000001E-4</v>
      </c>
      <c r="AH200" t="str">
        <f t="shared" si="18"/>
        <v>BANKNIFTYWEEKLY38300CE</v>
      </c>
      <c r="AI200" t="str">
        <f t="shared" si="19"/>
        <v>BANKNIFTYWEEKLY38300CE44781</v>
      </c>
      <c r="AQ200" s="3"/>
    </row>
    <row r="201" spans="1:43" x14ac:dyDescent="0.45">
      <c r="A201">
        <v>3</v>
      </c>
      <c r="B201" t="s">
        <v>458</v>
      </c>
      <c r="C201" t="s">
        <v>183</v>
      </c>
      <c r="D201" s="2">
        <v>44781</v>
      </c>
      <c r="E201" s="3">
        <v>44783</v>
      </c>
      <c r="F201" t="s">
        <v>30</v>
      </c>
      <c r="G201" t="s">
        <v>31</v>
      </c>
      <c r="H201" s="3">
        <v>44784</v>
      </c>
      <c r="I201" s="32" t="str">
        <f t="shared" si="15"/>
        <v>11-8-2022</v>
      </c>
      <c r="J201">
        <v>275</v>
      </c>
      <c r="K201">
        <v>25</v>
      </c>
      <c r="L201">
        <v>11</v>
      </c>
      <c r="M201">
        <v>323.8</v>
      </c>
      <c r="N201">
        <v>405.84</v>
      </c>
      <c r="O201">
        <v>89045</v>
      </c>
      <c r="P201">
        <v>111605</v>
      </c>
      <c r="Q201">
        <v>22560.999999999989</v>
      </c>
      <c r="R201">
        <v>231.36100999999999</v>
      </c>
      <c r="S201">
        <v>22329.638989999989</v>
      </c>
      <c r="T201">
        <v>25.076802728957251</v>
      </c>
      <c r="U201">
        <v>275</v>
      </c>
      <c r="V201">
        <v>320.89999999999998</v>
      </c>
      <c r="W201">
        <v>320.3</v>
      </c>
      <c r="X201">
        <v>400</v>
      </c>
      <c r="Y201">
        <v>413.2</v>
      </c>
      <c r="Z201">
        <v>105403</v>
      </c>
      <c r="AA201">
        <v>92500</v>
      </c>
      <c r="AB201">
        <f t="shared" si="16"/>
        <v>0</v>
      </c>
      <c r="AC201">
        <v>1</v>
      </c>
      <c r="AD201">
        <v>1</v>
      </c>
      <c r="AE201">
        <v>2</v>
      </c>
      <c r="AF201">
        <f t="shared" si="17"/>
        <v>2</v>
      </c>
      <c r="AG201" s="9">
        <v>6.2500000000000001E-4</v>
      </c>
      <c r="AH201" t="str">
        <f t="shared" si="18"/>
        <v>BANKNIFTYWEEKLY38100CE</v>
      </c>
      <c r="AI201" t="str">
        <f t="shared" si="19"/>
        <v>BANKNIFTYWEEKLY38100CE44781</v>
      </c>
      <c r="AQ201" s="3"/>
    </row>
    <row r="202" spans="1:43" x14ac:dyDescent="0.45">
      <c r="A202">
        <v>4</v>
      </c>
      <c r="B202" t="s">
        <v>456</v>
      </c>
      <c r="C202" t="s">
        <v>181</v>
      </c>
      <c r="D202" s="2">
        <v>44781</v>
      </c>
      <c r="E202" s="3">
        <v>44783</v>
      </c>
      <c r="F202" t="s">
        <v>30</v>
      </c>
      <c r="G202" t="s">
        <v>31</v>
      </c>
      <c r="H202" s="3">
        <v>44784</v>
      </c>
      <c r="I202" s="32" t="str">
        <f t="shared" si="15"/>
        <v>11-8-2022</v>
      </c>
      <c r="J202">
        <v>300</v>
      </c>
      <c r="K202">
        <v>25</v>
      </c>
      <c r="L202">
        <v>12</v>
      </c>
      <c r="M202">
        <v>290.08999999999997</v>
      </c>
      <c r="N202">
        <v>336.8</v>
      </c>
      <c r="O202">
        <v>87027.5</v>
      </c>
      <c r="P202">
        <v>101040</v>
      </c>
      <c r="Q202">
        <v>14013.000000000009</v>
      </c>
      <c r="R202">
        <v>218.13630699999999</v>
      </c>
      <c r="S202">
        <v>13794.86369300001</v>
      </c>
      <c r="T202">
        <v>15.851154741891939</v>
      </c>
      <c r="U202">
        <v>300</v>
      </c>
      <c r="V202">
        <v>284.60000000000002</v>
      </c>
      <c r="W202">
        <v>289.43</v>
      </c>
      <c r="X202">
        <v>330</v>
      </c>
      <c r="Y202">
        <v>344.23</v>
      </c>
      <c r="Z202">
        <v>121503</v>
      </c>
      <c r="AA202">
        <v>92503</v>
      </c>
      <c r="AB202">
        <f t="shared" si="16"/>
        <v>0</v>
      </c>
      <c r="AC202">
        <v>1</v>
      </c>
      <c r="AD202">
        <v>1</v>
      </c>
      <c r="AE202">
        <v>2</v>
      </c>
      <c r="AF202">
        <f t="shared" si="17"/>
        <v>2</v>
      </c>
      <c r="AG202" s="9">
        <v>6.2500000000000001E-4</v>
      </c>
      <c r="AH202" t="str">
        <f t="shared" si="18"/>
        <v>BANKNIFTYWEEKLY38200CE</v>
      </c>
      <c r="AI202" t="str">
        <f t="shared" si="19"/>
        <v>BANKNIFTYWEEKLY38200CE44781</v>
      </c>
      <c r="AQ202" s="3"/>
    </row>
    <row r="203" spans="1:43" x14ac:dyDescent="0.45">
      <c r="A203">
        <v>1</v>
      </c>
      <c r="B203" t="s">
        <v>459</v>
      </c>
      <c r="C203" t="s">
        <v>184</v>
      </c>
      <c r="D203" s="2">
        <v>44784</v>
      </c>
      <c r="E203" s="3">
        <v>44784</v>
      </c>
      <c r="F203" t="s">
        <v>30</v>
      </c>
      <c r="G203" t="s">
        <v>31</v>
      </c>
      <c r="H203" s="3">
        <v>44784</v>
      </c>
      <c r="I203" s="32" t="str">
        <f t="shared" si="15"/>
        <v>11-8-2022</v>
      </c>
      <c r="J203">
        <v>675</v>
      </c>
      <c r="K203">
        <v>25</v>
      </c>
      <c r="L203">
        <v>27</v>
      </c>
      <c r="M203">
        <v>121.31</v>
      </c>
      <c r="N203">
        <v>182</v>
      </c>
      <c r="O203">
        <v>81881.25</v>
      </c>
      <c r="P203">
        <v>122850</v>
      </c>
      <c r="Q203">
        <v>40965.75</v>
      </c>
      <c r="R203">
        <v>215.72509249999999</v>
      </c>
      <c r="S203">
        <v>40750.024907500003</v>
      </c>
      <c r="T203">
        <v>49.767223763071527</v>
      </c>
      <c r="U203">
        <v>675</v>
      </c>
      <c r="V203">
        <v>126.1</v>
      </c>
      <c r="W203">
        <v>123.15</v>
      </c>
      <c r="X203">
        <v>180.15</v>
      </c>
      <c r="Y203">
        <v>182.12</v>
      </c>
      <c r="Z203">
        <v>93403</v>
      </c>
      <c r="AA203">
        <v>132820</v>
      </c>
      <c r="AB203">
        <f t="shared" si="16"/>
        <v>0</v>
      </c>
      <c r="AC203">
        <v>1</v>
      </c>
      <c r="AD203">
        <v>1</v>
      </c>
      <c r="AE203">
        <v>2</v>
      </c>
      <c r="AF203">
        <f t="shared" si="17"/>
        <v>2</v>
      </c>
      <c r="AG203" s="9">
        <v>6.2500000000000001E-4</v>
      </c>
      <c r="AH203" t="str">
        <f t="shared" si="18"/>
        <v>BANKNIFTYWEEKLY38700CE</v>
      </c>
      <c r="AI203" t="str">
        <f t="shared" si="19"/>
        <v>BANKNIFTYWEEKLY38700CE44784</v>
      </c>
      <c r="AQ203" s="3"/>
    </row>
    <row r="204" spans="1:43" x14ac:dyDescent="0.45">
      <c r="A204">
        <v>2</v>
      </c>
      <c r="B204" t="s">
        <v>460</v>
      </c>
      <c r="C204" t="s">
        <v>185</v>
      </c>
      <c r="D204" s="2">
        <v>44784</v>
      </c>
      <c r="E204" s="3">
        <v>44784</v>
      </c>
      <c r="F204" t="s">
        <v>30</v>
      </c>
      <c r="G204" t="s">
        <v>31</v>
      </c>
      <c r="H204" s="3">
        <v>44784</v>
      </c>
      <c r="I204" s="32" t="str">
        <f t="shared" si="15"/>
        <v>11-8-2022</v>
      </c>
      <c r="J204">
        <v>950</v>
      </c>
      <c r="K204">
        <v>25</v>
      </c>
      <c r="L204">
        <v>38</v>
      </c>
      <c r="M204">
        <v>88.15</v>
      </c>
      <c r="N204">
        <v>0.55000000000000004</v>
      </c>
      <c r="O204">
        <v>83742.5</v>
      </c>
      <c r="P204">
        <v>522.5</v>
      </c>
      <c r="Q204">
        <v>-83220.000000000015</v>
      </c>
      <c r="R204">
        <v>79.157121000000004</v>
      </c>
      <c r="S204">
        <v>-83299.157121000011</v>
      </c>
      <c r="T204">
        <v>-99.470587958324643</v>
      </c>
      <c r="U204">
        <v>950</v>
      </c>
      <c r="V204">
        <v>88.9</v>
      </c>
      <c r="W204">
        <v>87.23</v>
      </c>
      <c r="X204">
        <v>0.8</v>
      </c>
      <c r="Y204">
        <v>0.6</v>
      </c>
      <c r="Z204">
        <v>101801</v>
      </c>
      <c r="AA204">
        <v>152043</v>
      </c>
      <c r="AB204">
        <f t="shared" si="16"/>
        <v>0</v>
      </c>
      <c r="AC204">
        <v>1</v>
      </c>
      <c r="AD204">
        <v>1</v>
      </c>
      <c r="AE204">
        <v>2</v>
      </c>
      <c r="AF204">
        <f t="shared" si="17"/>
        <v>2</v>
      </c>
      <c r="AG204" s="9">
        <v>6.2500000000000001E-4</v>
      </c>
      <c r="AH204" t="str">
        <f t="shared" si="18"/>
        <v>BANKNIFTYWEEKLY38900CE</v>
      </c>
      <c r="AI204" t="str">
        <f t="shared" si="19"/>
        <v>BANKNIFTYWEEKLY38900CE44784</v>
      </c>
      <c r="AQ204" s="3"/>
    </row>
    <row r="205" spans="1:43" x14ac:dyDescent="0.45">
      <c r="A205">
        <v>1</v>
      </c>
      <c r="B205" t="s">
        <v>461</v>
      </c>
      <c r="C205" t="s">
        <v>186</v>
      </c>
      <c r="D205" s="2">
        <v>44789</v>
      </c>
      <c r="E205" s="3">
        <v>44790</v>
      </c>
      <c r="F205" t="s">
        <v>30</v>
      </c>
      <c r="G205" t="s">
        <v>31</v>
      </c>
      <c r="H205" s="3">
        <v>44791</v>
      </c>
      <c r="I205" s="32" t="str">
        <f t="shared" si="15"/>
        <v>18-8-2022</v>
      </c>
      <c r="J205">
        <v>375</v>
      </c>
      <c r="K205">
        <v>25</v>
      </c>
      <c r="L205">
        <v>15</v>
      </c>
      <c r="M205">
        <v>233.63</v>
      </c>
      <c r="N205">
        <v>157.16</v>
      </c>
      <c r="O205">
        <v>87612.5</v>
      </c>
      <c r="P205">
        <v>58935</v>
      </c>
      <c r="Q205">
        <v>-28676.25</v>
      </c>
      <c r="R205">
        <v>171.09322900000001</v>
      </c>
      <c r="S205">
        <v>-28847.343228999998</v>
      </c>
      <c r="T205">
        <v>-32.926058757597367</v>
      </c>
      <c r="U205">
        <v>375</v>
      </c>
      <c r="V205">
        <v>230.4</v>
      </c>
      <c r="W205">
        <v>232.13</v>
      </c>
      <c r="X205">
        <v>158.05000000000001</v>
      </c>
      <c r="Y205">
        <v>159.38</v>
      </c>
      <c r="Z205">
        <v>93001</v>
      </c>
      <c r="AA205">
        <v>92001</v>
      </c>
      <c r="AB205">
        <f t="shared" si="16"/>
        <v>0</v>
      </c>
      <c r="AC205">
        <v>1</v>
      </c>
      <c r="AD205">
        <v>1</v>
      </c>
      <c r="AE205">
        <v>2</v>
      </c>
      <c r="AF205">
        <f t="shared" si="17"/>
        <v>1</v>
      </c>
      <c r="AG205" s="9">
        <v>6.2500000000000001E-4</v>
      </c>
      <c r="AH205" t="str">
        <f t="shared" si="18"/>
        <v>BANKNIFTYWEEKLY39400CE</v>
      </c>
      <c r="AI205" t="str">
        <f t="shared" si="19"/>
        <v>BANKNIFTYWEEKLY39400CE44789</v>
      </c>
      <c r="AQ205" s="3"/>
    </row>
    <row r="206" spans="1:43" x14ac:dyDescent="0.45">
      <c r="A206">
        <v>1</v>
      </c>
      <c r="B206" t="s">
        <v>462</v>
      </c>
      <c r="C206" t="s">
        <v>187</v>
      </c>
      <c r="D206" s="2">
        <v>44791</v>
      </c>
      <c r="E206" s="3">
        <v>44791</v>
      </c>
      <c r="F206" t="s">
        <v>30</v>
      </c>
      <c r="G206" t="s">
        <v>31</v>
      </c>
      <c r="H206" s="3">
        <v>44791</v>
      </c>
      <c r="I206" s="32" t="str">
        <f t="shared" si="15"/>
        <v>18-8-2022</v>
      </c>
      <c r="J206">
        <v>1625</v>
      </c>
      <c r="K206">
        <v>25</v>
      </c>
      <c r="L206">
        <v>65</v>
      </c>
      <c r="M206">
        <v>106.17</v>
      </c>
      <c r="N206">
        <v>48.81</v>
      </c>
      <c r="O206">
        <v>172526.25</v>
      </c>
      <c r="P206">
        <v>79318.75</v>
      </c>
      <c r="Q206">
        <v>-93210</v>
      </c>
      <c r="R206">
        <v>249.79087050000001</v>
      </c>
      <c r="S206">
        <v>-93459.790870500001</v>
      </c>
      <c r="T206">
        <v>-54.171345444823608</v>
      </c>
      <c r="U206">
        <v>1625</v>
      </c>
      <c r="V206">
        <v>103.2</v>
      </c>
      <c r="W206">
        <v>111.57</v>
      </c>
      <c r="X206">
        <v>51.3</v>
      </c>
      <c r="Y206">
        <v>48.03</v>
      </c>
      <c r="Z206">
        <v>95201</v>
      </c>
      <c r="AA206">
        <v>152001</v>
      </c>
      <c r="AB206">
        <f t="shared" si="16"/>
        <v>0</v>
      </c>
      <c r="AC206">
        <v>1</v>
      </c>
      <c r="AD206">
        <v>1</v>
      </c>
      <c r="AE206">
        <v>2</v>
      </c>
      <c r="AF206">
        <f t="shared" si="17"/>
        <v>2</v>
      </c>
      <c r="AG206" s="9">
        <v>6.2500000000000001E-4</v>
      </c>
      <c r="AH206" t="str">
        <f t="shared" si="18"/>
        <v>BANKNIFTYWEEKLY39600CE</v>
      </c>
      <c r="AI206" t="str">
        <f t="shared" si="19"/>
        <v>BANKNIFTYWEEKLY39600CE44791</v>
      </c>
      <c r="AQ206" s="3"/>
    </row>
    <row r="207" spans="1:43" x14ac:dyDescent="0.45">
      <c r="A207">
        <v>2</v>
      </c>
      <c r="B207" t="s">
        <v>463</v>
      </c>
      <c r="C207" t="s">
        <v>188</v>
      </c>
      <c r="D207" s="2">
        <v>44791</v>
      </c>
      <c r="E207" s="3">
        <v>44792</v>
      </c>
      <c r="F207" t="s">
        <v>30</v>
      </c>
      <c r="G207" t="s">
        <v>31</v>
      </c>
      <c r="H207" s="3">
        <v>44791</v>
      </c>
      <c r="I207" s="32" t="str">
        <f t="shared" si="15"/>
        <v>25-8-2022</v>
      </c>
      <c r="J207">
        <v>400</v>
      </c>
      <c r="K207">
        <v>25</v>
      </c>
      <c r="L207">
        <v>16</v>
      </c>
      <c r="M207">
        <v>419.45</v>
      </c>
      <c r="N207">
        <v>333.13</v>
      </c>
      <c r="O207">
        <v>167780</v>
      </c>
      <c r="P207">
        <v>133252</v>
      </c>
      <c r="Q207">
        <v>-34528</v>
      </c>
      <c r="R207">
        <v>307.42584479999999</v>
      </c>
      <c r="S207">
        <v>-34835.425844799996</v>
      </c>
      <c r="T207">
        <v>-20.762561595422579</v>
      </c>
      <c r="U207">
        <v>400</v>
      </c>
      <c r="V207">
        <v>411.95</v>
      </c>
      <c r="W207">
        <v>418.88</v>
      </c>
      <c r="X207">
        <v>330.05</v>
      </c>
      <c r="Y207">
        <v>331.55</v>
      </c>
      <c r="Z207">
        <v>100206</v>
      </c>
      <c r="AA207">
        <v>92758</v>
      </c>
      <c r="AB207">
        <f t="shared" si="16"/>
        <v>1</v>
      </c>
      <c r="AC207">
        <v>1</v>
      </c>
      <c r="AD207">
        <v>1</v>
      </c>
      <c r="AE207">
        <v>2</v>
      </c>
      <c r="AF207">
        <f t="shared" si="17"/>
        <v>2</v>
      </c>
      <c r="AG207" s="9">
        <v>6.2500000000000001E-4</v>
      </c>
      <c r="AH207" t="str">
        <f t="shared" si="18"/>
        <v>BANKNIFTYWEEKLY39600CE</v>
      </c>
      <c r="AI207" t="str">
        <f t="shared" si="19"/>
        <v>BANKNIFTYWEEKLY39600CE44791</v>
      </c>
      <c r="AQ207" s="3"/>
    </row>
    <row r="208" spans="1:43" x14ac:dyDescent="0.45">
      <c r="A208">
        <v>1</v>
      </c>
      <c r="B208" t="s">
        <v>464</v>
      </c>
      <c r="C208" t="s">
        <v>189</v>
      </c>
      <c r="D208" s="2">
        <v>44792</v>
      </c>
      <c r="E208" s="3">
        <v>44795</v>
      </c>
      <c r="F208" t="s">
        <v>30</v>
      </c>
      <c r="G208" t="s">
        <v>31</v>
      </c>
      <c r="H208" s="3">
        <v>44798</v>
      </c>
      <c r="I208" s="32" t="str">
        <f t="shared" si="15"/>
        <v>25-8-2022</v>
      </c>
      <c r="J208">
        <v>550</v>
      </c>
      <c r="K208">
        <v>25</v>
      </c>
      <c r="L208">
        <v>22</v>
      </c>
      <c r="M208">
        <v>305.55</v>
      </c>
      <c r="N208">
        <v>828.57</v>
      </c>
      <c r="O208">
        <v>168052.5</v>
      </c>
      <c r="P208">
        <v>455712.5</v>
      </c>
      <c r="Q208">
        <v>287661</v>
      </c>
      <c r="R208">
        <v>670.82422100000008</v>
      </c>
      <c r="S208">
        <v>286990.17577899998</v>
      </c>
      <c r="T208">
        <v>170.77411867065351</v>
      </c>
      <c r="U208">
        <v>550</v>
      </c>
      <c r="V208">
        <v>304</v>
      </c>
      <c r="W208">
        <v>303.05</v>
      </c>
      <c r="X208">
        <v>820.8</v>
      </c>
      <c r="Y208">
        <v>860.85</v>
      </c>
      <c r="Z208">
        <v>105501</v>
      </c>
      <c r="AA208">
        <v>92001</v>
      </c>
      <c r="AB208">
        <f t="shared" si="16"/>
        <v>0</v>
      </c>
      <c r="AC208">
        <v>1</v>
      </c>
      <c r="AD208">
        <v>1</v>
      </c>
      <c r="AE208">
        <v>2</v>
      </c>
      <c r="AF208">
        <f t="shared" si="17"/>
        <v>1</v>
      </c>
      <c r="AG208" s="9">
        <v>6.2500000000000001E-4</v>
      </c>
      <c r="AH208" t="str">
        <f t="shared" si="18"/>
        <v>BANKNIFTYWEEKLY39400PE</v>
      </c>
      <c r="AI208" t="str">
        <f t="shared" si="19"/>
        <v>BANKNIFTYWEEKLY39400PE44792</v>
      </c>
      <c r="AQ208" s="3"/>
    </row>
    <row r="209" spans="1:43" x14ac:dyDescent="0.45">
      <c r="A209">
        <v>2</v>
      </c>
      <c r="B209" t="s">
        <v>465</v>
      </c>
      <c r="C209" t="s">
        <v>190</v>
      </c>
      <c r="D209" s="2">
        <v>44792</v>
      </c>
      <c r="E209" s="3">
        <v>44795</v>
      </c>
      <c r="F209" t="s">
        <v>30</v>
      </c>
      <c r="G209" t="s">
        <v>31</v>
      </c>
      <c r="H209" s="3">
        <v>44798</v>
      </c>
      <c r="I209" s="32" t="str">
        <f t="shared" si="15"/>
        <v>25-8-2022</v>
      </c>
      <c r="J209">
        <v>500</v>
      </c>
      <c r="K209">
        <v>25</v>
      </c>
      <c r="L209">
        <v>20</v>
      </c>
      <c r="M209">
        <v>341.65</v>
      </c>
      <c r="N209">
        <v>914.82</v>
      </c>
      <c r="O209">
        <v>170825</v>
      </c>
      <c r="P209">
        <v>457410</v>
      </c>
      <c r="Q209">
        <v>286585.00000000012</v>
      </c>
      <c r="R209">
        <v>674.55615399999999</v>
      </c>
      <c r="S209">
        <v>285910.44384600013</v>
      </c>
      <c r="T209">
        <v>167.37037544036301</v>
      </c>
      <c r="U209">
        <v>500</v>
      </c>
      <c r="V209">
        <v>335.95</v>
      </c>
      <c r="W209">
        <v>345.8</v>
      </c>
      <c r="X209">
        <v>906.25</v>
      </c>
      <c r="Y209">
        <v>948.05</v>
      </c>
      <c r="Z209">
        <v>105401</v>
      </c>
      <c r="AA209">
        <v>92001</v>
      </c>
      <c r="AB209">
        <f t="shared" si="16"/>
        <v>0</v>
      </c>
      <c r="AC209">
        <v>1</v>
      </c>
      <c r="AD209">
        <v>1</v>
      </c>
      <c r="AE209">
        <v>2</v>
      </c>
      <c r="AF209">
        <f t="shared" si="17"/>
        <v>1</v>
      </c>
      <c r="AG209" s="9">
        <v>6.2500000000000001E-4</v>
      </c>
      <c r="AH209" t="str">
        <f t="shared" si="18"/>
        <v>BANKNIFTYWEEKLY39500PE</v>
      </c>
      <c r="AI209" t="str">
        <f t="shared" si="19"/>
        <v>BANKNIFTYWEEKLY39500PE44792</v>
      </c>
      <c r="AQ209" s="3"/>
    </row>
    <row r="210" spans="1:43" x14ac:dyDescent="0.45">
      <c r="A210">
        <v>3</v>
      </c>
      <c r="B210" t="s">
        <v>466</v>
      </c>
      <c r="C210" t="s">
        <v>191</v>
      </c>
      <c r="D210" s="2">
        <v>44792</v>
      </c>
      <c r="E210" s="3">
        <v>44795</v>
      </c>
      <c r="F210" t="s">
        <v>30</v>
      </c>
      <c r="G210" t="s">
        <v>31</v>
      </c>
      <c r="H210" s="3">
        <v>44798</v>
      </c>
      <c r="I210" s="32" t="str">
        <f t="shared" si="15"/>
        <v>25-8-2022</v>
      </c>
      <c r="J210">
        <v>550</v>
      </c>
      <c r="K210">
        <v>25</v>
      </c>
      <c r="L210">
        <v>22</v>
      </c>
      <c r="M210">
        <v>305.39</v>
      </c>
      <c r="N210">
        <v>901.47</v>
      </c>
      <c r="O210">
        <v>167965</v>
      </c>
      <c r="P210">
        <v>495810</v>
      </c>
      <c r="Q210">
        <v>327844</v>
      </c>
      <c r="R210">
        <v>715.93260999999995</v>
      </c>
      <c r="S210">
        <v>327128.06738999998</v>
      </c>
      <c r="T210">
        <v>194.7596626618641</v>
      </c>
      <c r="U210">
        <v>550</v>
      </c>
      <c r="V210">
        <v>302.39999999999998</v>
      </c>
      <c r="W210">
        <v>301.62</v>
      </c>
      <c r="X210">
        <v>899.4</v>
      </c>
      <c r="Y210">
        <v>888.13</v>
      </c>
      <c r="Z210">
        <v>110502</v>
      </c>
      <c r="AA210">
        <v>92501</v>
      </c>
      <c r="AB210">
        <f t="shared" si="16"/>
        <v>0</v>
      </c>
      <c r="AC210">
        <v>1</v>
      </c>
      <c r="AD210">
        <v>1</v>
      </c>
      <c r="AE210">
        <v>2</v>
      </c>
      <c r="AF210">
        <f t="shared" si="17"/>
        <v>2</v>
      </c>
      <c r="AG210" s="9">
        <v>6.2500000000000001E-4</v>
      </c>
      <c r="AH210" t="str">
        <f t="shared" si="18"/>
        <v>BANKNIFTYWEEKLY39300PE</v>
      </c>
      <c r="AI210" t="str">
        <f t="shared" si="19"/>
        <v>BANKNIFTYWEEKLY39300PE44792</v>
      </c>
      <c r="AQ210" s="3"/>
    </row>
    <row r="211" spans="1:43" x14ac:dyDescent="0.45">
      <c r="A211">
        <v>4</v>
      </c>
      <c r="B211" t="s">
        <v>464</v>
      </c>
      <c r="C211" t="s">
        <v>189</v>
      </c>
      <c r="D211" s="2">
        <v>44792</v>
      </c>
      <c r="E211" s="3">
        <v>44795</v>
      </c>
      <c r="F211" t="s">
        <v>30</v>
      </c>
      <c r="G211" t="s">
        <v>31</v>
      </c>
      <c r="H211" s="3">
        <v>44798</v>
      </c>
      <c r="I211" s="32" t="str">
        <f t="shared" si="15"/>
        <v>25-8-2022</v>
      </c>
      <c r="J211">
        <v>550</v>
      </c>
      <c r="K211">
        <v>25</v>
      </c>
      <c r="L211">
        <v>22</v>
      </c>
      <c r="M211">
        <v>310.35000000000002</v>
      </c>
      <c r="N211">
        <v>991.35</v>
      </c>
      <c r="O211">
        <v>170692.5</v>
      </c>
      <c r="P211">
        <v>545242.5</v>
      </c>
      <c r="Q211">
        <v>374550</v>
      </c>
      <c r="R211">
        <v>773.40370899999994</v>
      </c>
      <c r="S211">
        <v>373776.59629100002</v>
      </c>
      <c r="T211">
        <v>218.97657852043881</v>
      </c>
      <c r="U211">
        <v>550</v>
      </c>
      <c r="V211">
        <v>305.14999999999998</v>
      </c>
      <c r="W211">
        <v>304.45</v>
      </c>
      <c r="X211">
        <v>990</v>
      </c>
      <c r="Y211">
        <v>979</v>
      </c>
      <c r="Z211">
        <v>105601</v>
      </c>
      <c r="AA211">
        <v>92501</v>
      </c>
      <c r="AB211">
        <f t="shared" si="16"/>
        <v>0</v>
      </c>
      <c r="AC211">
        <v>1</v>
      </c>
      <c r="AD211">
        <v>1</v>
      </c>
      <c r="AE211">
        <v>2</v>
      </c>
      <c r="AF211">
        <f t="shared" si="17"/>
        <v>2</v>
      </c>
      <c r="AG211" s="9">
        <v>6.2500000000000001E-4</v>
      </c>
      <c r="AH211" t="str">
        <f t="shared" si="18"/>
        <v>BANKNIFTYWEEKLY39400PE</v>
      </c>
      <c r="AI211" t="str">
        <f t="shared" si="19"/>
        <v>BANKNIFTYWEEKLY39400PE44792</v>
      </c>
      <c r="AQ211" s="3"/>
    </row>
    <row r="212" spans="1:43" x14ac:dyDescent="0.45">
      <c r="A212">
        <v>1</v>
      </c>
      <c r="B212" t="s">
        <v>467</v>
      </c>
      <c r="C212" t="s">
        <v>192</v>
      </c>
      <c r="D212" s="2">
        <v>44795</v>
      </c>
      <c r="E212" s="3">
        <v>44796</v>
      </c>
      <c r="F212" t="s">
        <v>30</v>
      </c>
      <c r="G212" t="s">
        <v>31</v>
      </c>
      <c r="H212" s="3">
        <v>44798</v>
      </c>
      <c r="I212" s="32" t="str">
        <f t="shared" si="15"/>
        <v>25-8-2022</v>
      </c>
      <c r="J212">
        <v>625</v>
      </c>
      <c r="K212">
        <v>25</v>
      </c>
      <c r="L212">
        <v>25</v>
      </c>
      <c r="M212">
        <v>275.81</v>
      </c>
      <c r="N212">
        <v>357.8</v>
      </c>
      <c r="O212">
        <v>172378.75</v>
      </c>
      <c r="P212">
        <v>223625</v>
      </c>
      <c r="Q212">
        <v>51243.750000000007</v>
      </c>
      <c r="R212">
        <v>412.24061149999989</v>
      </c>
      <c r="S212">
        <v>50831.50938850001</v>
      </c>
      <c r="T212">
        <v>29.48826893599125</v>
      </c>
      <c r="U212">
        <v>625</v>
      </c>
      <c r="V212">
        <v>270.95</v>
      </c>
      <c r="W212">
        <v>273.05</v>
      </c>
      <c r="X212">
        <v>360.05</v>
      </c>
      <c r="Y212">
        <v>367.88</v>
      </c>
      <c r="Z212">
        <v>104204</v>
      </c>
      <c r="AA212">
        <v>92000</v>
      </c>
      <c r="AB212">
        <f t="shared" si="16"/>
        <v>0</v>
      </c>
      <c r="AC212">
        <v>1</v>
      </c>
      <c r="AD212">
        <v>1</v>
      </c>
      <c r="AE212">
        <v>2</v>
      </c>
      <c r="AF212">
        <f t="shared" si="17"/>
        <v>1</v>
      </c>
      <c r="AG212" s="9">
        <v>6.2500000000000001E-4</v>
      </c>
      <c r="AH212" t="str">
        <f t="shared" si="18"/>
        <v>BANKNIFTYWEEKLY38300PE</v>
      </c>
      <c r="AI212" t="str">
        <f t="shared" si="19"/>
        <v>BANKNIFTYWEEKLY38300PE44795</v>
      </c>
      <c r="AQ212" s="3"/>
    </row>
    <row r="213" spans="1:43" x14ac:dyDescent="0.45">
      <c r="A213">
        <v>2</v>
      </c>
      <c r="B213" t="s">
        <v>468</v>
      </c>
      <c r="C213" t="s">
        <v>193</v>
      </c>
      <c r="D213" s="2">
        <v>44795</v>
      </c>
      <c r="E213" s="3">
        <v>44796</v>
      </c>
      <c r="F213" t="s">
        <v>30</v>
      </c>
      <c r="G213" t="s">
        <v>31</v>
      </c>
      <c r="H213" s="3">
        <v>44798</v>
      </c>
      <c r="I213" s="32" t="str">
        <f t="shared" si="15"/>
        <v>25-8-2022</v>
      </c>
      <c r="J213">
        <v>600</v>
      </c>
      <c r="K213">
        <v>25</v>
      </c>
      <c r="L213">
        <v>24</v>
      </c>
      <c r="M213">
        <v>281.19</v>
      </c>
      <c r="N213">
        <v>417.5</v>
      </c>
      <c r="O213">
        <v>168715.02</v>
      </c>
      <c r="P213">
        <v>250500</v>
      </c>
      <c r="Q213">
        <v>81786</v>
      </c>
      <c r="R213">
        <v>440.10773912799999</v>
      </c>
      <c r="S213">
        <v>81345.892260872002</v>
      </c>
      <c r="T213">
        <v>48.21496761869335</v>
      </c>
      <c r="U213">
        <v>600</v>
      </c>
      <c r="V213">
        <v>287.8</v>
      </c>
      <c r="W213">
        <v>281.14999999999998</v>
      </c>
      <c r="X213">
        <v>422.5</v>
      </c>
      <c r="Y213">
        <v>429.42</v>
      </c>
      <c r="Z213">
        <v>93304</v>
      </c>
      <c r="AA213">
        <v>92001</v>
      </c>
      <c r="AB213">
        <f t="shared" si="16"/>
        <v>0</v>
      </c>
      <c r="AC213">
        <v>1</v>
      </c>
      <c r="AD213">
        <v>1</v>
      </c>
      <c r="AE213">
        <v>2</v>
      </c>
      <c r="AF213">
        <f t="shared" si="17"/>
        <v>1</v>
      </c>
      <c r="AG213" s="9">
        <v>6.2500000000000001E-4</v>
      </c>
      <c r="AH213" t="str">
        <f t="shared" si="18"/>
        <v>BANKNIFTYWEEKLY38400PE</v>
      </c>
      <c r="AI213" t="str">
        <f t="shared" si="19"/>
        <v>BANKNIFTYWEEKLY38400PE44795</v>
      </c>
      <c r="AQ213" s="3"/>
    </row>
    <row r="214" spans="1:43" x14ac:dyDescent="0.45">
      <c r="A214">
        <v>3</v>
      </c>
      <c r="B214" t="s">
        <v>467</v>
      </c>
      <c r="C214" t="s">
        <v>192</v>
      </c>
      <c r="D214" s="2">
        <v>44795</v>
      </c>
      <c r="E214" s="3">
        <v>44796</v>
      </c>
      <c r="F214" t="s">
        <v>30</v>
      </c>
      <c r="G214" t="s">
        <v>31</v>
      </c>
      <c r="H214" s="3">
        <v>44798</v>
      </c>
      <c r="I214" s="32" t="str">
        <f t="shared" si="15"/>
        <v>25-8-2022</v>
      </c>
      <c r="J214">
        <v>575</v>
      </c>
      <c r="K214">
        <v>25</v>
      </c>
      <c r="L214">
        <v>23</v>
      </c>
      <c r="M214">
        <v>292.35000000000002</v>
      </c>
      <c r="N214">
        <v>293.69</v>
      </c>
      <c r="O214">
        <v>168101.25</v>
      </c>
      <c r="P214">
        <v>168870</v>
      </c>
      <c r="Q214">
        <v>770.49999999998568</v>
      </c>
      <c r="R214">
        <v>347.75682849999998</v>
      </c>
      <c r="S214">
        <v>422.74317149998569</v>
      </c>
      <c r="T214">
        <v>0.25148127780131663</v>
      </c>
      <c r="U214">
        <v>575</v>
      </c>
      <c r="V214">
        <v>292.60000000000002</v>
      </c>
      <c r="W214">
        <v>294.02</v>
      </c>
      <c r="X214">
        <v>298.60000000000002</v>
      </c>
      <c r="Y214">
        <v>298.35000000000002</v>
      </c>
      <c r="Z214">
        <v>133202</v>
      </c>
      <c r="AA214">
        <v>92500</v>
      </c>
      <c r="AB214">
        <f t="shared" si="16"/>
        <v>0</v>
      </c>
      <c r="AC214">
        <v>1</v>
      </c>
      <c r="AD214">
        <v>1</v>
      </c>
      <c r="AE214">
        <v>2</v>
      </c>
      <c r="AF214">
        <f t="shared" si="17"/>
        <v>2</v>
      </c>
      <c r="AG214" s="9">
        <v>6.2500000000000001E-4</v>
      </c>
      <c r="AH214" t="str">
        <f t="shared" si="18"/>
        <v>BANKNIFTYWEEKLY38300PE</v>
      </c>
      <c r="AI214" t="str">
        <f t="shared" si="19"/>
        <v>BANKNIFTYWEEKLY38300PE44795</v>
      </c>
      <c r="AQ214" s="3"/>
    </row>
    <row r="215" spans="1:43" x14ac:dyDescent="0.45">
      <c r="A215">
        <v>1</v>
      </c>
      <c r="B215" t="s">
        <v>469</v>
      </c>
      <c r="C215" t="s">
        <v>194</v>
      </c>
      <c r="D215" s="2">
        <v>44796</v>
      </c>
      <c r="E215" s="3">
        <v>44797</v>
      </c>
      <c r="F215" t="s">
        <v>30</v>
      </c>
      <c r="G215" t="s">
        <v>31</v>
      </c>
      <c r="H215" s="3">
        <v>44798</v>
      </c>
      <c r="I215" s="32" t="str">
        <f t="shared" si="15"/>
        <v>25-8-2022</v>
      </c>
      <c r="J215">
        <v>625</v>
      </c>
      <c r="K215">
        <v>25</v>
      </c>
      <c r="L215">
        <v>25</v>
      </c>
      <c r="M215">
        <v>278.64999999999998</v>
      </c>
      <c r="N215">
        <v>541.42999999999995</v>
      </c>
      <c r="O215">
        <v>174156.25</v>
      </c>
      <c r="P215">
        <v>338396.25</v>
      </c>
      <c r="Q215">
        <v>164237.5</v>
      </c>
      <c r="R215">
        <v>542.68569849999994</v>
      </c>
      <c r="S215">
        <v>163694.81430150001</v>
      </c>
      <c r="T215">
        <v>93.993074782845852</v>
      </c>
      <c r="U215">
        <v>625</v>
      </c>
      <c r="V215">
        <v>279.75</v>
      </c>
      <c r="W215">
        <v>286.27</v>
      </c>
      <c r="X215">
        <v>553.25</v>
      </c>
      <c r="Y215">
        <v>543.38</v>
      </c>
      <c r="Z215">
        <v>93103</v>
      </c>
      <c r="AA215">
        <v>92001</v>
      </c>
      <c r="AB215">
        <f t="shared" si="16"/>
        <v>0</v>
      </c>
      <c r="AC215">
        <v>1</v>
      </c>
      <c r="AD215">
        <v>1</v>
      </c>
      <c r="AE215">
        <v>2</v>
      </c>
      <c r="AF215">
        <f t="shared" si="17"/>
        <v>1</v>
      </c>
      <c r="AG215" s="9">
        <v>6.2500000000000001E-4</v>
      </c>
      <c r="AH215" t="str">
        <f t="shared" si="18"/>
        <v>BANKNIFTYWEEKLY38300CE</v>
      </c>
      <c r="AI215" t="str">
        <f t="shared" si="19"/>
        <v>BANKNIFTYWEEKLY38300CE44796</v>
      </c>
      <c r="AQ215" s="3"/>
    </row>
    <row r="216" spans="1:43" x14ac:dyDescent="0.45">
      <c r="A216">
        <v>2</v>
      </c>
      <c r="B216" t="s">
        <v>470</v>
      </c>
      <c r="C216" t="s">
        <v>195</v>
      </c>
      <c r="D216" s="2">
        <v>44796</v>
      </c>
      <c r="E216" s="3">
        <v>44797</v>
      </c>
      <c r="F216" t="s">
        <v>30</v>
      </c>
      <c r="G216" t="s">
        <v>31</v>
      </c>
      <c r="H216" s="3">
        <v>44798</v>
      </c>
      <c r="I216" s="32" t="str">
        <f t="shared" si="15"/>
        <v>25-8-2022</v>
      </c>
      <c r="J216">
        <v>575</v>
      </c>
      <c r="K216">
        <v>25</v>
      </c>
      <c r="L216">
        <v>23</v>
      </c>
      <c r="M216">
        <v>306.36</v>
      </c>
      <c r="N216">
        <v>472.62</v>
      </c>
      <c r="O216">
        <v>176156.25</v>
      </c>
      <c r="P216">
        <v>271755</v>
      </c>
      <c r="Q216">
        <v>95599.5</v>
      </c>
      <c r="R216">
        <v>468.93379449999998</v>
      </c>
      <c r="S216">
        <v>95130.566205499999</v>
      </c>
      <c r="T216">
        <v>54.003514610182727</v>
      </c>
      <c r="U216">
        <v>575</v>
      </c>
      <c r="V216">
        <v>301.95</v>
      </c>
      <c r="W216">
        <v>297.07</v>
      </c>
      <c r="X216">
        <v>472.95</v>
      </c>
      <c r="Y216">
        <v>463</v>
      </c>
      <c r="Z216">
        <v>93903</v>
      </c>
      <c r="AA216">
        <v>92000</v>
      </c>
      <c r="AB216">
        <f t="shared" si="16"/>
        <v>0</v>
      </c>
      <c r="AC216">
        <v>1</v>
      </c>
      <c r="AD216">
        <v>1</v>
      </c>
      <c r="AE216">
        <v>2</v>
      </c>
      <c r="AF216">
        <f t="shared" si="17"/>
        <v>1</v>
      </c>
      <c r="AG216" s="9">
        <v>6.2500000000000001E-4</v>
      </c>
      <c r="AH216" t="str">
        <f t="shared" si="18"/>
        <v>BANKNIFTYWEEKLY38400CE</v>
      </c>
      <c r="AI216" t="str">
        <f t="shared" si="19"/>
        <v>BANKNIFTYWEEKLY38400CE44796</v>
      </c>
      <c r="AQ216" s="3"/>
    </row>
    <row r="217" spans="1:43" x14ac:dyDescent="0.45">
      <c r="A217">
        <v>3</v>
      </c>
      <c r="B217" t="s">
        <v>471</v>
      </c>
      <c r="C217" t="s">
        <v>196</v>
      </c>
      <c r="D217" s="2">
        <v>44796</v>
      </c>
      <c r="E217" s="3">
        <v>44797</v>
      </c>
      <c r="F217" t="s">
        <v>30</v>
      </c>
      <c r="G217" t="s">
        <v>31</v>
      </c>
      <c r="H217" s="3">
        <v>44798</v>
      </c>
      <c r="I217" s="32" t="str">
        <f t="shared" si="15"/>
        <v>25-8-2022</v>
      </c>
      <c r="J217">
        <v>600</v>
      </c>
      <c r="K217">
        <v>25</v>
      </c>
      <c r="L217">
        <v>24</v>
      </c>
      <c r="M217">
        <v>285</v>
      </c>
      <c r="N217">
        <v>429.4</v>
      </c>
      <c r="O217">
        <v>171000</v>
      </c>
      <c r="P217">
        <v>257640</v>
      </c>
      <c r="Q217">
        <v>86639.999999999985</v>
      </c>
      <c r="R217">
        <v>449.65009600000002</v>
      </c>
      <c r="S217">
        <v>86190.349903999988</v>
      </c>
      <c r="T217">
        <v>50.403713394152042</v>
      </c>
      <c r="U217">
        <v>600</v>
      </c>
      <c r="V217">
        <v>286.45</v>
      </c>
      <c r="W217">
        <v>280.42</v>
      </c>
      <c r="X217">
        <v>437.25</v>
      </c>
      <c r="Y217">
        <v>433.02</v>
      </c>
      <c r="Z217">
        <v>100006</v>
      </c>
      <c r="AA217">
        <v>92500</v>
      </c>
      <c r="AB217">
        <f t="shared" si="16"/>
        <v>0</v>
      </c>
      <c r="AC217">
        <v>1</v>
      </c>
      <c r="AD217">
        <v>1</v>
      </c>
      <c r="AE217">
        <v>2</v>
      </c>
      <c r="AF217">
        <f t="shared" si="17"/>
        <v>2</v>
      </c>
      <c r="AG217" s="9">
        <v>6.2500000000000001E-4</v>
      </c>
      <c r="AH217" t="str">
        <f t="shared" si="18"/>
        <v>BANKNIFTYWEEKLY38500CE</v>
      </c>
      <c r="AI217" t="str">
        <f t="shared" si="19"/>
        <v>BANKNIFTYWEEKLY38500CE44796</v>
      </c>
      <c r="AQ217" s="3"/>
    </row>
    <row r="218" spans="1:43" x14ac:dyDescent="0.45">
      <c r="A218">
        <v>4</v>
      </c>
      <c r="B218" t="s">
        <v>472</v>
      </c>
      <c r="C218" t="s">
        <v>197</v>
      </c>
      <c r="D218" s="2">
        <v>44796</v>
      </c>
      <c r="E218" s="3">
        <v>44797</v>
      </c>
      <c r="F218" t="s">
        <v>30</v>
      </c>
      <c r="G218" t="s">
        <v>31</v>
      </c>
      <c r="H218" s="3">
        <v>44798</v>
      </c>
      <c r="I218" s="32" t="str">
        <f t="shared" si="15"/>
        <v>25-8-2022</v>
      </c>
      <c r="J218">
        <v>700</v>
      </c>
      <c r="K218">
        <v>25</v>
      </c>
      <c r="L218">
        <v>28</v>
      </c>
      <c r="M218">
        <v>252.86</v>
      </c>
      <c r="N218">
        <v>361.2</v>
      </c>
      <c r="O218">
        <v>177001.25</v>
      </c>
      <c r="P218">
        <v>252840.02</v>
      </c>
      <c r="Q218">
        <v>75837.999999999985</v>
      </c>
      <c r="R218">
        <v>448.18261902799998</v>
      </c>
      <c r="S218">
        <v>75389.817380971988</v>
      </c>
      <c r="T218">
        <v>42.592816367665193</v>
      </c>
      <c r="U218">
        <v>700</v>
      </c>
      <c r="V218">
        <v>249.6</v>
      </c>
      <c r="W218">
        <v>253.4</v>
      </c>
      <c r="X218">
        <v>367.25</v>
      </c>
      <c r="Y218">
        <v>361.73</v>
      </c>
      <c r="Z218">
        <v>100302</v>
      </c>
      <c r="AA218">
        <v>92500</v>
      </c>
      <c r="AB218">
        <f t="shared" si="16"/>
        <v>0</v>
      </c>
      <c r="AC218">
        <v>1</v>
      </c>
      <c r="AD218">
        <v>1</v>
      </c>
      <c r="AE218">
        <v>2</v>
      </c>
      <c r="AF218">
        <f t="shared" si="17"/>
        <v>2</v>
      </c>
      <c r="AG218" s="9">
        <v>6.2500000000000001E-4</v>
      </c>
      <c r="AH218" t="str">
        <f t="shared" si="18"/>
        <v>BANKNIFTYWEEKLY38600CE</v>
      </c>
      <c r="AI218" t="str">
        <f t="shared" si="19"/>
        <v>BANKNIFTYWEEKLY38600CE44796</v>
      </c>
      <c r="AQ218" s="3"/>
    </row>
    <row r="219" spans="1:43" x14ac:dyDescent="0.45">
      <c r="A219">
        <v>1</v>
      </c>
      <c r="B219" t="s">
        <v>473</v>
      </c>
      <c r="C219" t="s">
        <v>198</v>
      </c>
      <c r="D219" s="2">
        <v>44797</v>
      </c>
      <c r="E219" s="3">
        <v>44798</v>
      </c>
      <c r="F219" t="s">
        <v>30</v>
      </c>
      <c r="G219" t="s">
        <v>31</v>
      </c>
      <c r="H219" s="3">
        <v>44798</v>
      </c>
      <c r="I219" s="32" t="str">
        <f t="shared" si="15"/>
        <v>25-8-2022</v>
      </c>
      <c r="J219">
        <v>875</v>
      </c>
      <c r="K219">
        <v>25</v>
      </c>
      <c r="L219">
        <v>35</v>
      </c>
      <c r="M219">
        <v>198.25</v>
      </c>
      <c r="N219">
        <v>388.5</v>
      </c>
      <c r="O219">
        <v>173468.75</v>
      </c>
      <c r="P219">
        <v>339937.5</v>
      </c>
      <c r="Q219">
        <v>166468.75</v>
      </c>
      <c r="R219">
        <v>543.97048749999988</v>
      </c>
      <c r="S219">
        <v>165924.77951250001</v>
      </c>
      <c r="T219">
        <v>95.651106906863632</v>
      </c>
      <c r="U219">
        <v>875</v>
      </c>
      <c r="V219">
        <v>196</v>
      </c>
      <c r="W219">
        <v>199.18</v>
      </c>
      <c r="X219">
        <v>390</v>
      </c>
      <c r="Y219">
        <v>381.37</v>
      </c>
      <c r="Z219">
        <v>102303</v>
      </c>
      <c r="AA219">
        <v>92001</v>
      </c>
      <c r="AB219">
        <f t="shared" si="16"/>
        <v>0</v>
      </c>
      <c r="AC219">
        <v>1</v>
      </c>
      <c r="AD219">
        <v>1</v>
      </c>
      <c r="AE219">
        <v>2</v>
      </c>
      <c r="AF219">
        <f t="shared" si="17"/>
        <v>1</v>
      </c>
      <c r="AG219" s="9">
        <v>6.2500000000000001E-4</v>
      </c>
      <c r="AH219" t="str">
        <f t="shared" si="18"/>
        <v>BANKNIFTYWEEKLY38900CE</v>
      </c>
      <c r="AI219" t="str">
        <f t="shared" si="19"/>
        <v>BANKNIFTYWEEKLY38900CE44797</v>
      </c>
      <c r="AQ219" s="3"/>
    </row>
    <row r="220" spans="1:43" x14ac:dyDescent="0.45">
      <c r="A220">
        <v>2</v>
      </c>
      <c r="B220" t="s">
        <v>474</v>
      </c>
      <c r="C220" t="s">
        <v>199</v>
      </c>
      <c r="D220" s="2">
        <v>44797</v>
      </c>
      <c r="E220" s="3">
        <v>44798</v>
      </c>
      <c r="F220" t="s">
        <v>30</v>
      </c>
      <c r="G220" t="s">
        <v>31</v>
      </c>
      <c r="H220" s="3">
        <v>44798</v>
      </c>
      <c r="I220" s="32" t="str">
        <f t="shared" si="15"/>
        <v>25-8-2022</v>
      </c>
      <c r="J220">
        <v>1175</v>
      </c>
      <c r="K220">
        <v>25</v>
      </c>
      <c r="L220">
        <v>47</v>
      </c>
      <c r="M220">
        <v>151.15</v>
      </c>
      <c r="N220">
        <v>301</v>
      </c>
      <c r="O220">
        <v>177606.25</v>
      </c>
      <c r="P220">
        <v>353675</v>
      </c>
      <c r="Q220">
        <v>176073.75</v>
      </c>
      <c r="R220">
        <v>609.36026249999998</v>
      </c>
      <c r="S220">
        <v>175464.38973749999</v>
      </c>
      <c r="T220">
        <v>98.794040039413019</v>
      </c>
      <c r="U220">
        <v>1175</v>
      </c>
      <c r="V220">
        <v>146.69999999999999</v>
      </c>
      <c r="W220">
        <v>152.91999999999999</v>
      </c>
      <c r="X220">
        <v>305.10000000000002</v>
      </c>
      <c r="Y220">
        <v>296.92</v>
      </c>
      <c r="Z220">
        <v>150805</v>
      </c>
      <c r="AA220">
        <v>92001</v>
      </c>
      <c r="AB220">
        <f t="shared" si="16"/>
        <v>0</v>
      </c>
      <c r="AC220">
        <v>1</v>
      </c>
      <c r="AD220">
        <v>1</v>
      </c>
      <c r="AE220">
        <v>2</v>
      </c>
      <c r="AF220">
        <f t="shared" si="17"/>
        <v>1</v>
      </c>
      <c r="AG220" s="9">
        <v>6.2500000000000001E-4</v>
      </c>
      <c r="AH220" t="str">
        <f t="shared" si="18"/>
        <v>BANKNIFTYWEEKLY39000CE</v>
      </c>
      <c r="AI220" t="str">
        <f t="shared" si="19"/>
        <v>BANKNIFTYWEEKLY39000CE44797</v>
      </c>
      <c r="AQ220" s="3"/>
    </row>
    <row r="221" spans="1:43" x14ac:dyDescent="0.45">
      <c r="A221">
        <v>3</v>
      </c>
      <c r="B221" t="s">
        <v>473</v>
      </c>
      <c r="C221" t="s">
        <v>198</v>
      </c>
      <c r="D221" s="2">
        <v>44797</v>
      </c>
      <c r="E221" s="3">
        <v>44798</v>
      </c>
      <c r="F221" t="s">
        <v>30</v>
      </c>
      <c r="G221" t="s">
        <v>31</v>
      </c>
      <c r="H221" s="3">
        <v>44798</v>
      </c>
      <c r="I221" s="32" t="str">
        <f t="shared" si="15"/>
        <v>25-8-2022</v>
      </c>
      <c r="J221">
        <v>800</v>
      </c>
      <c r="K221">
        <v>25</v>
      </c>
      <c r="L221">
        <v>32</v>
      </c>
      <c r="M221">
        <v>216.8</v>
      </c>
      <c r="N221">
        <v>434.75</v>
      </c>
      <c r="O221">
        <v>173443.75</v>
      </c>
      <c r="P221">
        <v>347798.75</v>
      </c>
      <c r="Q221">
        <v>174360</v>
      </c>
      <c r="R221">
        <v>552.80898949999994</v>
      </c>
      <c r="S221">
        <v>173807.19101050001</v>
      </c>
      <c r="T221">
        <v>100.2095440224857</v>
      </c>
      <c r="U221">
        <v>800</v>
      </c>
      <c r="V221">
        <v>217.9</v>
      </c>
      <c r="W221">
        <v>217.83</v>
      </c>
      <c r="X221">
        <v>430.85</v>
      </c>
      <c r="Y221">
        <v>425.1</v>
      </c>
      <c r="Z221">
        <v>105305</v>
      </c>
      <c r="AA221">
        <v>92501</v>
      </c>
      <c r="AB221">
        <f t="shared" si="16"/>
        <v>0</v>
      </c>
      <c r="AC221">
        <v>1</v>
      </c>
      <c r="AD221">
        <v>1</v>
      </c>
      <c r="AE221">
        <v>2</v>
      </c>
      <c r="AF221">
        <f t="shared" si="17"/>
        <v>2</v>
      </c>
      <c r="AG221" s="9">
        <v>6.2500000000000001E-4</v>
      </c>
      <c r="AH221" t="str">
        <f t="shared" si="18"/>
        <v>BANKNIFTYWEEKLY38900CE</v>
      </c>
      <c r="AI221" t="str">
        <f t="shared" si="19"/>
        <v>BANKNIFTYWEEKLY38900CE44797</v>
      </c>
      <c r="AQ221" s="3"/>
    </row>
    <row r="222" spans="1:43" x14ac:dyDescent="0.45">
      <c r="A222">
        <v>4</v>
      </c>
      <c r="B222" t="s">
        <v>474</v>
      </c>
      <c r="C222" t="s">
        <v>199</v>
      </c>
      <c r="D222" s="2">
        <v>44797</v>
      </c>
      <c r="E222" s="3">
        <v>44798</v>
      </c>
      <c r="F222" t="s">
        <v>30</v>
      </c>
      <c r="G222" t="s">
        <v>31</v>
      </c>
      <c r="H222" s="3">
        <v>44798</v>
      </c>
      <c r="I222" s="32" t="str">
        <f t="shared" si="15"/>
        <v>25-8-2022</v>
      </c>
      <c r="J222">
        <v>1025</v>
      </c>
      <c r="K222">
        <v>25</v>
      </c>
      <c r="L222">
        <v>41</v>
      </c>
      <c r="M222">
        <v>180.9</v>
      </c>
      <c r="N222">
        <v>345.02</v>
      </c>
      <c r="O222">
        <v>185421.25</v>
      </c>
      <c r="P222">
        <v>353645.5</v>
      </c>
      <c r="Q222">
        <v>168223</v>
      </c>
      <c r="R222">
        <v>567.25679969999999</v>
      </c>
      <c r="S222">
        <v>167655.7432003</v>
      </c>
      <c r="T222">
        <v>90.418839911984179</v>
      </c>
      <c r="U222">
        <v>1025</v>
      </c>
      <c r="V222">
        <v>170.85</v>
      </c>
      <c r="W222">
        <v>200.27</v>
      </c>
      <c r="X222">
        <v>340.9</v>
      </c>
      <c r="Y222">
        <v>336</v>
      </c>
      <c r="Z222">
        <v>151003</v>
      </c>
      <c r="AA222">
        <v>92501</v>
      </c>
      <c r="AB222">
        <f t="shared" si="16"/>
        <v>0</v>
      </c>
      <c r="AC222">
        <v>1</v>
      </c>
      <c r="AD222">
        <v>1</v>
      </c>
      <c r="AE222">
        <v>2</v>
      </c>
      <c r="AF222">
        <f t="shared" si="17"/>
        <v>2</v>
      </c>
      <c r="AG222" s="9">
        <v>6.2500000000000001E-4</v>
      </c>
      <c r="AH222" t="str">
        <f t="shared" si="18"/>
        <v>BANKNIFTYWEEKLY39000CE</v>
      </c>
      <c r="AI222" t="str">
        <f t="shared" si="19"/>
        <v>BANKNIFTYWEEKLY39000CE44797</v>
      </c>
      <c r="AQ222" s="3"/>
    </row>
    <row r="223" spans="1:43" x14ac:dyDescent="0.45">
      <c r="A223">
        <v>1</v>
      </c>
      <c r="B223" t="s">
        <v>475</v>
      </c>
      <c r="C223" t="s">
        <v>200</v>
      </c>
      <c r="D223" s="2">
        <v>44798</v>
      </c>
      <c r="E223" s="3">
        <v>44798</v>
      </c>
      <c r="F223" t="s">
        <v>30</v>
      </c>
      <c r="G223" t="s">
        <v>31</v>
      </c>
      <c r="H223" s="3">
        <v>44798</v>
      </c>
      <c r="I223" s="32" t="str">
        <f t="shared" si="15"/>
        <v>25-8-2022</v>
      </c>
      <c r="J223">
        <v>1250</v>
      </c>
      <c r="K223">
        <v>25</v>
      </c>
      <c r="L223">
        <v>50</v>
      </c>
      <c r="M223">
        <v>139.47999999999999</v>
      </c>
      <c r="N223">
        <v>0.15</v>
      </c>
      <c r="O223">
        <v>174345</v>
      </c>
      <c r="P223">
        <v>187.5</v>
      </c>
      <c r="Q223">
        <v>-174162.5</v>
      </c>
      <c r="R223">
        <v>161.851258</v>
      </c>
      <c r="S223">
        <v>-174324.35125800001</v>
      </c>
      <c r="T223">
        <v>-99.98815638991654</v>
      </c>
      <c r="U223">
        <v>1250</v>
      </c>
      <c r="V223">
        <v>138.19999999999999</v>
      </c>
      <c r="W223">
        <v>137.9</v>
      </c>
      <c r="X223">
        <v>0.4</v>
      </c>
      <c r="Y223">
        <v>0.4</v>
      </c>
      <c r="Z223">
        <v>93002</v>
      </c>
      <c r="AA223">
        <v>152001</v>
      </c>
      <c r="AB223">
        <f t="shared" si="16"/>
        <v>0</v>
      </c>
      <c r="AC223">
        <v>1</v>
      </c>
      <c r="AD223">
        <v>1</v>
      </c>
      <c r="AE223">
        <v>2</v>
      </c>
      <c r="AF223">
        <f t="shared" si="17"/>
        <v>2</v>
      </c>
      <c r="AG223" s="9">
        <v>6.2500000000000001E-4</v>
      </c>
      <c r="AH223" t="str">
        <f t="shared" si="18"/>
        <v>BANKNIFTYWEEKLY39300CE</v>
      </c>
      <c r="AI223" t="str">
        <f t="shared" si="19"/>
        <v>BANKNIFTYWEEKLY39300CE44798</v>
      </c>
      <c r="AQ223" s="3"/>
    </row>
    <row r="224" spans="1:43" x14ac:dyDescent="0.45">
      <c r="A224">
        <v>2</v>
      </c>
      <c r="B224" t="s">
        <v>476</v>
      </c>
      <c r="C224" t="s">
        <v>201</v>
      </c>
      <c r="D224" s="2">
        <v>44798</v>
      </c>
      <c r="E224" s="3">
        <v>44798</v>
      </c>
      <c r="F224" t="s">
        <v>30</v>
      </c>
      <c r="G224" t="s">
        <v>31</v>
      </c>
      <c r="H224" s="3">
        <v>44798</v>
      </c>
      <c r="I224" s="32" t="str">
        <f t="shared" si="15"/>
        <v>25-8-2022</v>
      </c>
      <c r="J224">
        <v>1675</v>
      </c>
      <c r="K224">
        <v>25</v>
      </c>
      <c r="L224">
        <v>67</v>
      </c>
      <c r="M224">
        <v>107.39</v>
      </c>
      <c r="N224">
        <v>0.15</v>
      </c>
      <c r="O224">
        <v>179882.5</v>
      </c>
      <c r="P224">
        <v>251.25</v>
      </c>
      <c r="Q224">
        <v>-179627</v>
      </c>
      <c r="R224">
        <v>165.55788100000001</v>
      </c>
      <c r="S224">
        <v>-179792.55788099999</v>
      </c>
      <c r="T224">
        <v>-99.949999516906857</v>
      </c>
      <c r="U224">
        <v>1675</v>
      </c>
      <c r="V224">
        <v>102.6</v>
      </c>
      <c r="W224">
        <v>105.28</v>
      </c>
      <c r="X224">
        <v>0.4</v>
      </c>
      <c r="Y224">
        <v>0.42</v>
      </c>
      <c r="Z224">
        <v>100103</v>
      </c>
      <c r="AA224">
        <v>152001</v>
      </c>
      <c r="AB224">
        <f t="shared" si="16"/>
        <v>0</v>
      </c>
      <c r="AC224">
        <v>1</v>
      </c>
      <c r="AD224">
        <v>1</v>
      </c>
      <c r="AE224">
        <v>2</v>
      </c>
      <c r="AF224">
        <f t="shared" si="17"/>
        <v>2</v>
      </c>
      <c r="AG224" s="9">
        <v>6.2500000000000001E-4</v>
      </c>
      <c r="AH224" t="str">
        <f t="shared" si="18"/>
        <v>BANKNIFTYWEEKLY39400CE</v>
      </c>
      <c r="AI224" t="str">
        <f t="shared" si="19"/>
        <v>BANKNIFTYWEEKLY39400CE44798</v>
      </c>
      <c r="AQ224" s="3"/>
    </row>
    <row r="225" spans="1:43" x14ac:dyDescent="0.45">
      <c r="A225">
        <v>3</v>
      </c>
      <c r="B225" t="s">
        <v>477</v>
      </c>
      <c r="C225" t="s">
        <v>202</v>
      </c>
      <c r="D225" s="2">
        <v>44798</v>
      </c>
      <c r="E225" s="3">
        <v>44799</v>
      </c>
      <c r="F225" t="s">
        <v>30</v>
      </c>
      <c r="G225" t="s">
        <v>31</v>
      </c>
      <c r="H225" s="3">
        <v>44798</v>
      </c>
      <c r="I225" s="32" t="str">
        <f t="shared" si="15"/>
        <v>1-9-2022</v>
      </c>
      <c r="J225">
        <v>425</v>
      </c>
      <c r="K225">
        <v>25</v>
      </c>
      <c r="L225">
        <v>17</v>
      </c>
      <c r="M225">
        <v>395.75</v>
      </c>
      <c r="N225">
        <v>212.85</v>
      </c>
      <c r="O225">
        <v>168193.75</v>
      </c>
      <c r="P225">
        <v>90461.25</v>
      </c>
      <c r="Q225">
        <v>-77732.5</v>
      </c>
      <c r="R225">
        <v>259.4979295</v>
      </c>
      <c r="S225">
        <v>-77991.997929499994</v>
      </c>
      <c r="T225">
        <v>-46.370330603545007</v>
      </c>
      <c r="U225">
        <v>425</v>
      </c>
      <c r="V225">
        <v>395</v>
      </c>
      <c r="W225">
        <v>391.68</v>
      </c>
      <c r="X225">
        <v>218.95</v>
      </c>
      <c r="Y225">
        <v>217.48</v>
      </c>
      <c r="Z225">
        <v>151403</v>
      </c>
      <c r="AA225">
        <v>92500</v>
      </c>
      <c r="AB225">
        <f t="shared" si="16"/>
        <v>1</v>
      </c>
      <c r="AC225">
        <v>1</v>
      </c>
      <c r="AD225">
        <v>1</v>
      </c>
      <c r="AE225">
        <v>2</v>
      </c>
      <c r="AF225">
        <f t="shared" si="17"/>
        <v>2</v>
      </c>
      <c r="AG225" s="9">
        <v>6.2500000000000001E-4</v>
      </c>
      <c r="AH225" t="str">
        <f t="shared" si="18"/>
        <v>BANKNIFTYWEEKLY38900PE</v>
      </c>
      <c r="AI225" t="str">
        <f t="shared" si="19"/>
        <v>BANKNIFTYWEEKLY38900PE44798</v>
      </c>
      <c r="AQ225" s="3"/>
    </row>
    <row r="226" spans="1:43" x14ac:dyDescent="0.45">
      <c r="A226">
        <v>1</v>
      </c>
      <c r="B226" t="s">
        <v>478</v>
      </c>
      <c r="C226" t="s">
        <v>203</v>
      </c>
      <c r="D226" s="2">
        <v>44799</v>
      </c>
      <c r="E226" s="3">
        <v>44802</v>
      </c>
      <c r="F226" t="s">
        <v>30</v>
      </c>
      <c r="G226" t="s">
        <v>31</v>
      </c>
      <c r="H226" s="3">
        <v>44805</v>
      </c>
      <c r="I226" s="32" t="str">
        <f t="shared" si="15"/>
        <v>1-9-2022</v>
      </c>
      <c r="J226">
        <v>500</v>
      </c>
      <c r="K226">
        <v>25</v>
      </c>
      <c r="L226">
        <v>20</v>
      </c>
      <c r="M226">
        <v>327.48</v>
      </c>
      <c r="N226">
        <v>754.35</v>
      </c>
      <c r="O226">
        <v>163742.5</v>
      </c>
      <c r="P226">
        <v>377175</v>
      </c>
      <c r="Q226">
        <v>213435</v>
      </c>
      <c r="R226">
        <v>579.53049699999997</v>
      </c>
      <c r="S226">
        <v>212855.469503</v>
      </c>
      <c r="T226">
        <v>129.99402690382769</v>
      </c>
      <c r="U226">
        <v>500</v>
      </c>
      <c r="V226">
        <v>341.55</v>
      </c>
      <c r="W226">
        <v>332.07</v>
      </c>
      <c r="X226">
        <v>775.65</v>
      </c>
      <c r="Y226">
        <v>756.83</v>
      </c>
      <c r="Z226">
        <v>150202</v>
      </c>
      <c r="AA226">
        <v>92501</v>
      </c>
      <c r="AB226">
        <f t="shared" si="16"/>
        <v>0</v>
      </c>
      <c r="AC226">
        <v>1</v>
      </c>
      <c r="AD226">
        <v>1</v>
      </c>
      <c r="AE226">
        <v>2</v>
      </c>
      <c r="AF226">
        <f t="shared" si="17"/>
        <v>2</v>
      </c>
      <c r="AG226" s="9">
        <v>6.2500000000000001E-4</v>
      </c>
      <c r="AH226" t="str">
        <f t="shared" si="18"/>
        <v>BANKNIFTYWEEKLY38800PE</v>
      </c>
      <c r="AI226" t="str">
        <f t="shared" si="19"/>
        <v>BANKNIFTYWEEKLY38800PE44799</v>
      </c>
      <c r="AQ226" s="3"/>
    </row>
    <row r="227" spans="1:43" x14ac:dyDescent="0.45">
      <c r="A227">
        <v>2</v>
      </c>
      <c r="B227" t="s">
        <v>477</v>
      </c>
      <c r="C227" t="s">
        <v>204</v>
      </c>
      <c r="D227" s="2">
        <v>44799</v>
      </c>
      <c r="E227" s="3">
        <v>44802</v>
      </c>
      <c r="F227" t="s">
        <v>30</v>
      </c>
      <c r="G227" t="s">
        <v>31</v>
      </c>
      <c r="H227" s="3">
        <v>44805</v>
      </c>
      <c r="I227" s="32" t="str">
        <f t="shared" si="15"/>
        <v>1-9-2022</v>
      </c>
      <c r="J227">
        <v>450</v>
      </c>
      <c r="K227">
        <v>25</v>
      </c>
      <c r="L227">
        <v>18</v>
      </c>
      <c r="M227">
        <v>387</v>
      </c>
      <c r="N227">
        <v>830.7</v>
      </c>
      <c r="O227">
        <v>174151.25</v>
      </c>
      <c r="P227">
        <v>373815</v>
      </c>
      <c r="Q227">
        <v>199665</v>
      </c>
      <c r="R227">
        <v>582.5780964999999</v>
      </c>
      <c r="S227">
        <v>199082.42190350001</v>
      </c>
      <c r="T227">
        <v>114.3158156507634</v>
      </c>
      <c r="U227">
        <v>450</v>
      </c>
      <c r="V227">
        <v>389.05</v>
      </c>
      <c r="W227">
        <v>384.23</v>
      </c>
      <c r="X227">
        <v>852.6</v>
      </c>
      <c r="Y227">
        <v>833.72</v>
      </c>
      <c r="Z227">
        <v>150302</v>
      </c>
      <c r="AA227">
        <v>92500</v>
      </c>
      <c r="AB227">
        <f t="shared" si="16"/>
        <v>0</v>
      </c>
      <c r="AC227">
        <v>1</v>
      </c>
      <c r="AD227">
        <v>1</v>
      </c>
      <c r="AE227">
        <v>2</v>
      </c>
      <c r="AF227">
        <f t="shared" si="17"/>
        <v>2</v>
      </c>
      <c r="AG227" s="9">
        <v>6.2500000000000001E-4</v>
      </c>
      <c r="AH227" t="str">
        <f t="shared" si="18"/>
        <v>BANKNIFTYWEEKLY38900PE</v>
      </c>
      <c r="AI227" t="str">
        <f t="shared" si="19"/>
        <v>BANKNIFTYWEEKLY38900PE44799</v>
      </c>
      <c r="AQ227" s="3"/>
    </row>
    <row r="228" spans="1:43" x14ac:dyDescent="0.45">
      <c r="A228">
        <v>1</v>
      </c>
      <c r="B228" t="s">
        <v>479</v>
      </c>
      <c r="C228" t="s">
        <v>205</v>
      </c>
      <c r="D228" s="2">
        <v>44802</v>
      </c>
      <c r="E228" s="3">
        <v>44803</v>
      </c>
      <c r="F228" t="s">
        <v>30</v>
      </c>
      <c r="G228" t="s">
        <v>31</v>
      </c>
      <c r="H228" s="3">
        <v>44805</v>
      </c>
      <c r="I228" s="32" t="str">
        <f t="shared" si="15"/>
        <v>1-9-2022</v>
      </c>
      <c r="J228">
        <v>450</v>
      </c>
      <c r="K228">
        <v>25</v>
      </c>
      <c r="L228">
        <v>18</v>
      </c>
      <c r="M228">
        <v>372.49</v>
      </c>
      <c r="N228">
        <v>86.7</v>
      </c>
      <c r="O228">
        <v>167622.5</v>
      </c>
      <c r="P228">
        <v>39015</v>
      </c>
      <c r="Q228">
        <v>-128605.5</v>
      </c>
      <c r="R228">
        <v>201.17390499999999</v>
      </c>
      <c r="S228">
        <v>-128806.673905</v>
      </c>
      <c r="T228">
        <v>-76.84330797178184</v>
      </c>
      <c r="U228">
        <v>450</v>
      </c>
      <c r="V228">
        <v>374.75</v>
      </c>
      <c r="W228">
        <v>368.13</v>
      </c>
      <c r="X228">
        <v>90.25</v>
      </c>
      <c r="Y228">
        <v>83.73</v>
      </c>
      <c r="Z228">
        <v>93004</v>
      </c>
      <c r="AA228">
        <v>92000</v>
      </c>
      <c r="AB228">
        <f t="shared" si="16"/>
        <v>0</v>
      </c>
      <c r="AC228">
        <v>1</v>
      </c>
      <c r="AD228">
        <v>1</v>
      </c>
      <c r="AE228">
        <v>2</v>
      </c>
      <c r="AF228">
        <f t="shared" si="17"/>
        <v>1</v>
      </c>
      <c r="AG228" s="9">
        <v>6.2500000000000001E-4</v>
      </c>
      <c r="AH228" t="str">
        <f t="shared" si="18"/>
        <v>BANKNIFTYWEEKLY38200PE</v>
      </c>
      <c r="AI228" t="str">
        <f t="shared" si="19"/>
        <v>BANKNIFTYWEEKLY38200PE44802</v>
      </c>
      <c r="AQ228" s="3"/>
    </row>
    <row r="229" spans="1:43" x14ac:dyDescent="0.45">
      <c r="A229">
        <v>2</v>
      </c>
      <c r="B229" t="s">
        <v>480</v>
      </c>
      <c r="C229" t="s">
        <v>206</v>
      </c>
      <c r="D229" s="2">
        <v>44802</v>
      </c>
      <c r="E229" s="3">
        <v>44803</v>
      </c>
      <c r="F229" t="s">
        <v>30</v>
      </c>
      <c r="G229" t="s">
        <v>31</v>
      </c>
      <c r="H229" s="3">
        <v>44805</v>
      </c>
      <c r="I229" s="32" t="str">
        <f t="shared" si="15"/>
        <v>1-9-2022</v>
      </c>
      <c r="J229">
        <v>450</v>
      </c>
      <c r="K229">
        <v>25</v>
      </c>
      <c r="L229">
        <v>18</v>
      </c>
      <c r="M229">
        <v>374.38</v>
      </c>
      <c r="N229">
        <v>106.4</v>
      </c>
      <c r="O229">
        <v>168470</v>
      </c>
      <c r="P229">
        <v>47880</v>
      </c>
      <c r="Q229">
        <v>-120591</v>
      </c>
      <c r="R229">
        <v>211.71574000000001</v>
      </c>
      <c r="S229">
        <v>-120802.71574</v>
      </c>
      <c r="T229">
        <v>-71.705772980352592</v>
      </c>
      <c r="U229">
        <v>450</v>
      </c>
      <c r="V229">
        <v>379</v>
      </c>
      <c r="W229">
        <v>368.22</v>
      </c>
      <c r="X229">
        <v>111.75</v>
      </c>
      <c r="Y229">
        <v>104.58</v>
      </c>
      <c r="Z229">
        <v>94202</v>
      </c>
      <c r="AA229">
        <v>92001</v>
      </c>
      <c r="AB229">
        <f t="shared" si="16"/>
        <v>0</v>
      </c>
      <c r="AC229">
        <v>1</v>
      </c>
      <c r="AD229">
        <v>1</v>
      </c>
      <c r="AE229">
        <v>2</v>
      </c>
      <c r="AF229">
        <f t="shared" si="17"/>
        <v>1</v>
      </c>
      <c r="AG229" s="9">
        <v>6.2500000000000001E-4</v>
      </c>
      <c r="AH229" t="str">
        <f t="shared" si="18"/>
        <v>BANKNIFTYWEEKLY38300PE</v>
      </c>
      <c r="AI229" t="str">
        <f t="shared" si="19"/>
        <v>BANKNIFTYWEEKLY38300PE44802</v>
      </c>
      <c r="AQ229" s="3"/>
    </row>
    <row r="230" spans="1:43" x14ac:dyDescent="0.45">
      <c r="A230">
        <v>1</v>
      </c>
      <c r="B230" t="s">
        <v>481</v>
      </c>
      <c r="C230" t="s">
        <v>207</v>
      </c>
      <c r="D230" s="2">
        <v>44803</v>
      </c>
      <c r="E230" s="3">
        <v>44805</v>
      </c>
      <c r="F230" t="s">
        <v>30</v>
      </c>
      <c r="G230" t="s">
        <v>31</v>
      </c>
      <c r="H230" s="3">
        <v>44805</v>
      </c>
      <c r="I230" s="32" t="str">
        <f t="shared" si="15"/>
        <v>1-9-2022</v>
      </c>
      <c r="J230">
        <v>675</v>
      </c>
      <c r="K230">
        <v>25</v>
      </c>
      <c r="L230">
        <v>27</v>
      </c>
      <c r="M230">
        <v>249.85</v>
      </c>
      <c r="N230">
        <v>506.24</v>
      </c>
      <c r="O230">
        <v>168648.75</v>
      </c>
      <c r="P230">
        <v>341712.5</v>
      </c>
      <c r="Q230">
        <v>173063.25</v>
      </c>
      <c r="R230">
        <v>542.80599949999998</v>
      </c>
      <c r="S230">
        <v>172520.44400049999</v>
      </c>
      <c r="T230">
        <v>102.29571461425</v>
      </c>
      <c r="U230">
        <v>675</v>
      </c>
      <c r="V230">
        <v>252</v>
      </c>
      <c r="W230">
        <v>248.63</v>
      </c>
      <c r="X230">
        <v>504.35</v>
      </c>
      <c r="Y230">
        <v>528.47</v>
      </c>
      <c r="Z230">
        <v>93200</v>
      </c>
      <c r="AA230">
        <v>91959</v>
      </c>
      <c r="AB230">
        <f t="shared" si="16"/>
        <v>0</v>
      </c>
      <c r="AC230">
        <v>1</v>
      </c>
      <c r="AD230">
        <v>1</v>
      </c>
      <c r="AE230">
        <v>2</v>
      </c>
      <c r="AF230">
        <f t="shared" si="17"/>
        <v>1</v>
      </c>
      <c r="AG230" s="9">
        <v>6.2500000000000001E-4</v>
      </c>
      <c r="AH230" t="str">
        <f t="shared" si="18"/>
        <v>BANKNIFTYWEEKLY38700CE</v>
      </c>
      <c r="AI230" t="str">
        <f t="shared" si="19"/>
        <v>BANKNIFTYWEEKLY38700CE44803</v>
      </c>
      <c r="AQ230" s="3"/>
    </row>
    <row r="231" spans="1:43" x14ac:dyDescent="0.45">
      <c r="A231">
        <v>2</v>
      </c>
      <c r="B231" t="s">
        <v>482</v>
      </c>
      <c r="C231" t="s">
        <v>208</v>
      </c>
      <c r="D231" s="2">
        <v>44803</v>
      </c>
      <c r="E231" s="3">
        <v>44805</v>
      </c>
      <c r="F231" t="s">
        <v>30</v>
      </c>
      <c r="G231" t="s">
        <v>31</v>
      </c>
      <c r="H231" s="3">
        <v>44805</v>
      </c>
      <c r="I231" s="32" t="str">
        <f t="shared" si="15"/>
        <v>1-9-2022</v>
      </c>
      <c r="J231">
        <v>800</v>
      </c>
      <c r="K231">
        <v>25</v>
      </c>
      <c r="L231">
        <v>32</v>
      </c>
      <c r="M231">
        <v>212</v>
      </c>
      <c r="N231">
        <v>422.95</v>
      </c>
      <c r="O231">
        <v>169598.75</v>
      </c>
      <c r="P231">
        <v>338360</v>
      </c>
      <c r="Q231">
        <v>168760</v>
      </c>
      <c r="R231">
        <v>539.65332349999994</v>
      </c>
      <c r="S231">
        <v>168220.34667649999</v>
      </c>
      <c r="T231">
        <v>99.187256201180716</v>
      </c>
      <c r="U231">
        <v>800</v>
      </c>
      <c r="V231">
        <v>215.1</v>
      </c>
      <c r="W231">
        <v>212.15</v>
      </c>
      <c r="X231">
        <v>426.1</v>
      </c>
      <c r="Y231">
        <v>444.08</v>
      </c>
      <c r="Z231">
        <v>93302</v>
      </c>
      <c r="AA231">
        <v>92000</v>
      </c>
      <c r="AB231">
        <f t="shared" si="16"/>
        <v>0</v>
      </c>
      <c r="AC231">
        <v>1</v>
      </c>
      <c r="AD231">
        <v>1</v>
      </c>
      <c r="AE231">
        <v>2</v>
      </c>
      <c r="AF231">
        <f t="shared" si="17"/>
        <v>1</v>
      </c>
      <c r="AG231" s="9">
        <v>6.2500000000000001E-4</v>
      </c>
      <c r="AH231" t="str">
        <f t="shared" si="18"/>
        <v>BANKNIFTYWEEKLY38800CE</v>
      </c>
      <c r="AI231" t="str">
        <f t="shared" si="19"/>
        <v>BANKNIFTYWEEKLY38800CE44803</v>
      </c>
      <c r="AQ231" s="3"/>
    </row>
    <row r="232" spans="1:43" x14ac:dyDescent="0.45">
      <c r="A232">
        <v>3</v>
      </c>
      <c r="B232" t="s">
        <v>482</v>
      </c>
      <c r="C232" t="s">
        <v>208</v>
      </c>
      <c r="D232" s="2">
        <v>44803</v>
      </c>
      <c r="E232" s="3">
        <v>44805</v>
      </c>
      <c r="F232" t="s">
        <v>30</v>
      </c>
      <c r="G232" t="s">
        <v>31</v>
      </c>
      <c r="H232" s="3">
        <v>44805</v>
      </c>
      <c r="I232" s="32" t="str">
        <f t="shared" si="15"/>
        <v>1-9-2022</v>
      </c>
      <c r="J232">
        <v>700</v>
      </c>
      <c r="K232">
        <v>25</v>
      </c>
      <c r="L232">
        <v>28</v>
      </c>
      <c r="M232">
        <v>246.1</v>
      </c>
      <c r="N232">
        <v>456.6</v>
      </c>
      <c r="O232">
        <v>172270</v>
      </c>
      <c r="P232">
        <v>319620</v>
      </c>
      <c r="Q232">
        <v>147350</v>
      </c>
      <c r="R232">
        <v>543.89799600000003</v>
      </c>
      <c r="S232">
        <v>146806.10200399999</v>
      </c>
      <c r="T232">
        <v>85.218611484297909</v>
      </c>
      <c r="U232">
        <v>700</v>
      </c>
      <c r="V232">
        <v>245.8</v>
      </c>
      <c r="W232">
        <v>250.13</v>
      </c>
      <c r="X232">
        <v>463.2</v>
      </c>
      <c r="Y232">
        <v>451.92</v>
      </c>
      <c r="Z232">
        <v>104402</v>
      </c>
      <c r="AA232">
        <v>92501</v>
      </c>
      <c r="AB232">
        <f t="shared" si="16"/>
        <v>0</v>
      </c>
      <c r="AC232">
        <v>1</v>
      </c>
      <c r="AD232">
        <v>1</v>
      </c>
      <c r="AE232">
        <v>2</v>
      </c>
      <c r="AF232">
        <f t="shared" si="17"/>
        <v>2</v>
      </c>
      <c r="AG232" s="9">
        <v>6.2500000000000001E-4</v>
      </c>
      <c r="AH232" t="str">
        <f t="shared" si="18"/>
        <v>BANKNIFTYWEEKLY38800CE</v>
      </c>
      <c r="AI232" t="str">
        <f t="shared" si="19"/>
        <v>BANKNIFTYWEEKLY38800CE44803</v>
      </c>
      <c r="AQ232" s="3"/>
    </row>
    <row r="233" spans="1:43" x14ac:dyDescent="0.45">
      <c r="A233">
        <v>4</v>
      </c>
      <c r="B233" t="s">
        <v>483</v>
      </c>
      <c r="C233" t="s">
        <v>209</v>
      </c>
      <c r="D233" s="2">
        <v>44803</v>
      </c>
      <c r="E233" s="3">
        <v>44805</v>
      </c>
      <c r="F233" t="s">
        <v>30</v>
      </c>
      <c r="G233" t="s">
        <v>31</v>
      </c>
      <c r="H233" s="3">
        <v>44805</v>
      </c>
      <c r="I233" s="32" t="str">
        <f t="shared" si="15"/>
        <v>1-9-2022</v>
      </c>
      <c r="J233">
        <v>775</v>
      </c>
      <c r="K233">
        <v>25</v>
      </c>
      <c r="L233">
        <v>31</v>
      </c>
      <c r="M233">
        <v>228.8</v>
      </c>
      <c r="N233">
        <v>376.55</v>
      </c>
      <c r="O233">
        <v>177320</v>
      </c>
      <c r="P233">
        <v>291826.25</v>
      </c>
      <c r="Q233">
        <v>114506.25</v>
      </c>
      <c r="R233">
        <v>492.30593599999997</v>
      </c>
      <c r="S233">
        <v>114013.944064</v>
      </c>
      <c r="T233">
        <v>64.298411946762911</v>
      </c>
      <c r="U233">
        <v>775</v>
      </c>
      <c r="V233">
        <v>221.6</v>
      </c>
      <c r="W233">
        <v>227.07</v>
      </c>
      <c r="X233">
        <v>382.8</v>
      </c>
      <c r="Y233">
        <v>373.22</v>
      </c>
      <c r="Z233">
        <v>104805</v>
      </c>
      <c r="AA233">
        <v>92501</v>
      </c>
      <c r="AB233">
        <f t="shared" si="16"/>
        <v>0</v>
      </c>
      <c r="AC233">
        <v>1</v>
      </c>
      <c r="AD233">
        <v>1</v>
      </c>
      <c r="AE233">
        <v>2</v>
      </c>
      <c r="AF233">
        <f t="shared" si="17"/>
        <v>2</v>
      </c>
      <c r="AG233" s="9">
        <v>6.2500000000000001E-4</v>
      </c>
      <c r="AH233" t="str">
        <f t="shared" si="18"/>
        <v>BANKNIFTYWEEKLY38900CE</v>
      </c>
      <c r="AI233" t="str">
        <f t="shared" si="19"/>
        <v>BANKNIFTYWEEKLY38900CE44803</v>
      </c>
      <c r="AQ233" s="3"/>
    </row>
    <row r="234" spans="1:43" x14ac:dyDescent="0.45">
      <c r="A234">
        <v>1</v>
      </c>
      <c r="B234" t="s">
        <v>484</v>
      </c>
      <c r="C234" t="s">
        <v>210</v>
      </c>
      <c r="D234" s="2">
        <v>44805</v>
      </c>
      <c r="E234" s="3">
        <v>44805</v>
      </c>
      <c r="F234" t="s">
        <v>30</v>
      </c>
      <c r="G234" t="s">
        <v>31</v>
      </c>
      <c r="H234" s="3">
        <v>44805</v>
      </c>
      <c r="I234" s="32" t="str">
        <f t="shared" si="15"/>
        <v>1-9-2022</v>
      </c>
      <c r="J234">
        <v>825</v>
      </c>
      <c r="K234">
        <v>25</v>
      </c>
      <c r="L234">
        <v>33</v>
      </c>
      <c r="M234">
        <v>213.1</v>
      </c>
      <c r="N234">
        <v>112.71</v>
      </c>
      <c r="O234">
        <v>175807.5</v>
      </c>
      <c r="P234">
        <v>92987.5</v>
      </c>
      <c r="Q234">
        <v>-82821.75</v>
      </c>
      <c r="R234">
        <v>243.741163</v>
      </c>
      <c r="S234">
        <v>-83065.491162999999</v>
      </c>
      <c r="T234">
        <v>-47.247979274490568</v>
      </c>
      <c r="U234">
        <v>825</v>
      </c>
      <c r="V234">
        <v>214.9</v>
      </c>
      <c r="W234">
        <v>213.97</v>
      </c>
      <c r="X234">
        <v>112.3</v>
      </c>
      <c r="Y234">
        <v>105.2</v>
      </c>
      <c r="Z234">
        <v>93102</v>
      </c>
      <c r="AA234">
        <v>152001</v>
      </c>
      <c r="AB234">
        <f t="shared" si="16"/>
        <v>0</v>
      </c>
      <c r="AC234">
        <v>1</v>
      </c>
      <c r="AD234">
        <v>1</v>
      </c>
      <c r="AE234">
        <v>2</v>
      </c>
      <c r="AF234">
        <f t="shared" si="17"/>
        <v>2</v>
      </c>
      <c r="AG234" s="9">
        <v>6.2500000000000001E-4</v>
      </c>
      <c r="AH234" t="str">
        <f t="shared" si="18"/>
        <v>BANKNIFTYWEEKLY39200CE</v>
      </c>
      <c r="AI234" t="str">
        <f t="shared" si="19"/>
        <v>BANKNIFTYWEEKLY39200CE44805</v>
      </c>
      <c r="AQ234" s="3"/>
    </row>
    <row r="235" spans="1:43" x14ac:dyDescent="0.45">
      <c r="A235">
        <v>2</v>
      </c>
      <c r="B235" t="s">
        <v>485</v>
      </c>
      <c r="C235" t="s">
        <v>211</v>
      </c>
      <c r="D235" s="2">
        <v>44805</v>
      </c>
      <c r="E235" s="3">
        <v>44805</v>
      </c>
      <c r="F235" t="s">
        <v>30</v>
      </c>
      <c r="G235" t="s">
        <v>31</v>
      </c>
      <c r="H235" s="3">
        <v>44805</v>
      </c>
      <c r="I235" s="32" t="str">
        <f t="shared" si="15"/>
        <v>1-9-2022</v>
      </c>
      <c r="J235">
        <v>1050</v>
      </c>
      <c r="K235">
        <v>25</v>
      </c>
      <c r="L235">
        <v>42</v>
      </c>
      <c r="M235">
        <v>162.5</v>
      </c>
      <c r="N235">
        <v>1.1499999999999999</v>
      </c>
      <c r="O235">
        <v>170622.5</v>
      </c>
      <c r="P235">
        <v>1207.5</v>
      </c>
      <c r="Q235">
        <v>-169417.5</v>
      </c>
      <c r="R235">
        <v>160.556737</v>
      </c>
      <c r="S235">
        <v>-169578.05673700001</v>
      </c>
      <c r="T235">
        <v>-99.387863111254376</v>
      </c>
      <c r="U235">
        <v>1050</v>
      </c>
      <c r="V235">
        <v>168</v>
      </c>
      <c r="W235">
        <v>160.58000000000001</v>
      </c>
      <c r="X235">
        <v>1</v>
      </c>
      <c r="Y235">
        <v>0.78</v>
      </c>
      <c r="Z235">
        <v>93806</v>
      </c>
      <c r="AA235">
        <v>152002</v>
      </c>
      <c r="AB235">
        <f t="shared" si="16"/>
        <v>0</v>
      </c>
      <c r="AC235">
        <v>1</v>
      </c>
      <c r="AD235">
        <v>1</v>
      </c>
      <c r="AE235">
        <v>2</v>
      </c>
      <c r="AF235">
        <f t="shared" si="17"/>
        <v>2</v>
      </c>
      <c r="AG235" s="9">
        <v>6.2500000000000001E-4</v>
      </c>
      <c r="AH235" t="str">
        <f t="shared" si="18"/>
        <v>BANKNIFTYWEEKLY39400CE</v>
      </c>
      <c r="AI235" t="str">
        <f t="shared" si="19"/>
        <v>BANKNIFTYWEEKLY39400CE44805</v>
      </c>
      <c r="AQ235" s="3"/>
    </row>
    <row r="236" spans="1:43" x14ac:dyDescent="0.45">
      <c r="A236">
        <v>1</v>
      </c>
      <c r="B236" t="s">
        <v>486</v>
      </c>
      <c r="C236" t="s">
        <v>212</v>
      </c>
      <c r="D236" s="2">
        <v>44805</v>
      </c>
      <c r="E236" s="3">
        <v>44806</v>
      </c>
      <c r="F236" t="s">
        <v>30</v>
      </c>
      <c r="G236" t="s">
        <v>31</v>
      </c>
      <c r="H236" s="3">
        <v>44812</v>
      </c>
      <c r="I236" s="32" t="str">
        <f t="shared" si="15"/>
        <v>8-9-2022</v>
      </c>
      <c r="J236">
        <v>325</v>
      </c>
      <c r="K236">
        <v>25</v>
      </c>
      <c r="L236">
        <v>13</v>
      </c>
      <c r="M236">
        <v>557.63</v>
      </c>
      <c r="N236">
        <v>472.33</v>
      </c>
      <c r="O236">
        <v>181229.75</v>
      </c>
      <c r="P236">
        <v>153507.5</v>
      </c>
      <c r="Q236">
        <v>-27722.5</v>
      </c>
      <c r="R236">
        <v>339.0700559</v>
      </c>
      <c r="S236">
        <v>-28061.5700559</v>
      </c>
      <c r="T236">
        <v>-15.48397548189522</v>
      </c>
      <c r="U236">
        <v>325</v>
      </c>
      <c r="V236">
        <v>541.29999999999995</v>
      </c>
      <c r="W236">
        <v>570.02</v>
      </c>
      <c r="X236">
        <v>475.3</v>
      </c>
      <c r="Y236">
        <v>453.1</v>
      </c>
      <c r="Z236">
        <v>100004</v>
      </c>
      <c r="AA236">
        <v>92501</v>
      </c>
      <c r="AB236">
        <f t="shared" si="16"/>
        <v>0</v>
      </c>
      <c r="AC236">
        <v>1</v>
      </c>
      <c r="AD236">
        <v>1</v>
      </c>
      <c r="AE236">
        <v>2</v>
      </c>
      <c r="AF236">
        <f t="shared" si="17"/>
        <v>2</v>
      </c>
      <c r="AG236" s="9">
        <v>6.2500000000000001E-4</v>
      </c>
      <c r="AH236" t="str">
        <f t="shared" si="18"/>
        <v>BANKNIFTYWEEKLY39400CE</v>
      </c>
      <c r="AI236" t="str">
        <f t="shared" si="19"/>
        <v>BANKNIFTYWEEKLY39400CE44805</v>
      </c>
      <c r="AQ236" s="3"/>
    </row>
    <row r="237" spans="1:43" x14ac:dyDescent="0.45">
      <c r="A237">
        <v>2</v>
      </c>
      <c r="B237" t="s">
        <v>487</v>
      </c>
      <c r="C237" t="s">
        <v>213</v>
      </c>
      <c r="D237" s="2">
        <v>44805</v>
      </c>
      <c r="E237" s="3">
        <v>44806</v>
      </c>
      <c r="F237" t="s">
        <v>30</v>
      </c>
      <c r="G237" t="s">
        <v>31</v>
      </c>
      <c r="H237" s="3">
        <v>44812</v>
      </c>
      <c r="I237" s="32" t="str">
        <f t="shared" si="15"/>
        <v>8-9-2022</v>
      </c>
      <c r="J237">
        <v>325</v>
      </c>
      <c r="K237">
        <v>25</v>
      </c>
      <c r="L237">
        <v>13</v>
      </c>
      <c r="M237">
        <v>526.88</v>
      </c>
      <c r="N237">
        <v>425.55</v>
      </c>
      <c r="O237">
        <v>171236</v>
      </c>
      <c r="P237">
        <v>138303.75</v>
      </c>
      <c r="Q237">
        <v>-32932.249999999993</v>
      </c>
      <c r="R237">
        <v>315.38465439999999</v>
      </c>
      <c r="S237">
        <v>-33247.63465439999</v>
      </c>
      <c r="T237">
        <v>-19.41626448550538</v>
      </c>
      <c r="U237">
        <v>325</v>
      </c>
      <c r="V237">
        <v>525.04999999999995</v>
      </c>
      <c r="W237">
        <v>520.54999999999995</v>
      </c>
      <c r="X237">
        <v>424.1</v>
      </c>
      <c r="Y237">
        <v>402.8</v>
      </c>
      <c r="Z237">
        <v>100108</v>
      </c>
      <c r="AA237">
        <v>92459</v>
      </c>
      <c r="AB237">
        <f t="shared" si="16"/>
        <v>0</v>
      </c>
      <c r="AC237">
        <v>1</v>
      </c>
      <c r="AD237">
        <v>1</v>
      </c>
      <c r="AE237">
        <v>2</v>
      </c>
      <c r="AF237">
        <f t="shared" si="17"/>
        <v>2</v>
      </c>
      <c r="AG237" s="9">
        <v>6.2500000000000001E-4</v>
      </c>
      <c r="AH237" t="str">
        <f t="shared" si="18"/>
        <v>BANKNIFTYWEEKLY39500CE</v>
      </c>
      <c r="AI237" t="str">
        <f t="shared" si="19"/>
        <v>BANKNIFTYWEEKLY39500CE44805</v>
      </c>
      <c r="AQ237" s="3"/>
    </row>
    <row r="238" spans="1:43" x14ac:dyDescent="0.45">
      <c r="A238">
        <v>1</v>
      </c>
      <c r="B238" t="s">
        <v>488</v>
      </c>
      <c r="C238" t="s">
        <v>214</v>
      </c>
      <c r="D238" s="2">
        <v>44809</v>
      </c>
      <c r="E238" s="3">
        <v>44810</v>
      </c>
      <c r="F238" t="s">
        <v>30</v>
      </c>
      <c r="G238" t="s">
        <v>31</v>
      </c>
      <c r="H238" s="3">
        <v>44812</v>
      </c>
      <c r="I238" s="32" t="str">
        <f t="shared" si="15"/>
        <v>8-9-2022</v>
      </c>
      <c r="J238">
        <v>450</v>
      </c>
      <c r="K238">
        <v>25</v>
      </c>
      <c r="L238">
        <v>18</v>
      </c>
      <c r="M238">
        <v>381.35</v>
      </c>
      <c r="N238">
        <v>504.16</v>
      </c>
      <c r="O238">
        <v>171607.5</v>
      </c>
      <c r="P238">
        <v>226870</v>
      </c>
      <c r="Q238">
        <v>55264.5</v>
      </c>
      <c r="R238">
        <v>415.38953099999998</v>
      </c>
      <c r="S238">
        <v>54849.110468999999</v>
      </c>
      <c r="T238">
        <v>31.961954150605301</v>
      </c>
      <c r="U238">
        <v>450</v>
      </c>
      <c r="V238">
        <v>379.4</v>
      </c>
      <c r="W238">
        <v>384.43</v>
      </c>
      <c r="X238">
        <v>500.45</v>
      </c>
      <c r="Y238">
        <v>485.17</v>
      </c>
      <c r="Z238">
        <v>93004</v>
      </c>
      <c r="AA238">
        <v>92000</v>
      </c>
      <c r="AB238">
        <f t="shared" si="16"/>
        <v>0</v>
      </c>
      <c r="AC238">
        <v>1</v>
      </c>
      <c r="AD238">
        <v>1</v>
      </c>
      <c r="AE238">
        <v>2</v>
      </c>
      <c r="AF238">
        <f t="shared" si="17"/>
        <v>1</v>
      </c>
      <c r="AG238" s="9">
        <v>6.2500000000000001E-4</v>
      </c>
      <c r="AH238" t="str">
        <f t="shared" si="18"/>
        <v>BANKNIFTYWEEKLY39700CE</v>
      </c>
      <c r="AI238" t="str">
        <f t="shared" si="19"/>
        <v>BANKNIFTYWEEKLY39700CE44809</v>
      </c>
      <c r="AQ238" s="3"/>
    </row>
    <row r="239" spans="1:43" x14ac:dyDescent="0.45">
      <c r="A239">
        <v>2</v>
      </c>
      <c r="B239" t="s">
        <v>489</v>
      </c>
      <c r="C239" t="s">
        <v>215</v>
      </c>
      <c r="D239" s="2">
        <v>44809</v>
      </c>
      <c r="E239" s="3">
        <v>44810</v>
      </c>
      <c r="F239" t="s">
        <v>30</v>
      </c>
      <c r="G239" t="s">
        <v>31</v>
      </c>
      <c r="H239" s="3">
        <v>44812</v>
      </c>
      <c r="I239" s="32" t="str">
        <f t="shared" si="15"/>
        <v>8-9-2022</v>
      </c>
      <c r="J239">
        <v>450</v>
      </c>
      <c r="K239">
        <v>25</v>
      </c>
      <c r="L239">
        <v>18</v>
      </c>
      <c r="M239">
        <v>378.5</v>
      </c>
      <c r="N239">
        <v>440.79</v>
      </c>
      <c r="O239">
        <v>170325</v>
      </c>
      <c r="P239">
        <v>198355</v>
      </c>
      <c r="Q239">
        <v>28030.500000000011</v>
      </c>
      <c r="R239">
        <v>382.42840200000001</v>
      </c>
      <c r="S239">
        <v>27648.07159800001</v>
      </c>
      <c r="T239">
        <v>16.23253873359754</v>
      </c>
      <c r="U239">
        <v>450</v>
      </c>
      <c r="V239">
        <v>377.1</v>
      </c>
      <c r="W239">
        <v>372.6</v>
      </c>
      <c r="X239">
        <v>438.15</v>
      </c>
      <c r="Y239">
        <v>423.75</v>
      </c>
      <c r="Z239">
        <v>101303</v>
      </c>
      <c r="AA239">
        <v>92000</v>
      </c>
      <c r="AB239">
        <f t="shared" si="16"/>
        <v>0</v>
      </c>
      <c r="AC239">
        <v>1</v>
      </c>
      <c r="AD239">
        <v>1</v>
      </c>
      <c r="AE239">
        <v>2</v>
      </c>
      <c r="AF239">
        <f t="shared" si="17"/>
        <v>1</v>
      </c>
      <c r="AG239" s="9">
        <v>6.2500000000000001E-4</v>
      </c>
      <c r="AH239" t="str">
        <f t="shared" si="18"/>
        <v>BANKNIFTYWEEKLY39800CE</v>
      </c>
      <c r="AI239" t="str">
        <f t="shared" si="19"/>
        <v>BANKNIFTYWEEKLY39800CE44809</v>
      </c>
      <c r="AQ239" s="3"/>
    </row>
    <row r="240" spans="1:43" x14ac:dyDescent="0.45">
      <c r="A240">
        <v>1</v>
      </c>
      <c r="B240" t="s">
        <v>490</v>
      </c>
      <c r="C240" t="s">
        <v>216</v>
      </c>
      <c r="D240" s="2">
        <v>44810</v>
      </c>
      <c r="E240" s="3">
        <v>44811</v>
      </c>
      <c r="F240" t="s">
        <v>30</v>
      </c>
      <c r="G240" t="s">
        <v>31</v>
      </c>
      <c r="H240" s="3">
        <v>44812</v>
      </c>
      <c r="I240" s="32" t="str">
        <f t="shared" si="15"/>
        <v>8-9-2022</v>
      </c>
      <c r="J240">
        <v>550</v>
      </c>
      <c r="K240">
        <v>25</v>
      </c>
      <c r="L240">
        <v>22</v>
      </c>
      <c r="M240">
        <v>319.02</v>
      </c>
      <c r="N240">
        <v>387.93</v>
      </c>
      <c r="O240">
        <v>175458.75</v>
      </c>
      <c r="P240">
        <v>213361.25</v>
      </c>
      <c r="Q240">
        <v>37900.500000000007</v>
      </c>
      <c r="R240">
        <v>402.7012355</v>
      </c>
      <c r="S240">
        <v>37497.798764500018</v>
      </c>
      <c r="T240">
        <v>21.371290268795381</v>
      </c>
      <c r="U240">
        <v>550</v>
      </c>
      <c r="V240">
        <v>319.7</v>
      </c>
      <c r="W240">
        <v>319.83</v>
      </c>
      <c r="X240">
        <v>382.05</v>
      </c>
      <c r="Y240">
        <v>386.73</v>
      </c>
      <c r="Z240">
        <v>102502</v>
      </c>
      <c r="AA240">
        <v>92001</v>
      </c>
      <c r="AB240">
        <f t="shared" si="16"/>
        <v>0</v>
      </c>
      <c r="AC240">
        <v>1</v>
      </c>
      <c r="AD240">
        <v>1</v>
      </c>
      <c r="AE240">
        <v>2</v>
      </c>
      <c r="AF240">
        <f t="shared" si="17"/>
        <v>1</v>
      </c>
      <c r="AG240" s="9">
        <v>6.2500000000000001E-4</v>
      </c>
      <c r="AH240" t="str">
        <f t="shared" si="18"/>
        <v>BANKNIFTYWEEKLY39600PE</v>
      </c>
      <c r="AI240" t="str">
        <f t="shared" si="19"/>
        <v>BANKNIFTYWEEKLY39600PE44810</v>
      </c>
      <c r="AQ240" s="3"/>
    </row>
    <row r="241" spans="1:43" x14ac:dyDescent="0.45">
      <c r="A241">
        <v>2</v>
      </c>
      <c r="B241" t="s">
        <v>491</v>
      </c>
      <c r="C241" t="s">
        <v>217</v>
      </c>
      <c r="D241" s="2">
        <v>44810</v>
      </c>
      <c r="E241" s="3">
        <v>44811</v>
      </c>
      <c r="F241" t="s">
        <v>30</v>
      </c>
      <c r="G241" t="s">
        <v>31</v>
      </c>
      <c r="H241" s="3">
        <v>44812</v>
      </c>
      <c r="I241" s="32" t="str">
        <f t="shared" si="15"/>
        <v>8-9-2022</v>
      </c>
      <c r="J241">
        <v>525</v>
      </c>
      <c r="K241">
        <v>25</v>
      </c>
      <c r="L241">
        <v>21</v>
      </c>
      <c r="M241">
        <v>323.25</v>
      </c>
      <c r="N241">
        <v>395.66</v>
      </c>
      <c r="O241">
        <v>169706.25</v>
      </c>
      <c r="P241">
        <v>207723.75</v>
      </c>
      <c r="Q241">
        <v>38015.250000000007</v>
      </c>
      <c r="R241">
        <v>392.57521450000002</v>
      </c>
      <c r="S241">
        <v>37622.674785500007</v>
      </c>
      <c r="T241">
        <v>22.169292401134321</v>
      </c>
      <c r="U241">
        <v>525</v>
      </c>
      <c r="V241">
        <v>322.35000000000002</v>
      </c>
      <c r="W241">
        <v>321.88</v>
      </c>
      <c r="X241">
        <v>421.15</v>
      </c>
      <c r="Y241">
        <v>396.68</v>
      </c>
      <c r="Z241">
        <v>101301</v>
      </c>
      <c r="AA241">
        <v>92501</v>
      </c>
      <c r="AB241">
        <f t="shared" si="16"/>
        <v>0</v>
      </c>
      <c r="AC241">
        <v>1</v>
      </c>
      <c r="AD241">
        <v>1</v>
      </c>
      <c r="AE241">
        <v>2</v>
      </c>
      <c r="AF241">
        <f t="shared" si="17"/>
        <v>2</v>
      </c>
      <c r="AG241" s="9">
        <v>6.2500000000000001E-4</v>
      </c>
      <c r="AH241" t="str">
        <f t="shared" si="18"/>
        <v>BANKNIFTYWEEKLY39700PE</v>
      </c>
      <c r="AI241" t="str">
        <f t="shared" si="19"/>
        <v>BANKNIFTYWEEKLY39700PE44810</v>
      </c>
      <c r="AQ241" s="3"/>
    </row>
    <row r="242" spans="1:43" x14ac:dyDescent="0.45">
      <c r="A242">
        <v>3</v>
      </c>
      <c r="B242" t="s">
        <v>492</v>
      </c>
      <c r="C242" t="s">
        <v>218</v>
      </c>
      <c r="D242" s="2">
        <v>44810</v>
      </c>
      <c r="E242" s="3">
        <v>44811</v>
      </c>
      <c r="F242" t="s">
        <v>30</v>
      </c>
      <c r="G242" t="s">
        <v>31</v>
      </c>
      <c r="H242" s="3">
        <v>44812</v>
      </c>
      <c r="I242" s="32" t="str">
        <f t="shared" si="15"/>
        <v>8-9-2022</v>
      </c>
      <c r="J242">
        <v>475</v>
      </c>
      <c r="K242">
        <v>25</v>
      </c>
      <c r="L242">
        <v>19</v>
      </c>
      <c r="M242">
        <v>371.75</v>
      </c>
      <c r="N242">
        <v>456.69</v>
      </c>
      <c r="O242">
        <v>176581.25</v>
      </c>
      <c r="P242">
        <v>216928.75</v>
      </c>
      <c r="Q242">
        <v>40346.5</v>
      </c>
      <c r="R242">
        <v>407.45647650000001</v>
      </c>
      <c r="S242">
        <v>39939.043523499997</v>
      </c>
      <c r="T242">
        <v>22.61794132927476</v>
      </c>
      <c r="U242">
        <v>475</v>
      </c>
      <c r="V242">
        <v>366.9</v>
      </c>
      <c r="W242">
        <v>367.02</v>
      </c>
      <c r="X242">
        <v>483.3</v>
      </c>
      <c r="Y242">
        <v>462.05</v>
      </c>
      <c r="Z242">
        <v>101201</v>
      </c>
      <c r="AA242">
        <v>92501</v>
      </c>
      <c r="AB242">
        <f t="shared" si="16"/>
        <v>0</v>
      </c>
      <c r="AC242">
        <v>1</v>
      </c>
      <c r="AD242">
        <v>1</v>
      </c>
      <c r="AE242">
        <v>2</v>
      </c>
      <c r="AF242">
        <f t="shared" si="17"/>
        <v>2</v>
      </c>
      <c r="AG242" s="9">
        <v>6.2500000000000001E-4</v>
      </c>
      <c r="AH242" t="str">
        <f t="shared" si="18"/>
        <v>BANKNIFTYWEEKLY39800PE</v>
      </c>
      <c r="AI242" t="str">
        <f t="shared" si="19"/>
        <v>BANKNIFTYWEEKLY39800PE44810</v>
      </c>
      <c r="AQ242" s="3"/>
    </row>
    <row r="243" spans="1:43" x14ac:dyDescent="0.45">
      <c r="A243">
        <v>1</v>
      </c>
      <c r="B243" t="s">
        <v>493</v>
      </c>
      <c r="C243" t="s">
        <v>219</v>
      </c>
      <c r="D243" s="2">
        <v>44812</v>
      </c>
      <c r="E243" s="3">
        <v>44812</v>
      </c>
      <c r="F243" t="s">
        <v>30</v>
      </c>
      <c r="G243" t="s">
        <v>31</v>
      </c>
      <c r="H243" s="3">
        <v>44812</v>
      </c>
      <c r="I243" s="32" t="str">
        <f t="shared" si="15"/>
        <v>8-9-2022</v>
      </c>
      <c r="J243">
        <v>1100</v>
      </c>
      <c r="K243">
        <v>25</v>
      </c>
      <c r="L243">
        <v>44</v>
      </c>
      <c r="M243">
        <v>167.47</v>
      </c>
      <c r="N243">
        <v>313.42</v>
      </c>
      <c r="O243">
        <v>184217.5</v>
      </c>
      <c r="P243">
        <v>344757.53</v>
      </c>
      <c r="Q243">
        <v>160545</v>
      </c>
      <c r="R243">
        <v>556.45524879200002</v>
      </c>
      <c r="S243">
        <v>159988.54475120801</v>
      </c>
      <c r="T243">
        <v>86.847636490131535</v>
      </c>
      <c r="U243">
        <v>1100</v>
      </c>
      <c r="V243">
        <v>157.5</v>
      </c>
      <c r="W243">
        <v>156.85</v>
      </c>
      <c r="X243">
        <v>312.85000000000002</v>
      </c>
      <c r="Y243">
        <v>313.52</v>
      </c>
      <c r="Z243">
        <v>93603</v>
      </c>
      <c r="AA243">
        <v>152002</v>
      </c>
      <c r="AB243">
        <f t="shared" si="16"/>
        <v>0</v>
      </c>
      <c r="AC243">
        <v>1</v>
      </c>
      <c r="AD243">
        <v>1</v>
      </c>
      <c r="AE243">
        <v>2</v>
      </c>
      <c r="AF243">
        <f t="shared" si="17"/>
        <v>2</v>
      </c>
      <c r="AG243" s="9">
        <v>6.2500000000000001E-4</v>
      </c>
      <c r="AH243" t="str">
        <f t="shared" si="18"/>
        <v>BANKNIFTYWEEKLY39900CE</v>
      </c>
      <c r="AI243" t="str">
        <f t="shared" si="19"/>
        <v>BANKNIFTYWEEKLY39900CE44812</v>
      </c>
      <c r="AQ243" s="3"/>
    </row>
    <row r="244" spans="1:43" x14ac:dyDescent="0.45">
      <c r="A244">
        <v>2</v>
      </c>
      <c r="B244" t="s">
        <v>494</v>
      </c>
      <c r="C244" t="s">
        <v>220</v>
      </c>
      <c r="D244" s="2">
        <v>44812</v>
      </c>
      <c r="E244" s="3">
        <v>44812</v>
      </c>
      <c r="F244" t="s">
        <v>30</v>
      </c>
      <c r="G244" t="s">
        <v>31</v>
      </c>
      <c r="H244" s="3">
        <v>44812</v>
      </c>
      <c r="I244" s="32" t="str">
        <f t="shared" si="15"/>
        <v>8-9-2022</v>
      </c>
      <c r="J244">
        <v>1275</v>
      </c>
      <c r="K244">
        <v>25</v>
      </c>
      <c r="L244">
        <v>51</v>
      </c>
      <c r="M244">
        <v>135.49</v>
      </c>
      <c r="N244">
        <v>212.85</v>
      </c>
      <c r="O244">
        <v>172753.75</v>
      </c>
      <c r="P244">
        <v>271382.5</v>
      </c>
      <c r="Q244">
        <v>98633.999999999985</v>
      </c>
      <c r="R244">
        <v>466.28080949999998</v>
      </c>
      <c r="S244">
        <v>98167.719190499993</v>
      </c>
      <c r="T244">
        <v>56.825231979334752</v>
      </c>
      <c r="U244">
        <v>1275</v>
      </c>
      <c r="V244">
        <v>134.94999999999999</v>
      </c>
      <c r="W244">
        <v>132.66999999999999</v>
      </c>
      <c r="X244">
        <v>213.1</v>
      </c>
      <c r="Y244">
        <v>213.93</v>
      </c>
      <c r="Z244">
        <v>101702</v>
      </c>
      <c r="AA244">
        <v>152000</v>
      </c>
      <c r="AB244">
        <f t="shared" si="16"/>
        <v>0</v>
      </c>
      <c r="AC244">
        <v>1</v>
      </c>
      <c r="AD244">
        <v>1</v>
      </c>
      <c r="AE244">
        <v>2</v>
      </c>
      <c r="AF244">
        <f t="shared" si="17"/>
        <v>2</v>
      </c>
      <c r="AG244" s="9">
        <v>6.2500000000000001E-4</v>
      </c>
      <c r="AH244" t="str">
        <f t="shared" si="18"/>
        <v>BANKNIFTYWEEKLY40000CE</v>
      </c>
      <c r="AI244" t="str">
        <f t="shared" si="19"/>
        <v>BANKNIFTYWEEKLY40000CE44812</v>
      </c>
      <c r="AQ244" s="3"/>
    </row>
    <row r="245" spans="1:43" x14ac:dyDescent="0.45">
      <c r="A245">
        <v>3</v>
      </c>
      <c r="B245" t="s">
        <v>495</v>
      </c>
      <c r="C245" t="s">
        <v>221</v>
      </c>
      <c r="D245" s="2">
        <v>44812</v>
      </c>
      <c r="E245" s="3">
        <v>44813</v>
      </c>
      <c r="F245" t="s">
        <v>30</v>
      </c>
      <c r="G245" t="s">
        <v>31</v>
      </c>
      <c r="H245" s="3">
        <v>44812</v>
      </c>
      <c r="I245" s="32" t="str">
        <f t="shared" si="15"/>
        <v>15-9-2022</v>
      </c>
      <c r="J245">
        <v>350</v>
      </c>
      <c r="K245">
        <v>25</v>
      </c>
      <c r="L245">
        <v>14</v>
      </c>
      <c r="M245">
        <v>507.05</v>
      </c>
      <c r="N245">
        <v>711.35</v>
      </c>
      <c r="O245">
        <v>177467.5</v>
      </c>
      <c r="P245">
        <v>248972.48</v>
      </c>
      <c r="Q245">
        <v>71505</v>
      </c>
      <c r="R245">
        <v>444.13226847200002</v>
      </c>
      <c r="S245">
        <v>71060.867731527993</v>
      </c>
      <c r="T245">
        <v>40.041623244553513</v>
      </c>
      <c r="U245">
        <v>350</v>
      </c>
      <c r="V245">
        <v>507.6</v>
      </c>
      <c r="W245">
        <v>511.1</v>
      </c>
      <c r="X245">
        <v>702.6</v>
      </c>
      <c r="Y245">
        <v>717.57</v>
      </c>
      <c r="Z245">
        <v>123902</v>
      </c>
      <c r="AA245">
        <v>92501</v>
      </c>
      <c r="AB245">
        <f t="shared" si="16"/>
        <v>1</v>
      </c>
      <c r="AC245">
        <v>1</v>
      </c>
      <c r="AD245">
        <v>1</v>
      </c>
      <c r="AE245">
        <v>2</v>
      </c>
      <c r="AF245">
        <f t="shared" si="17"/>
        <v>2</v>
      </c>
      <c r="AG245" s="9">
        <v>6.2500000000000001E-4</v>
      </c>
      <c r="AH245" t="str">
        <f t="shared" si="18"/>
        <v>BANKNIFTYWEEKLY40100CE</v>
      </c>
      <c r="AI245" t="str">
        <f t="shared" si="19"/>
        <v>BANKNIFTYWEEKLY40100CE44812</v>
      </c>
      <c r="AQ245" s="3"/>
    </row>
    <row r="246" spans="1:43" x14ac:dyDescent="0.45">
      <c r="A246">
        <v>4</v>
      </c>
      <c r="B246" t="s">
        <v>496</v>
      </c>
      <c r="C246" t="s">
        <v>222</v>
      </c>
      <c r="D246" s="2">
        <v>44812</v>
      </c>
      <c r="E246" s="3">
        <v>44813</v>
      </c>
      <c r="F246" t="s">
        <v>30</v>
      </c>
      <c r="G246" t="s">
        <v>31</v>
      </c>
      <c r="H246" s="3">
        <v>44812</v>
      </c>
      <c r="I246" s="32" t="str">
        <f t="shared" si="15"/>
        <v>15-9-2022</v>
      </c>
      <c r="J246">
        <v>375</v>
      </c>
      <c r="K246">
        <v>25</v>
      </c>
      <c r="L246">
        <v>15</v>
      </c>
      <c r="M246">
        <v>461.2</v>
      </c>
      <c r="N246">
        <v>641.25</v>
      </c>
      <c r="O246">
        <v>172950</v>
      </c>
      <c r="P246">
        <v>240467.48</v>
      </c>
      <c r="Q246">
        <v>67518.75</v>
      </c>
      <c r="R246">
        <v>431.58694947200001</v>
      </c>
      <c r="S246">
        <v>67087.163050528005</v>
      </c>
      <c r="T246">
        <v>38.789917924560847</v>
      </c>
      <c r="U246">
        <v>375</v>
      </c>
      <c r="V246">
        <v>461.4</v>
      </c>
      <c r="W246">
        <v>463.42</v>
      </c>
      <c r="X246">
        <v>639.20000000000005</v>
      </c>
      <c r="Y246">
        <v>648.33000000000004</v>
      </c>
      <c r="Z246">
        <v>142504</v>
      </c>
      <c r="AA246">
        <v>92459</v>
      </c>
      <c r="AB246">
        <f t="shared" si="16"/>
        <v>1</v>
      </c>
      <c r="AC246">
        <v>1</v>
      </c>
      <c r="AD246">
        <v>1</v>
      </c>
      <c r="AE246">
        <v>2</v>
      </c>
      <c r="AF246">
        <f t="shared" si="17"/>
        <v>2</v>
      </c>
      <c r="AG246" s="9">
        <v>6.2500000000000001E-4</v>
      </c>
      <c r="AH246" t="str">
        <f t="shared" si="18"/>
        <v>BANKNIFTYWEEKLY40200CE</v>
      </c>
      <c r="AI246" t="str">
        <f t="shared" si="19"/>
        <v>BANKNIFTYWEEKLY40200CE44812</v>
      </c>
      <c r="AQ246" s="3"/>
    </row>
    <row r="247" spans="1:43" x14ac:dyDescent="0.45">
      <c r="A247">
        <v>1</v>
      </c>
      <c r="B247" t="s">
        <v>497</v>
      </c>
      <c r="C247" t="s">
        <v>223</v>
      </c>
      <c r="D247" s="2">
        <v>44818</v>
      </c>
      <c r="E247" s="3">
        <v>44819</v>
      </c>
      <c r="F247" t="s">
        <v>30</v>
      </c>
      <c r="G247" t="s">
        <v>31</v>
      </c>
      <c r="H247" s="3">
        <v>44819</v>
      </c>
      <c r="I247" s="32" t="str">
        <f t="shared" si="15"/>
        <v>15-9-2022</v>
      </c>
      <c r="J247">
        <v>650</v>
      </c>
      <c r="K247">
        <v>25</v>
      </c>
      <c r="L247">
        <v>26</v>
      </c>
      <c r="M247">
        <v>260.89999999999998</v>
      </c>
      <c r="N247">
        <v>1041.0999999999999</v>
      </c>
      <c r="O247">
        <v>169583.75</v>
      </c>
      <c r="P247">
        <v>676715</v>
      </c>
      <c r="Q247">
        <v>507129.99999999988</v>
      </c>
      <c r="R247">
        <v>920.76654949999988</v>
      </c>
      <c r="S247">
        <v>506209.23345049989</v>
      </c>
      <c r="T247">
        <v>298.5010258650961</v>
      </c>
      <c r="U247">
        <v>650</v>
      </c>
      <c r="V247">
        <v>265.64999999999998</v>
      </c>
      <c r="W247">
        <v>257.89999999999998</v>
      </c>
      <c r="X247">
        <v>1038.4000000000001</v>
      </c>
      <c r="Y247">
        <v>1062.83</v>
      </c>
      <c r="Z247">
        <v>93005</v>
      </c>
      <c r="AA247">
        <v>92001</v>
      </c>
      <c r="AB247">
        <f t="shared" si="16"/>
        <v>0</v>
      </c>
      <c r="AC247">
        <v>1</v>
      </c>
      <c r="AD247">
        <v>1</v>
      </c>
      <c r="AE247">
        <v>2</v>
      </c>
      <c r="AF247">
        <f t="shared" si="17"/>
        <v>1</v>
      </c>
      <c r="AG247" s="9">
        <v>6.2500000000000001E-4</v>
      </c>
      <c r="AH247" t="str">
        <f t="shared" si="18"/>
        <v>BANKNIFTYWEEKLY40700CE</v>
      </c>
      <c r="AI247" t="str">
        <f t="shared" si="19"/>
        <v>BANKNIFTYWEEKLY40700CE44818</v>
      </c>
      <c r="AQ247" s="3"/>
    </row>
    <row r="248" spans="1:43" x14ac:dyDescent="0.45">
      <c r="A248">
        <v>2</v>
      </c>
      <c r="B248" t="s">
        <v>498</v>
      </c>
      <c r="C248" t="s">
        <v>224</v>
      </c>
      <c r="D248" s="2">
        <v>44818</v>
      </c>
      <c r="E248" s="3">
        <v>44819</v>
      </c>
      <c r="F248" t="s">
        <v>30</v>
      </c>
      <c r="G248" t="s">
        <v>31</v>
      </c>
      <c r="H248" s="3">
        <v>44819</v>
      </c>
      <c r="I248" s="32" t="str">
        <f t="shared" si="15"/>
        <v>15-9-2022</v>
      </c>
      <c r="J248">
        <v>750</v>
      </c>
      <c r="K248">
        <v>25</v>
      </c>
      <c r="L248">
        <v>30</v>
      </c>
      <c r="M248">
        <v>228.6</v>
      </c>
      <c r="N248">
        <v>949.35</v>
      </c>
      <c r="O248">
        <v>171450</v>
      </c>
      <c r="P248">
        <v>712012.5</v>
      </c>
      <c r="Q248">
        <v>540562.5</v>
      </c>
      <c r="R248">
        <v>961.75066000000004</v>
      </c>
      <c r="S248">
        <v>539600.74933999998</v>
      </c>
      <c r="T248">
        <v>314.72776281131519</v>
      </c>
      <c r="U248">
        <v>750</v>
      </c>
      <c r="V248">
        <v>231.7</v>
      </c>
      <c r="W248">
        <v>243.47</v>
      </c>
      <c r="X248">
        <v>940.25</v>
      </c>
      <c r="Y248">
        <v>964.22</v>
      </c>
      <c r="Z248">
        <v>93304</v>
      </c>
      <c r="AA248">
        <v>92000</v>
      </c>
      <c r="AB248">
        <f t="shared" si="16"/>
        <v>0</v>
      </c>
      <c r="AC248">
        <v>1</v>
      </c>
      <c r="AD248">
        <v>1</v>
      </c>
      <c r="AE248">
        <v>2</v>
      </c>
      <c r="AF248">
        <f t="shared" si="17"/>
        <v>1</v>
      </c>
      <c r="AG248" s="9">
        <v>6.2500000000000001E-4</v>
      </c>
      <c r="AH248" t="str">
        <f t="shared" si="18"/>
        <v>BANKNIFTYWEEKLY40800CE</v>
      </c>
      <c r="AI248" t="str">
        <f t="shared" si="19"/>
        <v>BANKNIFTYWEEKLY40800CE44818</v>
      </c>
      <c r="AQ248" s="3"/>
    </row>
    <row r="249" spans="1:43" x14ac:dyDescent="0.45">
      <c r="A249">
        <v>3</v>
      </c>
      <c r="B249" t="s">
        <v>498</v>
      </c>
      <c r="C249" t="s">
        <v>224</v>
      </c>
      <c r="D249" s="2">
        <v>44818</v>
      </c>
      <c r="E249" s="3">
        <v>44819</v>
      </c>
      <c r="F249" t="s">
        <v>30</v>
      </c>
      <c r="G249" t="s">
        <v>31</v>
      </c>
      <c r="H249" s="3">
        <v>44819</v>
      </c>
      <c r="I249" s="32" t="str">
        <f t="shared" si="15"/>
        <v>15-9-2022</v>
      </c>
      <c r="J249">
        <v>725</v>
      </c>
      <c r="K249">
        <v>25</v>
      </c>
      <c r="L249">
        <v>29</v>
      </c>
      <c r="M249">
        <v>234.55</v>
      </c>
      <c r="N249">
        <v>1042.5</v>
      </c>
      <c r="O249">
        <v>170048.75</v>
      </c>
      <c r="P249">
        <v>755812.5</v>
      </c>
      <c r="Q249">
        <v>585763.75</v>
      </c>
      <c r="R249">
        <v>1010.1671995</v>
      </c>
      <c r="S249">
        <v>584753.58280049998</v>
      </c>
      <c r="T249">
        <v>343.87408481420772</v>
      </c>
      <c r="U249">
        <v>725</v>
      </c>
      <c r="V249">
        <v>236.85</v>
      </c>
      <c r="W249">
        <v>234.57</v>
      </c>
      <c r="X249">
        <v>1030.8</v>
      </c>
      <c r="Y249">
        <v>1011.8</v>
      </c>
      <c r="Z249">
        <v>100204</v>
      </c>
      <c r="AA249">
        <v>92500</v>
      </c>
      <c r="AB249">
        <f t="shared" si="16"/>
        <v>0</v>
      </c>
      <c r="AC249">
        <v>1</v>
      </c>
      <c r="AD249">
        <v>1</v>
      </c>
      <c r="AE249">
        <v>2</v>
      </c>
      <c r="AF249">
        <f t="shared" si="17"/>
        <v>2</v>
      </c>
      <c r="AG249" s="9">
        <v>6.2500000000000001E-4</v>
      </c>
      <c r="AH249" t="str">
        <f t="shared" si="18"/>
        <v>BANKNIFTYWEEKLY40800CE</v>
      </c>
      <c r="AI249" t="str">
        <f t="shared" si="19"/>
        <v>BANKNIFTYWEEKLY40800CE44818</v>
      </c>
      <c r="AQ249" s="3"/>
    </row>
    <row r="250" spans="1:43" x14ac:dyDescent="0.45">
      <c r="A250">
        <v>4</v>
      </c>
      <c r="B250" t="s">
        <v>499</v>
      </c>
      <c r="C250" t="s">
        <v>225</v>
      </c>
      <c r="D250" s="2">
        <v>44818</v>
      </c>
      <c r="E250" s="3">
        <v>44819</v>
      </c>
      <c r="F250" t="s">
        <v>30</v>
      </c>
      <c r="G250" t="s">
        <v>31</v>
      </c>
      <c r="H250" s="3">
        <v>44819</v>
      </c>
      <c r="I250" s="32" t="str">
        <f t="shared" si="15"/>
        <v>15-9-2022</v>
      </c>
      <c r="J250">
        <v>825</v>
      </c>
      <c r="K250">
        <v>25</v>
      </c>
      <c r="L250">
        <v>33</v>
      </c>
      <c r="M250">
        <v>210.15</v>
      </c>
      <c r="N250">
        <v>946.63</v>
      </c>
      <c r="O250">
        <v>173373.75</v>
      </c>
      <c r="P250">
        <v>780970</v>
      </c>
      <c r="Q250">
        <v>607596</v>
      </c>
      <c r="R250">
        <v>1040.6871375000001</v>
      </c>
      <c r="S250">
        <v>606555.31286249997</v>
      </c>
      <c r="T250">
        <v>349.85418084485099</v>
      </c>
      <c r="U250">
        <v>825</v>
      </c>
      <c r="V250">
        <v>212</v>
      </c>
      <c r="W250">
        <v>207.08</v>
      </c>
      <c r="X250">
        <v>931.1</v>
      </c>
      <c r="Y250">
        <v>916.15</v>
      </c>
      <c r="Z250">
        <v>103602</v>
      </c>
      <c r="AA250">
        <v>92500</v>
      </c>
      <c r="AB250">
        <f t="shared" si="16"/>
        <v>0</v>
      </c>
      <c r="AC250">
        <v>1</v>
      </c>
      <c r="AD250">
        <v>1</v>
      </c>
      <c r="AE250">
        <v>2</v>
      </c>
      <c r="AF250">
        <f t="shared" si="17"/>
        <v>2</v>
      </c>
      <c r="AG250" s="9">
        <v>6.2500000000000001E-4</v>
      </c>
      <c r="AH250" t="str">
        <f t="shared" si="18"/>
        <v>BANKNIFTYWEEKLY40900CE</v>
      </c>
      <c r="AI250" t="str">
        <f t="shared" si="19"/>
        <v>BANKNIFTYWEEKLY40900CE44818</v>
      </c>
      <c r="AQ250" s="3"/>
    </row>
    <row r="251" spans="1:43" x14ac:dyDescent="0.45">
      <c r="A251">
        <v>1</v>
      </c>
      <c r="B251" t="s">
        <v>500</v>
      </c>
      <c r="C251" t="s">
        <v>226</v>
      </c>
      <c r="D251" s="2">
        <v>44819</v>
      </c>
      <c r="E251" s="3">
        <v>44819</v>
      </c>
      <c r="F251" t="s">
        <v>30</v>
      </c>
      <c r="G251" t="s">
        <v>31</v>
      </c>
      <c r="H251" s="3">
        <v>44819</v>
      </c>
      <c r="I251" s="32" t="str">
        <f t="shared" si="15"/>
        <v>15-9-2022</v>
      </c>
      <c r="J251">
        <v>850</v>
      </c>
      <c r="K251">
        <v>25</v>
      </c>
      <c r="L251">
        <v>34</v>
      </c>
      <c r="M251">
        <v>203.7</v>
      </c>
      <c r="N251">
        <v>0.2</v>
      </c>
      <c r="O251">
        <v>173147.5</v>
      </c>
      <c r="P251">
        <v>170</v>
      </c>
      <c r="Q251">
        <v>-172975</v>
      </c>
      <c r="R251">
        <v>137.44550699999999</v>
      </c>
      <c r="S251">
        <v>-173112.445507</v>
      </c>
      <c r="T251">
        <v>-99.979754548578526</v>
      </c>
      <c r="U251">
        <v>850</v>
      </c>
      <c r="V251">
        <v>205.9</v>
      </c>
      <c r="W251">
        <v>212.27</v>
      </c>
      <c r="X251">
        <v>0.2</v>
      </c>
      <c r="Y251">
        <v>0.18</v>
      </c>
      <c r="Z251">
        <v>93502</v>
      </c>
      <c r="AA251">
        <v>152002</v>
      </c>
      <c r="AB251">
        <f t="shared" si="16"/>
        <v>0</v>
      </c>
      <c r="AC251">
        <v>1</v>
      </c>
      <c r="AD251">
        <v>1</v>
      </c>
      <c r="AE251">
        <v>2</v>
      </c>
      <c r="AF251">
        <f t="shared" si="17"/>
        <v>2</v>
      </c>
      <c r="AG251" s="9">
        <v>6.2500000000000001E-4</v>
      </c>
      <c r="AH251" t="str">
        <f t="shared" si="18"/>
        <v>BANKNIFTYWEEKLY41700CE</v>
      </c>
      <c r="AI251" t="str">
        <f t="shared" si="19"/>
        <v>BANKNIFTYWEEKLY41700CE44819</v>
      </c>
      <c r="AQ251" s="3"/>
    </row>
    <row r="252" spans="1:43" x14ac:dyDescent="0.45">
      <c r="A252">
        <v>2</v>
      </c>
      <c r="B252" t="s">
        <v>501</v>
      </c>
      <c r="C252" t="s">
        <v>227</v>
      </c>
      <c r="D252" s="2">
        <v>44819</v>
      </c>
      <c r="E252" s="3">
        <v>44819</v>
      </c>
      <c r="F252" t="s">
        <v>30</v>
      </c>
      <c r="G252" t="s">
        <v>31</v>
      </c>
      <c r="H252" s="3">
        <v>44819</v>
      </c>
      <c r="I252" s="32" t="str">
        <f t="shared" si="15"/>
        <v>15-9-2022</v>
      </c>
      <c r="J252">
        <v>1025</v>
      </c>
      <c r="K252">
        <v>25</v>
      </c>
      <c r="L252">
        <v>41</v>
      </c>
      <c r="M252">
        <v>174.04</v>
      </c>
      <c r="N252">
        <v>0.2</v>
      </c>
      <c r="O252">
        <v>178388.75</v>
      </c>
      <c r="P252">
        <v>205</v>
      </c>
      <c r="Q252">
        <v>-178186</v>
      </c>
      <c r="R252">
        <v>164.52528749999999</v>
      </c>
      <c r="S252">
        <v>-178350.5252875</v>
      </c>
      <c r="T252">
        <v>-99.978572240401931</v>
      </c>
      <c r="U252">
        <v>1025</v>
      </c>
      <c r="V252">
        <v>171.75</v>
      </c>
      <c r="W252">
        <v>166.18</v>
      </c>
      <c r="X252">
        <v>0.2</v>
      </c>
      <c r="Y252">
        <v>0.17</v>
      </c>
      <c r="Z252">
        <v>93003</v>
      </c>
      <c r="AA252">
        <v>152000</v>
      </c>
      <c r="AB252">
        <f t="shared" si="16"/>
        <v>0</v>
      </c>
      <c r="AC252">
        <v>1</v>
      </c>
      <c r="AD252">
        <v>1</v>
      </c>
      <c r="AE252">
        <v>2</v>
      </c>
      <c r="AF252">
        <f t="shared" si="17"/>
        <v>2</v>
      </c>
      <c r="AG252" s="9">
        <v>6.2500000000000001E-4</v>
      </c>
      <c r="AH252" t="str">
        <f t="shared" si="18"/>
        <v>BANKNIFTYWEEKLY41800CE</v>
      </c>
      <c r="AI252" t="str">
        <f t="shared" si="19"/>
        <v>BANKNIFTYWEEKLY41800CE44819</v>
      </c>
      <c r="AQ252" s="3"/>
    </row>
    <row r="253" spans="1:43" x14ac:dyDescent="0.45">
      <c r="A253">
        <v>3</v>
      </c>
      <c r="B253" t="s">
        <v>502</v>
      </c>
      <c r="C253" t="s">
        <v>228</v>
      </c>
      <c r="D253" s="2">
        <v>44819</v>
      </c>
      <c r="E253" s="3">
        <v>44820</v>
      </c>
      <c r="F253" t="s">
        <v>30</v>
      </c>
      <c r="G253" t="s">
        <v>31</v>
      </c>
      <c r="H253" s="3">
        <v>44819</v>
      </c>
      <c r="I253" s="32" t="str">
        <f t="shared" si="15"/>
        <v>22-9-2022</v>
      </c>
      <c r="J253">
        <v>300</v>
      </c>
      <c r="K253">
        <v>25</v>
      </c>
      <c r="L253">
        <v>12</v>
      </c>
      <c r="M253">
        <v>582.38</v>
      </c>
      <c r="N253">
        <v>561.45000000000005</v>
      </c>
      <c r="O253">
        <v>174714</v>
      </c>
      <c r="P253">
        <v>168435</v>
      </c>
      <c r="Q253">
        <v>-6278.9999999999854</v>
      </c>
      <c r="R253">
        <v>351.60745359999987</v>
      </c>
      <c r="S253">
        <v>-6630.6074535999851</v>
      </c>
      <c r="T253">
        <v>-3.795120856714393</v>
      </c>
      <c r="U253">
        <v>300</v>
      </c>
      <c r="V253">
        <v>579.95000000000005</v>
      </c>
      <c r="W253">
        <v>571.63</v>
      </c>
      <c r="X253">
        <v>553.75</v>
      </c>
      <c r="Y253">
        <v>561.97</v>
      </c>
      <c r="Z253">
        <v>105004</v>
      </c>
      <c r="AA253">
        <v>92500</v>
      </c>
      <c r="AB253">
        <f t="shared" si="16"/>
        <v>1</v>
      </c>
      <c r="AC253">
        <v>1</v>
      </c>
      <c r="AD253">
        <v>1</v>
      </c>
      <c r="AE253">
        <v>2</v>
      </c>
      <c r="AF253">
        <f t="shared" si="17"/>
        <v>2</v>
      </c>
      <c r="AG253" s="9">
        <v>6.2500000000000001E-4</v>
      </c>
      <c r="AH253" t="str">
        <f t="shared" si="18"/>
        <v>BANKNIFTYWEEKLY41200PE</v>
      </c>
      <c r="AI253" t="str">
        <f t="shared" si="19"/>
        <v>BANKNIFTYWEEKLY41200PE44819</v>
      </c>
      <c r="AQ253" s="3"/>
    </row>
    <row r="254" spans="1:43" x14ac:dyDescent="0.45">
      <c r="A254">
        <v>4</v>
      </c>
      <c r="B254" t="s">
        <v>503</v>
      </c>
      <c r="C254" t="s">
        <v>229</v>
      </c>
      <c r="D254" s="2">
        <v>44819</v>
      </c>
      <c r="E254" s="3">
        <v>44820</v>
      </c>
      <c r="F254" t="s">
        <v>30</v>
      </c>
      <c r="G254" t="s">
        <v>31</v>
      </c>
      <c r="H254" s="3">
        <v>44819</v>
      </c>
      <c r="I254" s="32" t="str">
        <f t="shared" si="15"/>
        <v>22-9-2022</v>
      </c>
      <c r="J254">
        <v>300</v>
      </c>
      <c r="K254">
        <v>25</v>
      </c>
      <c r="L254">
        <v>12</v>
      </c>
      <c r="M254">
        <v>568.41</v>
      </c>
      <c r="N254">
        <v>610.02</v>
      </c>
      <c r="O254">
        <v>170523</v>
      </c>
      <c r="P254">
        <v>183006</v>
      </c>
      <c r="Q254">
        <v>12483</v>
      </c>
      <c r="R254">
        <v>365.26925559999989</v>
      </c>
      <c r="S254">
        <v>12117.7307444</v>
      </c>
      <c r="T254">
        <v>7.1062148474985802</v>
      </c>
      <c r="U254">
        <v>300</v>
      </c>
      <c r="V254">
        <v>575.79999999999995</v>
      </c>
      <c r="W254">
        <v>556.67999999999995</v>
      </c>
      <c r="X254">
        <v>610.1</v>
      </c>
      <c r="Y254">
        <v>616.6</v>
      </c>
      <c r="Z254">
        <v>103605</v>
      </c>
      <c r="AA254">
        <v>92500</v>
      </c>
      <c r="AB254">
        <f t="shared" si="16"/>
        <v>1</v>
      </c>
      <c r="AC254">
        <v>1</v>
      </c>
      <c r="AD254">
        <v>1</v>
      </c>
      <c r="AE254">
        <v>2</v>
      </c>
      <c r="AF254">
        <f t="shared" si="17"/>
        <v>2</v>
      </c>
      <c r="AG254" s="9">
        <v>6.2500000000000001E-4</v>
      </c>
      <c r="AH254" t="str">
        <f t="shared" si="18"/>
        <v>BANKNIFTYWEEKLY41300PE</v>
      </c>
      <c r="AI254" t="str">
        <f t="shared" si="19"/>
        <v>BANKNIFTYWEEKLY41300PE44819</v>
      </c>
      <c r="AQ254" s="3"/>
    </row>
    <row r="255" spans="1:43" x14ac:dyDescent="0.45">
      <c r="A255">
        <v>1</v>
      </c>
      <c r="B255" t="s">
        <v>504</v>
      </c>
      <c r="C255" t="s">
        <v>230</v>
      </c>
      <c r="D255" s="2">
        <v>44820</v>
      </c>
      <c r="E255" s="3">
        <v>44823</v>
      </c>
      <c r="F255" t="s">
        <v>30</v>
      </c>
      <c r="G255" t="s">
        <v>31</v>
      </c>
      <c r="H255" s="3">
        <v>44826</v>
      </c>
      <c r="I255" s="32" t="str">
        <f t="shared" si="15"/>
        <v>22-9-2022</v>
      </c>
      <c r="J255">
        <v>375</v>
      </c>
      <c r="K255">
        <v>25</v>
      </c>
      <c r="L255">
        <v>15</v>
      </c>
      <c r="M255">
        <v>463.75</v>
      </c>
      <c r="N255">
        <v>408.25</v>
      </c>
      <c r="O255">
        <v>173906.25</v>
      </c>
      <c r="P255">
        <v>153093.75</v>
      </c>
      <c r="Q255">
        <v>-20812.5</v>
      </c>
      <c r="R255">
        <v>333.79686249999997</v>
      </c>
      <c r="S255">
        <v>-21146.296862499999</v>
      </c>
      <c r="T255">
        <v>-12.159595680143751</v>
      </c>
      <c r="U255">
        <v>375</v>
      </c>
      <c r="V255">
        <v>466.15</v>
      </c>
      <c r="W255">
        <v>479.93</v>
      </c>
      <c r="X255">
        <v>421.05</v>
      </c>
      <c r="Y255">
        <v>422.63</v>
      </c>
      <c r="Z255">
        <v>135301</v>
      </c>
      <c r="AA255">
        <v>92001</v>
      </c>
      <c r="AB255">
        <f t="shared" si="16"/>
        <v>0</v>
      </c>
      <c r="AC255">
        <v>1</v>
      </c>
      <c r="AD255">
        <v>1</v>
      </c>
      <c r="AE255">
        <v>2</v>
      </c>
      <c r="AF255">
        <f t="shared" si="17"/>
        <v>1</v>
      </c>
      <c r="AG255" s="9">
        <v>6.2500000000000001E-4</v>
      </c>
      <c r="AH255" t="str">
        <f t="shared" si="18"/>
        <v>BANKNIFTYWEEKLY40700PE</v>
      </c>
      <c r="AI255" t="str">
        <f t="shared" si="19"/>
        <v>BANKNIFTYWEEKLY40700PE44820</v>
      </c>
      <c r="AQ255" s="3"/>
    </row>
    <row r="256" spans="1:43" x14ac:dyDescent="0.45">
      <c r="A256">
        <v>2</v>
      </c>
      <c r="B256" t="s">
        <v>505</v>
      </c>
      <c r="C256" t="s">
        <v>231</v>
      </c>
      <c r="D256" s="2">
        <v>44820</v>
      </c>
      <c r="E256" s="3">
        <v>44823</v>
      </c>
      <c r="F256" t="s">
        <v>30</v>
      </c>
      <c r="G256" t="s">
        <v>31</v>
      </c>
      <c r="H256" s="3">
        <v>44826</v>
      </c>
      <c r="I256" s="32" t="str">
        <f t="shared" si="15"/>
        <v>22-9-2022</v>
      </c>
      <c r="J256">
        <v>350</v>
      </c>
      <c r="K256">
        <v>25</v>
      </c>
      <c r="L256">
        <v>14</v>
      </c>
      <c r="M256">
        <v>505.6</v>
      </c>
      <c r="N256">
        <v>454.85</v>
      </c>
      <c r="O256">
        <v>176960</v>
      </c>
      <c r="P256">
        <v>159197.5</v>
      </c>
      <c r="Q256">
        <v>-17762.5</v>
      </c>
      <c r="R256">
        <v>342.67660799999999</v>
      </c>
      <c r="S256">
        <v>-18105.176608000002</v>
      </c>
      <c r="T256">
        <v>-10.23122547920434</v>
      </c>
      <c r="U256">
        <v>350</v>
      </c>
      <c r="V256">
        <v>498.95</v>
      </c>
      <c r="W256">
        <v>483.83</v>
      </c>
      <c r="X256">
        <v>468.1</v>
      </c>
      <c r="Y256">
        <v>470.82</v>
      </c>
      <c r="Z256">
        <v>131902</v>
      </c>
      <c r="AA256">
        <v>92001</v>
      </c>
      <c r="AB256">
        <f t="shared" si="16"/>
        <v>0</v>
      </c>
      <c r="AC256">
        <v>1</v>
      </c>
      <c r="AD256">
        <v>1</v>
      </c>
      <c r="AE256">
        <v>2</v>
      </c>
      <c r="AF256">
        <f t="shared" si="17"/>
        <v>1</v>
      </c>
      <c r="AG256" s="9">
        <v>6.2500000000000001E-4</v>
      </c>
      <c r="AH256" t="str">
        <f t="shared" si="18"/>
        <v>BANKNIFTYWEEKLY40800PE</v>
      </c>
      <c r="AI256" t="str">
        <f t="shared" si="19"/>
        <v>BANKNIFTYWEEKLY40800PE44820</v>
      </c>
      <c r="AQ256" s="3"/>
    </row>
    <row r="257" spans="1:43" x14ac:dyDescent="0.45">
      <c r="A257">
        <v>3</v>
      </c>
      <c r="B257" t="s">
        <v>506</v>
      </c>
      <c r="C257" t="s">
        <v>232</v>
      </c>
      <c r="D257" s="2">
        <v>44820</v>
      </c>
      <c r="E257" s="3">
        <v>44823</v>
      </c>
      <c r="F257" t="s">
        <v>30</v>
      </c>
      <c r="G257" t="s">
        <v>31</v>
      </c>
      <c r="H257" s="3">
        <v>44826</v>
      </c>
      <c r="I257" s="32" t="str">
        <f t="shared" si="15"/>
        <v>22-9-2022</v>
      </c>
      <c r="J257">
        <v>375</v>
      </c>
      <c r="K257">
        <v>25</v>
      </c>
      <c r="L257">
        <v>15</v>
      </c>
      <c r="M257">
        <v>484.28</v>
      </c>
      <c r="N257">
        <v>396.01</v>
      </c>
      <c r="O257">
        <v>181606.25</v>
      </c>
      <c r="P257">
        <v>148505</v>
      </c>
      <c r="Q257">
        <v>-33101.249999999993</v>
      </c>
      <c r="R257">
        <v>333.68237449999998</v>
      </c>
      <c r="S257">
        <v>-33434.932374499993</v>
      </c>
      <c r="T257">
        <v>-18.410672746395012</v>
      </c>
      <c r="U257">
        <v>375</v>
      </c>
      <c r="V257">
        <v>480.25</v>
      </c>
      <c r="W257">
        <v>485.13</v>
      </c>
      <c r="X257">
        <v>387.05</v>
      </c>
      <c r="Y257">
        <v>386.48</v>
      </c>
      <c r="Z257">
        <v>142303</v>
      </c>
      <c r="AA257">
        <v>92500</v>
      </c>
      <c r="AB257">
        <f t="shared" si="16"/>
        <v>0</v>
      </c>
      <c r="AC257">
        <v>1</v>
      </c>
      <c r="AD257">
        <v>1</v>
      </c>
      <c r="AE257">
        <v>2</v>
      </c>
      <c r="AF257">
        <f t="shared" si="17"/>
        <v>2</v>
      </c>
      <c r="AG257" s="9">
        <v>6.2500000000000001E-4</v>
      </c>
      <c r="AH257" t="str">
        <f t="shared" si="18"/>
        <v>BANKNIFTYWEEKLY40500PE</v>
      </c>
      <c r="AI257" t="str">
        <f t="shared" si="19"/>
        <v>BANKNIFTYWEEKLY40500PE44820</v>
      </c>
      <c r="AQ257" s="3"/>
    </row>
    <row r="258" spans="1:43" x14ac:dyDescent="0.45">
      <c r="A258">
        <v>1</v>
      </c>
      <c r="B258" t="s">
        <v>507</v>
      </c>
      <c r="C258" t="s">
        <v>233</v>
      </c>
      <c r="D258" s="2">
        <v>44823</v>
      </c>
      <c r="E258" s="3">
        <v>44824</v>
      </c>
      <c r="F258" t="s">
        <v>30</v>
      </c>
      <c r="G258" t="s">
        <v>31</v>
      </c>
      <c r="H258" s="3">
        <v>44826</v>
      </c>
      <c r="I258" s="32" t="str">
        <f t="shared" si="15"/>
        <v>22-9-2022</v>
      </c>
      <c r="J258">
        <v>425</v>
      </c>
      <c r="K258">
        <v>25</v>
      </c>
      <c r="L258">
        <v>17</v>
      </c>
      <c r="M258">
        <v>434.25</v>
      </c>
      <c r="N258">
        <v>619.54999999999995</v>
      </c>
      <c r="O258">
        <v>184556.25</v>
      </c>
      <c r="P258">
        <v>263308.75</v>
      </c>
      <c r="Q258">
        <v>78752.499999999985</v>
      </c>
      <c r="R258">
        <v>464.93369849999999</v>
      </c>
      <c r="S258">
        <v>78287.566301499988</v>
      </c>
      <c r="T258">
        <v>42.41935252883605</v>
      </c>
      <c r="U258">
        <v>425</v>
      </c>
      <c r="V258">
        <v>427.4</v>
      </c>
      <c r="W258">
        <v>436.58</v>
      </c>
      <c r="X258">
        <v>622.85</v>
      </c>
      <c r="Y258">
        <v>624.02</v>
      </c>
      <c r="Z258">
        <v>94601</v>
      </c>
      <c r="AA258">
        <v>92001</v>
      </c>
      <c r="AB258">
        <f t="shared" si="16"/>
        <v>0</v>
      </c>
      <c r="AC258">
        <v>1</v>
      </c>
      <c r="AD258">
        <v>1</v>
      </c>
      <c r="AE258">
        <v>2</v>
      </c>
      <c r="AF258">
        <f t="shared" si="17"/>
        <v>1</v>
      </c>
      <c r="AG258" s="9">
        <v>6.2500000000000001E-4</v>
      </c>
      <c r="AH258" t="str">
        <f t="shared" si="18"/>
        <v>BANKNIFTYWEEKLY41000CE</v>
      </c>
      <c r="AI258" t="str">
        <f t="shared" si="19"/>
        <v>BANKNIFTYWEEKLY41000CE44823</v>
      </c>
      <c r="AQ258" s="3"/>
    </row>
    <row r="259" spans="1:43" x14ac:dyDescent="0.45">
      <c r="A259">
        <v>2</v>
      </c>
      <c r="B259" t="s">
        <v>508</v>
      </c>
      <c r="C259" t="s">
        <v>234</v>
      </c>
      <c r="D259" s="2">
        <v>44823</v>
      </c>
      <c r="E259" s="3">
        <v>44824</v>
      </c>
      <c r="F259" t="s">
        <v>30</v>
      </c>
      <c r="G259" t="s">
        <v>31</v>
      </c>
      <c r="H259" s="3">
        <v>44826</v>
      </c>
      <c r="I259" s="32" t="str">
        <f t="shared" ref="I259:I322" si="20">(DAY(MID(B259,10,2))&amp;"-"&amp;MONTH(DATEVALUE(MID(B259,12,3)&amp;"1"))&amp;"-"&amp;2022)</f>
        <v>22-9-2022</v>
      </c>
      <c r="J259">
        <v>400</v>
      </c>
      <c r="K259">
        <v>25</v>
      </c>
      <c r="L259">
        <v>16</v>
      </c>
      <c r="M259">
        <v>448.95</v>
      </c>
      <c r="N259">
        <v>552.04999999999995</v>
      </c>
      <c r="O259">
        <v>179580</v>
      </c>
      <c r="P259">
        <v>220820</v>
      </c>
      <c r="Q259">
        <v>41239.999999999993</v>
      </c>
      <c r="R259">
        <v>413.80795999999998</v>
      </c>
      <c r="S259">
        <v>40826.192039999987</v>
      </c>
      <c r="T259">
        <v>22.73426441697293</v>
      </c>
      <c r="U259">
        <v>400</v>
      </c>
      <c r="V259">
        <v>448.6</v>
      </c>
      <c r="W259">
        <v>440.85</v>
      </c>
      <c r="X259">
        <v>554.95000000000005</v>
      </c>
      <c r="Y259">
        <v>556.62</v>
      </c>
      <c r="Z259">
        <v>95501</v>
      </c>
      <c r="AA259">
        <v>92001</v>
      </c>
      <c r="AB259">
        <f t="shared" si="16"/>
        <v>0</v>
      </c>
      <c r="AC259">
        <v>1</v>
      </c>
      <c r="AD259">
        <v>1</v>
      </c>
      <c r="AE259">
        <v>2</v>
      </c>
      <c r="AF259">
        <f t="shared" si="17"/>
        <v>1</v>
      </c>
      <c r="AG259" s="9">
        <v>6.2500000000000001E-4</v>
      </c>
      <c r="AH259" t="str">
        <f t="shared" si="18"/>
        <v>BANKNIFTYWEEKLY41100CE</v>
      </c>
      <c r="AI259" t="str">
        <f t="shared" si="19"/>
        <v>BANKNIFTYWEEKLY41100CE44823</v>
      </c>
      <c r="AQ259" s="3"/>
    </row>
    <row r="260" spans="1:43" x14ac:dyDescent="0.45">
      <c r="A260">
        <v>3</v>
      </c>
      <c r="B260" t="s">
        <v>507</v>
      </c>
      <c r="C260" t="s">
        <v>233</v>
      </c>
      <c r="D260" s="2">
        <v>44823</v>
      </c>
      <c r="E260" s="3">
        <v>44824</v>
      </c>
      <c r="F260" t="s">
        <v>30</v>
      </c>
      <c r="G260" t="s">
        <v>31</v>
      </c>
      <c r="H260" s="3">
        <v>44826</v>
      </c>
      <c r="I260" s="32" t="str">
        <f t="shared" si="20"/>
        <v>22-9-2022</v>
      </c>
      <c r="J260">
        <v>375</v>
      </c>
      <c r="K260">
        <v>25</v>
      </c>
      <c r="L260">
        <v>15</v>
      </c>
      <c r="M260">
        <v>487.35</v>
      </c>
      <c r="N260">
        <v>643</v>
      </c>
      <c r="O260">
        <v>182756.25</v>
      </c>
      <c r="P260">
        <v>241125</v>
      </c>
      <c r="Q260">
        <v>58368.749999999993</v>
      </c>
      <c r="R260">
        <v>438.76440250000002</v>
      </c>
      <c r="S260">
        <v>57929.985597500003</v>
      </c>
      <c r="T260">
        <v>31.69795046544235</v>
      </c>
      <c r="U260">
        <v>375</v>
      </c>
      <c r="V260">
        <v>469.1</v>
      </c>
      <c r="W260">
        <v>495.57</v>
      </c>
      <c r="X260">
        <v>645.95000000000005</v>
      </c>
      <c r="Y260">
        <v>624.28</v>
      </c>
      <c r="Z260">
        <v>100002</v>
      </c>
      <c r="AA260">
        <v>92501</v>
      </c>
      <c r="AB260">
        <f t="shared" ref="AB260:AB323" si="21">IF(D260&lt;&gt;H260,0,IF(AND(H260=D260,D260=E260),0,1))</f>
        <v>0</v>
      </c>
      <c r="AC260">
        <v>1</v>
      </c>
      <c r="AD260">
        <v>1</v>
      </c>
      <c r="AE260">
        <v>2</v>
      </c>
      <c r="AF260">
        <f t="shared" ref="AF260:AF323" si="22">IF(AND(AA260&lt;$AO$4,H260&lt;&gt;D260),1,IF(AND(AA260&gt;=$AO$4,I260&lt;&gt;D260),2,0))</f>
        <v>2</v>
      </c>
      <c r="AG260" s="9">
        <v>6.2500000000000001E-4</v>
      </c>
      <c r="AH260" t="str">
        <f t="shared" ref="AH260:AH323" si="23">"BANKNIFTYWEEKLY"&amp;RIGHT(C260,7)</f>
        <v>BANKNIFTYWEEKLY41000CE</v>
      </c>
      <c r="AI260" t="str">
        <f t="shared" ref="AI260:AI323" si="24">AH260&amp;D260</f>
        <v>BANKNIFTYWEEKLY41000CE44823</v>
      </c>
      <c r="AQ260" s="3"/>
    </row>
    <row r="261" spans="1:43" x14ac:dyDescent="0.45">
      <c r="A261">
        <v>4</v>
      </c>
      <c r="B261" t="s">
        <v>508</v>
      </c>
      <c r="C261" t="s">
        <v>234</v>
      </c>
      <c r="D261" s="2">
        <v>44823</v>
      </c>
      <c r="E261" s="3">
        <v>44824</v>
      </c>
      <c r="F261" t="s">
        <v>30</v>
      </c>
      <c r="G261" t="s">
        <v>31</v>
      </c>
      <c r="H261" s="3">
        <v>44826</v>
      </c>
      <c r="I261" s="32" t="str">
        <f t="shared" si="20"/>
        <v>22-9-2022</v>
      </c>
      <c r="J261">
        <v>400</v>
      </c>
      <c r="K261">
        <v>25</v>
      </c>
      <c r="L261">
        <v>16</v>
      </c>
      <c r="M261">
        <v>456.15</v>
      </c>
      <c r="N261">
        <v>573.85</v>
      </c>
      <c r="O261">
        <v>182460</v>
      </c>
      <c r="P261">
        <v>229539.98</v>
      </c>
      <c r="Q261">
        <v>47080.000000000007</v>
      </c>
      <c r="R261">
        <v>425.52057747200001</v>
      </c>
      <c r="S261">
        <v>46654.479422528013</v>
      </c>
      <c r="T261">
        <v>25.569702632099091</v>
      </c>
      <c r="U261">
        <v>400</v>
      </c>
      <c r="V261">
        <v>449.45</v>
      </c>
      <c r="W261">
        <v>458.25</v>
      </c>
      <c r="X261">
        <v>574.45000000000005</v>
      </c>
      <c r="Y261">
        <v>554.02</v>
      </c>
      <c r="Z261">
        <v>100104</v>
      </c>
      <c r="AA261">
        <v>92500</v>
      </c>
      <c r="AB261">
        <f t="shared" si="21"/>
        <v>0</v>
      </c>
      <c r="AC261">
        <v>1</v>
      </c>
      <c r="AD261">
        <v>1</v>
      </c>
      <c r="AE261">
        <v>2</v>
      </c>
      <c r="AF261">
        <f t="shared" si="22"/>
        <v>2</v>
      </c>
      <c r="AG261" s="9">
        <v>6.2500000000000001E-4</v>
      </c>
      <c r="AH261" t="str">
        <f t="shared" si="23"/>
        <v>BANKNIFTYWEEKLY41100CE</v>
      </c>
      <c r="AI261" t="str">
        <f t="shared" si="24"/>
        <v>BANKNIFTYWEEKLY41100CE44823</v>
      </c>
      <c r="AQ261" s="3"/>
    </row>
    <row r="262" spans="1:43" x14ac:dyDescent="0.45">
      <c r="A262">
        <v>1</v>
      </c>
      <c r="B262" t="s">
        <v>509</v>
      </c>
      <c r="C262" t="s">
        <v>235</v>
      </c>
      <c r="D262" s="2">
        <v>44824</v>
      </c>
      <c r="E262" s="3">
        <v>44825</v>
      </c>
      <c r="F262" t="s">
        <v>30</v>
      </c>
      <c r="G262" t="s">
        <v>31</v>
      </c>
      <c r="H262" s="3">
        <v>44826</v>
      </c>
      <c r="I262" s="32" t="str">
        <f t="shared" si="20"/>
        <v>22-9-2022</v>
      </c>
      <c r="J262">
        <v>575</v>
      </c>
      <c r="K262">
        <v>25</v>
      </c>
      <c r="L262">
        <v>23</v>
      </c>
      <c r="M262">
        <v>311.95</v>
      </c>
      <c r="N262">
        <v>211.95</v>
      </c>
      <c r="O262">
        <v>179371.25</v>
      </c>
      <c r="P262">
        <v>121872.5</v>
      </c>
      <c r="Q262">
        <v>-57500</v>
      </c>
      <c r="R262">
        <v>302.21647250000012</v>
      </c>
      <c r="S262">
        <v>-57802.216472499997</v>
      </c>
      <c r="T262">
        <v>-32.224905871202878</v>
      </c>
      <c r="U262">
        <v>575</v>
      </c>
      <c r="V262">
        <v>315.60000000000002</v>
      </c>
      <c r="W262">
        <v>311.64999999999998</v>
      </c>
      <c r="X262">
        <v>213.15</v>
      </c>
      <c r="Y262">
        <v>222.78</v>
      </c>
      <c r="Z262">
        <v>101304</v>
      </c>
      <c r="AA262">
        <v>92001</v>
      </c>
      <c r="AB262">
        <f t="shared" si="21"/>
        <v>0</v>
      </c>
      <c r="AC262">
        <v>1</v>
      </c>
      <c r="AD262">
        <v>1</v>
      </c>
      <c r="AE262">
        <v>2</v>
      </c>
      <c r="AF262">
        <f t="shared" si="22"/>
        <v>1</v>
      </c>
      <c r="AG262" s="9">
        <v>6.2500000000000001E-4</v>
      </c>
      <c r="AH262" t="str">
        <f t="shared" si="23"/>
        <v>BANKNIFTYWEEKLY41600CE</v>
      </c>
      <c r="AI262" t="str">
        <f t="shared" si="24"/>
        <v>BANKNIFTYWEEKLY41600CE44824</v>
      </c>
      <c r="AQ262" s="3"/>
    </row>
    <row r="263" spans="1:43" x14ac:dyDescent="0.45">
      <c r="A263">
        <v>2</v>
      </c>
      <c r="B263" t="s">
        <v>510</v>
      </c>
      <c r="C263" t="s">
        <v>236</v>
      </c>
      <c r="D263" s="2">
        <v>44824</v>
      </c>
      <c r="E263" s="3">
        <v>44825</v>
      </c>
      <c r="F263" t="s">
        <v>30</v>
      </c>
      <c r="G263" t="s">
        <v>31</v>
      </c>
      <c r="H263" s="3">
        <v>44826</v>
      </c>
      <c r="I263" s="32" t="str">
        <f t="shared" si="20"/>
        <v>22-9-2022</v>
      </c>
      <c r="J263">
        <v>550</v>
      </c>
      <c r="K263">
        <v>25</v>
      </c>
      <c r="L263">
        <v>22</v>
      </c>
      <c r="M263">
        <v>323.14999999999998</v>
      </c>
      <c r="N263">
        <v>174.09</v>
      </c>
      <c r="O263">
        <v>177732.5</v>
      </c>
      <c r="P263">
        <v>95750</v>
      </c>
      <c r="Q263">
        <v>-81982.999999999985</v>
      </c>
      <c r="R263">
        <v>271.71641299999999</v>
      </c>
      <c r="S263">
        <v>-82254.716412999987</v>
      </c>
      <c r="T263">
        <v>-46.280064936350968</v>
      </c>
      <c r="U263">
        <v>550</v>
      </c>
      <c r="V263">
        <v>320.64999999999998</v>
      </c>
      <c r="W263">
        <v>319.39999999999998</v>
      </c>
      <c r="X263">
        <v>175.5</v>
      </c>
      <c r="Y263">
        <v>184.2</v>
      </c>
      <c r="Z263">
        <v>123503</v>
      </c>
      <c r="AA263">
        <v>92001</v>
      </c>
      <c r="AB263">
        <f t="shared" si="21"/>
        <v>0</v>
      </c>
      <c r="AC263">
        <v>1</v>
      </c>
      <c r="AD263">
        <v>1</v>
      </c>
      <c r="AE263">
        <v>2</v>
      </c>
      <c r="AF263">
        <f t="shared" si="22"/>
        <v>1</v>
      </c>
      <c r="AG263" s="9">
        <v>6.2500000000000001E-4</v>
      </c>
      <c r="AH263" t="str">
        <f t="shared" si="23"/>
        <v>BANKNIFTYWEEKLY41700CE</v>
      </c>
      <c r="AI263" t="str">
        <f t="shared" si="24"/>
        <v>BANKNIFTYWEEKLY41700CE44824</v>
      </c>
      <c r="AQ263" s="3"/>
    </row>
    <row r="264" spans="1:43" x14ac:dyDescent="0.45">
      <c r="A264">
        <v>3</v>
      </c>
      <c r="B264" t="s">
        <v>509</v>
      </c>
      <c r="C264" t="s">
        <v>235</v>
      </c>
      <c r="D264" s="2">
        <v>44824</v>
      </c>
      <c r="E264" s="3">
        <v>44825</v>
      </c>
      <c r="F264" t="s">
        <v>30</v>
      </c>
      <c r="G264" t="s">
        <v>31</v>
      </c>
      <c r="H264" s="3">
        <v>44826</v>
      </c>
      <c r="I264" s="32" t="str">
        <f t="shared" si="20"/>
        <v>22-9-2022</v>
      </c>
      <c r="J264">
        <v>500</v>
      </c>
      <c r="K264">
        <v>25</v>
      </c>
      <c r="L264">
        <v>20</v>
      </c>
      <c r="M264">
        <v>362.48</v>
      </c>
      <c r="N264">
        <v>225.65</v>
      </c>
      <c r="O264">
        <v>181242.5</v>
      </c>
      <c r="P264">
        <v>112825</v>
      </c>
      <c r="Q264">
        <v>-68415</v>
      </c>
      <c r="R264">
        <v>316.853657</v>
      </c>
      <c r="S264">
        <v>-68731.853657</v>
      </c>
      <c r="T264">
        <v>-37.922591918010397</v>
      </c>
      <c r="U264">
        <v>500</v>
      </c>
      <c r="V264">
        <v>359.4</v>
      </c>
      <c r="W264">
        <v>366.95</v>
      </c>
      <c r="X264">
        <v>228.05</v>
      </c>
      <c r="Y264">
        <v>223.22</v>
      </c>
      <c r="Z264">
        <v>123002</v>
      </c>
      <c r="AA264">
        <v>92501</v>
      </c>
      <c r="AB264">
        <f t="shared" si="21"/>
        <v>0</v>
      </c>
      <c r="AC264">
        <v>1</v>
      </c>
      <c r="AD264">
        <v>1</v>
      </c>
      <c r="AE264">
        <v>2</v>
      </c>
      <c r="AF264">
        <f t="shared" si="22"/>
        <v>2</v>
      </c>
      <c r="AG264" s="9">
        <v>6.2500000000000001E-4</v>
      </c>
      <c r="AH264" t="str">
        <f t="shared" si="23"/>
        <v>BANKNIFTYWEEKLY41600CE</v>
      </c>
      <c r="AI264" t="str">
        <f t="shared" si="24"/>
        <v>BANKNIFTYWEEKLY41600CE44824</v>
      </c>
      <c r="AQ264" s="3"/>
    </row>
    <row r="265" spans="1:43" x14ac:dyDescent="0.45">
      <c r="A265">
        <v>4</v>
      </c>
      <c r="B265" t="s">
        <v>510</v>
      </c>
      <c r="C265" t="s">
        <v>236</v>
      </c>
      <c r="D265" s="2">
        <v>44824</v>
      </c>
      <c r="E265" s="3">
        <v>44825</v>
      </c>
      <c r="F265" t="s">
        <v>30</v>
      </c>
      <c r="G265" t="s">
        <v>31</v>
      </c>
      <c r="H265" s="3">
        <v>44826</v>
      </c>
      <c r="I265" s="32" t="str">
        <f t="shared" si="20"/>
        <v>22-9-2022</v>
      </c>
      <c r="J265">
        <v>550</v>
      </c>
      <c r="K265">
        <v>25</v>
      </c>
      <c r="L265">
        <v>22</v>
      </c>
      <c r="M265">
        <v>323.14999999999998</v>
      </c>
      <c r="N265">
        <v>178.1</v>
      </c>
      <c r="O265">
        <v>177732.5</v>
      </c>
      <c r="P265">
        <v>97955</v>
      </c>
      <c r="Q265">
        <v>-79777.499999999985</v>
      </c>
      <c r="R265">
        <v>274.20012500000001</v>
      </c>
      <c r="S265">
        <v>-80051.700124999988</v>
      </c>
      <c r="T265">
        <v>-45.040552586049252</v>
      </c>
      <c r="U265">
        <v>550</v>
      </c>
      <c r="V265">
        <v>320.64999999999998</v>
      </c>
      <c r="W265">
        <v>319.39999999999998</v>
      </c>
      <c r="X265">
        <v>187.95</v>
      </c>
      <c r="Y265">
        <v>183.47</v>
      </c>
      <c r="Z265">
        <v>123503</v>
      </c>
      <c r="AA265">
        <v>92459</v>
      </c>
      <c r="AB265">
        <f t="shared" si="21"/>
        <v>0</v>
      </c>
      <c r="AC265">
        <v>1</v>
      </c>
      <c r="AD265">
        <v>1</v>
      </c>
      <c r="AE265">
        <v>2</v>
      </c>
      <c r="AF265">
        <f t="shared" si="22"/>
        <v>2</v>
      </c>
      <c r="AG265" s="9">
        <v>6.2500000000000001E-4</v>
      </c>
      <c r="AH265" t="str">
        <f t="shared" si="23"/>
        <v>BANKNIFTYWEEKLY41700CE</v>
      </c>
      <c r="AI265" t="str">
        <f t="shared" si="24"/>
        <v>BANKNIFTYWEEKLY41700CE44824</v>
      </c>
      <c r="AQ265" s="3"/>
    </row>
    <row r="266" spans="1:43" x14ac:dyDescent="0.45">
      <c r="A266">
        <v>1</v>
      </c>
      <c r="B266" t="s">
        <v>511</v>
      </c>
      <c r="C266" t="s">
        <v>237</v>
      </c>
      <c r="D266" s="2">
        <v>44825</v>
      </c>
      <c r="E266" s="3">
        <v>44826</v>
      </c>
      <c r="F266" t="s">
        <v>30</v>
      </c>
      <c r="G266" t="s">
        <v>31</v>
      </c>
      <c r="H266" s="3">
        <v>44826</v>
      </c>
      <c r="I266" s="32" t="str">
        <f t="shared" si="20"/>
        <v>22-9-2022</v>
      </c>
      <c r="J266">
        <v>550</v>
      </c>
      <c r="K266">
        <v>25</v>
      </c>
      <c r="L266">
        <v>22</v>
      </c>
      <c r="M266">
        <v>314.95</v>
      </c>
      <c r="N266">
        <v>255.45</v>
      </c>
      <c r="O266">
        <v>173222.5</v>
      </c>
      <c r="P266">
        <v>140495</v>
      </c>
      <c r="Q266">
        <v>-32725</v>
      </c>
      <c r="R266">
        <v>319.15681699999999</v>
      </c>
      <c r="S266">
        <v>-33044.156817000003</v>
      </c>
      <c r="T266">
        <v>-19.076134345711441</v>
      </c>
      <c r="U266">
        <v>550</v>
      </c>
      <c r="V266">
        <v>318.95</v>
      </c>
      <c r="W266">
        <v>315.25</v>
      </c>
      <c r="X266">
        <v>251.4</v>
      </c>
      <c r="Y266">
        <v>224.93</v>
      </c>
      <c r="Z266">
        <v>120002</v>
      </c>
      <c r="AA266">
        <v>92000</v>
      </c>
      <c r="AB266">
        <f t="shared" si="21"/>
        <v>0</v>
      </c>
      <c r="AC266">
        <v>1</v>
      </c>
      <c r="AD266">
        <v>1</v>
      </c>
      <c r="AE266">
        <v>2</v>
      </c>
      <c r="AF266">
        <f t="shared" si="22"/>
        <v>1</v>
      </c>
      <c r="AG266" s="9">
        <v>6.2500000000000001E-4</v>
      </c>
      <c r="AH266" t="str">
        <f t="shared" si="23"/>
        <v>BANKNIFTYWEEKLY41000PE</v>
      </c>
      <c r="AI266" t="str">
        <f t="shared" si="24"/>
        <v>BANKNIFTYWEEKLY41000PE44825</v>
      </c>
      <c r="AQ266" s="3"/>
    </row>
    <row r="267" spans="1:43" x14ac:dyDescent="0.45">
      <c r="A267">
        <v>2</v>
      </c>
      <c r="B267" t="s">
        <v>512</v>
      </c>
      <c r="C267" t="s">
        <v>238</v>
      </c>
      <c r="D267" s="2">
        <v>44825</v>
      </c>
      <c r="E267" s="3">
        <v>44826</v>
      </c>
      <c r="F267" t="s">
        <v>30</v>
      </c>
      <c r="G267" t="s">
        <v>31</v>
      </c>
      <c r="H267" s="3">
        <v>44826</v>
      </c>
      <c r="I267" s="32" t="str">
        <f t="shared" si="20"/>
        <v>22-9-2022</v>
      </c>
      <c r="J267">
        <v>600</v>
      </c>
      <c r="K267">
        <v>25</v>
      </c>
      <c r="L267">
        <v>24</v>
      </c>
      <c r="M267">
        <v>311.56</v>
      </c>
      <c r="N267">
        <v>287.85000000000002</v>
      </c>
      <c r="O267">
        <v>186936.25</v>
      </c>
      <c r="P267">
        <v>172710</v>
      </c>
      <c r="Q267">
        <v>-14225.999999999991</v>
      </c>
      <c r="R267">
        <v>364.44549849999999</v>
      </c>
      <c r="S267">
        <v>-14590.44549849999</v>
      </c>
      <c r="T267">
        <v>-7.8050380803616131</v>
      </c>
      <c r="U267">
        <v>600</v>
      </c>
      <c r="V267">
        <v>300</v>
      </c>
      <c r="W267">
        <v>321.39999999999998</v>
      </c>
      <c r="X267">
        <v>306.35000000000002</v>
      </c>
      <c r="Y267">
        <v>274.87</v>
      </c>
      <c r="Z267">
        <v>115405</v>
      </c>
      <c r="AA267">
        <v>92001</v>
      </c>
      <c r="AB267">
        <f t="shared" si="21"/>
        <v>0</v>
      </c>
      <c r="AC267">
        <v>1</v>
      </c>
      <c r="AD267">
        <v>1</v>
      </c>
      <c r="AE267">
        <v>2</v>
      </c>
      <c r="AF267">
        <f t="shared" si="22"/>
        <v>1</v>
      </c>
      <c r="AG267" s="9">
        <v>6.2500000000000001E-4</v>
      </c>
      <c r="AH267" t="str">
        <f t="shared" si="23"/>
        <v>BANKNIFTYWEEKLY41100PE</v>
      </c>
      <c r="AI267" t="str">
        <f t="shared" si="24"/>
        <v>BANKNIFTYWEEKLY41100PE44825</v>
      </c>
      <c r="AQ267" s="3"/>
    </row>
    <row r="268" spans="1:43" x14ac:dyDescent="0.45">
      <c r="A268">
        <v>3</v>
      </c>
      <c r="B268" t="s">
        <v>512</v>
      </c>
      <c r="C268" t="s">
        <v>238</v>
      </c>
      <c r="D268" s="2">
        <v>44825</v>
      </c>
      <c r="E268" s="3">
        <v>44826</v>
      </c>
      <c r="F268" t="s">
        <v>30</v>
      </c>
      <c r="G268" t="s">
        <v>31</v>
      </c>
      <c r="H268" s="3">
        <v>44826</v>
      </c>
      <c r="I268" s="32" t="str">
        <f t="shared" si="20"/>
        <v>22-9-2022</v>
      </c>
      <c r="J268">
        <v>600</v>
      </c>
      <c r="K268">
        <v>25</v>
      </c>
      <c r="L268">
        <v>24</v>
      </c>
      <c r="M268">
        <v>311.60000000000002</v>
      </c>
      <c r="N268">
        <v>235.89</v>
      </c>
      <c r="O268">
        <v>186960</v>
      </c>
      <c r="P268">
        <v>141532.5</v>
      </c>
      <c r="Q268">
        <v>-45426.000000000022</v>
      </c>
      <c r="R268">
        <v>329.34275200000002</v>
      </c>
      <c r="S268">
        <v>-45755.342752000019</v>
      </c>
      <c r="T268">
        <v>-24.473332665810879</v>
      </c>
      <c r="U268">
        <v>600</v>
      </c>
      <c r="V268">
        <v>300</v>
      </c>
      <c r="W268">
        <v>321.39999999999998</v>
      </c>
      <c r="X268">
        <v>233.4</v>
      </c>
      <c r="Y268">
        <v>246.27</v>
      </c>
      <c r="Z268">
        <v>115405</v>
      </c>
      <c r="AA268">
        <v>92459</v>
      </c>
      <c r="AB268">
        <f t="shared" si="21"/>
        <v>0</v>
      </c>
      <c r="AC268">
        <v>1</v>
      </c>
      <c r="AD268">
        <v>1</v>
      </c>
      <c r="AE268">
        <v>2</v>
      </c>
      <c r="AF268">
        <f t="shared" si="22"/>
        <v>2</v>
      </c>
      <c r="AG268" s="9">
        <v>6.2500000000000001E-4</v>
      </c>
      <c r="AH268" t="str">
        <f t="shared" si="23"/>
        <v>BANKNIFTYWEEKLY41100PE</v>
      </c>
      <c r="AI268" t="str">
        <f t="shared" si="24"/>
        <v>BANKNIFTYWEEKLY41100PE44825</v>
      </c>
      <c r="AQ268" s="3"/>
    </row>
    <row r="269" spans="1:43" x14ac:dyDescent="0.45">
      <c r="A269">
        <v>4</v>
      </c>
      <c r="B269" t="s">
        <v>502</v>
      </c>
      <c r="C269" t="s">
        <v>228</v>
      </c>
      <c r="D269" s="2">
        <v>44825</v>
      </c>
      <c r="E269" s="3">
        <v>44826</v>
      </c>
      <c r="F269" t="s">
        <v>30</v>
      </c>
      <c r="G269" t="s">
        <v>31</v>
      </c>
      <c r="H269" s="3">
        <v>44826</v>
      </c>
      <c r="I269" s="32" t="str">
        <f t="shared" si="20"/>
        <v>22-9-2022</v>
      </c>
      <c r="J269">
        <v>525</v>
      </c>
      <c r="K269">
        <v>25</v>
      </c>
      <c r="L269">
        <v>21</v>
      </c>
      <c r="M269">
        <v>343.26</v>
      </c>
      <c r="N269">
        <v>289.88</v>
      </c>
      <c r="O269">
        <v>180211.25</v>
      </c>
      <c r="P269">
        <v>152186.25</v>
      </c>
      <c r="Q269">
        <v>-28024.5</v>
      </c>
      <c r="R269">
        <v>336.91325649999999</v>
      </c>
      <c r="S269">
        <v>-28361.4132565</v>
      </c>
      <c r="T269">
        <v>-15.737870558303101</v>
      </c>
      <c r="U269">
        <v>525</v>
      </c>
      <c r="V269">
        <v>343.95</v>
      </c>
      <c r="W269">
        <v>340.12</v>
      </c>
      <c r="X269">
        <v>288.14999999999998</v>
      </c>
      <c r="Y269">
        <v>302.43</v>
      </c>
      <c r="Z269">
        <v>100201</v>
      </c>
      <c r="AA269">
        <v>92459</v>
      </c>
      <c r="AB269">
        <f t="shared" si="21"/>
        <v>0</v>
      </c>
      <c r="AC269">
        <v>1</v>
      </c>
      <c r="AD269">
        <v>1</v>
      </c>
      <c r="AE269">
        <v>2</v>
      </c>
      <c r="AF269">
        <f t="shared" si="22"/>
        <v>2</v>
      </c>
      <c r="AG269" s="9">
        <v>6.2500000000000001E-4</v>
      </c>
      <c r="AH269" t="str">
        <f t="shared" si="23"/>
        <v>BANKNIFTYWEEKLY41200PE</v>
      </c>
      <c r="AI269" t="str">
        <f t="shared" si="24"/>
        <v>BANKNIFTYWEEKLY41200PE44825</v>
      </c>
      <c r="AQ269" s="3"/>
    </row>
    <row r="270" spans="1:43" x14ac:dyDescent="0.45">
      <c r="A270">
        <v>1</v>
      </c>
      <c r="B270" t="s">
        <v>513</v>
      </c>
      <c r="C270" t="s">
        <v>239</v>
      </c>
      <c r="D270" s="2">
        <v>44826</v>
      </c>
      <c r="E270" s="3">
        <v>44826</v>
      </c>
      <c r="F270" t="s">
        <v>30</v>
      </c>
      <c r="G270" t="s">
        <v>31</v>
      </c>
      <c r="H270" s="3">
        <v>44826</v>
      </c>
      <c r="I270" s="32" t="str">
        <f t="shared" si="20"/>
        <v>22-9-2022</v>
      </c>
      <c r="J270">
        <v>1300</v>
      </c>
      <c r="K270">
        <v>25</v>
      </c>
      <c r="L270">
        <v>52</v>
      </c>
      <c r="M270">
        <v>128.19</v>
      </c>
      <c r="N270">
        <v>0.1</v>
      </c>
      <c r="O270">
        <v>166646.25</v>
      </c>
      <c r="P270">
        <v>130</v>
      </c>
      <c r="Q270">
        <v>-166517</v>
      </c>
      <c r="R270">
        <v>156.73303050000001</v>
      </c>
      <c r="S270">
        <v>-166673.73303050001</v>
      </c>
      <c r="T270">
        <v>-100.01649183855019</v>
      </c>
      <c r="U270">
        <v>1300</v>
      </c>
      <c r="V270">
        <v>136.75</v>
      </c>
      <c r="W270">
        <v>134.63</v>
      </c>
      <c r="X270">
        <v>0.35</v>
      </c>
      <c r="Y270">
        <v>0.22</v>
      </c>
      <c r="Z270">
        <v>124705</v>
      </c>
      <c r="AA270">
        <v>152000</v>
      </c>
      <c r="AB270">
        <f t="shared" si="21"/>
        <v>0</v>
      </c>
      <c r="AC270">
        <v>1</v>
      </c>
      <c r="AD270">
        <v>1</v>
      </c>
      <c r="AE270">
        <v>2</v>
      </c>
      <c r="AF270">
        <f t="shared" si="22"/>
        <v>2</v>
      </c>
      <c r="AG270" s="9">
        <v>6.2500000000000001E-4</v>
      </c>
      <c r="AH270" t="str">
        <f t="shared" si="23"/>
        <v>BANKNIFTYWEEKLY40400PE</v>
      </c>
      <c r="AI270" t="str">
        <f t="shared" si="24"/>
        <v>BANKNIFTYWEEKLY40400PE44826</v>
      </c>
      <c r="AQ270" s="3"/>
    </row>
    <row r="271" spans="1:43" x14ac:dyDescent="0.45">
      <c r="A271">
        <v>2</v>
      </c>
      <c r="B271" t="s">
        <v>506</v>
      </c>
      <c r="C271" t="s">
        <v>232</v>
      </c>
      <c r="D271" s="2">
        <v>44826</v>
      </c>
      <c r="E271" s="3">
        <v>44826</v>
      </c>
      <c r="F271" t="s">
        <v>30</v>
      </c>
      <c r="G271" t="s">
        <v>31</v>
      </c>
      <c r="H271" s="3">
        <v>44826</v>
      </c>
      <c r="I271" s="32" t="str">
        <f t="shared" si="20"/>
        <v>22-9-2022</v>
      </c>
      <c r="J271">
        <v>1400</v>
      </c>
      <c r="K271">
        <v>25</v>
      </c>
      <c r="L271">
        <v>56</v>
      </c>
      <c r="M271">
        <v>142.66</v>
      </c>
      <c r="N271">
        <v>0.15</v>
      </c>
      <c r="O271">
        <v>199730.02</v>
      </c>
      <c r="P271">
        <v>210</v>
      </c>
      <c r="Q271">
        <v>-199514</v>
      </c>
      <c r="R271">
        <v>178.53932912799999</v>
      </c>
      <c r="S271">
        <v>-199692.53932912799</v>
      </c>
      <c r="T271">
        <v>-99.981234332789839</v>
      </c>
      <c r="U271">
        <v>1400</v>
      </c>
      <c r="V271">
        <v>128</v>
      </c>
      <c r="W271">
        <v>140.72999999999999</v>
      </c>
      <c r="X271">
        <v>0.5</v>
      </c>
      <c r="Y271">
        <v>0.37</v>
      </c>
      <c r="Z271">
        <v>122805</v>
      </c>
      <c r="AA271">
        <v>152002</v>
      </c>
      <c r="AB271">
        <f t="shared" si="21"/>
        <v>0</v>
      </c>
      <c r="AC271">
        <v>1</v>
      </c>
      <c r="AD271">
        <v>1</v>
      </c>
      <c r="AE271">
        <v>2</v>
      </c>
      <c r="AF271">
        <f t="shared" si="22"/>
        <v>2</v>
      </c>
      <c r="AG271" s="9">
        <v>6.2500000000000001E-4</v>
      </c>
      <c r="AH271" t="str">
        <f t="shared" si="23"/>
        <v>BANKNIFTYWEEKLY40500PE</v>
      </c>
      <c r="AI271" t="str">
        <f t="shared" si="24"/>
        <v>BANKNIFTYWEEKLY40500PE44826</v>
      </c>
      <c r="AQ271" s="3"/>
    </row>
    <row r="272" spans="1:43" x14ac:dyDescent="0.45">
      <c r="A272">
        <v>3</v>
      </c>
      <c r="B272" t="s">
        <v>514</v>
      </c>
      <c r="C272" t="s">
        <v>240</v>
      </c>
      <c r="D272" s="2">
        <v>44826</v>
      </c>
      <c r="E272" s="3">
        <v>44827</v>
      </c>
      <c r="F272" t="s">
        <v>30</v>
      </c>
      <c r="G272" t="s">
        <v>31</v>
      </c>
      <c r="H272" s="3">
        <v>44826</v>
      </c>
      <c r="I272" s="32" t="str">
        <f t="shared" si="20"/>
        <v>29-9-2022</v>
      </c>
      <c r="J272">
        <v>350</v>
      </c>
      <c r="K272">
        <v>25</v>
      </c>
      <c r="L272">
        <v>14</v>
      </c>
      <c r="M272">
        <v>523.95000000000005</v>
      </c>
      <c r="N272">
        <v>557.5</v>
      </c>
      <c r="O272">
        <v>183382.5</v>
      </c>
      <c r="P272">
        <v>195125</v>
      </c>
      <c r="Q272">
        <v>11742.49999999998</v>
      </c>
      <c r="R272">
        <v>387.36107299999998</v>
      </c>
      <c r="S272">
        <v>11355.13892699998</v>
      </c>
      <c r="T272">
        <v>6.1920515463580132</v>
      </c>
      <c r="U272">
        <v>350</v>
      </c>
      <c r="V272">
        <v>519.79999999999995</v>
      </c>
      <c r="W272">
        <v>527.15</v>
      </c>
      <c r="X272">
        <v>559.45000000000005</v>
      </c>
      <c r="Y272">
        <v>547.35</v>
      </c>
      <c r="Z272">
        <v>124507</v>
      </c>
      <c r="AA272">
        <v>92500</v>
      </c>
      <c r="AB272">
        <f t="shared" si="21"/>
        <v>1</v>
      </c>
      <c r="AC272">
        <v>1</v>
      </c>
      <c r="AD272">
        <v>1</v>
      </c>
      <c r="AE272">
        <v>2</v>
      </c>
      <c r="AF272">
        <f t="shared" si="22"/>
        <v>2</v>
      </c>
      <c r="AG272" s="9">
        <v>6.2500000000000001E-4</v>
      </c>
      <c r="AH272" t="str">
        <f t="shared" si="23"/>
        <v>BANKNIFTYWEEKLY40400PE</v>
      </c>
      <c r="AI272" t="str">
        <f t="shared" si="24"/>
        <v>BANKNIFTYWEEKLY40400PE44826</v>
      </c>
      <c r="AQ272" s="3"/>
    </row>
    <row r="273" spans="1:43" x14ac:dyDescent="0.45">
      <c r="A273">
        <v>4</v>
      </c>
      <c r="B273" t="s">
        <v>515</v>
      </c>
      <c r="C273" t="s">
        <v>241</v>
      </c>
      <c r="D273" s="2">
        <v>44826</v>
      </c>
      <c r="E273" s="3">
        <v>44827</v>
      </c>
      <c r="F273" t="s">
        <v>30</v>
      </c>
      <c r="G273" t="s">
        <v>31</v>
      </c>
      <c r="H273" s="3">
        <v>44826</v>
      </c>
      <c r="I273" s="32" t="str">
        <f t="shared" si="20"/>
        <v>29-9-2022</v>
      </c>
      <c r="J273">
        <v>325</v>
      </c>
      <c r="K273">
        <v>25</v>
      </c>
      <c r="L273">
        <v>13</v>
      </c>
      <c r="M273">
        <v>540.9</v>
      </c>
      <c r="N273">
        <v>611.45000000000005</v>
      </c>
      <c r="O273">
        <v>175792.52</v>
      </c>
      <c r="P273">
        <v>198721.25</v>
      </c>
      <c r="Q273">
        <v>22928.750000000018</v>
      </c>
      <c r="R273">
        <v>386.42982612800012</v>
      </c>
      <c r="S273">
        <v>22542.32017387202</v>
      </c>
      <c r="T273">
        <v>12.823253329477289</v>
      </c>
      <c r="U273">
        <v>325</v>
      </c>
      <c r="V273">
        <v>542.04999999999995</v>
      </c>
      <c r="W273">
        <v>538.16999999999996</v>
      </c>
      <c r="X273">
        <v>614</v>
      </c>
      <c r="Y273">
        <v>601.04999999999995</v>
      </c>
      <c r="Z273">
        <v>124304</v>
      </c>
      <c r="AA273">
        <v>92501</v>
      </c>
      <c r="AB273">
        <f t="shared" si="21"/>
        <v>1</v>
      </c>
      <c r="AC273">
        <v>1</v>
      </c>
      <c r="AD273">
        <v>1</v>
      </c>
      <c r="AE273">
        <v>2</v>
      </c>
      <c r="AF273">
        <f t="shared" si="22"/>
        <v>2</v>
      </c>
      <c r="AG273" s="9">
        <v>6.2500000000000001E-4</v>
      </c>
      <c r="AH273" t="str">
        <f t="shared" si="23"/>
        <v>BANKNIFTYWEEKLY40500PE</v>
      </c>
      <c r="AI273" t="str">
        <f t="shared" si="24"/>
        <v>BANKNIFTYWEEKLY40500PE44826</v>
      </c>
      <c r="AQ273" s="3"/>
    </row>
    <row r="274" spans="1:43" x14ac:dyDescent="0.45">
      <c r="A274">
        <v>1</v>
      </c>
      <c r="B274" t="s">
        <v>516</v>
      </c>
      <c r="C274" t="s">
        <v>242</v>
      </c>
      <c r="D274" s="2">
        <v>44827</v>
      </c>
      <c r="E274" s="3">
        <v>44830</v>
      </c>
      <c r="F274" t="s">
        <v>30</v>
      </c>
      <c r="G274" t="s">
        <v>31</v>
      </c>
      <c r="H274" s="3">
        <v>44833</v>
      </c>
      <c r="I274" s="32" t="str">
        <f t="shared" si="20"/>
        <v>29-9-2022</v>
      </c>
      <c r="J274">
        <v>400</v>
      </c>
      <c r="K274">
        <v>25</v>
      </c>
      <c r="L274">
        <v>16</v>
      </c>
      <c r="M274">
        <v>436.55</v>
      </c>
      <c r="N274">
        <v>1200.0999999999999</v>
      </c>
      <c r="O274">
        <v>174620</v>
      </c>
      <c r="P274">
        <v>480040</v>
      </c>
      <c r="Q274">
        <v>305420</v>
      </c>
      <c r="R274">
        <v>702.53762400000005</v>
      </c>
      <c r="S274">
        <v>304717.46237600001</v>
      </c>
      <c r="T274">
        <v>174.50318541747799</v>
      </c>
      <c r="U274">
        <v>400</v>
      </c>
      <c r="V274">
        <v>428.6</v>
      </c>
      <c r="W274">
        <v>453.38</v>
      </c>
      <c r="X274">
        <v>1219.8</v>
      </c>
      <c r="Y274">
        <v>1160.7</v>
      </c>
      <c r="Z274">
        <v>93702</v>
      </c>
      <c r="AA274">
        <v>92002</v>
      </c>
      <c r="AB274">
        <f t="shared" si="21"/>
        <v>0</v>
      </c>
      <c r="AC274">
        <v>1</v>
      </c>
      <c r="AD274">
        <v>1</v>
      </c>
      <c r="AE274">
        <v>2</v>
      </c>
      <c r="AF274">
        <f t="shared" si="22"/>
        <v>1</v>
      </c>
      <c r="AG274" s="9">
        <v>6.2500000000000001E-4</v>
      </c>
      <c r="AH274" t="str">
        <f t="shared" si="23"/>
        <v>BANKNIFTYWEEKLY40000PE</v>
      </c>
      <c r="AI274" t="str">
        <f t="shared" si="24"/>
        <v>BANKNIFTYWEEKLY40000PE44827</v>
      </c>
      <c r="AQ274" s="3"/>
    </row>
    <row r="275" spans="1:43" x14ac:dyDescent="0.45">
      <c r="A275">
        <v>2</v>
      </c>
      <c r="B275" t="s">
        <v>517</v>
      </c>
      <c r="C275" t="s">
        <v>243</v>
      </c>
      <c r="D275" s="2">
        <v>44827</v>
      </c>
      <c r="E275" s="3">
        <v>44830</v>
      </c>
      <c r="F275" t="s">
        <v>30</v>
      </c>
      <c r="G275" t="s">
        <v>31</v>
      </c>
      <c r="H275" s="3">
        <v>44833</v>
      </c>
      <c r="I275" s="32" t="str">
        <f t="shared" si="20"/>
        <v>29-9-2022</v>
      </c>
      <c r="J275">
        <v>400</v>
      </c>
      <c r="K275">
        <v>25</v>
      </c>
      <c r="L275">
        <v>16</v>
      </c>
      <c r="M275">
        <v>445.72</v>
      </c>
      <c r="N275">
        <v>1284.45</v>
      </c>
      <c r="O275">
        <v>178287.5</v>
      </c>
      <c r="P275">
        <v>513779.97</v>
      </c>
      <c r="Q275">
        <v>335492</v>
      </c>
      <c r="R275">
        <v>742.94967320799992</v>
      </c>
      <c r="S275">
        <v>334749.050326792</v>
      </c>
      <c r="T275">
        <v>187.75800340842289</v>
      </c>
      <c r="U275">
        <v>400</v>
      </c>
      <c r="V275">
        <v>448</v>
      </c>
      <c r="W275">
        <v>445.47</v>
      </c>
      <c r="X275">
        <v>1303.9000000000001</v>
      </c>
      <c r="Y275">
        <v>1239.8800000000001</v>
      </c>
      <c r="Z275">
        <v>93202</v>
      </c>
      <c r="AA275">
        <v>92002</v>
      </c>
      <c r="AB275">
        <f t="shared" si="21"/>
        <v>0</v>
      </c>
      <c r="AC275">
        <v>1</v>
      </c>
      <c r="AD275">
        <v>1</v>
      </c>
      <c r="AE275">
        <v>2</v>
      </c>
      <c r="AF275">
        <f t="shared" si="22"/>
        <v>1</v>
      </c>
      <c r="AG275" s="9">
        <v>6.2500000000000001E-4</v>
      </c>
      <c r="AH275" t="str">
        <f t="shared" si="23"/>
        <v>BANKNIFTYWEEKLY40100PE</v>
      </c>
      <c r="AI275" t="str">
        <f t="shared" si="24"/>
        <v>BANKNIFTYWEEKLY40100PE44827</v>
      </c>
      <c r="AQ275" s="3"/>
    </row>
    <row r="276" spans="1:43" x14ac:dyDescent="0.45">
      <c r="A276">
        <v>3</v>
      </c>
      <c r="B276" t="s">
        <v>518</v>
      </c>
      <c r="C276" t="s">
        <v>244</v>
      </c>
      <c r="D276" s="2">
        <v>44827</v>
      </c>
      <c r="E276" s="3">
        <v>44830</v>
      </c>
      <c r="F276" t="s">
        <v>30</v>
      </c>
      <c r="G276" t="s">
        <v>31</v>
      </c>
      <c r="H276" s="3">
        <v>44833</v>
      </c>
      <c r="I276" s="32" t="str">
        <f t="shared" si="20"/>
        <v>29-9-2022</v>
      </c>
      <c r="J276">
        <v>375</v>
      </c>
      <c r="K276">
        <v>25</v>
      </c>
      <c r="L276">
        <v>15</v>
      </c>
      <c r="M276">
        <v>492.9</v>
      </c>
      <c r="N276">
        <v>950.65</v>
      </c>
      <c r="O276">
        <v>184837.5</v>
      </c>
      <c r="P276">
        <v>356493.75</v>
      </c>
      <c r="Q276">
        <v>171656.25</v>
      </c>
      <c r="R276">
        <v>570.08189500000003</v>
      </c>
      <c r="S276">
        <v>171086.16810499999</v>
      </c>
      <c r="T276">
        <v>92.56031276391424</v>
      </c>
      <c r="U276">
        <v>375</v>
      </c>
      <c r="V276">
        <v>484.85</v>
      </c>
      <c r="W276">
        <v>468.35</v>
      </c>
      <c r="X276">
        <v>998.65</v>
      </c>
      <c r="Y276">
        <v>968.83</v>
      </c>
      <c r="Z276">
        <v>100102</v>
      </c>
      <c r="AA276">
        <v>92501</v>
      </c>
      <c r="AB276">
        <f t="shared" si="21"/>
        <v>0</v>
      </c>
      <c r="AC276">
        <v>1</v>
      </c>
      <c r="AD276">
        <v>1</v>
      </c>
      <c r="AE276">
        <v>2</v>
      </c>
      <c r="AF276">
        <f t="shared" si="22"/>
        <v>2</v>
      </c>
      <c r="AG276" s="9">
        <v>6.2500000000000001E-4</v>
      </c>
      <c r="AH276" t="str">
        <f t="shared" si="23"/>
        <v>BANKNIFTYWEEKLY39900PE</v>
      </c>
      <c r="AI276" t="str">
        <f t="shared" si="24"/>
        <v>BANKNIFTYWEEKLY39900PE44827</v>
      </c>
      <c r="AQ276" s="3"/>
    </row>
    <row r="277" spans="1:43" x14ac:dyDescent="0.45">
      <c r="A277">
        <v>4</v>
      </c>
      <c r="B277" t="s">
        <v>516</v>
      </c>
      <c r="C277" t="s">
        <v>242</v>
      </c>
      <c r="D277" s="2">
        <v>44827</v>
      </c>
      <c r="E277" s="3">
        <v>44830</v>
      </c>
      <c r="F277" t="s">
        <v>30</v>
      </c>
      <c r="G277" t="s">
        <v>31</v>
      </c>
      <c r="H277" s="3">
        <v>44833</v>
      </c>
      <c r="I277" s="32" t="str">
        <f t="shared" si="20"/>
        <v>29-9-2022</v>
      </c>
      <c r="J277">
        <v>350</v>
      </c>
      <c r="K277">
        <v>25</v>
      </c>
      <c r="L277">
        <v>14</v>
      </c>
      <c r="M277">
        <v>509.65</v>
      </c>
      <c r="N277">
        <v>1019.75</v>
      </c>
      <c r="O277">
        <v>178377.5</v>
      </c>
      <c r="P277">
        <v>356912.5</v>
      </c>
      <c r="Q277">
        <v>178535</v>
      </c>
      <c r="R277">
        <v>566.31323099999997</v>
      </c>
      <c r="S277">
        <v>177968.68676899999</v>
      </c>
      <c r="T277">
        <v>99.77081569648638</v>
      </c>
      <c r="U277">
        <v>350</v>
      </c>
      <c r="V277">
        <v>495.65</v>
      </c>
      <c r="W277">
        <v>523.47</v>
      </c>
      <c r="X277">
        <v>1068.0999999999999</v>
      </c>
      <c r="Y277">
        <v>1046.32</v>
      </c>
      <c r="Z277">
        <v>100006</v>
      </c>
      <c r="AA277">
        <v>92502</v>
      </c>
      <c r="AB277">
        <f t="shared" si="21"/>
        <v>0</v>
      </c>
      <c r="AC277">
        <v>1</v>
      </c>
      <c r="AD277">
        <v>1</v>
      </c>
      <c r="AE277">
        <v>2</v>
      </c>
      <c r="AF277">
        <f t="shared" si="22"/>
        <v>2</v>
      </c>
      <c r="AG277" s="9">
        <v>6.2500000000000001E-4</v>
      </c>
      <c r="AH277" t="str">
        <f t="shared" si="23"/>
        <v>BANKNIFTYWEEKLY40000PE</v>
      </c>
      <c r="AI277" t="str">
        <f t="shared" si="24"/>
        <v>BANKNIFTYWEEKLY40000PE44827</v>
      </c>
      <c r="AQ277" s="3"/>
    </row>
    <row r="278" spans="1:43" x14ac:dyDescent="0.45">
      <c r="A278">
        <v>1</v>
      </c>
      <c r="B278" t="s">
        <v>519</v>
      </c>
      <c r="C278" t="s">
        <v>202</v>
      </c>
      <c r="D278" s="2">
        <v>44830</v>
      </c>
      <c r="E278" s="3">
        <v>44831</v>
      </c>
      <c r="F278" t="s">
        <v>30</v>
      </c>
      <c r="G278" t="s">
        <v>31</v>
      </c>
      <c r="H278" s="3">
        <v>44833</v>
      </c>
      <c r="I278" s="32" t="str">
        <f t="shared" si="20"/>
        <v>29-9-2022</v>
      </c>
      <c r="J278">
        <v>400</v>
      </c>
      <c r="K278">
        <v>25</v>
      </c>
      <c r="L278">
        <v>16</v>
      </c>
      <c r="M278">
        <v>447</v>
      </c>
      <c r="N278">
        <v>347.4</v>
      </c>
      <c r="O278">
        <v>178800</v>
      </c>
      <c r="P278">
        <v>138960</v>
      </c>
      <c r="Q278">
        <v>-39840.000000000007</v>
      </c>
      <c r="R278">
        <v>321.088864</v>
      </c>
      <c r="S278">
        <v>-40161.088863999998</v>
      </c>
      <c r="T278">
        <v>-22.461459096196869</v>
      </c>
      <c r="U278">
        <v>400</v>
      </c>
      <c r="V278">
        <v>445.55</v>
      </c>
      <c r="W278">
        <v>455.1</v>
      </c>
      <c r="X278">
        <v>353.1</v>
      </c>
      <c r="Y278">
        <v>344.08</v>
      </c>
      <c r="Z278">
        <v>93603</v>
      </c>
      <c r="AA278">
        <v>92002</v>
      </c>
      <c r="AB278">
        <f t="shared" si="21"/>
        <v>0</v>
      </c>
      <c r="AC278">
        <v>1</v>
      </c>
      <c r="AD278">
        <v>1</v>
      </c>
      <c r="AE278">
        <v>2</v>
      </c>
      <c r="AF278">
        <f t="shared" si="22"/>
        <v>1</v>
      </c>
      <c r="AG278" s="9">
        <v>6.2500000000000001E-4</v>
      </c>
      <c r="AH278" t="str">
        <f t="shared" si="23"/>
        <v>BANKNIFTYWEEKLY38900PE</v>
      </c>
      <c r="AI278" t="str">
        <f t="shared" si="24"/>
        <v>BANKNIFTYWEEKLY38900PE44830</v>
      </c>
      <c r="AQ278" s="3"/>
    </row>
    <row r="279" spans="1:43" x14ac:dyDescent="0.45">
      <c r="A279">
        <v>2</v>
      </c>
      <c r="B279" t="s">
        <v>520</v>
      </c>
      <c r="C279" t="s">
        <v>245</v>
      </c>
      <c r="D279" s="2">
        <v>44830</v>
      </c>
      <c r="E279" s="3">
        <v>44831</v>
      </c>
      <c r="F279" t="s">
        <v>30</v>
      </c>
      <c r="G279" t="s">
        <v>31</v>
      </c>
      <c r="H279" s="3">
        <v>44833</v>
      </c>
      <c r="I279" s="32" t="str">
        <f t="shared" si="20"/>
        <v>29-9-2022</v>
      </c>
      <c r="J279">
        <v>400</v>
      </c>
      <c r="K279">
        <v>25</v>
      </c>
      <c r="L279">
        <v>16</v>
      </c>
      <c r="M279">
        <v>421.31</v>
      </c>
      <c r="N279">
        <v>396.05</v>
      </c>
      <c r="O279">
        <v>168523.75</v>
      </c>
      <c r="P279">
        <v>158420</v>
      </c>
      <c r="Q279">
        <v>-10104</v>
      </c>
      <c r="R279">
        <v>336.26327750000002</v>
      </c>
      <c r="S279">
        <v>-10440.2632775</v>
      </c>
      <c r="T279">
        <v>-6.1951287444647987</v>
      </c>
      <c r="U279">
        <v>400</v>
      </c>
      <c r="V279">
        <v>438</v>
      </c>
      <c r="W279">
        <v>433.8</v>
      </c>
      <c r="X279">
        <v>404.75</v>
      </c>
      <c r="Y279">
        <v>393.6</v>
      </c>
      <c r="Z279">
        <v>93007</v>
      </c>
      <c r="AA279">
        <v>92002</v>
      </c>
      <c r="AB279">
        <f t="shared" si="21"/>
        <v>0</v>
      </c>
      <c r="AC279">
        <v>1</v>
      </c>
      <c r="AD279">
        <v>1</v>
      </c>
      <c r="AE279">
        <v>2</v>
      </c>
      <c r="AF279">
        <f t="shared" si="22"/>
        <v>1</v>
      </c>
      <c r="AG279" s="9">
        <v>6.2500000000000001E-4</v>
      </c>
      <c r="AH279" t="str">
        <f t="shared" si="23"/>
        <v>BANKNIFTYWEEKLY39000PE</v>
      </c>
      <c r="AI279" t="str">
        <f t="shared" si="24"/>
        <v>BANKNIFTYWEEKLY39000PE44830</v>
      </c>
      <c r="AQ279" s="3"/>
    </row>
    <row r="280" spans="1:43" x14ac:dyDescent="0.45">
      <c r="A280">
        <v>3</v>
      </c>
      <c r="B280" t="s">
        <v>521</v>
      </c>
      <c r="C280" t="s">
        <v>246</v>
      </c>
      <c r="D280" s="2">
        <v>44830</v>
      </c>
      <c r="E280" s="3">
        <v>44831</v>
      </c>
      <c r="F280" t="s">
        <v>30</v>
      </c>
      <c r="G280" t="s">
        <v>31</v>
      </c>
      <c r="H280" s="3">
        <v>44833</v>
      </c>
      <c r="I280" s="32" t="str">
        <f t="shared" si="20"/>
        <v>29-9-2022</v>
      </c>
      <c r="J280">
        <v>450</v>
      </c>
      <c r="K280">
        <v>25</v>
      </c>
      <c r="L280">
        <v>18</v>
      </c>
      <c r="M280">
        <v>405.35</v>
      </c>
      <c r="N280">
        <v>185.8</v>
      </c>
      <c r="O280">
        <v>182407.5</v>
      </c>
      <c r="P280">
        <v>83610</v>
      </c>
      <c r="Q280">
        <v>-98797.5</v>
      </c>
      <c r="R280">
        <v>261.11058700000001</v>
      </c>
      <c r="S280">
        <v>-99058.610587000003</v>
      </c>
      <c r="T280">
        <v>-54.306215800885383</v>
      </c>
      <c r="U280">
        <v>450</v>
      </c>
      <c r="V280">
        <v>402.2</v>
      </c>
      <c r="W280">
        <v>403.12</v>
      </c>
      <c r="X280">
        <v>187.55</v>
      </c>
      <c r="Y280">
        <v>187.97</v>
      </c>
      <c r="Z280">
        <v>111004</v>
      </c>
      <c r="AA280">
        <v>92500</v>
      </c>
      <c r="AB280">
        <f t="shared" si="21"/>
        <v>0</v>
      </c>
      <c r="AC280">
        <v>1</v>
      </c>
      <c r="AD280">
        <v>1</v>
      </c>
      <c r="AE280">
        <v>2</v>
      </c>
      <c r="AF280">
        <f t="shared" si="22"/>
        <v>2</v>
      </c>
      <c r="AG280" s="9">
        <v>6.2500000000000001E-4</v>
      </c>
      <c r="AH280" t="str">
        <f t="shared" si="23"/>
        <v>BANKNIFTYWEEKLY38500PE</v>
      </c>
      <c r="AI280" t="str">
        <f t="shared" si="24"/>
        <v>BANKNIFTYWEEKLY38500PE44830</v>
      </c>
      <c r="AQ280" s="3"/>
    </row>
    <row r="281" spans="1:43" x14ac:dyDescent="0.45">
      <c r="A281">
        <v>1</v>
      </c>
      <c r="B281" t="s">
        <v>522</v>
      </c>
      <c r="C281" t="s">
        <v>247</v>
      </c>
      <c r="D281" s="2">
        <v>44831</v>
      </c>
      <c r="E281" s="3">
        <v>44832</v>
      </c>
      <c r="F281" t="s">
        <v>30</v>
      </c>
      <c r="G281" t="s">
        <v>31</v>
      </c>
      <c r="H281" s="3">
        <v>44833</v>
      </c>
      <c r="I281" s="32" t="str">
        <f t="shared" si="20"/>
        <v>29-9-2022</v>
      </c>
      <c r="J281">
        <v>500</v>
      </c>
      <c r="K281">
        <v>25</v>
      </c>
      <c r="L281">
        <v>20</v>
      </c>
      <c r="M281">
        <v>357.92</v>
      </c>
      <c r="N281">
        <v>616.44000000000005</v>
      </c>
      <c r="O281">
        <v>178960</v>
      </c>
      <c r="P281">
        <v>308218.75</v>
      </c>
      <c r="Q281">
        <v>129260</v>
      </c>
      <c r="R281">
        <v>511.84694400000001</v>
      </c>
      <c r="S281">
        <v>128748.153056</v>
      </c>
      <c r="T281">
        <v>71.942419007599469</v>
      </c>
      <c r="U281">
        <v>500</v>
      </c>
      <c r="V281">
        <v>361.9</v>
      </c>
      <c r="W281">
        <v>356.57</v>
      </c>
      <c r="X281">
        <v>620</v>
      </c>
      <c r="Y281">
        <v>596.04999999999995</v>
      </c>
      <c r="Z281">
        <v>110902</v>
      </c>
      <c r="AA281">
        <v>92001</v>
      </c>
      <c r="AB281">
        <f t="shared" si="21"/>
        <v>0</v>
      </c>
      <c r="AC281">
        <v>1</v>
      </c>
      <c r="AD281">
        <v>1</v>
      </c>
      <c r="AE281">
        <v>2</v>
      </c>
      <c r="AF281">
        <f t="shared" si="22"/>
        <v>1</v>
      </c>
      <c r="AG281" s="9">
        <v>6.2500000000000001E-4</v>
      </c>
      <c r="AH281" t="str">
        <f t="shared" si="23"/>
        <v>BANKNIFTYWEEKLY38400PE</v>
      </c>
      <c r="AI281" t="str">
        <f t="shared" si="24"/>
        <v>BANKNIFTYWEEKLY38400PE44831</v>
      </c>
      <c r="AQ281" s="3"/>
    </row>
    <row r="282" spans="1:43" x14ac:dyDescent="0.45">
      <c r="A282">
        <v>2</v>
      </c>
      <c r="B282" t="s">
        <v>521</v>
      </c>
      <c r="C282" t="s">
        <v>246</v>
      </c>
      <c r="D282" s="2">
        <v>44831</v>
      </c>
      <c r="E282" s="3">
        <v>44832</v>
      </c>
      <c r="F282" t="s">
        <v>30</v>
      </c>
      <c r="G282" t="s">
        <v>31</v>
      </c>
      <c r="H282" s="3">
        <v>44833</v>
      </c>
      <c r="I282" s="32" t="str">
        <f t="shared" si="20"/>
        <v>29-9-2022</v>
      </c>
      <c r="J282">
        <v>475</v>
      </c>
      <c r="K282">
        <v>25</v>
      </c>
      <c r="L282">
        <v>19</v>
      </c>
      <c r="M282">
        <v>395.35</v>
      </c>
      <c r="N282">
        <v>693.62</v>
      </c>
      <c r="O282">
        <v>187791.25</v>
      </c>
      <c r="P282">
        <v>329467.5</v>
      </c>
      <c r="Q282">
        <v>141678.25</v>
      </c>
      <c r="R282">
        <v>541.57836850000001</v>
      </c>
      <c r="S282">
        <v>141136.67163150001</v>
      </c>
      <c r="T282">
        <v>75.156148985376063</v>
      </c>
      <c r="U282">
        <v>475</v>
      </c>
      <c r="V282">
        <v>384.45</v>
      </c>
      <c r="W282">
        <v>386.33</v>
      </c>
      <c r="X282">
        <v>693.85</v>
      </c>
      <c r="Y282">
        <v>668.98</v>
      </c>
      <c r="Z282">
        <v>110608</v>
      </c>
      <c r="AA282">
        <v>92001</v>
      </c>
      <c r="AB282">
        <f t="shared" si="21"/>
        <v>0</v>
      </c>
      <c r="AC282">
        <v>1</v>
      </c>
      <c r="AD282">
        <v>1</v>
      </c>
      <c r="AE282">
        <v>2</v>
      </c>
      <c r="AF282">
        <f t="shared" si="22"/>
        <v>1</v>
      </c>
      <c r="AG282" s="9">
        <v>6.2500000000000001E-4</v>
      </c>
      <c r="AH282" t="str">
        <f t="shared" si="23"/>
        <v>BANKNIFTYWEEKLY38500PE</v>
      </c>
      <c r="AI282" t="str">
        <f t="shared" si="24"/>
        <v>BANKNIFTYWEEKLY38500PE44831</v>
      </c>
      <c r="AQ282" s="3"/>
    </row>
    <row r="283" spans="1:43" x14ac:dyDescent="0.45">
      <c r="A283">
        <v>3</v>
      </c>
      <c r="B283" t="s">
        <v>522</v>
      </c>
      <c r="C283" t="s">
        <v>247</v>
      </c>
      <c r="D283" s="2">
        <v>44831</v>
      </c>
      <c r="E283" s="3">
        <v>44832</v>
      </c>
      <c r="F283" t="s">
        <v>30</v>
      </c>
      <c r="G283" t="s">
        <v>31</v>
      </c>
      <c r="H283" s="3">
        <v>44833</v>
      </c>
      <c r="I283" s="32" t="str">
        <f t="shared" si="20"/>
        <v>29-9-2022</v>
      </c>
      <c r="J283">
        <v>500</v>
      </c>
      <c r="K283">
        <v>25</v>
      </c>
      <c r="L283">
        <v>20</v>
      </c>
      <c r="M283">
        <v>358.03</v>
      </c>
      <c r="N283">
        <v>642.04999999999995</v>
      </c>
      <c r="O283">
        <v>179015</v>
      </c>
      <c r="P283">
        <v>321025</v>
      </c>
      <c r="Q283">
        <v>142010</v>
      </c>
      <c r="R283">
        <v>526.30800599999998</v>
      </c>
      <c r="S283">
        <v>141483.69199399999</v>
      </c>
      <c r="T283">
        <v>79.034545705108499</v>
      </c>
      <c r="U283">
        <v>500</v>
      </c>
      <c r="V283">
        <v>361.9</v>
      </c>
      <c r="W283">
        <v>356.57</v>
      </c>
      <c r="X283">
        <v>639.04999999999995</v>
      </c>
      <c r="Y283">
        <v>637.67999999999995</v>
      </c>
      <c r="Z283">
        <v>110902</v>
      </c>
      <c r="AA283">
        <v>92500</v>
      </c>
      <c r="AB283">
        <f t="shared" si="21"/>
        <v>0</v>
      </c>
      <c r="AC283">
        <v>1</v>
      </c>
      <c r="AD283">
        <v>1</v>
      </c>
      <c r="AE283">
        <v>2</v>
      </c>
      <c r="AF283">
        <f t="shared" si="22"/>
        <v>2</v>
      </c>
      <c r="AG283" s="9">
        <v>6.2500000000000001E-4</v>
      </c>
      <c r="AH283" t="str">
        <f t="shared" si="23"/>
        <v>BANKNIFTYWEEKLY38400PE</v>
      </c>
      <c r="AI283" t="str">
        <f t="shared" si="24"/>
        <v>BANKNIFTYWEEKLY38400PE44831</v>
      </c>
      <c r="AQ283" s="3"/>
    </row>
    <row r="284" spans="1:43" x14ac:dyDescent="0.45">
      <c r="A284">
        <v>4</v>
      </c>
      <c r="B284" t="s">
        <v>521</v>
      </c>
      <c r="C284" t="s">
        <v>246</v>
      </c>
      <c r="D284" s="2">
        <v>44831</v>
      </c>
      <c r="E284" s="3">
        <v>44832</v>
      </c>
      <c r="F284" t="s">
        <v>30</v>
      </c>
      <c r="G284" t="s">
        <v>31</v>
      </c>
      <c r="H284" s="3">
        <v>44833</v>
      </c>
      <c r="I284" s="32" t="str">
        <f t="shared" si="20"/>
        <v>29-9-2022</v>
      </c>
      <c r="J284">
        <v>475</v>
      </c>
      <c r="K284">
        <v>25</v>
      </c>
      <c r="L284">
        <v>19</v>
      </c>
      <c r="M284">
        <v>395.35</v>
      </c>
      <c r="N284">
        <v>722</v>
      </c>
      <c r="O284">
        <v>187791.25</v>
      </c>
      <c r="P284">
        <v>342951.25</v>
      </c>
      <c r="Q284">
        <v>155158.75</v>
      </c>
      <c r="R284">
        <v>556.76646449999998</v>
      </c>
      <c r="S284">
        <v>154601.98353550001</v>
      </c>
      <c r="T284">
        <v>82.326510705637247</v>
      </c>
      <c r="U284">
        <v>475</v>
      </c>
      <c r="V284">
        <v>384.45</v>
      </c>
      <c r="W284">
        <v>386.33</v>
      </c>
      <c r="X284">
        <v>716.85</v>
      </c>
      <c r="Y284">
        <v>714.52</v>
      </c>
      <c r="Z284">
        <v>110608</v>
      </c>
      <c r="AA284">
        <v>92501</v>
      </c>
      <c r="AB284">
        <f t="shared" si="21"/>
        <v>0</v>
      </c>
      <c r="AC284">
        <v>1</v>
      </c>
      <c r="AD284">
        <v>1</v>
      </c>
      <c r="AE284">
        <v>2</v>
      </c>
      <c r="AF284">
        <f t="shared" si="22"/>
        <v>2</v>
      </c>
      <c r="AG284" s="9">
        <v>6.2500000000000001E-4</v>
      </c>
      <c r="AH284" t="str">
        <f t="shared" si="23"/>
        <v>BANKNIFTYWEEKLY38500PE</v>
      </c>
      <c r="AI284" t="str">
        <f t="shared" si="24"/>
        <v>BANKNIFTYWEEKLY38500PE44831</v>
      </c>
      <c r="AQ284" s="3"/>
    </row>
    <row r="285" spans="1:43" x14ac:dyDescent="0.45">
      <c r="A285">
        <v>1</v>
      </c>
      <c r="B285" t="s">
        <v>523</v>
      </c>
      <c r="C285" t="s">
        <v>248</v>
      </c>
      <c r="D285" s="2">
        <v>44832</v>
      </c>
      <c r="E285" s="3">
        <v>44833</v>
      </c>
      <c r="F285" t="s">
        <v>30</v>
      </c>
      <c r="G285" t="s">
        <v>31</v>
      </c>
      <c r="H285" s="3">
        <v>44833</v>
      </c>
      <c r="I285" s="32" t="str">
        <f t="shared" si="20"/>
        <v>29-9-2022</v>
      </c>
      <c r="J285">
        <v>850</v>
      </c>
      <c r="K285">
        <v>25</v>
      </c>
      <c r="L285">
        <v>34</v>
      </c>
      <c r="M285">
        <v>213.36</v>
      </c>
      <c r="N285">
        <v>36.85</v>
      </c>
      <c r="O285">
        <v>181353.75</v>
      </c>
      <c r="P285">
        <v>31322.5</v>
      </c>
      <c r="Q285">
        <v>-150033.5</v>
      </c>
      <c r="R285">
        <v>201.5222655</v>
      </c>
      <c r="S285">
        <v>-150235.02226550001</v>
      </c>
      <c r="T285">
        <v>-82.840868890497191</v>
      </c>
      <c r="U285">
        <v>850</v>
      </c>
      <c r="V285">
        <v>214.2</v>
      </c>
      <c r="W285">
        <v>216.78</v>
      </c>
      <c r="X285">
        <v>41.4</v>
      </c>
      <c r="Y285">
        <v>37.1</v>
      </c>
      <c r="Z285">
        <v>145108</v>
      </c>
      <c r="AA285">
        <v>92000</v>
      </c>
      <c r="AB285">
        <f t="shared" si="21"/>
        <v>0</v>
      </c>
      <c r="AC285">
        <v>1</v>
      </c>
      <c r="AD285">
        <v>1</v>
      </c>
      <c r="AE285">
        <v>2</v>
      </c>
      <c r="AF285">
        <f t="shared" si="22"/>
        <v>1</v>
      </c>
      <c r="AG285" s="9">
        <v>6.2500000000000001E-4</v>
      </c>
      <c r="AH285" t="str">
        <f t="shared" si="23"/>
        <v>BANKNIFTYWEEKLY37800PE</v>
      </c>
      <c r="AI285" t="str">
        <f t="shared" si="24"/>
        <v>BANKNIFTYWEEKLY37800PE44832</v>
      </c>
      <c r="AQ285" s="3"/>
    </row>
    <row r="286" spans="1:43" x14ac:dyDescent="0.45">
      <c r="A286">
        <v>2</v>
      </c>
      <c r="B286" t="s">
        <v>524</v>
      </c>
      <c r="C286" t="s">
        <v>249</v>
      </c>
      <c r="D286" s="2">
        <v>44832</v>
      </c>
      <c r="E286" s="3">
        <v>44833</v>
      </c>
      <c r="F286" t="s">
        <v>30</v>
      </c>
      <c r="G286" t="s">
        <v>31</v>
      </c>
      <c r="H286" s="3">
        <v>44833</v>
      </c>
      <c r="I286" s="32" t="str">
        <f t="shared" si="20"/>
        <v>29-9-2022</v>
      </c>
      <c r="J286">
        <v>600</v>
      </c>
      <c r="K286">
        <v>25</v>
      </c>
      <c r="L286">
        <v>24</v>
      </c>
      <c r="M286">
        <v>308.5</v>
      </c>
      <c r="N286">
        <v>53.05</v>
      </c>
      <c r="O286">
        <v>185100</v>
      </c>
      <c r="P286">
        <v>31830</v>
      </c>
      <c r="Q286">
        <v>-153270</v>
      </c>
      <c r="R286">
        <v>204.552952</v>
      </c>
      <c r="S286">
        <v>-153474.552952</v>
      </c>
      <c r="T286">
        <v>-82.914399217720145</v>
      </c>
      <c r="U286">
        <v>600</v>
      </c>
      <c r="V286">
        <v>298.35000000000002</v>
      </c>
      <c r="W286">
        <v>304.32</v>
      </c>
      <c r="X286">
        <v>59.65</v>
      </c>
      <c r="Y286">
        <v>53.28</v>
      </c>
      <c r="Z286">
        <v>93003</v>
      </c>
      <c r="AA286">
        <v>92000</v>
      </c>
      <c r="AB286">
        <f t="shared" si="21"/>
        <v>0</v>
      </c>
      <c r="AC286">
        <v>1</v>
      </c>
      <c r="AD286">
        <v>1</v>
      </c>
      <c r="AE286">
        <v>2</v>
      </c>
      <c r="AF286">
        <f t="shared" si="22"/>
        <v>1</v>
      </c>
      <c r="AG286" s="9">
        <v>6.2500000000000001E-4</v>
      </c>
      <c r="AH286" t="str">
        <f t="shared" si="23"/>
        <v>BANKNIFTYWEEKLY37900PE</v>
      </c>
      <c r="AI286" t="str">
        <f t="shared" si="24"/>
        <v>BANKNIFTYWEEKLY37900PE44832</v>
      </c>
      <c r="AQ286" s="3"/>
    </row>
    <row r="287" spans="1:43" x14ac:dyDescent="0.45">
      <c r="A287">
        <v>3</v>
      </c>
      <c r="B287" t="s">
        <v>525</v>
      </c>
      <c r="C287" t="s">
        <v>250</v>
      </c>
      <c r="D287" s="2">
        <v>44832</v>
      </c>
      <c r="E287" s="3">
        <v>44833</v>
      </c>
      <c r="F287" t="s">
        <v>30</v>
      </c>
      <c r="G287" t="s">
        <v>31</v>
      </c>
      <c r="H287" s="3">
        <v>44833</v>
      </c>
      <c r="I287" s="32" t="str">
        <f t="shared" si="20"/>
        <v>29-9-2022</v>
      </c>
      <c r="J287">
        <v>575</v>
      </c>
      <c r="K287">
        <v>25</v>
      </c>
      <c r="L287">
        <v>23</v>
      </c>
      <c r="M287">
        <v>313.02999999999997</v>
      </c>
      <c r="N287">
        <v>151.1</v>
      </c>
      <c r="O287">
        <v>179995</v>
      </c>
      <c r="P287">
        <v>86882.5</v>
      </c>
      <c r="Q287">
        <v>-93109.749999999985</v>
      </c>
      <c r="R287">
        <v>263.21316600000011</v>
      </c>
      <c r="S287">
        <v>-93372.963165999987</v>
      </c>
      <c r="T287">
        <v>-51.875309406372388</v>
      </c>
      <c r="U287">
        <v>575</v>
      </c>
      <c r="V287">
        <v>309.39999999999998</v>
      </c>
      <c r="W287">
        <v>306.63</v>
      </c>
      <c r="X287">
        <v>150.25</v>
      </c>
      <c r="Y287">
        <v>152.97</v>
      </c>
      <c r="Z287">
        <v>115803</v>
      </c>
      <c r="AA287">
        <v>92501</v>
      </c>
      <c r="AB287">
        <f t="shared" si="21"/>
        <v>0</v>
      </c>
      <c r="AC287">
        <v>1</v>
      </c>
      <c r="AD287">
        <v>1</v>
      </c>
      <c r="AE287">
        <v>2</v>
      </c>
      <c r="AF287">
        <f t="shared" si="22"/>
        <v>2</v>
      </c>
      <c r="AG287" s="9">
        <v>6.2500000000000001E-4</v>
      </c>
      <c r="AH287" t="str">
        <f t="shared" si="23"/>
        <v>BANKNIFTYWEEKLY38300CE</v>
      </c>
      <c r="AI287" t="str">
        <f t="shared" si="24"/>
        <v>BANKNIFTYWEEKLY38300CE44832</v>
      </c>
      <c r="AQ287" s="3"/>
    </row>
    <row r="288" spans="1:43" x14ac:dyDescent="0.45">
      <c r="A288">
        <v>4</v>
      </c>
      <c r="B288" t="s">
        <v>526</v>
      </c>
      <c r="C288" t="s">
        <v>251</v>
      </c>
      <c r="D288" s="2">
        <v>44832</v>
      </c>
      <c r="E288" s="3">
        <v>44833</v>
      </c>
      <c r="F288" t="s">
        <v>30</v>
      </c>
      <c r="G288" t="s">
        <v>31</v>
      </c>
      <c r="H288" s="3">
        <v>44833</v>
      </c>
      <c r="I288" s="32" t="str">
        <f t="shared" si="20"/>
        <v>29-9-2022</v>
      </c>
      <c r="J288">
        <v>650</v>
      </c>
      <c r="K288">
        <v>25</v>
      </c>
      <c r="L288">
        <v>26</v>
      </c>
      <c r="M288">
        <v>269.27</v>
      </c>
      <c r="N288">
        <v>108.65</v>
      </c>
      <c r="O288">
        <v>175026.25</v>
      </c>
      <c r="P288">
        <v>70625</v>
      </c>
      <c r="Q288">
        <v>-104403</v>
      </c>
      <c r="R288">
        <v>241.6392305</v>
      </c>
      <c r="S288">
        <v>-104644.6392305</v>
      </c>
      <c r="T288">
        <v>-59.787968507866672</v>
      </c>
      <c r="U288">
        <v>650</v>
      </c>
      <c r="V288">
        <v>272.55</v>
      </c>
      <c r="W288">
        <v>257.35000000000002</v>
      </c>
      <c r="X288">
        <v>108.85</v>
      </c>
      <c r="Y288">
        <v>110.27</v>
      </c>
      <c r="Z288">
        <v>121208</v>
      </c>
      <c r="AA288">
        <v>92501</v>
      </c>
      <c r="AB288">
        <f t="shared" si="21"/>
        <v>0</v>
      </c>
      <c r="AC288">
        <v>1</v>
      </c>
      <c r="AD288">
        <v>1</v>
      </c>
      <c r="AE288">
        <v>2</v>
      </c>
      <c r="AF288">
        <f t="shared" si="22"/>
        <v>2</v>
      </c>
      <c r="AG288" s="9">
        <v>6.2500000000000001E-4</v>
      </c>
      <c r="AH288" t="str">
        <f t="shared" si="23"/>
        <v>BANKNIFTYWEEKLY38400CE</v>
      </c>
      <c r="AI288" t="str">
        <f t="shared" si="24"/>
        <v>BANKNIFTYWEEKLY38400CE44832</v>
      </c>
      <c r="AQ288" s="3"/>
    </row>
    <row r="289" spans="1:43" x14ac:dyDescent="0.45">
      <c r="A289">
        <v>1</v>
      </c>
      <c r="B289" t="s">
        <v>523</v>
      </c>
      <c r="C289" t="s">
        <v>248</v>
      </c>
      <c r="D289" s="2">
        <v>44833</v>
      </c>
      <c r="E289" s="3">
        <v>44833</v>
      </c>
      <c r="F289" t="s">
        <v>30</v>
      </c>
      <c r="G289" t="s">
        <v>31</v>
      </c>
      <c r="H289" s="3">
        <v>44833</v>
      </c>
      <c r="I289" s="32" t="str">
        <f t="shared" si="20"/>
        <v>29-9-2022</v>
      </c>
      <c r="J289">
        <v>1250</v>
      </c>
      <c r="K289">
        <v>25</v>
      </c>
      <c r="L289">
        <v>50</v>
      </c>
      <c r="M289">
        <v>149.9</v>
      </c>
      <c r="N289">
        <v>153.83000000000001</v>
      </c>
      <c r="O289">
        <v>187368.75</v>
      </c>
      <c r="P289">
        <v>192287.5</v>
      </c>
      <c r="Q289">
        <v>4912.5000000000082</v>
      </c>
      <c r="R289">
        <v>386.78148750000003</v>
      </c>
      <c r="S289">
        <v>4525.7185125000078</v>
      </c>
      <c r="T289">
        <v>2.4154073251275929</v>
      </c>
      <c r="U289">
        <v>1250</v>
      </c>
      <c r="V289">
        <v>142.94999999999999</v>
      </c>
      <c r="W289">
        <v>152.12</v>
      </c>
      <c r="X289">
        <v>155.5</v>
      </c>
      <c r="Y289">
        <v>155.33000000000001</v>
      </c>
      <c r="Z289">
        <v>114608</v>
      </c>
      <c r="AA289">
        <v>152001</v>
      </c>
      <c r="AB289">
        <f t="shared" si="21"/>
        <v>0</v>
      </c>
      <c r="AC289">
        <v>1</v>
      </c>
      <c r="AD289">
        <v>1</v>
      </c>
      <c r="AE289">
        <v>2</v>
      </c>
      <c r="AF289">
        <f t="shared" si="22"/>
        <v>2</v>
      </c>
      <c r="AG289" s="9">
        <v>6.2500000000000001E-4</v>
      </c>
      <c r="AH289" t="str">
        <f t="shared" si="23"/>
        <v>BANKNIFTYWEEKLY37800PE</v>
      </c>
      <c r="AI289" t="str">
        <f t="shared" si="24"/>
        <v>BANKNIFTYWEEKLY37800PE44833</v>
      </c>
      <c r="AQ289" s="3"/>
    </row>
    <row r="290" spans="1:43" x14ac:dyDescent="0.45">
      <c r="A290">
        <v>2</v>
      </c>
      <c r="B290" t="s">
        <v>527</v>
      </c>
      <c r="C290" t="s">
        <v>252</v>
      </c>
      <c r="D290" s="2">
        <v>44833</v>
      </c>
      <c r="E290" s="3">
        <v>44833</v>
      </c>
      <c r="F290" t="s">
        <v>30</v>
      </c>
      <c r="G290" t="s">
        <v>31</v>
      </c>
      <c r="H290" s="3">
        <v>44833</v>
      </c>
      <c r="I290" s="32" t="str">
        <f t="shared" si="20"/>
        <v>29-9-2022</v>
      </c>
      <c r="J290">
        <v>975</v>
      </c>
      <c r="K290">
        <v>25</v>
      </c>
      <c r="L290">
        <v>39</v>
      </c>
      <c r="M290">
        <v>187.36</v>
      </c>
      <c r="N290">
        <v>0.15</v>
      </c>
      <c r="O290">
        <v>182673.75</v>
      </c>
      <c r="P290">
        <v>146.25</v>
      </c>
      <c r="Q290">
        <v>-182529.75</v>
      </c>
      <c r="R290">
        <v>167.27178549999999</v>
      </c>
      <c r="S290">
        <v>-182697.02178549999</v>
      </c>
      <c r="T290">
        <v>-100.01273953455269</v>
      </c>
      <c r="U290">
        <v>975</v>
      </c>
      <c r="V290">
        <v>184.85</v>
      </c>
      <c r="W290">
        <v>181.2</v>
      </c>
      <c r="X290">
        <v>0.2</v>
      </c>
      <c r="Y290">
        <v>0.23</v>
      </c>
      <c r="Z290">
        <v>94106</v>
      </c>
      <c r="AA290">
        <v>152001</v>
      </c>
      <c r="AB290">
        <f t="shared" si="21"/>
        <v>0</v>
      </c>
      <c r="AC290">
        <v>1</v>
      </c>
      <c r="AD290">
        <v>1</v>
      </c>
      <c r="AE290">
        <v>2</v>
      </c>
      <c r="AF290">
        <f t="shared" si="22"/>
        <v>2</v>
      </c>
      <c r="AG290" s="9">
        <v>6.2500000000000001E-4</v>
      </c>
      <c r="AH290" t="str">
        <f t="shared" si="23"/>
        <v>BANKNIFTYWEEKLY38200CE</v>
      </c>
      <c r="AI290" t="str">
        <f t="shared" si="24"/>
        <v>BANKNIFTYWEEKLY38200CE44833</v>
      </c>
      <c r="AQ290" s="3"/>
    </row>
    <row r="291" spans="1:43" x14ac:dyDescent="0.45">
      <c r="A291">
        <v>3</v>
      </c>
      <c r="B291" t="s">
        <v>528</v>
      </c>
      <c r="C291" t="s">
        <v>253</v>
      </c>
      <c r="D291" s="2">
        <v>44833</v>
      </c>
      <c r="E291" s="3">
        <v>44834</v>
      </c>
      <c r="F291" t="s">
        <v>30</v>
      </c>
      <c r="G291" t="s">
        <v>31</v>
      </c>
      <c r="H291" s="3">
        <v>44833</v>
      </c>
      <c r="I291" s="32" t="str">
        <f t="shared" si="20"/>
        <v>6-10-2022</v>
      </c>
      <c r="J291">
        <v>325</v>
      </c>
      <c r="K291">
        <v>25</v>
      </c>
      <c r="L291">
        <v>13</v>
      </c>
      <c r="M291">
        <v>547.4</v>
      </c>
      <c r="N291">
        <v>671.5</v>
      </c>
      <c r="O291">
        <v>177906.25</v>
      </c>
      <c r="P291">
        <v>218237.5</v>
      </c>
      <c r="Q291">
        <v>40332.500000000007</v>
      </c>
      <c r="R291">
        <v>409.80038250000013</v>
      </c>
      <c r="S291">
        <v>39922.699617500009</v>
      </c>
      <c r="T291">
        <v>22.440301910416309</v>
      </c>
      <c r="U291">
        <v>325</v>
      </c>
      <c r="V291">
        <v>546.29999999999995</v>
      </c>
      <c r="W291">
        <v>548.02</v>
      </c>
      <c r="X291">
        <v>670.15</v>
      </c>
      <c r="Y291">
        <v>656.13</v>
      </c>
      <c r="Z291">
        <v>115115</v>
      </c>
      <c r="AA291">
        <v>92500</v>
      </c>
      <c r="AB291">
        <f t="shared" si="21"/>
        <v>1</v>
      </c>
      <c r="AC291">
        <v>1</v>
      </c>
      <c r="AD291">
        <v>1</v>
      </c>
      <c r="AE291">
        <v>2</v>
      </c>
      <c r="AF291">
        <f t="shared" si="22"/>
        <v>2</v>
      </c>
      <c r="AG291" s="9">
        <v>6.2500000000000001E-4</v>
      </c>
      <c r="AH291" t="str">
        <f t="shared" si="23"/>
        <v>BANKNIFTYWEEKLY37700PE</v>
      </c>
      <c r="AI291" t="str">
        <f t="shared" si="24"/>
        <v>BANKNIFTYWEEKLY37700PE44833</v>
      </c>
      <c r="AQ291" s="3"/>
    </row>
    <row r="292" spans="1:43" x14ac:dyDescent="0.45">
      <c r="A292">
        <v>4</v>
      </c>
      <c r="B292" t="s">
        <v>529</v>
      </c>
      <c r="C292" t="s">
        <v>254</v>
      </c>
      <c r="D292" s="2">
        <v>44833</v>
      </c>
      <c r="E292" s="3">
        <v>44834</v>
      </c>
      <c r="F292" t="s">
        <v>30</v>
      </c>
      <c r="G292" t="s">
        <v>31</v>
      </c>
      <c r="H292" s="3">
        <v>44833</v>
      </c>
      <c r="I292" s="32" t="str">
        <f t="shared" si="20"/>
        <v>6-10-2022</v>
      </c>
      <c r="J292">
        <v>325</v>
      </c>
      <c r="K292">
        <v>25</v>
      </c>
      <c r="L292">
        <v>13</v>
      </c>
      <c r="M292">
        <v>577.35</v>
      </c>
      <c r="N292">
        <v>728.65</v>
      </c>
      <c r="O292">
        <v>187638.73</v>
      </c>
      <c r="P292">
        <v>236811.27</v>
      </c>
      <c r="Q292">
        <v>49172.499999999993</v>
      </c>
      <c r="R292">
        <v>437.11027689999997</v>
      </c>
      <c r="S292">
        <v>48735.389723099986</v>
      </c>
      <c r="T292">
        <v>25.97299060972113</v>
      </c>
      <c r="U292">
        <v>325</v>
      </c>
      <c r="V292">
        <v>575.25</v>
      </c>
      <c r="W292">
        <v>575.66999999999996</v>
      </c>
      <c r="X292">
        <v>725.3</v>
      </c>
      <c r="Y292">
        <v>710.37</v>
      </c>
      <c r="Z292">
        <v>114909</v>
      </c>
      <c r="AA292">
        <v>92501</v>
      </c>
      <c r="AB292">
        <f t="shared" si="21"/>
        <v>1</v>
      </c>
      <c r="AC292">
        <v>1</v>
      </c>
      <c r="AD292">
        <v>1</v>
      </c>
      <c r="AE292">
        <v>2</v>
      </c>
      <c r="AF292">
        <f t="shared" si="22"/>
        <v>2</v>
      </c>
      <c r="AG292" s="9">
        <v>6.2500000000000001E-4</v>
      </c>
      <c r="AH292" t="str">
        <f t="shared" si="23"/>
        <v>BANKNIFTYWEEKLY37800PE</v>
      </c>
      <c r="AI292" t="str">
        <f t="shared" si="24"/>
        <v>BANKNIFTYWEEKLY37800PE44833</v>
      </c>
      <c r="AQ292" s="3"/>
    </row>
    <row r="293" spans="1:43" x14ac:dyDescent="0.45">
      <c r="A293">
        <v>1</v>
      </c>
      <c r="B293" t="s">
        <v>530</v>
      </c>
      <c r="C293" t="s">
        <v>255</v>
      </c>
      <c r="D293" s="2">
        <v>44834</v>
      </c>
      <c r="E293" s="3">
        <v>44837</v>
      </c>
      <c r="F293" t="s">
        <v>30</v>
      </c>
      <c r="G293" t="s">
        <v>31</v>
      </c>
      <c r="H293" s="3">
        <v>44840</v>
      </c>
      <c r="I293" s="32" t="str">
        <f t="shared" si="20"/>
        <v>6-10-2022</v>
      </c>
      <c r="J293">
        <v>350</v>
      </c>
      <c r="K293">
        <v>25</v>
      </c>
      <c r="L293">
        <v>14</v>
      </c>
      <c r="M293">
        <v>512.94000000000005</v>
      </c>
      <c r="N293">
        <v>717.9</v>
      </c>
      <c r="O293">
        <v>179530</v>
      </c>
      <c r="P293">
        <v>251265.02</v>
      </c>
      <c r="Q293">
        <v>71735.999999999971</v>
      </c>
      <c r="R293">
        <v>448.06841052800002</v>
      </c>
      <c r="S293">
        <v>71287.931589471977</v>
      </c>
      <c r="T293">
        <v>39.70808867012309</v>
      </c>
      <c r="U293">
        <v>350</v>
      </c>
      <c r="V293">
        <v>520.04999999999995</v>
      </c>
      <c r="W293">
        <v>521.52</v>
      </c>
      <c r="X293">
        <v>708.35</v>
      </c>
      <c r="Y293">
        <v>717.23</v>
      </c>
      <c r="Z293">
        <v>101803</v>
      </c>
      <c r="AA293">
        <v>92001</v>
      </c>
      <c r="AB293">
        <f t="shared" si="21"/>
        <v>0</v>
      </c>
      <c r="AC293">
        <v>1</v>
      </c>
      <c r="AD293">
        <v>1</v>
      </c>
      <c r="AE293">
        <v>2</v>
      </c>
      <c r="AF293">
        <f t="shared" si="22"/>
        <v>1</v>
      </c>
      <c r="AG293" s="9">
        <v>6.2500000000000001E-4</v>
      </c>
      <c r="AH293" t="str">
        <f t="shared" si="23"/>
        <v>BANKNIFTYWEEKLY38000CE</v>
      </c>
      <c r="AI293" t="str">
        <f t="shared" si="24"/>
        <v>BANKNIFTYWEEKLY38000CE44834</v>
      </c>
      <c r="AQ293" s="3"/>
    </row>
    <row r="294" spans="1:43" x14ac:dyDescent="0.45">
      <c r="A294">
        <v>2</v>
      </c>
      <c r="B294" t="s">
        <v>531</v>
      </c>
      <c r="C294" t="s">
        <v>256</v>
      </c>
      <c r="D294" s="2">
        <v>44834</v>
      </c>
      <c r="E294" s="3">
        <v>44837</v>
      </c>
      <c r="F294" t="s">
        <v>30</v>
      </c>
      <c r="G294" t="s">
        <v>31</v>
      </c>
      <c r="H294" s="3">
        <v>44840</v>
      </c>
      <c r="I294" s="32" t="str">
        <f t="shared" si="20"/>
        <v>6-10-2022</v>
      </c>
      <c r="J294">
        <v>375</v>
      </c>
      <c r="K294">
        <v>25</v>
      </c>
      <c r="L294">
        <v>15</v>
      </c>
      <c r="M294">
        <v>498.7</v>
      </c>
      <c r="N294">
        <v>582.4</v>
      </c>
      <c r="O294">
        <v>187013.75</v>
      </c>
      <c r="P294">
        <v>218400.02</v>
      </c>
      <c r="Q294">
        <v>31387.5</v>
      </c>
      <c r="R294">
        <v>415.961608028</v>
      </c>
      <c r="S294">
        <v>30971.538391972001</v>
      </c>
      <c r="T294">
        <v>16.56110226759904</v>
      </c>
      <c r="U294">
        <v>375</v>
      </c>
      <c r="V294">
        <v>496.5</v>
      </c>
      <c r="W294">
        <v>508.93</v>
      </c>
      <c r="X294">
        <v>578.75</v>
      </c>
      <c r="Y294">
        <v>585.77</v>
      </c>
      <c r="Z294">
        <v>103705</v>
      </c>
      <c r="AA294">
        <v>92002</v>
      </c>
      <c r="AB294">
        <f t="shared" si="21"/>
        <v>0</v>
      </c>
      <c r="AC294">
        <v>1</v>
      </c>
      <c r="AD294">
        <v>1</v>
      </c>
      <c r="AE294">
        <v>2</v>
      </c>
      <c r="AF294">
        <f t="shared" si="22"/>
        <v>1</v>
      </c>
      <c r="AG294" s="9">
        <v>6.2500000000000001E-4</v>
      </c>
      <c r="AH294" t="str">
        <f t="shared" si="23"/>
        <v>BANKNIFTYWEEKLY38200CE</v>
      </c>
      <c r="AI294" t="str">
        <f t="shared" si="24"/>
        <v>BANKNIFTYWEEKLY38200CE44834</v>
      </c>
      <c r="AQ294" s="3"/>
    </row>
    <row r="295" spans="1:43" x14ac:dyDescent="0.45">
      <c r="A295">
        <v>3</v>
      </c>
      <c r="B295" t="s">
        <v>532</v>
      </c>
      <c r="C295" t="s">
        <v>257</v>
      </c>
      <c r="D295" s="2">
        <v>44834</v>
      </c>
      <c r="E295" s="3">
        <v>44837</v>
      </c>
      <c r="F295" t="s">
        <v>30</v>
      </c>
      <c r="G295" t="s">
        <v>31</v>
      </c>
      <c r="H295" s="3">
        <v>44840</v>
      </c>
      <c r="I295" s="32" t="str">
        <f t="shared" si="20"/>
        <v>6-10-2022</v>
      </c>
      <c r="J295">
        <v>350</v>
      </c>
      <c r="K295">
        <v>25</v>
      </c>
      <c r="L295">
        <v>14</v>
      </c>
      <c r="M295">
        <v>523.26</v>
      </c>
      <c r="N295">
        <v>773.47</v>
      </c>
      <c r="O295">
        <v>183141.27</v>
      </c>
      <c r="P295">
        <v>270713.75</v>
      </c>
      <c r="Q295">
        <v>87573.500000000015</v>
      </c>
      <c r="R295">
        <v>472.34589762799999</v>
      </c>
      <c r="S295">
        <v>87101.15410237202</v>
      </c>
      <c r="T295">
        <v>47.559544663183793</v>
      </c>
      <c r="U295">
        <v>350</v>
      </c>
      <c r="V295">
        <v>523.75</v>
      </c>
      <c r="W295">
        <v>518.04999999999995</v>
      </c>
      <c r="X295">
        <v>755</v>
      </c>
      <c r="Y295">
        <v>733.2</v>
      </c>
      <c r="Z295">
        <v>103502</v>
      </c>
      <c r="AA295">
        <v>92500</v>
      </c>
      <c r="AB295">
        <f t="shared" si="21"/>
        <v>0</v>
      </c>
      <c r="AC295">
        <v>1</v>
      </c>
      <c r="AD295">
        <v>1</v>
      </c>
      <c r="AE295">
        <v>2</v>
      </c>
      <c r="AF295">
        <f t="shared" si="22"/>
        <v>2</v>
      </c>
      <c r="AG295" s="9">
        <v>6.2500000000000001E-4</v>
      </c>
      <c r="AH295" t="str">
        <f t="shared" si="23"/>
        <v>BANKNIFTYWEEKLY38100CE</v>
      </c>
      <c r="AI295" t="str">
        <f t="shared" si="24"/>
        <v>BANKNIFTYWEEKLY38100CE44834</v>
      </c>
      <c r="AQ295" s="3"/>
    </row>
    <row r="296" spans="1:43" x14ac:dyDescent="0.45">
      <c r="A296">
        <v>4</v>
      </c>
      <c r="B296" t="s">
        <v>531</v>
      </c>
      <c r="C296" t="s">
        <v>256</v>
      </c>
      <c r="D296" s="2">
        <v>44834</v>
      </c>
      <c r="E296" s="3">
        <v>44837</v>
      </c>
      <c r="F296" t="s">
        <v>30</v>
      </c>
      <c r="G296" t="s">
        <v>31</v>
      </c>
      <c r="H296" s="3">
        <v>44840</v>
      </c>
      <c r="I296" s="32" t="str">
        <f t="shared" si="20"/>
        <v>6-10-2022</v>
      </c>
      <c r="J296">
        <v>375</v>
      </c>
      <c r="K296">
        <v>25</v>
      </c>
      <c r="L296">
        <v>15</v>
      </c>
      <c r="M296">
        <v>498.6</v>
      </c>
      <c r="N296">
        <v>702.48</v>
      </c>
      <c r="O296">
        <v>186973.75</v>
      </c>
      <c r="P296">
        <v>263430</v>
      </c>
      <c r="Q296">
        <v>76455</v>
      </c>
      <c r="R296">
        <v>466.65712150000007</v>
      </c>
      <c r="S296">
        <v>75988.3428785</v>
      </c>
      <c r="T296">
        <v>40.641182453954102</v>
      </c>
      <c r="U296">
        <v>375</v>
      </c>
      <c r="V296">
        <v>496.5</v>
      </c>
      <c r="W296">
        <v>508.93</v>
      </c>
      <c r="X296">
        <v>687.35</v>
      </c>
      <c r="Y296">
        <v>667.07</v>
      </c>
      <c r="Z296">
        <v>103705</v>
      </c>
      <c r="AA296">
        <v>92459</v>
      </c>
      <c r="AB296">
        <f t="shared" si="21"/>
        <v>0</v>
      </c>
      <c r="AC296">
        <v>1</v>
      </c>
      <c r="AD296">
        <v>1</v>
      </c>
      <c r="AE296">
        <v>2</v>
      </c>
      <c r="AF296">
        <f t="shared" si="22"/>
        <v>2</v>
      </c>
      <c r="AG296" s="9">
        <v>6.2500000000000001E-4</v>
      </c>
      <c r="AH296" t="str">
        <f t="shared" si="23"/>
        <v>BANKNIFTYWEEKLY38200CE</v>
      </c>
      <c r="AI296" t="str">
        <f t="shared" si="24"/>
        <v>BANKNIFTYWEEKLY38200CE44834</v>
      </c>
      <c r="AQ296" s="3"/>
    </row>
    <row r="297" spans="1:43" x14ac:dyDescent="0.45">
      <c r="A297">
        <v>1</v>
      </c>
      <c r="B297" t="s">
        <v>533</v>
      </c>
      <c r="C297" t="s">
        <v>258</v>
      </c>
      <c r="D297" s="2">
        <v>44837</v>
      </c>
      <c r="E297" s="3">
        <v>44838</v>
      </c>
      <c r="F297" t="s">
        <v>30</v>
      </c>
      <c r="G297" t="s">
        <v>31</v>
      </c>
      <c r="H297" s="3">
        <v>44840</v>
      </c>
      <c r="I297" s="32" t="str">
        <f t="shared" si="20"/>
        <v>6-10-2022</v>
      </c>
      <c r="J297">
        <v>450</v>
      </c>
      <c r="K297">
        <v>25</v>
      </c>
      <c r="L297">
        <v>18</v>
      </c>
      <c r="M297">
        <v>411.85</v>
      </c>
      <c r="N297">
        <v>81.59</v>
      </c>
      <c r="O297">
        <v>185332.5</v>
      </c>
      <c r="P297">
        <v>36715</v>
      </c>
      <c r="Q297">
        <v>-148617</v>
      </c>
      <c r="R297">
        <v>210.20802900000001</v>
      </c>
      <c r="S297">
        <v>-148827.208029</v>
      </c>
      <c r="T297">
        <v>-80.302811449152202</v>
      </c>
      <c r="U297">
        <v>450</v>
      </c>
      <c r="V297">
        <v>410.45</v>
      </c>
      <c r="W297">
        <v>411.35</v>
      </c>
      <c r="X297">
        <v>90.1</v>
      </c>
      <c r="Y297">
        <v>84.6</v>
      </c>
      <c r="Z297">
        <v>100306</v>
      </c>
      <c r="AA297">
        <v>92001</v>
      </c>
      <c r="AB297">
        <f t="shared" si="21"/>
        <v>0</v>
      </c>
      <c r="AC297">
        <v>1</v>
      </c>
      <c r="AD297">
        <v>1</v>
      </c>
      <c r="AE297">
        <v>2</v>
      </c>
      <c r="AF297">
        <f t="shared" si="22"/>
        <v>1</v>
      </c>
      <c r="AG297" s="9">
        <v>6.2500000000000001E-4</v>
      </c>
      <c r="AH297" t="str">
        <f t="shared" si="23"/>
        <v>BANKNIFTYWEEKLY38200PE</v>
      </c>
      <c r="AI297" t="str">
        <f t="shared" si="24"/>
        <v>BANKNIFTYWEEKLY38200PE44837</v>
      </c>
      <c r="AQ297" s="3"/>
    </row>
    <row r="298" spans="1:43" x14ac:dyDescent="0.45">
      <c r="A298">
        <v>2</v>
      </c>
      <c r="B298" t="s">
        <v>534</v>
      </c>
      <c r="C298" t="s">
        <v>259</v>
      </c>
      <c r="D298" s="2">
        <v>44837</v>
      </c>
      <c r="E298" s="3">
        <v>44838</v>
      </c>
      <c r="F298" t="s">
        <v>30</v>
      </c>
      <c r="G298" t="s">
        <v>31</v>
      </c>
      <c r="H298" s="3">
        <v>44840</v>
      </c>
      <c r="I298" s="32" t="str">
        <f t="shared" si="20"/>
        <v>6-10-2022</v>
      </c>
      <c r="J298">
        <v>400</v>
      </c>
      <c r="K298">
        <v>25</v>
      </c>
      <c r="L298">
        <v>16</v>
      </c>
      <c r="M298">
        <v>464.45</v>
      </c>
      <c r="N298">
        <v>119.56</v>
      </c>
      <c r="O298">
        <v>185780</v>
      </c>
      <c r="P298">
        <v>47825</v>
      </c>
      <c r="Q298">
        <v>-137956</v>
      </c>
      <c r="R298">
        <v>223.01607200000001</v>
      </c>
      <c r="S298">
        <v>-138179.016072</v>
      </c>
      <c r="T298">
        <v>-74.377767290343414</v>
      </c>
      <c r="U298">
        <v>400</v>
      </c>
      <c r="V298">
        <v>458.65</v>
      </c>
      <c r="W298">
        <v>450.53</v>
      </c>
      <c r="X298">
        <v>131.94999999999999</v>
      </c>
      <c r="Y298">
        <v>123.58</v>
      </c>
      <c r="Z298">
        <v>93502</v>
      </c>
      <c r="AA298">
        <v>92001</v>
      </c>
      <c r="AB298">
        <f t="shared" si="21"/>
        <v>0</v>
      </c>
      <c r="AC298">
        <v>1</v>
      </c>
      <c r="AD298">
        <v>1</v>
      </c>
      <c r="AE298">
        <v>2</v>
      </c>
      <c r="AF298">
        <f t="shared" si="22"/>
        <v>1</v>
      </c>
      <c r="AG298" s="9">
        <v>6.2500000000000001E-4</v>
      </c>
      <c r="AH298" t="str">
        <f t="shared" si="23"/>
        <v>BANKNIFTYWEEKLY38400PE</v>
      </c>
      <c r="AI298" t="str">
        <f t="shared" si="24"/>
        <v>BANKNIFTYWEEKLY38400PE44837</v>
      </c>
      <c r="AQ298" s="3"/>
    </row>
    <row r="299" spans="1:43" x14ac:dyDescent="0.45">
      <c r="A299">
        <v>3</v>
      </c>
      <c r="B299" t="s">
        <v>535</v>
      </c>
      <c r="C299" t="s">
        <v>260</v>
      </c>
      <c r="D299" s="2">
        <v>44837</v>
      </c>
      <c r="E299" s="3">
        <v>44838</v>
      </c>
      <c r="F299" t="s">
        <v>30</v>
      </c>
      <c r="G299" t="s">
        <v>31</v>
      </c>
      <c r="H299" s="3">
        <v>44840</v>
      </c>
      <c r="I299" s="32" t="str">
        <f t="shared" si="20"/>
        <v>6-10-2022</v>
      </c>
      <c r="J299">
        <v>475</v>
      </c>
      <c r="K299">
        <v>25</v>
      </c>
      <c r="L299">
        <v>19</v>
      </c>
      <c r="M299">
        <v>379.86</v>
      </c>
      <c r="N299">
        <v>53.55</v>
      </c>
      <c r="O299">
        <v>180435</v>
      </c>
      <c r="P299">
        <v>25436.25</v>
      </c>
      <c r="Q299">
        <v>-154997.25</v>
      </c>
      <c r="R299">
        <v>194.288926</v>
      </c>
      <c r="S299">
        <v>-155191.53892600001</v>
      </c>
      <c r="T299">
        <v>-86.009664935295262</v>
      </c>
      <c r="U299">
        <v>475</v>
      </c>
      <c r="V299">
        <v>381.1</v>
      </c>
      <c r="W299">
        <v>377.18</v>
      </c>
      <c r="X299">
        <v>54.9</v>
      </c>
      <c r="Y299">
        <v>52.33</v>
      </c>
      <c r="Z299">
        <v>144506</v>
      </c>
      <c r="AA299">
        <v>92459</v>
      </c>
      <c r="AB299">
        <f t="shared" si="21"/>
        <v>0</v>
      </c>
      <c r="AC299">
        <v>1</v>
      </c>
      <c r="AD299">
        <v>1</v>
      </c>
      <c r="AE299">
        <v>2</v>
      </c>
      <c r="AF299">
        <f t="shared" si="22"/>
        <v>2</v>
      </c>
      <c r="AG299" s="9">
        <v>6.2500000000000001E-4</v>
      </c>
      <c r="AH299" t="str">
        <f t="shared" si="23"/>
        <v>BANKNIFTYWEEKLY38000PE</v>
      </c>
      <c r="AI299" t="str">
        <f t="shared" si="24"/>
        <v>BANKNIFTYWEEKLY38000PE44837</v>
      </c>
      <c r="AQ299" s="3"/>
    </row>
    <row r="300" spans="1:43" x14ac:dyDescent="0.45">
      <c r="A300">
        <v>1</v>
      </c>
      <c r="B300" t="s">
        <v>536</v>
      </c>
      <c r="C300" t="s">
        <v>261</v>
      </c>
      <c r="D300" s="2">
        <v>44838</v>
      </c>
      <c r="E300" s="3">
        <v>44840</v>
      </c>
      <c r="F300" t="s">
        <v>30</v>
      </c>
      <c r="G300" t="s">
        <v>31</v>
      </c>
      <c r="H300" s="3">
        <v>44840</v>
      </c>
      <c r="I300" s="32" t="str">
        <f t="shared" si="20"/>
        <v>6-10-2022</v>
      </c>
      <c r="J300">
        <v>550</v>
      </c>
      <c r="K300">
        <v>25</v>
      </c>
      <c r="L300">
        <v>22</v>
      </c>
      <c r="M300">
        <v>338.45</v>
      </c>
      <c r="N300">
        <v>425.9</v>
      </c>
      <c r="O300">
        <v>186148.75</v>
      </c>
      <c r="P300">
        <v>234245</v>
      </c>
      <c r="Q300">
        <v>48097.499999999993</v>
      </c>
      <c r="R300">
        <v>433.24160749999999</v>
      </c>
      <c r="S300">
        <v>47664.258392499993</v>
      </c>
      <c r="T300">
        <v>25.605467881197161</v>
      </c>
      <c r="U300">
        <v>550</v>
      </c>
      <c r="V300">
        <v>335.2</v>
      </c>
      <c r="W300">
        <v>331.13</v>
      </c>
      <c r="X300">
        <v>429.5</v>
      </c>
      <c r="Y300">
        <v>433.42</v>
      </c>
      <c r="Z300">
        <v>93009</v>
      </c>
      <c r="AA300">
        <v>92002</v>
      </c>
      <c r="AB300">
        <f t="shared" si="21"/>
        <v>0</v>
      </c>
      <c r="AC300">
        <v>1</v>
      </c>
      <c r="AD300">
        <v>1</v>
      </c>
      <c r="AE300">
        <v>2</v>
      </c>
      <c r="AF300">
        <f t="shared" si="22"/>
        <v>1</v>
      </c>
      <c r="AG300" s="9">
        <v>6.2500000000000001E-4</v>
      </c>
      <c r="AH300" t="str">
        <f t="shared" si="23"/>
        <v>BANKNIFTYWEEKLY39000CE</v>
      </c>
      <c r="AI300" t="str">
        <f t="shared" si="24"/>
        <v>BANKNIFTYWEEKLY39000CE44838</v>
      </c>
      <c r="AQ300" s="3"/>
    </row>
    <row r="301" spans="1:43" x14ac:dyDescent="0.45">
      <c r="A301">
        <v>2</v>
      </c>
      <c r="B301" t="s">
        <v>537</v>
      </c>
      <c r="C301" t="s">
        <v>262</v>
      </c>
      <c r="D301" s="2">
        <v>44838</v>
      </c>
      <c r="E301" s="3">
        <v>44840</v>
      </c>
      <c r="F301" t="s">
        <v>30</v>
      </c>
      <c r="G301" t="s">
        <v>31</v>
      </c>
      <c r="H301" s="3">
        <v>44840</v>
      </c>
      <c r="I301" s="32" t="str">
        <f t="shared" si="20"/>
        <v>6-10-2022</v>
      </c>
      <c r="J301">
        <v>625</v>
      </c>
      <c r="K301">
        <v>25</v>
      </c>
      <c r="L301">
        <v>25</v>
      </c>
      <c r="M301">
        <v>290.77999999999997</v>
      </c>
      <c r="N301">
        <v>358.05</v>
      </c>
      <c r="O301">
        <v>181735</v>
      </c>
      <c r="P301">
        <v>223781.25</v>
      </c>
      <c r="Q301">
        <v>42043.750000000022</v>
      </c>
      <c r="R301">
        <v>418.55805400000003</v>
      </c>
      <c r="S301">
        <v>41625.191946000021</v>
      </c>
      <c r="T301">
        <v>22.90433430324374</v>
      </c>
      <c r="U301">
        <v>625</v>
      </c>
      <c r="V301">
        <v>289.89999999999998</v>
      </c>
      <c r="W301">
        <v>286.98</v>
      </c>
      <c r="X301">
        <v>356.85</v>
      </c>
      <c r="Y301">
        <v>358.87</v>
      </c>
      <c r="Z301">
        <v>93205</v>
      </c>
      <c r="AA301">
        <v>92000</v>
      </c>
      <c r="AB301">
        <f t="shared" si="21"/>
        <v>0</v>
      </c>
      <c r="AC301">
        <v>1</v>
      </c>
      <c r="AD301">
        <v>1</v>
      </c>
      <c r="AE301">
        <v>2</v>
      </c>
      <c r="AF301">
        <f t="shared" si="22"/>
        <v>1</v>
      </c>
      <c r="AG301" s="9">
        <v>6.2500000000000001E-4</v>
      </c>
      <c r="AH301" t="str">
        <f t="shared" si="23"/>
        <v>BANKNIFTYWEEKLY39100CE</v>
      </c>
      <c r="AI301" t="str">
        <f t="shared" si="24"/>
        <v>BANKNIFTYWEEKLY39100CE44838</v>
      </c>
      <c r="AQ301" s="3"/>
    </row>
    <row r="302" spans="1:43" x14ac:dyDescent="0.45">
      <c r="A302">
        <v>3</v>
      </c>
      <c r="B302" t="s">
        <v>536</v>
      </c>
      <c r="C302" t="s">
        <v>261</v>
      </c>
      <c r="D302" s="2">
        <v>44838</v>
      </c>
      <c r="E302" s="3">
        <v>44840</v>
      </c>
      <c r="F302" t="s">
        <v>30</v>
      </c>
      <c r="G302" t="s">
        <v>31</v>
      </c>
      <c r="H302" s="3">
        <v>44840</v>
      </c>
      <c r="I302" s="32" t="str">
        <f t="shared" si="20"/>
        <v>6-10-2022</v>
      </c>
      <c r="J302">
        <v>550</v>
      </c>
      <c r="K302">
        <v>25</v>
      </c>
      <c r="L302">
        <v>22</v>
      </c>
      <c r="M302">
        <v>326.60000000000002</v>
      </c>
      <c r="N302">
        <v>380.25</v>
      </c>
      <c r="O302">
        <v>179630</v>
      </c>
      <c r="P302">
        <v>209137.5</v>
      </c>
      <c r="Q302">
        <v>29507.499999999989</v>
      </c>
      <c r="R302">
        <v>400.68161199999997</v>
      </c>
      <c r="S302">
        <v>29106.818387999989</v>
      </c>
      <c r="T302">
        <v>16.203762393809491</v>
      </c>
      <c r="U302">
        <v>550</v>
      </c>
      <c r="V302">
        <v>324.39999999999998</v>
      </c>
      <c r="W302">
        <v>327.33</v>
      </c>
      <c r="X302">
        <v>389.1</v>
      </c>
      <c r="Y302">
        <v>396.25</v>
      </c>
      <c r="Z302">
        <v>100006</v>
      </c>
      <c r="AA302">
        <v>92500</v>
      </c>
      <c r="AB302">
        <f t="shared" si="21"/>
        <v>0</v>
      </c>
      <c r="AC302">
        <v>1</v>
      </c>
      <c r="AD302">
        <v>1</v>
      </c>
      <c r="AE302">
        <v>2</v>
      </c>
      <c r="AF302">
        <f t="shared" si="22"/>
        <v>2</v>
      </c>
      <c r="AG302" s="9">
        <v>6.2500000000000001E-4</v>
      </c>
      <c r="AH302" t="str">
        <f t="shared" si="23"/>
        <v>BANKNIFTYWEEKLY39000CE</v>
      </c>
      <c r="AI302" t="str">
        <f t="shared" si="24"/>
        <v>BANKNIFTYWEEKLY39000CE44838</v>
      </c>
      <c r="AQ302" s="3"/>
    </row>
    <row r="303" spans="1:43" x14ac:dyDescent="0.45">
      <c r="A303">
        <v>4</v>
      </c>
      <c r="B303" t="s">
        <v>537</v>
      </c>
      <c r="C303" t="s">
        <v>262</v>
      </c>
      <c r="D303" s="2">
        <v>44838</v>
      </c>
      <c r="E303" s="3">
        <v>44840</v>
      </c>
      <c r="F303" t="s">
        <v>30</v>
      </c>
      <c r="G303" t="s">
        <v>31</v>
      </c>
      <c r="H303" s="3">
        <v>44840</v>
      </c>
      <c r="I303" s="32" t="str">
        <f t="shared" si="20"/>
        <v>6-10-2022</v>
      </c>
      <c r="J303">
        <v>650</v>
      </c>
      <c r="K303">
        <v>25</v>
      </c>
      <c r="L303">
        <v>26</v>
      </c>
      <c r="M303">
        <v>275.95</v>
      </c>
      <c r="N303">
        <v>312.75</v>
      </c>
      <c r="O303">
        <v>179367.52</v>
      </c>
      <c r="P303">
        <v>203287.5</v>
      </c>
      <c r="Q303">
        <v>23920.000000000011</v>
      </c>
      <c r="R303">
        <v>393.91988012799999</v>
      </c>
      <c r="S303">
        <v>23526.080119872011</v>
      </c>
      <c r="T303">
        <v>13.116131683078409</v>
      </c>
      <c r="U303">
        <v>650</v>
      </c>
      <c r="V303">
        <v>276.55</v>
      </c>
      <c r="W303">
        <v>280.02</v>
      </c>
      <c r="X303">
        <v>313.5</v>
      </c>
      <c r="Y303">
        <v>324.67</v>
      </c>
      <c r="Z303">
        <v>100102</v>
      </c>
      <c r="AA303">
        <v>92501</v>
      </c>
      <c r="AB303">
        <f t="shared" si="21"/>
        <v>0</v>
      </c>
      <c r="AC303">
        <v>1</v>
      </c>
      <c r="AD303">
        <v>1</v>
      </c>
      <c r="AE303">
        <v>2</v>
      </c>
      <c r="AF303">
        <f t="shared" si="22"/>
        <v>2</v>
      </c>
      <c r="AG303" s="9">
        <v>6.2500000000000001E-4</v>
      </c>
      <c r="AH303" t="str">
        <f t="shared" si="23"/>
        <v>BANKNIFTYWEEKLY39100CE</v>
      </c>
      <c r="AI303" t="str">
        <f t="shared" si="24"/>
        <v>BANKNIFTYWEEKLY39100CE44838</v>
      </c>
      <c r="AQ303" s="3"/>
    </row>
    <row r="304" spans="1:43" x14ac:dyDescent="0.45">
      <c r="A304">
        <v>1</v>
      </c>
      <c r="B304" t="s">
        <v>538</v>
      </c>
      <c r="C304" t="s">
        <v>263</v>
      </c>
      <c r="D304" s="2">
        <v>44844</v>
      </c>
      <c r="E304" s="3">
        <v>44845</v>
      </c>
      <c r="F304" t="s">
        <v>30</v>
      </c>
      <c r="G304" t="s">
        <v>31</v>
      </c>
      <c r="H304" s="3">
        <v>44847</v>
      </c>
      <c r="I304" s="32" t="str">
        <f t="shared" si="20"/>
        <v>13-10-2022</v>
      </c>
      <c r="J304">
        <v>450</v>
      </c>
      <c r="K304">
        <v>25</v>
      </c>
      <c r="L304">
        <v>18</v>
      </c>
      <c r="M304">
        <v>394.98</v>
      </c>
      <c r="N304">
        <v>375.84</v>
      </c>
      <c r="O304">
        <v>177742.5</v>
      </c>
      <c r="P304">
        <v>169127.5</v>
      </c>
      <c r="Q304">
        <v>-8613.00000000002</v>
      </c>
      <c r="R304">
        <v>354.37539299999997</v>
      </c>
      <c r="S304">
        <v>-8967.3753930000203</v>
      </c>
      <c r="T304">
        <v>-5.0451498054770356</v>
      </c>
      <c r="U304">
        <v>450</v>
      </c>
      <c r="V304">
        <v>397.15</v>
      </c>
      <c r="W304">
        <v>399.33</v>
      </c>
      <c r="X304">
        <v>381.25</v>
      </c>
      <c r="Y304">
        <v>391.5</v>
      </c>
      <c r="Z304">
        <v>114101</v>
      </c>
      <c r="AA304">
        <v>91959</v>
      </c>
      <c r="AB304">
        <f t="shared" si="21"/>
        <v>0</v>
      </c>
      <c r="AC304">
        <v>1</v>
      </c>
      <c r="AD304">
        <v>1</v>
      </c>
      <c r="AE304">
        <v>2</v>
      </c>
      <c r="AF304">
        <f t="shared" si="22"/>
        <v>1</v>
      </c>
      <c r="AG304" s="9">
        <v>6.2500000000000001E-4</v>
      </c>
      <c r="AH304" t="str">
        <f t="shared" si="23"/>
        <v>BANKNIFTYWEEKLY38900CE</v>
      </c>
      <c r="AI304" t="str">
        <f t="shared" si="24"/>
        <v>BANKNIFTYWEEKLY38900CE44844</v>
      </c>
      <c r="AQ304" s="3"/>
    </row>
    <row r="305" spans="1:43" x14ac:dyDescent="0.45">
      <c r="A305">
        <v>2</v>
      </c>
      <c r="B305" t="s">
        <v>539</v>
      </c>
      <c r="C305" t="s">
        <v>264</v>
      </c>
      <c r="D305" s="2">
        <v>44844</v>
      </c>
      <c r="E305" s="3">
        <v>44845</v>
      </c>
      <c r="F305" t="s">
        <v>30</v>
      </c>
      <c r="G305" t="s">
        <v>31</v>
      </c>
      <c r="H305" s="3">
        <v>44847</v>
      </c>
      <c r="I305" s="32" t="str">
        <f t="shared" si="20"/>
        <v>13-10-2022</v>
      </c>
      <c r="J305">
        <v>500</v>
      </c>
      <c r="K305">
        <v>25</v>
      </c>
      <c r="L305">
        <v>20</v>
      </c>
      <c r="M305">
        <v>350</v>
      </c>
      <c r="N305">
        <v>280.5</v>
      </c>
      <c r="O305">
        <v>175000</v>
      </c>
      <c r="P305">
        <v>140250</v>
      </c>
      <c r="Q305">
        <v>-34750</v>
      </c>
      <c r="R305">
        <v>320.04759999999999</v>
      </c>
      <c r="S305">
        <v>-35070.047599999998</v>
      </c>
      <c r="T305">
        <v>-20.040027200000001</v>
      </c>
      <c r="U305">
        <v>500</v>
      </c>
      <c r="V305">
        <v>348.7</v>
      </c>
      <c r="W305">
        <v>350.7</v>
      </c>
      <c r="X305">
        <v>283.3</v>
      </c>
      <c r="Y305">
        <v>290.33</v>
      </c>
      <c r="Z305">
        <v>120007</v>
      </c>
      <c r="AA305">
        <v>92000</v>
      </c>
      <c r="AB305">
        <f t="shared" si="21"/>
        <v>0</v>
      </c>
      <c r="AC305">
        <v>1</v>
      </c>
      <c r="AD305">
        <v>1</v>
      </c>
      <c r="AE305">
        <v>2</v>
      </c>
      <c r="AF305">
        <f t="shared" si="22"/>
        <v>1</v>
      </c>
      <c r="AG305" s="9">
        <v>6.2500000000000001E-4</v>
      </c>
      <c r="AH305" t="str">
        <f t="shared" si="23"/>
        <v>BANKNIFTYWEEKLY39100CE</v>
      </c>
      <c r="AI305" t="str">
        <f t="shared" si="24"/>
        <v>BANKNIFTYWEEKLY39100CE44844</v>
      </c>
      <c r="AQ305" s="3"/>
    </row>
    <row r="306" spans="1:43" x14ac:dyDescent="0.45">
      <c r="A306">
        <v>3</v>
      </c>
      <c r="B306" t="s">
        <v>540</v>
      </c>
      <c r="C306" t="s">
        <v>265</v>
      </c>
      <c r="D306" s="2">
        <v>44844</v>
      </c>
      <c r="E306" s="3">
        <v>44845</v>
      </c>
      <c r="F306" t="s">
        <v>30</v>
      </c>
      <c r="G306" t="s">
        <v>31</v>
      </c>
      <c r="H306" s="3">
        <v>44847</v>
      </c>
      <c r="I306" s="32" t="str">
        <f t="shared" si="20"/>
        <v>13-10-2022</v>
      </c>
      <c r="J306">
        <v>475</v>
      </c>
      <c r="K306">
        <v>25</v>
      </c>
      <c r="L306">
        <v>19</v>
      </c>
      <c r="M306">
        <v>374.88</v>
      </c>
      <c r="N306">
        <v>315.33</v>
      </c>
      <c r="O306">
        <v>178067.5</v>
      </c>
      <c r="P306">
        <v>149780</v>
      </c>
      <c r="Q306">
        <v>-28286.25</v>
      </c>
      <c r="R306">
        <v>332.79569900000001</v>
      </c>
      <c r="S306">
        <v>-28619.045698999998</v>
      </c>
      <c r="T306">
        <v>-16.072020834234209</v>
      </c>
      <c r="U306">
        <v>475</v>
      </c>
      <c r="V306">
        <v>374.1</v>
      </c>
      <c r="W306">
        <v>378.83</v>
      </c>
      <c r="X306">
        <v>327.45</v>
      </c>
      <c r="Y306">
        <v>318.97000000000003</v>
      </c>
      <c r="Z306">
        <v>114501</v>
      </c>
      <c r="AA306">
        <v>92501</v>
      </c>
      <c r="AB306">
        <f t="shared" si="21"/>
        <v>0</v>
      </c>
      <c r="AC306">
        <v>1</v>
      </c>
      <c r="AD306">
        <v>1</v>
      </c>
      <c r="AE306">
        <v>2</v>
      </c>
      <c r="AF306">
        <f t="shared" si="22"/>
        <v>2</v>
      </c>
      <c r="AG306" s="9">
        <v>6.2500000000000001E-4</v>
      </c>
      <c r="AH306" t="str">
        <f t="shared" si="23"/>
        <v>BANKNIFTYWEEKLY39000CE</v>
      </c>
      <c r="AI306" t="str">
        <f t="shared" si="24"/>
        <v>BANKNIFTYWEEKLY39000CE44844</v>
      </c>
      <c r="AQ306" s="3"/>
    </row>
    <row r="307" spans="1:43" x14ac:dyDescent="0.45">
      <c r="A307">
        <v>4</v>
      </c>
      <c r="B307" t="s">
        <v>539</v>
      </c>
      <c r="C307" t="s">
        <v>264</v>
      </c>
      <c r="D307" s="2">
        <v>44844</v>
      </c>
      <c r="E307" s="3">
        <v>44845</v>
      </c>
      <c r="F307" t="s">
        <v>30</v>
      </c>
      <c r="G307" t="s">
        <v>31</v>
      </c>
      <c r="H307" s="3">
        <v>44847</v>
      </c>
      <c r="I307" s="32" t="str">
        <f t="shared" si="20"/>
        <v>13-10-2022</v>
      </c>
      <c r="J307">
        <v>500</v>
      </c>
      <c r="K307">
        <v>25</v>
      </c>
      <c r="L307">
        <v>20</v>
      </c>
      <c r="M307">
        <v>350.56</v>
      </c>
      <c r="N307">
        <v>268.12</v>
      </c>
      <c r="O307">
        <v>175280</v>
      </c>
      <c r="P307">
        <v>134060</v>
      </c>
      <c r="Q307">
        <v>-41220</v>
      </c>
      <c r="R307">
        <v>313.25897600000002</v>
      </c>
      <c r="S307">
        <v>-41533.258975999997</v>
      </c>
      <c r="T307">
        <v>-23.695378238247379</v>
      </c>
      <c r="U307">
        <v>500</v>
      </c>
      <c r="V307">
        <v>348.7</v>
      </c>
      <c r="W307">
        <v>350.7</v>
      </c>
      <c r="X307">
        <v>277.60000000000002</v>
      </c>
      <c r="Y307">
        <v>272.47000000000003</v>
      </c>
      <c r="Z307">
        <v>120007</v>
      </c>
      <c r="AA307">
        <v>92501</v>
      </c>
      <c r="AB307">
        <f t="shared" si="21"/>
        <v>0</v>
      </c>
      <c r="AC307">
        <v>1</v>
      </c>
      <c r="AD307">
        <v>1</v>
      </c>
      <c r="AE307">
        <v>2</v>
      </c>
      <c r="AF307">
        <f t="shared" si="22"/>
        <v>2</v>
      </c>
      <c r="AG307" s="9">
        <v>6.2500000000000001E-4</v>
      </c>
      <c r="AH307" t="str">
        <f t="shared" si="23"/>
        <v>BANKNIFTYWEEKLY39100CE</v>
      </c>
      <c r="AI307" t="str">
        <f t="shared" si="24"/>
        <v>BANKNIFTYWEEKLY39100CE44844</v>
      </c>
      <c r="AQ307" s="3"/>
    </row>
    <row r="308" spans="1:43" x14ac:dyDescent="0.45">
      <c r="A308">
        <v>1</v>
      </c>
      <c r="B308" t="s">
        <v>541</v>
      </c>
      <c r="C308" t="s">
        <v>266</v>
      </c>
      <c r="D308" s="2">
        <v>44845</v>
      </c>
      <c r="E308" s="3">
        <v>44846</v>
      </c>
      <c r="F308" t="s">
        <v>30</v>
      </c>
      <c r="G308" t="s">
        <v>31</v>
      </c>
      <c r="H308" s="3">
        <v>44847</v>
      </c>
      <c r="I308" s="32" t="str">
        <f t="shared" si="20"/>
        <v>13-10-2022</v>
      </c>
      <c r="J308">
        <v>575</v>
      </c>
      <c r="K308">
        <v>25</v>
      </c>
      <c r="L308">
        <v>23</v>
      </c>
      <c r="M308">
        <v>313.10000000000002</v>
      </c>
      <c r="N308">
        <v>269.7</v>
      </c>
      <c r="O308">
        <v>180030</v>
      </c>
      <c r="P308">
        <v>155077.5</v>
      </c>
      <c r="Q308">
        <v>-24955.000000000018</v>
      </c>
      <c r="R308">
        <v>340.05098800000002</v>
      </c>
      <c r="S308">
        <v>-25295.050988000021</v>
      </c>
      <c r="T308">
        <v>-14.050464360384391</v>
      </c>
      <c r="U308">
        <v>575</v>
      </c>
      <c r="V308">
        <v>313.05</v>
      </c>
      <c r="W308">
        <v>317.73</v>
      </c>
      <c r="X308">
        <v>264.14999999999998</v>
      </c>
      <c r="Y308">
        <v>265.63</v>
      </c>
      <c r="Z308">
        <v>151205</v>
      </c>
      <c r="AA308">
        <v>92000</v>
      </c>
      <c r="AB308">
        <f t="shared" si="21"/>
        <v>0</v>
      </c>
      <c r="AC308">
        <v>1</v>
      </c>
      <c r="AD308">
        <v>1</v>
      </c>
      <c r="AE308">
        <v>2</v>
      </c>
      <c r="AF308">
        <f t="shared" si="22"/>
        <v>1</v>
      </c>
      <c r="AG308" s="9">
        <v>6.2500000000000001E-4</v>
      </c>
      <c r="AH308" t="str">
        <f t="shared" si="23"/>
        <v>BANKNIFTYWEEKLY38700PE</v>
      </c>
      <c r="AI308" t="str">
        <f t="shared" si="24"/>
        <v>BANKNIFTYWEEKLY38700PE44845</v>
      </c>
      <c r="AQ308" s="3"/>
    </row>
    <row r="309" spans="1:43" x14ac:dyDescent="0.45">
      <c r="A309">
        <v>2</v>
      </c>
      <c r="B309" t="s">
        <v>542</v>
      </c>
      <c r="C309" t="s">
        <v>267</v>
      </c>
      <c r="D309" s="2">
        <v>44845</v>
      </c>
      <c r="E309" s="3">
        <v>44846</v>
      </c>
      <c r="F309" t="s">
        <v>30</v>
      </c>
      <c r="G309" t="s">
        <v>31</v>
      </c>
      <c r="H309" s="3">
        <v>44847</v>
      </c>
      <c r="I309" s="32" t="str">
        <f t="shared" si="20"/>
        <v>13-10-2022</v>
      </c>
      <c r="J309">
        <v>500</v>
      </c>
      <c r="K309">
        <v>25</v>
      </c>
      <c r="L309">
        <v>20</v>
      </c>
      <c r="M309">
        <v>360.33</v>
      </c>
      <c r="N309">
        <v>321.64999999999998</v>
      </c>
      <c r="O309">
        <v>180166.25</v>
      </c>
      <c r="P309">
        <v>160825</v>
      </c>
      <c r="Q309">
        <v>-19340</v>
      </c>
      <c r="R309">
        <v>346.61440649999997</v>
      </c>
      <c r="S309">
        <v>-19686.614406500001</v>
      </c>
      <c r="T309">
        <v>-10.92691578278396</v>
      </c>
      <c r="U309">
        <v>500</v>
      </c>
      <c r="V309">
        <v>356</v>
      </c>
      <c r="W309">
        <v>353.25</v>
      </c>
      <c r="X309">
        <v>315.89999999999998</v>
      </c>
      <c r="Y309">
        <v>316.57</v>
      </c>
      <c r="Z309">
        <v>150102</v>
      </c>
      <c r="AA309">
        <v>92000</v>
      </c>
      <c r="AB309">
        <f t="shared" si="21"/>
        <v>0</v>
      </c>
      <c r="AC309">
        <v>1</v>
      </c>
      <c r="AD309">
        <v>1</v>
      </c>
      <c r="AE309">
        <v>2</v>
      </c>
      <c r="AF309">
        <f t="shared" si="22"/>
        <v>1</v>
      </c>
      <c r="AG309" s="9">
        <v>6.2500000000000001E-4</v>
      </c>
      <c r="AH309" t="str">
        <f t="shared" si="23"/>
        <v>BANKNIFTYWEEKLY38800PE</v>
      </c>
      <c r="AI309" t="str">
        <f t="shared" si="24"/>
        <v>BANKNIFTYWEEKLY38800PE44845</v>
      </c>
      <c r="AQ309" s="3"/>
    </row>
    <row r="310" spans="1:43" x14ac:dyDescent="0.45">
      <c r="A310">
        <v>1</v>
      </c>
      <c r="B310" t="s">
        <v>540</v>
      </c>
      <c r="C310" t="s">
        <v>265</v>
      </c>
      <c r="D310" s="2">
        <v>44846</v>
      </c>
      <c r="E310" s="3">
        <v>44847</v>
      </c>
      <c r="F310" t="s">
        <v>30</v>
      </c>
      <c r="G310" t="s">
        <v>31</v>
      </c>
      <c r="H310" s="3">
        <v>44847</v>
      </c>
      <c r="I310" s="32" t="str">
        <f t="shared" si="20"/>
        <v>13-10-2022</v>
      </c>
      <c r="J310">
        <v>700</v>
      </c>
      <c r="K310">
        <v>25</v>
      </c>
      <c r="L310">
        <v>28</v>
      </c>
      <c r="M310">
        <v>280.33</v>
      </c>
      <c r="N310">
        <v>176.4</v>
      </c>
      <c r="O310">
        <v>196233.75</v>
      </c>
      <c r="P310">
        <v>123479.99</v>
      </c>
      <c r="Q310">
        <v>-72750.999999999985</v>
      </c>
      <c r="R310">
        <v>315.09569423599999</v>
      </c>
      <c r="S310">
        <v>-73066.095694235992</v>
      </c>
      <c r="T310">
        <v>-37.234214651779311</v>
      </c>
      <c r="U310">
        <v>700</v>
      </c>
      <c r="V310">
        <v>254.8</v>
      </c>
      <c r="W310">
        <v>272.75</v>
      </c>
      <c r="X310">
        <v>172.2</v>
      </c>
      <c r="Y310">
        <v>173.78</v>
      </c>
      <c r="Z310">
        <v>140102</v>
      </c>
      <c r="AA310">
        <v>92501</v>
      </c>
      <c r="AB310">
        <f t="shared" si="21"/>
        <v>0</v>
      </c>
      <c r="AC310">
        <v>1</v>
      </c>
      <c r="AD310">
        <v>1</v>
      </c>
      <c r="AE310">
        <v>2</v>
      </c>
      <c r="AF310">
        <f t="shared" si="22"/>
        <v>2</v>
      </c>
      <c r="AG310" s="9">
        <v>6.2500000000000001E-4</v>
      </c>
      <c r="AH310" t="str">
        <f t="shared" si="23"/>
        <v>BANKNIFTYWEEKLY39000CE</v>
      </c>
      <c r="AI310" t="str">
        <f t="shared" si="24"/>
        <v>BANKNIFTYWEEKLY39000CE44846</v>
      </c>
      <c r="AQ310" s="3"/>
    </row>
    <row r="311" spans="1:43" x14ac:dyDescent="0.45">
      <c r="A311">
        <v>2</v>
      </c>
      <c r="B311" t="s">
        <v>539</v>
      </c>
      <c r="C311" t="s">
        <v>264</v>
      </c>
      <c r="D311" s="2">
        <v>44846</v>
      </c>
      <c r="E311" s="3">
        <v>44847</v>
      </c>
      <c r="F311" t="s">
        <v>30</v>
      </c>
      <c r="G311" t="s">
        <v>31</v>
      </c>
      <c r="H311" s="3">
        <v>44847</v>
      </c>
      <c r="I311" s="32" t="str">
        <f t="shared" si="20"/>
        <v>13-10-2022</v>
      </c>
      <c r="J311">
        <v>725</v>
      </c>
      <c r="K311">
        <v>25</v>
      </c>
      <c r="L311">
        <v>29</v>
      </c>
      <c r="M311">
        <v>249.33</v>
      </c>
      <c r="N311">
        <v>123.48</v>
      </c>
      <c r="O311">
        <v>180766.25</v>
      </c>
      <c r="P311">
        <v>89521.25</v>
      </c>
      <c r="Q311">
        <v>-91241.25</v>
      </c>
      <c r="R311">
        <v>266.69170250000002</v>
      </c>
      <c r="S311">
        <v>-91507.9417025</v>
      </c>
      <c r="T311">
        <v>-50.622249287408458</v>
      </c>
      <c r="U311">
        <v>725</v>
      </c>
      <c r="V311">
        <v>244</v>
      </c>
      <c r="W311">
        <v>248.68</v>
      </c>
      <c r="X311">
        <v>128</v>
      </c>
      <c r="Y311">
        <v>126.47</v>
      </c>
      <c r="Z311">
        <v>141704</v>
      </c>
      <c r="AA311">
        <v>92459</v>
      </c>
      <c r="AB311">
        <f t="shared" si="21"/>
        <v>0</v>
      </c>
      <c r="AC311">
        <v>1</v>
      </c>
      <c r="AD311">
        <v>1</v>
      </c>
      <c r="AE311">
        <v>2</v>
      </c>
      <c r="AF311">
        <f t="shared" si="22"/>
        <v>2</v>
      </c>
      <c r="AG311" s="9">
        <v>6.2500000000000001E-4</v>
      </c>
      <c r="AH311" t="str">
        <f t="shared" si="23"/>
        <v>BANKNIFTYWEEKLY39100CE</v>
      </c>
      <c r="AI311" t="str">
        <f t="shared" si="24"/>
        <v>BANKNIFTYWEEKLY39100CE44846</v>
      </c>
      <c r="AQ311" s="3"/>
    </row>
    <row r="312" spans="1:43" x14ac:dyDescent="0.45">
      <c r="A312">
        <v>1</v>
      </c>
      <c r="B312" t="s">
        <v>543</v>
      </c>
      <c r="C312" t="s">
        <v>268</v>
      </c>
      <c r="D312" s="2">
        <v>44847</v>
      </c>
      <c r="E312" s="3">
        <v>44847</v>
      </c>
      <c r="F312" t="s">
        <v>30</v>
      </c>
      <c r="G312" t="s">
        <v>31</v>
      </c>
      <c r="H312" s="3">
        <v>44847</v>
      </c>
      <c r="I312" s="32" t="str">
        <f t="shared" si="20"/>
        <v>13-10-2022</v>
      </c>
      <c r="J312">
        <v>1375</v>
      </c>
      <c r="K312">
        <v>25</v>
      </c>
      <c r="L312">
        <v>55</v>
      </c>
      <c r="M312">
        <v>139.86000000000001</v>
      </c>
      <c r="N312">
        <v>0.51</v>
      </c>
      <c r="O312">
        <v>192311.25</v>
      </c>
      <c r="P312">
        <v>706.25</v>
      </c>
      <c r="Q312">
        <v>-191606.25</v>
      </c>
      <c r="R312">
        <v>174.2286245</v>
      </c>
      <c r="S312">
        <v>-191780.47862450001</v>
      </c>
      <c r="T312">
        <v>-99.724003990666205</v>
      </c>
      <c r="U312">
        <v>1375</v>
      </c>
      <c r="V312">
        <v>131</v>
      </c>
      <c r="W312">
        <v>140.75</v>
      </c>
      <c r="X312">
        <v>1.1000000000000001</v>
      </c>
      <c r="Y312">
        <v>0.63</v>
      </c>
      <c r="Z312">
        <v>111403</v>
      </c>
      <c r="AA312">
        <v>152001</v>
      </c>
      <c r="AB312">
        <f t="shared" si="21"/>
        <v>0</v>
      </c>
      <c r="AC312">
        <v>1</v>
      </c>
      <c r="AD312">
        <v>1</v>
      </c>
      <c r="AE312">
        <v>2</v>
      </c>
      <c r="AF312">
        <f t="shared" si="22"/>
        <v>2</v>
      </c>
      <c r="AG312" s="9">
        <v>6.2500000000000001E-4</v>
      </c>
      <c r="AH312" t="str">
        <f t="shared" si="23"/>
        <v>BANKNIFTYWEEKLY38600PE</v>
      </c>
      <c r="AI312" t="str">
        <f t="shared" si="24"/>
        <v>BANKNIFTYWEEKLY38600PE44847</v>
      </c>
      <c r="AQ312" s="3"/>
    </row>
    <row r="313" spans="1:43" x14ac:dyDescent="0.45">
      <c r="A313">
        <v>2</v>
      </c>
      <c r="B313" t="s">
        <v>541</v>
      </c>
      <c r="C313" t="s">
        <v>266</v>
      </c>
      <c r="D313" s="2">
        <v>44847</v>
      </c>
      <c r="E313" s="3">
        <v>44847</v>
      </c>
      <c r="F313" t="s">
        <v>30</v>
      </c>
      <c r="G313" t="s">
        <v>31</v>
      </c>
      <c r="H313" s="3">
        <v>44847</v>
      </c>
      <c r="I313" s="32" t="str">
        <f t="shared" si="20"/>
        <v>13-10-2022</v>
      </c>
      <c r="J313">
        <v>1025</v>
      </c>
      <c r="K313">
        <v>25</v>
      </c>
      <c r="L313">
        <v>41</v>
      </c>
      <c r="M313">
        <v>175.73</v>
      </c>
      <c r="N313">
        <v>79.81</v>
      </c>
      <c r="O313">
        <v>180125</v>
      </c>
      <c r="P313">
        <v>81807.5</v>
      </c>
      <c r="Q313">
        <v>-98317.999999999985</v>
      </c>
      <c r="R313">
        <v>257.58201800000001</v>
      </c>
      <c r="S313">
        <v>-98575.582017999986</v>
      </c>
      <c r="T313">
        <v>-54.726207921165852</v>
      </c>
      <c r="U313">
        <v>1025</v>
      </c>
      <c r="V313">
        <v>173.3</v>
      </c>
      <c r="W313">
        <v>165.38</v>
      </c>
      <c r="X313">
        <v>82.65</v>
      </c>
      <c r="Y313">
        <v>79.12</v>
      </c>
      <c r="Z313">
        <v>103304</v>
      </c>
      <c r="AA313">
        <v>152002</v>
      </c>
      <c r="AB313">
        <f t="shared" si="21"/>
        <v>0</v>
      </c>
      <c r="AC313">
        <v>1</v>
      </c>
      <c r="AD313">
        <v>1</v>
      </c>
      <c r="AE313">
        <v>2</v>
      </c>
      <c r="AF313">
        <f t="shared" si="22"/>
        <v>2</v>
      </c>
      <c r="AG313" s="9">
        <v>6.2500000000000001E-4</v>
      </c>
      <c r="AH313" t="str">
        <f t="shared" si="23"/>
        <v>BANKNIFTYWEEKLY38700PE</v>
      </c>
      <c r="AI313" t="str">
        <f t="shared" si="24"/>
        <v>BANKNIFTYWEEKLY38700PE44847</v>
      </c>
      <c r="AQ313" s="3"/>
    </row>
    <row r="314" spans="1:43" x14ac:dyDescent="0.45">
      <c r="A314">
        <v>1</v>
      </c>
      <c r="B314" t="s">
        <v>544</v>
      </c>
      <c r="C314" t="s">
        <v>269</v>
      </c>
      <c r="D314" s="2">
        <v>44851</v>
      </c>
      <c r="E314" s="3">
        <v>44852</v>
      </c>
      <c r="F314" t="s">
        <v>30</v>
      </c>
      <c r="G314" t="s">
        <v>31</v>
      </c>
      <c r="H314" s="3">
        <v>44854</v>
      </c>
      <c r="I314" s="32" t="str">
        <f t="shared" si="20"/>
        <v>20-10-2022</v>
      </c>
      <c r="J314">
        <v>500</v>
      </c>
      <c r="K314">
        <v>25</v>
      </c>
      <c r="L314">
        <v>20</v>
      </c>
      <c r="M314">
        <v>427.37</v>
      </c>
      <c r="N314">
        <v>834.7</v>
      </c>
      <c r="O314">
        <v>213683.75</v>
      </c>
      <c r="P314">
        <v>417350</v>
      </c>
      <c r="Q314">
        <v>203665</v>
      </c>
      <c r="R314">
        <v>657.56505349999998</v>
      </c>
      <c r="S314">
        <v>203007.4349465</v>
      </c>
      <c r="T314">
        <v>95.003684157779915</v>
      </c>
      <c r="U314">
        <v>500</v>
      </c>
      <c r="V314">
        <v>366.35</v>
      </c>
      <c r="W314">
        <v>368.8</v>
      </c>
      <c r="X314">
        <v>847.05</v>
      </c>
      <c r="Y314">
        <v>867.53</v>
      </c>
      <c r="Z314">
        <v>100416</v>
      </c>
      <c r="AA314">
        <v>92000</v>
      </c>
      <c r="AB314">
        <f t="shared" si="21"/>
        <v>0</v>
      </c>
      <c r="AC314">
        <v>1</v>
      </c>
      <c r="AD314">
        <v>1</v>
      </c>
      <c r="AE314">
        <v>2</v>
      </c>
      <c r="AF314">
        <f t="shared" si="22"/>
        <v>1</v>
      </c>
      <c r="AG314" s="9">
        <v>6.2500000000000001E-4</v>
      </c>
      <c r="AH314" t="str">
        <f t="shared" si="23"/>
        <v>BANKNIFTYWEEKLY39500CE</v>
      </c>
      <c r="AI314" t="str">
        <f t="shared" si="24"/>
        <v>BANKNIFTYWEEKLY39500CE44851</v>
      </c>
      <c r="AQ314" s="3"/>
    </row>
    <row r="315" spans="1:43" x14ac:dyDescent="0.45">
      <c r="A315">
        <v>2</v>
      </c>
      <c r="B315" t="s">
        <v>545</v>
      </c>
      <c r="C315" t="s">
        <v>270</v>
      </c>
      <c r="D315" s="2">
        <v>44851</v>
      </c>
      <c r="E315" s="3">
        <v>44852</v>
      </c>
      <c r="F315" t="s">
        <v>30</v>
      </c>
      <c r="G315" t="s">
        <v>31</v>
      </c>
      <c r="H315" s="3">
        <v>44854</v>
      </c>
      <c r="I315" s="32" t="str">
        <f t="shared" si="20"/>
        <v>20-10-2022</v>
      </c>
      <c r="J315">
        <v>500</v>
      </c>
      <c r="K315">
        <v>25</v>
      </c>
      <c r="L315">
        <v>20</v>
      </c>
      <c r="M315">
        <v>371.21</v>
      </c>
      <c r="N315">
        <v>752.85</v>
      </c>
      <c r="O315">
        <v>185606.25</v>
      </c>
      <c r="P315">
        <v>376425</v>
      </c>
      <c r="Q315">
        <v>190820</v>
      </c>
      <c r="R315">
        <v>593.03706250000005</v>
      </c>
      <c r="S315">
        <v>190226.96293750001</v>
      </c>
      <c r="T315">
        <v>102.4895244300771</v>
      </c>
      <c r="U315">
        <v>500</v>
      </c>
      <c r="V315">
        <v>358.45</v>
      </c>
      <c r="W315">
        <v>367.3</v>
      </c>
      <c r="X315">
        <v>765.6</v>
      </c>
      <c r="Y315">
        <v>784.6</v>
      </c>
      <c r="Z315">
        <v>100640</v>
      </c>
      <c r="AA315">
        <v>92000</v>
      </c>
      <c r="AB315">
        <f t="shared" si="21"/>
        <v>0</v>
      </c>
      <c r="AC315">
        <v>1</v>
      </c>
      <c r="AD315">
        <v>1</v>
      </c>
      <c r="AE315">
        <v>2</v>
      </c>
      <c r="AF315">
        <f t="shared" si="22"/>
        <v>1</v>
      </c>
      <c r="AG315" s="9">
        <v>6.2500000000000001E-4</v>
      </c>
      <c r="AH315" t="str">
        <f t="shared" si="23"/>
        <v>BANKNIFTYWEEKLY39600CE</v>
      </c>
      <c r="AI315" t="str">
        <f t="shared" si="24"/>
        <v>BANKNIFTYWEEKLY39600CE44851</v>
      </c>
      <c r="AQ315" s="3"/>
    </row>
    <row r="316" spans="1:43" x14ac:dyDescent="0.45">
      <c r="A316">
        <v>3</v>
      </c>
      <c r="B316" t="s">
        <v>546</v>
      </c>
      <c r="C316" t="s">
        <v>271</v>
      </c>
      <c r="D316" s="2">
        <v>44851</v>
      </c>
      <c r="E316" s="3">
        <v>44852</v>
      </c>
      <c r="F316" t="s">
        <v>30</v>
      </c>
      <c r="G316" t="s">
        <v>31</v>
      </c>
      <c r="H316" s="3">
        <v>44854</v>
      </c>
      <c r="I316" s="32" t="str">
        <f t="shared" si="20"/>
        <v>20-10-2022</v>
      </c>
      <c r="J316">
        <v>450</v>
      </c>
      <c r="K316">
        <v>25</v>
      </c>
      <c r="L316">
        <v>18</v>
      </c>
      <c r="M316">
        <v>415.3</v>
      </c>
      <c r="N316">
        <v>685</v>
      </c>
      <c r="O316">
        <v>186885</v>
      </c>
      <c r="P316">
        <v>308250</v>
      </c>
      <c r="Q316">
        <v>121365</v>
      </c>
      <c r="R316">
        <v>517.084114</v>
      </c>
      <c r="S316">
        <v>120847.915886</v>
      </c>
      <c r="T316">
        <v>64.664320778018563</v>
      </c>
      <c r="U316">
        <v>450</v>
      </c>
      <c r="V316">
        <v>405.35</v>
      </c>
      <c r="W316">
        <v>414.75</v>
      </c>
      <c r="X316">
        <v>707.3</v>
      </c>
      <c r="Y316">
        <v>705.7</v>
      </c>
      <c r="Z316">
        <v>104809</v>
      </c>
      <c r="AA316">
        <v>92500</v>
      </c>
      <c r="AB316">
        <f t="shared" si="21"/>
        <v>0</v>
      </c>
      <c r="AC316">
        <v>1</v>
      </c>
      <c r="AD316">
        <v>1</v>
      </c>
      <c r="AE316">
        <v>2</v>
      </c>
      <c r="AF316">
        <f t="shared" si="22"/>
        <v>2</v>
      </c>
      <c r="AG316" s="9">
        <v>6.2500000000000001E-4</v>
      </c>
      <c r="AH316" t="str">
        <f t="shared" si="23"/>
        <v>BANKNIFTYWEEKLY39700CE</v>
      </c>
      <c r="AI316" t="str">
        <f t="shared" si="24"/>
        <v>BANKNIFTYWEEKLY39700CE44851</v>
      </c>
      <c r="AQ316" s="3"/>
    </row>
    <row r="317" spans="1:43" x14ac:dyDescent="0.45">
      <c r="A317">
        <v>4</v>
      </c>
      <c r="B317" t="s">
        <v>547</v>
      </c>
      <c r="C317" t="s">
        <v>272</v>
      </c>
      <c r="D317" s="2">
        <v>44851</v>
      </c>
      <c r="E317" s="3">
        <v>44852</v>
      </c>
      <c r="F317" t="s">
        <v>30</v>
      </c>
      <c r="G317" t="s">
        <v>31</v>
      </c>
      <c r="H317" s="3">
        <v>44854</v>
      </c>
      <c r="I317" s="32" t="str">
        <f t="shared" si="20"/>
        <v>20-10-2022</v>
      </c>
      <c r="J317">
        <v>500</v>
      </c>
      <c r="K317">
        <v>25</v>
      </c>
      <c r="L317">
        <v>20</v>
      </c>
      <c r="M317">
        <v>358.85</v>
      </c>
      <c r="N317">
        <v>633.45000000000005</v>
      </c>
      <c r="O317">
        <v>179425</v>
      </c>
      <c r="P317">
        <v>316725</v>
      </c>
      <c r="Q317">
        <v>137300</v>
      </c>
      <c r="R317">
        <v>521.73360999999989</v>
      </c>
      <c r="S317">
        <v>136778.26639</v>
      </c>
      <c r="T317">
        <v>76.231442881426787</v>
      </c>
      <c r="U317">
        <v>500</v>
      </c>
      <c r="V317">
        <v>360.7</v>
      </c>
      <c r="W317">
        <v>352.42</v>
      </c>
      <c r="X317">
        <v>629.20000000000005</v>
      </c>
      <c r="Y317">
        <v>628.53</v>
      </c>
      <c r="Z317">
        <v>102506</v>
      </c>
      <c r="AA317">
        <v>92500</v>
      </c>
      <c r="AB317">
        <f t="shared" si="21"/>
        <v>0</v>
      </c>
      <c r="AC317">
        <v>1</v>
      </c>
      <c r="AD317">
        <v>1</v>
      </c>
      <c r="AE317">
        <v>2</v>
      </c>
      <c r="AF317">
        <f t="shared" si="22"/>
        <v>2</v>
      </c>
      <c r="AG317" s="9">
        <v>6.2500000000000001E-4</v>
      </c>
      <c r="AH317" t="str">
        <f t="shared" si="23"/>
        <v>BANKNIFTYWEEKLY39800CE</v>
      </c>
      <c r="AI317" t="str">
        <f t="shared" si="24"/>
        <v>BANKNIFTYWEEKLY39800CE44851</v>
      </c>
      <c r="AQ317" s="3"/>
    </row>
    <row r="318" spans="1:43" x14ac:dyDescent="0.45">
      <c r="A318">
        <v>1</v>
      </c>
      <c r="B318" t="s">
        <v>548</v>
      </c>
      <c r="C318" t="s">
        <v>273</v>
      </c>
      <c r="D318" s="2">
        <v>44853</v>
      </c>
      <c r="E318" s="3">
        <v>44854</v>
      </c>
      <c r="F318" t="s">
        <v>30</v>
      </c>
      <c r="G318" t="s">
        <v>31</v>
      </c>
      <c r="H318" s="3">
        <v>44854</v>
      </c>
      <c r="I318" s="32" t="str">
        <f t="shared" si="20"/>
        <v>20-10-2022</v>
      </c>
      <c r="J318">
        <v>875</v>
      </c>
      <c r="K318">
        <v>25</v>
      </c>
      <c r="L318">
        <v>35</v>
      </c>
      <c r="M318">
        <v>207.5</v>
      </c>
      <c r="N318">
        <v>209.15</v>
      </c>
      <c r="O318">
        <v>181562.5</v>
      </c>
      <c r="P318">
        <v>183006.25</v>
      </c>
      <c r="Q318">
        <v>1443.750000000005</v>
      </c>
      <c r="R318">
        <v>372.51586500000002</v>
      </c>
      <c r="S318">
        <v>1071.2341350000049</v>
      </c>
      <c r="T318">
        <v>0.59000847366609577</v>
      </c>
      <c r="U318">
        <v>875</v>
      </c>
      <c r="V318">
        <v>207.25</v>
      </c>
      <c r="W318">
        <v>215.12</v>
      </c>
      <c r="X318">
        <v>207.45</v>
      </c>
      <c r="Y318">
        <v>192.65</v>
      </c>
      <c r="Z318">
        <v>130504</v>
      </c>
      <c r="AA318">
        <v>92459</v>
      </c>
      <c r="AB318">
        <f t="shared" si="21"/>
        <v>0</v>
      </c>
      <c r="AC318">
        <v>1</v>
      </c>
      <c r="AD318">
        <v>1</v>
      </c>
      <c r="AE318">
        <v>2</v>
      </c>
      <c r="AF318">
        <f t="shared" si="22"/>
        <v>2</v>
      </c>
      <c r="AG318" s="9">
        <v>6.2500000000000001E-4</v>
      </c>
      <c r="AH318" t="str">
        <f t="shared" si="23"/>
        <v>BANKNIFTYWEEKLY40200PE</v>
      </c>
      <c r="AI318" t="str">
        <f t="shared" si="24"/>
        <v>BANKNIFTYWEEKLY40200PE44853</v>
      </c>
      <c r="AQ318" s="3"/>
    </row>
    <row r="319" spans="1:43" x14ac:dyDescent="0.45">
      <c r="A319">
        <v>1</v>
      </c>
      <c r="B319" t="s">
        <v>549</v>
      </c>
      <c r="C319" t="s">
        <v>274</v>
      </c>
      <c r="D319" s="2">
        <v>44854</v>
      </c>
      <c r="E319" s="3">
        <v>44854</v>
      </c>
      <c r="F319" t="s">
        <v>30</v>
      </c>
      <c r="G319" t="s">
        <v>31</v>
      </c>
      <c r="H319" s="3">
        <v>44854</v>
      </c>
      <c r="I319" s="32" t="str">
        <f t="shared" si="20"/>
        <v>20-10-2022</v>
      </c>
      <c r="J319">
        <v>1450</v>
      </c>
      <c r="K319">
        <v>25</v>
      </c>
      <c r="L319">
        <v>58</v>
      </c>
      <c r="M319">
        <v>128.96</v>
      </c>
      <c r="N319">
        <v>0.15</v>
      </c>
      <c r="O319">
        <v>186998.77</v>
      </c>
      <c r="P319">
        <v>217.5</v>
      </c>
      <c r="Q319">
        <v>-186774.5</v>
      </c>
      <c r="R319">
        <v>170.190984628</v>
      </c>
      <c r="S319">
        <v>-186944.69098462799</v>
      </c>
      <c r="T319">
        <v>-99.971080550223931</v>
      </c>
      <c r="U319">
        <v>1450</v>
      </c>
      <c r="V319">
        <v>124.45</v>
      </c>
      <c r="W319">
        <v>128.97999999999999</v>
      </c>
      <c r="X319">
        <v>0.2</v>
      </c>
      <c r="Y319">
        <v>0.13</v>
      </c>
      <c r="Z319">
        <v>94603</v>
      </c>
      <c r="AA319">
        <v>152000</v>
      </c>
      <c r="AB319">
        <f t="shared" si="21"/>
        <v>0</v>
      </c>
      <c r="AC319">
        <v>1</v>
      </c>
      <c r="AD319">
        <v>1</v>
      </c>
      <c r="AE319">
        <v>2</v>
      </c>
      <c r="AF319">
        <f t="shared" si="22"/>
        <v>2</v>
      </c>
      <c r="AG319" s="9">
        <v>6.2500000000000001E-4</v>
      </c>
      <c r="AH319" t="str">
        <f t="shared" si="23"/>
        <v>BANKNIFTYWEEKLY39900PE</v>
      </c>
      <c r="AI319" t="str">
        <f t="shared" si="24"/>
        <v>BANKNIFTYWEEKLY39900PE44854</v>
      </c>
      <c r="AQ319" s="3"/>
    </row>
    <row r="320" spans="1:43" x14ac:dyDescent="0.45">
      <c r="A320">
        <v>2</v>
      </c>
      <c r="B320" t="s">
        <v>550</v>
      </c>
      <c r="C320" t="s">
        <v>275</v>
      </c>
      <c r="D320" s="2">
        <v>44854</v>
      </c>
      <c r="E320" s="3">
        <v>44854</v>
      </c>
      <c r="F320" t="s">
        <v>30</v>
      </c>
      <c r="G320" t="s">
        <v>31</v>
      </c>
      <c r="H320" s="3">
        <v>44854</v>
      </c>
      <c r="I320" s="32" t="str">
        <f t="shared" si="20"/>
        <v>20-10-2022</v>
      </c>
      <c r="J320">
        <v>1225</v>
      </c>
      <c r="K320">
        <v>25</v>
      </c>
      <c r="L320">
        <v>49</v>
      </c>
      <c r="M320">
        <v>158.82</v>
      </c>
      <c r="N320">
        <v>0.1</v>
      </c>
      <c r="O320">
        <v>194552.52</v>
      </c>
      <c r="P320">
        <v>122.5</v>
      </c>
      <c r="Q320">
        <v>-194432</v>
      </c>
      <c r="R320">
        <v>175.04225812799999</v>
      </c>
      <c r="S320">
        <v>-194607.042258128</v>
      </c>
      <c r="T320">
        <v>-100.0280244420005</v>
      </c>
      <c r="U320">
        <v>1225</v>
      </c>
      <c r="V320">
        <v>149.05000000000001</v>
      </c>
      <c r="W320">
        <v>160.41999999999999</v>
      </c>
      <c r="X320">
        <v>0.15</v>
      </c>
      <c r="Y320">
        <v>0.1</v>
      </c>
      <c r="Z320">
        <v>94204</v>
      </c>
      <c r="AA320">
        <v>152001</v>
      </c>
      <c r="AB320">
        <f t="shared" si="21"/>
        <v>0</v>
      </c>
      <c r="AC320">
        <v>1</v>
      </c>
      <c r="AD320">
        <v>1</v>
      </c>
      <c r="AE320">
        <v>2</v>
      </c>
      <c r="AF320">
        <f t="shared" si="22"/>
        <v>2</v>
      </c>
      <c r="AG320" s="9">
        <v>6.2500000000000001E-4</v>
      </c>
      <c r="AH320" t="str">
        <f t="shared" si="23"/>
        <v>BANKNIFTYWEEKLY40000PE</v>
      </c>
      <c r="AI320" t="str">
        <f t="shared" si="24"/>
        <v>BANKNIFTYWEEKLY40000PE44854</v>
      </c>
      <c r="AQ320" s="3"/>
    </row>
    <row r="321" spans="1:43" x14ac:dyDescent="0.45">
      <c r="A321">
        <v>1</v>
      </c>
      <c r="B321" t="s">
        <v>551</v>
      </c>
      <c r="C321" t="s">
        <v>276</v>
      </c>
      <c r="D321" s="2">
        <v>44855</v>
      </c>
      <c r="E321" s="3">
        <v>44859</v>
      </c>
      <c r="F321" t="s">
        <v>30</v>
      </c>
      <c r="G321" t="s">
        <v>31</v>
      </c>
      <c r="H321" s="3">
        <v>44861</v>
      </c>
      <c r="I321" s="32" t="str">
        <f t="shared" si="20"/>
        <v>27-10-2022</v>
      </c>
      <c r="J321">
        <v>500</v>
      </c>
      <c r="K321">
        <v>25</v>
      </c>
      <c r="L321">
        <v>20</v>
      </c>
      <c r="M321">
        <v>366.42</v>
      </c>
      <c r="N321">
        <v>609.70000000000005</v>
      </c>
      <c r="O321">
        <v>183212.5</v>
      </c>
      <c r="P321">
        <v>304850</v>
      </c>
      <c r="Q321">
        <v>121640</v>
      </c>
      <c r="R321">
        <v>510.84372500000001</v>
      </c>
      <c r="S321">
        <v>121129.156275</v>
      </c>
      <c r="T321">
        <v>66.114024029473981</v>
      </c>
      <c r="U321">
        <v>500</v>
      </c>
      <c r="V321">
        <v>362.15</v>
      </c>
      <c r="W321">
        <v>357.92</v>
      </c>
      <c r="X321">
        <v>618.79999999999995</v>
      </c>
      <c r="Y321">
        <v>577.53</v>
      </c>
      <c r="Z321">
        <v>100108</v>
      </c>
      <c r="AA321">
        <v>92000</v>
      </c>
      <c r="AB321">
        <f t="shared" si="21"/>
        <v>0</v>
      </c>
      <c r="AC321">
        <v>1</v>
      </c>
      <c r="AD321">
        <v>1</v>
      </c>
      <c r="AE321">
        <v>2</v>
      </c>
      <c r="AF321">
        <f t="shared" si="22"/>
        <v>1</v>
      </c>
      <c r="AG321" s="9">
        <v>6.2500000000000001E-4</v>
      </c>
      <c r="AH321" t="str">
        <f t="shared" si="23"/>
        <v>BANKNIFTYWEEKLY40700CE</v>
      </c>
      <c r="AI321" t="str">
        <f t="shared" si="24"/>
        <v>BANKNIFTYWEEKLY40700CE44855</v>
      </c>
      <c r="AQ321" s="3"/>
    </row>
    <row r="322" spans="1:43" x14ac:dyDescent="0.45">
      <c r="A322">
        <v>2</v>
      </c>
      <c r="B322" t="s">
        <v>552</v>
      </c>
      <c r="C322" t="s">
        <v>277</v>
      </c>
      <c r="D322" s="2">
        <v>44855</v>
      </c>
      <c r="E322" s="3">
        <v>44859</v>
      </c>
      <c r="F322" t="s">
        <v>30</v>
      </c>
      <c r="G322" t="s">
        <v>31</v>
      </c>
      <c r="H322" s="3">
        <v>44861</v>
      </c>
      <c r="I322" s="32" t="str">
        <f t="shared" si="20"/>
        <v>27-10-2022</v>
      </c>
      <c r="J322">
        <v>525</v>
      </c>
      <c r="K322">
        <v>25</v>
      </c>
      <c r="L322">
        <v>21</v>
      </c>
      <c r="M322">
        <v>347.22</v>
      </c>
      <c r="N322">
        <v>529.85</v>
      </c>
      <c r="O322">
        <v>182290</v>
      </c>
      <c r="P322">
        <v>278171.25</v>
      </c>
      <c r="Q322">
        <v>95880.75</v>
      </c>
      <c r="R322">
        <v>480.18725199999989</v>
      </c>
      <c r="S322">
        <v>95400.562747999997</v>
      </c>
      <c r="T322">
        <v>52.334501480059252</v>
      </c>
      <c r="U322">
        <v>525</v>
      </c>
      <c r="V322">
        <v>345.2</v>
      </c>
      <c r="W322">
        <v>343.07</v>
      </c>
      <c r="X322">
        <v>533.29999999999995</v>
      </c>
      <c r="Y322">
        <v>495.2</v>
      </c>
      <c r="Z322">
        <v>113107</v>
      </c>
      <c r="AA322">
        <v>92000</v>
      </c>
      <c r="AB322">
        <f t="shared" si="21"/>
        <v>0</v>
      </c>
      <c r="AC322">
        <v>1</v>
      </c>
      <c r="AD322">
        <v>1</v>
      </c>
      <c r="AE322">
        <v>2</v>
      </c>
      <c r="AF322">
        <f t="shared" si="22"/>
        <v>1</v>
      </c>
      <c r="AG322" s="9">
        <v>6.2500000000000001E-4</v>
      </c>
      <c r="AH322" t="str">
        <f t="shared" si="23"/>
        <v>BANKNIFTYWEEKLY40800CE</v>
      </c>
      <c r="AI322" t="str">
        <f t="shared" si="24"/>
        <v>BANKNIFTYWEEKLY40800CE44855</v>
      </c>
      <c r="AQ322" s="3"/>
    </row>
    <row r="323" spans="1:43" x14ac:dyDescent="0.45">
      <c r="A323">
        <v>3</v>
      </c>
      <c r="B323" t="s">
        <v>551</v>
      </c>
      <c r="C323" t="s">
        <v>276</v>
      </c>
      <c r="D323" s="2">
        <v>44855</v>
      </c>
      <c r="E323" s="3">
        <v>44859</v>
      </c>
      <c r="F323" t="s">
        <v>30</v>
      </c>
      <c r="G323" t="s">
        <v>31</v>
      </c>
      <c r="H323" s="3">
        <v>44861</v>
      </c>
      <c r="I323" s="32" t="str">
        <f t="shared" ref="I323:I359" si="25">(DAY(MID(B323,10,2))&amp;"-"&amp;MONTH(DATEVALUE(MID(B323,12,3)&amp;"1"))&amp;"-"&amp;2022)</f>
        <v>27-10-2022</v>
      </c>
      <c r="J323">
        <v>475</v>
      </c>
      <c r="K323">
        <v>25</v>
      </c>
      <c r="L323">
        <v>19</v>
      </c>
      <c r="M323">
        <v>388.52</v>
      </c>
      <c r="N323">
        <v>608.95000000000005</v>
      </c>
      <c r="O323">
        <v>184545</v>
      </c>
      <c r="P323">
        <v>289250</v>
      </c>
      <c r="Q323">
        <v>104704.25</v>
      </c>
      <c r="R323">
        <v>494.14653800000002</v>
      </c>
      <c r="S323">
        <v>104210.103462</v>
      </c>
      <c r="T323">
        <v>56.468668054945958</v>
      </c>
      <c r="U323">
        <v>475</v>
      </c>
      <c r="V323">
        <v>375</v>
      </c>
      <c r="W323">
        <v>372.2</v>
      </c>
      <c r="X323">
        <v>604.29999999999995</v>
      </c>
      <c r="Y323">
        <v>616.83000000000004</v>
      </c>
      <c r="Z323">
        <v>104057</v>
      </c>
      <c r="AA323">
        <v>92501</v>
      </c>
      <c r="AB323">
        <f t="shared" si="21"/>
        <v>0</v>
      </c>
      <c r="AC323">
        <v>1</v>
      </c>
      <c r="AD323">
        <v>1</v>
      </c>
      <c r="AE323">
        <v>2</v>
      </c>
      <c r="AF323">
        <f t="shared" si="22"/>
        <v>2</v>
      </c>
      <c r="AG323" s="9">
        <v>6.2500000000000001E-4</v>
      </c>
      <c r="AH323" t="str">
        <f t="shared" si="23"/>
        <v>BANKNIFTYWEEKLY40700CE</v>
      </c>
      <c r="AI323" t="str">
        <f t="shared" si="24"/>
        <v>BANKNIFTYWEEKLY40700CE44855</v>
      </c>
      <c r="AQ323" s="3"/>
    </row>
    <row r="324" spans="1:43" x14ac:dyDescent="0.45">
      <c r="A324">
        <v>4</v>
      </c>
      <c r="B324" t="s">
        <v>552</v>
      </c>
      <c r="C324" t="s">
        <v>277</v>
      </c>
      <c r="D324" s="2">
        <v>44855</v>
      </c>
      <c r="E324" s="3">
        <v>44859</v>
      </c>
      <c r="F324" t="s">
        <v>30</v>
      </c>
      <c r="G324" t="s">
        <v>31</v>
      </c>
      <c r="H324" s="3">
        <v>44861</v>
      </c>
      <c r="I324" s="32" t="str">
        <f t="shared" si="25"/>
        <v>27-10-2022</v>
      </c>
      <c r="J324">
        <v>525</v>
      </c>
      <c r="K324">
        <v>25</v>
      </c>
      <c r="L324">
        <v>21</v>
      </c>
      <c r="M324">
        <v>347.15</v>
      </c>
      <c r="N324">
        <v>527.1</v>
      </c>
      <c r="O324">
        <v>182256.25</v>
      </c>
      <c r="P324">
        <v>276727.5</v>
      </c>
      <c r="Q324">
        <v>94473.750000000029</v>
      </c>
      <c r="R324">
        <v>478.5388585</v>
      </c>
      <c r="S324">
        <v>93995.211141500025</v>
      </c>
      <c r="T324">
        <v>51.573107172730722</v>
      </c>
      <c r="U324">
        <v>525</v>
      </c>
      <c r="V324">
        <v>345.2</v>
      </c>
      <c r="W324">
        <v>343.07</v>
      </c>
      <c r="X324">
        <v>521.75</v>
      </c>
      <c r="Y324">
        <v>534.54999999999995</v>
      </c>
      <c r="Z324">
        <v>113107</v>
      </c>
      <c r="AA324">
        <v>92501</v>
      </c>
      <c r="AB324">
        <f t="shared" ref="AB324:AB359" si="26">IF(D324&lt;&gt;H324,0,IF(AND(H324=D324,D324=E324),0,1))</f>
        <v>0</v>
      </c>
      <c r="AC324">
        <v>1</v>
      </c>
      <c r="AD324">
        <v>1</v>
      </c>
      <c r="AE324">
        <v>2</v>
      </c>
      <c r="AF324">
        <f t="shared" ref="AF324:AF359" si="27">IF(AND(AA324&lt;$AO$4,H324&lt;&gt;D324),1,IF(AND(AA324&gt;=$AO$4,I324&lt;&gt;D324),2,0))</f>
        <v>2</v>
      </c>
      <c r="AG324" s="9">
        <v>6.2500000000000001E-4</v>
      </c>
      <c r="AH324" t="str">
        <f t="shared" ref="AH324:AH359" si="28">"BANKNIFTYWEEKLY"&amp;RIGHT(C324,7)</f>
        <v>BANKNIFTYWEEKLY40800CE</v>
      </c>
      <c r="AI324" t="str">
        <f t="shared" ref="AI324:AI359" si="29">AH324&amp;D324</f>
        <v>BANKNIFTYWEEKLY40800CE44855</v>
      </c>
      <c r="AQ324" s="3"/>
    </row>
    <row r="325" spans="1:43" x14ac:dyDescent="0.45">
      <c r="A325">
        <v>1</v>
      </c>
      <c r="B325" t="s">
        <v>553</v>
      </c>
      <c r="C325" t="s">
        <v>278</v>
      </c>
      <c r="D325" s="2">
        <v>44859</v>
      </c>
      <c r="E325" s="3">
        <v>44861</v>
      </c>
      <c r="F325" t="s">
        <v>30</v>
      </c>
      <c r="G325" t="s">
        <v>31</v>
      </c>
      <c r="H325" s="3">
        <v>44861</v>
      </c>
      <c r="I325" s="32" t="str">
        <f t="shared" si="25"/>
        <v>27-10-2022</v>
      </c>
      <c r="J325">
        <v>850</v>
      </c>
      <c r="K325">
        <v>25</v>
      </c>
      <c r="L325">
        <v>34</v>
      </c>
      <c r="M325">
        <v>213.4</v>
      </c>
      <c r="N325">
        <v>44.25</v>
      </c>
      <c r="O325">
        <v>181390</v>
      </c>
      <c r="P325">
        <v>37612.5</v>
      </c>
      <c r="Q325">
        <v>-143777.5</v>
      </c>
      <c r="R325">
        <v>208.63111599999999</v>
      </c>
      <c r="S325">
        <v>-143986.131116</v>
      </c>
      <c r="T325">
        <v>-79.379310389767909</v>
      </c>
      <c r="U325">
        <v>850</v>
      </c>
      <c r="V325">
        <v>210.95</v>
      </c>
      <c r="W325">
        <v>212.8</v>
      </c>
      <c r="X325">
        <v>45.65</v>
      </c>
      <c r="Y325">
        <v>46.67</v>
      </c>
      <c r="Z325">
        <v>111202</v>
      </c>
      <c r="AA325">
        <v>92459</v>
      </c>
      <c r="AB325">
        <f t="shared" si="26"/>
        <v>0</v>
      </c>
      <c r="AC325">
        <v>1</v>
      </c>
      <c r="AD325">
        <v>1</v>
      </c>
      <c r="AE325">
        <v>2</v>
      </c>
      <c r="AF325">
        <f t="shared" si="27"/>
        <v>2</v>
      </c>
      <c r="AG325" s="9">
        <v>6.2500000000000001E-4</v>
      </c>
      <c r="AH325" t="str">
        <f t="shared" si="28"/>
        <v>BANKNIFTYWEEKLY41100PE</v>
      </c>
      <c r="AI325" t="str">
        <f t="shared" si="29"/>
        <v>BANKNIFTYWEEKLY41100PE44859</v>
      </c>
      <c r="AQ325" s="3"/>
    </row>
    <row r="326" spans="1:43" x14ac:dyDescent="0.45">
      <c r="A326">
        <v>2</v>
      </c>
      <c r="B326" t="s">
        <v>554</v>
      </c>
      <c r="C326" t="s">
        <v>279</v>
      </c>
      <c r="D326" s="2">
        <v>44859</v>
      </c>
      <c r="E326" s="3">
        <v>44861</v>
      </c>
      <c r="F326" t="s">
        <v>30</v>
      </c>
      <c r="G326" t="s">
        <v>31</v>
      </c>
      <c r="H326" s="3">
        <v>44861</v>
      </c>
      <c r="I326" s="32" t="str">
        <f t="shared" si="25"/>
        <v>27-10-2022</v>
      </c>
      <c r="J326">
        <v>800</v>
      </c>
      <c r="K326">
        <v>25</v>
      </c>
      <c r="L326">
        <v>32</v>
      </c>
      <c r="M326">
        <v>240.4</v>
      </c>
      <c r="N326">
        <v>68.3</v>
      </c>
      <c r="O326">
        <v>192320</v>
      </c>
      <c r="P326">
        <v>54640</v>
      </c>
      <c r="Q326">
        <v>-137680</v>
      </c>
      <c r="R326">
        <v>234.985344</v>
      </c>
      <c r="S326">
        <v>-137914.98534399999</v>
      </c>
      <c r="T326">
        <v>-71.711202861896851</v>
      </c>
      <c r="U326">
        <v>800</v>
      </c>
      <c r="V326">
        <v>226.8</v>
      </c>
      <c r="W326">
        <v>236.52</v>
      </c>
      <c r="X326">
        <v>69.45</v>
      </c>
      <c r="Y326">
        <v>71.2</v>
      </c>
      <c r="Z326">
        <v>102004</v>
      </c>
      <c r="AA326">
        <v>92500</v>
      </c>
      <c r="AB326">
        <f t="shared" si="26"/>
        <v>0</v>
      </c>
      <c r="AC326">
        <v>1</v>
      </c>
      <c r="AD326">
        <v>1</v>
      </c>
      <c r="AE326">
        <v>2</v>
      </c>
      <c r="AF326">
        <f t="shared" si="27"/>
        <v>2</v>
      </c>
      <c r="AG326" s="9">
        <v>6.2500000000000001E-4</v>
      </c>
      <c r="AH326" t="str">
        <f t="shared" si="28"/>
        <v>BANKNIFTYWEEKLY41200PE</v>
      </c>
      <c r="AI326" t="str">
        <f t="shared" si="29"/>
        <v>BANKNIFTYWEEKLY41200PE44859</v>
      </c>
      <c r="AQ326" s="3"/>
    </row>
    <row r="327" spans="1:43" x14ac:dyDescent="0.45">
      <c r="A327">
        <v>1</v>
      </c>
      <c r="B327" t="s">
        <v>555</v>
      </c>
      <c r="C327" t="s">
        <v>280</v>
      </c>
      <c r="D327" s="2">
        <v>44861</v>
      </c>
      <c r="E327" s="3">
        <v>44861</v>
      </c>
      <c r="F327" t="s">
        <v>30</v>
      </c>
      <c r="G327" t="s">
        <v>31</v>
      </c>
      <c r="H327" s="3">
        <v>44861</v>
      </c>
      <c r="I327" s="32" t="str">
        <f t="shared" si="25"/>
        <v>27-10-2022</v>
      </c>
      <c r="J327">
        <v>1575</v>
      </c>
      <c r="K327">
        <v>25</v>
      </c>
      <c r="L327">
        <v>63</v>
      </c>
      <c r="M327">
        <v>115.49</v>
      </c>
      <c r="N327">
        <v>0.33</v>
      </c>
      <c r="O327">
        <v>181891.25</v>
      </c>
      <c r="P327">
        <v>516.25</v>
      </c>
      <c r="Q327">
        <v>-181377</v>
      </c>
      <c r="R327">
        <v>167.17492050000001</v>
      </c>
      <c r="S327">
        <v>-181544.17492049999</v>
      </c>
      <c r="T327">
        <v>-99.809185389896442</v>
      </c>
      <c r="U327">
        <v>1575</v>
      </c>
      <c r="V327">
        <v>115</v>
      </c>
      <c r="W327">
        <v>114.53</v>
      </c>
      <c r="X327">
        <v>0.35</v>
      </c>
      <c r="Y327">
        <v>0.33</v>
      </c>
      <c r="Z327">
        <v>93904</v>
      </c>
      <c r="AA327">
        <v>151959</v>
      </c>
      <c r="AB327">
        <f t="shared" si="26"/>
        <v>0</v>
      </c>
      <c r="AC327">
        <v>1</v>
      </c>
      <c r="AD327">
        <v>1</v>
      </c>
      <c r="AE327">
        <v>2</v>
      </c>
      <c r="AF327">
        <f t="shared" si="27"/>
        <v>2</v>
      </c>
      <c r="AG327" s="9">
        <v>6.2500000000000001E-4</v>
      </c>
      <c r="AH327" t="str">
        <f t="shared" si="28"/>
        <v>BANKNIFTYWEEKLY41500CE</v>
      </c>
      <c r="AI327" t="str">
        <f t="shared" si="29"/>
        <v>BANKNIFTYWEEKLY41500CE44861</v>
      </c>
      <c r="AQ327" s="3"/>
    </row>
    <row r="328" spans="1:43" x14ac:dyDescent="0.45">
      <c r="A328">
        <v>1</v>
      </c>
      <c r="B328" t="s">
        <v>556</v>
      </c>
      <c r="C328" t="s">
        <v>281</v>
      </c>
      <c r="D328" s="2">
        <v>44862</v>
      </c>
      <c r="E328" s="3">
        <v>44865</v>
      </c>
      <c r="F328" t="s">
        <v>30</v>
      </c>
      <c r="G328" t="s">
        <v>31</v>
      </c>
      <c r="H328" s="3">
        <v>44868</v>
      </c>
      <c r="I328" s="32" t="str">
        <f t="shared" si="25"/>
        <v>3-11-2022</v>
      </c>
      <c r="J328">
        <v>450</v>
      </c>
      <c r="K328">
        <v>25</v>
      </c>
      <c r="L328">
        <v>18</v>
      </c>
      <c r="M328">
        <v>404.15</v>
      </c>
      <c r="N328">
        <v>206.7</v>
      </c>
      <c r="O328">
        <v>181867.5</v>
      </c>
      <c r="P328">
        <v>93015</v>
      </c>
      <c r="Q328">
        <v>-88852.5</v>
      </c>
      <c r="R328">
        <v>271.34992299999999</v>
      </c>
      <c r="S328">
        <v>-89123.849923000002</v>
      </c>
      <c r="T328">
        <v>-49.004824898896167</v>
      </c>
      <c r="U328">
        <v>450</v>
      </c>
      <c r="V328">
        <v>402.05</v>
      </c>
      <c r="W328">
        <v>396.97</v>
      </c>
      <c r="X328">
        <v>211.5</v>
      </c>
      <c r="Y328">
        <v>204.62</v>
      </c>
      <c r="Z328">
        <v>120204</v>
      </c>
      <c r="AA328">
        <v>92002</v>
      </c>
      <c r="AB328">
        <f t="shared" si="26"/>
        <v>0</v>
      </c>
      <c r="AC328">
        <v>1</v>
      </c>
      <c r="AD328">
        <v>1</v>
      </c>
      <c r="AE328">
        <v>2</v>
      </c>
      <c r="AF328">
        <f t="shared" si="27"/>
        <v>1</v>
      </c>
      <c r="AG328" s="9">
        <v>6.2500000000000001E-4</v>
      </c>
      <c r="AH328" t="str">
        <f t="shared" si="28"/>
        <v>BANKNIFTYWEEKLY40900PE</v>
      </c>
      <c r="AI328" t="str">
        <f t="shared" si="29"/>
        <v>BANKNIFTYWEEKLY40900PE44862</v>
      </c>
      <c r="AQ328" s="3"/>
    </row>
    <row r="329" spans="1:43" x14ac:dyDescent="0.45">
      <c r="A329">
        <v>2</v>
      </c>
      <c r="B329" t="s">
        <v>557</v>
      </c>
      <c r="C329" t="s">
        <v>282</v>
      </c>
      <c r="D329" s="2">
        <v>44862</v>
      </c>
      <c r="E329" s="3">
        <v>44865</v>
      </c>
      <c r="F329" t="s">
        <v>30</v>
      </c>
      <c r="G329" t="s">
        <v>31</v>
      </c>
      <c r="H329" s="3">
        <v>44868</v>
      </c>
      <c r="I329" s="32" t="str">
        <f t="shared" si="25"/>
        <v>3-11-2022</v>
      </c>
      <c r="J329">
        <v>425</v>
      </c>
      <c r="K329">
        <v>25</v>
      </c>
      <c r="L329">
        <v>17</v>
      </c>
      <c r="M329">
        <v>434.85</v>
      </c>
      <c r="N329">
        <v>242.3</v>
      </c>
      <c r="O329">
        <v>184811.25</v>
      </c>
      <c r="P329">
        <v>102977.5</v>
      </c>
      <c r="Q329">
        <v>-81833.75</v>
      </c>
      <c r="R329">
        <v>284.50396049999989</v>
      </c>
      <c r="S329">
        <v>-82118.253960500006</v>
      </c>
      <c r="T329">
        <v>-44.433579644366887</v>
      </c>
      <c r="U329">
        <v>425</v>
      </c>
      <c r="V329">
        <v>435.1</v>
      </c>
      <c r="W329">
        <v>430.63</v>
      </c>
      <c r="X329">
        <v>248.95</v>
      </c>
      <c r="Y329">
        <v>239.87</v>
      </c>
      <c r="Z329">
        <v>114403</v>
      </c>
      <c r="AA329">
        <v>92002</v>
      </c>
      <c r="AB329">
        <f t="shared" si="26"/>
        <v>0</v>
      </c>
      <c r="AC329">
        <v>1</v>
      </c>
      <c r="AD329">
        <v>1</v>
      </c>
      <c r="AE329">
        <v>2</v>
      </c>
      <c r="AF329">
        <f t="shared" si="27"/>
        <v>1</v>
      </c>
      <c r="AG329" s="9">
        <v>6.2500000000000001E-4</v>
      </c>
      <c r="AH329" t="str">
        <f t="shared" si="28"/>
        <v>BANKNIFTYWEEKLY41000PE</v>
      </c>
      <c r="AI329" t="str">
        <f t="shared" si="29"/>
        <v>BANKNIFTYWEEKLY41000PE44862</v>
      </c>
      <c r="AQ329" s="3"/>
    </row>
    <row r="330" spans="1:43" x14ac:dyDescent="0.45">
      <c r="A330">
        <v>3</v>
      </c>
      <c r="B330" t="s">
        <v>558</v>
      </c>
      <c r="C330" t="s">
        <v>283</v>
      </c>
      <c r="D330" s="2">
        <v>44862</v>
      </c>
      <c r="E330" s="3">
        <v>44865</v>
      </c>
      <c r="F330" t="s">
        <v>30</v>
      </c>
      <c r="G330" t="s">
        <v>31</v>
      </c>
      <c r="H330" s="3">
        <v>44868</v>
      </c>
      <c r="I330" s="32" t="str">
        <f t="shared" si="25"/>
        <v>3-11-2022</v>
      </c>
      <c r="J330">
        <v>475</v>
      </c>
      <c r="K330">
        <v>25</v>
      </c>
      <c r="L330">
        <v>19</v>
      </c>
      <c r="M330">
        <v>382.2</v>
      </c>
      <c r="N330">
        <v>205</v>
      </c>
      <c r="O330">
        <v>181543.75</v>
      </c>
      <c r="P330">
        <v>97376.25</v>
      </c>
      <c r="Q330">
        <v>-84170</v>
      </c>
      <c r="R330">
        <v>276.04992549999997</v>
      </c>
      <c r="S330">
        <v>-84446.049925500003</v>
      </c>
      <c r="T330">
        <v>-46.515536847454122</v>
      </c>
      <c r="U330">
        <v>475</v>
      </c>
      <c r="V330">
        <v>383.05</v>
      </c>
      <c r="W330">
        <v>379.53</v>
      </c>
      <c r="X330">
        <v>206.6</v>
      </c>
      <c r="Y330">
        <v>203.75</v>
      </c>
      <c r="Z330">
        <v>135703</v>
      </c>
      <c r="AA330">
        <v>92459</v>
      </c>
      <c r="AB330">
        <f t="shared" si="26"/>
        <v>0</v>
      </c>
      <c r="AC330">
        <v>1</v>
      </c>
      <c r="AD330">
        <v>1</v>
      </c>
      <c r="AE330">
        <v>2</v>
      </c>
      <c r="AF330">
        <f t="shared" si="27"/>
        <v>2</v>
      </c>
      <c r="AG330" s="9">
        <v>6.2500000000000001E-4</v>
      </c>
      <c r="AH330" t="str">
        <f t="shared" si="28"/>
        <v>BANKNIFTYWEEKLY40800PE</v>
      </c>
      <c r="AI330" t="str">
        <f t="shared" si="29"/>
        <v>BANKNIFTYWEEKLY40800PE44862</v>
      </c>
      <c r="AQ330" s="3"/>
    </row>
    <row r="331" spans="1:43" x14ac:dyDescent="0.45">
      <c r="A331">
        <v>4</v>
      </c>
      <c r="B331" t="s">
        <v>556</v>
      </c>
      <c r="C331" t="s">
        <v>281</v>
      </c>
      <c r="D331" s="2">
        <v>44862</v>
      </c>
      <c r="E331" s="3">
        <v>44865</v>
      </c>
      <c r="F331" t="s">
        <v>30</v>
      </c>
      <c r="G331" t="s">
        <v>31</v>
      </c>
      <c r="H331" s="3">
        <v>44868</v>
      </c>
      <c r="I331" s="32" t="str">
        <f t="shared" si="25"/>
        <v>3-11-2022</v>
      </c>
      <c r="J331">
        <v>450</v>
      </c>
      <c r="K331">
        <v>25</v>
      </c>
      <c r="L331">
        <v>18</v>
      </c>
      <c r="M331">
        <v>401.46</v>
      </c>
      <c r="N331">
        <v>240.87</v>
      </c>
      <c r="O331">
        <v>180657.5</v>
      </c>
      <c r="P331">
        <v>108392.5</v>
      </c>
      <c r="Q331">
        <v>-72265.499999999985</v>
      </c>
      <c r="R331">
        <v>287.87689499999999</v>
      </c>
      <c r="S331">
        <v>-72553.376894999979</v>
      </c>
      <c r="T331">
        <v>-40.160733373925787</v>
      </c>
      <c r="U331">
        <v>450</v>
      </c>
      <c r="V331">
        <v>408.45</v>
      </c>
      <c r="W331">
        <v>404.6</v>
      </c>
      <c r="X331">
        <v>241.55</v>
      </c>
      <c r="Y331">
        <v>237.72</v>
      </c>
      <c r="Z331">
        <v>125903</v>
      </c>
      <c r="AA331">
        <v>92500</v>
      </c>
      <c r="AB331">
        <f t="shared" si="26"/>
        <v>0</v>
      </c>
      <c r="AC331">
        <v>1</v>
      </c>
      <c r="AD331">
        <v>1</v>
      </c>
      <c r="AE331">
        <v>2</v>
      </c>
      <c r="AF331">
        <f t="shared" si="27"/>
        <v>2</v>
      </c>
      <c r="AG331" s="9">
        <v>6.2500000000000001E-4</v>
      </c>
      <c r="AH331" t="str">
        <f t="shared" si="28"/>
        <v>BANKNIFTYWEEKLY40900PE</v>
      </c>
      <c r="AI331" t="str">
        <f t="shared" si="29"/>
        <v>BANKNIFTYWEEKLY40900PE44862</v>
      </c>
      <c r="AQ331" s="3"/>
    </row>
    <row r="332" spans="1:43" x14ac:dyDescent="0.45">
      <c r="A332">
        <v>1</v>
      </c>
      <c r="B332" t="s">
        <v>559</v>
      </c>
      <c r="C332" t="s">
        <v>284</v>
      </c>
      <c r="D332" s="2">
        <v>44866</v>
      </c>
      <c r="E332" s="3">
        <v>44867</v>
      </c>
      <c r="F332" t="s">
        <v>30</v>
      </c>
      <c r="G332" t="s">
        <v>31</v>
      </c>
      <c r="H332" s="3">
        <v>44868</v>
      </c>
      <c r="I332" s="32" t="str">
        <f t="shared" si="25"/>
        <v>3-11-2022</v>
      </c>
      <c r="J332">
        <v>700</v>
      </c>
      <c r="K332">
        <v>25</v>
      </c>
      <c r="L332">
        <v>28</v>
      </c>
      <c r="M332">
        <v>297.45999999999998</v>
      </c>
      <c r="N332">
        <v>267.83999999999997</v>
      </c>
      <c r="O332">
        <v>208222.5</v>
      </c>
      <c r="P332">
        <v>187490</v>
      </c>
      <c r="Q332">
        <v>-20734</v>
      </c>
      <c r="R332">
        <v>395.06598500000001</v>
      </c>
      <c r="S332">
        <v>-21129.065985000001</v>
      </c>
      <c r="T332">
        <v>-10.14735006303354</v>
      </c>
      <c r="U332">
        <v>700</v>
      </c>
      <c r="V332">
        <v>294.60000000000002</v>
      </c>
      <c r="W332">
        <v>294.87</v>
      </c>
      <c r="X332">
        <v>273.10000000000002</v>
      </c>
      <c r="Y332">
        <v>258.10000000000002</v>
      </c>
      <c r="Z332">
        <v>130204</v>
      </c>
      <c r="AA332">
        <v>92002</v>
      </c>
      <c r="AB332">
        <f t="shared" si="26"/>
        <v>0</v>
      </c>
      <c r="AC332">
        <v>1</v>
      </c>
      <c r="AD332">
        <v>1</v>
      </c>
      <c r="AE332">
        <v>2</v>
      </c>
      <c r="AF332">
        <f t="shared" si="27"/>
        <v>1</v>
      </c>
      <c r="AG332" s="9">
        <v>6.2500000000000001E-4</v>
      </c>
      <c r="AH332" t="str">
        <f t="shared" si="28"/>
        <v>BANKNIFTYWEEKLY41300PE</v>
      </c>
      <c r="AI332" t="str">
        <f t="shared" si="29"/>
        <v>BANKNIFTYWEEKLY41300PE44866</v>
      </c>
      <c r="AQ332" s="3"/>
    </row>
    <row r="333" spans="1:43" x14ac:dyDescent="0.45">
      <c r="A333">
        <v>2</v>
      </c>
      <c r="B333" t="s">
        <v>560</v>
      </c>
      <c r="C333" t="s">
        <v>285</v>
      </c>
      <c r="D333" s="2">
        <v>44866</v>
      </c>
      <c r="E333" s="3">
        <v>44867</v>
      </c>
      <c r="F333" t="s">
        <v>30</v>
      </c>
      <c r="G333" t="s">
        <v>31</v>
      </c>
      <c r="H333" s="3">
        <v>44868</v>
      </c>
      <c r="I333" s="32" t="str">
        <f t="shared" si="25"/>
        <v>3-11-2022</v>
      </c>
      <c r="J333">
        <v>600</v>
      </c>
      <c r="K333">
        <v>25</v>
      </c>
      <c r="L333">
        <v>24</v>
      </c>
      <c r="M333">
        <v>339</v>
      </c>
      <c r="N333">
        <v>135.94999999999999</v>
      </c>
      <c r="O333">
        <v>203400</v>
      </c>
      <c r="P333">
        <v>81570</v>
      </c>
      <c r="Q333">
        <v>-121830</v>
      </c>
      <c r="R333">
        <v>272.59220800000003</v>
      </c>
      <c r="S333">
        <v>-122102.592208</v>
      </c>
      <c r="T333">
        <v>-60.030772963618482</v>
      </c>
      <c r="U333">
        <v>600</v>
      </c>
      <c r="V333">
        <v>339.05</v>
      </c>
      <c r="W333">
        <v>341.03</v>
      </c>
      <c r="X333">
        <v>134.15</v>
      </c>
      <c r="Y333">
        <v>140.28</v>
      </c>
      <c r="Z333">
        <v>100305</v>
      </c>
      <c r="AA333">
        <v>92002</v>
      </c>
      <c r="AB333">
        <f t="shared" si="26"/>
        <v>0</v>
      </c>
      <c r="AC333">
        <v>1</v>
      </c>
      <c r="AD333">
        <v>1</v>
      </c>
      <c r="AE333">
        <v>2</v>
      </c>
      <c r="AF333">
        <f t="shared" si="27"/>
        <v>1</v>
      </c>
      <c r="AG333" s="9">
        <v>6.2500000000000001E-4</v>
      </c>
      <c r="AH333" t="str">
        <f t="shared" si="28"/>
        <v>BANKNIFTYWEEKLY41600CE</v>
      </c>
      <c r="AI333" t="str">
        <f t="shared" si="29"/>
        <v>BANKNIFTYWEEKLY41600CE44866</v>
      </c>
      <c r="AQ333" s="3"/>
    </row>
    <row r="334" spans="1:43" x14ac:dyDescent="0.45">
      <c r="A334">
        <v>3</v>
      </c>
      <c r="B334" t="s">
        <v>561</v>
      </c>
      <c r="C334" t="s">
        <v>286</v>
      </c>
      <c r="D334" s="2">
        <v>44866</v>
      </c>
      <c r="E334" s="3">
        <v>44867</v>
      </c>
      <c r="F334" t="s">
        <v>30</v>
      </c>
      <c r="G334" t="s">
        <v>31</v>
      </c>
      <c r="H334" s="3">
        <v>44868</v>
      </c>
      <c r="I334" s="32" t="str">
        <f t="shared" si="25"/>
        <v>3-11-2022</v>
      </c>
      <c r="J334">
        <v>750</v>
      </c>
      <c r="K334">
        <v>25</v>
      </c>
      <c r="L334">
        <v>30</v>
      </c>
      <c r="M334">
        <v>273.85000000000002</v>
      </c>
      <c r="N334">
        <v>193.48</v>
      </c>
      <c r="O334">
        <v>205387.5</v>
      </c>
      <c r="P334">
        <v>145107.5</v>
      </c>
      <c r="Q334">
        <v>-60277.500000000022</v>
      </c>
      <c r="R334">
        <v>345.46544300000011</v>
      </c>
      <c r="S334">
        <v>-60622.965443000023</v>
      </c>
      <c r="T334">
        <v>-29.516385097924658</v>
      </c>
      <c r="U334">
        <v>750</v>
      </c>
      <c r="V334">
        <v>274.8</v>
      </c>
      <c r="W334">
        <v>276.83</v>
      </c>
      <c r="X334">
        <v>192.55</v>
      </c>
      <c r="Y334">
        <v>189.52</v>
      </c>
      <c r="Z334">
        <v>131203</v>
      </c>
      <c r="AA334">
        <v>92501</v>
      </c>
      <c r="AB334">
        <f t="shared" si="26"/>
        <v>0</v>
      </c>
      <c r="AC334">
        <v>1</v>
      </c>
      <c r="AD334">
        <v>1</v>
      </c>
      <c r="AE334">
        <v>2</v>
      </c>
      <c r="AF334">
        <f t="shared" si="27"/>
        <v>2</v>
      </c>
      <c r="AG334" s="9">
        <v>6.2500000000000001E-4</v>
      </c>
      <c r="AH334" t="str">
        <f t="shared" si="28"/>
        <v>BANKNIFTYWEEKLY41200PE</v>
      </c>
      <c r="AI334" t="str">
        <f t="shared" si="29"/>
        <v>BANKNIFTYWEEKLY41200PE44866</v>
      </c>
      <c r="AQ334" s="3"/>
    </row>
    <row r="335" spans="1:43" x14ac:dyDescent="0.45">
      <c r="A335">
        <v>1</v>
      </c>
      <c r="B335" t="s">
        <v>562</v>
      </c>
      <c r="C335" t="s">
        <v>287</v>
      </c>
      <c r="D335" s="2">
        <v>44867</v>
      </c>
      <c r="E335" s="3">
        <v>44868</v>
      </c>
      <c r="F335" t="s">
        <v>30</v>
      </c>
      <c r="G335" t="s">
        <v>31</v>
      </c>
      <c r="H335" s="3">
        <v>44868</v>
      </c>
      <c r="I335" s="32" t="str">
        <f t="shared" si="25"/>
        <v>3-11-2022</v>
      </c>
      <c r="J335">
        <v>925</v>
      </c>
      <c r="K335">
        <v>25</v>
      </c>
      <c r="L335">
        <v>37</v>
      </c>
      <c r="M335">
        <v>226.86</v>
      </c>
      <c r="N335">
        <v>204.53</v>
      </c>
      <c r="O335">
        <v>209846.25</v>
      </c>
      <c r="P335">
        <v>189191.25</v>
      </c>
      <c r="Q335">
        <v>-20655.250000000011</v>
      </c>
      <c r="R335">
        <v>445.24810250000002</v>
      </c>
      <c r="S335">
        <v>-21100.498102500009</v>
      </c>
      <c r="T335">
        <v>-10.055218095391281</v>
      </c>
      <c r="U335">
        <v>925</v>
      </c>
      <c r="V335">
        <v>221.3</v>
      </c>
      <c r="W335">
        <v>224.22</v>
      </c>
      <c r="X335">
        <v>202.55</v>
      </c>
      <c r="Y335">
        <v>208.65</v>
      </c>
      <c r="Z335">
        <v>130004</v>
      </c>
      <c r="AA335">
        <v>92001</v>
      </c>
      <c r="AB335">
        <f t="shared" si="26"/>
        <v>0</v>
      </c>
      <c r="AC335">
        <v>1</v>
      </c>
      <c r="AD335">
        <v>1</v>
      </c>
      <c r="AE335">
        <v>2</v>
      </c>
      <c r="AF335">
        <f t="shared" si="27"/>
        <v>1</v>
      </c>
      <c r="AG335" s="9">
        <v>6.2500000000000001E-4</v>
      </c>
      <c r="AH335" t="str">
        <f t="shared" si="28"/>
        <v>BANKNIFTYWEEKLY41100PE</v>
      </c>
      <c r="AI335" t="str">
        <f t="shared" si="29"/>
        <v>BANKNIFTYWEEKLY41100PE44867</v>
      </c>
      <c r="AQ335" s="3"/>
    </row>
    <row r="336" spans="1:43" x14ac:dyDescent="0.45">
      <c r="A336">
        <v>2</v>
      </c>
      <c r="B336" t="s">
        <v>561</v>
      </c>
      <c r="C336" t="s">
        <v>286</v>
      </c>
      <c r="D336" s="2">
        <v>44867</v>
      </c>
      <c r="E336" s="3">
        <v>44868</v>
      </c>
      <c r="F336" t="s">
        <v>30</v>
      </c>
      <c r="G336" t="s">
        <v>31</v>
      </c>
      <c r="H336" s="3">
        <v>44868</v>
      </c>
      <c r="I336" s="32" t="str">
        <f t="shared" si="25"/>
        <v>3-11-2022</v>
      </c>
      <c r="J336">
        <v>800</v>
      </c>
      <c r="K336">
        <v>25</v>
      </c>
      <c r="L336">
        <v>32</v>
      </c>
      <c r="M336">
        <v>256.64999999999998</v>
      </c>
      <c r="N336">
        <v>267.39</v>
      </c>
      <c r="O336">
        <v>205320</v>
      </c>
      <c r="P336">
        <v>213913.75</v>
      </c>
      <c r="Q336">
        <v>8592.0000000000073</v>
      </c>
      <c r="R336">
        <v>422.92449599999998</v>
      </c>
      <c r="S336">
        <v>8169.0755040000076</v>
      </c>
      <c r="T336">
        <v>3.9787042197545328</v>
      </c>
      <c r="U336">
        <v>800</v>
      </c>
      <c r="V336">
        <v>256.3</v>
      </c>
      <c r="W336">
        <v>257.07</v>
      </c>
      <c r="X336">
        <v>264.5</v>
      </c>
      <c r="Y336">
        <v>272.25</v>
      </c>
      <c r="Z336">
        <v>125204</v>
      </c>
      <c r="AA336">
        <v>92001</v>
      </c>
      <c r="AB336">
        <f t="shared" si="26"/>
        <v>0</v>
      </c>
      <c r="AC336">
        <v>1</v>
      </c>
      <c r="AD336">
        <v>1</v>
      </c>
      <c r="AE336">
        <v>2</v>
      </c>
      <c r="AF336">
        <f t="shared" si="27"/>
        <v>1</v>
      </c>
      <c r="AG336" s="9">
        <v>6.2500000000000001E-4</v>
      </c>
      <c r="AH336" t="str">
        <f t="shared" si="28"/>
        <v>BANKNIFTYWEEKLY41200PE</v>
      </c>
      <c r="AI336" t="str">
        <f t="shared" si="29"/>
        <v>BANKNIFTYWEEKLY41200PE44867</v>
      </c>
      <c r="AQ336" s="3"/>
    </row>
    <row r="337" spans="1:43" x14ac:dyDescent="0.45">
      <c r="A337">
        <v>3</v>
      </c>
      <c r="B337" t="s">
        <v>562</v>
      </c>
      <c r="C337" t="s">
        <v>287</v>
      </c>
      <c r="D337" s="2">
        <v>44867</v>
      </c>
      <c r="E337" s="3">
        <v>44868</v>
      </c>
      <c r="F337" t="s">
        <v>30</v>
      </c>
      <c r="G337" t="s">
        <v>31</v>
      </c>
      <c r="H337" s="3">
        <v>44868</v>
      </c>
      <c r="I337" s="32" t="str">
        <f t="shared" si="25"/>
        <v>3-11-2022</v>
      </c>
      <c r="J337">
        <v>875</v>
      </c>
      <c r="K337">
        <v>25</v>
      </c>
      <c r="L337">
        <v>35</v>
      </c>
      <c r="M337">
        <v>233.6</v>
      </c>
      <c r="N337">
        <v>197.05</v>
      </c>
      <c r="O337">
        <v>204400</v>
      </c>
      <c r="P337">
        <v>172418.75</v>
      </c>
      <c r="Q337">
        <v>-31981.249999999989</v>
      </c>
      <c r="R337">
        <v>375.58064000000002</v>
      </c>
      <c r="S337">
        <v>-32356.830639999989</v>
      </c>
      <c r="T337">
        <v>-15.83015197651663</v>
      </c>
      <c r="U337">
        <v>875</v>
      </c>
      <c r="V337">
        <v>231</v>
      </c>
      <c r="W337">
        <v>227.15</v>
      </c>
      <c r="X337">
        <v>196.9</v>
      </c>
      <c r="Y337">
        <v>195.93</v>
      </c>
      <c r="Z337">
        <v>134003</v>
      </c>
      <c r="AA337">
        <v>92459</v>
      </c>
      <c r="AB337">
        <f t="shared" si="26"/>
        <v>0</v>
      </c>
      <c r="AC337">
        <v>1</v>
      </c>
      <c r="AD337">
        <v>1</v>
      </c>
      <c r="AE337">
        <v>2</v>
      </c>
      <c r="AF337">
        <f t="shared" si="27"/>
        <v>2</v>
      </c>
      <c r="AG337" s="9">
        <v>6.2500000000000001E-4</v>
      </c>
      <c r="AH337" t="str">
        <f t="shared" si="28"/>
        <v>BANKNIFTYWEEKLY41100PE</v>
      </c>
      <c r="AI337" t="str">
        <f t="shared" si="29"/>
        <v>BANKNIFTYWEEKLY41100PE44867</v>
      </c>
      <c r="AQ337" s="3"/>
    </row>
    <row r="338" spans="1:43" x14ac:dyDescent="0.45">
      <c r="A338">
        <v>1</v>
      </c>
      <c r="B338" t="s">
        <v>563</v>
      </c>
      <c r="C338" t="s">
        <v>288</v>
      </c>
      <c r="D338" s="2">
        <v>44868</v>
      </c>
      <c r="E338" s="3">
        <v>44868</v>
      </c>
      <c r="F338" t="s">
        <v>30</v>
      </c>
      <c r="G338" t="s">
        <v>31</v>
      </c>
      <c r="H338" s="3">
        <v>44868</v>
      </c>
      <c r="I338" s="32" t="str">
        <f t="shared" si="25"/>
        <v>3-11-2022</v>
      </c>
      <c r="J338">
        <v>1125</v>
      </c>
      <c r="K338">
        <v>25</v>
      </c>
      <c r="L338">
        <v>45</v>
      </c>
      <c r="M338">
        <v>207.64</v>
      </c>
      <c r="N338">
        <v>97.47</v>
      </c>
      <c r="O338">
        <v>233600</v>
      </c>
      <c r="P338">
        <v>109650</v>
      </c>
      <c r="Q338">
        <v>-123941.25</v>
      </c>
      <c r="R338">
        <v>324.04480000000001</v>
      </c>
      <c r="S338">
        <v>-124265.2948</v>
      </c>
      <c r="T338">
        <v>-53.195759760273972</v>
      </c>
      <c r="U338">
        <v>1125</v>
      </c>
      <c r="V338">
        <v>182.2</v>
      </c>
      <c r="W338">
        <v>203.92</v>
      </c>
      <c r="X338">
        <v>97.65</v>
      </c>
      <c r="Y338">
        <v>99.38</v>
      </c>
      <c r="Z338">
        <v>93203</v>
      </c>
      <c r="AA338">
        <v>152002</v>
      </c>
      <c r="AB338">
        <f t="shared" si="26"/>
        <v>0</v>
      </c>
      <c r="AC338">
        <v>1</v>
      </c>
      <c r="AD338">
        <v>1</v>
      </c>
      <c r="AE338">
        <v>2</v>
      </c>
      <c r="AF338">
        <f t="shared" si="27"/>
        <v>2</v>
      </c>
      <c r="AG338" s="9">
        <v>6.2500000000000001E-4</v>
      </c>
      <c r="AH338" t="str">
        <f t="shared" si="28"/>
        <v>BANKNIFTYWEEKLY41200CE</v>
      </c>
      <c r="AI338" t="str">
        <f t="shared" si="29"/>
        <v>BANKNIFTYWEEKLY41200CE44868</v>
      </c>
      <c r="AQ338" s="3"/>
    </row>
    <row r="339" spans="1:43" x14ac:dyDescent="0.45">
      <c r="A339">
        <v>2</v>
      </c>
      <c r="B339" t="s">
        <v>564</v>
      </c>
      <c r="C339" t="s">
        <v>289</v>
      </c>
      <c r="D339" s="2">
        <v>44868</v>
      </c>
      <c r="E339" s="3">
        <v>44868</v>
      </c>
      <c r="F339" t="s">
        <v>30</v>
      </c>
      <c r="G339" t="s">
        <v>31</v>
      </c>
      <c r="H339" s="3">
        <v>44868</v>
      </c>
      <c r="I339" s="32" t="str">
        <f t="shared" si="25"/>
        <v>3-11-2022</v>
      </c>
      <c r="J339">
        <v>1325</v>
      </c>
      <c r="K339">
        <v>25</v>
      </c>
      <c r="L339">
        <v>53</v>
      </c>
      <c r="M339">
        <v>160.53</v>
      </c>
      <c r="N339">
        <v>2.85</v>
      </c>
      <c r="O339">
        <v>212697.5</v>
      </c>
      <c r="P339">
        <v>3782.5</v>
      </c>
      <c r="Q339">
        <v>-208926</v>
      </c>
      <c r="R339">
        <v>191.07524699999999</v>
      </c>
      <c r="S339">
        <v>-209117.075247</v>
      </c>
      <c r="T339">
        <v>-98.31665875104315</v>
      </c>
      <c r="U339">
        <v>1325</v>
      </c>
      <c r="V339">
        <v>154.1</v>
      </c>
      <c r="W339">
        <v>150.4</v>
      </c>
      <c r="X339">
        <v>2.4500000000000002</v>
      </c>
      <c r="Y339">
        <v>2.95</v>
      </c>
      <c r="Z339">
        <v>93310</v>
      </c>
      <c r="AA339">
        <v>151959</v>
      </c>
      <c r="AB339">
        <f t="shared" si="26"/>
        <v>0</v>
      </c>
      <c r="AC339">
        <v>1</v>
      </c>
      <c r="AD339">
        <v>1</v>
      </c>
      <c r="AE339">
        <v>2</v>
      </c>
      <c r="AF339">
        <f t="shared" si="27"/>
        <v>2</v>
      </c>
      <c r="AG339" s="9">
        <v>6.2500000000000001E-4</v>
      </c>
      <c r="AH339" t="str">
        <f t="shared" si="28"/>
        <v>BANKNIFTYWEEKLY41300CE</v>
      </c>
      <c r="AI339" t="str">
        <f t="shared" si="29"/>
        <v>BANKNIFTYWEEKLY41300CE44868</v>
      </c>
      <c r="AQ339" s="3"/>
    </row>
    <row r="340" spans="1:43" x14ac:dyDescent="0.45">
      <c r="A340">
        <v>3</v>
      </c>
      <c r="B340" t="s">
        <v>565</v>
      </c>
      <c r="C340" t="s">
        <v>290</v>
      </c>
      <c r="D340" s="2">
        <v>44868</v>
      </c>
      <c r="E340" s="3">
        <v>44869</v>
      </c>
      <c r="F340" t="s">
        <v>30</v>
      </c>
      <c r="G340" t="s">
        <v>31</v>
      </c>
      <c r="H340" s="3">
        <v>44868</v>
      </c>
      <c r="I340" s="32" t="str">
        <f t="shared" si="25"/>
        <v>10-11-2022</v>
      </c>
      <c r="J340">
        <v>425</v>
      </c>
      <c r="K340">
        <v>25</v>
      </c>
      <c r="L340">
        <v>17</v>
      </c>
      <c r="M340">
        <v>483.45</v>
      </c>
      <c r="N340">
        <v>368.1</v>
      </c>
      <c r="O340">
        <v>205466.25</v>
      </c>
      <c r="P340">
        <v>156442.5</v>
      </c>
      <c r="Q340">
        <v>-49023.749999999993</v>
      </c>
      <c r="R340">
        <v>358.28487849999999</v>
      </c>
      <c r="S340">
        <v>-49382.034878499988</v>
      </c>
      <c r="T340">
        <v>-24.034134500678331</v>
      </c>
      <c r="U340">
        <v>425</v>
      </c>
      <c r="V340">
        <v>475.45</v>
      </c>
      <c r="W340">
        <v>485.2</v>
      </c>
      <c r="X340">
        <v>368.2</v>
      </c>
      <c r="Y340">
        <v>359.9</v>
      </c>
      <c r="Z340">
        <v>101516</v>
      </c>
      <c r="AA340">
        <v>92500</v>
      </c>
      <c r="AB340">
        <f t="shared" si="26"/>
        <v>1</v>
      </c>
      <c r="AC340">
        <v>1</v>
      </c>
      <c r="AD340">
        <v>1</v>
      </c>
      <c r="AE340">
        <v>2</v>
      </c>
      <c r="AF340">
        <f t="shared" si="27"/>
        <v>2</v>
      </c>
      <c r="AG340" s="9">
        <v>6.2500000000000001E-4</v>
      </c>
      <c r="AH340" t="str">
        <f t="shared" si="28"/>
        <v>BANKNIFTYWEEKLY41400CE</v>
      </c>
      <c r="AI340" t="str">
        <f t="shared" si="29"/>
        <v>BANKNIFTYWEEKLY41400CE44868</v>
      </c>
      <c r="AQ340" s="3"/>
    </row>
    <row r="341" spans="1:43" x14ac:dyDescent="0.45">
      <c r="A341">
        <v>4</v>
      </c>
      <c r="B341" t="s">
        <v>566</v>
      </c>
      <c r="C341" t="s">
        <v>291</v>
      </c>
      <c r="D341" s="2">
        <v>44868</v>
      </c>
      <c r="E341" s="3">
        <v>44869</v>
      </c>
      <c r="F341" t="s">
        <v>30</v>
      </c>
      <c r="G341" t="s">
        <v>31</v>
      </c>
      <c r="H341" s="3">
        <v>44868</v>
      </c>
      <c r="I341" s="32" t="str">
        <f t="shared" si="25"/>
        <v>10-11-2022</v>
      </c>
      <c r="J341">
        <v>450</v>
      </c>
      <c r="K341">
        <v>25</v>
      </c>
      <c r="L341">
        <v>18</v>
      </c>
      <c r="M341">
        <v>458</v>
      </c>
      <c r="N341">
        <v>323.58999999999997</v>
      </c>
      <c r="O341">
        <v>206100</v>
      </c>
      <c r="P341">
        <v>145613.75</v>
      </c>
      <c r="Q341">
        <v>-60484.500000000007</v>
      </c>
      <c r="R341">
        <v>346.50336800000002</v>
      </c>
      <c r="S341">
        <v>-60831.003368000012</v>
      </c>
      <c r="T341">
        <v>-29.51528547695294</v>
      </c>
      <c r="U341">
        <v>450</v>
      </c>
      <c r="V341">
        <v>456.9</v>
      </c>
      <c r="W341">
        <v>456.53</v>
      </c>
      <c r="X341">
        <v>320.05</v>
      </c>
      <c r="Y341">
        <v>311.88</v>
      </c>
      <c r="Z341">
        <v>112203</v>
      </c>
      <c r="AA341">
        <v>92501</v>
      </c>
      <c r="AB341">
        <f t="shared" si="26"/>
        <v>1</v>
      </c>
      <c r="AC341">
        <v>1</v>
      </c>
      <c r="AD341">
        <v>1</v>
      </c>
      <c r="AE341">
        <v>2</v>
      </c>
      <c r="AF341">
        <f t="shared" si="27"/>
        <v>2</v>
      </c>
      <c r="AG341" s="9">
        <v>6.2500000000000001E-4</v>
      </c>
      <c r="AH341" t="str">
        <f t="shared" si="28"/>
        <v>BANKNIFTYWEEKLY41500CE</v>
      </c>
      <c r="AI341" t="str">
        <f t="shared" si="29"/>
        <v>BANKNIFTYWEEKLY41500CE44868</v>
      </c>
      <c r="AQ341" s="3"/>
    </row>
    <row r="342" spans="1:43" x14ac:dyDescent="0.45">
      <c r="A342">
        <v>1</v>
      </c>
      <c r="B342" t="s">
        <v>567</v>
      </c>
      <c r="C342" t="s">
        <v>292</v>
      </c>
      <c r="D342" s="2">
        <v>44872</v>
      </c>
      <c r="E342" s="3">
        <v>44874</v>
      </c>
      <c r="F342" t="s">
        <v>30</v>
      </c>
      <c r="G342" t="s">
        <v>31</v>
      </c>
      <c r="H342" s="3">
        <v>44875</v>
      </c>
      <c r="I342" s="32" t="str">
        <f t="shared" si="25"/>
        <v>10-11-2022</v>
      </c>
      <c r="J342">
        <v>775</v>
      </c>
      <c r="K342">
        <v>25</v>
      </c>
      <c r="L342">
        <v>31</v>
      </c>
      <c r="M342">
        <v>273.60000000000002</v>
      </c>
      <c r="N342">
        <v>68.38</v>
      </c>
      <c r="O342">
        <v>212036.25</v>
      </c>
      <c r="P342">
        <v>52991.25</v>
      </c>
      <c r="Q342">
        <v>-159045.5</v>
      </c>
      <c r="R342">
        <v>246.06993850000001</v>
      </c>
      <c r="S342">
        <v>-159291.5699385</v>
      </c>
      <c r="T342">
        <v>-75.124687377040502</v>
      </c>
      <c r="U342">
        <v>775</v>
      </c>
      <c r="V342">
        <v>261.7</v>
      </c>
      <c r="W342">
        <v>260.23</v>
      </c>
      <c r="X342">
        <v>67.55</v>
      </c>
      <c r="Y342">
        <v>68.7</v>
      </c>
      <c r="Z342">
        <v>133302</v>
      </c>
      <c r="AA342">
        <v>92001</v>
      </c>
      <c r="AB342">
        <f t="shared" si="26"/>
        <v>0</v>
      </c>
      <c r="AC342">
        <v>1</v>
      </c>
      <c r="AD342">
        <v>1</v>
      </c>
      <c r="AE342">
        <v>2</v>
      </c>
      <c r="AF342">
        <f t="shared" si="27"/>
        <v>1</v>
      </c>
      <c r="AG342" s="9">
        <v>6.2500000000000001E-4</v>
      </c>
      <c r="AH342" t="str">
        <f t="shared" si="28"/>
        <v>BANKNIFTYWEEKLY41400PE</v>
      </c>
      <c r="AI342" t="str">
        <f t="shared" si="29"/>
        <v>BANKNIFTYWEEKLY41400PE44872</v>
      </c>
      <c r="AQ342" s="3"/>
    </row>
    <row r="343" spans="1:43" x14ac:dyDescent="0.45">
      <c r="A343">
        <v>2</v>
      </c>
      <c r="B343" t="s">
        <v>567</v>
      </c>
      <c r="C343" t="s">
        <v>292</v>
      </c>
      <c r="D343" s="2">
        <v>44872</v>
      </c>
      <c r="E343" s="3">
        <v>44874</v>
      </c>
      <c r="F343" t="s">
        <v>30</v>
      </c>
      <c r="G343" t="s">
        <v>31</v>
      </c>
      <c r="H343" s="3">
        <v>44875</v>
      </c>
      <c r="I343" s="32" t="str">
        <f t="shared" si="25"/>
        <v>10-11-2022</v>
      </c>
      <c r="J343">
        <v>850</v>
      </c>
      <c r="K343">
        <v>25</v>
      </c>
      <c r="L343">
        <v>34</v>
      </c>
      <c r="M343">
        <v>235.85</v>
      </c>
      <c r="N343">
        <v>72.91</v>
      </c>
      <c r="O343">
        <v>200472.5</v>
      </c>
      <c r="P343">
        <v>61970</v>
      </c>
      <c r="Q343">
        <v>-138499</v>
      </c>
      <c r="R343">
        <v>248.59315699999999</v>
      </c>
      <c r="S343">
        <v>-138747.593157</v>
      </c>
      <c r="T343">
        <v>-69.210287274813254</v>
      </c>
      <c r="U343">
        <v>850</v>
      </c>
      <c r="V343">
        <v>239.85</v>
      </c>
      <c r="W343">
        <v>234.92</v>
      </c>
      <c r="X343">
        <v>74.2</v>
      </c>
      <c r="Y343">
        <v>73.38</v>
      </c>
      <c r="Z343">
        <v>112540</v>
      </c>
      <c r="AA343">
        <v>92500</v>
      </c>
      <c r="AB343">
        <f t="shared" si="26"/>
        <v>0</v>
      </c>
      <c r="AC343">
        <v>1</v>
      </c>
      <c r="AD343">
        <v>1</v>
      </c>
      <c r="AE343">
        <v>2</v>
      </c>
      <c r="AF343">
        <f t="shared" si="27"/>
        <v>2</v>
      </c>
      <c r="AG343" s="9">
        <v>6.2500000000000001E-4</v>
      </c>
      <c r="AH343" t="str">
        <f t="shared" si="28"/>
        <v>BANKNIFTYWEEKLY41400PE</v>
      </c>
      <c r="AI343" t="str">
        <f t="shared" si="29"/>
        <v>BANKNIFTYWEEKLY41400PE44872</v>
      </c>
      <c r="AQ343" s="3"/>
    </row>
    <row r="344" spans="1:43" x14ac:dyDescent="0.45">
      <c r="A344">
        <v>3</v>
      </c>
      <c r="B344" t="s">
        <v>568</v>
      </c>
      <c r="C344" t="s">
        <v>293</v>
      </c>
      <c r="D344" s="2">
        <v>44872</v>
      </c>
      <c r="E344" s="3">
        <v>44874</v>
      </c>
      <c r="F344" t="s">
        <v>30</v>
      </c>
      <c r="G344" t="s">
        <v>31</v>
      </c>
      <c r="H344" s="3">
        <v>44875</v>
      </c>
      <c r="I344" s="32" t="str">
        <f t="shared" si="25"/>
        <v>10-11-2022</v>
      </c>
      <c r="J344">
        <v>700</v>
      </c>
      <c r="K344">
        <v>25</v>
      </c>
      <c r="L344">
        <v>28</v>
      </c>
      <c r="M344">
        <v>266.89</v>
      </c>
      <c r="N344">
        <v>96.56</v>
      </c>
      <c r="O344">
        <v>186823</v>
      </c>
      <c r="P344">
        <v>67588.75</v>
      </c>
      <c r="Q344">
        <v>-119231</v>
      </c>
      <c r="R344">
        <v>245.96258520000001</v>
      </c>
      <c r="S344">
        <v>-119476.9625852</v>
      </c>
      <c r="T344">
        <v>-63.951955907570259</v>
      </c>
      <c r="U344">
        <v>700</v>
      </c>
      <c r="V344">
        <v>286.8</v>
      </c>
      <c r="W344">
        <v>281.95</v>
      </c>
      <c r="X344">
        <v>98.75</v>
      </c>
      <c r="Y344">
        <v>97.9</v>
      </c>
      <c r="Z344">
        <v>111303</v>
      </c>
      <c r="AA344">
        <v>92500</v>
      </c>
      <c r="AB344">
        <f t="shared" si="26"/>
        <v>0</v>
      </c>
      <c r="AC344">
        <v>1</v>
      </c>
      <c r="AD344">
        <v>1</v>
      </c>
      <c r="AE344">
        <v>2</v>
      </c>
      <c r="AF344">
        <f t="shared" si="27"/>
        <v>2</v>
      </c>
      <c r="AG344" s="9">
        <v>6.2500000000000001E-4</v>
      </c>
      <c r="AH344" t="str">
        <f t="shared" si="28"/>
        <v>BANKNIFTYWEEKLY41500PE</v>
      </c>
      <c r="AI344" t="str">
        <f t="shared" si="29"/>
        <v>BANKNIFTYWEEKLY41500PE44872</v>
      </c>
      <c r="AQ344" s="3"/>
    </row>
    <row r="345" spans="1:43" x14ac:dyDescent="0.45">
      <c r="A345">
        <v>1</v>
      </c>
      <c r="B345" t="s">
        <v>569</v>
      </c>
      <c r="C345" t="s">
        <v>294</v>
      </c>
      <c r="D345" s="2">
        <v>44874</v>
      </c>
      <c r="E345" s="3">
        <v>44875</v>
      </c>
      <c r="F345" t="s">
        <v>30</v>
      </c>
      <c r="G345" t="s">
        <v>31</v>
      </c>
      <c r="H345" s="3">
        <v>44875</v>
      </c>
      <c r="I345" s="32" t="str">
        <f t="shared" si="25"/>
        <v>10-11-2022</v>
      </c>
      <c r="J345">
        <v>1150</v>
      </c>
      <c r="K345">
        <v>25</v>
      </c>
      <c r="L345">
        <v>46</v>
      </c>
      <c r="M345">
        <v>172.06</v>
      </c>
      <c r="N345">
        <v>192.27</v>
      </c>
      <c r="O345">
        <v>197863.75</v>
      </c>
      <c r="P345">
        <v>221108.75</v>
      </c>
      <c r="Q345">
        <v>23241.500000000011</v>
      </c>
      <c r="R345">
        <v>473.33466149999992</v>
      </c>
      <c r="S345">
        <v>22768.16533850001</v>
      </c>
      <c r="T345">
        <v>11.506991724608479</v>
      </c>
      <c r="U345">
        <v>1150</v>
      </c>
      <c r="V345">
        <v>176.2</v>
      </c>
      <c r="W345">
        <v>166.47</v>
      </c>
      <c r="X345">
        <v>194.6</v>
      </c>
      <c r="Y345">
        <v>186.67</v>
      </c>
      <c r="Z345">
        <v>94102</v>
      </c>
      <c r="AA345">
        <v>92001</v>
      </c>
      <c r="AB345">
        <f t="shared" si="26"/>
        <v>0</v>
      </c>
      <c r="AC345">
        <v>1</v>
      </c>
      <c r="AD345">
        <v>1</v>
      </c>
      <c r="AE345">
        <v>2</v>
      </c>
      <c r="AF345">
        <f t="shared" si="27"/>
        <v>1</v>
      </c>
      <c r="AG345" s="9">
        <v>6.2500000000000001E-4</v>
      </c>
      <c r="AH345" t="str">
        <f t="shared" si="28"/>
        <v>BANKNIFTYWEEKLY41700PE</v>
      </c>
      <c r="AI345" t="str">
        <f t="shared" si="29"/>
        <v>BANKNIFTYWEEKLY41700PE44874</v>
      </c>
      <c r="AQ345" s="3"/>
    </row>
    <row r="346" spans="1:43" x14ac:dyDescent="0.45">
      <c r="A346">
        <v>2</v>
      </c>
      <c r="B346" t="s">
        <v>570</v>
      </c>
      <c r="C346" t="s">
        <v>295</v>
      </c>
      <c r="D346" s="2">
        <v>44874</v>
      </c>
      <c r="E346" s="3">
        <v>44875</v>
      </c>
      <c r="F346" t="s">
        <v>30</v>
      </c>
      <c r="G346" t="s">
        <v>31</v>
      </c>
      <c r="H346" s="3">
        <v>44875</v>
      </c>
      <c r="I346" s="32" t="str">
        <f t="shared" si="25"/>
        <v>10-11-2022</v>
      </c>
      <c r="J346">
        <v>900</v>
      </c>
      <c r="K346">
        <v>25</v>
      </c>
      <c r="L346">
        <v>36</v>
      </c>
      <c r="M346">
        <v>227.51</v>
      </c>
      <c r="N346">
        <v>356.6</v>
      </c>
      <c r="O346">
        <v>204755</v>
      </c>
      <c r="P346">
        <v>320937.5</v>
      </c>
      <c r="Q346">
        <v>116181</v>
      </c>
      <c r="R346">
        <v>590.30518199999995</v>
      </c>
      <c r="S346">
        <v>115590.694818</v>
      </c>
      <c r="T346">
        <v>56.453173215794507</v>
      </c>
      <c r="U346">
        <v>900</v>
      </c>
      <c r="V346">
        <v>225.15</v>
      </c>
      <c r="W346">
        <v>227.07</v>
      </c>
      <c r="X346">
        <v>356.55</v>
      </c>
      <c r="Y346">
        <v>345.63</v>
      </c>
      <c r="Z346">
        <v>95134</v>
      </c>
      <c r="AA346">
        <v>92001</v>
      </c>
      <c r="AB346">
        <f t="shared" si="26"/>
        <v>0</v>
      </c>
      <c r="AC346">
        <v>1</v>
      </c>
      <c r="AD346">
        <v>1</v>
      </c>
      <c r="AE346">
        <v>2</v>
      </c>
      <c r="AF346">
        <f t="shared" si="27"/>
        <v>1</v>
      </c>
      <c r="AG346" s="9">
        <v>6.2500000000000001E-4</v>
      </c>
      <c r="AH346" t="str">
        <f t="shared" si="28"/>
        <v>BANKNIFTYWEEKLY41900PE</v>
      </c>
      <c r="AI346" t="str">
        <f t="shared" si="29"/>
        <v>BANKNIFTYWEEKLY41900PE44874</v>
      </c>
      <c r="AQ346" s="3"/>
    </row>
    <row r="347" spans="1:43" x14ac:dyDescent="0.45">
      <c r="A347">
        <v>1</v>
      </c>
      <c r="B347" t="s">
        <v>567</v>
      </c>
      <c r="C347" t="s">
        <v>292</v>
      </c>
      <c r="D347" s="2">
        <v>44875</v>
      </c>
      <c r="E347" s="3">
        <v>44875</v>
      </c>
      <c r="F347" t="s">
        <v>30</v>
      </c>
      <c r="G347" t="s">
        <v>31</v>
      </c>
      <c r="H347" s="3">
        <v>44875</v>
      </c>
      <c r="I347" s="32" t="str">
        <f t="shared" si="25"/>
        <v>10-11-2022</v>
      </c>
      <c r="J347">
        <v>2050</v>
      </c>
      <c r="K347">
        <v>25</v>
      </c>
      <c r="L347">
        <v>82</v>
      </c>
      <c r="M347">
        <v>97.06</v>
      </c>
      <c r="N347">
        <v>0.27</v>
      </c>
      <c r="O347">
        <v>198977.5</v>
      </c>
      <c r="P347">
        <v>556.25</v>
      </c>
      <c r="Q347">
        <v>-198419.5</v>
      </c>
      <c r="R347">
        <v>202.035391</v>
      </c>
      <c r="S347">
        <v>-198621.53539100001</v>
      </c>
      <c r="T347">
        <v>-99.821103085022173</v>
      </c>
      <c r="U347">
        <v>2050</v>
      </c>
      <c r="V347">
        <v>97.8</v>
      </c>
      <c r="W347">
        <v>96.85</v>
      </c>
      <c r="X347">
        <v>0.2</v>
      </c>
      <c r="Y347">
        <v>0.23</v>
      </c>
      <c r="Z347">
        <v>122404</v>
      </c>
      <c r="AA347">
        <v>152003</v>
      </c>
      <c r="AB347">
        <f t="shared" si="26"/>
        <v>0</v>
      </c>
      <c r="AC347">
        <v>1</v>
      </c>
      <c r="AD347">
        <v>1</v>
      </c>
      <c r="AE347">
        <v>2</v>
      </c>
      <c r="AF347">
        <f t="shared" si="27"/>
        <v>2</v>
      </c>
      <c r="AG347" s="9">
        <v>6.2500000000000001E-4</v>
      </c>
      <c r="AH347" t="str">
        <f t="shared" si="28"/>
        <v>BANKNIFTYWEEKLY41400PE</v>
      </c>
      <c r="AI347" t="str">
        <f t="shared" si="29"/>
        <v>BANKNIFTYWEEKLY41400PE44875</v>
      </c>
      <c r="AQ347" s="3"/>
    </row>
    <row r="348" spans="1:43" x14ac:dyDescent="0.45">
      <c r="A348">
        <v>1</v>
      </c>
      <c r="B348" t="s">
        <v>571</v>
      </c>
      <c r="C348" t="s">
        <v>296</v>
      </c>
      <c r="D348" s="2">
        <v>44876</v>
      </c>
      <c r="E348" s="3">
        <v>44879</v>
      </c>
      <c r="F348" t="s">
        <v>30</v>
      </c>
      <c r="G348" t="s">
        <v>31</v>
      </c>
      <c r="H348" s="3">
        <v>44882</v>
      </c>
      <c r="I348" s="32" t="str">
        <f t="shared" si="25"/>
        <v>17-11-2022</v>
      </c>
      <c r="J348">
        <v>550</v>
      </c>
      <c r="K348">
        <v>25</v>
      </c>
      <c r="L348">
        <v>22</v>
      </c>
      <c r="M348">
        <v>359.08</v>
      </c>
      <c r="N348">
        <v>264.85000000000002</v>
      </c>
      <c r="O348">
        <v>197491.25</v>
      </c>
      <c r="P348">
        <v>145667.5</v>
      </c>
      <c r="Q348">
        <v>-51826.499999999978</v>
      </c>
      <c r="R348">
        <v>340.91312849999991</v>
      </c>
      <c r="S348">
        <v>-52167.413128499968</v>
      </c>
      <c r="T348">
        <v>-26.415050352104199</v>
      </c>
      <c r="U348">
        <v>550</v>
      </c>
      <c r="V348">
        <v>362.8</v>
      </c>
      <c r="W348">
        <v>358.97</v>
      </c>
      <c r="X348">
        <v>266.95</v>
      </c>
      <c r="Y348">
        <v>258.67</v>
      </c>
      <c r="Z348">
        <v>125603</v>
      </c>
      <c r="AA348">
        <v>92000</v>
      </c>
      <c r="AB348">
        <f t="shared" si="26"/>
        <v>0</v>
      </c>
      <c r="AC348">
        <v>1</v>
      </c>
      <c r="AD348">
        <v>1</v>
      </c>
      <c r="AE348">
        <v>2</v>
      </c>
      <c r="AF348">
        <f t="shared" si="27"/>
        <v>1</v>
      </c>
      <c r="AG348" s="9">
        <v>6.2500000000000001E-4</v>
      </c>
      <c r="AH348" t="str">
        <f t="shared" si="28"/>
        <v>BANKNIFTYWEEKLY42200CE</v>
      </c>
      <c r="AI348" t="str">
        <f t="shared" si="29"/>
        <v>BANKNIFTYWEEKLY42200CE44876</v>
      </c>
      <c r="AQ348" s="3"/>
    </row>
    <row r="349" spans="1:43" x14ac:dyDescent="0.45">
      <c r="A349">
        <v>2</v>
      </c>
      <c r="B349" t="s">
        <v>572</v>
      </c>
      <c r="C349" t="s">
        <v>297</v>
      </c>
      <c r="D349" s="2">
        <v>44876</v>
      </c>
      <c r="E349" s="3">
        <v>44879</v>
      </c>
      <c r="F349" t="s">
        <v>30</v>
      </c>
      <c r="G349" t="s">
        <v>31</v>
      </c>
      <c r="H349" s="3">
        <v>44882</v>
      </c>
      <c r="I349" s="32" t="str">
        <f t="shared" si="25"/>
        <v>17-11-2022</v>
      </c>
      <c r="J349">
        <v>550</v>
      </c>
      <c r="K349">
        <v>25</v>
      </c>
      <c r="L349">
        <v>22</v>
      </c>
      <c r="M349">
        <v>352.65</v>
      </c>
      <c r="N349">
        <v>219</v>
      </c>
      <c r="O349">
        <v>193957.5</v>
      </c>
      <c r="P349">
        <v>120450</v>
      </c>
      <c r="Q349">
        <v>-73507.499999999985</v>
      </c>
      <c r="R349">
        <v>310.18858299999999</v>
      </c>
      <c r="S349">
        <v>-73817.688582999981</v>
      </c>
      <c r="T349">
        <v>-38.05869253986053</v>
      </c>
      <c r="U349">
        <v>550</v>
      </c>
      <c r="V349">
        <v>356.8</v>
      </c>
      <c r="W349">
        <v>355.5</v>
      </c>
      <c r="X349">
        <v>220.5</v>
      </c>
      <c r="Y349">
        <v>214.05</v>
      </c>
      <c r="Z349">
        <v>122604</v>
      </c>
      <c r="AA349">
        <v>92000</v>
      </c>
      <c r="AB349">
        <f t="shared" si="26"/>
        <v>0</v>
      </c>
      <c r="AC349">
        <v>1</v>
      </c>
      <c r="AD349">
        <v>1</v>
      </c>
      <c r="AE349">
        <v>2</v>
      </c>
      <c r="AF349">
        <f t="shared" si="27"/>
        <v>1</v>
      </c>
      <c r="AG349" s="9">
        <v>6.2500000000000001E-4</v>
      </c>
      <c r="AH349" t="str">
        <f t="shared" si="28"/>
        <v>BANKNIFTYWEEKLY42300CE</v>
      </c>
      <c r="AI349" t="str">
        <f t="shared" si="29"/>
        <v>BANKNIFTYWEEKLY42300CE44876</v>
      </c>
      <c r="AQ349" s="3"/>
    </row>
    <row r="350" spans="1:43" x14ac:dyDescent="0.45">
      <c r="A350">
        <v>1</v>
      </c>
      <c r="B350" t="s">
        <v>573</v>
      </c>
      <c r="C350" t="s">
        <v>298</v>
      </c>
      <c r="D350" s="2">
        <v>44880</v>
      </c>
      <c r="E350" s="3">
        <v>44881</v>
      </c>
      <c r="F350" t="s">
        <v>30</v>
      </c>
      <c r="G350" t="s">
        <v>31</v>
      </c>
      <c r="H350" s="3">
        <v>44875</v>
      </c>
      <c r="I350" s="32" t="str">
        <f t="shared" si="25"/>
        <v>17-11-2022</v>
      </c>
      <c r="J350">
        <v>1025</v>
      </c>
      <c r="K350">
        <v>25</v>
      </c>
      <c r="L350">
        <v>41</v>
      </c>
      <c r="M350">
        <v>183.39</v>
      </c>
      <c r="N350">
        <v>158.55000000000001</v>
      </c>
      <c r="O350">
        <v>187976.25</v>
      </c>
      <c r="P350">
        <v>162510</v>
      </c>
      <c r="Q350">
        <v>-25460.999999999971</v>
      </c>
      <c r="R350">
        <v>400.83887450000009</v>
      </c>
      <c r="S350">
        <v>-25861.838874499979</v>
      </c>
      <c r="T350">
        <v>-13.758035323345361</v>
      </c>
      <c r="U350">
        <v>1025</v>
      </c>
      <c r="V350">
        <v>191.7</v>
      </c>
      <c r="W350">
        <v>183.8</v>
      </c>
      <c r="X350">
        <v>158.4</v>
      </c>
      <c r="Y350">
        <v>162.15</v>
      </c>
      <c r="Z350">
        <v>151303</v>
      </c>
      <c r="AA350">
        <v>92001</v>
      </c>
      <c r="AB350">
        <f t="shared" si="26"/>
        <v>0</v>
      </c>
      <c r="AC350">
        <v>1</v>
      </c>
      <c r="AD350">
        <v>1</v>
      </c>
      <c r="AE350">
        <v>2</v>
      </c>
      <c r="AF350">
        <f t="shared" si="27"/>
        <v>1</v>
      </c>
      <c r="AG350" s="9">
        <v>6.2500000000000001E-4</v>
      </c>
      <c r="AH350" t="str">
        <f t="shared" si="28"/>
        <v>BANKNIFTYWEEKLY42400CE</v>
      </c>
      <c r="AI350" t="str">
        <f t="shared" si="29"/>
        <v>BANKNIFTYWEEKLY42400CE44880</v>
      </c>
      <c r="AQ350" s="3"/>
    </row>
    <row r="351" spans="1:43" x14ac:dyDescent="0.45">
      <c r="A351">
        <v>1</v>
      </c>
      <c r="B351" t="s">
        <v>574</v>
      </c>
      <c r="C351" t="s">
        <v>299</v>
      </c>
      <c r="D351" s="2">
        <v>44881</v>
      </c>
      <c r="E351" s="3">
        <v>44882</v>
      </c>
      <c r="F351" t="s">
        <v>30</v>
      </c>
      <c r="G351" t="s">
        <v>31</v>
      </c>
      <c r="H351" s="3">
        <v>44875</v>
      </c>
      <c r="I351" s="32" t="str">
        <f t="shared" si="25"/>
        <v>17-11-2022</v>
      </c>
      <c r="J351">
        <v>1050</v>
      </c>
      <c r="K351">
        <v>25</v>
      </c>
      <c r="L351">
        <v>42</v>
      </c>
      <c r="M351">
        <v>190.55</v>
      </c>
      <c r="N351">
        <v>87.71</v>
      </c>
      <c r="O351">
        <v>200077.5</v>
      </c>
      <c r="P351">
        <v>92091.25</v>
      </c>
      <c r="Q351">
        <v>-107982</v>
      </c>
      <c r="R351">
        <v>329.46245499999992</v>
      </c>
      <c r="S351">
        <v>-108311.462455</v>
      </c>
      <c r="T351">
        <v>-54.134754010320997</v>
      </c>
      <c r="U351">
        <v>1050</v>
      </c>
      <c r="V351">
        <v>188.8</v>
      </c>
      <c r="W351">
        <v>194.32</v>
      </c>
      <c r="X351">
        <v>88.7</v>
      </c>
      <c r="Y351">
        <v>90.27</v>
      </c>
      <c r="Z351">
        <v>104002</v>
      </c>
      <c r="AA351">
        <v>92500</v>
      </c>
      <c r="AB351">
        <f t="shared" si="26"/>
        <v>0</v>
      </c>
      <c r="AC351">
        <v>1</v>
      </c>
      <c r="AD351">
        <v>1</v>
      </c>
      <c r="AE351">
        <v>2</v>
      </c>
      <c r="AF351">
        <f t="shared" si="27"/>
        <v>2</v>
      </c>
      <c r="AG351" s="9">
        <v>6.2500000000000001E-4</v>
      </c>
      <c r="AH351" t="str">
        <f t="shared" si="28"/>
        <v>BANKNIFTYWEEKLY42500CE</v>
      </c>
      <c r="AI351" t="str">
        <f t="shared" si="29"/>
        <v>BANKNIFTYWEEKLY42500CE44881</v>
      </c>
      <c r="AQ351" s="3"/>
    </row>
    <row r="352" spans="1:43" x14ac:dyDescent="0.45">
      <c r="A352">
        <v>2</v>
      </c>
      <c r="B352" t="s">
        <v>575</v>
      </c>
      <c r="C352" t="s">
        <v>300</v>
      </c>
      <c r="D352" s="2">
        <v>44881</v>
      </c>
      <c r="E352" s="3">
        <v>44882</v>
      </c>
      <c r="F352" t="s">
        <v>30</v>
      </c>
      <c r="G352" t="s">
        <v>31</v>
      </c>
      <c r="H352" s="3">
        <v>44875</v>
      </c>
      <c r="I352" s="32" t="str">
        <f t="shared" si="25"/>
        <v>17-11-2022</v>
      </c>
      <c r="J352">
        <v>1350</v>
      </c>
      <c r="K352">
        <v>25</v>
      </c>
      <c r="L352">
        <v>54</v>
      </c>
      <c r="M352">
        <v>143.01</v>
      </c>
      <c r="N352">
        <v>50.08</v>
      </c>
      <c r="O352">
        <v>193059.98</v>
      </c>
      <c r="P352">
        <v>67605</v>
      </c>
      <c r="Q352">
        <v>-125455.5</v>
      </c>
      <c r="R352">
        <v>297.27484287200002</v>
      </c>
      <c r="S352">
        <v>-125752.77484287199</v>
      </c>
      <c r="T352">
        <v>-65.136635175696156</v>
      </c>
      <c r="U352">
        <v>1350</v>
      </c>
      <c r="V352">
        <v>144.85</v>
      </c>
      <c r="W352">
        <v>141.05000000000001</v>
      </c>
      <c r="X352">
        <v>50.75</v>
      </c>
      <c r="Y352">
        <v>51.7</v>
      </c>
      <c r="Z352">
        <v>105204</v>
      </c>
      <c r="AA352">
        <v>92500</v>
      </c>
      <c r="AB352">
        <f t="shared" si="26"/>
        <v>0</v>
      </c>
      <c r="AC352">
        <v>1</v>
      </c>
      <c r="AD352">
        <v>1</v>
      </c>
      <c r="AE352">
        <v>2</v>
      </c>
      <c r="AF352">
        <f t="shared" si="27"/>
        <v>2</v>
      </c>
      <c r="AG352" s="9">
        <v>6.2500000000000001E-4</v>
      </c>
      <c r="AH352" t="str">
        <f t="shared" si="28"/>
        <v>BANKNIFTYWEEKLY42600CE</v>
      </c>
      <c r="AI352" t="str">
        <f t="shared" si="29"/>
        <v>BANKNIFTYWEEKLY42600CE44881</v>
      </c>
      <c r="AQ352" s="3"/>
    </row>
    <row r="353" spans="1:43" x14ac:dyDescent="0.45">
      <c r="A353">
        <v>1</v>
      </c>
      <c r="B353" t="s">
        <v>576</v>
      </c>
      <c r="C353" t="s">
        <v>301</v>
      </c>
      <c r="D353" s="2">
        <v>44883</v>
      </c>
      <c r="E353" s="3">
        <v>44886</v>
      </c>
      <c r="F353" t="s">
        <v>30</v>
      </c>
      <c r="G353" t="s">
        <v>31</v>
      </c>
      <c r="H353" s="3">
        <v>44889</v>
      </c>
      <c r="I353" s="32" t="str">
        <f t="shared" si="25"/>
        <v>24-11-2022</v>
      </c>
      <c r="J353">
        <v>775</v>
      </c>
      <c r="K353">
        <v>25</v>
      </c>
      <c r="L353">
        <v>31</v>
      </c>
      <c r="M353">
        <v>257.75</v>
      </c>
      <c r="N353">
        <v>196.04</v>
      </c>
      <c r="O353">
        <v>199756.25</v>
      </c>
      <c r="P353">
        <v>151933.75</v>
      </c>
      <c r="Q353">
        <v>-47825.250000000007</v>
      </c>
      <c r="R353">
        <v>349.45817849999997</v>
      </c>
      <c r="S353">
        <v>-48174.708178499997</v>
      </c>
      <c r="T353">
        <v>-24.116746373893189</v>
      </c>
      <c r="U353">
        <v>775</v>
      </c>
      <c r="V353">
        <v>254.7</v>
      </c>
      <c r="W353">
        <v>255.62</v>
      </c>
      <c r="X353">
        <v>196.25</v>
      </c>
      <c r="Y353">
        <v>196.78</v>
      </c>
      <c r="Z353">
        <v>135402</v>
      </c>
      <c r="AA353">
        <v>92502</v>
      </c>
      <c r="AB353">
        <f t="shared" si="26"/>
        <v>0</v>
      </c>
      <c r="AC353">
        <v>1</v>
      </c>
      <c r="AD353">
        <v>1</v>
      </c>
      <c r="AE353">
        <v>2</v>
      </c>
      <c r="AF353">
        <f t="shared" si="27"/>
        <v>2</v>
      </c>
      <c r="AG353" s="9">
        <v>6.2500000000000001E-4</v>
      </c>
      <c r="AH353" t="str">
        <f t="shared" si="28"/>
        <v>BANKNIFTYWEEKLY42200PE</v>
      </c>
      <c r="AI353" t="str">
        <f t="shared" si="29"/>
        <v>BANKNIFTYWEEKLY42200PE44883</v>
      </c>
      <c r="AQ353" s="3"/>
    </row>
    <row r="354" spans="1:43" x14ac:dyDescent="0.45">
      <c r="A354">
        <v>2</v>
      </c>
      <c r="B354" t="s">
        <v>577</v>
      </c>
      <c r="C354" t="s">
        <v>302</v>
      </c>
      <c r="D354" s="2">
        <v>44883</v>
      </c>
      <c r="E354" s="3">
        <v>44886</v>
      </c>
      <c r="F354" t="s">
        <v>30</v>
      </c>
      <c r="G354" t="s">
        <v>31</v>
      </c>
      <c r="H354" s="3">
        <v>44889</v>
      </c>
      <c r="I354" s="32" t="str">
        <f t="shared" si="25"/>
        <v>24-11-2022</v>
      </c>
      <c r="J354">
        <v>650</v>
      </c>
      <c r="K354">
        <v>25</v>
      </c>
      <c r="L354">
        <v>26</v>
      </c>
      <c r="M354">
        <v>298.75</v>
      </c>
      <c r="N354">
        <v>242.43</v>
      </c>
      <c r="O354">
        <v>194187.5</v>
      </c>
      <c r="P354">
        <v>157581.25</v>
      </c>
      <c r="Q354">
        <v>-36607.999999999993</v>
      </c>
      <c r="R354">
        <v>352.16419500000001</v>
      </c>
      <c r="S354">
        <v>-36960.16419499999</v>
      </c>
      <c r="T354">
        <v>-19.033235504345019</v>
      </c>
      <c r="U354">
        <v>650</v>
      </c>
      <c r="V354">
        <v>299</v>
      </c>
      <c r="W354">
        <v>293.13</v>
      </c>
      <c r="X354">
        <v>241.7</v>
      </c>
      <c r="Y354">
        <v>242.72</v>
      </c>
      <c r="Z354">
        <v>111502</v>
      </c>
      <c r="AA354">
        <v>92500</v>
      </c>
      <c r="AB354">
        <f t="shared" si="26"/>
        <v>0</v>
      </c>
      <c r="AC354">
        <v>1</v>
      </c>
      <c r="AD354">
        <v>1</v>
      </c>
      <c r="AE354">
        <v>2</v>
      </c>
      <c r="AF354">
        <f t="shared" si="27"/>
        <v>2</v>
      </c>
      <c r="AG354" s="9">
        <v>6.2500000000000001E-4</v>
      </c>
      <c r="AH354" t="str">
        <f t="shared" si="28"/>
        <v>BANKNIFTYWEEKLY42300PE</v>
      </c>
      <c r="AI354" t="str">
        <f t="shared" si="29"/>
        <v>BANKNIFTYWEEKLY42300PE44883</v>
      </c>
      <c r="AQ354" s="3"/>
    </row>
    <row r="355" spans="1:43" x14ac:dyDescent="0.45">
      <c r="A355">
        <v>1</v>
      </c>
      <c r="B355" t="s">
        <v>578</v>
      </c>
      <c r="C355" t="s">
        <v>303</v>
      </c>
      <c r="D355" s="2">
        <v>44888</v>
      </c>
      <c r="E355" s="3">
        <v>44889</v>
      </c>
      <c r="F355" t="s">
        <v>30</v>
      </c>
      <c r="G355" t="s">
        <v>31</v>
      </c>
      <c r="H355" s="3">
        <v>44889</v>
      </c>
      <c r="I355" s="32" t="str">
        <f t="shared" si="25"/>
        <v>24-11-2022</v>
      </c>
      <c r="J355">
        <v>1750</v>
      </c>
      <c r="K355">
        <v>25</v>
      </c>
      <c r="L355">
        <v>70</v>
      </c>
      <c r="M355">
        <v>112.87</v>
      </c>
      <c r="N355">
        <v>70.45</v>
      </c>
      <c r="O355">
        <v>197527.5</v>
      </c>
      <c r="P355">
        <v>123287.49</v>
      </c>
      <c r="Q355">
        <v>-74235</v>
      </c>
      <c r="R355">
        <v>339.32807973599989</v>
      </c>
      <c r="S355">
        <v>-74574.328079736006</v>
      </c>
      <c r="T355">
        <v>-37.753896586417589</v>
      </c>
      <c r="U355">
        <v>1750</v>
      </c>
      <c r="V355">
        <v>113.15</v>
      </c>
      <c r="W355">
        <v>113.02</v>
      </c>
      <c r="X355">
        <v>70.75</v>
      </c>
      <c r="Y355">
        <v>70.37</v>
      </c>
      <c r="Z355">
        <v>144505</v>
      </c>
      <c r="AA355">
        <v>92000</v>
      </c>
      <c r="AB355">
        <f t="shared" si="26"/>
        <v>0</v>
      </c>
      <c r="AC355">
        <v>1</v>
      </c>
      <c r="AD355">
        <v>1</v>
      </c>
      <c r="AE355">
        <v>2</v>
      </c>
      <c r="AF355">
        <f t="shared" si="27"/>
        <v>1</v>
      </c>
      <c r="AG355" s="9">
        <v>6.2500000000000001E-4</v>
      </c>
      <c r="AH355" t="str">
        <f t="shared" si="28"/>
        <v>BANKNIFTYWEEKLY42800CE</v>
      </c>
      <c r="AI355" t="str">
        <f t="shared" si="29"/>
        <v>BANKNIFTYWEEKLY42800CE44888</v>
      </c>
      <c r="AQ355" s="3"/>
    </row>
    <row r="356" spans="1:43" x14ac:dyDescent="0.45">
      <c r="A356">
        <v>2</v>
      </c>
      <c r="B356" t="s">
        <v>579</v>
      </c>
      <c r="C356" t="s">
        <v>304</v>
      </c>
      <c r="D356" s="2">
        <v>44888</v>
      </c>
      <c r="E356" s="3">
        <v>44889</v>
      </c>
      <c r="F356" t="s">
        <v>30</v>
      </c>
      <c r="G356" t="s">
        <v>31</v>
      </c>
      <c r="H356" s="3">
        <v>44889</v>
      </c>
      <c r="I356" s="32" t="str">
        <f t="shared" si="25"/>
        <v>24-11-2022</v>
      </c>
      <c r="J356">
        <v>1875</v>
      </c>
      <c r="K356">
        <v>25</v>
      </c>
      <c r="L356">
        <v>75</v>
      </c>
      <c r="M356">
        <v>103.95</v>
      </c>
      <c r="N356">
        <v>34.29</v>
      </c>
      <c r="O356">
        <v>194906.25</v>
      </c>
      <c r="P356">
        <v>64300</v>
      </c>
      <c r="Q356">
        <v>-130612.5</v>
      </c>
      <c r="R356">
        <v>341.96398249999999</v>
      </c>
      <c r="S356">
        <v>-130954.4639825</v>
      </c>
      <c r="T356">
        <v>-67.188437509058843</v>
      </c>
      <c r="U356">
        <v>1875</v>
      </c>
      <c r="V356">
        <v>106.65</v>
      </c>
      <c r="W356">
        <v>104.27</v>
      </c>
      <c r="X356">
        <v>34.25</v>
      </c>
      <c r="Y356">
        <v>34.17</v>
      </c>
      <c r="Z356">
        <v>145802</v>
      </c>
      <c r="AA356">
        <v>92000</v>
      </c>
      <c r="AB356">
        <f t="shared" si="26"/>
        <v>0</v>
      </c>
      <c r="AC356">
        <v>1</v>
      </c>
      <c r="AD356">
        <v>1</v>
      </c>
      <c r="AE356">
        <v>2</v>
      </c>
      <c r="AF356">
        <f t="shared" si="27"/>
        <v>1</v>
      </c>
      <c r="AG356" s="9">
        <v>6.2500000000000001E-4</v>
      </c>
      <c r="AH356" t="str">
        <f t="shared" si="28"/>
        <v>BANKNIFTYWEEKLY42900CE</v>
      </c>
      <c r="AI356" t="str">
        <f t="shared" si="29"/>
        <v>BANKNIFTYWEEKLY42900CE44888</v>
      </c>
      <c r="AQ356" s="3"/>
    </row>
    <row r="357" spans="1:43" x14ac:dyDescent="0.45">
      <c r="A357">
        <v>3</v>
      </c>
      <c r="B357" t="s">
        <v>580</v>
      </c>
      <c r="C357" t="s">
        <v>305</v>
      </c>
      <c r="D357" s="2">
        <v>44888</v>
      </c>
      <c r="E357" s="3">
        <v>44889</v>
      </c>
      <c r="F357" t="s">
        <v>30</v>
      </c>
      <c r="G357" t="s">
        <v>31</v>
      </c>
      <c r="H357" s="3">
        <v>44889</v>
      </c>
      <c r="I357" s="32" t="str">
        <f t="shared" si="25"/>
        <v>24-11-2022</v>
      </c>
      <c r="J357">
        <v>1550</v>
      </c>
      <c r="K357">
        <v>25</v>
      </c>
      <c r="L357">
        <v>62</v>
      </c>
      <c r="M357">
        <v>145.16999999999999</v>
      </c>
      <c r="N357">
        <v>154.4</v>
      </c>
      <c r="O357">
        <v>225013.75</v>
      </c>
      <c r="P357">
        <v>239317.5</v>
      </c>
      <c r="Q357">
        <v>14306.500000000029</v>
      </c>
      <c r="R357">
        <v>511.66625749999997</v>
      </c>
      <c r="S357">
        <v>13794.83374250003</v>
      </c>
      <c r="T357">
        <v>6.1306625672875681</v>
      </c>
      <c r="U357">
        <v>1550</v>
      </c>
      <c r="V357">
        <v>129.15</v>
      </c>
      <c r="W357">
        <v>154.80000000000001</v>
      </c>
      <c r="X357">
        <v>158.25</v>
      </c>
      <c r="Y357">
        <v>154.05000000000001</v>
      </c>
      <c r="Z357">
        <v>135203</v>
      </c>
      <c r="AA357">
        <v>92459</v>
      </c>
      <c r="AB357">
        <f t="shared" si="26"/>
        <v>0</v>
      </c>
      <c r="AC357">
        <v>1</v>
      </c>
      <c r="AD357">
        <v>1</v>
      </c>
      <c r="AE357">
        <v>2</v>
      </c>
      <c r="AF357">
        <f t="shared" si="27"/>
        <v>2</v>
      </c>
      <c r="AG357" s="9">
        <v>6.2500000000000001E-4</v>
      </c>
      <c r="AH357" t="str">
        <f t="shared" si="28"/>
        <v>BANKNIFTYWEEKLY42700CE</v>
      </c>
      <c r="AI357" t="str">
        <f t="shared" si="29"/>
        <v>BANKNIFTYWEEKLY42700CE44888</v>
      </c>
      <c r="AQ357" s="3"/>
    </row>
    <row r="358" spans="1:43" x14ac:dyDescent="0.45">
      <c r="A358">
        <v>4</v>
      </c>
      <c r="B358" t="s">
        <v>578</v>
      </c>
      <c r="C358" t="s">
        <v>303</v>
      </c>
      <c r="D358" s="2">
        <v>44888</v>
      </c>
      <c r="E358" s="3">
        <v>44889</v>
      </c>
      <c r="F358" t="s">
        <v>30</v>
      </c>
      <c r="G358" t="s">
        <v>31</v>
      </c>
      <c r="H358" s="3">
        <v>44889</v>
      </c>
      <c r="I358" s="32" t="str">
        <f t="shared" si="25"/>
        <v>24-11-2022</v>
      </c>
      <c r="J358">
        <v>2100</v>
      </c>
      <c r="K358">
        <v>25</v>
      </c>
      <c r="L358">
        <v>84</v>
      </c>
      <c r="M358">
        <v>95.9</v>
      </c>
      <c r="N358">
        <v>83.47</v>
      </c>
      <c r="O358">
        <v>201400</v>
      </c>
      <c r="P358">
        <v>175278.75</v>
      </c>
      <c r="Q358">
        <v>-26103.000000000011</v>
      </c>
      <c r="R358">
        <v>471.23294399999997</v>
      </c>
      <c r="S358">
        <v>-26574.23294400001</v>
      </c>
      <c r="T358">
        <v>-13.19475319960279</v>
      </c>
      <c r="U358">
        <v>2100</v>
      </c>
      <c r="V358">
        <v>95.1</v>
      </c>
      <c r="W358">
        <v>96.68</v>
      </c>
      <c r="X358">
        <v>87.5</v>
      </c>
      <c r="Y358">
        <v>84.12</v>
      </c>
      <c r="Z358">
        <v>135503</v>
      </c>
      <c r="AA358">
        <v>92500</v>
      </c>
      <c r="AB358">
        <f t="shared" si="26"/>
        <v>0</v>
      </c>
      <c r="AC358">
        <v>1</v>
      </c>
      <c r="AD358">
        <v>1</v>
      </c>
      <c r="AE358">
        <v>2</v>
      </c>
      <c r="AF358">
        <f t="shared" si="27"/>
        <v>2</v>
      </c>
      <c r="AG358" s="9">
        <v>6.2500000000000001E-4</v>
      </c>
      <c r="AH358" t="str">
        <f t="shared" si="28"/>
        <v>BANKNIFTYWEEKLY42800CE</v>
      </c>
      <c r="AI358" t="str">
        <f t="shared" si="29"/>
        <v>BANKNIFTYWEEKLY42800CE44888</v>
      </c>
      <c r="AQ358" s="3"/>
    </row>
    <row r="359" spans="1:43" x14ac:dyDescent="0.45">
      <c r="A359">
        <v>1</v>
      </c>
      <c r="B359" t="s">
        <v>581</v>
      </c>
      <c r="C359" t="s">
        <v>306</v>
      </c>
      <c r="D359" s="2">
        <v>44889</v>
      </c>
      <c r="E359" s="3">
        <v>44889</v>
      </c>
      <c r="F359" t="s">
        <v>30</v>
      </c>
      <c r="G359" t="s">
        <v>31</v>
      </c>
      <c r="H359" s="3">
        <v>44889</v>
      </c>
      <c r="I359" s="32" t="str">
        <f t="shared" si="25"/>
        <v>24-11-2022</v>
      </c>
      <c r="J359">
        <v>3600</v>
      </c>
      <c r="K359">
        <v>25</v>
      </c>
      <c r="L359">
        <v>144</v>
      </c>
      <c r="M359">
        <v>42.1</v>
      </c>
      <c r="N359">
        <v>80.17</v>
      </c>
      <c r="O359">
        <v>151560</v>
      </c>
      <c r="P359">
        <v>288612</v>
      </c>
      <c r="Q359">
        <v>137052</v>
      </c>
      <c r="R359">
        <v>542.57654079999998</v>
      </c>
      <c r="S359">
        <v>136509.42345920001</v>
      </c>
      <c r="T359">
        <v>90.069558893639496</v>
      </c>
      <c r="U359">
        <v>3600</v>
      </c>
      <c r="V359">
        <v>55.5</v>
      </c>
      <c r="W359">
        <v>50.95</v>
      </c>
      <c r="X359">
        <v>73.3</v>
      </c>
      <c r="Y359">
        <v>74.63</v>
      </c>
      <c r="Z359">
        <v>94904</v>
      </c>
      <c r="AA359">
        <v>152003</v>
      </c>
      <c r="AB359">
        <f t="shared" si="26"/>
        <v>0</v>
      </c>
      <c r="AC359">
        <v>1</v>
      </c>
      <c r="AD359">
        <v>1</v>
      </c>
      <c r="AE359">
        <v>2</v>
      </c>
      <c r="AF359">
        <f t="shared" si="27"/>
        <v>2</v>
      </c>
      <c r="AG359" s="9">
        <v>6.2500000000000001E-4</v>
      </c>
      <c r="AH359" t="str">
        <f t="shared" si="28"/>
        <v>BANKNIFTYWEEKLY43000CE</v>
      </c>
      <c r="AI359" t="str">
        <f t="shared" si="29"/>
        <v>BANKNIFTYWEEKLY43000CE44889</v>
      </c>
      <c r="AQ359" s="3"/>
    </row>
    <row r="360" spans="1:43" x14ac:dyDescent="0.45">
      <c r="D360" s="2"/>
      <c r="E360" s="3"/>
      <c r="H360" s="3"/>
      <c r="I360" s="3"/>
    </row>
    <row r="361" spans="1:43" x14ac:dyDescent="0.45">
      <c r="D361" s="2"/>
      <c r="E361" s="3"/>
      <c r="H361" s="3"/>
      <c r="I361" s="3"/>
    </row>
    <row r="362" spans="1:43" x14ac:dyDescent="0.45">
      <c r="D362" s="2"/>
      <c r="E362" s="3"/>
      <c r="H362" s="3"/>
      <c r="I362" s="3"/>
    </row>
    <row r="363" spans="1:43" x14ac:dyDescent="0.45">
      <c r="D363" s="2"/>
      <c r="E363" s="3"/>
      <c r="H363" s="3"/>
      <c r="I363" s="3"/>
    </row>
    <row r="364" spans="1:43" x14ac:dyDescent="0.45">
      <c r="D364" s="2"/>
      <c r="E364" s="3"/>
      <c r="H364" s="3"/>
      <c r="I364" s="3"/>
    </row>
    <row r="365" spans="1:43" x14ac:dyDescent="0.45">
      <c r="D365" s="2"/>
      <c r="E365" s="3"/>
      <c r="H365" s="3"/>
      <c r="I365" s="3"/>
    </row>
    <row r="366" spans="1:43" x14ac:dyDescent="0.45">
      <c r="D366" s="2"/>
      <c r="E366" s="3"/>
      <c r="H366" s="3"/>
      <c r="I366" s="3"/>
    </row>
    <row r="367" spans="1:43" x14ac:dyDescent="0.45">
      <c r="D367" s="2"/>
      <c r="E367" s="3"/>
      <c r="H367" s="3"/>
      <c r="I367" s="3"/>
    </row>
    <row r="368" spans="1:43" x14ac:dyDescent="0.45">
      <c r="D368" s="2"/>
      <c r="E368" s="3"/>
      <c r="H368" s="3"/>
      <c r="I368" s="3"/>
    </row>
    <row r="369" spans="4:9" x14ac:dyDescent="0.45">
      <c r="D369" s="2"/>
      <c r="E369" s="3"/>
      <c r="H369" s="3"/>
      <c r="I369" s="3"/>
    </row>
    <row r="370" spans="4:9" x14ac:dyDescent="0.45">
      <c r="D370" s="2"/>
      <c r="E370" s="3"/>
      <c r="H370" s="3"/>
      <c r="I370" s="3"/>
    </row>
    <row r="371" spans="4:9" x14ac:dyDescent="0.45">
      <c r="D371" s="2"/>
      <c r="E371" s="3"/>
      <c r="H371" s="3"/>
      <c r="I371" s="3"/>
    </row>
    <row r="372" spans="4:9" x14ac:dyDescent="0.45">
      <c r="D372" s="2"/>
      <c r="E372" s="3"/>
      <c r="H372" s="3"/>
      <c r="I372" s="3"/>
    </row>
    <row r="373" spans="4:9" x14ac:dyDescent="0.45">
      <c r="D373" s="2"/>
      <c r="E373" s="3"/>
      <c r="H373" s="3"/>
      <c r="I373" s="3"/>
    </row>
    <row r="374" spans="4:9" x14ac:dyDescent="0.45">
      <c r="D374" s="2"/>
      <c r="E374" s="3"/>
      <c r="H374" s="3"/>
      <c r="I374" s="3"/>
    </row>
    <row r="375" spans="4:9" x14ac:dyDescent="0.45">
      <c r="D375" s="2"/>
      <c r="E375" s="3"/>
      <c r="H375" s="3"/>
      <c r="I375" s="3"/>
    </row>
    <row r="376" spans="4:9" x14ac:dyDescent="0.45">
      <c r="D376" s="2"/>
      <c r="E376" s="3"/>
      <c r="H376" s="3"/>
      <c r="I376" s="3"/>
    </row>
    <row r="377" spans="4:9" x14ac:dyDescent="0.45">
      <c r="D377" s="2"/>
      <c r="E377" s="3"/>
      <c r="H377" s="3"/>
      <c r="I377" s="3"/>
    </row>
    <row r="378" spans="4:9" x14ac:dyDescent="0.45">
      <c r="D378" s="2"/>
      <c r="E378" s="3"/>
      <c r="H378" s="3"/>
      <c r="I378" s="3"/>
    </row>
    <row r="379" spans="4:9" x14ac:dyDescent="0.45">
      <c r="D379" s="2"/>
      <c r="E379" s="3"/>
      <c r="H379" s="3"/>
      <c r="I379" s="3"/>
    </row>
    <row r="380" spans="4:9" x14ac:dyDescent="0.45">
      <c r="D380" s="2"/>
      <c r="E380" s="3"/>
      <c r="H380" s="3"/>
      <c r="I380" s="3"/>
    </row>
    <row r="381" spans="4:9" x14ac:dyDescent="0.45">
      <c r="D381" s="2"/>
      <c r="E381" s="3"/>
      <c r="H381" s="3"/>
      <c r="I381" s="3"/>
    </row>
    <row r="382" spans="4:9" x14ac:dyDescent="0.45">
      <c r="D382" s="2"/>
      <c r="E382" s="3"/>
      <c r="H382" s="3"/>
      <c r="I382" s="3"/>
    </row>
    <row r="383" spans="4:9" x14ac:dyDescent="0.45">
      <c r="D383" s="2"/>
      <c r="E383" s="3"/>
      <c r="H383" s="3"/>
      <c r="I383" s="3"/>
    </row>
    <row r="384" spans="4:9" x14ac:dyDescent="0.45">
      <c r="D384" s="2"/>
      <c r="E384" s="3"/>
      <c r="H384" s="3"/>
      <c r="I384" s="3"/>
    </row>
    <row r="385" spans="4:9" x14ac:dyDescent="0.45">
      <c r="D385" s="2"/>
      <c r="E385" s="3"/>
      <c r="H385" s="3"/>
      <c r="I385" s="3"/>
    </row>
    <row r="386" spans="4:9" x14ac:dyDescent="0.45">
      <c r="D386" s="2"/>
      <c r="E386" s="3"/>
      <c r="H386" s="3"/>
      <c r="I386" s="3"/>
    </row>
    <row r="387" spans="4:9" x14ac:dyDescent="0.45">
      <c r="D387" s="2"/>
      <c r="E387" s="3"/>
      <c r="H387" s="3"/>
      <c r="I387" s="3"/>
    </row>
    <row r="388" spans="4:9" x14ac:dyDescent="0.45">
      <c r="D388" s="2"/>
      <c r="E388" s="3"/>
      <c r="H388" s="3"/>
      <c r="I388" s="3"/>
    </row>
    <row r="389" spans="4:9" x14ac:dyDescent="0.45">
      <c r="D389" s="2"/>
      <c r="E389" s="3"/>
      <c r="H389" s="3"/>
      <c r="I389" s="3"/>
    </row>
    <row r="390" spans="4:9" x14ac:dyDescent="0.45">
      <c r="D390" s="2"/>
      <c r="E390" s="3"/>
      <c r="H390" s="3"/>
      <c r="I390" s="3"/>
    </row>
    <row r="391" spans="4:9" x14ac:dyDescent="0.45">
      <c r="D391" s="2"/>
      <c r="E391" s="3"/>
      <c r="H391" s="3"/>
      <c r="I391" s="3"/>
    </row>
    <row r="392" spans="4:9" x14ac:dyDescent="0.45">
      <c r="D392" s="2"/>
      <c r="E392" s="3"/>
      <c r="H392" s="3"/>
      <c r="I392" s="3"/>
    </row>
    <row r="393" spans="4:9" x14ac:dyDescent="0.45">
      <c r="D393" s="2"/>
      <c r="E393" s="3"/>
      <c r="H393" s="3"/>
      <c r="I393" s="3"/>
    </row>
    <row r="394" spans="4:9" x14ac:dyDescent="0.45">
      <c r="D394" s="2"/>
      <c r="E394" s="3"/>
      <c r="H394" s="3"/>
      <c r="I394" s="3"/>
    </row>
    <row r="395" spans="4:9" x14ac:dyDescent="0.45">
      <c r="D395" s="2"/>
      <c r="E395" s="3"/>
      <c r="H395" s="3"/>
      <c r="I395" s="3"/>
    </row>
    <row r="396" spans="4:9" x14ac:dyDescent="0.45">
      <c r="D396" s="2"/>
      <c r="E396" s="3"/>
      <c r="H396" s="3"/>
      <c r="I396" s="3"/>
    </row>
    <row r="397" spans="4:9" x14ac:dyDescent="0.45">
      <c r="D397" s="2"/>
      <c r="E397" s="3"/>
      <c r="H397" s="3"/>
      <c r="I397" s="3"/>
    </row>
    <row r="398" spans="4:9" x14ac:dyDescent="0.45">
      <c r="D398" s="2"/>
      <c r="E398" s="3"/>
      <c r="H398" s="3"/>
      <c r="I398" s="3"/>
    </row>
    <row r="399" spans="4:9" x14ac:dyDescent="0.45">
      <c r="D399" s="2"/>
      <c r="E399" s="3"/>
      <c r="H399" s="3"/>
      <c r="I399" s="3"/>
    </row>
    <row r="400" spans="4:9" x14ac:dyDescent="0.45">
      <c r="D400" s="2"/>
      <c r="E400" s="3"/>
      <c r="H400" s="3"/>
      <c r="I400" s="3"/>
    </row>
    <row r="401" spans="4:9" x14ac:dyDescent="0.45">
      <c r="D401" s="2"/>
      <c r="E401" s="3"/>
      <c r="H401" s="3"/>
      <c r="I401" s="3"/>
    </row>
    <row r="402" spans="4:9" x14ac:dyDescent="0.45">
      <c r="D402" s="2"/>
      <c r="E402" s="3"/>
      <c r="H402" s="3"/>
      <c r="I402" s="3"/>
    </row>
    <row r="403" spans="4:9" x14ac:dyDescent="0.45">
      <c r="D403" s="2"/>
      <c r="E403" s="3"/>
      <c r="H403" s="3"/>
      <c r="I403" s="3"/>
    </row>
    <row r="404" spans="4:9" x14ac:dyDescent="0.45">
      <c r="D404" s="2"/>
      <c r="E404" s="3"/>
      <c r="H404" s="3"/>
      <c r="I404" s="3"/>
    </row>
    <row r="405" spans="4:9" x14ac:dyDescent="0.45">
      <c r="D405" s="2"/>
      <c r="E405" s="3"/>
      <c r="H405" s="3"/>
      <c r="I405" s="3"/>
    </row>
    <row r="406" spans="4:9" x14ac:dyDescent="0.45">
      <c r="D406" s="2"/>
      <c r="E406" s="3"/>
      <c r="H406" s="3"/>
      <c r="I406" s="3"/>
    </row>
    <row r="407" spans="4:9" x14ac:dyDescent="0.45">
      <c r="D407" s="2"/>
      <c r="E407" s="3"/>
      <c r="H407" s="3"/>
      <c r="I407" s="3"/>
    </row>
    <row r="408" spans="4:9" x14ac:dyDescent="0.45">
      <c r="D408" s="2"/>
      <c r="E408" s="3"/>
      <c r="H408" s="3"/>
      <c r="I408" s="3"/>
    </row>
    <row r="409" spans="4:9" x14ac:dyDescent="0.45">
      <c r="D409" s="2"/>
      <c r="E409" s="3"/>
      <c r="H409" s="3"/>
      <c r="I409" s="3"/>
    </row>
    <row r="410" spans="4:9" x14ac:dyDescent="0.45">
      <c r="D410" s="2"/>
      <c r="E410" s="3"/>
      <c r="H410" s="3"/>
      <c r="I410" s="3"/>
    </row>
    <row r="411" spans="4:9" x14ac:dyDescent="0.45">
      <c r="D411" s="2"/>
      <c r="E411" s="3"/>
      <c r="H411" s="3"/>
      <c r="I411" s="3"/>
    </row>
    <row r="412" spans="4:9" x14ac:dyDescent="0.45">
      <c r="D412" s="2"/>
      <c r="E412" s="3"/>
      <c r="H412" s="3"/>
      <c r="I412" s="3"/>
    </row>
    <row r="413" spans="4:9" x14ac:dyDescent="0.45">
      <c r="D413" s="2"/>
      <c r="E413" s="3"/>
      <c r="H413" s="3"/>
      <c r="I413" s="3"/>
    </row>
    <row r="414" spans="4:9" x14ac:dyDescent="0.45">
      <c r="D414" s="2"/>
      <c r="E414" s="3"/>
      <c r="H414" s="3"/>
      <c r="I414" s="3"/>
    </row>
    <row r="415" spans="4:9" x14ac:dyDescent="0.45">
      <c r="D415" s="2"/>
      <c r="E415" s="3"/>
      <c r="H415" s="3"/>
      <c r="I415" s="3"/>
    </row>
    <row r="416" spans="4:9" x14ac:dyDescent="0.45">
      <c r="D416" s="2"/>
      <c r="E416" s="3"/>
      <c r="H416" s="3"/>
      <c r="I416" s="3"/>
    </row>
    <row r="417" spans="4:9" x14ac:dyDescent="0.45">
      <c r="D417" s="2"/>
      <c r="E417" s="3"/>
      <c r="H417" s="3"/>
      <c r="I417" s="3"/>
    </row>
    <row r="418" spans="4:9" x14ac:dyDescent="0.45">
      <c r="D418" s="2"/>
      <c r="E418" s="3"/>
      <c r="H418" s="3"/>
      <c r="I418" s="3"/>
    </row>
    <row r="419" spans="4:9" x14ac:dyDescent="0.45">
      <c r="D419" s="2"/>
      <c r="E419" s="3"/>
      <c r="H419" s="3"/>
      <c r="I419" s="3"/>
    </row>
    <row r="420" spans="4:9" x14ac:dyDescent="0.45">
      <c r="D420" s="2"/>
      <c r="E420" s="3"/>
      <c r="H420" s="3"/>
      <c r="I420" s="3"/>
    </row>
    <row r="421" spans="4:9" x14ac:dyDescent="0.45">
      <c r="D421" s="2"/>
      <c r="E421" s="3"/>
      <c r="H421" s="3"/>
      <c r="I421" s="3"/>
    </row>
    <row r="422" spans="4:9" x14ac:dyDescent="0.45">
      <c r="D422" s="2"/>
      <c r="E422" s="3"/>
      <c r="H422" s="3"/>
      <c r="I422" s="3"/>
    </row>
    <row r="423" spans="4:9" x14ac:dyDescent="0.45">
      <c r="D423" s="2"/>
      <c r="E423" s="3"/>
      <c r="H423" s="3"/>
      <c r="I423" s="3"/>
    </row>
    <row r="424" spans="4:9" x14ac:dyDescent="0.45">
      <c r="D424" s="2"/>
      <c r="E424" s="3"/>
      <c r="H424" s="3"/>
      <c r="I424" s="3"/>
    </row>
    <row r="425" spans="4:9" x14ac:dyDescent="0.45">
      <c r="D425" s="2"/>
      <c r="E425" s="3"/>
      <c r="H425" s="3"/>
      <c r="I425" s="3"/>
    </row>
    <row r="426" spans="4:9" x14ac:dyDescent="0.45">
      <c r="D426" s="2"/>
      <c r="E426" s="3"/>
      <c r="H426" s="3"/>
      <c r="I426" s="3"/>
    </row>
    <row r="427" spans="4:9" x14ac:dyDescent="0.45">
      <c r="D427" s="2"/>
      <c r="E427" s="3"/>
      <c r="H427" s="3"/>
      <c r="I427" s="3"/>
    </row>
    <row r="428" spans="4:9" x14ac:dyDescent="0.45">
      <c r="D428" s="2"/>
      <c r="E428" s="3"/>
      <c r="H428" s="3"/>
      <c r="I428" s="3"/>
    </row>
    <row r="429" spans="4:9" x14ac:dyDescent="0.45">
      <c r="D429" s="2"/>
      <c r="E429" s="3"/>
      <c r="H429" s="3"/>
      <c r="I429" s="3"/>
    </row>
    <row r="430" spans="4:9" x14ac:dyDescent="0.45">
      <c r="D430" s="2"/>
      <c r="E430" s="3"/>
      <c r="H430" s="3"/>
      <c r="I430" s="3"/>
    </row>
    <row r="431" spans="4:9" x14ac:dyDescent="0.45">
      <c r="D431" s="2"/>
      <c r="E431" s="3"/>
      <c r="H431" s="3"/>
      <c r="I431" s="3"/>
    </row>
    <row r="432" spans="4:9" x14ac:dyDescent="0.45">
      <c r="D432" s="2"/>
      <c r="E432" s="3"/>
      <c r="H432" s="3"/>
      <c r="I432" s="3"/>
    </row>
    <row r="433" spans="4:9" x14ac:dyDescent="0.45">
      <c r="D433" s="2"/>
      <c r="E433" s="3"/>
      <c r="H433" s="3"/>
      <c r="I433" s="3"/>
    </row>
    <row r="434" spans="4:9" x14ac:dyDescent="0.45">
      <c r="D434" s="2"/>
      <c r="E434" s="3"/>
      <c r="H434" s="3"/>
      <c r="I434" s="3"/>
    </row>
    <row r="435" spans="4:9" x14ac:dyDescent="0.45">
      <c r="D435" s="2"/>
      <c r="E435" s="3"/>
      <c r="H435" s="3"/>
      <c r="I435" s="3"/>
    </row>
    <row r="436" spans="4:9" x14ac:dyDescent="0.45">
      <c r="D436" s="2"/>
      <c r="E436" s="3"/>
      <c r="H436" s="3"/>
      <c r="I436" s="3"/>
    </row>
    <row r="437" spans="4:9" x14ac:dyDescent="0.45">
      <c r="D437" s="2"/>
      <c r="E437" s="3"/>
      <c r="H437" s="3"/>
      <c r="I437" s="3"/>
    </row>
    <row r="438" spans="4:9" x14ac:dyDescent="0.45">
      <c r="D438" s="2"/>
      <c r="E438" s="3"/>
      <c r="H438" s="3"/>
      <c r="I438" s="3"/>
    </row>
    <row r="439" spans="4:9" x14ac:dyDescent="0.45">
      <c r="D439" s="2"/>
      <c r="E439" s="3"/>
      <c r="H439" s="3"/>
      <c r="I439" s="3"/>
    </row>
    <row r="440" spans="4:9" x14ac:dyDescent="0.45">
      <c r="D440" s="2"/>
      <c r="E440" s="3"/>
      <c r="H440" s="3"/>
      <c r="I440" s="3"/>
    </row>
    <row r="441" spans="4:9" x14ac:dyDescent="0.45">
      <c r="D441" s="2"/>
      <c r="E441" s="3"/>
      <c r="H441" s="3"/>
      <c r="I441" s="3"/>
    </row>
    <row r="442" spans="4:9" x14ac:dyDescent="0.45">
      <c r="D442" s="2"/>
      <c r="E442" s="3"/>
      <c r="H442" s="3"/>
      <c r="I442" s="3"/>
    </row>
    <row r="443" spans="4:9" x14ac:dyDescent="0.45">
      <c r="D443" s="2"/>
      <c r="E443" s="3"/>
      <c r="H443" s="3"/>
      <c r="I443" s="3"/>
    </row>
    <row r="444" spans="4:9" x14ac:dyDescent="0.45">
      <c r="D444" s="2"/>
      <c r="E444" s="3"/>
      <c r="H444" s="3"/>
      <c r="I444" s="3"/>
    </row>
    <row r="445" spans="4:9" x14ac:dyDescent="0.45">
      <c r="D445" s="2"/>
      <c r="E445" s="3"/>
      <c r="H445" s="3"/>
      <c r="I445" s="3"/>
    </row>
    <row r="446" spans="4:9" x14ac:dyDescent="0.45">
      <c r="D446" s="2"/>
      <c r="E446" s="3"/>
      <c r="H446" s="3"/>
      <c r="I446" s="3"/>
    </row>
    <row r="447" spans="4:9" x14ac:dyDescent="0.45">
      <c r="D447" s="2"/>
      <c r="E447" s="3"/>
      <c r="H447" s="3"/>
      <c r="I447" s="3"/>
    </row>
    <row r="448" spans="4:9" x14ac:dyDescent="0.45">
      <c r="D448" s="2"/>
      <c r="E448" s="3"/>
      <c r="H448" s="3"/>
      <c r="I448" s="3"/>
    </row>
    <row r="449" spans="4:9" x14ac:dyDescent="0.45">
      <c r="D449" s="2"/>
      <c r="E449" s="3"/>
      <c r="H449" s="3"/>
      <c r="I449" s="3"/>
    </row>
    <row r="450" spans="4:9" x14ac:dyDescent="0.45">
      <c r="D450" s="2"/>
      <c r="E450" s="3"/>
      <c r="H450" s="3"/>
      <c r="I450" s="3"/>
    </row>
    <row r="451" spans="4:9" x14ac:dyDescent="0.45">
      <c r="D451" s="2"/>
      <c r="E451" s="3"/>
      <c r="H451" s="3"/>
      <c r="I451" s="3"/>
    </row>
    <row r="452" spans="4:9" x14ac:dyDescent="0.45">
      <c r="D452" s="2"/>
      <c r="E452" s="3"/>
      <c r="H452" s="3"/>
      <c r="I452" s="3"/>
    </row>
    <row r="453" spans="4:9" x14ac:dyDescent="0.45">
      <c r="D453" s="2"/>
      <c r="E453" s="3"/>
      <c r="H453" s="3"/>
      <c r="I453" s="3"/>
    </row>
    <row r="454" spans="4:9" x14ac:dyDescent="0.45">
      <c r="D454" s="2"/>
      <c r="E454" s="3"/>
      <c r="H454" s="3"/>
      <c r="I454" s="3"/>
    </row>
    <row r="455" spans="4:9" x14ac:dyDescent="0.45">
      <c r="D455" s="2"/>
      <c r="E455" s="3"/>
      <c r="H455" s="3"/>
      <c r="I455" s="3"/>
    </row>
    <row r="456" spans="4:9" x14ac:dyDescent="0.45">
      <c r="D456" s="2"/>
      <c r="E456" s="3"/>
      <c r="H456" s="3"/>
      <c r="I456" s="3"/>
    </row>
    <row r="457" spans="4:9" x14ac:dyDescent="0.45">
      <c r="D457" s="2"/>
      <c r="E457" s="3"/>
      <c r="H457" s="3"/>
      <c r="I457" s="3"/>
    </row>
    <row r="458" spans="4:9" x14ac:dyDescent="0.45">
      <c r="D458" s="2"/>
      <c r="E458" s="3"/>
      <c r="H458" s="3"/>
      <c r="I458" s="3"/>
    </row>
    <row r="459" spans="4:9" x14ac:dyDescent="0.45">
      <c r="D459" s="2"/>
      <c r="E459" s="3"/>
      <c r="H459" s="3"/>
      <c r="I459" s="3"/>
    </row>
    <row r="460" spans="4:9" x14ac:dyDescent="0.45">
      <c r="D460" s="2"/>
      <c r="E460" s="3"/>
      <c r="H460" s="3"/>
      <c r="I460" s="3"/>
    </row>
    <row r="461" spans="4:9" x14ac:dyDescent="0.45">
      <c r="D461" s="2"/>
      <c r="E461" s="3"/>
      <c r="H461" s="3"/>
      <c r="I461" s="3"/>
    </row>
    <row r="462" spans="4:9" x14ac:dyDescent="0.45">
      <c r="D462" s="2"/>
      <c r="E462" s="3"/>
      <c r="H462" s="3"/>
      <c r="I462" s="3"/>
    </row>
    <row r="463" spans="4:9" x14ac:dyDescent="0.45">
      <c r="D463" s="2"/>
      <c r="E463" s="3"/>
      <c r="H463" s="3"/>
      <c r="I463" s="3"/>
    </row>
    <row r="464" spans="4:9" x14ac:dyDescent="0.45">
      <c r="D464" s="2"/>
      <c r="E464" s="3"/>
      <c r="H464" s="3"/>
      <c r="I464" s="3"/>
    </row>
    <row r="465" spans="4:9" x14ac:dyDescent="0.45">
      <c r="D465" s="2"/>
      <c r="E465" s="3"/>
      <c r="H465" s="3"/>
      <c r="I465" s="3"/>
    </row>
    <row r="466" spans="4:9" x14ac:dyDescent="0.45">
      <c r="D466" s="2"/>
      <c r="E466" s="3"/>
      <c r="H466" s="3"/>
      <c r="I466" s="3"/>
    </row>
    <row r="467" spans="4:9" x14ac:dyDescent="0.45">
      <c r="D467" s="2"/>
      <c r="E467" s="3"/>
      <c r="H467" s="3"/>
      <c r="I467" s="3"/>
    </row>
    <row r="468" spans="4:9" x14ac:dyDescent="0.45">
      <c r="D468" s="2"/>
      <c r="E468" s="3"/>
      <c r="H468" s="3"/>
      <c r="I468" s="3"/>
    </row>
    <row r="469" spans="4:9" x14ac:dyDescent="0.45">
      <c r="D469" s="2"/>
      <c r="E469" s="3"/>
      <c r="H469" s="3"/>
      <c r="I469" s="3"/>
    </row>
    <row r="470" spans="4:9" x14ac:dyDescent="0.45">
      <c r="D470" s="2"/>
      <c r="E470" s="3"/>
      <c r="H470" s="3"/>
      <c r="I470" s="3"/>
    </row>
    <row r="471" spans="4:9" x14ac:dyDescent="0.45">
      <c r="D471" s="2"/>
      <c r="E471" s="3"/>
      <c r="H471" s="3"/>
      <c r="I471" s="3"/>
    </row>
    <row r="472" spans="4:9" x14ac:dyDescent="0.45">
      <c r="D472" s="2"/>
      <c r="E472" s="3"/>
      <c r="H472" s="3"/>
      <c r="I472" s="3"/>
    </row>
    <row r="473" spans="4:9" x14ac:dyDescent="0.45">
      <c r="D473" s="2"/>
      <c r="E473" s="3"/>
      <c r="H473" s="3"/>
      <c r="I473" s="3"/>
    </row>
    <row r="474" spans="4:9" x14ac:dyDescent="0.45">
      <c r="D474" s="2"/>
      <c r="E474" s="3"/>
      <c r="H474" s="3"/>
      <c r="I474" s="3"/>
    </row>
    <row r="475" spans="4:9" x14ac:dyDescent="0.45">
      <c r="D475" s="2"/>
      <c r="E475" s="3"/>
      <c r="H475" s="3"/>
      <c r="I475" s="3"/>
    </row>
    <row r="476" spans="4:9" x14ac:dyDescent="0.45">
      <c r="D476" s="2"/>
      <c r="E476" s="3"/>
      <c r="H476" s="3"/>
      <c r="I476" s="3"/>
    </row>
    <row r="477" spans="4:9" x14ac:dyDescent="0.45">
      <c r="D477" s="2"/>
      <c r="E477" s="3"/>
      <c r="H477" s="3"/>
      <c r="I477" s="3"/>
    </row>
    <row r="478" spans="4:9" x14ac:dyDescent="0.45">
      <c r="D478" s="2"/>
      <c r="E478" s="3"/>
      <c r="H478" s="3"/>
      <c r="I478" s="3"/>
    </row>
    <row r="479" spans="4:9" x14ac:dyDescent="0.45">
      <c r="D479" s="2"/>
      <c r="E479" s="3"/>
      <c r="H479" s="3"/>
      <c r="I479" s="3"/>
    </row>
    <row r="480" spans="4:9" x14ac:dyDescent="0.45">
      <c r="D480" s="2"/>
      <c r="E480" s="3"/>
      <c r="H480" s="3"/>
      <c r="I480" s="3"/>
    </row>
    <row r="481" spans="4:9" x14ac:dyDescent="0.45">
      <c r="D481" s="2"/>
      <c r="E481" s="3"/>
      <c r="H481" s="3"/>
      <c r="I481" s="3"/>
    </row>
    <row r="482" spans="4:9" x14ac:dyDescent="0.45">
      <c r="D482" s="2"/>
      <c r="E482" s="3"/>
      <c r="H482" s="3"/>
      <c r="I482" s="3"/>
    </row>
    <row r="483" spans="4:9" x14ac:dyDescent="0.45">
      <c r="D483" s="2"/>
      <c r="E483" s="3"/>
      <c r="H483" s="3"/>
      <c r="I483" s="3"/>
    </row>
    <row r="484" spans="4:9" x14ac:dyDescent="0.45">
      <c r="D484" s="2"/>
      <c r="E484" s="3"/>
      <c r="H484" s="3"/>
      <c r="I484" s="3"/>
    </row>
    <row r="485" spans="4:9" x14ac:dyDescent="0.45">
      <c r="D485" s="2"/>
      <c r="E485" s="3"/>
      <c r="H485" s="3"/>
      <c r="I485" s="3"/>
    </row>
    <row r="486" spans="4:9" x14ac:dyDescent="0.45">
      <c r="D486" s="2"/>
      <c r="E486" s="3"/>
      <c r="H486" s="3"/>
      <c r="I486" s="3"/>
    </row>
    <row r="487" spans="4:9" x14ac:dyDescent="0.45">
      <c r="D487" s="2"/>
      <c r="E487" s="3"/>
      <c r="H487" s="3"/>
      <c r="I487" s="3"/>
    </row>
    <row r="488" spans="4:9" x14ac:dyDescent="0.45">
      <c r="D488" s="2"/>
      <c r="E488" s="3"/>
      <c r="H488" s="3"/>
      <c r="I488" s="3"/>
    </row>
    <row r="489" spans="4:9" x14ac:dyDescent="0.45">
      <c r="D489" s="2"/>
      <c r="E489" s="3"/>
      <c r="H489" s="3"/>
      <c r="I489" s="3"/>
    </row>
    <row r="490" spans="4:9" x14ac:dyDescent="0.45">
      <c r="D490" s="2"/>
      <c r="E490" s="3"/>
      <c r="H490" s="3"/>
      <c r="I490" s="3"/>
    </row>
    <row r="491" spans="4:9" x14ac:dyDescent="0.45">
      <c r="D491" s="2"/>
      <c r="E491" s="3"/>
      <c r="H491" s="3"/>
      <c r="I491" s="3"/>
    </row>
    <row r="492" spans="4:9" x14ac:dyDescent="0.45">
      <c r="D492" s="2"/>
      <c r="E492" s="3"/>
      <c r="H492" s="3"/>
      <c r="I492" s="3"/>
    </row>
    <row r="493" spans="4:9" x14ac:dyDescent="0.45">
      <c r="D493" s="2"/>
      <c r="E493" s="3"/>
      <c r="H493" s="3"/>
      <c r="I493" s="3"/>
    </row>
    <row r="494" spans="4:9" x14ac:dyDescent="0.45">
      <c r="D494" s="2"/>
      <c r="E494" s="3"/>
      <c r="H494" s="3"/>
      <c r="I494" s="3"/>
    </row>
    <row r="495" spans="4:9" x14ac:dyDescent="0.45">
      <c r="D495" s="2"/>
      <c r="E495" s="3"/>
      <c r="H495" s="3"/>
      <c r="I495" s="3"/>
    </row>
    <row r="496" spans="4:9" x14ac:dyDescent="0.45">
      <c r="D496" s="2"/>
      <c r="E496" s="3"/>
      <c r="H496" s="3"/>
      <c r="I496" s="3"/>
    </row>
    <row r="497" spans="4:9" x14ac:dyDescent="0.45">
      <c r="D497" s="2"/>
      <c r="E497" s="3"/>
      <c r="H497" s="3"/>
      <c r="I497" s="3"/>
    </row>
    <row r="498" spans="4:9" x14ac:dyDescent="0.45">
      <c r="D498" s="2"/>
      <c r="E498" s="3"/>
      <c r="H498" s="3"/>
      <c r="I498" s="3"/>
    </row>
    <row r="499" spans="4:9" x14ac:dyDescent="0.45">
      <c r="D499" s="2"/>
      <c r="E499" s="3"/>
      <c r="H499" s="3"/>
      <c r="I499" s="3"/>
    </row>
    <row r="500" spans="4:9" x14ac:dyDescent="0.45">
      <c r="D500" s="2"/>
      <c r="E500" s="3"/>
      <c r="H500" s="3"/>
      <c r="I500" s="3"/>
    </row>
    <row r="501" spans="4:9" x14ac:dyDescent="0.45">
      <c r="D501" s="2"/>
      <c r="E501" s="3"/>
      <c r="H501" s="3"/>
      <c r="I501" s="3"/>
    </row>
    <row r="502" spans="4:9" x14ac:dyDescent="0.45">
      <c r="D502" s="2"/>
      <c r="E502" s="3"/>
      <c r="H502" s="3"/>
      <c r="I502" s="3"/>
    </row>
    <row r="503" spans="4:9" x14ac:dyDescent="0.45">
      <c r="D503" s="2"/>
      <c r="E503" s="3"/>
      <c r="H503" s="3"/>
      <c r="I503" s="3"/>
    </row>
    <row r="504" spans="4:9" x14ac:dyDescent="0.45">
      <c r="D504" s="2"/>
      <c r="E504" s="3"/>
      <c r="H504" s="3"/>
      <c r="I504" s="3"/>
    </row>
    <row r="505" spans="4:9" x14ac:dyDescent="0.45">
      <c r="D505" s="2"/>
      <c r="E505" s="3"/>
      <c r="H505" s="3"/>
      <c r="I505" s="3"/>
    </row>
    <row r="506" spans="4:9" x14ac:dyDescent="0.45">
      <c r="D506" s="2"/>
      <c r="E506" s="3"/>
      <c r="H506" s="3"/>
      <c r="I506" s="3"/>
    </row>
    <row r="507" spans="4:9" x14ac:dyDescent="0.45">
      <c r="D507" s="2"/>
      <c r="E507" s="3"/>
      <c r="H507" s="3"/>
      <c r="I507" s="3"/>
    </row>
    <row r="508" spans="4:9" x14ac:dyDescent="0.45">
      <c r="D508" s="2"/>
      <c r="E508" s="3"/>
      <c r="H508" s="3"/>
      <c r="I508" s="3"/>
    </row>
    <row r="509" spans="4:9" x14ac:dyDescent="0.45">
      <c r="D509" s="2"/>
      <c r="E509" s="3"/>
      <c r="H509" s="3"/>
      <c r="I509" s="3"/>
    </row>
    <row r="510" spans="4:9" x14ac:dyDescent="0.45">
      <c r="D510" s="2"/>
      <c r="E510" s="3"/>
      <c r="H510" s="3"/>
      <c r="I510" s="3"/>
    </row>
    <row r="511" spans="4:9" x14ac:dyDescent="0.45">
      <c r="D511" s="2"/>
      <c r="E511" s="3"/>
      <c r="H511" s="3"/>
      <c r="I511" s="3"/>
    </row>
    <row r="512" spans="4:9" x14ac:dyDescent="0.45">
      <c r="D512" s="2"/>
      <c r="E512" s="3"/>
      <c r="H512" s="3"/>
      <c r="I512" s="3"/>
    </row>
    <row r="513" spans="4:9" x14ac:dyDescent="0.45">
      <c r="D513" s="2"/>
      <c r="E513" s="3"/>
      <c r="H513" s="3"/>
      <c r="I513" s="3"/>
    </row>
    <row r="514" spans="4:9" x14ac:dyDescent="0.45">
      <c r="D514" s="2"/>
      <c r="E514" s="3"/>
      <c r="H514" s="3"/>
      <c r="I514" s="3"/>
    </row>
    <row r="515" spans="4:9" x14ac:dyDescent="0.45">
      <c r="D515" s="2"/>
      <c r="E515" s="3"/>
      <c r="H515" s="3"/>
      <c r="I515" s="3"/>
    </row>
    <row r="516" spans="4:9" x14ac:dyDescent="0.45">
      <c r="D516" s="2"/>
      <c r="E516" s="3"/>
      <c r="H516" s="3"/>
      <c r="I516" s="3"/>
    </row>
    <row r="517" spans="4:9" x14ac:dyDescent="0.45">
      <c r="D517" s="2"/>
      <c r="E517" s="3"/>
      <c r="H517" s="3"/>
      <c r="I517" s="3"/>
    </row>
    <row r="518" spans="4:9" x14ac:dyDescent="0.45">
      <c r="D518" s="2"/>
      <c r="E518" s="3"/>
      <c r="H518" s="3"/>
      <c r="I518" s="3"/>
    </row>
    <row r="519" spans="4:9" x14ac:dyDescent="0.45">
      <c r="D519" s="2"/>
      <c r="E519" s="3"/>
      <c r="H519" s="3"/>
      <c r="I519" s="3"/>
    </row>
    <row r="520" spans="4:9" x14ac:dyDescent="0.45">
      <c r="D520" s="2"/>
      <c r="E520" s="3"/>
      <c r="H520" s="3"/>
      <c r="I520" s="3"/>
    </row>
    <row r="521" spans="4:9" x14ac:dyDescent="0.45">
      <c r="D521" s="2"/>
      <c r="E521" s="3"/>
      <c r="H521" s="3"/>
      <c r="I521" s="3"/>
    </row>
    <row r="522" spans="4:9" x14ac:dyDescent="0.45">
      <c r="D522" s="2"/>
      <c r="E522" s="3"/>
      <c r="H522" s="3"/>
      <c r="I522" s="3"/>
    </row>
    <row r="523" spans="4:9" x14ac:dyDescent="0.45">
      <c r="D523" s="2"/>
      <c r="E523" s="3"/>
      <c r="H523" s="3"/>
      <c r="I523" s="3"/>
    </row>
    <row r="524" spans="4:9" x14ac:dyDescent="0.45">
      <c r="D524" s="2"/>
      <c r="E524" s="3"/>
      <c r="H524" s="3"/>
      <c r="I524" s="3"/>
    </row>
    <row r="525" spans="4:9" x14ac:dyDescent="0.45">
      <c r="D525" s="2"/>
      <c r="E525" s="3"/>
      <c r="H525" s="3"/>
      <c r="I525" s="3"/>
    </row>
    <row r="526" spans="4:9" x14ac:dyDescent="0.45">
      <c r="D526" s="2"/>
      <c r="E526" s="3"/>
      <c r="H526" s="3"/>
      <c r="I526" s="3"/>
    </row>
    <row r="527" spans="4:9" x14ac:dyDescent="0.45">
      <c r="D527" s="2"/>
      <c r="E527" s="3"/>
      <c r="H527" s="3"/>
      <c r="I527" s="3"/>
    </row>
    <row r="528" spans="4:9" x14ac:dyDescent="0.45">
      <c r="D528" s="2"/>
      <c r="E528" s="3"/>
      <c r="H528" s="3"/>
      <c r="I528" s="3"/>
    </row>
    <row r="529" spans="4:9" x14ac:dyDescent="0.45">
      <c r="D529" s="2"/>
      <c r="E529" s="3"/>
      <c r="H529" s="3"/>
      <c r="I529" s="3"/>
    </row>
    <row r="530" spans="4:9" x14ac:dyDescent="0.45">
      <c r="D530" s="2"/>
      <c r="E530" s="3"/>
      <c r="H530" s="3"/>
      <c r="I530" s="3"/>
    </row>
    <row r="531" spans="4:9" x14ac:dyDescent="0.45">
      <c r="D531" s="2"/>
      <c r="E531" s="3"/>
      <c r="H531" s="3"/>
      <c r="I531" s="3"/>
    </row>
    <row r="532" spans="4:9" x14ac:dyDescent="0.45">
      <c r="D532" s="2"/>
      <c r="E532" s="3"/>
      <c r="H532" s="3"/>
      <c r="I532" s="3"/>
    </row>
    <row r="533" spans="4:9" x14ac:dyDescent="0.45">
      <c r="D533" s="2"/>
      <c r="E533" s="3"/>
      <c r="H533" s="3"/>
      <c r="I533" s="3"/>
    </row>
    <row r="534" spans="4:9" x14ac:dyDescent="0.45">
      <c r="D534" s="2"/>
      <c r="E534" s="3"/>
      <c r="H534" s="3"/>
      <c r="I534" s="3"/>
    </row>
    <row r="535" spans="4:9" x14ac:dyDescent="0.45">
      <c r="D535" s="2"/>
      <c r="E535" s="3"/>
      <c r="H535" s="3"/>
      <c r="I535" s="3"/>
    </row>
    <row r="536" spans="4:9" x14ac:dyDescent="0.45">
      <c r="D536" s="2"/>
      <c r="E536" s="3"/>
      <c r="H536" s="3"/>
      <c r="I536" s="3"/>
    </row>
    <row r="537" spans="4:9" x14ac:dyDescent="0.45">
      <c r="D537" s="2"/>
      <c r="E537" s="3"/>
      <c r="H537" s="3"/>
      <c r="I537" s="3"/>
    </row>
    <row r="538" spans="4:9" x14ac:dyDescent="0.45">
      <c r="D538" s="2"/>
      <c r="E538" s="3"/>
      <c r="H538" s="3"/>
      <c r="I538" s="3"/>
    </row>
    <row r="539" spans="4:9" x14ac:dyDescent="0.45">
      <c r="D539" s="2"/>
      <c r="E539" s="3"/>
      <c r="H539" s="3"/>
      <c r="I539" s="3"/>
    </row>
    <row r="540" spans="4:9" x14ac:dyDescent="0.45">
      <c r="D540" s="2"/>
      <c r="E540" s="3"/>
      <c r="H540" s="3"/>
      <c r="I540" s="3"/>
    </row>
    <row r="541" spans="4:9" x14ac:dyDescent="0.45">
      <c r="D541" s="2"/>
      <c r="E541" s="3"/>
      <c r="H541" s="3"/>
      <c r="I541" s="3"/>
    </row>
    <row r="542" spans="4:9" x14ac:dyDescent="0.45">
      <c r="D542" s="2"/>
      <c r="E542" s="3"/>
      <c r="H542" s="3"/>
      <c r="I542" s="3"/>
    </row>
    <row r="543" spans="4:9" x14ac:dyDescent="0.45">
      <c r="D543" s="2"/>
      <c r="E543" s="3"/>
      <c r="H543" s="3"/>
      <c r="I543" s="3"/>
    </row>
    <row r="544" spans="4:9" x14ac:dyDescent="0.45">
      <c r="D544" s="2"/>
      <c r="E544" s="3"/>
      <c r="H544" s="3"/>
      <c r="I544" s="3"/>
    </row>
    <row r="545" spans="4:9" x14ac:dyDescent="0.45">
      <c r="D545" s="2"/>
      <c r="E545" s="3"/>
      <c r="H545" s="3"/>
      <c r="I545" s="3"/>
    </row>
    <row r="546" spans="4:9" x14ac:dyDescent="0.45">
      <c r="D546" s="2"/>
      <c r="E546" s="3"/>
      <c r="H546" s="3"/>
      <c r="I546" s="3"/>
    </row>
    <row r="547" spans="4:9" x14ac:dyDescent="0.45">
      <c r="D547" s="2"/>
      <c r="E547" s="3"/>
      <c r="H547" s="3"/>
      <c r="I547" s="3"/>
    </row>
    <row r="548" spans="4:9" x14ac:dyDescent="0.45">
      <c r="D548" s="2"/>
      <c r="E548" s="3"/>
      <c r="H548" s="3"/>
      <c r="I548" s="3"/>
    </row>
    <row r="549" spans="4:9" x14ac:dyDescent="0.45">
      <c r="D549" s="2"/>
      <c r="E549" s="3"/>
      <c r="H549" s="3"/>
      <c r="I549" s="3"/>
    </row>
    <row r="550" spans="4:9" x14ac:dyDescent="0.45">
      <c r="D550" s="2"/>
      <c r="E550" s="3"/>
      <c r="H550" s="3"/>
      <c r="I550" s="3"/>
    </row>
    <row r="551" spans="4:9" x14ac:dyDescent="0.45">
      <c r="D551" s="2"/>
      <c r="E551" s="3"/>
      <c r="H551" s="3"/>
      <c r="I551" s="3"/>
    </row>
    <row r="552" spans="4:9" x14ac:dyDescent="0.45">
      <c r="D552" s="2"/>
      <c r="E552" s="3"/>
      <c r="H552" s="3"/>
      <c r="I552" s="3"/>
    </row>
    <row r="553" spans="4:9" x14ac:dyDescent="0.45">
      <c r="D553" s="2"/>
      <c r="E553" s="3"/>
      <c r="H553" s="3"/>
      <c r="I553" s="3"/>
    </row>
    <row r="554" spans="4:9" x14ac:dyDescent="0.45">
      <c r="D554" s="2"/>
      <c r="E554" s="3"/>
      <c r="H554" s="3"/>
      <c r="I554" s="3"/>
    </row>
    <row r="555" spans="4:9" x14ac:dyDescent="0.45">
      <c r="D555" s="2"/>
      <c r="E555" s="3"/>
      <c r="H555" s="3"/>
      <c r="I555" s="3"/>
    </row>
    <row r="556" spans="4:9" x14ac:dyDescent="0.45">
      <c r="D556" s="2"/>
      <c r="E556" s="3"/>
      <c r="H556" s="3"/>
      <c r="I556" s="3"/>
    </row>
    <row r="557" spans="4:9" x14ac:dyDescent="0.45">
      <c r="D557" s="2"/>
      <c r="E557" s="3"/>
      <c r="H557" s="3"/>
      <c r="I557" s="3"/>
    </row>
    <row r="558" spans="4:9" x14ac:dyDescent="0.45">
      <c r="D558" s="2"/>
      <c r="E558" s="3"/>
      <c r="H558" s="3"/>
      <c r="I558" s="3"/>
    </row>
    <row r="559" spans="4:9" x14ac:dyDescent="0.45">
      <c r="D559" s="2"/>
      <c r="E559" s="3"/>
      <c r="H559" s="3"/>
      <c r="I559" s="3"/>
    </row>
    <row r="560" spans="4:9" x14ac:dyDescent="0.45">
      <c r="D560" s="2"/>
      <c r="E560" s="3"/>
      <c r="H560" s="3"/>
      <c r="I560" s="3"/>
    </row>
    <row r="561" spans="4:9" x14ac:dyDescent="0.45">
      <c r="D561" s="2"/>
      <c r="E561" s="3"/>
      <c r="H561" s="3"/>
      <c r="I561" s="3"/>
    </row>
    <row r="562" spans="4:9" x14ac:dyDescent="0.45">
      <c r="D562" s="2"/>
      <c r="E562" s="3"/>
      <c r="H562" s="3"/>
      <c r="I562" s="3"/>
    </row>
    <row r="563" spans="4:9" x14ac:dyDescent="0.45">
      <c r="D563" s="2"/>
      <c r="E563" s="3"/>
      <c r="H563" s="3"/>
      <c r="I563" s="3"/>
    </row>
    <row r="564" spans="4:9" x14ac:dyDescent="0.45">
      <c r="D564" s="2"/>
      <c r="E564" s="3"/>
      <c r="H564" s="3"/>
      <c r="I564" s="3"/>
    </row>
    <row r="565" spans="4:9" x14ac:dyDescent="0.45">
      <c r="D565" s="2"/>
      <c r="E565" s="3"/>
      <c r="H565" s="3"/>
      <c r="I565" s="3"/>
    </row>
    <row r="566" spans="4:9" x14ac:dyDescent="0.45">
      <c r="D566" s="2"/>
      <c r="E566" s="3"/>
      <c r="H566" s="3"/>
      <c r="I566" s="3"/>
    </row>
    <row r="567" spans="4:9" x14ac:dyDescent="0.45">
      <c r="D567" s="2"/>
      <c r="E567" s="3"/>
      <c r="H567" s="3"/>
      <c r="I567" s="3"/>
    </row>
    <row r="568" spans="4:9" x14ac:dyDescent="0.45">
      <c r="D568" s="2"/>
      <c r="E568" s="3"/>
      <c r="H568" s="3"/>
      <c r="I568" s="3"/>
    </row>
    <row r="569" spans="4:9" x14ac:dyDescent="0.45">
      <c r="D569" s="2"/>
      <c r="E569" s="3"/>
      <c r="H569" s="3"/>
      <c r="I569" s="3"/>
    </row>
    <row r="570" spans="4:9" x14ac:dyDescent="0.45">
      <c r="D570" s="2"/>
      <c r="E570" s="3"/>
      <c r="H570" s="3"/>
      <c r="I570" s="3"/>
    </row>
    <row r="571" spans="4:9" x14ac:dyDescent="0.45">
      <c r="D571" s="2"/>
      <c r="E571" s="3"/>
      <c r="H571" s="3"/>
      <c r="I571" s="3"/>
    </row>
    <row r="572" spans="4:9" x14ac:dyDescent="0.45">
      <c r="D572" s="2"/>
      <c r="E572" s="3"/>
      <c r="H572" s="3"/>
      <c r="I572" s="3"/>
    </row>
    <row r="573" spans="4:9" x14ac:dyDescent="0.45">
      <c r="D573" s="2"/>
      <c r="E573" s="3"/>
      <c r="H573" s="3"/>
      <c r="I573" s="3"/>
    </row>
    <row r="574" spans="4:9" x14ac:dyDescent="0.45">
      <c r="D574" s="2"/>
      <c r="E574" s="3"/>
      <c r="H574" s="3"/>
      <c r="I574" s="3"/>
    </row>
    <row r="575" spans="4:9" x14ac:dyDescent="0.45">
      <c r="D575" s="2"/>
      <c r="E575" s="3"/>
      <c r="H575" s="3"/>
      <c r="I575" s="3"/>
    </row>
    <row r="576" spans="4:9" x14ac:dyDescent="0.45">
      <c r="D576" s="2"/>
      <c r="E576" s="3"/>
      <c r="H576" s="3"/>
      <c r="I576" s="3"/>
    </row>
    <row r="577" spans="4:9" x14ac:dyDescent="0.45">
      <c r="D577" s="2"/>
      <c r="E577" s="3"/>
      <c r="H577" s="3"/>
      <c r="I577" s="3"/>
    </row>
    <row r="578" spans="4:9" x14ac:dyDescent="0.45">
      <c r="D578" s="2"/>
      <c r="E578" s="3"/>
      <c r="H578" s="3"/>
      <c r="I578" s="3"/>
    </row>
    <row r="579" spans="4:9" x14ac:dyDescent="0.45">
      <c r="D579" s="2"/>
      <c r="E579" s="3"/>
      <c r="H579" s="3"/>
      <c r="I579" s="3"/>
    </row>
    <row r="580" spans="4:9" x14ac:dyDescent="0.45">
      <c r="D580" s="2"/>
      <c r="E580" s="3"/>
      <c r="H580" s="3"/>
      <c r="I580" s="3"/>
    </row>
    <row r="581" spans="4:9" x14ac:dyDescent="0.45">
      <c r="D581" s="2"/>
      <c r="E581" s="3"/>
      <c r="H581" s="3"/>
      <c r="I581" s="3"/>
    </row>
    <row r="582" spans="4:9" x14ac:dyDescent="0.45">
      <c r="D582" s="2"/>
      <c r="E582" s="3"/>
      <c r="H582" s="3"/>
      <c r="I582" s="3"/>
    </row>
    <row r="583" spans="4:9" x14ac:dyDescent="0.45">
      <c r="D583" s="2"/>
      <c r="E583" s="3"/>
      <c r="H583" s="3"/>
      <c r="I583" s="3"/>
    </row>
    <row r="584" spans="4:9" x14ac:dyDescent="0.45">
      <c r="D584" s="2"/>
      <c r="E584" s="3"/>
      <c r="H584" s="3"/>
      <c r="I584" s="3"/>
    </row>
    <row r="585" spans="4:9" x14ac:dyDescent="0.45">
      <c r="D585" s="2"/>
      <c r="E585" s="3"/>
      <c r="H585" s="3"/>
      <c r="I585" s="3"/>
    </row>
    <row r="586" spans="4:9" x14ac:dyDescent="0.45">
      <c r="D586" s="2"/>
      <c r="E586" s="3"/>
      <c r="H586" s="3"/>
      <c r="I586" s="3"/>
    </row>
    <row r="587" spans="4:9" x14ac:dyDescent="0.45">
      <c r="D587" s="2"/>
      <c r="E587" s="3"/>
      <c r="H587" s="3"/>
      <c r="I587" s="3"/>
    </row>
    <row r="588" spans="4:9" x14ac:dyDescent="0.45">
      <c r="D588" s="2"/>
      <c r="E588" s="3"/>
      <c r="H588" s="3"/>
      <c r="I588" s="3"/>
    </row>
    <row r="589" spans="4:9" x14ac:dyDescent="0.45">
      <c r="D589" s="2"/>
      <c r="E589" s="3"/>
      <c r="H589" s="3"/>
      <c r="I589" s="3"/>
    </row>
    <row r="590" spans="4:9" x14ac:dyDescent="0.45">
      <c r="D590" s="2"/>
      <c r="E590" s="3"/>
      <c r="H590" s="3"/>
      <c r="I590" s="3"/>
    </row>
    <row r="591" spans="4:9" x14ac:dyDescent="0.45">
      <c r="D591" s="2"/>
      <c r="E591" s="3"/>
      <c r="H591" s="3"/>
      <c r="I591" s="3"/>
    </row>
    <row r="592" spans="4:9" x14ac:dyDescent="0.45">
      <c r="D592" s="2"/>
      <c r="E592" s="3"/>
      <c r="H592" s="3"/>
      <c r="I592" s="3"/>
    </row>
    <row r="593" spans="4:9" x14ac:dyDescent="0.45">
      <c r="D593" s="2"/>
      <c r="E593" s="3"/>
      <c r="H593" s="3"/>
      <c r="I593" s="3"/>
    </row>
    <row r="594" spans="4:9" x14ac:dyDescent="0.45">
      <c r="D594" s="2"/>
      <c r="E594" s="3"/>
      <c r="H594" s="3"/>
      <c r="I594" s="3"/>
    </row>
    <row r="595" spans="4:9" x14ac:dyDescent="0.45">
      <c r="D595" s="2"/>
      <c r="E595" s="3"/>
      <c r="H595" s="3"/>
      <c r="I595" s="3"/>
    </row>
    <row r="596" spans="4:9" x14ac:dyDescent="0.45">
      <c r="D596" s="2"/>
      <c r="E596" s="3"/>
      <c r="H596" s="3"/>
      <c r="I596" s="3"/>
    </row>
    <row r="597" spans="4:9" x14ac:dyDescent="0.45">
      <c r="D597" s="2"/>
      <c r="E597" s="3"/>
      <c r="H597" s="3"/>
      <c r="I597" s="3"/>
    </row>
    <row r="598" spans="4:9" x14ac:dyDescent="0.45">
      <c r="D598" s="2"/>
      <c r="E598" s="3"/>
      <c r="H598" s="3"/>
      <c r="I598" s="3"/>
    </row>
    <row r="599" spans="4:9" x14ac:dyDescent="0.45">
      <c r="D599" s="2"/>
      <c r="E599" s="3"/>
      <c r="H599" s="3"/>
      <c r="I599" s="3"/>
    </row>
    <row r="600" spans="4:9" x14ac:dyDescent="0.45">
      <c r="D600" s="2"/>
      <c r="E600" s="3"/>
      <c r="H600" s="3"/>
      <c r="I600" s="3"/>
    </row>
    <row r="601" spans="4:9" x14ac:dyDescent="0.45">
      <c r="D601" s="2"/>
      <c r="E601" s="3"/>
      <c r="H601" s="3"/>
      <c r="I601" s="3"/>
    </row>
    <row r="602" spans="4:9" x14ac:dyDescent="0.45">
      <c r="D602" s="2"/>
      <c r="E602" s="3"/>
      <c r="H602" s="3"/>
      <c r="I602" s="3"/>
    </row>
    <row r="603" spans="4:9" x14ac:dyDescent="0.45">
      <c r="D603" s="2"/>
      <c r="E603" s="3"/>
      <c r="H603" s="3"/>
      <c r="I603" s="3"/>
    </row>
    <row r="604" spans="4:9" x14ac:dyDescent="0.45">
      <c r="D604" s="2"/>
      <c r="E604" s="3"/>
      <c r="H604" s="3"/>
      <c r="I604" s="3"/>
    </row>
    <row r="605" spans="4:9" x14ac:dyDescent="0.45">
      <c r="D605" s="2"/>
      <c r="E605" s="3"/>
      <c r="H605" s="3"/>
      <c r="I605" s="3"/>
    </row>
    <row r="606" spans="4:9" x14ac:dyDescent="0.45">
      <c r="D606" s="2"/>
      <c r="E606" s="3"/>
      <c r="H606" s="3"/>
      <c r="I606" s="3"/>
    </row>
    <row r="607" spans="4:9" x14ac:dyDescent="0.45">
      <c r="D607" s="2"/>
      <c r="E607" s="3"/>
      <c r="H607" s="3"/>
      <c r="I607" s="3"/>
    </row>
    <row r="608" spans="4:9" x14ac:dyDescent="0.45">
      <c r="D608" s="2"/>
      <c r="E608" s="3"/>
      <c r="H608" s="3"/>
      <c r="I608" s="3"/>
    </row>
    <row r="609" spans="4:9" x14ac:dyDescent="0.45">
      <c r="D609" s="2"/>
      <c r="E609" s="3"/>
      <c r="H609" s="3"/>
      <c r="I609" s="3"/>
    </row>
    <row r="610" spans="4:9" x14ac:dyDescent="0.45">
      <c r="D610" s="2"/>
      <c r="E610" s="3"/>
      <c r="H610" s="3"/>
      <c r="I610" s="3"/>
    </row>
    <row r="611" spans="4:9" x14ac:dyDescent="0.45">
      <c r="D611" s="2"/>
      <c r="E611" s="3"/>
      <c r="H611" s="3"/>
      <c r="I611" s="3"/>
    </row>
    <row r="612" spans="4:9" x14ac:dyDescent="0.45">
      <c r="D612" s="2"/>
      <c r="E612" s="3"/>
      <c r="H612" s="3"/>
      <c r="I612" s="3"/>
    </row>
    <row r="613" spans="4:9" x14ac:dyDescent="0.45">
      <c r="D613" s="2"/>
      <c r="E613" s="3"/>
      <c r="H613" s="3"/>
      <c r="I613" s="3"/>
    </row>
    <row r="614" spans="4:9" x14ac:dyDescent="0.45">
      <c r="D614" s="2"/>
      <c r="E614" s="3"/>
      <c r="H614" s="3"/>
      <c r="I614" s="3"/>
    </row>
    <row r="615" spans="4:9" x14ac:dyDescent="0.45">
      <c r="D615" s="2"/>
      <c r="E615" s="3"/>
      <c r="H615" s="3"/>
      <c r="I615" s="3"/>
    </row>
    <row r="616" spans="4:9" x14ac:dyDescent="0.45">
      <c r="D616" s="2"/>
      <c r="E616" s="3"/>
      <c r="H616" s="3"/>
      <c r="I616" s="3"/>
    </row>
    <row r="617" spans="4:9" x14ac:dyDescent="0.45">
      <c r="D617" s="2"/>
      <c r="E617" s="3"/>
      <c r="H617" s="3"/>
      <c r="I617" s="3"/>
    </row>
    <row r="618" spans="4:9" x14ac:dyDescent="0.45">
      <c r="D618" s="2"/>
      <c r="E618" s="3"/>
      <c r="H618" s="3"/>
      <c r="I618" s="3"/>
    </row>
    <row r="619" spans="4:9" x14ac:dyDescent="0.45">
      <c r="D619" s="2"/>
      <c r="E619" s="3"/>
      <c r="H619" s="3"/>
      <c r="I619" s="3"/>
    </row>
    <row r="620" spans="4:9" x14ac:dyDescent="0.45">
      <c r="D620" s="2"/>
      <c r="E620" s="3"/>
      <c r="H620" s="3"/>
      <c r="I620" s="3"/>
    </row>
    <row r="621" spans="4:9" x14ac:dyDescent="0.45">
      <c r="D621" s="2"/>
      <c r="E621" s="3"/>
      <c r="H621" s="3"/>
      <c r="I621" s="3"/>
    </row>
    <row r="622" spans="4:9" x14ac:dyDescent="0.45">
      <c r="D622" s="2"/>
      <c r="E622" s="3"/>
      <c r="H622" s="3"/>
      <c r="I622" s="3"/>
    </row>
    <row r="623" spans="4:9" x14ac:dyDescent="0.45">
      <c r="D623" s="2"/>
      <c r="E623" s="3"/>
      <c r="H623" s="3"/>
      <c r="I623" s="3"/>
    </row>
    <row r="624" spans="4:9" x14ac:dyDescent="0.45">
      <c r="D624" s="2"/>
      <c r="E624" s="3"/>
      <c r="H624" s="3"/>
      <c r="I624" s="3"/>
    </row>
    <row r="625" spans="4:9" x14ac:dyDescent="0.45">
      <c r="D625" s="2"/>
      <c r="E625" s="3"/>
      <c r="H625" s="3"/>
      <c r="I625" s="3"/>
    </row>
    <row r="626" spans="4:9" x14ac:dyDescent="0.45">
      <c r="D626" s="2"/>
      <c r="E626" s="3"/>
      <c r="H626" s="3"/>
      <c r="I626" s="3"/>
    </row>
    <row r="627" spans="4:9" x14ac:dyDescent="0.45">
      <c r="D627" s="2"/>
      <c r="E627" s="3"/>
      <c r="H627" s="3"/>
      <c r="I627" s="3"/>
    </row>
    <row r="628" spans="4:9" x14ac:dyDescent="0.45">
      <c r="D628" s="2"/>
      <c r="E628" s="3"/>
      <c r="H628" s="3"/>
      <c r="I628" s="3"/>
    </row>
    <row r="629" spans="4:9" x14ac:dyDescent="0.45">
      <c r="D629" s="2"/>
      <c r="E629" s="3"/>
      <c r="H629" s="3"/>
      <c r="I629" s="3"/>
    </row>
    <row r="630" spans="4:9" x14ac:dyDescent="0.45">
      <c r="D630" s="2"/>
      <c r="E630" s="3"/>
      <c r="H630" s="3"/>
      <c r="I630" s="3"/>
    </row>
    <row r="631" spans="4:9" x14ac:dyDescent="0.45">
      <c r="D631" s="2"/>
      <c r="E631" s="3"/>
      <c r="H631" s="3"/>
      <c r="I631" s="3"/>
    </row>
    <row r="632" spans="4:9" x14ac:dyDescent="0.45">
      <c r="D632" s="2"/>
      <c r="E632" s="3"/>
      <c r="H632" s="3"/>
      <c r="I632" s="3"/>
    </row>
    <row r="633" spans="4:9" x14ac:dyDescent="0.45">
      <c r="D633" s="2"/>
      <c r="E633" s="3"/>
      <c r="H633" s="3"/>
      <c r="I633" s="3"/>
    </row>
    <row r="634" spans="4:9" x14ac:dyDescent="0.45">
      <c r="D634" s="2"/>
      <c r="E634" s="3"/>
      <c r="H634" s="3"/>
      <c r="I634" s="3"/>
    </row>
    <row r="635" spans="4:9" x14ac:dyDescent="0.45">
      <c r="D635" s="2"/>
      <c r="E635" s="3"/>
      <c r="H635" s="3"/>
      <c r="I635" s="3"/>
    </row>
    <row r="636" spans="4:9" x14ac:dyDescent="0.45">
      <c r="D636" s="2"/>
      <c r="E636" s="3"/>
      <c r="H636" s="3"/>
      <c r="I636" s="3"/>
    </row>
    <row r="637" spans="4:9" x14ac:dyDescent="0.45">
      <c r="D637" s="2"/>
      <c r="E637" s="3"/>
      <c r="H637" s="3"/>
      <c r="I637" s="3"/>
    </row>
    <row r="638" spans="4:9" x14ac:dyDescent="0.45">
      <c r="D638" s="2"/>
      <c r="E638" s="3"/>
      <c r="H638" s="3"/>
      <c r="I638" s="3"/>
    </row>
    <row r="639" spans="4:9" x14ac:dyDescent="0.45">
      <c r="D639" s="2"/>
      <c r="E639" s="3"/>
      <c r="H639" s="3"/>
      <c r="I639" s="3"/>
    </row>
    <row r="640" spans="4:9" x14ac:dyDescent="0.45">
      <c r="D640" s="2"/>
      <c r="E640" s="3"/>
      <c r="H640" s="3"/>
      <c r="I640" s="3"/>
    </row>
    <row r="641" spans="4:9" x14ac:dyDescent="0.45">
      <c r="D641" s="2"/>
      <c r="E641" s="3"/>
      <c r="H641" s="3"/>
      <c r="I641" s="3"/>
    </row>
    <row r="642" spans="4:9" x14ac:dyDescent="0.45">
      <c r="D642" s="2"/>
      <c r="E642" s="3"/>
      <c r="H642" s="3"/>
      <c r="I642" s="3"/>
    </row>
    <row r="643" spans="4:9" x14ac:dyDescent="0.45">
      <c r="D643" s="2"/>
      <c r="E643" s="3"/>
      <c r="H643" s="3"/>
      <c r="I643" s="3"/>
    </row>
    <row r="644" spans="4:9" x14ac:dyDescent="0.45">
      <c r="D644" s="2"/>
      <c r="E644" s="3"/>
      <c r="H644" s="3"/>
      <c r="I644" s="3"/>
    </row>
    <row r="645" spans="4:9" x14ac:dyDescent="0.45">
      <c r="D645" s="2"/>
      <c r="E645" s="3"/>
      <c r="H645" s="3"/>
      <c r="I645" s="3"/>
    </row>
    <row r="646" spans="4:9" x14ac:dyDescent="0.45">
      <c r="D646" s="2"/>
      <c r="E646" s="3"/>
      <c r="H646" s="3"/>
      <c r="I646" s="3"/>
    </row>
    <row r="647" spans="4:9" x14ac:dyDescent="0.45">
      <c r="D647" s="2"/>
      <c r="E647" s="3"/>
      <c r="H647" s="3"/>
      <c r="I647" s="3"/>
    </row>
    <row r="648" spans="4:9" x14ac:dyDescent="0.45">
      <c r="D648" s="2"/>
      <c r="E648" s="3"/>
      <c r="H648" s="3"/>
      <c r="I648" s="3"/>
    </row>
    <row r="649" spans="4:9" x14ac:dyDescent="0.45">
      <c r="D649" s="2"/>
      <c r="E649" s="3"/>
      <c r="H649" s="3"/>
      <c r="I649" s="3"/>
    </row>
    <row r="650" spans="4:9" x14ac:dyDescent="0.45">
      <c r="D650" s="2"/>
      <c r="E650" s="3"/>
      <c r="H650" s="3"/>
      <c r="I650" s="3"/>
    </row>
    <row r="651" spans="4:9" x14ac:dyDescent="0.45">
      <c r="D651" s="2"/>
      <c r="E651" s="3"/>
      <c r="H651" s="3"/>
      <c r="I651" s="3"/>
    </row>
    <row r="652" spans="4:9" x14ac:dyDescent="0.45">
      <c r="D652" s="2"/>
      <c r="E652" s="3"/>
      <c r="H652" s="3"/>
      <c r="I652" s="3"/>
    </row>
    <row r="653" spans="4:9" x14ac:dyDescent="0.45">
      <c r="D653" s="2"/>
      <c r="E653" s="3"/>
      <c r="H653" s="3"/>
      <c r="I653" s="3"/>
    </row>
    <row r="654" spans="4:9" x14ac:dyDescent="0.45">
      <c r="D654" s="2"/>
      <c r="E654" s="3"/>
      <c r="H654" s="3"/>
      <c r="I654" s="3"/>
    </row>
    <row r="655" spans="4:9" x14ac:dyDescent="0.45">
      <c r="D655" s="2"/>
      <c r="E655" s="3"/>
      <c r="H655" s="3"/>
      <c r="I655" s="3"/>
    </row>
    <row r="656" spans="4:9" x14ac:dyDescent="0.45">
      <c r="D656" s="2"/>
      <c r="E656" s="3"/>
      <c r="H656" s="3"/>
      <c r="I656" s="3"/>
    </row>
    <row r="657" spans="4:9" x14ac:dyDescent="0.45">
      <c r="D657" s="2"/>
      <c r="E657" s="3"/>
      <c r="H657" s="3"/>
      <c r="I657" s="3"/>
    </row>
    <row r="658" spans="4:9" x14ac:dyDescent="0.45">
      <c r="D658" s="2"/>
      <c r="E658" s="3"/>
      <c r="H658" s="3"/>
      <c r="I658" s="3"/>
    </row>
    <row r="659" spans="4:9" x14ac:dyDescent="0.45">
      <c r="D659" s="2"/>
      <c r="E659" s="3"/>
      <c r="H659" s="3"/>
      <c r="I659" s="3"/>
    </row>
    <row r="660" spans="4:9" x14ac:dyDescent="0.45">
      <c r="D660" s="2"/>
      <c r="E660" s="3"/>
      <c r="H660" s="3"/>
      <c r="I660" s="3"/>
    </row>
    <row r="661" spans="4:9" x14ac:dyDescent="0.45">
      <c r="D661" s="2"/>
      <c r="E661" s="3"/>
      <c r="H661" s="3"/>
      <c r="I661" s="3"/>
    </row>
    <row r="662" spans="4:9" x14ac:dyDescent="0.45">
      <c r="D662" s="2"/>
      <c r="E662" s="3"/>
      <c r="H662" s="3"/>
      <c r="I662" s="3"/>
    </row>
    <row r="663" spans="4:9" x14ac:dyDescent="0.45">
      <c r="D663" s="2"/>
      <c r="E663" s="3"/>
      <c r="H663" s="3"/>
      <c r="I663" s="3"/>
    </row>
    <row r="664" spans="4:9" x14ac:dyDescent="0.45">
      <c r="D664" s="2"/>
      <c r="E664" s="3"/>
      <c r="H664" s="3"/>
      <c r="I664" s="3"/>
    </row>
    <row r="665" spans="4:9" x14ac:dyDescent="0.45">
      <c r="D665" s="2"/>
      <c r="E665" s="3"/>
      <c r="H665" s="3"/>
      <c r="I665" s="3"/>
    </row>
    <row r="666" spans="4:9" x14ac:dyDescent="0.45">
      <c r="D666" s="2"/>
      <c r="E666" s="3"/>
      <c r="H666" s="3"/>
      <c r="I666" s="3"/>
    </row>
    <row r="667" spans="4:9" x14ac:dyDescent="0.45">
      <c r="D667" s="2"/>
      <c r="E667" s="3"/>
      <c r="H667" s="3"/>
      <c r="I667" s="3"/>
    </row>
    <row r="668" spans="4:9" x14ac:dyDescent="0.45">
      <c r="D668" s="2"/>
      <c r="E668" s="3"/>
      <c r="H668" s="3"/>
      <c r="I668" s="3"/>
    </row>
    <row r="669" spans="4:9" x14ac:dyDescent="0.45">
      <c r="D669" s="2"/>
      <c r="E669" s="3"/>
      <c r="H669" s="3"/>
      <c r="I669" s="3"/>
    </row>
    <row r="670" spans="4:9" x14ac:dyDescent="0.45">
      <c r="D670" s="2"/>
      <c r="E670" s="3"/>
      <c r="H670" s="3"/>
      <c r="I670" s="3"/>
    </row>
    <row r="671" spans="4:9" x14ac:dyDescent="0.45">
      <c r="D671" s="2"/>
      <c r="E671" s="3"/>
      <c r="H671" s="3"/>
      <c r="I671" s="3"/>
    </row>
    <row r="672" spans="4:9" x14ac:dyDescent="0.45">
      <c r="D672" s="2"/>
      <c r="E672" s="3"/>
      <c r="H672" s="3"/>
      <c r="I672" s="3"/>
    </row>
    <row r="673" spans="4:9" x14ac:dyDescent="0.45">
      <c r="D673" s="2"/>
      <c r="E673" s="3"/>
      <c r="H673" s="3"/>
      <c r="I673" s="3"/>
    </row>
    <row r="674" spans="4:9" x14ac:dyDescent="0.45">
      <c r="D674" s="2"/>
      <c r="E674" s="3"/>
      <c r="H674" s="3"/>
      <c r="I674" s="3"/>
    </row>
    <row r="675" spans="4:9" x14ac:dyDescent="0.45">
      <c r="D675" s="2"/>
      <c r="E675" s="3"/>
      <c r="H675" s="3"/>
      <c r="I675" s="3"/>
    </row>
    <row r="676" spans="4:9" x14ac:dyDescent="0.45">
      <c r="D676" s="2"/>
      <c r="E676" s="3"/>
      <c r="H676" s="3"/>
      <c r="I676" s="3"/>
    </row>
    <row r="677" spans="4:9" x14ac:dyDescent="0.45">
      <c r="D677" s="2"/>
      <c r="E677" s="3"/>
      <c r="H677" s="3"/>
      <c r="I677" s="3"/>
    </row>
    <row r="678" spans="4:9" x14ac:dyDescent="0.45">
      <c r="D678" s="2"/>
      <c r="E678" s="3"/>
      <c r="H678" s="3"/>
      <c r="I678" s="3"/>
    </row>
    <row r="679" spans="4:9" x14ac:dyDescent="0.45">
      <c r="D679" s="2"/>
      <c r="E679" s="3"/>
      <c r="H679" s="3"/>
      <c r="I679" s="3"/>
    </row>
    <row r="680" spans="4:9" x14ac:dyDescent="0.45">
      <c r="D680" s="2"/>
      <c r="E680" s="3"/>
      <c r="H680" s="3"/>
      <c r="I680" s="3"/>
    </row>
    <row r="681" spans="4:9" x14ac:dyDescent="0.45">
      <c r="D681" s="2"/>
      <c r="E681" s="3"/>
      <c r="H681" s="3"/>
      <c r="I681" s="3"/>
    </row>
    <row r="682" spans="4:9" x14ac:dyDescent="0.45">
      <c r="D682" s="2"/>
      <c r="E682" s="3"/>
      <c r="H682" s="3"/>
      <c r="I682" s="3"/>
    </row>
    <row r="683" spans="4:9" x14ac:dyDescent="0.45">
      <c r="D683" s="2"/>
      <c r="E683" s="3"/>
      <c r="H683" s="3"/>
      <c r="I683" s="3"/>
    </row>
    <row r="684" spans="4:9" x14ac:dyDescent="0.45">
      <c r="D684" s="2"/>
      <c r="E684" s="3"/>
      <c r="H684" s="3"/>
      <c r="I684" s="3"/>
    </row>
    <row r="685" spans="4:9" x14ac:dyDescent="0.45">
      <c r="D685" s="2"/>
      <c r="E685" s="3"/>
      <c r="H685" s="3"/>
      <c r="I685" s="3"/>
    </row>
    <row r="686" spans="4:9" x14ac:dyDescent="0.45">
      <c r="D686" s="2"/>
      <c r="E686" s="3"/>
      <c r="H686" s="3"/>
      <c r="I686" s="3"/>
    </row>
    <row r="687" spans="4:9" x14ac:dyDescent="0.45">
      <c r="D687" s="2"/>
      <c r="E687" s="3"/>
      <c r="H687" s="3"/>
      <c r="I687" s="3"/>
    </row>
    <row r="688" spans="4:9" x14ac:dyDescent="0.45">
      <c r="D688" s="2"/>
      <c r="E688" s="3"/>
      <c r="H688" s="3"/>
      <c r="I688" s="3"/>
    </row>
    <row r="689" spans="4:9" x14ac:dyDescent="0.45">
      <c r="D689" s="2"/>
      <c r="E689" s="3"/>
      <c r="H689" s="3"/>
      <c r="I689" s="3"/>
    </row>
    <row r="690" spans="4:9" x14ac:dyDescent="0.45">
      <c r="D690" s="2"/>
      <c r="H690" s="3"/>
      <c r="I690" s="3"/>
    </row>
    <row r="691" spans="4:9" x14ac:dyDescent="0.45">
      <c r="D691" s="2"/>
      <c r="H691" s="3"/>
      <c r="I691" s="3"/>
    </row>
    <row r="692" spans="4:9" x14ac:dyDescent="0.45">
      <c r="D692" s="2"/>
      <c r="H692" s="3"/>
      <c r="I692" s="3"/>
    </row>
    <row r="693" spans="4:9" x14ac:dyDescent="0.45">
      <c r="D693" s="2"/>
      <c r="E693" s="3"/>
      <c r="H693" s="3"/>
      <c r="I693" s="3"/>
    </row>
    <row r="694" spans="4:9" x14ac:dyDescent="0.45">
      <c r="D694" s="2"/>
      <c r="E694" s="3"/>
      <c r="H694" s="3"/>
      <c r="I694" s="3"/>
    </row>
    <row r="695" spans="4:9" x14ac:dyDescent="0.45">
      <c r="D695" s="2"/>
      <c r="E695" s="3"/>
      <c r="H695" s="3"/>
      <c r="I695" s="3"/>
    </row>
    <row r="696" spans="4:9" x14ac:dyDescent="0.45">
      <c r="D696" s="2"/>
      <c r="E696" s="3"/>
      <c r="H696" s="3"/>
      <c r="I696" s="3"/>
    </row>
    <row r="697" spans="4:9" x14ac:dyDescent="0.45">
      <c r="D697" s="2"/>
      <c r="E697" s="3"/>
      <c r="H697" s="3"/>
      <c r="I697" s="3"/>
    </row>
    <row r="698" spans="4:9" x14ac:dyDescent="0.45">
      <c r="D698" s="2"/>
      <c r="E698" s="3"/>
      <c r="H698" s="3"/>
      <c r="I698" s="3"/>
    </row>
    <row r="699" spans="4:9" x14ac:dyDescent="0.45">
      <c r="D699" s="2"/>
      <c r="E699" s="3"/>
      <c r="H699" s="3"/>
      <c r="I699" s="3"/>
    </row>
    <row r="700" spans="4:9" x14ac:dyDescent="0.45">
      <c r="D700" s="2"/>
      <c r="E700" s="3"/>
      <c r="H700" s="3"/>
      <c r="I700" s="3"/>
    </row>
    <row r="701" spans="4:9" x14ac:dyDescent="0.45">
      <c r="D701" s="2"/>
      <c r="H701" s="3"/>
      <c r="I701" s="3"/>
    </row>
    <row r="702" spans="4:9" x14ac:dyDescent="0.45">
      <c r="D702" s="2"/>
      <c r="E702" s="3"/>
      <c r="H702" s="3"/>
      <c r="I702" s="3"/>
    </row>
    <row r="703" spans="4:9" x14ac:dyDescent="0.45">
      <c r="D703" s="2"/>
      <c r="E703" s="3"/>
      <c r="H703" s="3"/>
      <c r="I703" s="3"/>
    </row>
    <row r="704" spans="4:9" x14ac:dyDescent="0.45">
      <c r="D704" s="2"/>
      <c r="H704" s="3"/>
      <c r="I704" s="3"/>
    </row>
    <row r="705" spans="4:9" x14ac:dyDescent="0.45">
      <c r="D705" s="2"/>
      <c r="H705" s="3"/>
      <c r="I705" s="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57"/>
  <sheetViews>
    <sheetView tabSelected="1" topLeftCell="V1" workbookViewId="0">
      <selection activeCell="AA2" sqref="AA2"/>
    </sheetView>
  </sheetViews>
  <sheetFormatPr defaultRowHeight="14.25" x14ac:dyDescent="0.45"/>
  <cols>
    <col min="3" max="3" width="15" bestFit="1" customWidth="1"/>
    <col min="5" max="5" width="15" bestFit="1" customWidth="1"/>
    <col min="19" max="19" width="9.9296875" bestFit="1" customWidth="1"/>
    <col min="20" max="20" width="15" bestFit="1" customWidth="1"/>
    <col min="21" max="21" width="9.33203125" bestFit="1" customWidth="1"/>
    <col min="22" max="22" width="15" bestFit="1" customWidth="1"/>
    <col min="24" max="24" width="15" bestFit="1" customWidth="1"/>
    <col min="37" max="37" width="9.9296875" bestFit="1" customWidth="1"/>
  </cols>
  <sheetData>
    <row r="1" spans="1:37" x14ac:dyDescent="0.45">
      <c r="A1" s="33" t="s">
        <v>1286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T1" s="33" t="s">
        <v>1287</v>
      </c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</row>
    <row r="2" spans="1:37" x14ac:dyDescent="0.45">
      <c r="A2" t="s">
        <v>2</v>
      </c>
      <c r="B2" t="s">
        <v>593</v>
      </c>
      <c r="C2" t="s">
        <v>594</v>
      </c>
      <c r="D2" t="s">
        <v>595</v>
      </c>
      <c r="E2" t="s">
        <v>596</v>
      </c>
      <c r="F2" t="s">
        <v>597</v>
      </c>
      <c r="G2" t="s">
        <v>598</v>
      </c>
      <c r="H2" t="s">
        <v>599</v>
      </c>
      <c r="I2" t="s">
        <v>600</v>
      </c>
      <c r="J2" t="s">
        <v>601</v>
      </c>
      <c r="K2" t="s">
        <v>602</v>
      </c>
      <c r="L2" t="s">
        <v>603</v>
      </c>
      <c r="M2" t="s">
        <v>604</v>
      </c>
      <c r="N2" t="s">
        <v>605</v>
      </c>
      <c r="O2" t="s">
        <v>606</v>
      </c>
      <c r="P2" t="s">
        <v>607</v>
      </c>
      <c r="Q2" t="s">
        <v>608</v>
      </c>
      <c r="T2" t="s">
        <v>2</v>
      </c>
      <c r="U2" t="s">
        <v>593</v>
      </c>
      <c r="V2" t="s">
        <v>594</v>
      </c>
      <c r="W2" t="s">
        <v>595</v>
      </c>
      <c r="X2" t="s">
        <v>596</v>
      </c>
      <c r="Y2" t="s">
        <v>597</v>
      </c>
      <c r="Z2" t="s">
        <v>598</v>
      </c>
      <c r="AA2" t="s">
        <v>599</v>
      </c>
      <c r="AB2" t="s">
        <v>600</v>
      </c>
      <c r="AC2" t="s">
        <v>601</v>
      </c>
      <c r="AD2" t="s">
        <v>602</v>
      </c>
      <c r="AE2" t="s">
        <v>603</v>
      </c>
      <c r="AF2" t="s">
        <v>604</v>
      </c>
      <c r="AG2" t="s">
        <v>605</v>
      </c>
      <c r="AH2" t="s">
        <v>606</v>
      </c>
      <c r="AI2" t="s">
        <v>607</v>
      </c>
      <c r="AJ2" t="s">
        <v>608</v>
      </c>
    </row>
    <row r="3" spans="1:37" x14ac:dyDescent="0.45">
      <c r="A3" t="s">
        <v>673</v>
      </c>
      <c r="B3" t="s">
        <v>31</v>
      </c>
      <c r="C3" s="7">
        <v>44652.430555555555</v>
      </c>
      <c r="D3">
        <v>478.6</v>
      </c>
      <c r="E3" s="7">
        <v>44655.385416666664</v>
      </c>
      <c r="F3">
        <v>1082.25</v>
      </c>
      <c r="G3" s="8">
        <v>1.2613000000000001</v>
      </c>
      <c r="H3">
        <v>61433.5</v>
      </c>
      <c r="I3" s="8">
        <v>1.2286999999999999</v>
      </c>
      <c r="J3">
        <v>104.4714</v>
      </c>
      <c r="K3">
        <v>50000</v>
      </c>
      <c r="L3">
        <v>61433.5</v>
      </c>
      <c r="M3">
        <v>307</v>
      </c>
      <c r="N3">
        <v>200.11</v>
      </c>
      <c r="O3" s="8">
        <v>-6.08E-2</v>
      </c>
      <c r="P3" s="8">
        <v>1.2613000000000001</v>
      </c>
      <c r="Q3" t="s">
        <v>610</v>
      </c>
      <c r="S3" s="2"/>
      <c r="T3" t="s">
        <v>609</v>
      </c>
      <c r="U3" t="s">
        <v>31</v>
      </c>
      <c r="V3" s="7">
        <v>44652.513888888891</v>
      </c>
      <c r="W3">
        <v>484.7</v>
      </c>
      <c r="X3" s="7">
        <v>44655.385416666664</v>
      </c>
      <c r="Y3">
        <v>1010.25</v>
      </c>
      <c r="Z3" s="8">
        <v>1.0843</v>
      </c>
      <c r="AA3">
        <v>52671.8</v>
      </c>
      <c r="AB3" s="8">
        <v>1.0533999999999999</v>
      </c>
      <c r="AC3">
        <v>103.1566</v>
      </c>
      <c r="AD3">
        <v>50000</v>
      </c>
      <c r="AE3">
        <v>52671.8</v>
      </c>
      <c r="AF3">
        <v>41</v>
      </c>
      <c r="AG3">
        <v>1284.68</v>
      </c>
      <c r="AH3" s="8">
        <v>-0.1198</v>
      </c>
      <c r="AI3" s="8">
        <v>1.0843</v>
      </c>
      <c r="AJ3" t="s">
        <v>610</v>
      </c>
      <c r="AK3" s="2">
        <v>44652</v>
      </c>
    </row>
    <row r="4" spans="1:37" x14ac:dyDescent="0.45">
      <c r="A4" t="s">
        <v>609</v>
      </c>
      <c r="B4" t="s">
        <v>31</v>
      </c>
      <c r="C4" s="7">
        <v>44652.434027777781</v>
      </c>
      <c r="D4">
        <v>434</v>
      </c>
      <c r="E4" s="7">
        <v>44655.385416666664</v>
      </c>
      <c r="F4">
        <v>989.55</v>
      </c>
      <c r="G4" s="8">
        <v>1.2801</v>
      </c>
      <c r="H4">
        <v>62356.09</v>
      </c>
      <c r="I4" s="8">
        <v>1.2473000000000001</v>
      </c>
      <c r="J4">
        <v>115.1938</v>
      </c>
      <c r="K4">
        <v>49994.12</v>
      </c>
      <c r="L4">
        <v>123789.59</v>
      </c>
      <c r="M4">
        <v>302</v>
      </c>
      <c r="N4">
        <v>206.48</v>
      </c>
      <c r="O4" s="8">
        <v>-8.09E-2</v>
      </c>
      <c r="P4" s="8">
        <v>1.3084</v>
      </c>
      <c r="Q4" t="s">
        <v>610</v>
      </c>
      <c r="S4" s="2"/>
      <c r="T4" t="s">
        <v>611</v>
      </c>
      <c r="U4" t="s">
        <v>31</v>
      </c>
      <c r="V4" s="7">
        <v>44652.517361111109</v>
      </c>
      <c r="W4">
        <v>450.75</v>
      </c>
      <c r="X4" s="7">
        <v>44655.385416666664</v>
      </c>
      <c r="Y4">
        <v>928.7</v>
      </c>
      <c r="Z4" s="8">
        <v>1.0603</v>
      </c>
      <c r="AA4">
        <v>51481.87</v>
      </c>
      <c r="AB4" s="8">
        <v>1.0297000000000001</v>
      </c>
      <c r="AC4">
        <v>110.9151</v>
      </c>
      <c r="AD4">
        <v>49995</v>
      </c>
      <c r="AE4">
        <v>104153.68</v>
      </c>
      <c r="AF4">
        <v>40</v>
      </c>
      <c r="AG4">
        <v>1287.05</v>
      </c>
      <c r="AH4" s="8">
        <v>-4.2700000000000002E-2</v>
      </c>
      <c r="AI4" s="8">
        <v>1.0603</v>
      </c>
      <c r="AJ4" t="s">
        <v>610</v>
      </c>
      <c r="AK4" s="2">
        <v>44652</v>
      </c>
    </row>
    <row r="5" spans="1:37" x14ac:dyDescent="0.45">
      <c r="A5" t="s">
        <v>682</v>
      </c>
      <c r="B5" t="s">
        <v>31</v>
      </c>
      <c r="C5" s="7">
        <v>44655.395833333336</v>
      </c>
      <c r="D5">
        <v>436.7</v>
      </c>
      <c r="E5" s="7">
        <v>44656.385416666664</v>
      </c>
      <c r="F5">
        <v>641.75</v>
      </c>
      <c r="G5" s="8">
        <v>0.46949999999999997</v>
      </c>
      <c r="H5">
        <v>22517.78</v>
      </c>
      <c r="I5" s="8">
        <v>0.44479999999999997</v>
      </c>
      <c r="J5">
        <v>115.91240000000001</v>
      </c>
      <c r="K5">
        <v>50618.95</v>
      </c>
      <c r="L5">
        <v>146307.37</v>
      </c>
      <c r="M5">
        <v>357</v>
      </c>
      <c r="N5">
        <v>63.08</v>
      </c>
      <c r="O5" s="8">
        <v>-0.1116</v>
      </c>
      <c r="P5" s="8">
        <v>0.83189999999999997</v>
      </c>
      <c r="Q5" t="s">
        <v>610</v>
      </c>
      <c r="S5" s="2"/>
      <c r="T5" t="s">
        <v>684</v>
      </c>
      <c r="U5" t="s">
        <v>31</v>
      </c>
      <c r="V5" s="7">
        <v>44655.395833333336</v>
      </c>
      <c r="W5">
        <v>418</v>
      </c>
      <c r="X5" s="7">
        <v>44656.385416666664</v>
      </c>
      <c r="Y5">
        <v>477.6</v>
      </c>
      <c r="Z5" s="8">
        <v>0.1426</v>
      </c>
      <c r="AA5">
        <v>6120.99</v>
      </c>
      <c r="AB5" s="8">
        <v>0.1212</v>
      </c>
      <c r="AC5">
        <v>120.8631</v>
      </c>
      <c r="AD5">
        <v>50520.77</v>
      </c>
      <c r="AE5">
        <v>110274.67</v>
      </c>
      <c r="AF5">
        <v>75</v>
      </c>
      <c r="AG5">
        <v>81.61</v>
      </c>
      <c r="AH5" s="8">
        <v>-0.1842</v>
      </c>
      <c r="AI5" s="8">
        <v>0.74639999999999995</v>
      </c>
      <c r="AJ5" t="s">
        <v>610</v>
      </c>
      <c r="AK5" s="2">
        <v>44655</v>
      </c>
    </row>
    <row r="6" spans="1:37" x14ac:dyDescent="0.45">
      <c r="A6" t="s">
        <v>684</v>
      </c>
      <c r="B6" t="s">
        <v>31</v>
      </c>
      <c r="C6" s="7">
        <v>44655.397222222222</v>
      </c>
      <c r="D6">
        <v>392.05</v>
      </c>
      <c r="E6" s="7">
        <v>44656.385416666664</v>
      </c>
      <c r="F6">
        <v>558.6</v>
      </c>
      <c r="G6" s="8">
        <v>0.42480000000000001</v>
      </c>
      <c r="H6">
        <v>20271.669999999998</v>
      </c>
      <c r="I6" s="8">
        <v>0.40060000000000001</v>
      </c>
      <c r="J6">
        <v>129.08320000000001</v>
      </c>
      <c r="K6">
        <v>50607.06</v>
      </c>
      <c r="L6">
        <v>166579.04999999999</v>
      </c>
      <c r="M6">
        <v>355</v>
      </c>
      <c r="N6">
        <v>57.1</v>
      </c>
      <c r="O6" s="8">
        <v>-0.13020000000000001</v>
      </c>
      <c r="P6" s="8">
        <v>0.86199999999999999</v>
      </c>
      <c r="Q6" t="s">
        <v>610</v>
      </c>
      <c r="S6" s="2"/>
      <c r="T6" t="s">
        <v>612</v>
      </c>
      <c r="U6" t="s">
        <v>31</v>
      </c>
      <c r="V6" s="7">
        <v>44655.399305555555</v>
      </c>
      <c r="W6">
        <v>374.15</v>
      </c>
      <c r="X6" s="7">
        <v>44656.385416666664</v>
      </c>
      <c r="Y6">
        <v>419.35</v>
      </c>
      <c r="Z6" s="8">
        <v>0.1208</v>
      </c>
      <c r="AA6">
        <v>5031.32</v>
      </c>
      <c r="AB6" s="8">
        <v>9.9599999999999994E-2</v>
      </c>
      <c r="AC6">
        <v>135.0146</v>
      </c>
      <c r="AD6">
        <v>50515.72</v>
      </c>
      <c r="AE6">
        <v>115305.99</v>
      </c>
      <c r="AF6">
        <v>74</v>
      </c>
      <c r="AG6">
        <v>67.989999999999995</v>
      </c>
      <c r="AH6" s="8">
        <v>-0.20569999999999999</v>
      </c>
      <c r="AI6" s="8">
        <v>0.77639999999999998</v>
      </c>
      <c r="AJ6" t="s">
        <v>610</v>
      </c>
      <c r="AK6" s="2">
        <v>44655</v>
      </c>
    </row>
    <row r="7" spans="1:37" x14ac:dyDescent="0.45">
      <c r="A7" t="s">
        <v>717</v>
      </c>
      <c r="B7" t="s">
        <v>31</v>
      </c>
      <c r="C7" s="7">
        <v>44656.395833333336</v>
      </c>
      <c r="D7">
        <v>337.25</v>
      </c>
      <c r="E7" s="7">
        <v>44657.385416666664</v>
      </c>
      <c r="F7">
        <v>867.7</v>
      </c>
      <c r="G7" s="8">
        <v>1.5729</v>
      </c>
      <c r="H7">
        <v>78137.279999999999</v>
      </c>
      <c r="I7" s="8">
        <v>1.5370999999999999</v>
      </c>
      <c r="J7">
        <v>150.7276</v>
      </c>
      <c r="K7">
        <v>50832.89</v>
      </c>
      <c r="L7">
        <v>244716.33</v>
      </c>
      <c r="M7">
        <v>357</v>
      </c>
      <c r="N7">
        <v>218.87</v>
      </c>
      <c r="O7" s="8">
        <v>-0.34749999999999998</v>
      </c>
      <c r="P7" s="8">
        <v>1.5729</v>
      </c>
      <c r="Q7" t="s">
        <v>610</v>
      </c>
      <c r="S7" s="2"/>
      <c r="T7" t="s">
        <v>690</v>
      </c>
      <c r="U7" t="s">
        <v>31</v>
      </c>
      <c r="V7" s="7">
        <v>44656.395833333336</v>
      </c>
      <c r="W7">
        <v>338</v>
      </c>
      <c r="X7" s="7">
        <v>44657.385416666664</v>
      </c>
      <c r="Y7">
        <v>747.2</v>
      </c>
      <c r="Z7" s="8">
        <v>1.2107000000000001</v>
      </c>
      <c r="AA7">
        <v>59606.69</v>
      </c>
      <c r="AB7" s="8">
        <v>1.1785000000000001</v>
      </c>
      <c r="AC7">
        <v>149.63470000000001</v>
      </c>
      <c r="AD7">
        <v>50576.53</v>
      </c>
      <c r="AE7">
        <v>174912.67</v>
      </c>
      <c r="AF7">
        <v>75</v>
      </c>
      <c r="AG7">
        <v>794.76</v>
      </c>
      <c r="AH7" s="8">
        <v>-0.45490000000000003</v>
      </c>
      <c r="AI7" s="8">
        <v>1.2107000000000001</v>
      </c>
      <c r="AJ7" t="s">
        <v>610</v>
      </c>
      <c r="AK7" s="2">
        <v>44656</v>
      </c>
    </row>
    <row r="8" spans="1:37" x14ac:dyDescent="0.45">
      <c r="A8" t="s">
        <v>690</v>
      </c>
      <c r="B8" t="s">
        <v>31</v>
      </c>
      <c r="C8" s="7">
        <v>44656.398611111108</v>
      </c>
      <c r="D8">
        <v>338</v>
      </c>
      <c r="E8" s="7">
        <v>44657.385416666664</v>
      </c>
      <c r="F8">
        <v>779.5</v>
      </c>
      <c r="G8" s="8">
        <v>1.3062</v>
      </c>
      <c r="H8">
        <v>64740.73</v>
      </c>
      <c r="I8" s="8">
        <v>1.2732000000000001</v>
      </c>
      <c r="J8">
        <v>150.4461</v>
      </c>
      <c r="K8">
        <v>50850.79</v>
      </c>
      <c r="L8">
        <v>309457.06</v>
      </c>
      <c r="M8">
        <v>353</v>
      </c>
      <c r="N8">
        <v>183.4</v>
      </c>
      <c r="O8" s="8">
        <v>-0.45490000000000003</v>
      </c>
      <c r="P8" s="8">
        <v>1.3062</v>
      </c>
      <c r="Q8" t="s">
        <v>610</v>
      </c>
      <c r="S8" s="2"/>
      <c r="T8" t="s">
        <v>614</v>
      </c>
      <c r="U8" t="s">
        <v>31</v>
      </c>
      <c r="V8" s="7">
        <v>44656.399305555555</v>
      </c>
      <c r="W8">
        <v>356.7</v>
      </c>
      <c r="X8" s="7">
        <v>44657.385416666664</v>
      </c>
      <c r="Y8">
        <v>661.15</v>
      </c>
      <c r="Z8" s="8">
        <v>0.85350000000000004</v>
      </c>
      <c r="AA8">
        <v>41720.61</v>
      </c>
      <c r="AB8" s="8">
        <v>0.82499999999999996</v>
      </c>
      <c r="AC8">
        <v>141.77590000000001</v>
      </c>
      <c r="AD8">
        <v>50571.47</v>
      </c>
      <c r="AE8">
        <v>216633.28</v>
      </c>
      <c r="AF8">
        <v>74</v>
      </c>
      <c r="AG8">
        <v>563.79</v>
      </c>
      <c r="AH8" s="8">
        <v>-0.56830000000000003</v>
      </c>
      <c r="AI8" s="8">
        <v>0.85350000000000004</v>
      </c>
      <c r="AJ8" t="s">
        <v>610</v>
      </c>
      <c r="AK8" s="2">
        <v>44656</v>
      </c>
    </row>
    <row r="9" spans="1:37" x14ac:dyDescent="0.45">
      <c r="A9" t="s">
        <v>616</v>
      </c>
      <c r="B9" t="s">
        <v>31</v>
      </c>
      <c r="C9" s="7">
        <v>44657.405555555553</v>
      </c>
      <c r="D9">
        <v>232.75</v>
      </c>
      <c r="E9" s="7">
        <v>44658.385416666664</v>
      </c>
      <c r="F9">
        <v>245.15</v>
      </c>
      <c r="G9" s="8">
        <v>5.33E-2</v>
      </c>
      <c r="H9">
        <v>1687.83</v>
      </c>
      <c r="I9" s="8">
        <v>3.27E-2</v>
      </c>
      <c r="J9">
        <v>221.47059999999999</v>
      </c>
      <c r="K9">
        <v>51547.29</v>
      </c>
      <c r="L9">
        <v>311144.89</v>
      </c>
      <c r="M9">
        <v>343</v>
      </c>
      <c r="N9">
        <v>4.92</v>
      </c>
      <c r="O9" s="8">
        <v>-0.53359999999999996</v>
      </c>
      <c r="P9" s="8">
        <v>0.22209999999999999</v>
      </c>
      <c r="Q9" t="s">
        <v>610</v>
      </c>
      <c r="S9" s="2"/>
      <c r="T9" t="s">
        <v>616</v>
      </c>
      <c r="U9" t="s">
        <v>31</v>
      </c>
      <c r="V9" s="7">
        <v>44657.402777777781</v>
      </c>
      <c r="W9">
        <v>232.75</v>
      </c>
      <c r="X9" s="7">
        <v>44658.385416666664</v>
      </c>
      <c r="Y9">
        <v>228.35</v>
      </c>
      <c r="Z9" s="8">
        <v>-1.89E-2</v>
      </c>
      <c r="AA9">
        <v>-1977.7</v>
      </c>
      <c r="AB9" s="8">
        <v>-3.8699999999999998E-2</v>
      </c>
      <c r="AC9">
        <v>219.47649999999999</v>
      </c>
      <c r="AD9">
        <v>51083.17</v>
      </c>
      <c r="AE9">
        <v>214655.58</v>
      </c>
      <c r="AF9">
        <v>73</v>
      </c>
      <c r="AG9">
        <v>-27.09</v>
      </c>
      <c r="AH9" s="8">
        <v>-0.53359999999999996</v>
      </c>
      <c r="AI9" s="8">
        <v>0.22209999999999999</v>
      </c>
      <c r="AJ9" t="s">
        <v>610</v>
      </c>
      <c r="AK9" s="2">
        <v>44657</v>
      </c>
    </row>
    <row r="10" spans="1:37" x14ac:dyDescent="0.45">
      <c r="A10" t="s">
        <v>617</v>
      </c>
      <c r="B10" t="s">
        <v>31</v>
      </c>
      <c r="C10" s="7">
        <v>44658.481944444444</v>
      </c>
      <c r="D10">
        <v>111.3</v>
      </c>
      <c r="E10" s="7">
        <v>44658.624305555553</v>
      </c>
      <c r="F10">
        <v>5.5</v>
      </c>
      <c r="G10" s="8">
        <v>-0.9506</v>
      </c>
      <c r="H10">
        <v>-49549.08</v>
      </c>
      <c r="I10" s="8">
        <v>-0.96109999999999995</v>
      </c>
      <c r="J10">
        <v>463.21409999999997</v>
      </c>
      <c r="K10">
        <v>51555.73</v>
      </c>
      <c r="L10">
        <v>261595.81</v>
      </c>
      <c r="M10">
        <v>206</v>
      </c>
      <c r="N10">
        <v>-240.53</v>
      </c>
      <c r="O10" s="8">
        <v>-0.96409999999999996</v>
      </c>
      <c r="P10" s="8">
        <v>1.8706</v>
      </c>
      <c r="Q10" t="s">
        <v>610</v>
      </c>
      <c r="S10" s="2"/>
      <c r="T10" t="s">
        <v>617</v>
      </c>
      <c r="U10" t="s">
        <v>31</v>
      </c>
      <c r="V10" s="7">
        <v>44658.482638888891</v>
      </c>
      <c r="W10">
        <v>137.44999999999999</v>
      </c>
      <c r="X10" s="7">
        <v>44658.635416666664</v>
      </c>
      <c r="Y10">
        <v>0.2</v>
      </c>
      <c r="Z10" s="8">
        <v>-0.99850000000000005</v>
      </c>
      <c r="AA10">
        <v>-51510.44</v>
      </c>
      <c r="AB10" s="8">
        <v>-1.0085999999999999</v>
      </c>
      <c r="AC10">
        <v>371.57709999999997</v>
      </c>
      <c r="AD10">
        <v>51073.279999999999</v>
      </c>
      <c r="AE10">
        <v>163145.14000000001</v>
      </c>
      <c r="AF10">
        <v>45</v>
      </c>
      <c r="AG10">
        <v>-1144.68</v>
      </c>
      <c r="AH10" s="8">
        <v>-0.99850000000000005</v>
      </c>
      <c r="AI10" s="8">
        <v>1.3245</v>
      </c>
      <c r="AJ10" t="s">
        <v>610</v>
      </c>
      <c r="AK10" s="2">
        <v>44658</v>
      </c>
    </row>
    <row r="11" spans="1:37" x14ac:dyDescent="0.45">
      <c r="A11" t="s">
        <v>618</v>
      </c>
      <c r="B11" t="s">
        <v>31</v>
      </c>
      <c r="C11" s="7">
        <v>44658.486111111109</v>
      </c>
      <c r="D11">
        <v>98.35</v>
      </c>
      <c r="E11" s="7">
        <v>44658.624305555553</v>
      </c>
      <c r="F11">
        <v>1.9</v>
      </c>
      <c r="G11" s="8">
        <v>-0.98070000000000002</v>
      </c>
      <c r="H11">
        <v>-51139.56</v>
      </c>
      <c r="I11" s="8">
        <v>-0.9909</v>
      </c>
      <c r="J11">
        <v>524.76390000000004</v>
      </c>
      <c r="K11">
        <v>51610.53</v>
      </c>
      <c r="L11">
        <v>210456.25</v>
      </c>
      <c r="M11">
        <v>200</v>
      </c>
      <c r="N11">
        <v>-255.7</v>
      </c>
      <c r="O11" s="8">
        <v>-0.98470000000000002</v>
      </c>
      <c r="P11" s="8">
        <v>1.4708000000000001</v>
      </c>
      <c r="Q11" t="s">
        <v>610</v>
      </c>
      <c r="S11" s="2"/>
      <c r="T11" t="s">
        <v>618</v>
      </c>
      <c r="U11" t="s">
        <v>31</v>
      </c>
      <c r="V11" s="7">
        <v>44658.489583333336</v>
      </c>
      <c r="W11">
        <v>106.2</v>
      </c>
      <c r="X11" s="7">
        <v>44658.635416666664</v>
      </c>
      <c r="Y11">
        <v>0.15</v>
      </c>
      <c r="Z11" s="8">
        <v>-0.99860000000000004</v>
      </c>
      <c r="AA11">
        <v>-51497.89</v>
      </c>
      <c r="AB11" s="8">
        <v>-1.0085999999999999</v>
      </c>
      <c r="AC11">
        <v>480.77870000000001</v>
      </c>
      <c r="AD11">
        <v>51058.7</v>
      </c>
      <c r="AE11">
        <v>111647.25</v>
      </c>
      <c r="AF11">
        <v>43</v>
      </c>
      <c r="AG11">
        <v>-1197.6300000000001</v>
      </c>
      <c r="AH11" s="8">
        <v>-0.99860000000000004</v>
      </c>
      <c r="AI11" s="8">
        <v>1.2881</v>
      </c>
      <c r="AJ11" t="s">
        <v>610</v>
      </c>
      <c r="AK11" s="2">
        <v>44658</v>
      </c>
    </row>
    <row r="12" spans="1:37" x14ac:dyDescent="0.45">
      <c r="A12" t="s">
        <v>785</v>
      </c>
      <c r="B12" t="s">
        <v>31</v>
      </c>
      <c r="C12" s="7">
        <v>44659.395833333336</v>
      </c>
      <c r="D12">
        <v>449.55</v>
      </c>
      <c r="E12" s="7">
        <v>44662.385416666664</v>
      </c>
      <c r="F12">
        <v>297.5</v>
      </c>
      <c r="G12" s="8">
        <v>-0.3382</v>
      </c>
      <c r="H12">
        <v>-18115.64</v>
      </c>
      <c r="I12" s="8">
        <v>-0.3548</v>
      </c>
      <c r="J12">
        <v>113.56310000000001</v>
      </c>
      <c r="K12">
        <v>51052.28</v>
      </c>
      <c r="L12">
        <v>192340.61</v>
      </c>
      <c r="M12">
        <v>357</v>
      </c>
      <c r="N12">
        <v>-50.74</v>
      </c>
      <c r="O12" s="8">
        <v>-0.50800000000000001</v>
      </c>
      <c r="P12" s="8">
        <v>7.8700000000000006E-2</v>
      </c>
      <c r="Q12" t="s">
        <v>610</v>
      </c>
      <c r="S12" s="2"/>
      <c r="T12" t="s">
        <v>618</v>
      </c>
      <c r="U12" t="s">
        <v>31</v>
      </c>
      <c r="V12" s="7">
        <v>44663.597222222219</v>
      </c>
      <c r="W12">
        <v>196.05</v>
      </c>
      <c r="X12" s="7">
        <v>44664.385416666664</v>
      </c>
      <c r="Y12">
        <v>232.4</v>
      </c>
      <c r="Z12" s="8">
        <v>0.18540000000000001</v>
      </c>
      <c r="AA12">
        <v>8269.19</v>
      </c>
      <c r="AB12" s="8">
        <v>0.1636</v>
      </c>
      <c r="AC12">
        <v>257.88440000000003</v>
      </c>
      <c r="AD12">
        <v>50558.239999999998</v>
      </c>
      <c r="AE12">
        <v>119916.44</v>
      </c>
      <c r="AF12">
        <v>17</v>
      </c>
      <c r="AG12">
        <v>486.42</v>
      </c>
      <c r="AH12" s="8">
        <v>-0.2601</v>
      </c>
      <c r="AI12" s="8">
        <v>0.34399999999999997</v>
      </c>
      <c r="AJ12" t="s">
        <v>610</v>
      </c>
      <c r="AK12" s="2">
        <v>44663</v>
      </c>
    </row>
    <row r="13" spans="1:37" x14ac:dyDescent="0.45">
      <c r="A13" t="s">
        <v>679</v>
      </c>
      <c r="B13" t="s">
        <v>31</v>
      </c>
      <c r="C13" s="7">
        <v>44663.398611111108</v>
      </c>
      <c r="D13">
        <v>245</v>
      </c>
      <c r="E13" s="7">
        <v>44664.385416666664</v>
      </c>
      <c r="F13">
        <v>15.7</v>
      </c>
      <c r="G13" s="8">
        <v>-0.93589999999999995</v>
      </c>
      <c r="H13">
        <v>-48238.27</v>
      </c>
      <c r="I13" s="8">
        <v>-0.9466</v>
      </c>
      <c r="J13">
        <v>208.00700000000001</v>
      </c>
      <c r="K13">
        <v>50961.7</v>
      </c>
      <c r="L13">
        <v>144102.34</v>
      </c>
      <c r="M13">
        <v>353</v>
      </c>
      <c r="N13">
        <v>-136.65</v>
      </c>
      <c r="O13" s="8">
        <v>-0.93589999999999995</v>
      </c>
      <c r="P13" s="8">
        <v>1.1599999999999999E-2</v>
      </c>
      <c r="Q13" t="s">
        <v>610</v>
      </c>
      <c r="S13" s="2"/>
      <c r="T13" t="s">
        <v>616</v>
      </c>
      <c r="U13" t="s">
        <v>31</v>
      </c>
      <c r="V13" s="7">
        <v>44664.503472222219</v>
      </c>
      <c r="W13">
        <v>110</v>
      </c>
      <c r="X13" s="7">
        <v>44664.635416666664</v>
      </c>
      <c r="Y13">
        <v>124.6</v>
      </c>
      <c r="Z13" s="8">
        <v>0.13270000000000001</v>
      </c>
      <c r="AA13">
        <v>5636.79</v>
      </c>
      <c r="AB13" s="8">
        <v>0.1114</v>
      </c>
      <c r="AC13">
        <v>459.99619999999999</v>
      </c>
      <c r="AD13">
        <v>50599.58</v>
      </c>
      <c r="AE13">
        <v>125553.24</v>
      </c>
      <c r="AF13">
        <v>39</v>
      </c>
      <c r="AG13">
        <v>144.53</v>
      </c>
      <c r="AH13" s="8">
        <v>-0.80820000000000003</v>
      </c>
      <c r="AI13" s="8">
        <v>0.46179999999999999</v>
      </c>
      <c r="AJ13" t="s">
        <v>610</v>
      </c>
      <c r="AK13" s="2">
        <v>44664</v>
      </c>
    </row>
    <row r="14" spans="1:37" x14ac:dyDescent="0.45">
      <c r="A14" t="s">
        <v>618</v>
      </c>
      <c r="B14" t="s">
        <v>31</v>
      </c>
      <c r="C14" s="7">
        <v>44663.592361111114</v>
      </c>
      <c r="D14">
        <v>194.9</v>
      </c>
      <c r="E14" s="7">
        <v>44664.385416666664</v>
      </c>
      <c r="F14">
        <v>232.45</v>
      </c>
      <c r="G14" s="8">
        <v>0.19270000000000001</v>
      </c>
      <c r="H14">
        <v>8671.6</v>
      </c>
      <c r="I14" s="8">
        <v>0.17069999999999999</v>
      </c>
      <c r="J14">
        <v>260.59230000000002</v>
      </c>
      <c r="K14">
        <v>50789.45</v>
      </c>
      <c r="L14">
        <v>152773.94</v>
      </c>
      <c r="M14">
        <v>74</v>
      </c>
      <c r="N14">
        <v>117.18</v>
      </c>
      <c r="O14" s="8">
        <v>-0.25580000000000003</v>
      </c>
      <c r="P14" s="8">
        <v>0.35199999999999998</v>
      </c>
      <c r="Q14" t="s">
        <v>610</v>
      </c>
      <c r="S14" s="2"/>
      <c r="T14" t="s">
        <v>619</v>
      </c>
      <c r="U14" t="s">
        <v>31</v>
      </c>
      <c r="V14" s="7">
        <v>44664.520833333336</v>
      </c>
      <c r="W14">
        <v>141.9</v>
      </c>
      <c r="X14" s="7">
        <v>44664.635416666664</v>
      </c>
      <c r="Y14">
        <v>224.3</v>
      </c>
      <c r="Z14" s="8">
        <v>0.58069999999999999</v>
      </c>
      <c r="AA14">
        <v>28104.15</v>
      </c>
      <c r="AB14" s="8">
        <v>0.55489999999999995</v>
      </c>
      <c r="AC14">
        <v>356.9325</v>
      </c>
      <c r="AD14">
        <v>50648.71</v>
      </c>
      <c r="AE14">
        <v>153657.38</v>
      </c>
      <c r="AF14">
        <v>34</v>
      </c>
      <c r="AG14">
        <v>826.59</v>
      </c>
      <c r="AH14" s="8">
        <v>-0.51439999999999997</v>
      </c>
      <c r="AI14" s="8">
        <v>0.66310000000000002</v>
      </c>
      <c r="AJ14" t="s">
        <v>610</v>
      </c>
      <c r="AK14" s="2">
        <v>44664</v>
      </c>
    </row>
    <row r="15" spans="1:37" x14ac:dyDescent="0.45">
      <c r="A15" t="s">
        <v>619</v>
      </c>
      <c r="B15" t="s">
        <v>31</v>
      </c>
      <c r="C15" s="7">
        <v>44664.502083333333</v>
      </c>
      <c r="D15">
        <v>128.1</v>
      </c>
      <c r="E15" s="7">
        <v>44664.624305555553</v>
      </c>
      <c r="F15">
        <v>147.15</v>
      </c>
      <c r="G15" s="8">
        <v>0.1487</v>
      </c>
      <c r="H15">
        <v>6458.42</v>
      </c>
      <c r="I15" s="8">
        <v>0.12720000000000001</v>
      </c>
      <c r="J15">
        <v>396.28309999999999</v>
      </c>
      <c r="K15">
        <v>50763.87</v>
      </c>
      <c r="L15">
        <v>159232.37</v>
      </c>
      <c r="M15">
        <v>177</v>
      </c>
      <c r="N15">
        <v>36.49</v>
      </c>
      <c r="O15" s="8">
        <v>-0.46210000000000001</v>
      </c>
      <c r="P15" s="8">
        <v>0.77629999999999999</v>
      </c>
      <c r="Q15" t="s">
        <v>610</v>
      </c>
      <c r="S15" s="2"/>
      <c r="T15" t="s">
        <v>620</v>
      </c>
      <c r="U15" t="s">
        <v>31</v>
      </c>
      <c r="V15" s="7">
        <v>44669.520833333336</v>
      </c>
      <c r="W15">
        <v>330.6</v>
      </c>
      <c r="X15" s="7">
        <v>44670.385416666664</v>
      </c>
      <c r="Y15">
        <v>189.3</v>
      </c>
      <c r="Z15" s="8">
        <v>-0.4274</v>
      </c>
      <c r="AA15">
        <v>-22496.99</v>
      </c>
      <c r="AB15" s="8">
        <v>-0.44309999999999999</v>
      </c>
      <c r="AC15">
        <v>153.5641</v>
      </c>
      <c r="AD15">
        <v>50768.29</v>
      </c>
      <c r="AE15">
        <v>131160.4</v>
      </c>
      <c r="AF15">
        <v>39</v>
      </c>
      <c r="AG15">
        <v>-576.85</v>
      </c>
      <c r="AH15" s="8">
        <v>-0.52529999999999999</v>
      </c>
      <c r="AI15" s="8">
        <v>0.44590000000000002</v>
      </c>
      <c r="AJ15" t="s">
        <v>610</v>
      </c>
      <c r="AK15" s="2">
        <v>44669</v>
      </c>
    </row>
    <row r="16" spans="1:37" x14ac:dyDescent="0.45">
      <c r="A16" t="s">
        <v>616</v>
      </c>
      <c r="B16" t="s">
        <v>31</v>
      </c>
      <c r="C16" s="7">
        <v>44664.50277777778</v>
      </c>
      <c r="D16">
        <v>94.9</v>
      </c>
      <c r="E16" s="7">
        <v>44664.624305555553</v>
      </c>
      <c r="F16">
        <v>57.6</v>
      </c>
      <c r="G16" s="8">
        <v>-0.39300000000000002</v>
      </c>
      <c r="H16">
        <v>-20766.18</v>
      </c>
      <c r="I16" s="8">
        <v>-0.40910000000000002</v>
      </c>
      <c r="J16">
        <v>534.86609999999996</v>
      </c>
      <c r="K16">
        <v>50758.79</v>
      </c>
      <c r="L16">
        <v>138466.19</v>
      </c>
      <c r="M16">
        <v>176</v>
      </c>
      <c r="N16">
        <v>-117.99</v>
      </c>
      <c r="O16" s="8">
        <v>-0.77769999999999995</v>
      </c>
      <c r="P16" s="8">
        <v>0.69440000000000002</v>
      </c>
      <c r="Q16" t="s">
        <v>610</v>
      </c>
      <c r="S16" s="2"/>
      <c r="T16" t="s">
        <v>621</v>
      </c>
      <c r="U16" t="s">
        <v>31</v>
      </c>
      <c r="V16" s="7">
        <v>44670.399305555555</v>
      </c>
      <c r="W16">
        <v>262.7</v>
      </c>
      <c r="X16" s="7">
        <v>44671.385416666664</v>
      </c>
      <c r="Y16">
        <v>469.3</v>
      </c>
      <c r="Z16" s="8">
        <v>0.78639999999999999</v>
      </c>
      <c r="AA16">
        <v>38426.68</v>
      </c>
      <c r="AB16" s="8">
        <v>0.75860000000000005</v>
      </c>
      <c r="AC16">
        <v>192.82759999999999</v>
      </c>
      <c r="AD16">
        <v>50655.8</v>
      </c>
      <c r="AE16">
        <v>169587.08</v>
      </c>
      <c r="AF16">
        <v>74</v>
      </c>
      <c r="AG16">
        <v>519.28</v>
      </c>
      <c r="AH16" s="8">
        <v>-0.62729999999999997</v>
      </c>
      <c r="AI16" s="8">
        <v>2.2206000000000001</v>
      </c>
      <c r="AJ16" t="s">
        <v>610</v>
      </c>
      <c r="AK16" s="2">
        <v>44670</v>
      </c>
    </row>
    <row r="17" spans="1:37" x14ac:dyDescent="0.45">
      <c r="A17" t="s">
        <v>620</v>
      </c>
      <c r="B17" t="s">
        <v>31</v>
      </c>
      <c r="C17" s="7">
        <v>44669.520833333336</v>
      </c>
      <c r="D17">
        <v>324.05</v>
      </c>
      <c r="E17" s="7">
        <v>44670.385416666664</v>
      </c>
      <c r="F17">
        <v>152.94999999999999</v>
      </c>
      <c r="G17" s="8">
        <v>-0.52800000000000002</v>
      </c>
      <c r="H17">
        <v>-27511.99</v>
      </c>
      <c r="I17" s="8">
        <v>-0.54269999999999996</v>
      </c>
      <c r="J17">
        <v>156.43369999999999</v>
      </c>
      <c r="K17">
        <v>50692.33</v>
      </c>
      <c r="L17">
        <v>110954.2</v>
      </c>
      <c r="M17">
        <v>177</v>
      </c>
      <c r="N17">
        <v>-155.43</v>
      </c>
      <c r="O17" s="8">
        <v>-0.52800000000000002</v>
      </c>
      <c r="P17" s="8">
        <v>0.47510000000000002</v>
      </c>
      <c r="Q17" t="s">
        <v>610</v>
      </c>
      <c r="S17" s="2"/>
      <c r="T17" t="s">
        <v>620</v>
      </c>
      <c r="U17" t="s">
        <v>31</v>
      </c>
      <c r="V17" s="7">
        <v>44670.40625</v>
      </c>
      <c r="W17">
        <v>252.45</v>
      </c>
      <c r="X17" s="7">
        <v>44671.385416666664</v>
      </c>
      <c r="Y17">
        <v>399.15</v>
      </c>
      <c r="Z17" s="8">
        <v>0.58109999999999995</v>
      </c>
      <c r="AA17">
        <v>28119.32</v>
      </c>
      <c r="AB17" s="8">
        <v>0.55530000000000002</v>
      </c>
      <c r="AC17">
        <v>200.58869999999999</v>
      </c>
      <c r="AD17">
        <v>50638.61</v>
      </c>
      <c r="AE17">
        <v>197706.4</v>
      </c>
      <c r="AF17">
        <v>72</v>
      </c>
      <c r="AG17">
        <v>390.55</v>
      </c>
      <c r="AH17" s="8">
        <v>-0.6875</v>
      </c>
      <c r="AI17" s="8">
        <v>2.0129000000000001</v>
      </c>
      <c r="AJ17" t="s">
        <v>610</v>
      </c>
      <c r="AK17" s="2">
        <v>44670</v>
      </c>
    </row>
    <row r="18" spans="1:37" x14ac:dyDescent="0.45">
      <c r="A18" t="s">
        <v>674</v>
      </c>
      <c r="B18" t="s">
        <v>31</v>
      </c>
      <c r="C18" s="7">
        <v>44669.543749999997</v>
      </c>
      <c r="D18">
        <v>360</v>
      </c>
      <c r="E18" s="7">
        <v>44670.385416666664</v>
      </c>
      <c r="F18">
        <v>129.25</v>
      </c>
      <c r="G18" s="8">
        <v>-0.64100000000000001</v>
      </c>
      <c r="H18">
        <v>-33204.18</v>
      </c>
      <c r="I18" s="8">
        <v>-0.65459999999999996</v>
      </c>
      <c r="J18">
        <v>140.9091</v>
      </c>
      <c r="K18">
        <v>50727.29</v>
      </c>
      <c r="L18">
        <v>77750.02</v>
      </c>
      <c r="M18">
        <v>144</v>
      </c>
      <c r="N18">
        <v>-230.58</v>
      </c>
      <c r="O18" s="8">
        <v>-0.64100000000000001</v>
      </c>
      <c r="P18" s="8">
        <v>5.5599999999999997E-2</v>
      </c>
      <c r="Q18" t="s">
        <v>610</v>
      </c>
      <c r="S18" s="2"/>
      <c r="T18" t="s">
        <v>622</v>
      </c>
      <c r="U18" t="s">
        <v>31</v>
      </c>
      <c r="V18" s="7">
        <v>44676.395833333336</v>
      </c>
      <c r="W18">
        <v>413.7</v>
      </c>
      <c r="X18" s="7">
        <v>44677.385416666664</v>
      </c>
      <c r="Y18">
        <v>724</v>
      </c>
      <c r="Z18" s="8">
        <v>0.75009999999999999</v>
      </c>
      <c r="AA18">
        <v>36842.26</v>
      </c>
      <c r="AB18" s="8">
        <v>0.72260000000000002</v>
      </c>
      <c r="AC18">
        <v>123.25</v>
      </c>
      <c r="AD18">
        <v>50988.53</v>
      </c>
      <c r="AE18">
        <v>234548.66</v>
      </c>
      <c r="AF18">
        <v>75</v>
      </c>
      <c r="AG18">
        <v>491.23</v>
      </c>
      <c r="AH18" s="8">
        <v>-0.1105</v>
      </c>
      <c r="AI18" s="8">
        <v>0.75339999999999996</v>
      </c>
      <c r="AJ18" t="s">
        <v>610</v>
      </c>
      <c r="AK18" s="2">
        <v>44676</v>
      </c>
    </row>
    <row r="19" spans="1:37" x14ac:dyDescent="0.45">
      <c r="A19" t="s">
        <v>798</v>
      </c>
      <c r="B19" t="s">
        <v>31</v>
      </c>
      <c r="C19" s="7">
        <v>44670.400000000001</v>
      </c>
      <c r="D19">
        <v>293.05</v>
      </c>
      <c r="E19" s="7">
        <v>44671.385416666664</v>
      </c>
      <c r="F19">
        <v>583.54999999999995</v>
      </c>
      <c r="G19" s="8">
        <v>0.99129999999999996</v>
      </c>
      <c r="H19">
        <v>48443.01</v>
      </c>
      <c r="I19" s="8">
        <v>0.96140000000000003</v>
      </c>
      <c r="J19">
        <v>171.94589999999999</v>
      </c>
      <c r="K19">
        <v>50388.75</v>
      </c>
      <c r="L19">
        <v>126193.03</v>
      </c>
      <c r="M19">
        <v>351</v>
      </c>
      <c r="N19">
        <v>138.01</v>
      </c>
      <c r="O19" s="8">
        <v>-0.57650000000000001</v>
      </c>
      <c r="P19" s="8">
        <v>1.7512000000000001</v>
      </c>
      <c r="Q19" t="s">
        <v>610</v>
      </c>
      <c r="S19" s="2"/>
      <c r="T19" t="s">
        <v>623</v>
      </c>
      <c r="U19" t="s">
        <v>31</v>
      </c>
      <c r="V19" s="7">
        <v>44676.420138888891</v>
      </c>
      <c r="W19">
        <v>437.1</v>
      </c>
      <c r="X19" s="7">
        <v>44677.385416666664</v>
      </c>
      <c r="Y19">
        <v>571.20000000000005</v>
      </c>
      <c r="Z19" s="8">
        <v>0.30680000000000002</v>
      </c>
      <c r="AA19">
        <v>14467.78</v>
      </c>
      <c r="AB19" s="8">
        <v>0.28370000000000001</v>
      </c>
      <c r="AC19">
        <v>116.6597</v>
      </c>
      <c r="AD19">
        <v>50991.95</v>
      </c>
      <c r="AE19">
        <v>249016.45</v>
      </c>
      <c r="AF19">
        <v>68</v>
      </c>
      <c r="AG19">
        <v>212.76</v>
      </c>
      <c r="AH19" s="8">
        <v>-0.29430000000000001</v>
      </c>
      <c r="AI19" s="8">
        <v>0.35270000000000001</v>
      </c>
      <c r="AJ19" t="s">
        <v>610</v>
      </c>
      <c r="AK19" s="2">
        <v>44676</v>
      </c>
    </row>
    <row r="20" spans="1:37" x14ac:dyDescent="0.45">
      <c r="A20" t="s">
        <v>621</v>
      </c>
      <c r="B20" t="s">
        <v>31</v>
      </c>
      <c r="C20" s="7">
        <v>44670.400694444441</v>
      </c>
      <c r="D20">
        <v>257.35000000000002</v>
      </c>
      <c r="E20" s="7">
        <v>44671.385416666664</v>
      </c>
      <c r="F20">
        <v>503.9</v>
      </c>
      <c r="G20" s="8">
        <v>0.95799999999999996</v>
      </c>
      <c r="H20">
        <v>46778.93</v>
      </c>
      <c r="I20" s="8">
        <v>0.92849999999999999</v>
      </c>
      <c r="J20">
        <v>195.77889999999999</v>
      </c>
      <c r="K20">
        <v>50383.71</v>
      </c>
      <c r="L20">
        <v>172971.96</v>
      </c>
      <c r="M20">
        <v>350</v>
      </c>
      <c r="N20">
        <v>133.65</v>
      </c>
      <c r="O20" s="8">
        <v>-0.61960000000000004</v>
      </c>
      <c r="P20" s="8">
        <v>1.7939000000000001</v>
      </c>
      <c r="Q20" t="s">
        <v>610</v>
      </c>
      <c r="S20" s="2"/>
      <c r="T20" t="s">
        <v>624</v>
      </c>
      <c r="U20" t="s">
        <v>31</v>
      </c>
      <c r="V20" s="7">
        <v>44678.534722222219</v>
      </c>
      <c r="W20">
        <v>254.8</v>
      </c>
      <c r="X20" s="7">
        <v>44679.385416666664</v>
      </c>
      <c r="Y20">
        <v>56.5</v>
      </c>
      <c r="Z20" s="8">
        <v>-0.77829999999999999</v>
      </c>
      <c r="AA20">
        <v>-40507.949999999997</v>
      </c>
      <c r="AB20" s="8">
        <v>-0.79049999999999998</v>
      </c>
      <c r="AC20">
        <v>201.1189</v>
      </c>
      <c r="AD20">
        <v>51245.08</v>
      </c>
      <c r="AE20">
        <v>208508.5</v>
      </c>
      <c r="AF20">
        <v>35</v>
      </c>
      <c r="AG20">
        <v>-1157.3699999999999</v>
      </c>
      <c r="AH20" s="8">
        <v>-0.77829999999999999</v>
      </c>
      <c r="AI20" s="8">
        <v>0.28549999999999998</v>
      </c>
      <c r="AJ20" t="s">
        <v>610</v>
      </c>
      <c r="AK20" s="2">
        <v>44678</v>
      </c>
    </row>
    <row r="21" spans="1:37" x14ac:dyDescent="0.45">
      <c r="A21" t="s">
        <v>752</v>
      </c>
      <c r="B21" t="s">
        <v>31</v>
      </c>
      <c r="C21" s="7">
        <v>44671.584027777775</v>
      </c>
      <c r="D21">
        <v>194.95</v>
      </c>
      <c r="E21" s="7">
        <v>44672.385416666664</v>
      </c>
      <c r="F21">
        <v>24.7</v>
      </c>
      <c r="G21" s="8">
        <v>-0.87329999999999997</v>
      </c>
      <c r="H21">
        <v>-44993.42</v>
      </c>
      <c r="I21" s="8">
        <v>-0.88460000000000005</v>
      </c>
      <c r="J21">
        <v>260.91239999999999</v>
      </c>
      <c r="K21">
        <v>50864.86</v>
      </c>
      <c r="L21">
        <v>127978.54</v>
      </c>
      <c r="M21">
        <v>86</v>
      </c>
      <c r="N21">
        <v>-523.17999999999995</v>
      </c>
      <c r="O21" s="8">
        <v>-0.87329999999999997</v>
      </c>
      <c r="P21" s="8">
        <v>2.5600000000000001E-2</v>
      </c>
      <c r="Q21" t="s">
        <v>610</v>
      </c>
      <c r="S21" s="2"/>
      <c r="T21" t="s">
        <v>625</v>
      </c>
      <c r="U21" t="s">
        <v>31</v>
      </c>
      <c r="V21" s="7">
        <v>44678.538194444445</v>
      </c>
      <c r="W21">
        <v>263.60000000000002</v>
      </c>
      <c r="X21" s="7">
        <v>44679.385416666664</v>
      </c>
      <c r="Y21">
        <v>36</v>
      </c>
      <c r="Z21" s="8">
        <v>-0.86339999999999995</v>
      </c>
      <c r="AA21">
        <v>-44824.47</v>
      </c>
      <c r="AB21" s="8">
        <v>-0.87480000000000002</v>
      </c>
      <c r="AC21">
        <v>194.3853</v>
      </c>
      <c r="AD21">
        <v>51239.96</v>
      </c>
      <c r="AE21">
        <v>163684.03</v>
      </c>
      <c r="AF21">
        <v>34</v>
      </c>
      <c r="AG21">
        <v>-1318.37</v>
      </c>
      <c r="AH21" s="8">
        <v>-0.86339999999999995</v>
      </c>
      <c r="AI21" s="8">
        <v>3.85E-2</v>
      </c>
      <c r="AJ21" t="s">
        <v>610</v>
      </c>
      <c r="AK21" s="2">
        <v>44678</v>
      </c>
    </row>
    <row r="22" spans="1:37" x14ac:dyDescent="0.45">
      <c r="A22" t="s">
        <v>622</v>
      </c>
      <c r="B22" t="s">
        <v>31</v>
      </c>
      <c r="C22" s="7">
        <v>44676.397222222222</v>
      </c>
      <c r="D22">
        <v>399</v>
      </c>
      <c r="E22" s="7">
        <v>44677.385416666664</v>
      </c>
      <c r="F22">
        <v>723.35</v>
      </c>
      <c r="G22" s="8">
        <v>0.81289999999999996</v>
      </c>
      <c r="H22">
        <v>39741.08</v>
      </c>
      <c r="I22" s="8">
        <v>0.78480000000000005</v>
      </c>
      <c r="J22">
        <v>126.917</v>
      </c>
      <c r="K22">
        <v>50639.89</v>
      </c>
      <c r="L22">
        <v>167719.62</v>
      </c>
      <c r="M22">
        <v>355</v>
      </c>
      <c r="N22">
        <v>111.95</v>
      </c>
      <c r="O22" s="8">
        <v>-7.1599999999999997E-2</v>
      </c>
      <c r="P22" s="8">
        <v>0.81799999999999995</v>
      </c>
      <c r="Q22" t="s">
        <v>610</v>
      </c>
      <c r="S22" s="2"/>
      <c r="T22" t="s">
        <v>626</v>
      </c>
      <c r="U22" t="s">
        <v>31</v>
      </c>
      <c r="V22" s="7">
        <v>44679.444444444445</v>
      </c>
      <c r="W22">
        <v>130.25</v>
      </c>
      <c r="X22" s="7">
        <v>44679.635416666664</v>
      </c>
      <c r="Y22">
        <v>0.15</v>
      </c>
      <c r="Z22" s="8">
        <v>-0.99880000000000002</v>
      </c>
      <c r="AA22">
        <v>-51268.67</v>
      </c>
      <c r="AB22" s="8">
        <v>-1.0088999999999999</v>
      </c>
      <c r="AC22">
        <v>390.16059999999999</v>
      </c>
      <c r="AD22">
        <v>50818.42</v>
      </c>
      <c r="AE22">
        <v>112415.37</v>
      </c>
      <c r="AF22">
        <v>56</v>
      </c>
      <c r="AG22">
        <v>-915.51</v>
      </c>
      <c r="AH22" s="8">
        <v>-0.99880000000000002</v>
      </c>
      <c r="AI22" s="8">
        <v>0.1132</v>
      </c>
      <c r="AJ22" t="s">
        <v>610</v>
      </c>
      <c r="AK22" s="2">
        <v>44679</v>
      </c>
    </row>
    <row r="23" spans="1:37" x14ac:dyDescent="0.45">
      <c r="A23" t="s">
        <v>627</v>
      </c>
      <c r="B23" t="s">
        <v>31</v>
      </c>
      <c r="C23" s="7">
        <v>44676.420138888891</v>
      </c>
      <c r="D23">
        <v>408.6</v>
      </c>
      <c r="E23" s="7">
        <v>44677.385416666664</v>
      </c>
      <c r="F23">
        <v>647.04999999999995</v>
      </c>
      <c r="G23" s="8">
        <v>0.58360000000000001</v>
      </c>
      <c r="H23">
        <v>28251.22</v>
      </c>
      <c r="I23" s="8">
        <v>0.55769999999999997</v>
      </c>
      <c r="J23">
        <v>123.96680000000001</v>
      </c>
      <c r="K23">
        <v>50652.83</v>
      </c>
      <c r="L23">
        <v>195970.85</v>
      </c>
      <c r="M23">
        <v>322</v>
      </c>
      <c r="N23">
        <v>87.74</v>
      </c>
      <c r="O23" s="8">
        <v>-0.12920000000000001</v>
      </c>
      <c r="P23" s="8">
        <v>0.58819999999999995</v>
      </c>
      <c r="Q23" t="s">
        <v>610</v>
      </c>
      <c r="S23" s="2"/>
      <c r="T23" t="s">
        <v>622</v>
      </c>
      <c r="U23" t="s">
        <v>31</v>
      </c>
      <c r="V23" s="7">
        <v>44683.395833333336</v>
      </c>
      <c r="W23">
        <v>399</v>
      </c>
      <c r="X23" s="7">
        <v>44685.385416666664</v>
      </c>
      <c r="Y23">
        <v>475.5</v>
      </c>
      <c r="Z23" s="8">
        <v>0.19170000000000001</v>
      </c>
      <c r="AA23">
        <v>8586.0499999999993</v>
      </c>
      <c r="AB23" s="8">
        <v>0.16980000000000001</v>
      </c>
      <c r="AC23">
        <v>126.72199999999999</v>
      </c>
      <c r="AD23">
        <v>50562.080000000002</v>
      </c>
      <c r="AE23">
        <v>121001.41</v>
      </c>
      <c r="AF23">
        <v>75</v>
      </c>
      <c r="AG23">
        <v>114.48</v>
      </c>
      <c r="AH23" s="8">
        <v>-0.16039999999999999</v>
      </c>
      <c r="AI23" s="8">
        <v>0.36570000000000003</v>
      </c>
      <c r="AJ23" t="s">
        <v>610</v>
      </c>
      <c r="AK23" s="2">
        <v>44683</v>
      </c>
    </row>
    <row r="24" spans="1:37" x14ac:dyDescent="0.45">
      <c r="A24" t="s">
        <v>626</v>
      </c>
      <c r="B24" t="s">
        <v>31</v>
      </c>
      <c r="C24" s="7">
        <v>44678.479166666664</v>
      </c>
      <c r="D24">
        <v>261.75</v>
      </c>
      <c r="E24" s="7">
        <v>44679.385416666664</v>
      </c>
      <c r="F24">
        <v>76.400000000000006</v>
      </c>
      <c r="G24" s="8">
        <v>-0.70809999999999995</v>
      </c>
      <c r="H24">
        <v>-36758.370000000003</v>
      </c>
      <c r="I24" s="8">
        <v>-0.72099999999999997</v>
      </c>
      <c r="J24">
        <v>194.7654</v>
      </c>
      <c r="K24">
        <v>50979.86</v>
      </c>
      <c r="L24">
        <v>159212.47</v>
      </c>
      <c r="M24">
        <v>237</v>
      </c>
      <c r="N24">
        <v>-155.1</v>
      </c>
      <c r="O24" s="8">
        <v>-0.70809999999999995</v>
      </c>
      <c r="P24" s="8">
        <v>0.48209999999999997</v>
      </c>
      <c r="Q24" t="s">
        <v>610</v>
      </c>
      <c r="S24" s="2"/>
      <c r="T24" t="s">
        <v>627</v>
      </c>
      <c r="U24" t="s">
        <v>31</v>
      </c>
      <c r="V24" s="7">
        <v>44683.399305555555</v>
      </c>
      <c r="W24">
        <v>388.45</v>
      </c>
      <c r="X24" s="7">
        <v>44685.385416666664</v>
      </c>
      <c r="Y24">
        <v>406.45</v>
      </c>
      <c r="Z24" s="8">
        <v>4.6300000000000001E-2</v>
      </c>
      <c r="AA24">
        <v>1308.1400000000001</v>
      </c>
      <c r="AB24" s="8">
        <v>2.5899999999999999E-2</v>
      </c>
      <c r="AC24">
        <v>130.1507</v>
      </c>
      <c r="AD24">
        <v>50557.02</v>
      </c>
      <c r="AE24">
        <v>122309.56</v>
      </c>
      <c r="AF24">
        <v>74</v>
      </c>
      <c r="AG24">
        <v>17.68</v>
      </c>
      <c r="AH24" s="8">
        <v>-0.2626</v>
      </c>
      <c r="AI24" s="8">
        <v>0.22800000000000001</v>
      </c>
      <c r="AJ24" t="s">
        <v>610</v>
      </c>
      <c r="AK24" s="2">
        <v>44683</v>
      </c>
    </row>
    <row r="25" spans="1:37" x14ac:dyDescent="0.45">
      <c r="A25" t="s">
        <v>624</v>
      </c>
      <c r="B25" t="s">
        <v>31</v>
      </c>
      <c r="C25" s="7">
        <v>44678.487500000003</v>
      </c>
      <c r="D25">
        <v>236.85</v>
      </c>
      <c r="E25" s="7">
        <v>44679.385416666664</v>
      </c>
      <c r="F25">
        <v>51.9</v>
      </c>
      <c r="G25" s="8">
        <v>-0.78090000000000004</v>
      </c>
      <c r="H25">
        <v>-40437.89</v>
      </c>
      <c r="I25" s="8">
        <v>-0.79310000000000003</v>
      </c>
      <c r="J25">
        <v>215.28120000000001</v>
      </c>
      <c r="K25">
        <v>50989.36</v>
      </c>
      <c r="L25">
        <v>118774.58</v>
      </c>
      <c r="M25">
        <v>225</v>
      </c>
      <c r="N25">
        <v>-179.72</v>
      </c>
      <c r="O25" s="8">
        <v>-0.78090000000000004</v>
      </c>
      <c r="P25" s="8">
        <v>0.38290000000000002</v>
      </c>
      <c r="Q25" t="s">
        <v>610</v>
      </c>
      <c r="S25" s="2"/>
      <c r="T25" t="s">
        <v>624</v>
      </c>
      <c r="U25" t="s">
        <v>31</v>
      </c>
      <c r="V25" s="7">
        <v>44685.506944444445</v>
      </c>
      <c r="W25">
        <v>258.64999999999998</v>
      </c>
      <c r="X25" s="7">
        <v>44686.385416666664</v>
      </c>
      <c r="Y25">
        <v>273.2</v>
      </c>
      <c r="Z25" s="8">
        <v>5.6300000000000003E-2</v>
      </c>
      <c r="AA25">
        <v>1806.38</v>
      </c>
      <c r="AB25" s="8">
        <v>3.5700000000000003E-2</v>
      </c>
      <c r="AC25">
        <v>195.67580000000001</v>
      </c>
      <c r="AD25">
        <v>50611.55</v>
      </c>
      <c r="AE25">
        <v>124115.94</v>
      </c>
      <c r="AF25">
        <v>43</v>
      </c>
      <c r="AG25">
        <v>42.01</v>
      </c>
      <c r="AH25" s="8">
        <v>-0.44669999999999999</v>
      </c>
      <c r="AI25" s="8">
        <v>2.1595</v>
      </c>
      <c r="AJ25" t="s">
        <v>610</v>
      </c>
      <c r="AK25" s="2">
        <v>44685</v>
      </c>
    </row>
    <row r="26" spans="1:37" x14ac:dyDescent="0.45">
      <c r="A26" t="s">
        <v>752</v>
      </c>
      <c r="B26" t="s">
        <v>31</v>
      </c>
      <c r="C26" s="7">
        <v>44679.400694444441</v>
      </c>
      <c r="D26">
        <v>140.44999999999999</v>
      </c>
      <c r="E26" s="7">
        <v>44679.624305555553</v>
      </c>
      <c r="F26">
        <v>1.1499999999999999</v>
      </c>
      <c r="G26" s="8">
        <v>-0.99180000000000001</v>
      </c>
      <c r="H26">
        <v>-50689.69</v>
      </c>
      <c r="I26" s="8">
        <v>-1.0019</v>
      </c>
      <c r="J26">
        <v>360.2269</v>
      </c>
      <c r="K26">
        <v>50593.87</v>
      </c>
      <c r="L26">
        <v>68084.89</v>
      </c>
      <c r="M26">
        <v>323</v>
      </c>
      <c r="N26">
        <v>-156.93</v>
      </c>
      <c r="O26" s="8">
        <v>-0.99429999999999996</v>
      </c>
      <c r="P26" s="8">
        <v>1.1716</v>
      </c>
      <c r="Q26" t="s">
        <v>610</v>
      </c>
      <c r="S26" s="2"/>
      <c r="T26" t="s">
        <v>625</v>
      </c>
      <c r="U26" t="s">
        <v>31</v>
      </c>
      <c r="V26" s="7">
        <v>44685.524305555555</v>
      </c>
      <c r="W26">
        <v>291.7</v>
      </c>
      <c r="X26" s="7">
        <v>44686.385416666664</v>
      </c>
      <c r="Y26">
        <v>205.3</v>
      </c>
      <c r="Z26" s="8">
        <v>-0.29620000000000002</v>
      </c>
      <c r="AA26">
        <v>-15870.15</v>
      </c>
      <c r="AB26" s="8">
        <v>-0.31319999999999998</v>
      </c>
      <c r="AC26">
        <v>173.691</v>
      </c>
      <c r="AD26">
        <v>50665.67</v>
      </c>
      <c r="AE26">
        <v>108245.79</v>
      </c>
      <c r="AF26">
        <v>38</v>
      </c>
      <c r="AG26">
        <v>-417.64</v>
      </c>
      <c r="AH26" s="8">
        <v>-0.60919999999999996</v>
      </c>
      <c r="AI26" s="8">
        <v>1.5062</v>
      </c>
      <c r="AJ26" t="s">
        <v>610</v>
      </c>
      <c r="AK26" s="2">
        <v>44685</v>
      </c>
    </row>
    <row r="27" spans="1:37" x14ac:dyDescent="0.45">
      <c r="A27" t="s">
        <v>626</v>
      </c>
      <c r="B27" t="s">
        <v>31</v>
      </c>
      <c r="C27" s="7">
        <v>44679.434027777781</v>
      </c>
      <c r="D27">
        <v>190</v>
      </c>
      <c r="E27" s="7">
        <v>44679.624305555553</v>
      </c>
      <c r="F27">
        <v>0.95</v>
      </c>
      <c r="G27" s="8">
        <v>-0.995</v>
      </c>
      <c r="H27">
        <v>-50865.34</v>
      </c>
      <c r="I27" s="8">
        <v>-1.0051000000000001</v>
      </c>
      <c r="J27">
        <v>266.36720000000003</v>
      </c>
      <c r="K27">
        <v>50609.77</v>
      </c>
      <c r="L27">
        <v>17219.55</v>
      </c>
      <c r="M27">
        <v>275</v>
      </c>
      <c r="N27">
        <v>-184.96</v>
      </c>
      <c r="O27" s="8">
        <v>-0.99529999999999996</v>
      </c>
      <c r="P27" s="8">
        <v>0</v>
      </c>
      <c r="Q27" t="s">
        <v>610</v>
      </c>
      <c r="S27" s="2"/>
      <c r="T27" t="s">
        <v>628</v>
      </c>
      <c r="U27" t="s">
        <v>31</v>
      </c>
      <c r="V27" s="7">
        <v>44686.420138888891</v>
      </c>
      <c r="W27">
        <v>121.1</v>
      </c>
      <c r="X27" s="7">
        <v>44686.635416666664</v>
      </c>
      <c r="Y27">
        <v>0.2</v>
      </c>
      <c r="Z27" s="8">
        <v>-0.99829999999999997</v>
      </c>
      <c r="AA27">
        <v>-50964.01</v>
      </c>
      <c r="AB27" s="8">
        <v>-1.0084</v>
      </c>
      <c r="AC27">
        <v>417.35120000000001</v>
      </c>
      <c r="AD27">
        <v>50541.23</v>
      </c>
      <c r="AE27">
        <v>57281.79</v>
      </c>
      <c r="AF27">
        <v>63</v>
      </c>
      <c r="AG27">
        <v>-808.95</v>
      </c>
      <c r="AH27" s="8">
        <v>-0.99829999999999997</v>
      </c>
      <c r="AI27" s="8">
        <v>0.62680000000000002</v>
      </c>
      <c r="AJ27" t="s">
        <v>610</v>
      </c>
      <c r="AK27" s="2">
        <v>44686</v>
      </c>
    </row>
    <row r="28" spans="1:37" x14ac:dyDescent="0.45">
      <c r="A28" t="s">
        <v>767</v>
      </c>
      <c r="B28" t="s">
        <v>31</v>
      </c>
      <c r="C28" s="7">
        <v>44680.601388888892</v>
      </c>
      <c r="D28">
        <v>373.85</v>
      </c>
      <c r="E28" s="7">
        <v>44683.385416666664</v>
      </c>
      <c r="F28">
        <v>569.75</v>
      </c>
      <c r="G28" s="8">
        <v>0.52400000000000002</v>
      </c>
      <c r="H28">
        <v>24981.29</v>
      </c>
      <c r="I28" s="8">
        <v>0.49880000000000002</v>
      </c>
      <c r="J28">
        <v>133.97380000000001</v>
      </c>
      <c r="K28">
        <v>50086.1</v>
      </c>
      <c r="L28">
        <v>42200.83</v>
      </c>
      <c r="M28">
        <v>61</v>
      </c>
      <c r="N28">
        <v>409.53</v>
      </c>
      <c r="O28" s="8">
        <v>-0.2324</v>
      </c>
      <c r="P28" s="8">
        <v>0.74939999999999996</v>
      </c>
      <c r="Q28" t="s">
        <v>610</v>
      </c>
      <c r="S28" s="2"/>
      <c r="T28" t="s">
        <v>622</v>
      </c>
      <c r="U28" t="s">
        <v>31</v>
      </c>
      <c r="V28" s="7">
        <v>44686.427083333336</v>
      </c>
      <c r="W28">
        <v>102.6</v>
      </c>
      <c r="X28" s="7">
        <v>44686.635416666664</v>
      </c>
      <c r="Y28">
        <v>0.15</v>
      </c>
      <c r="Z28" s="8">
        <v>-0.99850000000000005</v>
      </c>
      <c r="AA28">
        <v>-50997.25</v>
      </c>
      <c r="AB28" s="8">
        <v>-1.0085999999999999</v>
      </c>
      <c r="AC28">
        <v>492.83420000000001</v>
      </c>
      <c r="AD28">
        <v>50564.79</v>
      </c>
      <c r="AE28">
        <v>6284.54</v>
      </c>
      <c r="AF28">
        <v>61</v>
      </c>
      <c r="AG28">
        <v>-836.02</v>
      </c>
      <c r="AH28" s="8">
        <v>-0.99850000000000005</v>
      </c>
      <c r="AI28" s="8">
        <v>0.33189999999999997</v>
      </c>
      <c r="AJ28" t="s">
        <v>610</v>
      </c>
      <c r="AK28" s="2">
        <v>44686</v>
      </c>
    </row>
    <row r="29" spans="1:37" x14ac:dyDescent="0.45">
      <c r="A29" t="s">
        <v>752</v>
      </c>
      <c r="B29" t="s">
        <v>31</v>
      </c>
      <c r="C29" s="7">
        <v>44680.629166666666</v>
      </c>
      <c r="D29">
        <v>374</v>
      </c>
      <c r="E29" s="7">
        <v>44683.385416666664</v>
      </c>
      <c r="F29">
        <v>505.5</v>
      </c>
      <c r="G29" s="8">
        <v>0.35160000000000002</v>
      </c>
      <c r="H29">
        <v>16437.740000000002</v>
      </c>
      <c r="I29" s="8">
        <v>0.3281</v>
      </c>
      <c r="J29">
        <v>133.9614</v>
      </c>
      <c r="K29">
        <v>50101.58</v>
      </c>
      <c r="L29">
        <v>58638.57</v>
      </c>
      <c r="M29">
        <v>21</v>
      </c>
      <c r="N29">
        <v>782.75</v>
      </c>
      <c r="O29" s="8">
        <v>-8.0600000000000005E-2</v>
      </c>
      <c r="P29" s="8">
        <v>0.73799999999999999</v>
      </c>
      <c r="Q29" t="s">
        <v>610</v>
      </c>
      <c r="S29" s="2"/>
      <c r="T29" t="s">
        <v>629</v>
      </c>
      <c r="U29" t="s">
        <v>31</v>
      </c>
      <c r="V29" s="7">
        <v>44690.527777777781</v>
      </c>
      <c r="W29">
        <v>402.55</v>
      </c>
      <c r="X29" s="7">
        <v>44691.385416666664</v>
      </c>
      <c r="Y29">
        <v>289.10000000000002</v>
      </c>
      <c r="Z29" s="8">
        <v>-0.28179999999999999</v>
      </c>
      <c r="AA29">
        <v>-14959.9</v>
      </c>
      <c r="AB29" s="8">
        <v>-0.29899999999999999</v>
      </c>
      <c r="AC29">
        <v>124.28619999999999</v>
      </c>
      <c r="AD29">
        <v>50031.42</v>
      </c>
      <c r="AE29">
        <v>-8675.36</v>
      </c>
      <c r="AF29">
        <v>37</v>
      </c>
      <c r="AG29">
        <v>-404.32</v>
      </c>
      <c r="AH29" s="8">
        <v>-0.50070000000000003</v>
      </c>
      <c r="AI29" s="8">
        <v>1.8499999999999999E-2</v>
      </c>
      <c r="AJ29" t="s">
        <v>610</v>
      </c>
      <c r="AK29" s="2">
        <v>44690</v>
      </c>
    </row>
    <row r="30" spans="1:37" x14ac:dyDescent="0.45">
      <c r="A30" t="s">
        <v>622</v>
      </c>
      <c r="B30" t="s">
        <v>31</v>
      </c>
      <c r="C30" s="7">
        <v>44683.395833333336</v>
      </c>
      <c r="D30">
        <v>415.5</v>
      </c>
      <c r="E30" s="7">
        <v>44685.385416666664</v>
      </c>
      <c r="F30">
        <v>493.15</v>
      </c>
      <c r="G30" s="8">
        <v>0.18690000000000001</v>
      </c>
      <c r="H30">
        <v>8299.1</v>
      </c>
      <c r="I30" s="8">
        <v>0.16500000000000001</v>
      </c>
      <c r="J30">
        <v>121.04259999999999</v>
      </c>
      <c r="K30">
        <v>50293.19</v>
      </c>
      <c r="L30">
        <v>66937.679999999993</v>
      </c>
      <c r="M30">
        <v>357</v>
      </c>
      <c r="N30">
        <v>23.25</v>
      </c>
      <c r="O30" s="8">
        <v>-0.19370000000000001</v>
      </c>
      <c r="P30" s="8">
        <v>0.31140000000000001</v>
      </c>
      <c r="Q30" t="s">
        <v>610</v>
      </c>
      <c r="S30" s="2"/>
      <c r="T30" t="s">
        <v>629</v>
      </c>
      <c r="U30" t="s">
        <v>31</v>
      </c>
      <c r="V30" s="7">
        <v>44691.5</v>
      </c>
      <c r="W30">
        <v>316.25</v>
      </c>
      <c r="X30" s="7">
        <v>44692.385416666664</v>
      </c>
      <c r="Y30">
        <v>332.5</v>
      </c>
      <c r="Z30" s="8">
        <v>5.1400000000000001E-2</v>
      </c>
      <c r="AA30">
        <v>1542.14</v>
      </c>
      <c r="AB30" s="8">
        <v>3.09E-2</v>
      </c>
      <c r="AC30">
        <v>157.96559999999999</v>
      </c>
      <c r="AD30">
        <v>49956.63</v>
      </c>
      <c r="AE30">
        <v>-7133.22</v>
      </c>
      <c r="AF30">
        <v>45</v>
      </c>
      <c r="AG30">
        <v>34.270000000000003</v>
      </c>
      <c r="AH30" s="8">
        <v>-0.27160000000000001</v>
      </c>
      <c r="AI30" s="8">
        <v>0.4229</v>
      </c>
      <c r="AJ30" t="s">
        <v>610</v>
      </c>
      <c r="AK30" s="2">
        <v>44691</v>
      </c>
    </row>
    <row r="31" spans="1:37" x14ac:dyDescent="0.45">
      <c r="A31" t="s">
        <v>627</v>
      </c>
      <c r="B31" t="s">
        <v>31</v>
      </c>
      <c r="C31" s="7">
        <v>44683.401388888888</v>
      </c>
      <c r="D31">
        <v>373.35</v>
      </c>
      <c r="E31" s="7">
        <v>44685.385416666664</v>
      </c>
      <c r="F31">
        <v>425.95</v>
      </c>
      <c r="G31" s="8">
        <v>0.1409</v>
      </c>
      <c r="H31">
        <v>6008.21</v>
      </c>
      <c r="I31" s="8">
        <v>0.1195</v>
      </c>
      <c r="J31">
        <v>134.69200000000001</v>
      </c>
      <c r="K31">
        <v>50287.27</v>
      </c>
      <c r="L31">
        <v>72945.88</v>
      </c>
      <c r="M31">
        <v>349</v>
      </c>
      <c r="N31">
        <v>17.22</v>
      </c>
      <c r="O31" s="8">
        <v>-0.23280000000000001</v>
      </c>
      <c r="P31" s="8">
        <v>0.27760000000000001</v>
      </c>
      <c r="Q31" t="s">
        <v>610</v>
      </c>
      <c r="S31" s="2"/>
      <c r="T31" t="s">
        <v>630</v>
      </c>
      <c r="U31" t="s">
        <v>31</v>
      </c>
      <c r="V31" s="7">
        <v>44691.513888888891</v>
      </c>
      <c r="W31">
        <v>309.85000000000002</v>
      </c>
      <c r="X31" s="7">
        <v>44692.385416666664</v>
      </c>
      <c r="Y31">
        <v>274.5</v>
      </c>
      <c r="Z31" s="8">
        <v>-0.11409999999999999</v>
      </c>
      <c r="AA31">
        <v>-6641.6</v>
      </c>
      <c r="AB31" s="8">
        <v>-0.13289999999999999</v>
      </c>
      <c r="AC31">
        <v>161.22929999999999</v>
      </c>
      <c r="AD31">
        <v>49956.91</v>
      </c>
      <c r="AE31">
        <v>-13774.82</v>
      </c>
      <c r="AF31">
        <v>41</v>
      </c>
      <c r="AG31">
        <v>-161.99</v>
      </c>
      <c r="AH31" s="8">
        <v>-0.4</v>
      </c>
      <c r="AI31" s="8">
        <v>0.24929999999999999</v>
      </c>
      <c r="AJ31" t="s">
        <v>610</v>
      </c>
      <c r="AK31" s="2">
        <v>44691</v>
      </c>
    </row>
    <row r="32" spans="1:37" x14ac:dyDescent="0.45">
      <c r="A32" t="s">
        <v>626</v>
      </c>
      <c r="B32" t="s">
        <v>31</v>
      </c>
      <c r="C32" s="7">
        <v>44685.506249999999</v>
      </c>
      <c r="D32">
        <v>269.89999999999998</v>
      </c>
      <c r="E32" s="7">
        <v>44686.385416666664</v>
      </c>
      <c r="F32">
        <v>417</v>
      </c>
      <c r="G32" s="8">
        <v>0.54500000000000004</v>
      </c>
      <c r="H32">
        <v>26167.83</v>
      </c>
      <c r="I32" s="8">
        <v>0.51959999999999995</v>
      </c>
      <c r="J32">
        <v>186.60509999999999</v>
      </c>
      <c r="K32">
        <v>50364.73</v>
      </c>
      <c r="L32">
        <v>99113.71</v>
      </c>
      <c r="M32">
        <v>198</v>
      </c>
      <c r="N32">
        <v>132.16</v>
      </c>
      <c r="O32" s="8">
        <v>-0.34379999999999999</v>
      </c>
      <c r="P32" s="8">
        <v>2.3723999999999998</v>
      </c>
      <c r="Q32" t="s">
        <v>610</v>
      </c>
      <c r="S32" s="2"/>
      <c r="T32" t="s">
        <v>643</v>
      </c>
      <c r="U32" t="s">
        <v>31</v>
      </c>
      <c r="V32" s="7">
        <v>44691.59375</v>
      </c>
      <c r="W32">
        <v>306.5</v>
      </c>
      <c r="X32" s="7">
        <v>44692.388888888891</v>
      </c>
      <c r="Y32">
        <v>212.4</v>
      </c>
      <c r="Z32" s="8">
        <v>-0.307</v>
      </c>
      <c r="AA32">
        <v>-16197.23</v>
      </c>
      <c r="AB32" s="8">
        <v>-0.32390000000000002</v>
      </c>
      <c r="AC32">
        <v>163.13210000000001</v>
      </c>
      <c r="AD32">
        <v>50000</v>
      </c>
      <c r="AE32">
        <v>-16197.23</v>
      </c>
      <c r="AF32">
        <v>19</v>
      </c>
      <c r="AG32">
        <v>-852.49</v>
      </c>
      <c r="AH32" s="8">
        <v>-0.52070000000000005</v>
      </c>
      <c r="AI32" s="8">
        <v>7.0099999999999996E-2</v>
      </c>
      <c r="AJ32" t="s">
        <v>610</v>
      </c>
      <c r="AK32" s="2">
        <v>44691</v>
      </c>
    </row>
    <row r="33" spans="1:37" x14ac:dyDescent="0.45">
      <c r="A33" t="s">
        <v>624</v>
      </c>
      <c r="B33" t="s">
        <v>31</v>
      </c>
      <c r="C33" s="7">
        <v>44685.506944444445</v>
      </c>
      <c r="D33">
        <v>255</v>
      </c>
      <c r="E33" s="7">
        <v>44686.385416666664</v>
      </c>
      <c r="F33">
        <v>331</v>
      </c>
      <c r="G33" s="8">
        <v>0.29799999999999999</v>
      </c>
      <c r="H33">
        <v>13851.88</v>
      </c>
      <c r="I33" s="8">
        <v>0.27510000000000001</v>
      </c>
      <c r="J33">
        <v>197.489</v>
      </c>
      <c r="K33">
        <v>50359.7</v>
      </c>
      <c r="L33">
        <v>112965.59</v>
      </c>
      <c r="M33">
        <v>197</v>
      </c>
      <c r="N33">
        <v>70.31</v>
      </c>
      <c r="O33" s="8">
        <v>-0.43880000000000002</v>
      </c>
      <c r="P33" s="8">
        <v>2.2046999999999999</v>
      </c>
      <c r="Q33" t="s">
        <v>610</v>
      </c>
      <c r="S33" s="2"/>
      <c r="T33" t="s">
        <v>644</v>
      </c>
      <c r="U33" t="s">
        <v>31</v>
      </c>
      <c r="V33" s="7">
        <v>44691.611111111109</v>
      </c>
      <c r="W33">
        <v>258.89999999999998</v>
      </c>
      <c r="X33" s="7">
        <v>44692.388888888891</v>
      </c>
      <c r="Y33">
        <v>168.2</v>
      </c>
      <c r="Z33" s="8">
        <v>-0.3503</v>
      </c>
      <c r="AA33">
        <v>-18337.080000000002</v>
      </c>
      <c r="AB33" s="8">
        <v>-0.36680000000000001</v>
      </c>
      <c r="AC33">
        <v>193.08080000000001</v>
      </c>
      <c r="AD33">
        <v>49988.62</v>
      </c>
      <c r="AE33">
        <v>-34534.300000000003</v>
      </c>
      <c r="AF33">
        <v>14</v>
      </c>
      <c r="AG33">
        <v>-1309.79</v>
      </c>
      <c r="AH33" s="8">
        <v>-0.56100000000000005</v>
      </c>
      <c r="AI33" s="8">
        <v>3.7499999999999999E-2</v>
      </c>
      <c r="AJ33" t="s">
        <v>610</v>
      </c>
      <c r="AK33" s="2">
        <v>44691</v>
      </c>
    </row>
    <row r="34" spans="1:37" x14ac:dyDescent="0.45">
      <c r="A34" t="s">
        <v>628</v>
      </c>
      <c r="B34" t="s">
        <v>31</v>
      </c>
      <c r="C34" s="7">
        <v>44686.42083333333</v>
      </c>
      <c r="D34">
        <v>113.6</v>
      </c>
      <c r="E34" s="7">
        <v>44686.624305555553</v>
      </c>
      <c r="F34">
        <v>0.85</v>
      </c>
      <c r="G34" s="8">
        <v>-0.99250000000000005</v>
      </c>
      <c r="H34">
        <v>-50695.91</v>
      </c>
      <c r="I34" s="8">
        <v>-1.0025999999999999</v>
      </c>
      <c r="J34">
        <v>445.11290000000002</v>
      </c>
      <c r="K34">
        <v>50564.83</v>
      </c>
      <c r="L34">
        <v>62269.67</v>
      </c>
      <c r="M34">
        <v>294</v>
      </c>
      <c r="N34">
        <v>-172.44</v>
      </c>
      <c r="O34" s="8">
        <v>-0.99299999999999999</v>
      </c>
      <c r="P34" s="8">
        <v>0.73419999999999996</v>
      </c>
      <c r="Q34" t="s">
        <v>610</v>
      </c>
      <c r="S34" s="2"/>
      <c r="T34" t="s">
        <v>631</v>
      </c>
      <c r="U34" t="s">
        <v>31</v>
      </c>
      <c r="V34" s="7">
        <v>44692.409722222219</v>
      </c>
      <c r="W34">
        <v>285.60000000000002</v>
      </c>
      <c r="X34" s="7">
        <v>44693.385416666664</v>
      </c>
      <c r="Y34">
        <v>363.35</v>
      </c>
      <c r="Z34" s="8">
        <v>0.2722</v>
      </c>
      <c r="AA34">
        <v>12458.39</v>
      </c>
      <c r="AB34" s="8">
        <v>0.2495</v>
      </c>
      <c r="AC34">
        <v>174.8289</v>
      </c>
      <c r="AD34">
        <v>49931.13</v>
      </c>
      <c r="AE34">
        <v>-1316.43</v>
      </c>
      <c r="AF34">
        <v>71</v>
      </c>
      <c r="AG34">
        <v>175.47</v>
      </c>
      <c r="AH34" s="8">
        <v>-0.66320000000000001</v>
      </c>
      <c r="AI34" s="8">
        <v>0.64759999999999995</v>
      </c>
      <c r="AJ34" t="s">
        <v>610</v>
      </c>
      <c r="AK34" s="2">
        <v>44692</v>
      </c>
    </row>
    <row r="35" spans="1:37" x14ac:dyDescent="0.45">
      <c r="A35" t="s">
        <v>622</v>
      </c>
      <c r="B35" t="s">
        <v>31</v>
      </c>
      <c r="C35" s="7">
        <v>44686.427777777775</v>
      </c>
      <c r="D35">
        <v>96.2</v>
      </c>
      <c r="E35" s="7">
        <v>44686.624305555553</v>
      </c>
      <c r="F35">
        <v>0.8</v>
      </c>
      <c r="G35" s="8">
        <v>-0.99170000000000003</v>
      </c>
      <c r="H35">
        <v>-50711.25</v>
      </c>
      <c r="I35" s="8">
        <v>-1.0018</v>
      </c>
      <c r="J35">
        <v>526.21410000000003</v>
      </c>
      <c r="K35">
        <v>50621.8</v>
      </c>
      <c r="L35">
        <v>11558.42</v>
      </c>
      <c r="M35">
        <v>284</v>
      </c>
      <c r="N35">
        <v>-178.56</v>
      </c>
      <c r="O35" s="8">
        <v>-0.99219999999999997</v>
      </c>
      <c r="P35" s="8">
        <v>0.42049999999999998</v>
      </c>
      <c r="Q35" t="s">
        <v>610</v>
      </c>
      <c r="S35" s="2"/>
      <c r="T35" t="s">
        <v>631</v>
      </c>
      <c r="U35" t="s">
        <v>31</v>
      </c>
      <c r="V35" s="7">
        <v>44692.420138888891</v>
      </c>
      <c r="W35">
        <v>281.05</v>
      </c>
      <c r="X35" s="7">
        <v>44693.388888888891</v>
      </c>
      <c r="Y35">
        <v>421.35</v>
      </c>
      <c r="Z35" s="8">
        <v>0.49919999999999998</v>
      </c>
      <c r="AA35">
        <v>23628.49</v>
      </c>
      <c r="AB35" s="8">
        <v>0.47420000000000001</v>
      </c>
      <c r="AC35">
        <v>177.28989999999999</v>
      </c>
      <c r="AD35">
        <v>49827.33</v>
      </c>
      <c r="AE35">
        <v>-10905.81</v>
      </c>
      <c r="AF35">
        <v>69</v>
      </c>
      <c r="AG35">
        <v>342.44</v>
      </c>
      <c r="AH35" s="8">
        <v>-0.65769999999999995</v>
      </c>
      <c r="AI35" s="8">
        <v>0.67430000000000001</v>
      </c>
      <c r="AJ35" t="s">
        <v>610</v>
      </c>
      <c r="AK35" s="2">
        <v>44692</v>
      </c>
    </row>
    <row r="36" spans="1:37" x14ac:dyDescent="0.45">
      <c r="A36" t="s">
        <v>634</v>
      </c>
      <c r="B36" t="s">
        <v>31</v>
      </c>
      <c r="C36" s="7">
        <v>44690.397222222222</v>
      </c>
      <c r="D36">
        <v>407.65</v>
      </c>
      <c r="E36" s="7">
        <v>44690.642361111109</v>
      </c>
      <c r="F36">
        <v>219.9</v>
      </c>
      <c r="G36" s="8">
        <v>-0.46060000000000001</v>
      </c>
      <c r="H36">
        <v>-23825.56</v>
      </c>
      <c r="I36" s="8">
        <v>-0.47599999999999998</v>
      </c>
      <c r="J36">
        <v>122.79600000000001</v>
      </c>
      <c r="K36">
        <v>50057.79</v>
      </c>
      <c r="L36">
        <v>-12267.14</v>
      </c>
      <c r="M36">
        <v>355</v>
      </c>
      <c r="N36">
        <v>-67.11</v>
      </c>
      <c r="O36" s="8">
        <v>-0.59279999999999999</v>
      </c>
      <c r="P36" s="8">
        <v>7.9399999999999998E-2</v>
      </c>
      <c r="Q36" t="s">
        <v>610</v>
      </c>
      <c r="S36" s="2"/>
      <c r="T36" t="s">
        <v>632</v>
      </c>
      <c r="U36" t="s">
        <v>31</v>
      </c>
      <c r="V36" s="7">
        <v>44692.434027777781</v>
      </c>
      <c r="W36">
        <v>263.05</v>
      </c>
      <c r="X36" s="7">
        <v>44693.385416666664</v>
      </c>
      <c r="Y36">
        <v>224.85</v>
      </c>
      <c r="Z36" s="8">
        <v>-0.1452</v>
      </c>
      <c r="AA36">
        <v>-8173.71</v>
      </c>
      <c r="AB36" s="8">
        <v>-0.1638</v>
      </c>
      <c r="AC36">
        <v>189.73759999999999</v>
      </c>
      <c r="AD36">
        <v>49910.47</v>
      </c>
      <c r="AE36">
        <v>-9490.14</v>
      </c>
      <c r="AF36">
        <v>64</v>
      </c>
      <c r="AG36">
        <v>-127.71</v>
      </c>
      <c r="AH36" s="8">
        <v>-0.79090000000000005</v>
      </c>
      <c r="AI36" s="8">
        <v>0.28870000000000001</v>
      </c>
      <c r="AJ36" t="s">
        <v>610</v>
      </c>
      <c r="AK36" s="2">
        <v>44692</v>
      </c>
    </row>
    <row r="37" spans="1:37" x14ac:dyDescent="0.45">
      <c r="A37" t="s">
        <v>813</v>
      </c>
      <c r="B37" t="s">
        <v>31</v>
      </c>
      <c r="C37" s="7">
        <v>44690.510416666664</v>
      </c>
      <c r="D37">
        <v>391.05</v>
      </c>
      <c r="E37" s="7">
        <v>44690.642361111109</v>
      </c>
      <c r="F37">
        <v>295.60000000000002</v>
      </c>
      <c r="G37" s="8">
        <v>-0.24410000000000001</v>
      </c>
      <c r="H37">
        <v>-13069.19</v>
      </c>
      <c r="I37" s="8">
        <v>-0.2616</v>
      </c>
      <c r="J37">
        <v>127.733</v>
      </c>
      <c r="K37">
        <v>49949.97</v>
      </c>
      <c r="L37">
        <v>-25336.32</v>
      </c>
      <c r="M37">
        <v>192</v>
      </c>
      <c r="N37">
        <v>-68.069999999999993</v>
      </c>
      <c r="O37" s="8">
        <v>-0.38429999999999997</v>
      </c>
      <c r="P37" s="8">
        <v>0.1961</v>
      </c>
      <c r="Q37" t="s">
        <v>610</v>
      </c>
      <c r="S37" s="2"/>
      <c r="T37" t="s">
        <v>632</v>
      </c>
      <c r="U37" t="s">
        <v>31</v>
      </c>
      <c r="V37" s="7">
        <v>44692.434027777781</v>
      </c>
      <c r="W37">
        <v>263.05</v>
      </c>
      <c r="X37" s="7">
        <v>44693.388888888891</v>
      </c>
      <c r="Y37">
        <v>275.45</v>
      </c>
      <c r="Z37" s="8">
        <v>4.7100000000000003E-2</v>
      </c>
      <c r="AA37">
        <v>1328.34</v>
      </c>
      <c r="AB37" s="8">
        <v>2.6700000000000002E-2</v>
      </c>
      <c r="AC37">
        <v>189.35740000000001</v>
      </c>
      <c r="AD37">
        <v>49810.46</v>
      </c>
      <c r="AE37">
        <v>-9577.4699999999993</v>
      </c>
      <c r="AF37">
        <v>65</v>
      </c>
      <c r="AG37">
        <v>20.440000000000001</v>
      </c>
      <c r="AH37" s="8">
        <v>-0.79090000000000005</v>
      </c>
      <c r="AI37" s="8">
        <v>0.28870000000000001</v>
      </c>
      <c r="AJ37" t="s">
        <v>610</v>
      </c>
      <c r="AK37" s="2">
        <v>44692</v>
      </c>
    </row>
    <row r="38" spans="1:37" x14ac:dyDescent="0.45">
      <c r="A38" t="s">
        <v>629</v>
      </c>
      <c r="B38" t="s">
        <v>31</v>
      </c>
      <c r="C38" s="7">
        <v>44691.5</v>
      </c>
      <c r="D38">
        <v>307.35000000000002</v>
      </c>
      <c r="E38" s="7">
        <v>44692.385416666664</v>
      </c>
      <c r="F38">
        <v>337.7</v>
      </c>
      <c r="G38" s="8">
        <v>9.8699999999999996E-2</v>
      </c>
      <c r="H38">
        <v>3887.99</v>
      </c>
      <c r="I38" s="8">
        <v>7.7799999999999994E-2</v>
      </c>
      <c r="J38">
        <v>162.68100000000001</v>
      </c>
      <c r="K38">
        <v>50000</v>
      </c>
      <c r="L38">
        <v>3887.99</v>
      </c>
      <c r="M38">
        <v>214</v>
      </c>
      <c r="N38">
        <v>18.170000000000002</v>
      </c>
      <c r="O38" s="8">
        <v>-0.2505</v>
      </c>
      <c r="P38" s="8">
        <v>0.46410000000000001</v>
      </c>
      <c r="Q38" t="s">
        <v>610</v>
      </c>
      <c r="S38" s="2"/>
      <c r="T38" t="s">
        <v>773</v>
      </c>
      <c r="U38" t="s">
        <v>31</v>
      </c>
      <c r="V38" s="7">
        <v>44693.395833333336</v>
      </c>
      <c r="W38">
        <v>180</v>
      </c>
      <c r="X38" s="7">
        <v>44693.635416666664</v>
      </c>
      <c r="Y38">
        <v>554.65</v>
      </c>
      <c r="Z38" s="8">
        <v>2.0813999999999999</v>
      </c>
      <c r="AA38">
        <v>101931.92</v>
      </c>
      <c r="AB38" s="8">
        <v>2.0406</v>
      </c>
      <c r="AC38">
        <v>277.51420000000002</v>
      </c>
      <c r="AD38">
        <v>49952.55</v>
      </c>
      <c r="AE38">
        <v>92441.79</v>
      </c>
      <c r="AF38">
        <v>70</v>
      </c>
      <c r="AG38">
        <v>1456.17</v>
      </c>
      <c r="AH38" s="8">
        <v>-6.6900000000000001E-2</v>
      </c>
      <c r="AI38" s="8">
        <v>3.4249999999999998</v>
      </c>
      <c r="AJ38" t="s">
        <v>610</v>
      </c>
      <c r="AK38" s="2">
        <v>44693</v>
      </c>
    </row>
    <row r="39" spans="1:37" x14ac:dyDescent="0.45">
      <c r="A39" t="s">
        <v>630</v>
      </c>
      <c r="B39" t="s">
        <v>31</v>
      </c>
      <c r="C39" s="7">
        <v>44691.515277777777</v>
      </c>
      <c r="D39">
        <v>303.45</v>
      </c>
      <c r="E39" s="7">
        <v>44692.385416666664</v>
      </c>
      <c r="F39">
        <v>278.85000000000002</v>
      </c>
      <c r="G39" s="8">
        <v>-8.1100000000000005E-2</v>
      </c>
      <c r="H39">
        <v>-5013.8599999999997</v>
      </c>
      <c r="I39" s="8">
        <v>-0.1003</v>
      </c>
      <c r="J39">
        <v>164.8048</v>
      </c>
      <c r="K39">
        <v>50010.02</v>
      </c>
      <c r="L39">
        <v>-1125.8599999999999</v>
      </c>
      <c r="M39">
        <v>192</v>
      </c>
      <c r="N39">
        <v>-26.11</v>
      </c>
      <c r="O39" s="8">
        <v>-0.38740000000000002</v>
      </c>
      <c r="P39" s="8">
        <v>0.2757</v>
      </c>
      <c r="Q39" t="s">
        <v>610</v>
      </c>
      <c r="S39" s="2"/>
      <c r="T39" t="s">
        <v>633</v>
      </c>
      <c r="U39" t="s">
        <v>31</v>
      </c>
      <c r="V39" s="7">
        <v>44693.399305555555</v>
      </c>
      <c r="W39">
        <v>220.95</v>
      </c>
      <c r="X39" s="7">
        <v>44693.635416666664</v>
      </c>
      <c r="Y39">
        <v>354.5</v>
      </c>
      <c r="Z39" s="8">
        <v>0.60440000000000005</v>
      </c>
      <c r="AA39">
        <v>28889.22</v>
      </c>
      <c r="AB39" s="8">
        <v>0.57840000000000003</v>
      </c>
      <c r="AC39">
        <v>226.0582</v>
      </c>
      <c r="AD39">
        <v>49947.55</v>
      </c>
      <c r="AE39">
        <v>121331</v>
      </c>
      <c r="AF39">
        <v>69</v>
      </c>
      <c r="AG39">
        <v>418.68</v>
      </c>
      <c r="AH39" s="8">
        <v>-0.54149999999999998</v>
      </c>
      <c r="AI39" s="8">
        <v>1.7008000000000001</v>
      </c>
      <c r="AJ39" t="s">
        <v>610</v>
      </c>
      <c r="AK39" s="2">
        <v>44693</v>
      </c>
    </row>
    <row r="40" spans="1:37" x14ac:dyDescent="0.45">
      <c r="A40" t="s">
        <v>643</v>
      </c>
      <c r="B40" t="s">
        <v>31</v>
      </c>
      <c r="C40" s="7">
        <v>44691.537499999999</v>
      </c>
      <c r="D40">
        <v>289.64999999999998</v>
      </c>
      <c r="E40" s="7">
        <v>44692.385416666664</v>
      </c>
      <c r="F40">
        <v>223.25</v>
      </c>
      <c r="G40" s="8">
        <v>-0.22919999999999999</v>
      </c>
      <c r="H40">
        <v>-12347.49</v>
      </c>
      <c r="I40" s="8">
        <v>-0.24690000000000001</v>
      </c>
      <c r="J40">
        <v>172.62209999999999</v>
      </c>
      <c r="K40">
        <v>50000</v>
      </c>
      <c r="L40">
        <v>-12347.49</v>
      </c>
      <c r="M40">
        <v>160</v>
      </c>
      <c r="N40">
        <v>-77.17</v>
      </c>
      <c r="O40" s="8">
        <v>-0.49280000000000002</v>
      </c>
      <c r="P40" s="8">
        <v>0.13239999999999999</v>
      </c>
      <c r="Q40" t="s">
        <v>610</v>
      </c>
      <c r="S40" s="2"/>
      <c r="T40" t="s">
        <v>729</v>
      </c>
      <c r="U40" t="s">
        <v>31</v>
      </c>
      <c r="V40" s="7">
        <v>44693.454861111109</v>
      </c>
      <c r="W40">
        <v>530.54999999999995</v>
      </c>
      <c r="X40" s="7">
        <v>44694.388888888891</v>
      </c>
      <c r="Y40">
        <v>435.05</v>
      </c>
      <c r="Z40" s="8">
        <v>-0.18</v>
      </c>
      <c r="AA40">
        <v>-9900.6</v>
      </c>
      <c r="AB40" s="8">
        <v>-0.19819999999999999</v>
      </c>
      <c r="AC40">
        <v>94.151570000000007</v>
      </c>
      <c r="AD40">
        <v>49952.11</v>
      </c>
      <c r="AE40">
        <v>-19478.07</v>
      </c>
      <c r="AF40">
        <v>59</v>
      </c>
      <c r="AG40">
        <v>-167.81</v>
      </c>
      <c r="AH40" s="8">
        <v>-0.26500000000000001</v>
      </c>
      <c r="AI40" s="8">
        <v>0.56710000000000005</v>
      </c>
      <c r="AJ40" t="s">
        <v>610</v>
      </c>
      <c r="AK40" s="2">
        <v>44693</v>
      </c>
    </row>
    <row r="41" spans="1:37" x14ac:dyDescent="0.45">
      <c r="A41" t="s">
        <v>644</v>
      </c>
      <c r="B41" t="s">
        <v>31</v>
      </c>
      <c r="C41" s="7">
        <v>44691.597916666666</v>
      </c>
      <c r="D41">
        <v>267.45</v>
      </c>
      <c r="E41" s="7">
        <v>44692.385416666664</v>
      </c>
      <c r="F41">
        <v>176.7</v>
      </c>
      <c r="G41" s="8">
        <v>-0.33929999999999999</v>
      </c>
      <c r="H41">
        <v>-17801.25</v>
      </c>
      <c r="I41" s="8">
        <v>-0.35589999999999999</v>
      </c>
      <c r="J41">
        <v>187.00470000000001</v>
      </c>
      <c r="K41">
        <v>50014.400000000001</v>
      </c>
      <c r="L41">
        <v>-30148.74</v>
      </c>
      <c r="M41">
        <v>73</v>
      </c>
      <c r="N41">
        <v>-243.85</v>
      </c>
      <c r="O41" s="8">
        <v>-0.57509999999999994</v>
      </c>
      <c r="P41" s="8">
        <v>2.8199999999999999E-2</v>
      </c>
      <c r="Q41" t="s">
        <v>610</v>
      </c>
      <c r="S41" s="2"/>
      <c r="T41" t="s">
        <v>1285</v>
      </c>
      <c r="U41" t="s">
        <v>31</v>
      </c>
      <c r="V41" s="7">
        <v>44693.465277777781</v>
      </c>
      <c r="W41">
        <v>544.54999999999995</v>
      </c>
      <c r="X41" s="7">
        <v>44694.388888888891</v>
      </c>
      <c r="Y41">
        <v>394.4</v>
      </c>
      <c r="Z41" s="8">
        <v>-0.2757</v>
      </c>
      <c r="AA41">
        <v>-14638.64</v>
      </c>
      <c r="AB41" s="8">
        <v>-0.29299999999999998</v>
      </c>
      <c r="AC41">
        <v>91.755579999999995</v>
      </c>
      <c r="AD41">
        <v>49965.5</v>
      </c>
      <c r="AE41">
        <v>-34116.71</v>
      </c>
      <c r="AF41">
        <v>56</v>
      </c>
      <c r="AG41">
        <v>-261.39999999999998</v>
      </c>
      <c r="AH41" s="8">
        <v>-0.35709999999999997</v>
      </c>
      <c r="AI41" s="8">
        <v>0.41399999999999998</v>
      </c>
      <c r="AJ41" t="s">
        <v>610</v>
      </c>
      <c r="AK41" s="2">
        <v>44693</v>
      </c>
    </row>
    <row r="42" spans="1:37" x14ac:dyDescent="0.45">
      <c r="A42" t="s">
        <v>631</v>
      </c>
      <c r="B42" t="s">
        <v>31</v>
      </c>
      <c r="C42" s="7">
        <v>44692.406944444447</v>
      </c>
      <c r="D42">
        <v>260.8</v>
      </c>
      <c r="E42" s="7">
        <v>44693.385416666664</v>
      </c>
      <c r="F42">
        <v>285</v>
      </c>
      <c r="G42" s="8">
        <v>9.2799999999999994E-2</v>
      </c>
      <c r="H42">
        <v>3592.77</v>
      </c>
      <c r="I42" s="8">
        <v>7.1900000000000006E-2</v>
      </c>
      <c r="J42">
        <v>191.6962</v>
      </c>
      <c r="K42">
        <v>49994.37</v>
      </c>
      <c r="L42">
        <v>2466.91</v>
      </c>
      <c r="M42">
        <v>348</v>
      </c>
      <c r="N42">
        <v>10.32</v>
      </c>
      <c r="O42" s="8">
        <v>-0.63109999999999999</v>
      </c>
      <c r="P42" s="8">
        <v>0.80430000000000001</v>
      </c>
      <c r="Q42" t="s">
        <v>610</v>
      </c>
      <c r="S42" s="2"/>
      <c r="T42" t="s">
        <v>652</v>
      </c>
      <c r="U42" t="s">
        <v>31</v>
      </c>
      <c r="V42" s="7">
        <v>44694.59375</v>
      </c>
      <c r="W42">
        <v>445</v>
      </c>
      <c r="X42" s="7">
        <v>44697.388888888891</v>
      </c>
      <c r="Y42">
        <v>379.65</v>
      </c>
      <c r="Z42" s="8">
        <v>-0.1469</v>
      </c>
      <c r="AA42">
        <v>-8241.06</v>
      </c>
      <c r="AB42" s="8">
        <v>-0.16539999999999999</v>
      </c>
      <c r="AC42">
        <v>111.97620000000001</v>
      </c>
      <c r="AD42">
        <v>49829.42</v>
      </c>
      <c r="AE42">
        <v>-42357.77</v>
      </c>
      <c r="AF42">
        <v>19</v>
      </c>
      <c r="AG42">
        <v>-433.74</v>
      </c>
      <c r="AH42" s="8">
        <v>-0.27929999999999999</v>
      </c>
      <c r="AI42" s="8">
        <v>0.37040000000000001</v>
      </c>
      <c r="AJ42" t="s">
        <v>610</v>
      </c>
      <c r="AK42" s="2">
        <v>44694</v>
      </c>
    </row>
    <row r="43" spans="1:37" x14ac:dyDescent="0.45">
      <c r="A43" t="s">
        <v>778</v>
      </c>
      <c r="B43" t="s">
        <v>31</v>
      </c>
      <c r="C43" s="7">
        <v>44692.413194444445</v>
      </c>
      <c r="D43">
        <v>239.45</v>
      </c>
      <c r="E43" s="7">
        <v>44693.385416666664</v>
      </c>
      <c r="F43">
        <v>215.05</v>
      </c>
      <c r="G43" s="8">
        <v>-0.1019</v>
      </c>
      <c r="H43">
        <v>-6045.62</v>
      </c>
      <c r="I43" s="8">
        <v>-0.12089999999999999</v>
      </c>
      <c r="J43">
        <v>208.86580000000001</v>
      </c>
      <c r="K43">
        <v>50012.9</v>
      </c>
      <c r="L43">
        <v>-3578.71</v>
      </c>
      <c r="M43">
        <v>339</v>
      </c>
      <c r="N43">
        <v>-17.829999999999998</v>
      </c>
      <c r="O43" s="8">
        <v>-0.7077</v>
      </c>
      <c r="P43" s="8">
        <v>0.67300000000000004</v>
      </c>
      <c r="Q43" t="s">
        <v>610</v>
      </c>
      <c r="S43" s="2"/>
      <c r="T43" t="s">
        <v>635</v>
      </c>
      <c r="U43" t="s">
        <v>31</v>
      </c>
      <c r="V43" s="7">
        <v>44694.597222222219</v>
      </c>
      <c r="W43">
        <v>432.05</v>
      </c>
      <c r="X43" s="7">
        <v>44697.385416666664</v>
      </c>
      <c r="Y43">
        <v>579.95000000000005</v>
      </c>
      <c r="Z43" s="8">
        <v>0.34229999999999999</v>
      </c>
      <c r="AA43">
        <v>16138.38</v>
      </c>
      <c r="AB43" s="8">
        <v>0.31890000000000002</v>
      </c>
      <c r="AC43">
        <v>117.1315</v>
      </c>
      <c r="AD43">
        <v>50606.66</v>
      </c>
      <c r="AE43">
        <v>137469.38</v>
      </c>
      <c r="AF43">
        <v>17</v>
      </c>
      <c r="AG43">
        <v>949.32</v>
      </c>
      <c r="AH43" s="8">
        <v>-1.38E-2</v>
      </c>
      <c r="AI43" s="8">
        <v>0.53979999999999995</v>
      </c>
      <c r="AJ43" t="s">
        <v>610</v>
      </c>
      <c r="AK43" s="2">
        <v>44694</v>
      </c>
    </row>
    <row r="44" spans="1:37" x14ac:dyDescent="0.45">
      <c r="A44" t="s">
        <v>631</v>
      </c>
      <c r="B44" t="s">
        <v>31</v>
      </c>
      <c r="C44" s="7">
        <v>44692.416666666664</v>
      </c>
      <c r="D44">
        <v>265.10000000000002</v>
      </c>
      <c r="E44" s="7">
        <v>44693.385416666664</v>
      </c>
      <c r="F44">
        <v>285</v>
      </c>
      <c r="G44" s="8">
        <v>7.51E-2</v>
      </c>
      <c r="H44">
        <v>2707.58</v>
      </c>
      <c r="I44" s="8">
        <v>5.4300000000000001E-2</v>
      </c>
      <c r="J44">
        <v>188.0394</v>
      </c>
      <c r="K44">
        <v>49849.26</v>
      </c>
      <c r="L44">
        <v>-27441.16</v>
      </c>
      <c r="M44">
        <v>334</v>
      </c>
      <c r="N44">
        <v>8.11</v>
      </c>
      <c r="O44" s="8">
        <v>-0.6371</v>
      </c>
      <c r="P44" s="8">
        <v>0.77500000000000002</v>
      </c>
      <c r="Q44" t="s">
        <v>610</v>
      </c>
      <c r="S44" s="2"/>
      <c r="T44" t="s">
        <v>636</v>
      </c>
      <c r="U44" t="s">
        <v>31</v>
      </c>
      <c r="V44" s="7">
        <v>44694.618055555555</v>
      </c>
      <c r="W44">
        <v>436.85</v>
      </c>
      <c r="X44" s="7">
        <v>44697.385416666664</v>
      </c>
      <c r="Y44">
        <v>470.3</v>
      </c>
      <c r="Z44" s="8">
        <v>7.6600000000000001E-2</v>
      </c>
      <c r="AA44">
        <v>2825.9</v>
      </c>
      <c r="AB44" s="8">
        <v>5.5800000000000002E-2</v>
      </c>
      <c r="AC44">
        <v>115.9179</v>
      </c>
      <c r="AD44">
        <v>50638.73</v>
      </c>
      <c r="AE44">
        <v>140295.28</v>
      </c>
      <c r="AF44">
        <v>11</v>
      </c>
      <c r="AG44">
        <v>256.89999999999998</v>
      </c>
      <c r="AH44" s="8">
        <v>-0.10780000000000001</v>
      </c>
      <c r="AI44" s="8">
        <v>0.25900000000000001</v>
      </c>
      <c r="AJ44" t="s">
        <v>610</v>
      </c>
      <c r="AK44" s="2">
        <v>44694</v>
      </c>
    </row>
    <row r="45" spans="1:37" x14ac:dyDescent="0.45">
      <c r="A45" t="s">
        <v>778</v>
      </c>
      <c r="B45" t="s">
        <v>31</v>
      </c>
      <c r="C45" s="7">
        <v>44692.43472222222</v>
      </c>
      <c r="D45">
        <v>261.45</v>
      </c>
      <c r="E45" s="7">
        <v>44693.385416666664</v>
      </c>
      <c r="F45">
        <v>215.05</v>
      </c>
      <c r="G45" s="8">
        <v>-0.17749999999999999</v>
      </c>
      <c r="H45">
        <v>-9757.2199999999993</v>
      </c>
      <c r="I45" s="8">
        <v>-0.19570000000000001</v>
      </c>
      <c r="J45">
        <v>190.70099999999999</v>
      </c>
      <c r="K45">
        <v>49858.79</v>
      </c>
      <c r="L45">
        <v>-37198.379999999997</v>
      </c>
      <c r="M45">
        <v>308</v>
      </c>
      <c r="N45">
        <v>-31.68</v>
      </c>
      <c r="O45" s="8">
        <v>-0.73229999999999995</v>
      </c>
      <c r="P45" s="8">
        <v>0.53220000000000001</v>
      </c>
      <c r="Q45" t="s">
        <v>610</v>
      </c>
      <c r="S45" s="2"/>
      <c r="T45" t="s">
        <v>636</v>
      </c>
      <c r="U45" t="s">
        <v>31</v>
      </c>
      <c r="V45" s="7">
        <v>44694.618055555555</v>
      </c>
      <c r="W45">
        <v>436.85</v>
      </c>
      <c r="X45" s="7">
        <v>44697.388888888891</v>
      </c>
      <c r="Y45">
        <v>340.1</v>
      </c>
      <c r="Z45" s="8">
        <v>-0.2215</v>
      </c>
      <c r="AA45">
        <v>-11921.09</v>
      </c>
      <c r="AB45" s="8">
        <v>-0.23930000000000001</v>
      </c>
      <c r="AC45">
        <v>114.0561</v>
      </c>
      <c r="AD45">
        <v>49825.4</v>
      </c>
      <c r="AE45">
        <v>-54278.86</v>
      </c>
      <c r="AF45">
        <v>12</v>
      </c>
      <c r="AG45">
        <v>-993.42</v>
      </c>
      <c r="AH45" s="8">
        <v>-0.2215</v>
      </c>
      <c r="AI45" s="8">
        <v>0.25900000000000001</v>
      </c>
      <c r="AJ45" t="s">
        <v>610</v>
      </c>
      <c r="AK45" s="2">
        <v>44694</v>
      </c>
    </row>
    <row r="46" spans="1:37" x14ac:dyDescent="0.45">
      <c r="A46" t="s">
        <v>634</v>
      </c>
      <c r="B46" t="s">
        <v>31</v>
      </c>
      <c r="C46" s="7">
        <v>44693.395833333336</v>
      </c>
      <c r="D46">
        <v>148.44999999999999</v>
      </c>
      <c r="E46" s="7">
        <v>44693.624305555553</v>
      </c>
      <c r="F46">
        <v>495.8</v>
      </c>
      <c r="G46" s="8">
        <v>2.3397999999999999</v>
      </c>
      <c r="H46">
        <v>114781.24</v>
      </c>
      <c r="I46" s="8">
        <v>2.2964000000000002</v>
      </c>
      <c r="J46">
        <v>336.69319999999999</v>
      </c>
      <c r="K46">
        <v>49982.11</v>
      </c>
      <c r="L46">
        <v>111202.53</v>
      </c>
      <c r="M46">
        <v>330</v>
      </c>
      <c r="N46">
        <v>347.82</v>
      </c>
      <c r="O46" s="8">
        <v>-0.16</v>
      </c>
      <c r="P46" s="8">
        <v>3.6941999999999999</v>
      </c>
      <c r="Q46" t="s">
        <v>610</v>
      </c>
      <c r="S46" s="2"/>
      <c r="T46" t="s">
        <v>637</v>
      </c>
      <c r="U46" t="s">
        <v>31</v>
      </c>
      <c r="V46" s="7">
        <v>44697.399305555555</v>
      </c>
      <c r="W46">
        <v>384.1</v>
      </c>
      <c r="X46" s="7">
        <v>44698.385416666664</v>
      </c>
      <c r="Y46">
        <v>509.1</v>
      </c>
      <c r="Z46" s="8">
        <v>0.32540000000000002</v>
      </c>
      <c r="AA46">
        <v>15321.06</v>
      </c>
      <c r="AB46" s="8">
        <v>0.30220000000000002</v>
      </c>
      <c r="AC46">
        <v>132.00069999999999</v>
      </c>
      <c r="AD46">
        <v>50701.48</v>
      </c>
      <c r="AE46">
        <v>155616.34</v>
      </c>
      <c r="AF46">
        <v>74</v>
      </c>
      <c r="AG46">
        <v>207.04</v>
      </c>
      <c r="AH46" s="8">
        <v>-0.26229999999999998</v>
      </c>
      <c r="AI46" s="8">
        <v>0.35160000000000002</v>
      </c>
      <c r="AJ46" t="s">
        <v>610</v>
      </c>
      <c r="AK46" s="2">
        <v>44697</v>
      </c>
    </row>
    <row r="47" spans="1:37" x14ac:dyDescent="0.45">
      <c r="A47" t="s">
        <v>773</v>
      </c>
      <c r="B47" t="s">
        <v>31</v>
      </c>
      <c r="C47" s="7">
        <v>44693.397222222222</v>
      </c>
      <c r="D47">
        <v>183.45</v>
      </c>
      <c r="E47" s="7">
        <v>44693.624305555553</v>
      </c>
      <c r="F47">
        <v>596.54999999999995</v>
      </c>
      <c r="G47" s="8">
        <v>2.2517999999999998</v>
      </c>
      <c r="H47">
        <v>110428.75</v>
      </c>
      <c r="I47" s="8">
        <v>2.2092999999999998</v>
      </c>
      <c r="J47">
        <v>272.46179999999998</v>
      </c>
      <c r="K47">
        <v>49983.11</v>
      </c>
      <c r="L47">
        <v>221631.28</v>
      </c>
      <c r="M47">
        <v>328</v>
      </c>
      <c r="N47">
        <v>336.67</v>
      </c>
      <c r="O47" s="8">
        <v>-8.4500000000000006E-2</v>
      </c>
      <c r="P47" s="8">
        <v>3.3418000000000001</v>
      </c>
      <c r="Q47" t="s">
        <v>610</v>
      </c>
      <c r="S47" s="2"/>
      <c r="T47" t="s">
        <v>638</v>
      </c>
      <c r="U47" t="s">
        <v>31</v>
      </c>
      <c r="V47" s="7">
        <v>44697.402777777781</v>
      </c>
      <c r="W47">
        <v>419.8</v>
      </c>
      <c r="X47" s="7">
        <v>44698.385416666664</v>
      </c>
      <c r="Y47">
        <v>575</v>
      </c>
      <c r="Z47" s="8">
        <v>0.36969999999999997</v>
      </c>
      <c r="AA47">
        <v>17541.099999999999</v>
      </c>
      <c r="AB47" s="8">
        <v>0.34599999999999997</v>
      </c>
      <c r="AC47">
        <v>120.7632</v>
      </c>
      <c r="AD47">
        <v>50696.41</v>
      </c>
      <c r="AE47">
        <v>173157.45</v>
      </c>
      <c r="AF47">
        <v>73</v>
      </c>
      <c r="AG47">
        <v>240.29</v>
      </c>
      <c r="AH47" s="8">
        <v>-0.21859999999999999</v>
      </c>
      <c r="AI47" s="8">
        <v>0.38779999999999998</v>
      </c>
      <c r="AJ47" t="s">
        <v>610</v>
      </c>
      <c r="AK47" s="2">
        <v>44697</v>
      </c>
    </row>
    <row r="48" spans="1:37" x14ac:dyDescent="0.45">
      <c r="A48" t="s">
        <v>876</v>
      </c>
      <c r="B48" t="s">
        <v>31</v>
      </c>
      <c r="C48" s="7">
        <v>44693.454861111109</v>
      </c>
      <c r="D48">
        <v>578.25</v>
      </c>
      <c r="E48" s="7">
        <v>44694.385416666664</v>
      </c>
      <c r="F48">
        <v>533.65</v>
      </c>
      <c r="G48" s="8">
        <v>-7.7100000000000002E-2</v>
      </c>
      <c r="H48">
        <v>-4799.9799999999996</v>
      </c>
      <c r="I48" s="8">
        <v>-9.64E-2</v>
      </c>
      <c r="J48">
        <v>86.146140000000003</v>
      </c>
      <c r="K48">
        <v>49814.01</v>
      </c>
      <c r="L48">
        <v>-41998.36</v>
      </c>
      <c r="M48">
        <v>279</v>
      </c>
      <c r="N48">
        <v>-17.2</v>
      </c>
      <c r="O48" s="8">
        <v>-0.1174</v>
      </c>
      <c r="P48" s="8">
        <v>0.54949999999999999</v>
      </c>
      <c r="Q48" t="s">
        <v>610</v>
      </c>
      <c r="S48" s="2"/>
      <c r="T48" t="s">
        <v>637</v>
      </c>
      <c r="U48" t="s">
        <v>31</v>
      </c>
      <c r="V48" s="7">
        <v>44697.416666666664</v>
      </c>
      <c r="W48">
        <v>427.65</v>
      </c>
      <c r="X48" s="7">
        <v>44698.388888888891</v>
      </c>
      <c r="Y48">
        <v>531.6</v>
      </c>
      <c r="Z48" s="8">
        <v>0.24310000000000001</v>
      </c>
      <c r="AA48">
        <v>10972.21</v>
      </c>
      <c r="AB48" s="8">
        <v>0.22059999999999999</v>
      </c>
      <c r="AC48">
        <v>116.2834</v>
      </c>
      <c r="AD48">
        <v>49728.61</v>
      </c>
      <c r="AE48">
        <v>-43306.64</v>
      </c>
      <c r="AF48">
        <v>70</v>
      </c>
      <c r="AG48">
        <v>156.75</v>
      </c>
      <c r="AH48" s="8">
        <v>-0.33739999999999998</v>
      </c>
      <c r="AI48" s="8">
        <v>0.24310000000000001</v>
      </c>
      <c r="AJ48" t="s">
        <v>610</v>
      </c>
      <c r="AK48" s="2">
        <v>44697</v>
      </c>
    </row>
    <row r="49" spans="1:37" x14ac:dyDescent="0.45">
      <c r="A49" t="s">
        <v>729</v>
      </c>
      <c r="B49" t="s">
        <v>31</v>
      </c>
      <c r="C49" s="7">
        <v>44693.458333333336</v>
      </c>
      <c r="D49">
        <v>540</v>
      </c>
      <c r="E49" s="7">
        <v>44694.385416666664</v>
      </c>
      <c r="F49">
        <v>482.85</v>
      </c>
      <c r="G49" s="8">
        <v>-0.10580000000000001</v>
      </c>
      <c r="H49">
        <v>-6214.92</v>
      </c>
      <c r="I49" s="8">
        <v>-0.12479999999999999</v>
      </c>
      <c r="J49">
        <v>92.238939999999999</v>
      </c>
      <c r="K49">
        <v>49809.03</v>
      </c>
      <c r="L49">
        <v>-48213.279999999999</v>
      </c>
      <c r="M49">
        <v>274</v>
      </c>
      <c r="N49">
        <v>-22.68</v>
      </c>
      <c r="O49" s="8">
        <v>-0.10580000000000001</v>
      </c>
      <c r="P49" s="8">
        <v>0.53969999999999996</v>
      </c>
      <c r="Q49" t="s">
        <v>610</v>
      </c>
      <c r="S49" s="2"/>
      <c r="T49" t="s">
        <v>660</v>
      </c>
      <c r="U49" t="s">
        <v>31</v>
      </c>
      <c r="V49" s="7">
        <v>44697.420138888891</v>
      </c>
      <c r="W49">
        <v>400.65</v>
      </c>
      <c r="X49" s="7">
        <v>44698.388888888891</v>
      </c>
      <c r="Y49">
        <v>467.3</v>
      </c>
      <c r="Z49" s="8">
        <v>0.16639999999999999</v>
      </c>
      <c r="AA49">
        <v>7194.57</v>
      </c>
      <c r="AB49" s="8">
        <v>0.1447</v>
      </c>
      <c r="AC49">
        <v>124.1074</v>
      </c>
      <c r="AD49">
        <v>49723.63</v>
      </c>
      <c r="AE49">
        <v>-36112.080000000002</v>
      </c>
      <c r="AF49">
        <v>69</v>
      </c>
      <c r="AG49">
        <v>104.27</v>
      </c>
      <c r="AH49" s="8">
        <v>-0.39539999999999997</v>
      </c>
      <c r="AI49" s="8">
        <v>0.16639999999999999</v>
      </c>
      <c r="AJ49" t="s">
        <v>610</v>
      </c>
      <c r="AK49" s="2">
        <v>44697</v>
      </c>
    </row>
    <row r="50" spans="1:37" x14ac:dyDescent="0.45">
      <c r="A50" t="s">
        <v>635</v>
      </c>
      <c r="B50" t="s">
        <v>31</v>
      </c>
      <c r="C50" s="7">
        <v>44694.595833333333</v>
      </c>
      <c r="D50">
        <v>457.95</v>
      </c>
      <c r="E50" s="7">
        <v>44697.385416666664</v>
      </c>
      <c r="F50">
        <v>542.5</v>
      </c>
      <c r="G50" s="8">
        <v>0.18459999999999999</v>
      </c>
      <c r="H50">
        <v>8099.8</v>
      </c>
      <c r="I50" s="8">
        <v>0.1628</v>
      </c>
      <c r="J50">
        <v>108.6558</v>
      </c>
      <c r="K50">
        <v>49758.93</v>
      </c>
      <c r="L50">
        <v>-40113.480000000003</v>
      </c>
      <c r="M50">
        <v>76</v>
      </c>
      <c r="N50">
        <v>106.58</v>
      </c>
      <c r="O50" s="8">
        <v>-9.8699999999999996E-2</v>
      </c>
      <c r="P50" s="8">
        <v>0.45269999999999999</v>
      </c>
      <c r="Q50" t="s">
        <v>610</v>
      </c>
      <c r="S50" s="2"/>
      <c r="T50" t="s">
        <v>639</v>
      </c>
      <c r="U50" t="s">
        <v>31</v>
      </c>
      <c r="V50" s="7">
        <v>44698.451388888891</v>
      </c>
      <c r="W50">
        <v>349.65</v>
      </c>
      <c r="X50" s="7">
        <v>44699.385416666664</v>
      </c>
      <c r="Y50">
        <v>660</v>
      </c>
      <c r="Z50" s="8">
        <v>0.88759999999999994</v>
      </c>
      <c r="AA50">
        <v>43679.77</v>
      </c>
      <c r="AB50" s="8">
        <v>0.85870000000000002</v>
      </c>
      <c r="AC50">
        <v>145.47630000000001</v>
      </c>
      <c r="AD50">
        <v>50865.79</v>
      </c>
      <c r="AE50">
        <v>216837.21</v>
      </c>
      <c r="AF50">
        <v>59</v>
      </c>
      <c r="AG50">
        <v>740.34</v>
      </c>
      <c r="AH50" s="8">
        <v>-0.1318</v>
      </c>
      <c r="AI50" s="8">
        <v>0.88759999999999994</v>
      </c>
      <c r="AJ50" t="s">
        <v>610</v>
      </c>
      <c r="AK50" s="2">
        <v>44698</v>
      </c>
    </row>
    <row r="51" spans="1:37" x14ac:dyDescent="0.45">
      <c r="A51" t="s">
        <v>635</v>
      </c>
      <c r="B51" t="s">
        <v>31</v>
      </c>
      <c r="C51" s="7">
        <v>44694.595833333333</v>
      </c>
      <c r="D51">
        <v>457.95</v>
      </c>
      <c r="E51" s="7">
        <v>44697.385416666664</v>
      </c>
      <c r="F51">
        <v>542.5</v>
      </c>
      <c r="G51" s="8">
        <v>0.18459999999999999</v>
      </c>
      <c r="H51">
        <v>8319.43</v>
      </c>
      <c r="I51" s="8">
        <v>0.1628</v>
      </c>
      <c r="J51">
        <v>111.602</v>
      </c>
      <c r="K51">
        <v>51108.160000000003</v>
      </c>
      <c r="L51">
        <v>229950.71</v>
      </c>
      <c r="M51">
        <v>76</v>
      </c>
      <c r="N51">
        <v>109.47</v>
      </c>
      <c r="O51" s="8">
        <v>-9.8699999999999996E-2</v>
      </c>
      <c r="P51" s="8">
        <v>0.45269999999999999</v>
      </c>
      <c r="Q51" t="s">
        <v>610</v>
      </c>
      <c r="S51" s="2"/>
      <c r="T51" t="s">
        <v>640</v>
      </c>
      <c r="U51" t="s">
        <v>31</v>
      </c>
      <c r="V51" s="7">
        <v>44698.454861111109</v>
      </c>
      <c r="W51">
        <v>321.89999999999998</v>
      </c>
      <c r="X51" s="7">
        <v>44699.385416666664</v>
      </c>
      <c r="Y51">
        <v>582.6</v>
      </c>
      <c r="Z51" s="8">
        <v>0.80989999999999995</v>
      </c>
      <c r="AA51">
        <v>39761.879999999997</v>
      </c>
      <c r="AB51" s="8">
        <v>0.78180000000000005</v>
      </c>
      <c r="AC51">
        <v>158.0016</v>
      </c>
      <c r="AD51">
        <v>50860.7</v>
      </c>
      <c r="AE51">
        <v>256599.1</v>
      </c>
      <c r="AF51">
        <v>58</v>
      </c>
      <c r="AG51">
        <v>685.55</v>
      </c>
      <c r="AH51" s="8">
        <v>-0.15720000000000001</v>
      </c>
      <c r="AI51" s="8">
        <v>0.80989999999999995</v>
      </c>
      <c r="AJ51" t="s">
        <v>610</v>
      </c>
      <c r="AK51" s="2">
        <v>44698</v>
      </c>
    </row>
    <row r="52" spans="1:37" x14ac:dyDescent="0.45">
      <c r="A52" t="s">
        <v>652</v>
      </c>
      <c r="B52" t="s">
        <v>31</v>
      </c>
      <c r="C52" s="7">
        <v>44694.59652777778</v>
      </c>
      <c r="D52">
        <v>445</v>
      </c>
      <c r="E52" s="7">
        <v>44697.385416666664</v>
      </c>
      <c r="F52">
        <v>489.9</v>
      </c>
      <c r="G52" s="8">
        <v>0.1009</v>
      </c>
      <c r="H52">
        <v>3974.84</v>
      </c>
      <c r="I52" s="8">
        <v>7.9899999999999999E-2</v>
      </c>
      <c r="J52">
        <v>111.8066</v>
      </c>
      <c r="K52">
        <v>49753.96</v>
      </c>
      <c r="L52">
        <v>-36138.639999999999</v>
      </c>
      <c r="M52">
        <v>75</v>
      </c>
      <c r="N52">
        <v>53</v>
      </c>
      <c r="O52" s="8">
        <v>-0.13730000000000001</v>
      </c>
      <c r="P52" s="8">
        <v>0.36109999999999998</v>
      </c>
      <c r="Q52" t="s">
        <v>610</v>
      </c>
      <c r="S52" s="2"/>
      <c r="T52" t="s">
        <v>663</v>
      </c>
      <c r="U52" t="s">
        <v>31</v>
      </c>
      <c r="V52" s="7">
        <v>44698.579861111109</v>
      </c>
      <c r="W52">
        <v>315</v>
      </c>
      <c r="X52" s="7">
        <v>44699.388888888891</v>
      </c>
      <c r="Y52">
        <v>484.85</v>
      </c>
      <c r="Z52" s="8">
        <v>0.53920000000000001</v>
      </c>
      <c r="AA52">
        <v>25597.94</v>
      </c>
      <c r="AB52" s="8">
        <v>0.51380000000000003</v>
      </c>
      <c r="AC52">
        <v>158.15700000000001</v>
      </c>
      <c r="AD52">
        <v>49819.44</v>
      </c>
      <c r="AE52">
        <v>-10514.14</v>
      </c>
      <c r="AF52">
        <v>23</v>
      </c>
      <c r="AG52">
        <v>1112.95</v>
      </c>
      <c r="AH52" s="8">
        <v>-0.15870000000000001</v>
      </c>
      <c r="AI52" s="8">
        <v>0.53920000000000001</v>
      </c>
      <c r="AJ52" t="s">
        <v>610</v>
      </c>
      <c r="AK52" s="2">
        <v>44698</v>
      </c>
    </row>
    <row r="53" spans="1:37" x14ac:dyDescent="0.45">
      <c r="A53" t="s">
        <v>636</v>
      </c>
      <c r="B53" t="s">
        <v>31</v>
      </c>
      <c r="C53" s="7">
        <v>44694.614583333336</v>
      </c>
      <c r="D53">
        <v>445.2</v>
      </c>
      <c r="E53" s="7">
        <v>44697.385416666664</v>
      </c>
      <c r="F53">
        <v>437.8</v>
      </c>
      <c r="G53" s="8">
        <v>-1.66E-2</v>
      </c>
      <c r="H53">
        <v>-1864.31</v>
      </c>
      <c r="I53" s="8">
        <v>-3.6499999999999998E-2</v>
      </c>
      <c r="J53">
        <v>114.8681</v>
      </c>
      <c r="K53">
        <v>51139.29</v>
      </c>
      <c r="L53">
        <v>228086.39999999999</v>
      </c>
      <c r="M53">
        <v>49</v>
      </c>
      <c r="N53">
        <v>-38.049999999999997</v>
      </c>
      <c r="O53" s="8">
        <v>-0.13450000000000001</v>
      </c>
      <c r="P53" s="8">
        <v>0.2354</v>
      </c>
      <c r="Q53" t="s">
        <v>610</v>
      </c>
      <c r="S53" s="2"/>
      <c r="T53" t="s">
        <v>662</v>
      </c>
      <c r="U53" t="s">
        <v>31</v>
      </c>
      <c r="V53" s="7">
        <v>44698.583333333336</v>
      </c>
      <c r="W53">
        <v>287.39999999999998</v>
      </c>
      <c r="X53" s="7">
        <v>44699.388888888891</v>
      </c>
      <c r="Y53">
        <v>412.8</v>
      </c>
      <c r="Z53" s="8">
        <v>0.43630000000000002</v>
      </c>
      <c r="AA53">
        <v>20521.689999999999</v>
      </c>
      <c r="AB53" s="8">
        <v>0.41199999999999998</v>
      </c>
      <c r="AC53">
        <v>173.328</v>
      </c>
      <c r="AD53">
        <v>49814.46</v>
      </c>
      <c r="AE53">
        <v>10007.549999999999</v>
      </c>
      <c r="AF53">
        <v>22</v>
      </c>
      <c r="AG53">
        <v>932.8</v>
      </c>
      <c r="AH53" s="8">
        <v>-0.13950000000000001</v>
      </c>
      <c r="AI53" s="8">
        <v>0.43630000000000002</v>
      </c>
      <c r="AJ53" t="s">
        <v>610</v>
      </c>
      <c r="AK53" s="2">
        <v>44698</v>
      </c>
    </row>
    <row r="54" spans="1:37" x14ac:dyDescent="0.45">
      <c r="A54" t="s">
        <v>638</v>
      </c>
      <c r="B54" t="s">
        <v>31</v>
      </c>
      <c r="C54" s="7">
        <v>44697.399305555555</v>
      </c>
      <c r="D54">
        <v>397.3</v>
      </c>
      <c r="E54" s="7">
        <v>44698.385416666664</v>
      </c>
      <c r="F54">
        <v>541</v>
      </c>
      <c r="G54" s="8">
        <v>0.36170000000000002</v>
      </c>
      <c r="H54">
        <v>17289.28</v>
      </c>
      <c r="I54" s="8">
        <v>0.33810000000000001</v>
      </c>
      <c r="J54">
        <v>128.7199</v>
      </c>
      <c r="K54">
        <v>51140.43</v>
      </c>
      <c r="L54">
        <v>245375.68</v>
      </c>
      <c r="M54">
        <v>359</v>
      </c>
      <c r="N54">
        <v>48.16</v>
      </c>
      <c r="O54" s="8">
        <v>-0.17430000000000001</v>
      </c>
      <c r="P54" s="8">
        <v>0.46639999999999998</v>
      </c>
      <c r="Q54" t="s">
        <v>610</v>
      </c>
      <c r="S54" s="2"/>
      <c r="T54" t="s">
        <v>630</v>
      </c>
      <c r="U54" t="s">
        <v>31</v>
      </c>
      <c r="V54" s="7">
        <v>44699.395833333336</v>
      </c>
      <c r="W54">
        <v>241.25</v>
      </c>
      <c r="X54" s="7">
        <v>44700.385416666664</v>
      </c>
      <c r="Y54">
        <v>7.8</v>
      </c>
      <c r="Z54" s="8">
        <v>-0.9677</v>
      </c>
      <c r="AA54">
        <v>-50154.35</v>
      </c>
      <c r="AB54" s="8">
        <v>-0.97799999999999998</v>
      </c>
      <c r="AC54">
        <v>212.572</v>
      </c>
      <c r="AD54">
        <v>51283</v>
      </c>
      <c r="AE54">
        <v>206444.75</v>
      </c>
      <c r="AF54">
        <v>75</v>
      </c>
      <c r="AG54">
        <v>-668.72</v>
      </c>
      <c r="AH54" s="8">
        <v>-0.9677</v>
      </c>
      <c r="AI54" s="8">
        <v>8.9499999999999996E-2</v>
      </c>
      <c r="AJ54" t="s">
        <v>610</v>
      </c>
      <c r="AK54" s="2">
        <v>44699</v>
      </c>
    </row>
    <row r="55" spans="1:37" x14ac:dyDescent="0.45">
      <c r="A55" t="s">
        <v>637</v>
      </c>
      <c r="B55" t="s">
        <v>31</v>
      </c>
      <c r="C55" s="7">
        <v>44697.402083333334</v>
      </c>
      <c r="D55">
        <v>384.1</v>
      </c>
      <c r="E55" s="7">
        <v>44698.385416666664</v>
      </c>
      <c r="F55">
        <v>476.3</v>
      </c>
      <c r="G55" s="8">
        <v>0.24</v>
      </c>
      <c r="H55">
        <v>11132.75</v>
      </c>
      <c r="I55" s="8">
        <v>0.21759999999999999</v>
      </c>
      <c r="J55">
        <v>133.17320000000001</v>
      </c>
      <c r="K55">
        <v>51151.82</v>
      </c>
      <c r="L55">
        <v>256508.42</v>
      </c>
      <c r="M55">
        <v>355</v>
      </c>
      <c r="N55">
        <v>31.36</v>
      </c>
      <c r="O55" s="8">
        <v>-0.26229999999999998</v>
      </c>
      <c r="P55" s="8">
        <v>0.35160000000000002</v>
      </c>
      <c r="Q55" t="s">
        <v>610</v>
      </c>
      <c r="S55" s="2"/>
      <c r="T55" t="s">
        <v>774</v>
      </c>
      <c r="U55" t="s">
        <v>31</v>
      </c>
      <c r="V55" s="7">
        <v>44699.555555555555</v>
      </c>
      <c r="W55">
        <v>243.7</v>
      </c>
      <c r="X55" s="7">
        <v>44700.388888888891</v>
      </c>
      <c r="Y55">
        <v>796.45</v>
      </c>
      <c r="Z55" s="8">
        <v>2.2682000000000002</v>
      </c>
      <c r="AA55">
        <v>111385.16</v>
      </c>
      <c r="AB55" s="8">
        <v>2.2254999999999998</v>
      </c>
      <c r="AC55">
        <v>205.37559999999999</v>
      </c>
      <c r="AD55">
        <v>50050.04</v>
      </c>
      <c r="AE55">
        <v>121392.71</v>
      </c>
      <c r="AF55">
        <v>30</v>
      </c>
      <c r="AG55">
        <v>3712.84</v>
      </c>
      <c r="AH55" s="8">
        <v>-0.49569999999999997</v>
      </c>
      <c r="AI55" s="8">
        <v>2.3237999999999999</v>
      </c>
      <c r="AJ55" t="s">
        <v>610</v>
      </c>
      <c r="AK55" s="2">
        <v>44699</v>
      </c>
    </row>
    <row r="56" spans="1:37" x14ac:dyDescent="0.45">
      <c r="A56" t="s">
        <v>637</v>
      </c>
      <c r="B56" t="s">
        <v>31</v>
      </c>
      <c r="C56" s="7">
        <v>44697.416666666664</v>
      </c>
      <c r="D56">
        <v>436.15</v>
      </c>
      <c r="E56" s="7">
        <v>44698.385416666664</v>
      </c>
      <c r="F56">
        <v>476.3</v>
      </c>
      <c r="G56" s="8">
        <v>9.2100000000000001E-2</v>
      </c>
      <c r="H56">
        <v>3543.89</v>
      </c>
      <c r="I56" s="8">
        <v>7.1099999999999997E-2</v>
      </c>
      <c r="J56">
        <v>114.2252</v>
      </c>
      <c r="K56">
        <v>49819.3</v>
      </c>
      <c r="L56">
        <v>-32594.75</v>
      </c>
      <c r="M56">
        <v>334</v>
      </c>
      <c r="N56">
        <v>10.61</v>
      </c>
      <c r="O56" s="8">
        <v>-0.3503</v>
      </c>
      <c r="P56" s="8">
        <v>0.1903</v>
      </c>
      <c r="Q56" t="s">
        <v>610</v>
      </c>
      <c r="S56" s="2"/>
      <c r="T56" t="s">
        <v>641</v>
      </c>
      <c r="U56" t="s">
        <v>31</v>
      </c>
      <c r="V56" s="7">
        <v>44700.395833333336</v>
      </c>
      <c r="W56">
        <v>180.65</v>
      </c>
      <c r="X56" s="7">
        <v>44700.635416666664</v>
      </c>
      <c r="Y56">
        <v>189.85</v>
      </c>
      <c r="Z56" s="8">
        <v>5.0900000000000001E-2</v>
      </c>
      <c r="AA56">
        <v>1552.29</v>
      </c>
      <c r="AB56" s="8">
        <v>3.04E-2</v>
      </c>
      <c r="AC56">
        <v>282.49220000000003</v>
      </c>
      <c r="AD56">
        <v>51032.22</v>
      </c>
      <c r="AE56">
        <v>207997.05</v>
      </c>
      <c r="AF56">
        <v>70</v>
      </c>
      <c r="AG56">
        <v>22.18</v>
      </c>
      <c r="AH56" s="8">
        <v>-0.4592</v>
      </c>
      <c r="AI56" s="8">
        <v>0.8669</v>
      </c>
      <c r="AJ56" t="s">
        <v>610</v>
      </c>
      <c r="AK56" s="2">
        <v>44700</v>
      </c>
    </row>
    <row r="57" spans="1:37" x14ac:dyDescent="0.45">
      <c r="A57" t="s">
        <v>660</v>
      </c>
      <c r="B57" t="s">
        <v>31</v>
      </c>
      <c r="C57" s="7">
        <v>44697.417361111111</v>
      </c>
      <c r="D57">
        <v>391.3</v>
      </c>
      <c r="E57" s="7">
        <v>44698.385416666664</v>
      </c>
      <c r="F57">
        <v>416.6</v>
      </c>
      <c r="G57" s="8">
        <v>6.4699999999999994E-2</v>
      </c>
      <c r="H57">
        <v>2192.31</v>
      </c>
      <c r="I57" s="8">
        <v>4.3999999999999997E-2</v>
      </c>
      <c r="J57">
        <v>127.3047</v>
      </c>
      <c r="K57">
        <v>49814.32</v>
      </c>
      <c r="L57">
        <v>-30402.43</v>
      </c>
      <c r="M57">
        <v>333</v>
      </c>
      <c r="N57">
        <v>6.58</v>
      </c>
      <c r="O57" s="8">
        <v>-0.38090000000000002</v>
      </c>
      <c r="P57" s="8">
        <v>0.17399999999999999</v>
      </c>
      <c r="Q57" t="s">
        <v>610</v>
      </c>
      <c r="S57" s="2"/>
      <c r="T57" t="s">
        <v>640</v>
      </c>
      <c r="U57" t="s">
        <v>31</v>
      </c>
      <c r="V57" s="7">
        <v>44701.395833333336</v>
      </c>
      <c r="W57">
        <v>404.95</v>
      </c>
      <c r="X57" s="7">
        <v>44704.385416666664</v>
      </c>
      <c r="Y57">
        <v>648.15</v>
      </c>
      <c r="Z57" s="8">
        <v>0.60060000000000002</v>
      </c>
      <c r="AA57">
        <v>29325.65</v>
      </c>
      <c r="AB57" s="8">
        <v>0.5746</v>
      </c>
      <c r="AC57">
        <v>126.0402</v>
      </c>
      <c r="AD57">
        <v>51039.99</v>
      </c>
      <c r="AE57">
        <v>237322.7</v>
      </c>
      <c r="AF57">
        <v>75</v>
      </c>
      <c r="AG57">
        <v>391.01</v>
      </c>
      <c r="AH57" s="8">
        <v>-5.3100000000000001E-2</v>
      </c>
      <c r="AI57" s="8">
        <v>0.60060000000000002</v>
      </c>
      <c r="AJ57" t="s">
        <v>610</v>
      </c>
      <c r="AK57" s="2">
        <v>44701</v>
      </c>
    </row>
    <row r="58" spans="1:37" x14ac:dyDescent="0.45">
      <c r="A58" t="s">
        <v>639</v>
      </c>
      <c r="B58" t="s">
        <v>31</v>
      </c>
      <c r="C58" s="7">
        <v>44698.396527777775</v>
      </c>
      <c r="D58">
        <v>345.05</v>
      </c>
      <c r="E58" s="7">
        <v>44699.385416666664</v>
      </c>
      <c r="F58">
        <v>580</v>
      </c>
      <c r="G58" s="8">
        <v>0.68089999999999995</v>
      </c>
      <c r="H58">
        <v>33544.25</v>
      </c>
      <c r="I58" s="8">
        <v>0.65410000000000001</v>
      </c>
      <c r="J58">
        <v>148.62350000000001</v>
      </c>
      <c r="K58">
        <v>51282.54</v>
      </c>
      <c r="L58">
        <v>290052.68</v>
      </c>
      <c r="M58">
        <v>363</v>
      </c>
      <c r="N58">
        <v>92.41</v>
      </c>
      <c r="O58" s="8">
        <v>-0.29049999999999998</v>
      </c>
      <c r="P58" s="8">
        <v>0.70209999999999995</v>
      </c>
      <c r="Q58" t="s">
        <v>610</v>
      </c>
      <c r="S58" s="2"/>
      <c r="T58" t="s">
        <v>642</v>
      </c>
      <c r="U58" t="s">
        <v>31</v>
      </c>
      <c r="V58" s="7">
        <v>44701.40625</v>
      </c>
      <c r="W58">
        <v>440.45</v>
      </c>
      <c r="X58" s="7">
        <v>44704.385416666664</v>
      </c>
      <c r="Y58">
        <v>585</v>
      </c>
      <c r="Z58" s="8">
        <v>0.32819999999999999</v>
      </c>
      <c r="AA58">
        <v>15561.81</v>
      </c>
      <c r="AB58" s="8">
        <v>0.3049</v>
      </c>
      <c r="AC58">
        <v>115.87739999999999</v>
      </c>
      <c r="AD58">
        <v>51038.19</v>
      </c>
      <c r="AE58">
        <v>252884.5</v>
      </c>
      <c r="AF58">
        <v>72</v>
      </c>
      <c r="AG58">
        <v>216.14</v>
      </c>
      <c r="AH58" s="8">
        <v>-0.18640000000000001</v>
      </c>
      <c r="AI58" s="8">
        <v>0.32819999999999999</v>
      </c>
      <c r="AJ58" t="s">
        <v>610</v>
      </c>
      <c r="AK58" s="2">
        <v>44701</v>
      </c>
    </row>
    <row r="59" spans="1:37" x14ac:dyDescent="0.45">
      <c r="A59" t="s">
        <v>640</v>
      </c>
      <c r="B59" t="s">
        <v>31</v>
      </c>
      <c r="C59" s="7">
        <v>44698.454861111109</v>
      </c>
      <c r="D59">
        <v>305.60000000000002</v>
      </c>
      <c r="E59" s="7">
        <v>44699.385416666664</v>
      </c>
      <c r="F59">
        <v>507.75</v>
      </c>
      <c r="G59" s="8">
        <v>0.66149999999999998</v>
      </c>
      <c r="H59">
        <v>32556.68</v>
      </c>
      <c r="I59" s="8">
        <v>0.63490000000000002</v>
      </c>
      <c r="J59">
        <v>167.80359999999999</v>
      </c>
      <c r="K59">
        <v>51280.800000000003</v>
      </c>
      <c r="L59">
        <v>322609.34999999998</v>
      </c>
      <c r="M59">
        <v>279</v>
      </c>
      <c r="N59">
        <v>116.69</v>
      </c>
      <c r="O59" s="8">
        <v>-0.11219999999999999</v>
      </c>
      <c r="P59" s="8">
        <v>0.67330000000000001</v>
      </c>
      <c r="Q59" t="s">
        <v>610</v>
      </c>
      <c r="S59" s="2"/>
      <c r="T59" t="s">
        <v>663</v>
      </c>
      <c r="U59" t="s">
        <v>31</v>
      </c>
      <c r="V59" s="7">
        <v>44701.541666666664</v>
      </c>
      <c r="W59">
        <v>421.65</v>
      </c>
      <c r="X59" s="7">
        <v>44704.388888888891</v>
      </c>
      <c r="Y59">
        <v>557.70000000000005</v>
      </c>
      <c r="Z59" s="8">
        <v>0.32269999999999999</v>
      </c>
      <c r="AA59">
        <v>15153.46</v>
      </c>
      <c r="AB59" s="8">
        <v>0.2994</v>
      </c>
      <c r="AC59">
        <v>120.0213</v>
      </c>
      <c r="AD59">
        <v>50606.96</v>
      </c>
      <c r="AE59">
        <v>136546.18</v>
      </c>
      <c r="AF59">
        <v>34</v>
      </c>
      <c r="AG59">
        <v>445.69</v>
      </c>
      <c r="AH59" s="8">
        <v>-8.1199999999999994E-2</v>
      </c>
      <c r="AI59" s="8">
        <v>0.49409999999999998</v>
      </c>
      <c r="AJ59" t="s">
        <v>610</v>
      </c>
      <c r="AK59" s="2">
        <v>44701</v>
      </c>
    </row>
    <row r="60" spans="1:37" x14ac:dyDescent="0.45">
      <c r="A60" t="s">
        <v>642</v>
      </c>
      <c r="B60" t="s">
        <v>31</v>
      </c>
      <c r="C60" s="7">
        <v>44698.476388888892</v>
      </c>
      <c r="D60">
        <v>330.9</v>
      </c>
      <c r="E60" s="7">
        <v>44699.385416666664</v>
      </c>
      <c r="F60">
        <v>435.6</v>
      </c>
      <c r="G60" s="8">
        <v>0.31640000000000001</v>
      </c>
      <c r="H60">
        <v>14617.71</v>
      </c>
      <c r="I60" s="8">
        <v>0.29320000000000002</v>
      </c>
      <c r="J60">
        <v>150.6437</v>
      </c>
      <c r="K60">
        <v>49847.99</v>
      </c>
      <c r="L60">
        <v>-15784.72</v>
      </c>
      <c r="M60">
        <v>248</v>
      </c>
      <c r="N60">
        <v>58.94</v>
      </c>
      <c r="O60" s="8">
        <v>-0.17649999999999999</v>
      </c>
      <c r="P60" s="8">
        <v>0.35980000000000001</v>
      </c>
      <c r="Q60" t="s">
        <v>610</v>
      </c>
      <c r="S60" s="2"/>
      <c r="T60" t="s">
        <v>662</v>
      </c>
      <c r="U60" t="s">
        <v>31</v>
      </c>
      <c r="V60" s="7">
        <v>44701.545138888891</v>
      </c>
      <c r="W60">
        <v>414.8</v>
      </c>
      <c r="X60" s="7">
        <v>44704.388888888891</v>
      </c>
      <c r="Y60">
        <v>498.05</v>
      </c>
      <c r="Z60" s="8">
        <v>0.20069999999999999</v>
      </c>
      <c r="AA60">
        <v>9042.16</v>
      </c>
      <c r="AB60" s="8">
        <v>0.1787</v>
      </c>
      <c r="AC60">
        <v>121.9911</v>
      </c>
      <c r="AD60">
        <v>50601.9</v>
      </c>
      <c r="AE60">
        <v>145588.34</v>
      </c>
      <c r="AF60">
        <v>33</v>
      </c>
      <c r="AG60">
        <v>274</v>
      </c>
      <c r="AH60" s="8">
        <v>-0.14269999999999999</v>
      </c>
      <c r="AI60" s="8">
        <v>0.36799999999999999</v>
      </c>
      <c r="AJ60" t="s">
        <v>610</v>
      </c>
      <c r="AK60" s="2">
        <v>44701</v>
      </c>
    </row>
    <row r="61" spans="1:37" x14ac:dyDescent="0.45">
      <c r="A61" t="s">
        <v>663</v>
      </c>
      <c r="B61" t="s">
        <v>31</v>
      </c>
      <c r="C61" s="7">
        <v>44698.552083333336</v>
      </c>
      <c r="D61">
        <v>301</v>
      </c>
      <c r="E61" s="7">
        <v>44699.385416666664</v>
      </c>
      <c r="F61">
        <v>367.2</v>
      </c>
      <c r="G61" s="8">
        <v>0.21990000000000001</v>
      </c>
      <c r="H61">
        <v>9859.01</v>
      </c>
      <c r="I61" s="8">
        <v>0.19769999999999999</v>
      </c>
      <c r="J61">
        <v>165.64750000000001</v>
      </c>
      <c r="K61">
        <v>49859.89</v>
      </c>
      <c r="L61">
        <v>-5925.72</v>
      </c>
      <c r="M61">
        <v>139</v>
      </c>
      <c r="N61">
        <v>70.930000000000007</v>
      </c>
      <c r="O61" s="8">
        <v>-0.25130000000000002</v>
      </c>
      <c r="P61" s="8">
        <v>0.24879999999999999</v>
      </c>
      <c r="Q61" t="s">
        <v>610</v>
      </c>
      <c r="S61" s="2"/>
      <c r="T61" t="s">
        <v>643</v>
      </c>
      <c r="U61" t="s">
        <v>31</v>
      </c>
      <c r="V61" s="7">
        <v>44704.46875</v>
      </c>
      <c r="W61">
        <v>393.95</v>
      </c>
      <c r="X61" s="7">
        <v>44705.385416666664</v>
      </c>
      <c r="Y61">
        <v>200.75</v>
      </c>
      <c r="Z61" s="8">
        <v>-0.4904</v>
      </c>
      <c r="AA61">
        <v>-25914.85</v>
      </c>
      <c r="AB61" s="8">
        <v>-0.50549999999999995</v>
      </c>
      <c r="AC61">
        <v>130.1293</v>
      </c>
      <c r="AD61">
        <v>51264.42</v>
      </c>
      <c r="AE61">
        <v>226969.65</v>
      </c>
      <c r="AF61">
        <v>54</v>
      </c>
      <c r="AG61">
        <v>-479.9</v>
      </c>
      <c r="AH61" s="8">
        <v>-0.63700000000000001</v>
      </c>
      <c r="AI61" s="8">
        <v>0.14860000000000001</v>
      </c>
      <c r="AJ61" t="s">
        <v>610</v>
      </c>
      <c r="AK61" s="2">
        <v>44704</v>
      </c>
    </row>
    <row r="62" spans="1:37" x14ac:dyDescent="0.45">
      <c r="A62" t="s">
        <v>630</v>
      </c>
      <c r="B62" t="s">
        <v>31</v>
      </c>
      <c r="C62" s="7">
        <v>44699.395833333336</v>
      </c>
      <c r="D62">
        <v>231.8</v>
      </c>
      <c r="E62" s="7">
        <v>44700.385416666664</v>
      </c>
      <c r="F62">
        <v>9.65</v>
      </c>
      <c r="G62" s="8">
        <v>-0.95840000000000003</v>
      </c>
      <c r="H62">
        <v>-50001.97</v>
      </c>
      <c r="I62" s="8">
        <v>-0.96879999999999999</v>
      </c>
      <c r="J62">
        <v>222.66200000000001</v>
      </c>
      <c r="K62">
        <v>51613.05</v>
      </c>
      <c r="L62">
        <v>272607.38</v>
      </c>
      <c r="M62">
        <v>364</v>
      </c>
      <c r="N62">
        <v>-137.37</v>
      </c>
      <c r="O62" s="8">
        <v>-0.96120000000000005</v>
      </c>
      <c r="P62" s="8">
        <v>0.13400000000000001</v>
      </c>
      <c r="Q62" t="s">
        <v>610</v>
      </c>
      <c r="S62" s="2"/>
      <c r="T62" t="s">
        <v>644</v>
      </c>
      <c r="U62" t="s">
        <v>31</v>
      </c>
      <c r="V62" s="7">
        <v>44704.5</v>
      </c>
      <c r="W62">
        <v>367.3</v>
      </c>
      <c r="X62" s="7">
        <v>44705.385416666664</v>
      </c>
      <c r="Y62">
        <v>167.15</v>
      </c>
      <c r="Z62" s="8">
        <v>-0.54490000000000005</v>
      </c>
      <c r="AA62">
        <v>-28683.55</v>
      </c>
      <c r="AB62" s="8">
        <v>-0.5595</v>
      </c>
      <c r="AC62">
        <v>139.5831</v>
      </c>
      <c r="AD62">
        <v>51268.86</v>
      </c>
      <c r="AE62">
        <v>198286.1</v>
      </c>
      <c r="AF62">
        <v>45</v>
      </c>
      <c r="AG62">
        <v>-637.41</v>
      </c>
      <c r="AH62" s="8">
        <v>-0.68110000000000004</v>
      </c>
      <c r="AI62" s="8">
        <v>7.5399999999999995E-2</v>
      </c>
      <c r="AJ62" t="s">
        <v>610</v>
      </c>
      <c r="AK62" s="2">
        <v>44704</v>
      </c>
    </row>
    <row r="63" spans="1:37" x14ac:dyDescent="0.45">
      <c r="A63" t="s">
        <v>630</v>
      </c>
      <c r="B63" t="s">
        <v>31</v>
      </c>
      <c r="C63" s="7">
        <v>44699.416666666664</v>
      </c>
      <c r="D63">
        <v>244</v>
      </c>
      <c r="E63" s="7">
        <v>44700.385416666664</v>
      </c>
      <c r="F63">
        <v>9.65</v>
      </c>
      <c r="G63" s="8">
        <v>-0.96050000000000002</v>
      </c>
      <c r="H63">
        <v>-48513.55</v>
      </c>
      <c r="I63" s="8">
        <v>-0.9708</v>
      </c>
      <c r="J63">
        <v>204.79660000000001</v>
      </c>
      <c r="K63">
        <v>49970.37</v>
      </c>
      <c r="L63">
        <v>-54439.27</v>
      </c>
      <c r="M63">
        <v>334</v>
      </c>
      <c r="N63">
        <v>-145.25</v>
      </c>
      <c r="O63" s="8">
        <v>-0.96309999999999996</v>
      </c>
      <c r="P63" s="8">
        <v>2.4E-2</v>
      </c>
      <c r="Q63" t="s">
        <v>610</v>
      </c>
      <c r="S63" s="2"/>
      <c r="T63" t="s">
        <v>629</v>
      </c>
      <c r="U63" t="s">
        <v>31</v>
      </c>
      <c r="V63" s="7">
        <v>44705.493055555555</v>
      </c>
      <c r="W63">
        <v>331.55</v>
      </c>
      <c r="X63" s="7">
        <v>44706.385416666664</v>
      </c>
      <c r="Y63">
        <v>346.55</v>
      </c>
      <c r="Z63" s="8">
        <v>4.5199999999999997E-2</v>
      </c>
      <c r="AA63">
        <v>1264.06</v>
      </c>
      <c r="AB63" s="8">
        <v>2.4799999999999999E-2</v>
      </c>
      <c r="AC63">
        <v>153.7971</v>
      </c>
      <c r="AD63">
        <v>50991.43</v>
      </c>
      <c r="AE63">
        <v>199550.16</v>
      </c>
      <c r="AF63">
        <v>47</v>
      </c>
      <c r="AG63">
        <v>26.89</v>
      </c>
      <c r="AH63" s="8">
        <v>-0.53310000000000002</v>
      </c>
      <c r="AI63" s="8">
        <v>0.12139999999999999</v>
      </c>
      <c r="AJ63" t="s">
        <v>610</v>
      </c>
      <c r="AK63" s="2">
        <v>44705</v>
      </c>
    </row>
    <row r="64" spans="1:37" x14ac:dyDescent="0.45">
      <c r="A64" t="s">
        <v>641</v>
      </c>
      <c r="B64" t="s">
        <v>31</v>
      </c>
      <c r="C64" s="7">
        <v>44700.395833333336</v>
      </c>
      <c r="D64">
        <v>197.1</v>
      </c>
      <c r="E64" s="7">
        <v>44700.624305555553</v>
      </c>
      <c r="F64">
        <v>269.8</v>
      </c>
      <c r="G64" s="8">
        <v>0.36880000000000002</v>
      </c>
      <c r="H64">
        <v>17728.46</v>
      </c>
      <c r="I64" s="8">
        <v>0.34520000000000001</v>
      </c>
      <c r="J64">
        <v>260.59379999999999</v>
      </c>
      <c r="K64">
        <v>51363.040000000001</v>
      </c>
      <c r="L64">
        <v>290335.84000000003</v>
      </c>
      <c r="M64">
        <v>330</v>
      </c>
      <c r="N64">
        <v>53.72</v>
      </c>
      <c r="O64" s="8">
        <v>-0.50429999999999997</v>
      </c>
      <c r="P64" s="8">
        <v>0.71109999999999995</v>
      </c>
      <c r="Q64" t="s">
        <v>610</v>
      </c>
      <c r="S64" s="2"/>
      <c r="T64" t="s">
        <v>630</v>
      </c>
      <c r="U64" t="s">
        <v>31</v>
      </c>
      <c r="V64" s="7">
        <v>44705.541666666664</v>
      </c>
      <c r="W64">
        <v>290.39999999999998</v>
      </c>
      <c r="X64" s="7">
        <v>44706.385416666664</v>
      </c>
      <c r="Y64">
        <v>287.2</v>
      </c>
      <c r="Z64" s="8">
        <v>-1.0999999999999999E-2</v>
      </c>
      <c r="AA64">
        <v>-1575.48</v>
      </c>
      <c r="AB64" s="8">
        <v>-3.09E-2</v>
      </c>
      <c r="AC64">
        <v>175.5214</v>
      </c>
      <c r="AD64">
        <v>50971.41</v>
      </c>
      <c r="AE64">
        <v>197974.68</v>
      </c>
      <c r="AF64">
        <v>33</v>
      </c>
      <c r="AG64">
        <v>-47.74</v>
      </c>
      <c r="AH64" s="8">
        <v>-0.57469999999999999</v>
      </c>
      <c r="AI64" s="8">
        <v>8.6800000000000002E-2</v>
      </c>
      <c r="AJ64" t="s">
        <v>610</v>
      </c>
      <c r="AK64" s="2">
        <v>44705</v>
      </c>
    </row>
    <row r="65" spans="1:37" x14ac:dyDescent="0.45">
      <c r="A65" t="s">
        <v>639</v>
      </c>
      <c r="B65" t="s">
        <v>31</v>
      </c>
      <c r="C65" s="7">
        <v>44701.395833333336</v>
      </c>
      <c r="D65">
        <v>440.35</v>
      </c>
      <c r="E65" s="7">
        <v>44704.385416666664</v>
      </c>
      <c r="F65">
        <v>785.55</v>
      </c>
      <c r="G65" s="8">
        <v>0.78390000000000004</v>
      </c>
      <c r="H65">
        <v>38901.72</v>
      </c>
      <c r="I65" s="8">
        <v>0.75609999999999999</v>
      </c>
      <c r="J65">
        <v>116.84269999999999</v>
      </c>
      <c r="K65">
        <v>51451.68</v>
      </c>
      <c r="L65">
        <v>329237.56</v>
      </c>
      <c r="M65">
        <v>364</v>
      </c>
      <c r="N65">
        <v>106.87</v>
      </c>
      <c r="O65" s="8">
        <v>-1.4800000000000001E-2</v>
      </c>
      <c r="P65" s="8">
        <v>0.78390000000000004</v>
      </c>
      <c r="Q65" t="s">
        <v>610</v>
      </c>
      <c r="S65" s="2"/>
      <c r="T65" t="s">
        <v>630</v>
      </c>
      <c r="U65" t="s">
        <v>31</v>
      </c>
      <c r="V65" s="7">
        <v>44706.395833333336</v>
      </c>
      <c r="W65">
        <v>281.05</v>
      </c>
      <c r="X65" s="7">
        <v>44707.385416666664</v>
      </c>
      <c r="Y65">
        <v>172.7</v>
      </c>
      <c r="Z65" s="8">
        <v>-0.38550000000000001</v>
      </c>
      <c r="AA65">
        <v>-20480.77</v>
      </c>
      <c r="AB65" s="8">
        <v>-0.4017</v>
      </c>
      <c r="AC65">
        <v>181.4263</v>
      </c>
      <c r="AD65">
        <v>50989.87</v>
      </c>
      <c r="AE65">
        <v>177493.91</v>
      </c>
      <c r="AF65">
        <v>75</v>
      </c>
      <c r="AG65">
        <v>-273.08</v>
      </c>
      <c r="AH65" s="8">
        <v>-0.62280000000000002</v>
      </c>
      <c r="AI65" s="8">
        <v>7.4899999999999994E-2</v>
      </c>
      <c r="AJ65" t="s">
        <v>610</v>
      </c>
      <c r="AK65" s="2">
        <v>44706</v>
      </c>
    </row>
    <row r="66" spans="1:37" x14ac:dyDescent="0.45">
      <c r="A66" t="s">
        <v>640</v>
      </c>
      <c r="B66" t="s">
        <v>31</v>
      </c>
      <c r="C66" s="7">
        <v>44701.396527777775</v>
      </c>
      <c r="D66">
        <v>403.6</v>
      </c>
      <c r="E66" s="7">
        <v>44704.385416666664</v>
      </c>
      <c r="F66">
        <v>716.05</v>
      </c>
      <c r="G66" s="8">
        <v>0.7742</v>
      </c>
      <c r="H66">
        <v>38400.519999999997</v>
      </c>
      <c r="I66" s="8">
        <v>0.74639999999999995</v>
      </c>
      <c r="J66">
        <v>127.4691</v>
      </c>
      <c r="K66">
        <v>51446.53</v>
      </c>
      <c r="L66">
        <v>367638.07</v>
      </c>
      <c r="M66">
        <v>363</v>
      </c>
      <c r="N66">
        <v>105.79</v>
      </c>
      <c r="O66" s="8">
        <v>-4.99E-2</v>
      </c>
      <c r="P66" s="8">
        <v>0.7742</v>
      </c>
      <c r="Q66" t="s">
        <v>610</v>
      </c>
      <c r="S66" s="2"/>
      <c r="T66" t="s">
        <v>644</v>
      </c>
      <c r="U66" t="s">
        <v>31</v>
      </c>
      <c r="V66" s="7">
        <v>44707.548611111109</v>
      </c>
      <c r="W66">
        <v>138.94999999999999</v>
      </c>
      <c r="X66" s="7">
        <v>44707.635416666664</v>
      </c>
      <c r="Y66">
        <v>285</v>
      </c>
      <c r="Z66" s="8">
        <v>1.0510999999999999</v>
      </c>
      <c r="AA66">
        <v>51935.07</v>
      </c>
      <c r="AB66" s="8">
        <v>1.0206</v>
      </c>
      <c r="AC66">
        <v>366.22859999999997</v>
      </c>
      <c r="AD66">
        <v>50887.47</v>
      </c>
      <c r="AE66">
        <v>229428.98</v>
      </c>
      <c r="AF66">
        <v>26</v>
      </c>
      <c r="AG66">
        <v>1997.5</v>
      </c>
      <c r="AH66" s="8">
        <v>-0.64200000000000002</v>
      </c>
      <c r="AI66" s="8">
        <v>1.3371999999999999</v>
      </c>
      <c r="AJ66" t="s">
        <v>610</v>
      </c>
      <c r="AK66" s="2">
        <v>44707</v>
      </c>
    </row>
    <row r="67" spans="1:37" x14ac:dyDescent="0.45">
      <c r="A67" t="s">
        <v>642</v>
      </c>
      <c r="B67" t="s">
        <v>31</v>
      </c>
      <c r="C67" s="7">
        <v>44701.417361111111</v>
      </c>
      <c r="D67">
        <v>443.3</v>
      </c>
      <c r="E67" s="7">
        <v>44704.385416666664</v>
      </c>
      <c r="F67">
        <v>647.35</v>
      </c>
      <c r="G67" s="8">
        <v>0.46029999999999999</v>
      </c>
      <c r="H67">
        <v>21666.15</v>
      </c>
      <c r="I67" s="8">
        <v>0.43569999999999998</v>
      </c>
      <c r="J67">
        <v>112.1764</v>
      </c>
      <c r="K67">
        <v>49727.8</v>
      </c>
      <c r="L67">
        <v>-32773.120000000003</v>
      </c>
      <c r="M67">
        <v>333</v>
      </c>
      <c r="N67">
        <v>65.06</v>
      </c>
      <c r="O67" s="8">
        <v>-0.19159999999999999</v>
      </c>
      <c r="P67" s="8">
        <v>0.46029999999999999</v>
      </c>
      <c r="Q67" t="s">
        <v>610</v>
      </c>
      <c r="S67" s="2"/>
      <c r="T67" t="s">
        <v>645</v>
      </c>
      <c r="U67" t="s">
        <v>31</v>
      </c>
      <c r="V67" s="7">
        <v>44707.552083333336</v>
      </c>
      <c r="W67">
        <v>109.05</v>
      </c>
      <c r="X67" s="7">
        <v>44707.635416666664</v>
      </c>
      <c r="Y67">
        <v>185.4</v>
      </c>
      <c r="Z67" s="8">
        <v>0.70009999999999994</v>
      </c>
      <c r="AA67">
        <v>34250.769999999997</v>
      </c>
      <c r="AB67" s="8">
        <v>0.67310000000000003</v>
      </c>
      <c r="AC67">
        <v>466.59679999999997</v>
      </c>
      <c r="AD67">
        <v>50882.38</v>
      </c>
      <c r="AE67">
        <v>263679.75</v>
      </c>
      <c r="AF67">
        <v>25</v>
      </c>
      <c r="AG67">
        <v>1370.03</v>
      </c>
      <c r="AH67" s="8">
        <v>-0.80279999999999996</v>
      </c>
      <c r="AI67" s="8">
        <v>1.0683</v>
      </c>
      <c r="AJ67" t="s">
        <v>610</v>
      </c>
      <c r="AK67" s="2">
        <v>44707</v>
      </c>
    </row>
    <row r="68" spans="1:37" x14ac:dyDescent="0.45">
      <c r="A68" t="s">
        <v>663</v>
      </c>
      <c r="B68" t="s">
        <v>31</v>
      </c>
      <c r="C68" s="7">
        <v>44701.543055555558</v>
      </c>
      <c r="D68">
        <v>405</v>
      </c>
      <c r="E68" s="7">
        <v>44704.385416666664</v>
      </c>
      <c r="F68">
        <v>583</v>
      </c>
      <c r="G68" s="8">
        <v>0.4395</v>
      </c>
      <c r="H68">
        <v>20641.060000000001</v>
      </c>
      <c r="I68" s="8">
        <v>0.41510000000000002</v>
      </c>
      <c r="J68">
        <v>122.7758</v>
      </c>
      <c r="K68">
        <v>49724.19</v>
      </c>
      <c r="L68">
        <v>-12132.06</v>
      </c>
      <c r="M68">
        <v>152</v>
      </c>
      <c r="N68">
        <v>135.80000000000001</v>
      </c>
      <c r="O68" s="8">
        <v>-2.4299999999999999E-2</v>
      </c>
      <c r="P68" s="8">
        <v>0.4395</v>
      </c>
      <c r="Q68" t="s">
        <v>610</v>
      </c>
      <c r="S68" s="2"/>
      <c r="T68" t="s">
        <v>730</v>
      </c>
      <c r="U68" t="s">
        <v>31</v>
      </c>
      <c r="V68" s="7">
        <v>44707.600694444445</v>
      </c>
      <c r="W68">
        <v>465.5</v>
      </c>
      <c r="X68" s="7">
        <v>44708.388888888891</v>
      </c>
      <c r="Y68">
        <v>653.20000000000005</v>
      </c>
      <c r="Z68" s="8">
        <v>0.4032</v>
      </c>
      <c r="AA68">
        <v>19235.53</v>
      </c>
      <c r="AB68" s="8">
        <v>0.37919999999999998</v>
      </c>
      <c r="AC68">
        <v>108.9752</v>
      </c>
      <c r="AD68">
        <v>50727.94</v>
      </c>
      <c r="AE68">
        <v>164823.87</v>
      </c>
      <c r="AF68">
        <v>17</v>
      </c>
      <c r="AG68">
        <v>1131.5</v>
      </c>
      <c r="AH68" s="8">
        <v>-0.14099999999999999</v>
      </c>
      <c r="AI68" s="8">
        <v>0.5575</v>
      </c>
      <c r="AJ68" t="s">
        <v>610</v>
      </c>
      <c r="AK68" s="2">
        <v>44707</v>
      </c>
    </row>
    <row r="69" spans="1:37" x14ac:dyDescent="0.45">
      <c r="A69" t="s">
        <v>643</v>
      </c>
      <c r="B69" t="s">
        <v>31</v>
      </c>
      <c r="C69" s="7">
        <v>44704.465277777781</v>
      </c>
      <c r="D69">
        <v>363.55</v>
      </c>
      <c r="E69" s="7">
        <v>44705.385416666664</v>
      </c>
      <c r="F69">
        <v>179</v>
      </c>
      <c r="G69" s="8">
        <v>-0.50760000000000005</v>
      </c>
      <c r="H69">
        <v>-27088.400000000001</v>
      </c>
      <c r="I69" s="8">
        <v>-0.52259999999999995</v>
      </c>
      <c r="J69">
        <v>142.5889</v>
      </c>
      <c r="K69">
        <v>51838.19</v>
      </c>
      <c r="L69">
        <v>340549.68</v>
      </c>
      <c r="M69">
        <v>264</v>
      </c>
      <c r="N69">
        <v>-102.61</v>
      </c>
      <c r="O69" s="8">
        <v>-0.60670000000000002</v>
      </c>
      <c r="P69" s="8">
        <v>0.2447</v>
      </c>
      <c r="Q69" t="s">
        <v>610</v>
      </c>
      <c r="S69" s="2"/>
      <c r="T69" t="s">
        <v>731</v>
      </c>
      <c r="U69" t="s">
        <v>31</v>
      </c>
      <c r="V69" s="7">
        <v>44707.611111111109</v>
      </c>
      <c r="W69">
        <v>517</v>
      </c>
      <c r="X69" s="7">
        <v>44708.388888888891</v>
      </c>
      <c r="Y69">
        <v>718.65</v>
      </c>
      <c r="Z69" s="8">
        <v>0.39</v>
      </c>
      <c r="AA69">
        <v>18565.310000000001</v>
      </c>
      <c r="AB69" s="8">
        <v>0.36609999999999998</v>
      </c>
      <c r="AC69">
        <v>98.07687</v>
      </c>
      <c r="AD69">
        <v>50705.74</v>
      </c>
      <c r="AE69">
        <v>183389.19</v>
      </c>
      <c r="AF69">
        <v>14</v>
      </c>
      <c r="AG69">
        <v>1326.09</v>
      </c>
      <c r="AH69" s="8">
        <v>-8.9700000000000002E-2</v>
      </c>
      <c r="AI69" s="8">
        <v>0.52800000000000002</v>
      </c>
      <c r="AJ69" t="s">
        <v>610</v>
      </c>
      <c r="AK69" s="2">
        <v>44707</v>
      </c>
    </row>
    <row r="70" spans="1:37" x14ac:dyDescent="0.45">
      <c r="A70" t="s">
        <v>630</v>
      </c>
      <c r="B70" t="s">
        <v>31</v>
      </c>
      <c r="C70" s="7">
        <v>44704.470138888886</v>
      </c>
      <c r="D70">
        <v>420.8</v>
      </c>
      <c r="E70" s="7">
        <v>44705.385416666664</v>
      </c>
      <c r="F70">
        <v>214.4</v>
      </c>
      <c r="G70" s="8">
        <v>-0.49049999999999999</v>
      </c>
      <c r="H70">
        <v>-26206.79</v>
      </c>
      <c r="I70" s="8">
        <v>-0.50560000000000005</v>
      </c>
      <c r="J70">
        <v>123.18</v>
      </c>
      <c r="K70">
        <v>51834.14</v>
      </c>
      <c r="L70">
        <v>314342.89</v>
      </c>
      <c r="M70">
        <v>257</v>
      </c>
      <c r="N70">
        <v>-101.97</v>
      </c>
      <c r="O70" s="8">
        <v>-0.59219999999999995</v>
      </c>
      <c r="P70" s="8">
        <v>0.2205</v>
      </c>
      <c r="Q70" t="s">
        <v>610</v>
      </c>
      <c r="S70" s="2"/>
      <c r="T70" t="s">
        <v>622</v>
      </c>
      <c r="U70" t="s">
        <v>31</v>
      </c>
      <c r="V70" s="7">
        <v>44712.454861111109</v>
      </c>
      <c r="W70">
        <v>296.45</v>
      </c>
      <c r="X70" s="7">
        <v>44713.385416666664</v>
      </c>
      <c r="Y70">
        <v>110.35</v>
      </c>
      <c r="Z70" s="8">
        <v>-0.62780000000000002</v>
      </c>
      <c r="AA70">
        <v>-32919.94</v>
      </c>
      <c r="AB70" s="8">
        <v>-0.64149999999999996</v>
      </c>
      <c r="AC70">
        <v>173.10980000000001</v>
      </c>
      <c r="AD70">
        <v>51318.400000000001</v>
      </c>
      <c r="AE70">
        <v>230759.81</v>
      </c>
      <c r="AF70">
        <v>58</v>
      </c>
      <c r="AG70">
        <v>-567.59</v>
      </c>
      <c r="AH70" s="8">
        <v>-0.66010000000000002</v>
      </c>
      <c r="AI70" s="8">
        <v>2.0899999999999998E-2</v>
      </c>
      <c r="AJ70" t="s">
        <v>610</v>
      </c>
      <c r="AK70" s="2">
        <v>44712</v>
      </c>
    </row>
    <row r="71" spans="1:37" x14ac:dyDescent="0.45">
      <c r="A71" t="s">
        <v>813</v>
      </c>
      <c r="B71" t="s">
        <v>31</v>
      </c>
      <c r="C71" s="7">
        <v>44705.397916666669</v>
      </c>
      <c r="D71">
        <v>358.75</v>
      </c>
      <c r="E71" s="7">
        <v>44706.385416666664</v>
      </c>
      <c r="F71">
        <v>373</v>
      </c>
      <c r="G71" s="8">
        <v>3.9699999999999999E-2</v>
      </c>
      <c r="H71">
        <v>996.57</v>
      </c>
      <c r="I71" s="8">
        <v>1.9300000000000001E-2</v>
      </c>
      <c r="J71">
        <v>143.75389999999999</v>
      </c>
      <c r="K71">
        <v>51571.71</v>
      </c>
      <c r="L71">
        <v>315339.46000000002</v>
      </c>
      <c r="M71">
        <v>361</v>
      </c>
      <c r="N71">
        <v>2.76</v>
      </c>
      <c r="O71" s="8">
        <v>-0.46479999999999999</v>
      </c>
      <c r="P71" s="8">
        <v>0.21249999999999999</v>
      </c>
      <c r="Q71" t="s">
        <v>610</v>
      </c>
      <c r="S71" s="2"/>
      <c r="T71" t="s">
        <v>646</v>
      </c>
      <c r="U71" t="s">
        <v>31</v>
      </c>
      <c r="V71" s="7">
        <v>44713.4375</v>
      </c>
      <c r="W71">
        <v>223.85</v>
      </c>
      <c r="X71" s="7">
        <v>44714.385416666664</v>
      </c>
      <c r="Y71">
        <v>47.3</v>
      </c>
      <c r="Z71" s="8">
        <v>-0.78869999999999996</v>
      </c>
      <c r="AA71">
        <v>-40964.51</v>
      </c>
      <c r="AB71" s="8">
        <v>-0.80079999999999996</v>
      </c>
      <c r="AC71">
        <v>228.51820000000001</v>
      </c>
      <c r="AD71">
        <v>51153.8</v>
      </c>
      <c r="AE71">
        <v>189795.29</v>
      </c>
      <c r="AF71">
        <v>63</v>
      </c>
      <c r="AG71">
        <v>-650.23</v>
      </c>
      <c r="AH71" s="8">
        <v>-0.78869999999999996</v>
      </c>
      <c r="AI71" s="8">
        <v>0.1852</v>
      </c>
      <c r="AJ71" t="s">
        <v>610</v>
      </c>
      <c r="AK71" s="2">
        <v>44713</v>
      </c>
    </row>
    <row r="72" spans="1:37" x14ac:dyDescent="0.45">
      <c r="A72" t="s">
        <v>629</v>
      </c>
      <c r="B72" t="s">
        <v>31</v>
      </c>
      <c r="C72" s="7">
        <v>44705.495833333334</v>
      </c>
      <c r="D72">
        <v>331.55</v>
      </c>
      <c r="E72" s="7">
        <v>44706.385416666664</v>
      </c>
      <c r="F72">
        <v>312.14999999999998</v>
      </c>
      <c r="G72" s="8">
        <v>-5.8500000000000003E-2</v>
      </c>
      <c r="H72">
        <v>-4019.31</v>
      </c>
      <c r="I72" s="8">
        <v>-7.7899999999999997E-2</v>
      </c>
      <c r="J72">
        <v>155.5641</v>
      </c>
      <c r="K72">
        <v>51577.27</v>
      </c>
      <c r="L72">
        <v>311320.15000000002</v>
      </c>
      <c r="M72">
        <v>220</v>
      </c>
      <c r="N72">
        <v>-18.27</v>
      </c>
      <c r="O72" s="8">
        <v>-0.53310000000000002</v>
      </c>
      <c r="P72" s="8">
        <v>0.12139999999999999</v>
      </c>
      <c r="Q72" t="s">
        <v>610</v>
      </c>
      <c r="S72" s="2"/>
      <c r="T72" t="s">
        <v>647</v>
      </c>
      <c r="U72" t="s">
        <v>31</v>
      </c>
      <c r="V72" s="7">
        <v>44715.559027777781</v>
      </c>
      <c r="W72">
        <v>416.45</v>
      </c>
      <c r="X72" s="7">
        <v>44718.385416666664</v>
      </c>
      <c r="Y72">
        <v>473.45</v>
      </c>
      <c r="Z72" s="8">
        <v>0.13689999999999999</v>
      </c>
      <c r="AA72">
        <v>5884.73</v>
      </c>
      <c r="AB72" s="8">
        <v>0.11550000000000001</v>
      </c>
      <c r="AC72">
        <v>122.3412</v>
      </c>
      <c r="AD72">
        <v>50948.98</v>
      </c>
      <c r="AE72">
        <v>195680.02</v>
      </c>
      <c r="AF72">
        <v>28</v>
      </c>
      <c r="AG72">
        <v>210.17</v>
      </c>
      <c r="AH72" s="8">
        <v>-9.9500000000000005E-2</v>
      </c>
      <c r="AI72" s="8">
        <v>0.44069999999999998</v>
      </c>
      <c r="AJ72" t="s">
        <v>610</v>
      </c>
      <c r="AK72" s="2">
        <v>44715</v>
      </c>
    </row>
    <row r="73" spans="1:37" x14ac:dyDescent="0.45">
      <c r="A73" t="s">
        <v>630</v>
      </c>
      <c r="B73" t="s">
        <v>31</v>
      </c>
      <c r="C73" s="7">
        <v>44706.395833333336</v>
      </c>
      <c r="D73">
        <v>281.7</v>
      </c>
      <c r="E73" s="7">
        <v>44707.385416666664</v>
      </c>
      <c r="F73">
        <v>209.25</v>
      </c>
      <c r="G73" s="8">
        <v>-0.25719999999999998</v>
      </c>
      <c r="H73">
        <v>-14158.3</v>
      </c>
      <c r="I73" s="8">
        <v>-0.27460000000000001</v>
      </c>
      <c r="J73">
        <v>183.01949999999999</v>
      </c>
      <c r="K73">
        <v>51556.6</v>
      </c>
      <c r="L73">
        <v>297161.84999999998</v>
      </c>
      <c r="M73">
        <v>364</v>
      </c>
      <c r="N73">
        <v>-38.9</v>
      </c>
      <c r="O73" s="8">
        <v>-0.62370000000000003</v>
      </c>
      <c r="P73" s="8">
        <v>7.2400000000000006E-2</v>
      </c>
      <c r="Q73" t="s">
        <v>610</v>
      </c>
      <c r="S73" s="2"/>
      <c r="T73" t="s">
        <v>647</v>
      </c>
      <c r="U73" t="s">
        <v>31</v>
      </c>
      <c r="V73" s="7">
        <v>44715.559027777781</v>
      </c>
      <c r="W73">
        <v>416.45</v>
      </c>
      <c r="X73" s="7">
        <v>44718.388888888891</v>
      </c>
      <c r="Y73">
        <v>551.79999999999995</v>
      </c>
      <c r="Z73" s="8">
        <v>0.32500000000000001</v>
      </c>
      <c r="AA73">
        <v>15364.64</v>
      </c>
      <c r="AB73" s="8">
        <v>0.30180000000000001</v>
      </c>
      <c r="AC73">
        <v>122.2642</v>
      </c>
      <c r="AD73">
        <v>50916.95</v>
      </c>
      <c r="AE73">
        <v>198753.83</v>
      </c>
      <c r="AF73">
        <v>29</v>
      </c>
      <c r="AG73">
        <v>529.82000000000005</v>
      </c>
      <c r="AH73" s="8">
        <v>-9.9500000000000005E-2</v>
      </c>
      <c r="AI73" s="8">
        <v>0.4582</v>
      </c>
      <c r="AJ73" t="s">
        <v>610</v>
      </c>
      <c r="AK73" s="2">
        <v>44715</v>
      </c>
    </row>
    <row r="74" spans="1:37" x14ac:dyDescent="0.45">
      <c r="A74" t="s">
        <v>644</v>
      </c>
      <c r="B74" t="s">
        <v>31</v>
      </c>
      <c r="C74" s="7">
        <v>44707.543749999997</v>
      </c>
      <c r="D74">
        <v>116.5</v>
      </c>
      <c r="E74" s="7">
        <v>44707.624305555553</v>
      </c>
      <c r="F74">
        <v>297.25</v>
      </c>
      <c r="G74" s="8">
        <v>1.5515000000000001</v>
      </c>
      <c r="H74">
        <v>78051.820000000007</v>
      </c>
      <c r="I74" s="8">
        <v>1.516</v>
      </c>
      <c r="J74">
        <v>441.93830000000003</v>
      </c>
      <c r="K74">
        <v>51485.81</v>
      </c>
      <c r="L74">
        <v>375213.68</v>
      </c>
      <c r="M74">
        <v>117</v>
      </c>
      <c r="N74">
        <v>667.11</v>
      </c>
      <c r="O74" s="8">
        <v>-0.57299999999999995</v>
      </c>
      <c r="P74" s="8">
        <v>1.7876000000000001</v>
      </c>
      <c r="Q74" t="s">
        <v>610</v>
      </c>
      <c r="S74" s="2"/>
      <c r="T74" t="s">
        <v>648</v>
      </c>
      <c r="U74" t="s">
        <v>31</v>
      </c>
      <c r="V74" s="7">
        <v>44715.597222222219</v>
      </c>
      <c r="W74">
        <v>432.5</v>
      </c>
      <c r="X74" s="7">
        <v>44718.385416666664</v>
      </c>
      <c r="Y74">
        <v>418.95</v>
      </c>
      <c r="Z74" s="8">
        <v>-3.1300000000000001E-2</v>
      </c>
      <c r="AA74">
        <v>-2598.67</v>
      </c>
      <c r="AB74" s="8">
        <v>-5.0999999999999997E-2</v>
      </c>
      <c r="AC74">
        <v>117.776</v>
      </c>
      <c r="AD74">
        <v>50938.13</v>
      </c>
      <c r="AE74">
        <v>193081.36</v>
      </c>
      <c r="AF74">
        <v>17</v>
      </c>
      <c r="AG74">
        <v>-152.86000000000001</v>
      </c>
      <c r="AH74" s="8">
        <v>-0.16309999999999999</v>
      </c>
      <c r="AI74" s="8">
        <v>0.27689999999999998</v>
      </c>
      <c r="AJ74" t="s">
        <v>610</v>
      </c>
      <c r="AK74" s="2">
        <v>44715</v>
      </c>
    </row>
    <row r="75" spans="1:37" x14ac:dyDescent="0.45">
      <c r="A75" t="s">
        <v>645</v>
      </c>
      <c r="B75" t="s">
        <v>31</v>
      </c>
      <c r="C75" s="7">
        <v>44707.552083333336</v>
      </c>
      <c r="D75">
        <v>121.75</v>
      </c>
      <c r="E75" s="7">
        <v>44707.624305555553</v>
      </c>
      <c r="F75">
        <v>197.8</v>
      </c>
      <c r="G75" s="8">
        <v>0.62460000000000004</v>
      </c>
      <c r="H75">
        <v>30835.119999999999</v>
      </c>
      <c r="I75" s="8">
        <v>0.59840000000000004</v>
      </c>
      <c r="J75">
        <v>423.24250000000001</v>
      </c>
      <c r="K75">
        <v>51529.77</v>
      </c>
      <c r="L75">
        <v>406048.8</v>
      </c>
      <c r="M75">
        <v>105</v>
      </c>
      <c r="N75">
        <v>293.67</v>
      </c>
      <c r="O75" s="8">
        <v>-0.82340000000000002</v>
      </c>
      <c r="P75" s="8">
        <v>0.85260000000000002</v>
      </c>
      <c r="Q75" t="s">
        <v>610</v>
      </c>
      <c r="S75" s="2"/>
      <c r="T75" t="s">
        <v>648</v>
      </c>
      <c r="U75" t="s">
        <v>31</v>
      </c>
      <c r="V75" s="7">
        <v>44715.597222222219</v>
      </c>
      <c r="W75">
        <v>432.5</v>
      </c>
      <c r="X75" s="7">
        <v>44718.388888888891</v>
      </c>
      <c r="Y75">
        <v>498.2</v>
      </c>
      <c r="Z75" s="8">
        <v>0.15190000000000001</v>
      </c>
      <c r="AA75">
        <v>6637.57</v>
      </c>
      <c r="AB75" s="8">
        <v>0.13039999999999999</v>
      </c>
      <c r="AC75">
        <v>117.702</v>
      </c>
      <c r="AD75">
        <v>50906.1</v>
      </c>
      <c r="AE75">
        <v>205391.4</v>
      </c>
      <c r="AF75">
        <v>18</v>
      </c>
      <c r="AG75">
        <v>368.75</v>
      </c>
      <c r="AH75" s="8">
        <v>-0.16309999999999999</v>
      </c>
      <c r="AI75" s="8">
        <v>0.27710000000000001</v>
      </c>
      <c r="AJ75" t="s">
        <v>610</v>
      </c>
      <c r="AK75" s="2">
        <v>44715</v>
      </c>
    </row>
    <row r="76" spans="1:37" x14ac:dyDescent="0.45">
      <c r="A76" t="s">
        <v>731</v>
      </c>
      <c r="B76" t="s">
        <v>31</v>
      </c>
      <c r="C76" s="7">
        <v>44707.600694444445</v>
      </c>
      <c r="D76">
        <v>518.20000000000005</v>
      </c>
      <c r="E76" s="7">
        <v>44708.385416666664</v>
      </c>
      <c r="F76">
        <v>692.55</v>
      </c>
      <c r="G76" s="8">
        <v>0.33650000000000002</v>
      </c>
      <c r="H76">
        <v>15635.44</v>
      </c>
      <c r="I76" s="8">
        <v>0.31309999999999999</v>
      </c>
      <c r="J76">
        <v>96.370779999999996</v>
      </c>
      <c r="K76">
        <v>49939.34</v>
      </c>
      <c r="L76">
        <v>3503.38</v>
      </c>
      <c r="M76">
        <v>69</v>
      </c>
      <c r="N76">
        <v>226.6</v>
      </c>
      <c r="O76" s="8">
        <v>-0.1338</v>
      </c>
      <c r="P76" s="8">
        <v>0.33650000000000002</v>
      </c>
      <c r="Q76" t="s">
        <v>610</v>
      </c>
      <c r="S76" s="2"/>
      <c r="T76" t="s">
        <v>649</v>
      </c>
      <c r="U76" t="s">
        <v>31</v>
      </c>
      <c r="V76" s="7">
        <v>44720.444444444445</v>
      </c>
      <c r="W76">
        <v>242.35</v>
      </c>
      <c r="X76" s="7">
        <v>44721.385416666664</v>
      </c>
      <c r="Y76">
        <v>11.6</v>
      </c>
      <c r="Z76" s="8">
        <v>-0.95209999999999995</v>
      </c>
      <c r="AA76">
        <v>-49060.01</v>
      </c>
      <c r="AB76" s="8">
        <v>-0.96260000000000001</v>
      </c>
      <c r="AC76">
        <v>210.29669999999999</v>
      </c>
      <c r="AD76">
        <v>50965.41</v>
      </c>
      <c r="AE76">
        <v>144021.34</v>
      </c>
      <c r="AF76">
        <v>61</v>
      </c>
      <c r="AG76">
        <v>-804.26</v>
      </c>
      <c r="AH76" s="8">
        <v>-0.95209999999999995</v>
      </c>
      <c r="AI76" s="8">
        <v>0.1822</v>
      </c>
      <c r="AJ76" t="s">
        <v>610</v>
      </c>
      <c r="AK76" s="2">
        <v>44720</v>
      </c>
    </row>
    <row r="77" spans="1:37" x14ac:dyDescent="0.45">
      <c r="A77" t="s">
        <v>730</v>
      </c>
      <c r="B77" t="s">
        <v>31</v>
      </c>
      <c r="C77" s="7">
        <v>44707.614583333336</v>
      </c>
      <c r="D77">
        <v>462</v>
      </c>
      <c r="E77" s="7">
        <v>44708.385416666664</v>
      </c>
      <c r="F77">
        <v>632.45000000000005</v>
      </c>
      <c r="G77" s="8">
        <v>0.36890000000000001</v>
      </c>
      <c r="H77">
        <v>17239.64</v>
      </c>
      <c r="I77" s="8">
        <v>0.3453</v>
      </c>
      <c r="J77">
        <v>108.0818</v>
      </c>
      <c r="K77">
        <v>49933.77</v>
      </c>
      <c r="L77">
        <v>20743.009999999998</v>
      </c>
      <c r="M77">
        <v>49</v>
      </c>
      <c r="N77">
        <v>351.83</v>
      </c>
      <c r="O77" s="8">
        <v>-6.8000000000000005E-2</v>
      </c>
      <c r="P77" s="8">
        <v>0.36890000000000001</v>
      </c>
      <c r="Q77" t="s">
        <v>610</v>
      </c>
      <c r="S77" s="2"/>
      <c r="T77" t="s">
        <v>650</v>
      </c>
      <c r="U77" t="s">
        <v>31</v>
      </c>
      <c r="V77" s="7">
        <v>44720.447916666664</v>
      </c>
      <c r="W77">
        <v>283.95</v>
      </c>
      <c r="X77" s="7">
        <v>44721.385416666664</v>
      </c>
      <c r="Y77">
        <v>16.899999999999999</v>
      </c>
      <c r="Z77" s="8">
        <v>-0.9405</v>
      </c>
      <c r="AA77">
        <v>-48467.21</v>
      </c>
      <c r="AB77" s="8">
        <v>-0.95109999999999995</v>
      </c>
      <c r="AC77">
        <v>179.4693</v>
      </c>
      <c r="AD77">
        <v>50960.31</v>
      </c>
      <c r="AE77">
        <v>95554.13</v>
      </c>
      <c r="AF77">
        <v>60</v>
      </c>
      <c r="AG77">
        <v>-807.79</v>
      </c>
      <c r="AH77" s="8">
        <v>-0.9405</v>
      </c>
      <c r="AI77" s="8">
        <v>0.2097</v>
      </c>
      <c r="AJ77" t="s">
        <v>610</v>
      </c>
      <c r="AK77" s="2">
        <v>44720</v>
      </c>
    </row>
    <row r="78" spans="1:37" x14ac:dyDescent="0.45">
      <c r="A78" t="s">
        <v>622</v>
      </c>
      <c r="B78" t="s">
        <v>31</v>
      </c>
      <c r="C78" s="7">
        <v>44712.457638888889</v>
      </c>
      <c r="D78">
        <v>296.45</v>
      </c>
      <c r="E78" s="7">
        <v>44713.385416666664</v>
      </c>
      <c r="F78">
        <v>106.5</v>
      </c>
      <c r="G78" s="8">
        <v>-0.64070000000000005</v>
      </c>
      <c r="H78">
        <v>-34045.54</v>
      </c>
      <c r="I78" s="8">
        <v>-0.65429999999999999</v>
      </c>
      <c r="J78">
        <v>175.511</v>
      </c>
      <c r="K78">
        <v>52030.239999999998</v>
      </c>
      <c r="L78">
        <v>372003.26</v>
      </c>
      <c r="M78">
        <v>275</v>
      </c>
      <c r="N78">
        <v>-123.8</v>
      </c>
      <c r="O78" s="8">
        <v>-0.66010000000000002</v>
      </c>
      <c r="P78" s="8">
        <v>2.0899999999999998E-2</v>
      </c>
      <c r="Q78" t="s">
        <v>610</v>
      </c>
      <c r="S78" s="2"/>
      <c r="T78" t="s">
        <v>651</v>
      </c>
      <c r="U78" t="s">
        <v>31</v>
      </c>
      <c r="V78" s="7">
        <v>44722.475694444445</v>
      </c>
      <c r="W78">
        <v>404.2</v>
      </c>
      <c r="X78" s="7">
        <v>44725.385416666664</v>
      </c>
      <c r="Y78">
        <v>1143.8</v>
      </c>
      <c r="Z78" s="8">
        <v>1.8298000000000001</v>
      </c>
      <c r="AA78">
        <v>90430.39</v>
      </c>
      <c r="AB78" s="8">
        <v>1.7915000000000001</v>
      </c>
      <c r="AC78">
        <v>124.8831</v>
      </c>
      <c r="AD78">
        <v>50477.77</v>
      </c>
      <c r="AE78">
        <v>185984.52</v>
      </c>
      <c r="AF78">
        <v>52</v>
      </c>
      <c r="AG78">
        <v>1739.05</v>
      </c>
      <c r="AH78" s="8">
        <v>-8.7099999999999997E-2</v>
      </c>
      <c r="AI78" s="8">
        <v>1.8298000000000001</v>
      </c>
      <c r="AJ78" t="s">
        <v>610</v>
      </c>
      <c r="AK78" s="2">
        <v>44722</v>
      </c>
    </row>
    <row r="79" spans="1:37" x14ac:dyDescent="0.45">
      <c r="A79" t="s">
        <v>646</v>
      </c>
      <c r="B79" t="s">
        <v>31</v>
      </c>
      <c r="C79" s="7">
        <v>44713.44027777778</v>
      </c>
      <c r="D79">
        <v>223.85</v>
      </c>
      <c r="E79" s="7">
        <v>44714.385416666664</v>
      </c>
      <c r="F79">
        <v>58</v>
      </c>
      <c r="G79" s="8">
        <v>-0.7409</v>
      </c>
      <c r="H79">
        <v>-39075.949999999997</v>
      </c>
      <c r="I79" s="8">
        <v>-0.75349999999999995</v>
      </c>
      <c r="J79">
        <v>231.67310000000001</v>
      </c>
      <c r="K79">
        <v>51860.02</v>
      </c>
      <c r="L79">
        <v>332927.31</v>
      </c>
      <c r="M79">
        <v>300</v>
      </c>
      <c r="N79">
        <v>-130.25</v>
      </c>
      <c r="O79" s="8">
        <v>-0.7409</v>
      </c>
      <c r="P79" s="8">
        <v>0.1852</v>
      </c>
      <c r="Q79" t="s">
        <v>610</v>
      </c>
      <c r="S79" s="2"/>
      <c r="T79" t="s">
        <v>631</v>
      </c>
      <c r="U79" t="s">
        <v>31</v>
      </c>
      <c r="V79" s="7">
        <v>44722.524305555555</v>
      </c>
      <c r="W79">
        <v>385.15</v>
      </c>
      <c r="X79" s="7">
        <v>44725.385416666664</v>
      </c>
      <c r="Y79">
        <v>1058.4000000000001</v>
      </c>
      <c r="Z79" s="8">
        <v>1.748</v>
      </c>
      <c r="AA79">
        <v>86336.36</v>
      </c>
      <c r="AB79" s="8">
        <v>1.7104999999999999</v>
      </c>
      <c r="AC79">
        <v>131.048</v>
      </c>
      <c r="AD79">
        <v>50473.16</v>
      </c>
      <c r="AE79">
        <v>272320.87</v>
      </c>
      <c r="AF79">
        <v>38</v>
      </c>
      <c r="AG79">
        <v>2272.0100000000002</v>
      </c>
      <c r="AH79" s="8">
        <v>-0.1089</v>
      </c>
      <c r="AI79" s="8">
        <v>1.748</v>
      </c>
      <c r="AJ79" t="s">
        <v>610</v>
      </c>
      <c r="AK79" s="2">
        <v>44722</v>
      </c>
    </row>
    <row r="80" spans="1:37" x14ac:dyDescent="0.45">
      <c r="A80" t="s">
        <v>646</v>
      </c>
      <c r="B80" t="s">
        <v>31</v>
      </c>
      <c r="C80" s="7">
        <v>44713.444444444445</v>
      </c>
      <c r="D80">
        <v>253.95</v>
      </c>
      <c r="E80" s="7">
        <v>44714.385416666664</v>
      </c>
      <c r="F80">
        <v>58</v>
      </c>
      <c r="G80" s="8">
        <v>-0.77159999999999995</v>
      </c>
      <c r="H80">
        <v>-39275.93</v>
      </c>
      <c r="I80" s="8">
        <v>-0.78390000000000004</v>
      </c>
      <c r="J80">
        <v>197.29759999999999</v>
      </c>
      <c r="K80">
        <v>50103.71</v>
      </c>
      <c r="L80">
        <v>-18532.91</v>
      </c>
      <c r="M80">
        <v>294</v>
      </c>
      <c r="N80">
        <v>-133.59</v>
      </c>
      <c r="O80" s="8">
        <v>-0.77159999999999995</v>
      </c>
      <c r="P80" s="8">
        <v>4.4699999999999997E-2</v>
      </c>
      <c r="Q80" t="s">
        <v>610</v>
      </c>
      <c r="S80" s="2"/>
      <c r="T80" t="s">
        <v>778</v>
      </c>
      <c r="U80" t="s">
        <v>31</v>
      </c>
      <c r="V80" s="7">
        <v>44722.597222222219</v>
      </c>
      <c r="W80">
        <v>404.6</v>
      </c>
      <c r="X80" s="7">
        <v>44725.388888888891</v>
      </c>
      <c r="Y80">
        <v>1022.65</v>
      </c>
      <c r="Z80" s="8">
        <v>1.5276000000000001</v>
      </c>
      <c r="AA80">
        <v>76146.63</v>
      </c>
      <c r="AB80" s="8">
        <v>1.4923</v>
      </c>
      <c r="AC80">
        <v>126.117</v>
      </c>
      <c r="AD80">
        <v>51026.96</v>
      </c>
      <c r="AE80">
        <v>281538.03000000003</v>
      </c>
      <c r="AF80">
        <v>18</v>
      </c>
      <c r="AG80">
        <v>4230.37</v>
      </c>
      <c r="AH80" s="8">
        <v>-0.26100000000000001</v>
      </c>
      <c r="AI80" s="8">
        <v>1.5276000000000001</v>
      </c>
      <c r="AJ80" t="s">
        <v>610</v>
      </c>
      <c r="AK80" s="2">
        <v>44722</v>
      </c>
    </row>
    <row r="81" spans="1:37" x14ac:dyDescent="0.45">
      <c r="A81" t="s">
        <v>628</v>
      </c>
      <c r="B81" t="s">
        <v>31</v>
      </c>
      <c r="C81" s="7">
        <v>44713.494444444441</v>
      </c>
      <c r="D81">
        <v>208.6</v>
      </c>
      <c r="E81" s="7">
        <v>44714.385416666664</v>
      </c>
      <c r="F81">
        <v>39.5</v>
      </c>
      <c r="G81" s="8">
        <v>-0.81059999999999999</v>
      </c>
      <c r="H81">
        <v>-41203.81</v>
      </c>
      <c r="I81" s="8">
        <v>-0.82250000000000001</v>
      </c>
      <c r="J81">
        <v>240.142</v>
      </c>
      <c r="K81">
        <v>50093.63</v>
      </c>
      <c r="L81">
        <v>-59736.72</v>
      </c>
      <c r="M81">
        <v>222</v>
      </c>
      <c r="N81">
        <v>-185.6</v>
      </c>
      <c r="O81" s="8">
        <v>-0.81059999999999999</v>
      </c>
      <c r="P81" s="8">
        <v>2.4899999999999999E-2</v>
      </c>
      <c r="Q81" t="s">
        <v>610</v>
      </c>
      <c r="S81" s="2"/>
      <c r="T81" t="s">
        <v>635</v>
      </c>
      <c r="U81" t="s">
        <v>31</v>
      </c>
      <c r="V81" s="7">
        <v>44725.395833333336</v>
      </c>
      <c r="W81">
        <v>370.45</v>
      </c>
      <c r="X81" s="7">
        <v>44726.385416666664</v>
      </c>
      <c r="Y81">
        <v>375.8</v>
      </c>
      <c r="Z81" s="8">
        <v>1.44E-2</v>
      </c>
      <c r="AA81">
        <v>-292.89</v>
      </c>
      <c r="AB81" s="8">
        <v>-5.7000000000000002E-3</v>
      </c>
      <c r="AC81">
        <v>138.6465</v>
      </c>
      <c r="AD81">
        <v>51361.599999999999</v>
      </c>
      <c r="AE81">
        <v>272027.98</v>
      </c>
      <c r="AF81">
        <v>75</v>
      </c>
      <c r="AG81">
        <v>-3.91</v>
      </c>
      <c r="AH81" s="8">
        <v>-6.7199999999999996E-2</v>
      </c>
      <c r="AI81" s="8">
        <v>0.2959</v>
      </c>
      <c r="AJ81" t="s">
        <v>610</v>
      </c>
      <c r="AK81" s="2">
        <v>44725</v>
      </c>
    </row>
    <row r="82" spans="1:37" x14ac:dyDescent="0.45">
      <c r="A82" t="s">
        <v>628</v>
      </c>
      <c r="B82" t="s">
        <v>31</v>
      </c>
      <c r="C82" s="7">
        <v>44713.494444444441</v>
      </c>
      <c r="D82">
        <v>208.6</v>
      </c>
      <c r="E82" s="7">
        <v>44714.385416666664</v>
      </c>
      <c r="F82">
        <v>39.5</v>
      </c>
      <c r="G82" s="8">
        <v>-0.81059999999999999</v>
      </c>
      <c r="H82">
        <v>-42675.95</v>
      </c>
      <c r="I82" s="8">
        <v>-0.82250000000000001</v>
      </c>
      <c r="J82">
        <v>248.72190000000001</v>
      </c>
      <c r="K82">
        <v>51883.39</v>
      </c>
      <c r="L82">
        <v>290251.36</v>
      </c>
      <c r="M82">
        <v>222</v>
      </c>
      <c r="N82">
        <v>-192.23</v>
      </c>
      <c r="O82" s="8">
        <v>-0.81059999999999999</v>
      </c>
      <c r="P82" s="8">
        <v>2.4899999999999999E-2</v>
      </c>
      <c r="Q82" t="s">
        <v>610</v>
      </c>
      <c r="S82" s="2"/>
      <c r="T82" t="s">
        <v>652</v>
      </c>
      <c r="U82" t="s">
        <v>31</v>
      </c>
      <c r="V82" s="7">
        <v>44725.416666666664</v>
      </c>
      <c r="W82">
        <v>347</v>
      </c>
      <c r="X82" s="7">
        <v>44726.385416666664</v>
      </c>
      <c r="Y82">
        <v>324.55</v>
      </c>
      <c r="Z82" s="8">
        <v>-6.4699999999999994E-2</v>
      </c>
      <c r="AA82">
        <v>-4316.4799999999996</v>
      </c>
      <c r="AB82" s="8">
        <v>-8.4099999999999994E-2</v>
      </c>
      <c r="AC82">
        <v>147.99940000000001</v>
      </c>
      <c r="AD82">
        <v>51355.78</v>
      </c>
      <c r="AE82">
        <v>267711.51</v>
      </c>
      <c r="AF82">
        <v>69</v>
      </c>
      <c r="AG82">
        <v>-62.56</v>
      </c>
      <c r="AH82" s="8">
        <v>-0.12820000000000001</v>
      </c>
      <c r="AI82" s="8">
        <v>0.2248</v>
      </c>
      <c r="AJ82" t="s">
        <v>610</v>
      </c>
      <c r="AK82" s="2">
        <v>44725</v>
      </c>
    </row>
    <row r="83" spans="1:37" x14ac:dyDescent="0.45">
      <c r="A83" t="s">
        <v>801</v>
      </c>
      <c r="B83" t="s">
        <v>31</v>
      </c>
      <c r="C83" s="7">
        <v>44715.520833333336</v>
      </c>
      <c r="D83">
        <v>432.8</v>
      </c>
      <c r="E83" s="7">
        <v>44718.385416666664</v>
      </c>
      <c r="F83">
        <v>563.35</v>
      </c>
      <c r="G83" s="8">
        <v>0.30159999999999998</v>
      </c>
      <c r="H83">
        <v>13847.98</v>
      </c>
      <c r="I83" s="8">
        <v>0.27860000000000001</v>
      </c>
      <c r="J83">
        <v>114.83669999999999</v>
      </c>
      <c r="K83">
        <v>49701.32</v>
      </c>
      <c r="L83">
        <v>-45888.74</v>
      </c>
      <c r="M83">
        <v>184</v>
      </c>
      <c r="N83">
        <v>75.260000000000005</v>
      </c>
      <c r="O83" s="8">
        <v>-0.1235</v>
      </c>
      <c r="P83" s="8">
        <v>0.55310000000000004</v>
      </c>
      <c r="Q83" t="s">
        <v>610</v>
      </c>
      <c r="S83" s="2"/>
      <c r="T83" t="s">
        <v>637</v>
      </c>
      <c r="U83" t="s">
        <v>31</v>
      </c>
      <c r="V83" s="7">
        <v>44726.461805555555</v>
      </c>
      <c r="W83">
        <v>326</v>
      </c>
      <c r="X83" s="7">
        <v>44727.385416666664</v>
      </c>
      <c r="Y83">
        <v>177.5</v>
      </c>
      <c r="Z83" s="8">
        <v>-0.45550000000000002</v>
      </c>
      <c r="AA83">
        <v>-24178.73</v>
      </c>
      <c r="AB83" s="8">
        <v>-0.47099999999999997</v>
      </c>
      <c r="AC83">
        <v>157.4802</v>
      </c>
      <c r="AD83">
        <v>51338.559999999998</v>
      </c>
      <c r="AE83">
        <v>243532.78</v>
      </c>
      <c r="AF83">
        <v>56</v>
      </c>
      <c r="AG83">
        <v>-431.76</v>
      </c>
      <c r="AH83" s="8">
        <v>-0.56920000000000004</v>
      </c>
      <c r="AI83" s="8">
        <v>8.5599999999999996E-2</v>
      </c>
      <c r="AJ83" t="s">
        <v>610</v>
      </c>
      <c r="AK83" s="2">
        <v>44726</v>
      </c>
    </row>
    <row r="84" spans="1:37" x14ac:dyDescent="0.45">
      <c r="A84" t="s">
        <v>647</v>
      </c>
      <c r="B84" t="s">
        <v>31</v>
      </c>
      <c r="C84" s="7">
        <v>44715.538888888892</v>
      </c>
      <c r="D84">
        <v>401.2</v>
      </c>
      <c r="E84" s="7">
        <v>44718.385416666664</v>
      </c>
      <c r="F84">
        <v>506.55</v>
      </c>
      <c r="G84" s="8">
        <v>0.2626</v>
      </c>
      <c r="H84">
        <v>11927.31</v>
      </c>
      <c r="I84" s="8">
        <v>0.24</v>
      </c>
      <c r="J84">
        <v>123.89109999999999</v>
      </c>
      <c r="K84">
        <v>49705.13</v>
      </c>
      <c r="L84">
        <v>-33961.43</v>
      </c>
      <c r="M84">
        <v>158</v>
      </c>
      <c r="N84">
        <v>75.489999999999995</v>
      </c>
      <c r="O84" s="8">
        <v>-9.8199999999999996E-2</v>
      </c>
      <c r="P84" s="8">
        <v>0.4955</v>
      </c>
      <c r="Q84" t="s">
        <v>610</v>
      </c>
      <c r="S84" s="2"/>
      <c r="T84" t="s">
        <v>637</v>
      </c>
      <c r="U84" t="s">
        <v>31</v>
      </c>
      <c r="V84" s="7">
        <v>44726.461805555555</v>
      </c>
      <c r="W84">
        <v>326</v>
      </c>
      <c r="X84" s="7">
        <v>44727.388888888891</v>
      </c>
      <c r="Y84">
        <v>173.5</v>
      </c>
      <c r="Z84" s="8">
        <v>-0.46779999999999999</v>
      </c>
      <c r="AA84">
        <v>-24835.75</v>
      </c>
      <c r="AB84" s="8">
        <v>-0.48309999999999997</v>
      </c>
      <c r="AC84">
        <v>157.69229999999999</v>
      </c>
      <c r="AD84">
        <v>51407.69</v>
      </c>
      <c r="AE84">
        <v>256702.28</v>
      </c>
      <c r="AF84">
        <v>57</v>
      </c>
      <c r="AG84">
        <v>-435.71</v>
      </c>
      <c r="AH84" s="8">
        <v>-0.56920000000000004</v>
      </c>
      <c r="AI84" s="8">
        <v>8.5599999999999996E-2</v>
      </c>
      <c r="AJ84" t="s">
        <v>610</v>
      </c>
      <c r="AK84" s="2">
        <v>44726</v>
      </c>
    </row>
    <row r="85" spans="1:37" x14ac:dyDescent="0.45">
      <c r="A85" t="s">
        <v>647</v>
      </c>
      <c r="B85" t="s">
        <v>31</v>
      </c>
      <c r="C85" s="7">
        <v>44715.538888888892</v>
      </c>
      <c r="D85">
        <v>401.2</v>
      </c>
      <c r="E85" s="7">
        <v>44718.385416666664</v>
      </c>
      <c r="F85">
        <v>506.55</v>
      </c>
      <c r="G85" s="8">
        <v>0.2626</v>
      </c>
      <c r="H85">
        <v>12346.31</v>
      </c>
      <c r="I85" s="8">
        <v>0.24</v>
      </c>
      <c r="J85">
        <v>128.24340000000001</v>
      </c>
      <c r="K85">
        <v>51451.26</v>
      </c>
      <c r="L85">
        <v>302597.67</v>
      </c>
      <c r="M85">
        <v>158</v>
      </c>
      <c r="N85">
        <v>78.14</v>
      </c>
      <c r="O85" s="8">
        <v>-9.8199999999999996E-2</v>
      </c>
      <c r="P85" s="8">
        <v>0.4955</v>
      </c>
      <c r="Q85" t="s">
        <v>610</v>
      </c>
      <c r="S85" s="2"/>
      <c r="T85" t="s">
        <v>641</v>
      </c>
      <c r="U85" t="s">
        <v>31</v>
      </c>
      <c r="V85" s="7">
        <v>44728.447916666664</v>
      </c>
      <c r="W85">
        <v>147.35</v>
      </c>
      <c r="X85" s="7">
        <v>44728.635416666664</v>
      </c>
      <c r="Y85">
        <v>885.55</v>
      </c>
      <c r="Z85" s="8">
        <v>5.0098000000000003</v>
      </c>
      <c r="AA85">
        <v>253002.03</v>
      </c>
      <c r="AB85" s="8">
        <v>4.9397000000000002</v>
      </c>
      <c r="AC85">
        <v>347.59190000000001</v>
      </c>
      <c r="AD85">
        <v>51217.66</v>
      </c>
      <c r="AE85">
        <v>496534.81</v>
      </c>
      <c r="AF85">
        <v>55</v>
      </c>
      <c r="AG85">
        <v>4600.04</v>
      </c>
      <c r="AH85" s="8">
        <v>-0.17030000000000001</v>
      </c>
      <c r="AI85" s="8">
        <v>5.2369000000000003</v>
      </c>
      <c r="AJ85" t="s">
        <v>610</v>
      </c>
      <c r="AK85" s="2">
        <v>44728</v>
      </c>
    </row>
    <row r="86" spans="1:37" x14ac:dyDescent="0.45">
      <c r="A86" t="s">
        <v>648</v>
      </c>
      <c r="B86" t="s">
        <v>31</v>
      </c>
      <c r="C86" s="7">
        <v>44715.597916666666</v>
      </c>
      <c r="D86">
        <v>410.5</v>
      </c>
      <c r="E86" s="7">
        <v>44718.385416666664</v>
      </c>
      <c r="F86">
        <v>451</v>
      </c>
      <c r="G86" s="8">
        <v>9.8699999999999996E-2</v>
      </c>
      <c r="H86">
        <v>3997.6</v>
      </c>
      <c r="I86" s="8">
        <v>7.7700000000000005E-2</v>
      </c>
      <c r="J86">
        <v>125.37560000000001</v>
      </c>
      <c r="K86">
        <v>51466.68</v>
      </c>
      <c r="L86">
        <v>306595.27</v>
      </c>
      <c r="M86">
        <v>73</v>
      </c>
      <c r="N86">
        <v>54.76</v>
      </c>
      <c r="O86" s="8">
        <v>-0.06</v>
      </c>
      <c r="P86" s="8">
        <v>0.3453</v>
      </c>
      <c r="Q86" t="s">
        <v>610</v>
      </c>
      <c r="S86" s="2"/>
      <c r="T86" t="s">
        <v>732</v>
      </c>
      <c r="U86" t="s">
        <v>31</v>
      </c>
      <c r="V86" s="7">
        <v>44728.461805555555</v>
      </c>
      <c r="W86">
        <v>447.75</v>
      </c>
      <c r="X86" s="7">
        <v>44729.388888888891</v>
      </c>
      <c r="Y86">
        <v>1108.5999999999999</v>
      </c>
      <c r="Z86" s="8">
        <v>1.4759</v>
      </c>
      <c r="AA86">
        <v>73908.56</v>
      </c>
      <c r="AB86" s="8">
        <v>1.4412</v>
      </c>
      <c r="AC86">
        <v>114.536</v>
      </c>
      <c r="AD86">
        <v>51283.51</v>
      </c>
      <c r="AE86">
        <v>330610.84000000003</v>
      </c>
      <c r="AF86">
        <v>57</v>
      </c>
      <c r="AG86">
        <v>1296.6400000000001</v>
      </c>
      <c r="AH86" s="8">
        <v>-6.4199999999999993E-2</v>
      </c>
      <c r="AI86" s="8">
        <v>1.6551</v>
      </c>
      <c r="AJ86" t="s">
        <v>610</v>
      </c>
      <c r="AK86" s="2">
        <v>44728</v>
      </c>
    </row>
    <row r="87" spans="1:37" x14ac:dyDescent="0.45">
      <c r="A87" t="s">
        <v>666</v>
      </c>
      <c r="B87" t="s">
        <v>31</v>
      </c>
      <c r="C87" s="7">
        <v>44720.42083333333</v>
      </c>
      <c r="D87">
        <v>296.75</v>
      </c>
      <c r="E87" s="7">
        <v>44721.385416666664</v>
      </c>
      <c r="F87">
        <v>177.85</v>
      </c>
      <c r="G87" s="8">
        <v>-0.4007</v>
      </c>
      <c r="H87">
        <v>-20762.61</v>
      </c>
      <c r="I87" s="8">
        <v>-0.41670000000000001</v>
      </c>
      <c r="J87">
        <v>167.91980000000001</v>
      </c>
      <c r="K87">
        <v>49830.19</v>
      </c>
      <c r="L87">
        <v>-54724.03</v>
      </c>
      <c r="M87">
        <v>328</v>
      </c>
      <c r="N87">
        <v>-63.3</v>
      </c>
      <c r="O87" s="8">
        <v>-0.75860000000000005</v>
      </c>
      <c r="P87" s="8">
        <v>2.9700000000000001E-2</v>
      </c>
      <c r="Q87" t="s">
        <v>610</v>
      </c>
      <c r="S87" s="2"/>
      <c r="T87" t="s">
        <v>733</v>
      </c>
      <c r="U87" t="s">
        <v>31</v>
      </c>
      <c r="V87" s="7">
        <v>44728.46875</v>
      </c>
      <c r="W87">
        <v>469</v>
      </c>
      <c r="X87" s="7">
        <v>44729.388888888891</v>
      </c>
      <c r="Y87">
        <v>1021.4</v>
      </c>
      <c r="Z87" s="8">
        <v>1.1778</v>
      </c>
      <c r="AA87">
        <v>58765.58</v>
      </c>
      <c r="AB87" s="8">
        <v>1.1459999999999999</v>
      </c>
      <c r="AC87">
        <v>109.3321</v>
      </c>
      <c r="AD87">
        <v>51276.77</v>
      </c>
      <c r="AE87">
        <v>389376.42</v>
      </c>
      <c r="AF87">
        <v>55</v>
      </c>
      <c r="AG87">
        <v>1068.47</v>
      </c>
      <c r="AH87" s="8">
        <v>-0.1429</v>
      </c>
      <c r="AI87" s="8">
        <v>1.3673999999999999</v>
      </c>
      <c r="AJ87" t="s">
        <v>610</v>
      </c>
      <c r="AK87" s="2">
        <v>44728</v>
      </c>
    </row>
    <row r="88" spans="1:37" x14ac:dyDescent="0.45">
      <c r="A88" t="s">
        <v>649</v>
      </c>
      <c r="B88" t="s">
        <v>31</v>
      </c>
      <c r="C88" s="7">
        <v>44720.446527777778</v>
      </c>
      <c r="D88">
        <v>230.85</v>
      </c>
      <c r="E88" s="7">
        <v>44721.385416666664</v>
      </c>
      <c r="F88">
        <v>15.75</v>
      </c>
      <c r="G88" s="8">
        <v>-0.93179999999999996</v>
      </c>
      <c r="H88">
        <v>-48567.57</v>
      </c>
      <c r="I88" s="8">
        <v>-0.9425</v>
      </c>
      <c r="J88">
        <v>223.23140000000001</v>
      </c>
      <c r="K88">
        <v>51532.98</v>
      </c>
      <c r="L88">
        <v>258027.7</v>
      </c>
      <c r="M88">
        <v>291</v>
      </c>
      <c r="N88">
        <v>-166.9</v>
      </c>
      <c r="O88" s="8">
        <v>-0.93179999999999996</v>
      </c>
      <c r="P88" s="8">
        <v>0.24110000000000001</v>
      </c>
      <c r="Q88" t="s">
        <v>610</v>
      </c>
      <c r="S88" s="2"/>
      <c r="T88" t="s">
        <v>636</v>
      </c>
      <c r="U88" t="s">
        <v>31</v>
      </c>
      <c r="V88" s="7">
        <v>44728.486111111109</v>
      </c>
      <c r="W88">
        <v>142.9</v>
      </c>
      <c r="X88" s="7">
        <v>44728.635416666664</v>
      </c>
      <c r="Y88">
        <v>583.04999999999995</v>
      </c>
      <c r="Z88" s="8">
        <v>3.0800999999999998</v>
      </c>
      <c r="AA88">
        <v>155806.06</v>
      </c>
      <c r="AB88" s="8">
        <v>3.0293000000000001</v>
      </c>
      <c r="AC88">
        <v>359.9203</v>
      </c>
      <c r="AD88">
        <v>51432.6</v>
      </c>
      <c r="AE88">
        <v>652340.87</v>
      </c>
      <c r="AF88">
        <v>44</v>
      </c>
      <c r="AG88">
        <v>3541.05</v>
      </c>
      <c r="AH88" s="8">
        <v>-0.30059999999999998</v>
      </c>
      <c r="AI88" s="8">
        <v>3.3498999999999999</v>
      </c>
      <c r="AJ88" t="s">
        <v>610</v>
      </c>
      <c r="AK88" s="2">
        <v>44728</v>
      </c>
    </row>
    <row r="89" spans="1:37" x14ac:dyDescent="0.45">
      <c r="A89" t="s">
        <v>649</v>
      </c>
      <c r="B89" t="s">
        <v>31</v>
      </c>
      <c r="C89" s="7">
        <v>44720.447916666664</v>
      </c>
      <c r="D89">
        <v>269.60000000000002</v>
      </c>
      <c r="E89" s="7">
        <v>44721.385416666664</v>
      </c>
      <c r="F89">
        <v>15.75</v>
      </c>
      <c r="G89" s="8">
        <v>-0.94159999999999999</v>
      </c>
      <c r="H89">
        <v>-47270.48</v>
      </c>
      <c r="I89" s="8">
        <v>-0.95220000000000005</v>
      </c>
      <c r="J89">
        <v>184.14429999999999</v>
      </c>
      <c r="K89">
        <v>49645.3</v>
      </c>
      <c r="L89">
        <v>-101994.51</v>
      </c>
      <c r="M89">
        <v>289</v>
      </c>
      <c r="N89">
        <v>-163.57</v>
      </c>
      <c r="O89" s="8">
        <v>-0.94159999999999999</v>
      </c>
      <c r="P89" s="8">
        <v>6.2700000000000006E-2</v>
      </c>
      <c r="Q89" t="s">
        <v>610</v>
      </c>
      <c r="S89" s="2"/>
      <c r="T89" t="s">
        <v>653</v>
      </c>
      <c r="U89" t="s">
        <v>31</v>
      </c>
      <c r="V89" s="7">
        <v>44729.621527777781</v>
      </c>
      <c r="W89">
        <v>415.1</v>
      </c>
      <c r="X89" s="7">
        <v>44732.385416666664</v>
      </c>
      <c r="Y89">
        <v>331.35</v>
      </c>
      <c r="Z89" s="8">
        <v>-0.20180000000000001</v>
      </c>
      <c r="AA89">
        <v>-11703.78</v>
      </c>
      <c r="AB89" s="8">
        <v>-0.21970000000000001</v>
      </c>
      <c r="AC89">
        <v>128.31049999999999</v>
      </c>
      <c r="AD89">
        <v>53261.7</v>
      </c>
      <c r="AE89">
        <v>640637.09</v>
      </c>
      <c r="AF89">
        <v>10</v>
      </c>
      <c r="AG89">
        <v>-1170.3800000000001</v>
      </c>
      <c r="AH89" s="8">
        <v>-0.29339999999999999</v>
      </c>
      <c r="AI89" s="8">
        <v>3.49E-2</v>
      </c>
      <c r="AJ89" t="s">
        <v>610</v>
      </c>
      <c r="AK89" s="2">
        <v>44729</v>
      </c>
    </row>
    <row r="90" spans="1:37" x14ac:dyDescent="0.45">
      <c r="A90" t="s">
        <v>650</v>
      </c>
      <c r="B90" t="s">
        <v>31</v>
      </c>
      <c r="C90" s="7">
        <v>44720.450694444444</v>
      </c>
      <c r="D90">
        <v>283.95</v>
      </c>
      <c r="E90" s="7">
        <v>44721.385416666664</v>
      </c>
      <c r="F90">
        <v>21.6</v>
      </c>
      <c r="G90" s="8">
        <v>-0.92390000000000005</v>
      </c>
      <c r="H90">
        <v>-48169.2</v>
      </c>
      <c r="I90" s="8">
        <v>-0.93469999999999998</v>
      </c>
      <c r="J90">
        <v>181.49279999999999</v>
      </c>
      <c r="K90">
        <v>51534.89</v>
      </c>
      <c r="L90">
        <v>209858.5</v>
      </c>
      <c r="M90">
        <v>285</v>
      </c>
      <c r="N90">
        <v>-169.01</v>
      </c>
      <c r="O90" s="8">
        <v>-0.92390000000000005</v>
      </c>
      <c r="P90" s="8">
        <v>5.4800000000000001E-2</v>
      </c>
      <c r="Q90" t="s">
        <v>610</v>
      </c>
      <c r="S90" s="2"/>
      <c r="T90" t="s">
        <v>654</v>
      </c>
      <c r="U90" t="s">
        <v>31</v>
      </c>
      <c r="V90" s="7">
        <v>44732.402777777781</v>
      </c>
      <c r="W90">
        <v>404.15</v>
      </c>
      <c r="X90" s="7">
        <v>44733.385416666664</v>
      </c>
      <c r="Y90">
        <v>146.25</v>
      </c>
      <c r="Z90" s="8">
        <v>-0.6381</v>
      </c>
      <c r="AA90">
        <v>-34675.08</v>
      </c>
      <c r="AB90" s="8">
        <v>-0.65169999999999995</v>
      </c>
      <c r="AC90">
        <v>131.6422</v>
      </c>
      <c r="AD90">
        <v>53203.19</v>
      </c>
      <c r="AE90">
        <v>605962.01</v>
      </c>
      <c r="AF90">
        <v>73</v>
      </c>
      <c r="AG90">
        <v>-475</v>
      </c>
      <c r="AH90" s="8">
        <v>-0.6381</v>
      </c>
      <c r="AI90" s="8">
        <v>2.9100000000000001E-2</v>
      </c>
      <c r="AJ90" t="s">
        <v>610</v>
      </c>
      <c r="AK90" s="2">
        <v>44732</v>
      </c>
    </row>
    <row r="91" spans="1:37" x14ac:dyDescent="0.45">
      <c r="A91" t="s">
        <v>651</v>
      </c>
      <c r="B91" t="s">
        <v>31</v>
      </c>
      <c r="C91" s="7">
        <v>44722.478472222225</v>
      </c>
      <c r="D91">
        <v>404.2</v>
      </c>
      <c r="E91" s="7">
        <v>44725.385416666664</v>
      </c>
      <c r="F91">
        <v>1039.9000000000001</v>
      </c>
      <c r="G91" s="8">
        <v>1.5727</v>
      </c>
      <c r="H91">
        <v>78463.22</v>
      </c>
      <c r="I91" s="8">
        <v>1.5369999999999999</v>
      </c>
      <c r="J91">
        <v>126.2971</v>
      </c>
      <c r="K91">
        <v>51049.29</v>
      </c>
      <c r="L91">
        <v>288321.71999999997</v>
      </c>
      <c r="M91">
        <v>245</v>
      </c>
      <c r="N91">
        <v>320.26</v>
      </c>
      <c r="O91" s="8">
        <v>-6.0699999999999997E-2</v>
      </c>
      <c r="P91" s="8">
        <v>1.5727</v>
      </c>
      <c r="Q91" t="s">
        <v>610</v>
      </c>
      <c r="S91" s="2"/>
      <c r="T91" t="s">
        <v>655</v>
      </c>
      <c r="U91" t="s">
        <v>31</v>
      </c>
      <c r="V91" s="7">
        <v>44733.416666666664</v>
      </c>
      <c r="W91">
        <v>310.64999999999998</v>
      </c>
      <c r="X91" s="7">
        <v>44734.385416666664</v>
      </c>
      <c r="Y91">
        <v>159.94999999999999</v>
      </c>
      <c r="Z91" s="8">
        <v>-0.48509999999999998</v>
      </c>
      <c r="AA91">
        <v>-26528.73</v>
      </c>
      <c r="AB91" s="8">
        <v>-0.50029999999999997</v>
      </c>
      <c r="AC91">
        <v>170.70599999999999</v>
      </c>
      <c r="AD91">
        <v>53029.81</v>
      </c>
      <c r="AE91">
        <v>579433.28</v>
      </c>
      <c r="AF91">
        <v>69</v>
      </c>
      <c r="AG91">
        <v>-384.47</v>
      </c>
      <c r="AH91" s="8">
        <v>-0.48509999999999998</v>
      </c>
      <c r="AI91" s="8">
        <v>1.0189999999999999</v>
      </c>
      <c r="AJ91" t="s">
        <v>610</v>
      </c>
      <c r="AK91" s="2">
        <v>44733</v>
      </c>
    </row>
    <row r="92" spans="1:37" x14ac:dyDescent="0.45">
      <c r="A92" t="s">
        <v>631</v>
      </c>
      <c r="B92" t="s">
        <v>31</v>
      </c>
      <c r="C92" s="7">
        <v>44722.480555555558</v>
      </c>
      <c r="D92">
        <v>370</v>
      </c>
      <c r="E92" s="7">
        <v>44725.385416666664</v>
      </c>
      <c r="F92">
        <v>958.59990000000005</v>
      </c>
      <c r="G92" s="8">
        <v>1.5908</v>
      </c>
      <c r="H92">
        <v>79373.61</v>
      </c>
      <c r="I92" s="8">
        <v>1.5548999999999999</v>
      </c>
      <c r="J92">
        <v>137.9657</v>
      </c>
      <c r="K92">
        <v>51047.31</v>
      </c>
      <c r="L92">
        <v>367695.33</v>
      </c>
      <c r="M92">
        <v>242</v>
      </c>
      <c r="N92">
        <v>327.99</v>
      </c>
      <c r="O92" s="8">
        <v>-9.0399999999999994E-2</v>
      </c>
      <c r="P92" s="8">
        <v>1.5908</v>
      </c>
      <c r="Q92" t="s">
        <v>610</v>
      </c>
      <c r="S92" s="2"/>
      <c r="T92" t="s">
        <v>656</v>
      </c>
      <c r="U92" t="s">
        <v>31</v>
      </c>
      <c r="V92" s="7">
        <v>44733.430555555555</v>
      </c>
      <c r="W92">
        <v>273.05</v>
      </c>
      <c r="X92" s="7">
        <v>44734.385416666664</v>
      </c>
      <c r="Y92">
        <v>122.05</v>
      </c>
      <c r="Z92" s="8">
        <v>-0.55300000000000005</v>
      </c>
      <c r="AA92">
        <v>-30082.48</v>
      </c>
      <c r="AB92" s="8">
        <v>-0.5675</v>
      </c>
      <c r="AC92">
        <v>194.14189999999999</v>
      </c>
      <c r="AD92">
        <v>53010.44</v>
      </c>
      <c r="AE92">
        <v>549350.80000000005</v>
      </c>
      <c r="AF92">
        <v>65</v>
      </c>
      <c r="AG92">
        <v>-462.81</v>
      </c>
      <c r="AH92" s="8">
        <v>-0.55300000000000005</v>
      </c>
      <c r="AI92" s="8">
        <v>1.0119</v>
      </c>
      <c r="AJ92" t="s">
        <v>610</v>
      </c>
      <c r="AK92" s="2">
        <v>44733</v>
      </c>
    </row>
    <row r="93" spans="1:37" x14ac:dyDescent="0.45">
      <c r="A93" t="s">
        <v>778</v>
      </c>
      <c r="B93" t="s">
        <v>31</v>
      </c>
      <c r="C93" s="7">
        <v>44722.6</v>
      </c>
      <c r="D93">
        <v>404.6</v>
      </c>
      <c r="E93" s="7">
        <v>44725.385416666664</v>
      </c>
      <c r="F93">
        <v>877.6</v>
      </c>
      <c r="G93" s="8">
        <v>1.1691</v>
      </c>
      <c r="H93">
        <v>56288.24</v>
      </c>
      <c r="I93" s="8">
        <v>1.1374</v>
      </c>
      <c r="J93">
        <v>122.3184</v>
      </c>
      <c r="K93">
        <v>49490.03</v>
      </c>
      <c r="L93">
        <v>-45706.27</v>
      </c>
      <c r="M93">
        <v>70</v>
      </c>
      <c r="N93">
        <v>804.12</v>
      </c>
      <c r="O93" s="8">
        <v>-0.26100000000000001</v>
      </c>
      <c r="P93" s="8">
        <v>1.1691</v>
      </c>
      <c r="Q93" t="s">
        <v>610</v>
      </c>
      <c r="S93" s="2"/>
      <c r="T93" t="s">
        <v>656</v>
      </c>
      <c r="U93" t="s">
        <v>31</v>
      </c>
      <c r="V93" s="7">
        <v>44733.430555555555</v>
      </c>
      <c r="W93">
        <v>273.05</v>
      </c>
      <c r="X93" s="7">
        <v>44734.388888888891</v>
      </c>
      <c r="Y93">
        <v>97.3</v>
      </c>
      <c r="Z93" s="8">
        <v>-0.64370000000000005</v>
      </c>
      <c r="AA93">
        <v>-34140.449999999997</v>
      </c>
      <c r="AB93" s="8">
        <v>-0.65720000000000001</v>
      </c>
      <c r="AC93">
        <v>190.24680000000001</v>
      </c>
      <c r="AD93">
        <v>51946.879999999997</v>
      </c>
      <c r="AE93">
        <v>355235.97</v>
      </c>
      <c r="AF93">
        <v>66</v>
      </c>
      <c r="AG93">
        <v>-517.28</v>
      </c>
      <c r="AH93" s="8">
        <v>-0.64370000000000005</v>
      </c>
      <c r="AI93" s="8">
        <v>1.0119</v>
      </c>
      <c r="AJ93" t="s">
        <v>610</v>
      </c>
      <c r="AK93" s="2">
        <v>44733</v>
      </c>
    </row>
    <row r="94" spans="1:37" x14ac:dyDescent="0.45">
      <c r="A94" t="s">
        <v>635</v>
      </c>
      <c r="B94" t="s">
        <v>31</v>
      </c>
      <c r="C94" s="7">
        <v>44725.395833333336</v>
      </c>
      <c r="D94">
        <v>383.25</v>
      </c>
      <c r="E94" s="7">
        <v>44726.385416666664</v>
      </c>
      <c r="F94">
        <v>428.5</v>
      </c>
      <c r="G94" s="8">
        <v>0.1181</v>
      </c>
      <c r="H94">
        <v>5022.55</v>
      </c>
      <c r="I94" s="8">
        <v>9.69E-2</v>
      </c>
      <c r="J94">
        <v>135.2602</v>
      </c>
      <c r="K94">
        <v>51838.48</v>
      </c>
      <c r="L94">
        <v>372717.88</v>
      </c>
      <c r="M94">
        <v>364</v>
      </c>
      <c r="N94">
        <v>13.8</v>
      </c>
      <c r="O94" s="8">
        <v>-9.8400000000000001E-2</v>
      </c>
      <c r="P94" s="8">
        <v>0.25259999999999999</v>
      </c>
      <c r="Q94" t="s">
        <v>610</v>
      </c>
      <c r="S94" s="2"/>
      <c r="T94" t="s">
        <v>659</v>
      </c>
      <c r="U94" t="s">
        <v>31</v>
      </c>
      <c r="V94" s="7">
        <v>44733.482638888891</v>
      </c>
      <c r="W94">
        <v>261.3</v>
      </c>
      <c r="X94" s="7">
        <v>44734.388888888891</v>
      </c>
      <c r="Y94">
        <v>72.099999999999994</v>
      </c>
      <c r="Z94" s="8">
        <v>-0.72409999999999997</v>
      </c>
      <c r="AA94">
        <v>-38280.129999999997</v>
      </c>
      <c r="AB94" s="8">
        <v>-0.73680000000000001</v>
      </c>
      <c r="AC94">
        <v>198.8227</v>
      </c>
      <c r="AD94">
        <v>51952.38</v>
      </c>
      <c r="AE94">
        <v>316955.83</v>
      </c>
      <c r="AF94">
        <v>51</v>
      </c>
      <c r="AG94">
        <v>-750.59</v>
      </c>
      <c r="AH94" s="8">
        <v>-0.72409999999999997</v>
      </c>
      <c r="AI94" s="8">
        <v>0.82779999999999998</v>
      </c>
      <c r="AJ94" t="s">
        <v>610</v>
      </c>
      <c r="AK94" s="2">
        <v>44733</v>
      </c>
    </row>
    <row r="95" spans="1:37" x14ac:dyDescent="0.45">
      <c r="A95" t="s">
        <v>652</v>
      </c>
      <c r="B95" t="s">
        <v>31</v>
      </c>
      <c r="C95" s="7">
        <v>44725.40625</v>
      </c>
      <c r="D95">
        <v>346.2</v>
      </c>
      <c r="E95" s="7">
        <v>44726.385416666664</v>
      </c>
      <c r="F95">
        <v>374.3</v>
      </c>
      <c r="G95" s="8">
        <v>8.1199999999999994E-2</v>
      </c>
      <c r="H95">
        <v>3128.42</v>
      </c>
      <c r="I95" s="8">
        <v>6.0400000000000002E-2</v>
      </c>
      <c r="J95">
        <v>149.72069999999999</v>
      </c>
      <c r="K95">
        <v>51833.32</v>
      </c>
      <c r="L95">
        <v>375846.29</v>
      </c>
      <c r="M95">
        <v>349</v>
      </c>
      <c r="N95">
        <v>8.9600000000000009</v>
      </c>
      <c r="O95" s="8">
        <v>-0.12620000000000001</v>
      </c>
      <c r="P95" s="8">
        <v>0.2276</v>
      </c>
      <c r="Q95" t="s">
        <v>610</v>
      </c>
      <c r="S95" s="2"/>
      <c r="T95" t="s">
        <v>658</v>
      </c>
      <c r="U95" t="s">
        <v>31</v>
      </c>
      <c r="V95" s="7">
        <v>44734.395833333336</v>
      </c>
      <c r="W95">
        <v>221.55</v>
      </c>
      <c r="X95" s="7">
        <v>44735.385416666664</v>
      </c>
      <c r="Y95">
        <v>83.3</v>
      </c>
      <c r="Z95" s="8">
        <v>-0.624</v>
      </c>
      <c r="AA95">
        <v>-33640.43</v>
      </c>
      <c r="AB95" s="8">
        <v>-0.63780000000000003</v>
      </c>
      <c r="AC95">
        <v>238.0806</v>
      </c>
      <c r="AD95">
        <v>52746.75</v>
      </c>
      <c r="AE95">
        <v>515710.37</v>
      </c>
      <c r="AF95">
        <v>75</v>
      </c>
      <c r="AG95">
        <v>-448.54</v>
      </c>
      <c r="AH95" s="8">
        <v>-0.624</v>
      </c>
      <c r="AI95" s="8">
        <v>0.1106</v>
      </c>
      <c r="AJ95" t="s">
        <v>610</v>
      </c>
      <c r="AK95" s="2">
        <v>44734</v>
      </c>
    </row>
    <row r="96" spans="1:37" x14ac:dyDescent="0.45">
      <c r="A96" t="s">
        <v>636</v>
      </c>
      <c r="B96" t="s">
        <v>31</v>
      </c>
      <c r="C96" s="7">
        <v>44725.591666666667</v>
      </c>
      <c r="D96">
        <v>362.65</v>
      </c>
      <c r="E96" s="7">
        <v>44726.385416666664</v>
      </c>
      <c r="F96">
        <v>322.95</v>
      </c>
      <c r="G96" s="8">
        <v>-0.1095</v>
      </c>
      <c r="H96">
        <v>-6389.52</v>
      </c>
      <c r="I96" s="8">
        <v>-0.12839999999999999</v>
      </c>
      <c r="J96">
        <v>137.24379999999999</v>
      </c>
      <c r="K96">
        <v>49771.47</v>
      </c>
      <c r="L96">
        <v>-52095.8</v>
      </c>
      <c r="M96">
        <v>82</v>
      </c>
      <c r="N96">
        <v>-77.92</v>
      </c>
      <c r="O96" s="8">
        <v>-0.27089999999999997</v>
      </c>
      <c r="P96" s="8">
        <v>3.4099999999999998E-2</v>
      </c>
      <c r="Q96" t="s">
        <v>610</v>
      </c>
      <c r="S96" s="2"/>
      <c r="T96" t="s">
        <v>657</v>
      </c>
      <c r="U96" t="s">
        <v>31</v>
      </c>
      <c r="V96" s="7">
        <v>44734.399305555555</v>
      </c>
      <c r="W96">
        <v>243.4</v>
      </c>
      <c r="X96" s="7">
        <v>44735.385416666664</v>
      </c>
      <c r="Y96">
        <v>122.15</v>
      </c>
      <c r="Z96" s="8">
        <v>-0.49819999999999998</v>
      </c>
      <c r="AA96">
        <v>-27065.33</v>
      </c>
      <c r="AB96" s="8">
        <v>-0.51319999999999999</v>
      </c>
      <c r="AC96">
        <v>216.68639999999999</v>
      </c>
      <c r="AD96">
        <v>52741.48</v>
      </c>
      <c r="AE96">
        <v>488645.04</v>
      </c>
      <c r="AF96">
        <v>74</v>
      </c>
      <c r="AG96">
        <v>-365.75</v>
      </c>
      <c r="AH96" s="8">
        <v>-0.49819999999999998</v>
      </c>
      <c r="AI96" s="8">
        <v>0.22209999999999999</v>
      </c>
      <c r="AJ96" t="s">
        <v>610</v>
      </c>
      <c r="AK96" s="2">
        <v>44734</v>
      </c>
    </row>
    <row r="97" spans="1:37" x14ac:dyDescent="0.45">
      <c r="A97" t="s">
        <v>652</v>
      </c>
      <c r="B97" t="s">
        <v>31</v>
      </c>
      <c r="C97" s="7">
        <v>44725.597916666666</v>
      </c>
      <c r="D97">
        <v>401.2</v>
      </c>
      <c r="E97" s="7">
        <v>44726.385416666664</v>
      </c>
      <c r="F97">
        <v>374.3</v>
      </c>
      <c r="G97" s="8">
        <v>-6.7000000000000004E-2</v>
      </c>
      <c r="H97">
        <v>-4298.38</v>
      </c>
      <c r="I97" s="8">
        <v>-8.6400000000000005E-2</v>
      </c>
      <c r="J97">
        <v>124.0334</v>
      </c>
      <c r="K97">
        <v>49762.21</v>
      </c>
      <c r="L97">
        <v>-56394.17</v>
      </c>
      <c r="M97">
        <v>73</v>
      </c>
      <c r="N97">
        <v>-58.88</v>
      </c>
      <c r="O97" s="8">
        <v>-0.246</v>
      </c>
      <c r="P97" s="8">
        <v>2.4400000000000002E-2</v>
      </c>
      <c r="Q97" t="s">
        <v>610</v>
      </c>
      <c r="S97" s="2"/>
      <c r="T97" t="s">
        <v>656</v>
      </c>
      <c r="U97" t="s">
        <v>31</v>
      </c>
      <c r="V97" s="7">
        <v>44735.395833333336</v>
      </c>
      <c r="W97">
        <v>127.75</v>
      </c>
      <c r="X97" s="7">
        <v>44735.635416666664</v>
      </c>
      <c r="Y97">
        <v>0.2</v>
      </c>
      <c r="Z97" s="8">
        <v>-0.99839999999999995</v>
      </c>
      <c r="AA97">
        <v>-52886.38</v>
      </c>
      <c r="AB97" s="8">
        <v>-1.0085</v>
      </c>
      <c r="AC97">
        <v>410.5145</v>
      </c>
      <c r="AD97">
        <v>52443.23</v>
      </c>
      <c r="AE97">
        <v>435758.67</v>
      </c>
      <c r="AF97">
        <v>70</v>
      </c>
      <c r="AG97">
        <v>-755.52</v>
      </c>
      <c r="AH97" s="8">
        <v>-0.99839999999999995</v>
      </c>
      <c r="AI97" s="8">
        <v>1.2701</v>
      </c>
      <c r="AJ97" t="s">
        <v>610</v>
      </c>
      <c r="AK97" s="2">
        <v>44735</v>
      </c>
    </row>
    <row r="98" spans="1:37" x14ac:dyDescent="0.45">
      <c r="A98" t="s">
        <v>638</v>
      </c>
      <c r="B98" t="s">
        <v>31</v>
      </c>
      <c r="C98" s="7">
        <v>44726.459027777775</v>
      </c>
      <c r="D98">
        <v>334.8</v>
      </c>
      <c r="E98" s="7">
        <v>44727.385416666664</v>
      </c>
      <c r="F98">
        <v>234.35</v>
      </c>
      <c r="G98" s="8">
        <v>-0.3</v>
      </c>
      <c r="H98">
        <v>-15762.09</v>
      </c>
      <c r="I98" s="8">
        <v>-0.317</v>
      </c>
      <c r="J98">
        <v>148.50069999999999</v>
      </c>
      <c r="K98">
        <v>49718.03</v>
      </c>
      <c r="L98">
        <v>-72156.259999999995</v>
      </c>
      <c r="M98">
        <v>273</v>
      </c>
      <c r="N98">
        <v>-57.74</v>
      </c>
      <c r="O98" s="8">
        <v>-0.48520000000000002</v>
      </c>
      <c r="P98" s="8">
        <v>0.22459999999999999</v>
      </c>
      <c r="Q98" t="s">
        <v>610</v>
      </c>
      <c r="S98" s="2"/>
      <c r="T98" t="s">
        <v>659</v>
      </c>
      <c r="U98" t="s">
        <v>31</v>
      </c>
      <c r="V98" s="7">
        <v>44735.40625</v>
      </c>
      <c r="W98">
        <v>183.75</v>
      </c>
      <c r="X98" s="7">
        <v>44735.635416666664</v>
      </c>
      <c r="Y98">
        <v>0.15</v>
      </c>
      <c r="Z98" s="8">
        <v>-0.99919999999999998</v>
      </c>
      <c r="AA98">
        <v>-52999.55</v>
      </c>
      <c r="AB98" s="8">
        <v>-1.0092000000000001</v>
      </c>
      <c r="AC98">
        <v>285.80579999999998</v>
      </c>
      <c r="AD98">
        <v>52516.82</v>
      </c>
      <c r="AE98">
        <v>382759.12</v>
      </c>
      <c r="AF98">
        <v>67</v>
      </c>
      <c r="AG98">
        <v>-791.04</v>
      </c>
      <c r="AH98" s="8">
        <v>-0.99919999999999998</v>
      </c>
      <c r="AI98" s="8">
        <v>0.18559999999999999</v>
      </c>
      <c r="AJ98" t="s">
        <v>610</v>
      </c>
      <c r="AK98" s="2">
        <v>44735</v>
      </c>
    </row>
    <row r="99" spans="1:37" x14ac:dyDescent="0.45">
      <c r="A99" t="s">
        <v>637</v>
      </c>
      <c r="B99" t="s">
        <v>31</v>
      </c>
      <c r="C99" s="7">
        <v>44726.461805555555</v>
      </c>
      <c r="D99">
        <v>319</v>
      </c>
      <c r="E99" s="7">
        <v>44727.385416666664</v>
      </c>
      <c r="F99">
        <v>192.3</v>
      </c>
      <c r="G99" s="8">
        <v>-0.3972</v>
      </c>
      <c r="H99">
        <v>-20552.05</v>
      </c>
      <c r="I99" s="8">
        <v>-0.41320000000000001</v>
      </c>
      <c r="J99">
        <v>155.91820000000001</v>
      </c>
      <c r="K99">
        <v>49737.91</v>
      </c>
      <c r="L99">
        <v>-92708.31</v>
      </c>
      <c r="M99">
        <v>269</v>
      </c>
      <c r="N99">
        <v>-76.400000000000006</v>
      </c>
      <c r="O99" s="8">
        <v>-0.55969999999999998</v>
      </c>
      <c r="P99" s="8">
        <v>0.1094</v>
      </c>
      <c r="Q99" t="s">
        <v>610</v>
      </c>
      <c r="S99" s="2"/>
      <c r="T99" t="s">
        <v>734</v>
      </c>
      <c r="U99" t="s">
        <v>31</v>
      </c>
      <c r="V99" s="7">
        <v>44735.416666666664</v>
      </c>
      <c r="W99">
        <v>436.1</v>
      </c>
      <c r="X99" s="7">
        <v>44736.388888888891</v>
      </c>
      <c r="Y99">
        <v>541.04999999999995</v>
      </c>
      <c r="Z99" s="8">
        <v>0.2407</v>
      </c>
      <c r="AA99">
        <v>11258.34</v>
      </c>
      <c r="AB99" s="8">
        <v>0.21820000000000001</v>
      </c>
      <c r="AC99">
        <v>118.28660000000001</v>
      </c>
      <c r="AD99">
        <v>51584.78</v>
      </c>
      <c r="AE99">
        <v>328214.17</v>
      </c>
      <c r="AF99">
        <v>70</v>
      </c>
      <c r="AG99">
        <v>160.83000000000001</v>
      </c>
      <c r="AH99" s="8">
        <v>-0.62439999999999996</v>
      </c>
      <c r="AI99" s="8">
        <v>0.83440000000000003</v>
      </c>
      <c r="AJ99" t="s">
        <v>610</v>
      </c>
      <c r="AK99" s="2">
        <v>44735</v>
      </c>
    </row>
    <row r="100" spans="1:37" x14ac:dyDescent="0.45">
      <c r="A100" t="s">
        <v>637</v>
      </c>
      <c r="B100" t="s">
        <v>31</v>
      </c>
      <c r="C100" s="7">
        <v>44726.461805555555</v>
      </c>
      <c r="D100">
        <v>319</v>
      </c>
      <c r="E100" s="7">
        <v>44727.385416666664</v>
      </c>
      <c r="F100">
        <v>192.3</v>
      </c>
      <c r="G100" s="8">
        <v>-0.3972</v>
      </c>
      <c r="H100">
        <v>-21436.86</v>
      </c>
      <c r="I100" s="8">
        <v>-0.41320000000000001</v>
      </c>
      <c r="J100">
        <v>162.63079999999999</v>
      </c>
      <c r="K100">
        <v>51879.23</v>
      </c>
      <c r="L100">
        <v>354409.44</v>
      </c>
      <c r="M100">
        <v>269</v>
      </c>
      <c r="N100">
        <v>-79.69</v>
      </c>
      <c r="O100" s="8">
        <v>-0.55969999999999998</v>
      </c>
      <c r="P100" s="8">
        <v>0.1094</v>
      </c>
      <c r="Q100" t="s">
        <v>610</v>
      </c>
      <c r="S100" s="2"/>
      <c r="T100" t="s">
        <v>735</v>
      </c>
      <c r="U100" t="s">
        <v>31</v>
      </c>
      <c r="V100" s="7">
        <v>44735.444444444445</v>
      </c>
      <c r="W100">
        <v>456.65</v>
      </c>
      <c r="X100" s="7">
        <v>44736.388888888891</v>
      </c>
      <c r="Y100">
        <v>601.35</v>
      </c>
      <c r="Z100" s="8">
        <v>0.31690000000000002</v>
      </c>
      <c r="AA100">
        <v>15149.85</v>
      </c>
      <c r="AB100" s="8">
        <v>0.29370000000000002</v>
      </c>
      <c r="AC100">
        <v>112.9575</v>
      </c>
      <c r="AD100">
        <v>51582.02</v>
      </c>
      <c r="AE100">
        <v>343364.03</v>
      </c>
      <c r="AF100">
        <v>62</v>
      </c>
      <c r="AG100">
        <v>244.35</v>
      </c>
      <c r="AH100" s="8">
        <v>-0.57740000000000002</v>
      </c>
      <c r="AI100" s="8">
        <v>0.39900000000000002</v>
      </c>
      <c r="AJ100" t="s">
        <v>610</v>
      </c>
      <c r="AK100" s="2">
        <v>44735</v>
      </c>
    </row>
    <row r="101" spans="1:37" x14ac:dyDescent="0.45">
      <c r="A101" t="s">
        <v>641</v>
      </c>
      <c r="B101" t="s">
        <v>31</v>
      </c>
      <c r="C101" s="7">
        <v>44728.447916666664</v>
      </c>
      <c r="D101">
        <v>149.25</v>
      </c>
      <c r="E101" s="7">
        <v>44728.624305555553</v>
      </c>
      <c r="F101">
        <v>816.9</v>
      </c>
      <c r="G101" s="8">
        <v>4.4733999999999998</v>
      </c>
      <c r="H101">
        <v>228243.96</v>
      </c>
      <c r="I101" s="8">
        <v>4.4085999999999999</v>
      </c>
      <c r="J101">
        <v>346.88139999999999</v>
      </c>
      <c r="K101">
        <v>51772.05</v>
      </c>
      <c r="L101">
        <v>582653.4</v>
      </c>
      <c r="M101">
        <v>255</v>
      </c>
      <c r="N101">
        <v>895.07</v>
      </c>
      <c r="O101" s="8">
        <v>-0.18090000000000001</v>
      </c>
      <c r="P101" s="8">
        <v>5.1574999999999998</v>
      </c>
      <c r="Q101" t="s">
        <v>610</v>
      </c>
      <c r="S101" s="2"/>
      <c r="T101" t="s">
        <v>637</v>
      </c>
      <c r="U101" t="s">
        <v>31</v>
      </c>
      <c r="V101" s="7">
        <v>44736.416666666664</v>
      </c>
      <c r="W101">
        <v>440.55</v>
      </c>
      <c r="X101" s="7">
        <v>44739.385416666664</v>
      </c>
      <c r="Y101">
        <v>623.29999999999995</v>
      </c>
      <c r="Z101" s="8">
        <v>0.4148</v>
      </c>
      <c r="AA101">
        <v>20281.38</v>
      </c>
      <c r="AB101" s="8">
        <v>0.39069999999999999</v>
      </c>
      <c r="AC101">
        <v>117.8386</v>
      </c>
      <c r="AD101">
        <v>51913.8</v>
      </c>
      <c r="AE101">
        <v>403040.5</v>
      </c>
      <c r="AF101">
        <v>69</v>
      </c>
      <c r="AG101">
        <v>293.93</v>
      </c>
      <c r="AH101" s="8">
        <v>-0.20599999999999999</v>
      </c>
      <c r="AI101" s="8">
        <v>0.4148</v>
      </c>
      <c r="AJ101" t="s">
        <v>610</v>
      </c>
      <c r="AK101" s="2">
        <v>44736</v>
      </c>
    </row>
    <row r="102" spans="1:37" x14ac:dyDescent="0.45">
      <c r="A102" t="s">
        <v>732</v>
      </c>
      <c r="B102" t="s">
        <v>31</v>
      </c>
      <c r="C102" s="7">
        <v>44728.461805555555</v>
      </c>
      <c r="D102">
        <v>447.75</v>
      </c>
      <c r="E102" s="7">
        <v>44729.385416666664</v>
      </c>
      <c r="F102">
        <v>1070.5</v>
      </c>
      <c r="G102" s="8">
        <v>1.3908</v>
      </c>
      <c r="H102">
        <v>67217.740000000005</v>
      </c>
      <c r="I102" s="8">
        <v>1.3569</v>
      </c>
      <c r="J102">
        <v>110.63420000000001</v>
      </c>
      <c r="K102">
        <v>49536.46</v>
      </c>
      <c r="L102">
        <v>-25490.57</v>
      </c>
      <c r="M102">
        <v>269</v>
      </c>
      <c r="N102">
        <v>249.88</v>
      </c>
      <c r="O102" s="8">
        <v>-6.4199999999999993E-2</v>
      </c>
      <c r="P102" s="8">
        <v>1.3908</v>
      </c>
      <c r="Q102" t="s">
        <v>610</v>
      </c>
      <c r="S102" s="2"/>
      <c r="T102" t="s">
        <v>660</v>
      </c>
      <c r="U102" t="s">
        <v>31</v>
      </c>
      <c r="V102" s="7">
        <v>44736.541666666664</v>
      </c>
      <c r="W102">
        <v>405.2</v>
      </c>
      <c r="X102" s="7">
        <v>44739.385416666664</v>
      </c>
      <c r="Y102">
        <v>557.4</v>
      </c>
      <c r="Z102" s="8">
        <v>0.37559999999999999</v>
      </c>
      <c r="AA102">
        <v>18258.73</v>
      </c>
      <c r="AB102" s="8">
        <v>0.35189999999999999</v>
      </c>
      <c r="AC102">
        <v>128.065</v>
      </c>
      <c r="AD102">
        <v>51891.92</v>
      </c>
      <c r="AE102">
        <v>421299.23</v>
      </c>
      <c r="AF102">
        <v>33</v>
      </c>
      <c r="AG102">
        <v>553.29</v>
      </c>
      <c r="AH102" s="8">
        <v>-0.20799999999999999</v>
      </c>
      <c r="AI102" s="8">
        <v>0.4178</v>
      </c>
      <c r="AJ102" t="s">
        <v>610</v>
      </c>
      <c r="AK102" s="2">
        <v>44736</v>
      </c>
    </row>
    <row r="103" spans="1:37" x14ac:dyDescent="0.45">
      <c r="A103" t="s">
        <v>635</v>
      </c>
      <c r="B103" t="s">
        <v>31</v>
      </c>
      <c r="C103" s="7">
        <v>44728.469444444447</v>
      </c>
      <c r="D103">
        <v>130.6</v>
      </c>
      <c r="E103" s="7">
        <v>44728.624305555553</v>
      </c>
      <c r="F103">
        <v>717.85</v>
      </c>
      <c r="G103" s="8">
        <v>4.4965999999999999</v>
      </c>
      <c r="H103">
        <v>229653.35</v>
      </c>
      <c r="I103" s="8">
        <v>4.4316000000000004</v>
      </c>
      <c r="J103">
        <v>396.79860000000002</v>
      </c>
      <c r="K103">
        <v>51821.9</v>
      </c>
      <c r="L103">
        <v>812306.74</v>
      </c>
      <c r="M103">
        <v>224</v>
      </c>
      <c r="N103">
        <v>1025.24</v>
      </c>
      <c r="O103" s="8">
        <v>-4.1000000000000002E-2</v>
      </c>
      <c r="P103" s="8">
        <v>5.2832999999999997</v>
      </c>
      <c r="Q103" t="s">
        <v>610</v>
      </c>
      <c r="S103" s="2"/>
      <c r="T103" t="s">
        <v>661</v>
      </c>
      <c r="U103" t="s">
        <v>31</v>
      </c>
      <c r="V103" s="7">
        <v>44739.597222222219</v>
      </c>
      <c r="W103">
        <v>355.3</v>
      </c>
      <c r="X103" s="7">
        <v>44740.385416666664</v>
      </c>
      <c r="Y103">
        <v>374.45</v>
      </c>
      <c r="Z103" s="8">
        <v>5.3900000000000003E-2</v>
      </c>
      <c r="AA103">
        <v>1738.23</v>
      </c>
      <c r="AB103" s="8">
        <v>3.3399999999999999E-2</v>
      </c>
      <c r="AC103">
        <v>146.6549</v>
      </c>
      <c r="AD103">
        <v>52106.5</v>
      </c>
      <c r="AE103">
        <v>423037.46</v>
      </c>
      <c r="AF103">
        <v>17</v>
      </c>
      <c r="AG103">
        <v>102.25</v>
      </c>
      <c r="AH103" s="8">
        <v>-0.26569999999999999</v>
      </c>
      <c r="AI103" s="8">
        <v>0.1258</v>
      </c>
      <c r="AJ103" t="s">
        <v>610</v>
      </c>
      <c r="AK103" s="2">
        <v>44739</v>
      </c>
    </row>
    <row r="104" spans="1:37" x14ac:dyDescent="0.45">
      <c r="A104" t="s">
        <v>733</v>
      </c>
      <c r="B104" t="s">
        <v>31</v>
      </c>
      <c r="C104" s="7">
        <v>44728.472222222219</v>
      </c>
      <c r="D104">
        <v>480.85</v>
      </c>
      <c r="E104" s="7">
        <v>44729.385416666664</v>
      </c>
      <c r="F104">
        <v>994.15</v>
      </c>
      <c r="G104" s="8">
        <v>1.0674999999999999</v>
      </c>
      <c r="H104">
        <v>51393.22</v>
      </c>
      <c r="I104" s="8">
        <v>1.0367999999999999</v>
      </c>
      <c r="J104">
        <v>103.08540000000001</v>
      </c>
      <c r="K104">
        <v>49568.61</v>
      </c>
      <c r="L104">
        <v>25902.65</v>
      </c>
      <c r="M104">
        <v>254</v>
      </c>
      <c r="N104">
        <v>202.34</v>
      </c>
      <c r="O104" s="8">
        <v>-5.28E-2</v>
      </c>
      <c r="P104" s="8">
        <v>1.0674999999999999</v>
      </c>
      <c r="Q104" t="s">
        <v>610</v>
      </c>
      <c r="S104" s="2"/>
      <c r="T104" t="s">
        <v>636</v>
      </c>
      <c r="U104" t="s">
        <v>31</v>
      </c>
      <c r="V104" s="7">
        <v>44741.395833333336</v>
      </c>
      <c r="W104">
        <v>202.3</v>
      </c>
      <c r="X104" s="7">
        <v>44742.385416666664</v>
      </c>
      <c r="Y104">
        <v>89.9</v>
      </c>
      <c r="Z104" s="8">
        <v>-0.55559999999999998</v>
      </c>
      <c r="AA104">
        <v>-29708.49</v>
      </c>
      <c r="AB104" s="8">
        <v>-0.57010000000000005</v>
      </c>
      <c r="AC104">
        <v>257.61340000000001</v>
      </c>
      <c r="AD104">
        <v>52115.19</v>
      </c>
      <c r="AE104">
        <v>393328.97</v>
      </c>
      <c r="AF104">
        <v>75</v>
      </c>
      <c r="AG104">
        <v>-396.11</v>
      </c>
      <c r="AH104" s="8">
        <v>-0.55559999999999998</v>
      </c>
      <c r="AI104" s="8">
        <v>1.3299999999999999E-2</v>
      </c>
      <c r="AJ104" t="s">
        <v>610</v>
      </c>
      <c r="AK104" s="2">
        <v>44741</v>
      </c>
    </row>
    <row r="105" spans="1:37" x14ac:dyDescent="0.45">
      <c r="A105" t="s">
        <v>845</v>
      </c>
      <c r="B105" t="s">
        <v>31</v>
      </c>
      <c r="C105" s="7">
        <v>44729.416666666664</v>
      </c>
      <c r="D105">
        <v>508.9</v>
      </c>
      <c r="E105" s="7">
        <v>44732.385416666664</v>
      </c>
      <c r="F105">
        <v>452.95</v>
      </c>
      <c r="G105" s="8">
        <v>-0.1099</v>
      </c>
      <c r="H105">
        <v>-6458.87</v>
      </c>
      <c r="I105" s="8">
        <v>-0.1288</v>
      </c>
      <c r="J105">
        <v>98.505629999999996</v>
      </c>
      <c r="K105">
        <v>50129.52</v>
      </c>
      <c r="L105">
        <v>19443.78</v>
      </c>
      <c r="M105">
        <v>334</v>
      </c>
      <c r="N105">
        <v>-19.34</v>
      </c>
      <c r="O105" s="8">
        <v>-0.2611</v>
      </c>
      <c r="P105" s="8">
        <v>7.4800000000000005E-2</v>
      </c>
      <c r="Q105" t="s">
        <v>610</v>
      </c>
      <c r="S105" s="2"/>
      <c r="T105" t="s">
        <v>637</v>
      </c>
      <c r="U105" t="s">
        <v>31</v>
      </c>
      <c r="V105" s="7">
        <v>44742.399305555555</v>
      </c>
      <c r="W105">
        <v>137.1</v>
      </c>
      <c r="X105" s="7">
        <v>44742.635416666664</v>
      </c>
      <c r="Y105">
        <v>0.2</v>
      </c>
      <c r="Z105" s="8">
        <v>-0.99850000000000005</v>
      </c>
      <c r="AA105">
        <v>-52411.26</v>
      </c>
      <c r="AB105" s="8">
        <v>-1.0085999999999999</v>
      </c>
      <c r="AC105">
        <v>379.0419</v>
      </c>
      <c r="AD105">
        <v>51966.65</v>
      </c>
      <c r="AE105">
        <v>340917.71</v>
      </c>
      <c r="AF105">
        <v>69</v>
      </c>
      <c r="AG105">
        <v>-759.58</v>
      </c>
      <c r="AH105" s="8">
        <v>-0.99850000000000005</v>
      </c>
      <c r="AI105" s="8">
        <v>0.65720000000000001</v>
      </c>
      <c r="AJ105" t="s">
        <v>610</v>
      </c>
      <c r="AK105" s="2">
        <v>44742</v>
      </c>
    </row>
    <row r="106" spans="1:37" x14ac:dyDescent="0.45">
      <c r="A106" t="s">
        <v>843</v>
      </c>
      <c r="B106" t="s">
        <v>31</v>
      </c>
      <c r="C106" s="7">
        <v>44729.520833333336</v>
      </c>
      <c r="D106">
        <v>467.3</v>
      </c>
      <c r="E106" s="7">
        <v>44732.385416666664</v>
      </c>
      <c r="F106">
        <v>402.1</v>
      </c>
      <c r="G106" s="8">
        <v>-0.13950000000000001</v>
      </c>
      <c r="H106">
        <v>-7925.98</v>
      </c>
      <c r="I106" s="8">
        <v>-0.15809999999999999</v>
      </c>
      <c r="J106">
        <v>107.2615</v>
      </c>
      <c r="K106">
        <v>50123.31</v>
      </c>
      <c r="L106">
        <v>11517.8</v>
      </c>
      <c r="M106">
        <v>184</v>
      </c>
      <c r="N106">
        <v>-43.08</v>
      </c>
      <c r="O106" s="8">
        <v>-0.29330000000000001</v>
      </c>
      <c r="P106" s="8">
        <v>4.1300000000000003E-2</v>
      </c>
      <c r="Q106" t="s">
        <v>610</v>
      </c>
      <c r="S106" s="2"/>
      <c r="T106" t="s">
        <v>638</v>
      </c>
      <c r="U106" t="s">
        <v>31</v>
      </c>
      <c r="V106" s="7">
        <v>44742.413194444445</v>
      </c>
      <c r="W106">
        <v>195.9</v>
      </c>
      <c r="X106" s="7">
        <v>44742.635416666664</v>
      </c>
      <c r="Y106">
        <v>0.2</v>
      </c>
      <c r="Z106" s="8">
        <v>-0.999</v>
      </c>
      <c r="AA106">
        <v>-52487.89</v>
      </c>
      <c r="AB106" s="8">
        <v>-1.0089999999999999</v>
      </c>
      <c r="AC106">
        <v>265.54500000000002</v>
      </c>
      <c r="AD106">
        <v>52020.27</v>
      </c>
      <c r="AE106">
        <v>288429.81</v>
      </c>
      <c r="AF106">
        <v>65</v>
      </c>
      <c r="AG106">
        <v>-807.51</v>
      </c>
      <c r="AH106" s="8">
        <v>-0.999</v>
      </c>
      <c r="AI106" s="8">
        <v>0.14449999999999999</v>
      </c>
      <c r="AJ106" t="s">
        <v>610</v>
      </c>
      <c r="AK106" s="2">
        <v>44742</v>
      </c>
    </row>
    <row r="107" spans="1:37" x14ac:dyDescent="0.45">
      <c r="A107" t="s">
        <v>653</v>
      </c>
      <c r="B107" t="s">
        <v>31</v>
      </c>
      <c r="C107" s="7">
        <v>44729.624305555553</v>
      </c>
      <c r="D107">
        <v>415.1</v>
      </c>
      <c r="E107" s="7">
        <v>44732.385416666664</v>
      </c>
      <c r="F107">
        <v>347.15</v>
      </c>
      <c r="G107" s="8">
        <v>-0.16370000000000001</v>
      </c>
      <c r="H107">
        <v>-9842.36</v>
      </c>
      <c r="I107" s="8">
        <v>-0.18210000000000001</v>
      </c>
      <c r="J107">
        <v>130.23740000000001</v>
      </c>
      <c r="K107">
        <v>54061.53</v>
      </c>
      <c r="L107">
        <v>802464.38</v>
      </c>
      <c r="M107">
        <v>35</v>
      </c>
      <c r="N107">
        <v>-281.20999999999998</v>
      </c>
      <c r="O107" s="8">
        <v>-0.29339999999999999</v>
      </c>
      <c r="P107" s="8">
        <v>3.49E-2</v>
      </c>
      <c r="Q107" t="s">
        <v>610</v>
      </c>
      <c r="S107" s="2"/>
      <c r="T107" t="s">
        <v>639</v>
      </c>
      <c r="U107" t="s">
        <v>31</v>
      </c>
      <c r="V107" s="7">
        <v>44746.628472222219</v>
      </c>
      <c r="W107">
        <v>318.7</v>
      </c>
      <c r="X107" s="7">
        <v>44747.385416666664</v>
      </c>
      <c r="Y107">
        <v>429.35</v>
      </c>
      <c r="Z107" s="8">
        <v>0.34720000000000001</v>
      </c>
      <c r="AA107">
        <v>16652.84</v>
      </c>
      <c r="AB107" s="8">
        <v>0.32369999999999999</v>
      </c>
      <c r="AC107">
        <v>161.41239999999999</v>
      </c>
      <c r="AD107">
        <v>51442.15</v>
      </c>
      <c r="AE107">
        <v>305082.65000000002</v>
      </c>
      <c r="AF107">
        <v>8</v>
      </c>
      <c r="AG107">
        <v>2081.61</v>
      </c>
      <c r="AH107" s="8">
        <v>-7.17E-2</v>
      </c>
      <c r="AI107" s="8">
        <v>0.34720000000000001</v>
      </c>
      <c r="AJ107" t="s">
        <v>610</v>
      </c>
      <c r="AK107" s="2">
        <v>44746</v>
      </c>
    </row>
    <row r="108" spans="1:37" x14ac:dyDescent="0.45">
      <c r="A108" t="s">
        <v>654</v>
      </c>
      <c r="B108" t="s">
        <v>31</v>
      </c>
      <c r="C108" s="7">
        <v>44732.40347222222</v>
      </c>
      <c r="D108">
        <v>396</v>
      </c>
      <c r="E108" s="7">
        <v>44733.385416666664</v>
      </c>
      <c r="F108">
        <v>139.25</v>
      </c>
      <c r="G108" s="8">
        <v>-0.64839999999999998</v>
      </c>
      <c r="H108">
        <v>-35749.4</v>
      </c>
      <c r="I108" s="8">
        <v>-0.66190000000000004</v>
      </c>
      <c r="J108">
        <v>136.3947</v>
      </c>
      <c r="K108">
        <v>54012.32</v>
      </c>
      <c r="L108">
        <v>766714.98</v>
      </c>
      <c r="M108">
        <v>353</v>
      </c>
      <c r="N108">
        <v>-101.27</v>
      </c>
      <c r="O108" s="8">
        <v>-0.64839999999999998</v>
      </c>
      <c r="P108" s="8">
        <v>5.0299999999999997E-2</v>
      </c>
      <c r="Q108" t="s">
        <v>610</v>
      </c>
      <c r="S108" s="2"/>
      <c r="T108" t="s">
        <v>662</v>
      </c>
      <c r="U108" t="s">
        <v>31</v>
      </c>
      <c r="V108" s="7">
        <v>44747.416666666664</v>
      </c>
      <c r="W108">
        <v>234.5</v>
      </c>
      <c r="X108" s="7">
        <v>44748.385416666664</v>
      </c>
      <c r="Y108">
        <v>87.75</v>
      </c>
      <c r="Z108" s="8">
        <v>-0.62580000000000002</v>
      </c>
      <c r="AA108">
        <v>-32952.639999999999</v>
      </c>
      <c r="AB108" s="8">
        <v>-0.63949999999999996</v>
      </c>
      <c r="AC108">
        <v>219.72460000000001</v>
      </c>
      <c r="AD108">
        <v>51525.41</v>
      </c>
      <c r="AE108">
        <v>272130.01</v>
      </c>
      <c r="AF108">
        <v>69</v>
      </c>
      <c r="AG108">
        <v>-477.57</v>
      </c>
      <c r="AH108" s="8">
        <v>-0.81189999999999996</v>
      </c>
      <c r="AI108" s="8">
        <v>0.14199999999999999</v>
      </c>
      <c r="AJ108" t="s">
        <v>610</v>
      </c>
      <c r="AK108" s="2">
        <v>44747</v>
      </c>
    </row>
    <row r="109" spans="1:37" x14ac:dyDescent="0.45">
      <c r="A109" t="s">
        <v>757</v>
      </c>
      <c r="B109" t="s">
        <v>31</v>
      </c>
      <c r="C109" s="7">
        <v>44732.615972222222</v>
      </c>
      <c r="D109">
        <v>353</v>
      </c>
      <c r="E109" s="7">
        <v>44733.385416666664</v>
      </c>
      <c r="F109">
        <v>117.05</v>
      </c>
      <c r="G109" s="8">
        <v>-0.66839999999999999</v>
      </c>
      <c r="H109">
        <v>-36809.410000000003</v>
      </c>
      <c r="I109" s="8">
        <v>-0.68169999999999997</v>
      </c>
      <c r="J109">
        <v>152.958</v>
      </c>
      <c r="K109">
        <v>53994.16</v>
      </c>
      <c r="L109">
        <v>729905.57</v>
      </c>
      <c r="M109">
        <v>47</v>
      </c>
      <c r="N109">
        <v>-783.18</v>
      </c>
      <c r="O109" s="8">
        <v>-0.66839999999999999</v>
      </c>
      <c r="P109" s="8">
        <v>1.01E-2</v>
      </c>
      <c r="Q109" t="s">
        <v>610</v>
      </c>
      <c r="S109" s="2"/>
      <c r="T109" t="s">
        <v>633</v>
      </c>
      <c r="U109" t="s">
        <v>31</v>
      </c>
      <c r="V109" s="7">
        <v>44747.621527777781</v>
      </c>
      <c r="W109">
        <v>254.65</v>
      </c>
      <c r="X109" s="7">
        <v>44748.388888888891</v>
      </c>
      <c r="Y109">
        <v>134.69999999999999</v>
      </c>
      <c r="Z109" s="8">
        <v>-0.47099999999999997</v>
      </c>
      <c r="AA109">
        <v>-25151.35</v>
      </c>
      <c r="AB109" s="8">
        <v>-0.48630000000000001</v>
      </c>
      <c r="AC109">
        <v>203.0898</v>
      </c>
      <c r="AD109">
        <v>51716.82</v>
      </c>
      <c r="AE109">
        <v>318212.68</v>
      </c>
      <c r="AF109">
        <v>11</v>
      </c>
      <c r="AG109">
        <v>-2286.4899999999998</v>
      </c>
      <c r="AH109" s="8">
        <v>-0.47099999999999997</v>
      </c>
      <c r="AI109" s="8">
        <v>0.4284</v>
      </c>
      <c r="AJ109" t="s">
        <v>610</v>
      </c>
      <c r="AK109" s="2">
        <v>44747</v>
      </c>
    </row>
    <row r="110" spans="1:37" x14ac:dyDescent="0.45">
      <c r="A110" t="s">
        <v>655</v>
      </c>
      <c r="B110" t="s">
        <v>31</v>
      </c>
      <c r="C110" s="7">
        <v>44733.418749999997</v>
      </c>
      <c r="D110">
        <v>306.89999999999998</v>
      </c>
      <c r="E110" s="7">
        <v>44734.385416666664</v>
      </c>
      <c r="F110">
        <v>163.55000000000001</v>
      </c>
      <c r="G110" s="8">
        <v>-0.46710000000000002</v>
      </c>
      <c r="H110">
        <v>-25881.57</v>
      </c>
      <c r="I110" s="8">
        <v>-0.4824</v>
      </c>
      <c r="J110">
        <v>174.81110000000001</v>
      </c>
      <c r="K110">
        <v>53649.53</v>
      </c>
      <c r="L110">
        <v>704024</v>
      </c>
      <c r="M110">
        <v>331</v>
      </c>
      <c r="N110">
        <v>-78.19</v>
      </c>
      <c r="O110" s="8">
        <v>-0.46710000000000002</v>
      </c>
      <c r="P110" s="8">
        <v>1.0437000000000001</v>
      </c>
      <c r="Q110" t="s">
        <v>610</v>
      </c>
      <c r="S110" s="2"/>
      <c r="T110" t="s">
        <v>661</v>
      </c>
      <c r="U110" t="s">
        <v>31</v>
      </c>
      <c r="V110" s="7">
        <v>44747.625</v>
      </c>
      <c r="W110">
        <v>290.85000000000002</v>
      </c>
      <c r="X110" s="7">
        <v>44748.385416666664</v>
      </c>
      <c r="Y110">
        <v>135.80000000000001</v>
      </c>
      <c r="Z110" s="8">
        <v>-0.53310000000000002</v>
      </c>
      <c r="AA110">
        <v>-28128.42</v>
      </c>
      <c r="AB110" s="8">
        <v>-0.54779999999999995</v>
      </c>
      <c r="AC110">
        <v>176.55690000000001</v>
      </c>
      <c r="AD110">
        <v>51351.57</v>
      </c>
      <c r="AE110">
        <v>244001.59</v>
      </c>
      <c r="AF110">
        <v>9</v>
      </c>
      <c r="AG110">
        <v>-3125.38</v>
      </c>
      <c r="AH110" s="8">
        <v>-0.53310000000000002</v>
      </c>
      <c r="AI110" s="8">
        <v>6.5799999999999997E-2</v>
      </c>
      <c r="AJ110" t="s">
        <v>610</v>
      </c>
      <c r="AK110" s="2">
        <v>44747</v>
      </c>
    </row>
    <row r="111" spans="1:37" x14ac:dyDescent="0.45">
      <c r="A111" t="s">
        <v>656</v>
      </c>
      <c r="B111" t="s">
        <v>31</v>
      </c>
      <c r="C111" s="7">
        <v>44733.431944444441</v>
      </c>
      <c r="D111">
        <v>273.95</v>
      </c>
      <c r="E111" s="7">
        <v>44734.385416666664</v>
      </c>
      <c r="F111">
        <v>126.5</v>
      </c>
      <c r="G111" s="8">
        <v>-0.53820000000000001</v>
      </c>
      <c r="H111">
        <v>-29656.03</v>
      </c>
      <c r="I111" s="8">
        <v>-0.55289999999999995</v>
      </c>
      <c r="J111">
        <v>195.8082</v>
      </c>
      <c r="K111">
        <v>53641.65</v>
      </c>
      <c r="L111">
        <v>674367.97</v>
      </c>
      <c r="M111">
        <v>312</v>
      </c>
      <c r="N111">
        <v>-95.05</v>
      </c>
      <c r="O111" s="8">
        <v>-0.53820000000000001</v>
      </c>
      <c r="P111" s="8">
        <v>1.0053000000000001</v>
      </c>
      <c r="Q111" t="s">
        <v>610</v>
      </c>
      <c r="S111" s="2"/>
      <c r="T111" t="s">
        <v>661</v>
      </c>
      <c r="U111" t="s">
        <v>31</v>
      </c>
      <c r="V111" s="7">
        <v>44747.625</v>
      </c>
      <c r="W111">
        <v>290.85000000000002</v>
      </c>
      <c r="X111" s="7">
        <v>44748.388888888891</v>
      </c>
      <c r="Y111">
        <v>106.35</v>
      </c>
      <c r="Z111" s="8">
        <v>-0.63429999999999997</v>
      </c>
      <c r="AA111">
        <v>-33509.360000000001</v>
      </c>
      <c r="AB111" s="8">
        <v>-0.64800000000000002</v>
      </c>
      <c r="AC111">
        <v>177.79490000000001</v>
      </c>
      <c r="AD111">
        <v>51711.65</v>
      </c>
      <c r="AE111">
        <v>284703.31</v>
      </c>
      <c r="AF111">
        <v>10</v>
      </c>
      <c r="AG111">
        <v>-3350.94</v>
      </c>
      <c r="AH111" s="8">
        <v>-0.63429999999999997</v>
      </c>
      <c r="AI111" s="8">
        <v>6.5799999999999997E-2</v>
      </c>
      <c r="AJ111" t="s">
        <v>610</v>
      </c>
      <c r="AK111" s="2">
        <v>44747</v>
      </c>
    </row>
    <row r="112" spans="1:37" x14ac:dyDescent="0.45">
      <c r="A112" t="s">
        <v>656</v>
      </c>
      <c r="B112" t="s">
        <v>31</v>
      </c>
      <c r="C112" s="7">
        <v>44733.438888888886</v>
      </c>
      <c r="D112">
        <v>278.8</v>
      </c>
      <c r="E112" s="7">
        <v>44734.385416666664</v>
      </c>
      <c r="F112">
        <v>126.5</v>
      </c>
      <c r="G112" s="8">
        <v>-0.54630000000000001</v>
      </c>
      <c r="H112">
        <v>-28072.65</v>
      </c>
      <c r="I112" s="8">
        <v>-0.56079999999999997</v>
      </c>
      <c r="J112">
        <v>179.54660000000001</v>
      </c>
      <c r="K112">
        <v>50057.59</v>
      </c>
      <c r="L112">
        <v>-16554.849999999999</v>
      </c>
      <c r="M112">
        <v>302</v>
      </c>
      <c r="N112">
        <v>-92.96</v>
      </c>
      <c r="O112" s="8">
        <v>-0.54630000000000001</v>
      </c>
      <c r="P112" s="8">
        <v>0.97040000000000004</v>
      </c>
      <c r="Q112" t="s">
        <v>610</v>
      </c>
      <c r="S112" s="2"/>
      <c r="T112" t="s">
        <v>642</v>
      </c>
      <c r="U112" t="s">
        <v>31</v>
      </c>
      <c r="V112" s="7">
        <v>44748.395833333336</v>
      </c>
      <c r="W112">
        <v>209</v>
      </c>
      <c r="X112" s="7">
        <v>44749.385416666664</v>
      </c>
      <c r="Y112">
        <v>584.75</v>
      </c>
      <c r="Z112" s="8">
        <v>1.7978000000000001</v>
      </c>
      <c r="AA112">
        <v>90140.47</v>
      </c>
      <c r="AB112" s="8">
        <v>1.7599</v>
      </c>
      <c r="AC112">
        <v>245.0718</v>
      </c>
      <c r="AD112">
        <v>51220.01</v>
      </c>
      <c r="AE112">
        <v>334142.06</v>
      </c>
      <c r="AF112">
        <v>75</v>
      </c>
      <c r="AG112">
        <v>1201.8699999999999</v>
      </c>
      <c r="AH112" s="8">
        <v>-0.36699999999999999</v>
      </c>
      <c r="AI112" s="8">
        <v>1.7978000000000001</v>
      </c>
      <c r="AJ112" t="s">
        <v>610</v>
      </c>
      <c r="AK112" s="2">
        <v>44748</v>
      </c>
    </row>
    <row r="113" spans="1:37" x14ac:dyDescent="0.45">
      <c r="A113" t="s">
        <v>659</v>
      </c>
      <c r="B113" t="s">
        <v>31</v>
      </c>
      <c r="C113" s="7">
        <v>44733.48541666667</v>
      </c>
      <c r="D113">
        <v>261.3</v>
      </c>
      <c r="E113" s="7">
        <v>44734.385416666664</v>
      </c>
      <c r="F113">
        <v>93.6</v>
      </c>
      <c r="G113" s="8">
        <v>-0.64180000000000004</v>
      </c>
      <c r="H113">
        <v>-32819.279999999999</v>
      </c>
      <c r="I113" s="8">
        <v>-0.65539999999999998</v>
      </c>
      <c r="J113">
        <v>191.64660000000001</v>
      </c>
      <c r="K113">
        <v>50077.25</v>
      </c>
      <c r="L113">
        <v>-49374.13</v>
      </c>
      <c r="M113">
        <v>235</v>
      </c>
      <c r="N113">
        <v>-139.66</v>
      </c>
      <c r="O113" s="8">
        <v>-0.64180000000000004</v>
      </c>
      <c r="P113" s="8">
        <v>0.82779999999999998</v>
      </c>
      <c r="Q113" t="s">
        <v>610</v>
      </c>
      <c r="S113" s="2"/>
      <c r="T113" t="s">
        <v>663</v>
      </c>
      <c r="U113" t="s">
        <v>31</v>
      </c>
      <c r="V113" s="7">
        <v>44748.444444444445</v>
      </c>
      <c r="W113">
        <v>166.6</v>
      </c>
      <c r="X113" s="7">
        <v>44749.385416666664</v>
      </c>
      <c r="Y113">
        <v>492.85</v>
      </c>
      <c r="Z113" s="8">
        <v>1.9582999999999999</v>
      </c>
      <c r="AA113">
        <v>98251.01</v>
      </c>
      <c r="AB113" s="8">
        <v>1.9187000000000001</v>
      </c>
      <c r="AC113">
        <v>307.36529999999999</v>
      </c>
      <c r="AD113">
        <v>51207.06</v>
      </c>
      <c r="AE113">
        <v>432393.07</v>
      </c>
      <c r="AF113">
        <v>61</v>
      </c>
      <c r="AG113">
        <v>1610.67</v>
      </c>
      <c r="AH113" s="8">
        <v>-0.24759999999999999</v>
      </c>
      <c r="AI113" s="8">
        <v>1.9582999999999999</v>
      </c>
      <c r="AJ113" t="s">
        <v>610</v>
      </c>
      <c r="AK113" s="2">
        <v>44748</v>
      </c>
    </row>
    <row r="114" spans="1:37" x14ac:dyDescent="0.45">
      <c r="A114" t="s">
        <v>658</v>
      </c>
      <c r="B114" t="s">
        <v>31</v>
      </c>
      <c r="C114" s="7">
        <v>44734.395833333336</v>
      </c>
      <c r="D114">
        <v>213.3</v>
      </c>
      <c r="E114" s="7">
        <v>44735.385416666664</v>
      </c>
      <c r="F114">
        <v>117.9</v>
      </c>
      <c r="G114" s="8">
        <v>-0.44729999999999998</v>
      </c>
      <c r="H114">
        <v>-24699.68</v>
      </c>
      <c r="I114" s="8">
        <v>-0.46279999999999999</v>
      </c>
      <c r="J114">
        <v>250.21960000000001</v>
      </c>
      <c r="K114">
        <v>53371.839999999997</v>
      </c>
      <c r="L114">
        <v>649668.29</v>
      </c>
      <c r="M114">
        <v>364</v>
      </c>
      <c r="N114">
        <v>-67.86</v>
      </c>
      <c r="O114" s="8">
        <v>-0.4904</v>
      </c>
      <c r="P114" s="8">
        <v>0.1535</v>
      </c>
      <c r="Q114" t="s">
        <v>610</v>
      </c>
      <c r="S114" s="2"/>
      <c r="T114" t="s">
        <v>663</v>
      </c>
      <c r="U114" t="s">
        <v>31</v>
      </c>
      <c r="V114" s="7">
        <v>44748.447916666664</v>
      </c>
      <c r="W114">
        <v>203</v>
      </c>
      <c r="X114" s="7">
        <v>44749.388888888891</v>
      </c>
      <c r="Y114">
        <v>485.75</v>
      </c>
      <c r="Z114" s="8">
        <v>1.3929</v>
      </c>
      <c r="AA114">
        <v>69880.88</v>
      </c>
      <c r="AB114" s="8">
        <v>1.3589</v>
      </c>
      <c r="AC114">
        <v>253.31780000000001</v>
      </c>
      <c r="AD114">
        <v>51423.519999999997</v>
      </c>
      <c r="AE114">
        <v>354584.2</v>
      </c>
      <c r="AF114">
        <v>61</v>
      </c>
      <c r="AG114">
        <v>1145.5899999999999</v>
      </c>
      <c r="AH114" s="8">
        <v>-0.38250000000000001</v>
      </c>
      <c r="AI114" s="8">
        <v>1.581</v>
      </c>
      <c r="AJ114" t="s">
        <v>610</v>
      </c>
      <c r="AK114" s="2">
        <v>44748</v>
      </c>
    </row>
    <row r="115" spans="1:37" x14ac:dyDescent="0.45">
      <c r="A115" t="s">
        <v>657</v>
      </c>
      <c r="B115" t="s">
        <v>31</v>
      </c>
      <c r="C115" s="7">
        <v>44734.402083333334</v>
      </c>
      <c r="D115">
        <v>243.4</v>
      </c>
      <c r="E115" s="7">
        <v>44735.385416666664</v>
      </c>
      <c r="F115">
        <v>167.85</v>
      </c>
      <c r="G115" s="8">
        <v>-0.31040000000000001</v>
      </c>
      <c r="H115">
        <v>-17463.080000000002</v>
      </c>
      <c r="I115" s="8">
        <v>-0.32729999999999998</v>
      </c>
      <c r="J115">
        <v>219.21340000000001</v>
      </c>
      <c r="K115">
        <v>53356.53</v>
      </c>
      <c r="L115">
        <v>632205.19999999995</v>
      </c>
      <c r="M115">
        <v>355</v>
      </c>
      <c r="N115">
        <v>-49.19</v>
      </c>
      <c r="O115" s="8">
        <v>-0.41149999999999998</v>
      </c>
      <c r="P115" s="8">
        <v>0.22209999999999999</v>
      </c>
      <c r="Q115" t="s">
        <v>610</v>
      </c>
      <c r="S115" s="2"/>
      <c r="T115" t="s">
        <v>662</v>
      </c>
      <c r="U115" t="s">
        <v>31</v>
      </c>
      <c r="V115" s="7">
        <v>44748.53125</v>
      </c>
      <c r="W115">
        <v>155.69999999999999</v>
      </c>
      <c r="X115" s="7">
        <v>44749.388888888891</v>
      </c>
      <c r="Y115">
        <v>395.75</v>
      </c>
      <c r="Z115" s="8">
        <v>1.5417000000000001</v>
      </c>
      <c r="AA115">
        <v>77414.48</v>
      </c>
      <c r="AB115" s="8">
        <v>1.5063</v>
      </c>
      <c r="AC115">
        <v>330.07569999999998</v>
      </c>
      <c r="AD115">
        <v>51392.79</v>
      </c>
      <c r="AE115">
        <v>431998.68</v>
      </c>
      <c r="AF115">
        <v>37</v>
      </c>
      <c r="AG115">
        <v>2092.2800000000002</v>
      </c>
      <c r="AH115" s="8">
        <v>-0.39979999999999999</v>
      </c>
      <c r="AI115" s="8">
        <v>1.78</v>
      </c>
      <c r="AJ115" t="s">
        <v>610</v>
      </c>
      <c r="AK115" s="2">
        <v>44748</v>
      </c>
    </row>
    <row r="116" spans="1:37" x14ac:dyDescent="0.45">
      <c r="A116" t="s">
        <v>655</v>
      </c>
      <c r="B116" t="s">
        <v>31</v>
      </c>
      <c r="C116" s="7">
        <v>44735.395833333336</v>
      </c>
      <c r="D116">
        <v>158</v>
      </c>
      <c r="E116" s="7">
        <v>44735.624305555553</v>
      </c>
      <c r="F116">
        <v>172.95</v>
      </c>
      <c r="G116" s="8">
        <v>9.4600000000000004E-2</v>
      </c>
      <c r="H116">
        <v>3916.59</v>
      </c>
      <c r="I116" s="8">
        <v>7.3700000000000002E-2</v>
      </c>
      <c r="J116">
        <v>336.4622</v>
      </c>
      <c r="K116">
        <v>53161.03</v>
      </c>
      <c r="L116">
        <v>636121.79</v>
      </c>
      <c r="M116">
        <v>330</v>
      </c>
      <c r="N116">
        <v>11.87</v>
      </c>
      <c r="O116" s="8">
        <v>-0.95379999999999998</v>
      </c>
      <c r="P116" s="8">
        <v>1.3544</v>
      </c>
      <c r="Q116" t="s">
        <v>610</v>
      </c>
      <c r="S116" s="2"/>
      <c r="T116" t="s">
        <v>645</v>
      </c>
      <c r="U116" t="s">
        <v>31</v>
      </c>
      <c r="V116" s="7">
        <v>44749.552083333336</v>
      </c>
      <c r="W116">
        <v>76.5</v>
      </c>
      <c r="X116" s="7">
        <v>44749.635416666664</v>
      </c>
      <c r="Y116">
        <v>22.8</v>
      </c>
      <c r="Z116" s="8">
        <v>-0.70199999999999996</v>
      </c>
      <c r="AA116">
        <v>-37292.74</v>
      </c>
      <c r="AB116" s="8">
        <v>-0.71489999999999998</v>
      </c>
      <c r="AC116">
        <v>681.85580000000004</v>
      </c>
      <c r="AD116">
        <v>52161.96</v>
      </c>
      <c r="AE116">
        <v>395100.33</v>
      </c>
      <c r="AF116">
        <v>25</v>
      </c>
      <c r="AG116">
        <v>-1491.71</v>
      </c>
      <c r="AH116" s="8">
        <v>-0.94310000000000005</v>
      </c>
      <c r="AI116" s="8">
        <v>0.41760000000000003</v>
      </c>
      <c r="AJ116" t="s">
        <v>610</v>
      </c>
      <c r="AK116" s="2">
        <v>44749</v>
      </c>
    </row>
    <row r="117" spans="1:37" x14ac:dyDescent="0.45">
      <c r="A117" t="s">
        <v>656</v>
      </c>
      <c r="B117" t="s">
        <v>31</v>
      </c>
      <c r="C117" s="7">
        <v>44735.397916666669</v>
      </c>
      <c r="D117">
        <v>125.5</v>
      </c>
      <c r="E117" s="7">
        <v>44735.624305555553</v>
      </c>
      <c r="F117">
        <v>89.7</v>
      </c>
      <c r="G117" s="8">
        <v>-0.2853</v>
      </c>
      <c r="H117">
        <v>-16068.2</v>
      </c>
      <c r="I117" s="8">
        <v>-0.3024</v>
      </c>
      <c r="J117">
        <v>423.38229999999999</v>
      </c>
      <c r="K117">
        <v>53134.47</v>
      </c>
      <c r="L117">
        <v>620053.59</v>
      </c>
      <c r="M117">
        <v>327</v>
      </c>
      <c r="N117">
        <v>-49.14</v>
      </c>
      <c r="O117" s="8">
        <v>-0.95979999999999999</v>
      </c>
      <c r="P117" s="8">
        <v>1.3108</v>
      </c>
      <c r="Q117" t="s">
        <v>610</v>
      </c>
      <c r="S117" s="2"/>
      <c r="T117" t="s">
        <v>644</v>
      </c>
      <c r="U117" t="s">
        <v>31</v>
      </c>
      <c r="V117" s="7">
        <v>44749.572916666664</v>
      </c>
      <c r="W117">
        <v>82.15</v>
      </c>
      <c r="X117" s="7">
        <v>44749.635416666664</v>
      </c>
      <c r="Y117">
        <v>124.1</v>
      </c>
      <c r="Z117" s="8">
        <v>0.51070000000000004</v>
      </c>
      <c r="AA117">
        <v>25318.29</v>
      </c>
      <c r="AB117" s="8">
        <v>0.48549999999999999</v>
      </c>
      <c r="AC117">
        <v>634.74239999999998</v>
      </c>
      <c r="AD117">
        <v>52144.09</v>
      </c>
      <c r="AE117">
        <v>420418.62</v>
      </c>
      <c r="AF117">
        <v>19</v>
      </c>
      <c r="AG117">
        <v>1332.54</v>
      </c>
      <c r="AH117" s="8">
        <v>-0.83440000000000003</v>
      </c>
      <c r="AI117" s="8">
        <v>0.63849999999999996</v>
      </c>
      <c r="AJ117" t="s">
        <v>610</v>
      </c>
      <c r="AK117" s="2">
        <v>44749</v>
      </c>
    </row>
    <row r="118" spans="1:37" x14ac:dyDescent="0.45">
      <c r="A118" t="s">
        <v>735</v>
      </c>
      <c r="B118" t="s">
        <v>31</v>
      </c>
      <c r="C118" s="7">
        <v>44735.416666666664</v>
      </c>
      <c r="D118">
        <v>490.5</v>
      </c>
      <c r="E118" s="7">
        <v>44736.385416666664</v>
      </c>
      <c r="F118">
        <v>608.6</v>
      </c>
      <c r="G118" s="8">
        <v>0.24079999999999999</v>
      </c>
      <c r="H118">
        <v>10864.44</v>
      </c>
      <c r="I118" s="8">
        <v>0.21840000000000001</v>
      </c>
      <c r="J118">
        <v>101.4335</v>
      </c>
      <c r="K118">
        <v>49753.13</v>
      </c>
      <c r="L118">
        <v>-38509.69</v>
      </c>
      <c r="M118">
        <v>334</v>
      </c>
      <c r="N118">
        <v>32.53</v>
      </c>
      <c r="O118" s="8">
        <v>-0.60650000000000004</v>
      </c>
      <c r="P118" s="8">
        <v>0.24079999999999999</v>
      </c>
      <c r="Q118" t="s">
        <v>610</v>
      </c>
      <c r="S118" s="2"/>
      <c r="T118" t="s">
        <v>664</v>
      </c>
      <c r="U118" t="s">
        <v>31</v>
      </c>
      <c r="V118" s="7">
        <v>44750.496527777781</v>
      </c>
      <c r="W118">
        <v>365.6</v>
      </c>
      <c r="X118" s="7">
        <v>44753.385416666664</v>
      </c>
      <c r="Y118">
        <v>246.15</v>
      </c>
      <c r="Z118" s="8">
        <v>-0.32669999999999999</v>
      </c>
      <c r="AA118">
        <v>-17894.78</v>
      </c>
      <c r="AB118" s="8">
        <v>-0.34350000000000003</v>
      </c>
      <c r="AC118">
        <v>142.5112</v>
      </c>
      <c r="AD118">
        <v>52102.09</v>
      </c>
      <c r="AE118">
        <v>402523.85</v>
      </c>
      <c r="AF118">
        <v>46</v>
      </c>
      <c r="AG118">
        <v>-389.02</v>
      </c>
      <c r="AH118" s="8">
        <v>-0.32669999999999999</v>
      </c>
      <c r="AI118" s="8">
        <v>3.1199999999999999E-2</v>
      </c>
      <c r="AJ118" t="s">
        <v>610</v>
      </c>
      <c r="AK118" s="2">
        <v>44750</v>
      </c>
    </row>
    <row r="119" spans="1:37" x14ac:dyDescent="0.45">
      <c r="A119" t="s">
        <v>734</v>
      </c>
      <c r="B119" t="s">
        <v>31</v>
      </c>
      <c r="C119" s="7">
        <v>44735.420138888891</v>
      </c>
      <c r="D119">
        <v>425.05</v>
      </c>
      <c r="E119" s="7">
        <v>44736.385416666664</v>
      </c>
      <c r="F119">
        <v>549.25</v>
      </c>
      <c r="G119" s="8">
        <v>0.29220000000000002</v>
      </c>
      <c r="H119">
        <v>13396.13</v>
      </c>
      <c r="I119" s="8">
        <v>0.26929999999999998</v>
      </c>
      <c r="J119">
        <v>117.0407</v>
      </c>
      <c r="K119">
        <v>49748.15</v>
      </c>
      <c r="L119">
        <v>-25113.56</v>
      </c>
      <c r="M119">
        <v>329</v>
      </c>
      <c r="N119">
        <v>40.72</v>
      </c>
      <c r="O119" s="8">
        <v>-0.61460000000000004</v>
      </c>
      <c r="P119" s="8">
        <v>0.29220000000000002</v>
      </c>
      <c r="Q119" t="s">
        <v>610</v>
      </c>
      <c r="S119" s="2"/>
      <c r="T119" t="s">
        <v>649</v>
      </c>
      <c r="U119" t="s">
        <v>31</v>
      </c>
      <c r="V119" s="7">
        <v>44753.434027777781</v>
      </c>
      <c r="W119">
        <v>272.14999999999998</v>
      </c>
      <c r="X119" s="7">
        <v>44754.385416666664</v>
      </c>
      <c r="Y119">
        <v>233.3</v>
      </c>
      <c r="Z119" s="8">
        <v>-0.14280000000000001</v>
      </c>
      <c r="AA119">
        <v>-8390.92</v>
      </c>
      <c r="AB119" s="8">
        <v>-0.1613</v>
      </c>
      <c r="AC119">
        <v>191.11750000000001</v>
      </c>
      <c r="AD119">
        <v>52012.62</v>
      </c>
      <c r="AE119">
        <v>394132.93</v>
      </c>
      <c r="AF119">
        <v>64</v>
      </c>
      <c r="AG119">
        <v>-131.11000000000001</v>
      </c>
      <c r="AH119" s="8">
        <v>-0.23369999999999999</v>
      </c>
      <c r="AI119" s="8">
        <v>0.36820000000000003</v>
      </c>
      <c r="AJ119" t="s">
        <v>610</v>
      </c>
      <c r="AK119" s="2">
        <v>44753</v>
      </c>
    </row>
    <row r="120" spans="1:37" x14ac:dyDescent="0.45">
      <c r="A120" t="s">
        <v>637</v>
      </c>
      <c r="B120" t="s">
        <v>31</v>
      </c>
      <c r="C120" s="7">
        <v>44736.395833333336</v>
      </c>
      <c r="D120">
        <v>446</v>
      </c>
      <c r="E120" s="7">
        <v>44739.385416666664</v>
      </c>
      <c r="F120">
        <v>648.85</v>
      </c>
      <c r="G120" s="8">
        <v>0.45479999999999998</v>
      </c>
      <c r="H120">
        <v>22847.58</v>
      </c>
      <c r="I120" s="8">
        <v>0.43030000000000002</v>
      </c>
      <c r="J120">
        <v>119.05889999999999</v>
      </c>
      <c r="K120">
        <v>53100.27</v>
      </c>
      <c r="L120">
        <v>642901.17000000004</v>
      </c>
      <c r="M120">
        <v>364</v>
      </c>
      <c r="N120">
        <v>62.77</v>
      </c>
      <c r="O120" s="8">
        <v>-0.2157</v>
      </c>
      <c r="P120" s="8">
        <v>0.45479999999999998</v>
      </c>
      <c r="Q120" t="s">
        <v>610</v>
      </c>
      <c r="S120" s="2"/>
      <c r="T120" t="s">
        <v>665</v>
      </c>
      <c r="U120" t="s">
        <v>31</v>
      </c>
      <c r="V120" s="7">
        <v>44753.597222222219</v>
      </c>
      <c r="W120">
        <v>300</v>
      </c>
      <c r="X120" s="7">
        <v>44754.385416666664</v>
      </c>
      <c r="Y120">
        <v>185.8</v>
      </c>
      <c r="Z120" s="8">
        <v>-0.38069999999999998</v>
      </c>
      <c r="AA120">
        <v>-20656.97</v>
      </c>
      <c r="AB120" s="8">
        <v>-0.39689999999999998</v>
      </c>
      <c r="AC120">
        <v>173.5034</v>
      </c>
      <c r="AD120">
        <v>52051.03</v>
      </c>
      <c r="AE120">
        <v>373475.96</v>
      </c>
      <c r="AF120">
        <v>17</v>
      </c>
      <c r="AG120">
        <v>-1215.1199999999999</v>
      </c>
      <c r="AH120" s="8">
        <v>-0.38069999999999998</v>
      </c>
      <c r="AI120" s="8">
        <v>0.05</v>
      </c>
      <c r="AJ120" t="s">
        <v>610</v>
      </c>
      <c r="AK120" s="2">
        <v>44753</v>
      </c>
    </row>
    <row r="121" spans="1:37" x14ac:dyDescent="0.45">
      <c r="A121" t="s">
        <v>638</v>
      </c>
      <c r="B121" t="s">
        <v>31</v>
      </c>
      <c r="C121" s="7">
        <v>44736.4375</v>
      </c>
      <c r="D121">
        <v>455.35</v>
      </c>
      <c r="E121" s="7">
        <v>44739.385416666664</v>
      </c>
      <c r="F121">
        <v>719.75</v>
      </c>
      <c r="G121" s="8">
        <v>0.58069999999999999</v>
      </c>
      <c r="H121">
        <v>29447.439999999999</v>
      </c>
      <c r="I121" s="8">
        <v>0.55479999999999996</v>
      </c>
      <c r="J121">
        <v>116.5548</v>
      </c>
      <c r="K121">
        <v>53073.21</v>
      </c>
      <c r="L121">
        <v>672348.61</v>
      </c>
      <c r="M121">
        <v>304</v>
      </c>
      <c r="N121">
        <v>96.87</v>
      </c>
      <c r="O121" s="8">
        <v>-0.12429999999999999</v>
      </c>
      <c r="P121" s="8">
        <v>0.58069999999999999</v>
      </c>
      <c r="Q121" t="s">
        <v>610</v>
      </c>
      <c r="S121" s="2"/>
      <c r="T121" t="s">
        <v>665</v>
      </c>
      <c r="U121" t="s">
        <v>31</v>
      </c>
      <c r="V121" s="7">
        <v>44753.597222222219</v>
      </c>
      <c r="W121">
        <v>300</v>
      </c>
      <c r="X121" s="7">
        <v>44754.388888888891</v>
      </c>
      <c r="Y121">
        <v>225.8</v>
      </c>
      <c r="Z121" s="8">
        <v>-0.24729999999999999</v>
      </c>
      <c r="AA121">
        <v>-13815.1</v>
      </c>
      <c r="AB121" s="8">
        <v>-0.26490000000000002</v>
      </c>
      <c r="AC121">
        <v>173.86660000000001</v>
      </c>
      <c r="AD121">
        <v>52159.99</v>
      </c>
      <c r="AE121">
        <v>418183.58</v>
      </c>
      <c r="AF121">
        <v>18</v>
      </c>
      <c r="AG121">
        <v>-767.51</v>
      </c>
      <c r="AH121" s="8">
        <v>-0.5</v>
      </c>
      <c r="AI121" s="8">
        <v>0.05</v>
      </c>
      <c r="AJ121" t="s">
        <v>610</v>
      </c>
      <c r="AK121" s="2">
        <v>44753</v>
      </c>
    </row>
    <row r="122" spans="1:37" x14ac:dyDescent="0.45">
      <c r="A122" t="s">
        <v>661</v>
      </c>
      <c r="B122" t="s">
        <v>31</v>
      </c>
      <c r="C122" s="7">
        <v>44739.489583333336</v>
      </c>
      <c r="D122">
        <v>351.9</v>
      </c>
      <c r="E122" s="7">
        <v>44740.385416666664</v>
      </c>
      <c r="F122">
        <v>379.9</v>
      </c>
      <c r="G122" s="8">
        <v>7.9600000000000004E-2</v>
      </c>
      <c r="H122">
        <v>3136.2</v>
      </c>
      <c r="I122" s="8">
        <v>5.8799999999999998E-2</v>
      </c>
      <c r="J122">
        <v>151.63890000000001</v>
      </c>
      <c r="K122">
        <v>53361.75</v>
      </c>
      <c r="L122">
        <v>675484.81</v>
      </c>
      <c r="M122">
        <v>229</v>
      </c>
      <c r="N122">
        <v>13.7</v>
      </c>
      <c r="O122" s="8">
        <v>-0.27660000000000001</v>
      </c>
      <c r="P122" s="8">
        <v>0.13669999999999999</v>
      </c>
      <c r="Q122" t="s">
        <v>610</v>
      </c>
      <c r="S122" s="2"/>
      <c r="T122" t="s">
        <v>790</v>
      </c>
      <c r="U122" t="s">
        <v>31</v>
      </c>
      <c r="V122" s="7">
        <v>44755.440972222219</v>
      </c>
      <c r="W122">
        <v>223.9</v>
      </c>
      <c r="X122" s="7">
        <v>44756.388888888891</v>
      </c>
      <c r="Y122">
        <v>308.25</v>
      </c>
      <c r="Z122" s="8">
        <v>0.37669999999999998</v>
      </c>
      <c r="AA122">
        <v>18386.189999999999</v>
      </c>
      <c r="AB122" s="8">
        <v>0.35299999999999998</v>
      </c>
      <c r="AC122">
        <v>232.65260000000001</v>
      </c>
      <c r="AD122">
        <v>52090.92</v>
      </c>
      <c r="AE122">
        <v>436569.77</v>
      </c>
      <c r="AF122">
        <v>63</v>
      </c>
      <c r="AG122">
        <v>291.83999999999997</v>
      </c>
      <c r="AH122" s="8">
        <v>-0.1134</v>
      </c>
      <c r="AI122" s="8">
        <v>0.87160000000000004</v>
      </c>
      <c r="AJ122" t="s">
        <v>610</v>
      </c>
      <c r="AK122" s="2">
        <v>44755</v>
      </c>
    </row>
    <row r="123" spans="1:37" x14ac:dyDescent="0.45">
      <c r="A123" t="s">
        <v>636</v>
      </c>
      <c r="B123" t="s">
        <v>31</v>
      </c>
      <c r="C123" s="7">
        <v>44741.395833333336</v>
      </c>
      <c r="D123">
        <v>203.6</v>
      </c>
      <c r="E123" s="7">
        <v>44742.385416666664</v>
      </c>
      <c r="F123">
        <v>102.2</v>
      </c>
      <c r="G123" s="8">
        <v>-0.498</v>
      </c>
      <c r="H123">
        <v>-27385.55</v>
      </c>
      <c r="I123" s="8">
        <v>-0.5131</v>
      </c>
      <c r="J123">
        <v>262.16809999999998</v>
      </c>
      <c r="K123">
        <v>53377.43</v>
      </c>
      <c r="L123">
        <v>648099.26</v>
      </c>
      <c r="M123">
        <v>364</v>
      </c>
      <c r="N123">
        <v>-75.239999999999995</v>
      </c>
      <c r="O123" s="8">
        <v>-0.498</v>
      </c>
      <c r="P123" s="8">
        <v>6.8999999999999999E-3</v>
      </c>
      <c r="Q123" t="s">
        <v>610</v>
      </c>
      <c r="S123" s="2"/>
      <c r="T123" t="s">
        <v>664</v>
      </c>
      <c r="U123" t="s">
        <v>31</v>
      </c>
      <c r="V123" s="7">
        <v>44755.486111111109</v>
      </c>
      <c r="W123">
        <v>191.15</v>
      </c>
      <c r="X123" s="7">
        <v>44756.388888888891</v>
      </c>
      <c r="Y123">
        <v>235.35</v>
      </c>
      <c r="Z123" s="8">
        <v>0.23119999999999999</v>
      </c>
      <c r="AA123">
        <v>10881.15</v>
      </c>
      <c r="AB123" s="8">
        <v>0.2089</v>
      </c>
      <c r="AC123">
        <v>272.47160000000002</v>
      </c>
      <c r="AD123">
        <v>52082.94</v>
      </c>
      <c r="AE123">
        <v>447450.92</v>
      </c>
      <c r="AF123">
        <v>50</v>
      </c>
      <c r="AG123">
        <v>217.62</v>
      </c>
      <c r="AH123" s="8">
        <v>-0.153</v>
      </c>
      <c r="AI123" s="8">
        <v>0.82530000000000003</v>
      </c>
      <c r="AJ123" t="s">
        <v>610</v>
      </c>
      <c r="AK123" s="2">
        <v>44755</v>
      </c>
    </row>
    <row r="124" spans="1:37" x14ac:dyDescent="0.45">
      <c r="A124" t="s">
        <v>652</v>
      </c>
      <c r="B124" t="s">
        <v>31</v>
      </c>
      <c r="C124" s="7">
        <v>44741.404166666667</v>
      </c>
      <c r="D124">
        <v>238.1</v>
      </c>
      <c r="E124" s="7">
        <v>44742.385416666664</v>
      </c>
      <c r="F124">
        <v>141</v>
      </c>
      <c r="G124" s="8">
        <v>-0.4078</v>
      </c>
      <c r="H124">
        <v>-22611.37</v>
      </c>
      <c r="I124" s="8">
        <v>-0.42370000000000002</v>
      </c>
      <c r="J124">
        <v>224.11689999999999</v>
      </c>
      <c r="K124">
        <v>53362.22</v>
      </c>
      <c r="L124">
        <v>625487.88</v>
      </c>
      <c r="M124">
        <v>352</v>
      </c>
      <c r="N124">
        <v>-64.239999999999995</v>
      </c>
      <c r="O124" s="8">
        <v>-0.4078</v>
      </c>
      <c r="P124" s="8">
        <v>4.5100000000000001E-2</v>
      </c>
      <c r="Q124" t="s">
        <v>610</v>
      </c>
      <c r="S124" s="2"/>
      <c r="T124" t="s">
        <v>666</v>
      </c>
      <c r="U124" t="s">
        <v>31</v>
      </c>
      <c r="V124" s="7">
        <v>44755.538194444445</v>
      </c>
      <c r="W124">
        <v>200.9</v>
      </c>
      <c r="X124" s="7">
        <v>44756.385416666664</v>
      </c>
      <c r="Y124">
        <v>173.15</v>
      </c>
      <c r="Z124" s="8">
        <v>-0.1381</v>
      </c>
      <c r="AA124">
        <v>-8130.06</v>
      </c>
      <c r="AB124" s="8">
        <v>-0.15670000000000001</v>
      </c>
      <c r="AC124">
        <v>258.17509999999999</v>
      </c>
      <c r="AD124">
        <v>51867.38</v>
      </c>
      <c r="AE124">
        <v>365345.89</v>
      </c>
      <c r="AF124">
        <v>34</v>
      </c>
      <c r="AG124">
        <v>-239.12</v>
      </c>
      <c r="AH124" s="8">
        <v>-0.1404</v>
      </c>
      <c r="AI124" s="8">
        <v>0.41860000000000003</v>
      </c>
      <c r="AJ124" t="s">
        <v>610</v>
      </c>
      <c r="AK124" s="2">
        <v>44755</v>
      </c>
    </row>
    <row r="125" spans="1:37" x14ac:dyDescent="0.45">
      <c r="A125" t="s">
        <v>638</v>
      </c>
      <c r="B125" t="s">
        <v>31</v>
      </c>
      <c r="C125" s="7">
        <v>44742.396527777775</v>
      </c>
      <c r="D125">
        <v>143.05000000000001</v>
      </c>
      <c r="E125" s="7">
        <v>44742.624305555553</v>
      </c>
      <c r="F125">
        <v>24.75</v>
      </c>
      <c r="G125" s="8">
        <v>-0.82699999999999996</v>
      </c>
      <c r="H125">
        <v>-44558.71</v>
      </c>
      <c r="I125" s="8">
        <v>-0.8387</v>
      </c>
      <c r="J125">
        <v>371.39069999999998</v>
      </c>
      <c r="K125">
        <v>53127.44</v>
      </c>
      <c r="L125">
        <v>580929.17000000004</v>
      </c>
      <c r="M125">
        <v>329</v>
      </c>
      <c r="N125">
        <v>-135.44</v>
      </c>
      <c r="O125" s="8">
        <v>-0.89129999999999998</v>
      </c>
      <c r="P125" s="8">
        <v>1.0213000000000001</v>
      </c>
      <c r="Q125" t="s">
        <v>610</v>
      </c>
      <c r="S125" s="2"/>
      <c r="T125" t="s">
        <v>667</v>
      </c>
      <c r="U125" t="s">
        <v>31</v>
      </c>
      <c r="V125" s="7">
        <v>44755.559027777781</v>
      </c>
      <c r="W125">
        <v>206.8</v>
      </c>
      <c r="X125" s="7">
        <v>44756.385416666664</v>
      </c>
      <c r="Y125">
        <v>121.8</v>
      </c>
      <c r="Z125" s="8">
        <v>-0.41099999999999998</v>
      </c>
      <c r="AA125">
        <v>-22158.31</v>
      </c>
      <c r="AB125" s="8">
        <v>-0.4269</v>
      </c>
      <c r="AC125">
        <v>250.98330000000001</v>
      </c>
      <c r="AD125">
        <v>51903.34</v>
      </c>
      <c r="AE125">
        <v>343187.58</v>
      </c>
      <c r="AF125">
        <v>28</v>
      </c>
      <c r="AG125">
        <v>-791.37</v>
      </c>
      <c r="AH125" s="8">
        <v>-0.41099999999999998</v>
      </c>
      <c r="AI125" s="8">
        <v>0.1105</v>
      </c>
      <c r="AJ125" t="s">
        <v>610</v>
      </c>
      <c r="AK125" s="2">
        <v>44755</v>
      </c>
    </row>
    <row r="126" spans="1:37" x14ac:dyDescent="0.45">
      <c r="A126" t="s">
        <v>637</v>
      </c>
      <c r="B126" t="s">
        <v>31</v>
      </c>
      <c r="C126" s="7">
        <v>44742.400694444441</v>
      </c>
      <c r="D126">
        <v>131.94999999999999</v>
      </c>
      <c r="E126" s="7">
        <v>44742.624305555553</v>
      </c>
      <c r="F126">
        <v>6.2</v>
      </c>
      <c r="G126" s="8">
        <v>-0.95299999999999996</v>
      </c>
      <c r="H126">
        <v>-51224.39</v>
      </c>
      <c r="I126" s="8">
        <v>-0.96350000000000002</v>
      </c>
      <c r="J126">
        <v>402.92439999999999</v>
      </c>
      <c r="K126">
        <v>53165.88</v>
      </c>
      <c r="L126">
        <v>529704.78</v>
      </c>
      <c r="M126">
        <v>323</v>
      </c>
      <c r="N126">
        <v>-158.59</v>
      </c>
      <c r="O126" s="8">
        <v>-0.96970000000000001</v>
      </c>
      <c r="P126" s="8">
        <v>0.72189999999999999</v>
      </c>
      <c r="Q126" t="s">
        <v>610</v>
      </c>
      <c r="S126" s="2"/>
      <c r="T126" t="s">
        <v>668</v>
      </c>
      <c r="U126" t="s">
        <v>31</v>
      </c>
      <c r="V126" s="7">
        <v>44756.413194444445</v>
      </c>
      <c r="W126">
        <v>139.44999999999999</v>
      </c>
      <c r="X126" s="7">
        <v>44756.635416666664</v>
      </c>
      <c r="Y126">
        <v>0.15</v>
      </c>
      <c r="Z126" s="8">
        <v>-0.99890000000000001</v>
      </c>
      <c r="AA126">
        <v>-52178.03</v>
      </c>
      <c r="AB126" s="8">
        <v>-1.0088999999999999</v>
      </c>
      <c r="AC126">
        <v>370.85649999999998</v>
      </c>
      <c r="AD126">
        <v>51715.94</v>
      </c>
      <c r="AE126">
        <v>291009.56</v>
      </c>
      <c r="AF126">
        <v>65</v>
      </c>
      <c r="AG126">
        <v>-802.74</v>
      </c>
      <c r="AH126" s="8">
        <v>-0.99890000000000001</v>
      </c>
      <c r="AI126" s="8">
        <v>7.17E-2</v>
      </c>
      <c r="AJ126" t="s">
        <v>610</v>
      </c>
      <c r="AK126" s="2">
        <v>44756</v>
      </c>
    </row>
    <row r="127" spans="1:37" x14ac:dyDescent="0.45">
      <c r="A127" t="s">
        <v>639</v>
      </c>
      <c r="B127" t="s">
        <v>31</v>
      </c>
      <c r="C127" s="7">
        <v>44746.629861111112</v>
      </c>
      <c r="D127">
        <v>309.05</v>
      </c>
      <c r="E127" s="7">
        <v>44747.385416666664</v>
      </c>
      <c r="F127">
        <v>380.85</v>
      </c>
      <c r="G127" s="8">
        <v>0.23230000000000001</v>
      </c>
      <c r="H127">
        <v>11056.28</v>
      </c>
      <c r="I127" s="8">
        <v>0.21</v>
      </c>
      <c r="J127">
        <v>170.35599999999999</v>
      </c>
      <c r="K127">
        <v>52648.52</v>
      </c>
      <c r="L127">
        <v>540761.06000000006</v>
      </c>
      <c r="M127">
        <v>27</v>
      </c>
      <c r="N127">
        <v>409.49</v>
      </c>
      <c r="O127" s="8">
        <v>-2.5899999999999999E-2</v>
      </c>
      <c r="P127" s="8">
        <v>0.23230000000000001</v>
      </c>
      <c r="Q127" t="s">
        <v>610</v>
      </c>
      <c r="S127" s="2"/>
      <c r="T127" t="s">
        <v>631</v>
      </c>
      <c r="U127" t="s">
        <v>31</v>
      </c>
      <c r="V127" s="7">
        <v>44757.447916666664</v>
      </c>
      <c r="W127">
        <v>317.95</v>
      </c>
      <c r="X127" s="7">
        <v>44760.388888888891</v>
      </c>
      <c r="Y127">
        <v>141.05000000000001</v>
      </c>
      <c r="Z127" s="8">
        <v>-0.55640000000000001</v>
      </c>
      <c r="AA127">
        <v>-29817.7</v>
      </c>
      <c r="AB127" s="8">
        <v>-0.57079999999999997</v>
      </c>
      <c r="AC127">
        <v>164.29390000000001</v>
      </c>
      <c r="AD127">
        <v>52237.25</v>
      </c>
      <c r="AE127">
        <v>417633.22</v>
      </c>
      <c r="AF127">
        <v>61</v>
      </c>
      <c r="AG127">
        <v>-488.81</v>
      </c>
      <c r="AH127" s="8">
        <v>-0.61870000000000003</v>
      </c>
      <c r="AI127" s="8">
        <v>0.128</v>
      </c>
      <c r="AJ127" t="s">
        <v>610</v>
      </c>
      <c r="AK127" s="2">
        <v>44757</v>
      </c>
    </row>
    <row r="128" spans="1:37" x14ac:dyDescent="0.45">
      <c r="A128" t="s">
        <v>663</v>
      </c>
      <c r="B128" t="s">
        <v>31</v>
      </c>
      <c r="C128" s="7">
        <v>44747.410416666666</v>
      </c>
      <c r="D128">
        <v>280.75</v>
      </c>
      <c r="E128" s="7">
        <v>44748.385416666664</v>
      </c>
      <c r="F128">
        <v>116.3</v>
      </c>
      <c r="G128" s="8">
        <v>-0.58579999999999999</v>
      </c>
      <c r="H128">
        <v>-31616.74</v>
      </c>
      <c r="I128" s="8">
        <v>-0.59989999999999999</v>
      </c>
      <c r="J128">
        <v>187.72499999999999</v>
      </c>
      <c r="K128">
        <v>52703.8</v>
      </c>
      <c r="L128">
        <v>509144.32000000001</v>
      </c>
      <c r="M128">
        <v>343</v>
      </c>
      <c r="N128">
        <v>-92.18</v>
      </c>
      <c r="O128" s="8">
        <v>-0.7863</v>
      </c>
      <c r="P128" s="8">
        <v>0.15759999999999999</v>
      </c>
      <c r="Q128" t="s">
        <v>610</v>
      </c>
      <c r="S128" s="2"/>
      <c r="T128" t="s">
        <v>651</v>
      </c>
      <c r="U128" t="s">
        <v>31</v>
      </c>
      <c r="V128" s="7">
        <v>44757.451388888891</v>
      </c>
      <c r="W128">
        <v>364</v>
      </c>
      <c r="X128" s="7">
        <v>44760.388888888891</v>
      </c>
      <c r="Y128">
        <v>171.6</v>
      </c>
      <c r="Z128" s="8">
        <v>-0.52859999999999996</v>
      </c>
      <c r="AA128">
        <v>-28376.91</v>
      </c>
      <c r="AB128" s="8">
        <v>-0.54330000000000001</v>
      </c>
      <c r="AC128">
        <v>143.49459999999999</v>
      </c>
      <c r="AD128">
        <v>52232.03</v>
      </c>
      <c r="AE128">
        <v>389256.3</v>
      </c>
      <c r="AF128">
        <v>60</v>
      </c>
      <c r="AG128">
        <v>-472.95</v>
      </c>
      <c r="AH128" s="8">
        <v>-0.5927</v>
      </c>
      <c r="AI128" s="8">
        <v>0.1227</v>
      </c>
      <c r="AJ128" t="s">
        <v>610</v>
      </c>
      <c r="AK128" s="2">
        <v>44757</v>
      </c>
    </row>
    <row r="129" spans="1:37" x14ac:dyDescent="0.45">
      <c r="A129" t="s">
        <v>662</v>
      </c>
      <c r="B129" t="s">
        <v>31</v>
      </c>
      <c r="C129" s="7">
        <v>44747.413194444445</v>
      </c>
      <c r="D129">
        <v>233.1</v>
      </c>
      <c r="E129" s="7">
        <v>44748.385416666664</v>
      </c>
      <c r="F129">
        <v>85.9</v>
      </c>
      <c r="G129" s="8">
        <v>-0.63149999999999995</v>
      </c>
      <c r="H129">
        <v>-33995.06</v>
      </c>
      <c r="I129" s="8">
        <v>-0.6452</v>
      </c>
      <c r="J129">
        <v>226.04599999999999</v>
      </c>
      <c r="K129">
        <v>52691.33</v>
      </c>
      <c r="L129">
        <v>475149.25</v>
      </c>
      <c r="M129">
        <v>339</v>
      </c>
      <c r="N129">
        <v>-100.28</v>
      </c>
      <c r="O129" s="8">
        <v>-0.81079999999999997</v>
      </c>
      <c r="P129" s="8">
        <v>0.1489</v>
      </c>
      <c r="Q129" t="s">
        <v>610</v>
      </c>
      <c r="S129" s="2"/>
      <c r="T129" t="s">
        <v>631</v>
      </c>
      <c r="U129" t="s">
        <v>31</v>
      </c>
      <c r="V129" s="7">
        <v>44757.461805555555</v>
      </c>
      <c r="W129">
        <v>353.95</v>
      </c>
      <c r="X129" s="7">
        <v>44760.385416666664</v>
      </c>
      <c r="Y129">
        <v>128.75</v>
      </c>
      <c r="Z129" s="8">
        <v>-0.63619999999999999</v>
      </c>
      <c r="AA129">
        <v>-33439.89</v>
      </c>
      <c r="AB129" s="8">
        <v>-0.64990000000000003</v>
      </c>
      <c r="AC129">
        <v>145.37379999999999</v>
      </c>
      <c r="AD129">
        <v>51455.05</v>
      </c>
      <c r="AE129">
        <v>257569.67</v>
      </c>
      <c r="AF129">
        <v>56</v>
      </c>
      <c r="AG129">
        <v>-597.14</v>
      </c>
      <c r="AH129" s="8">
        <v>-0.64259999999999995</v>
      </c>
      <c r="AI129" s="8">
        <v>1.3299999999999999E-2</v>
      </c>
      <c r="AJ129" t="s">
        <v>610</v>
      </c>
      <c r="AK129" s="2">
        <v>44757</v>
      </c>
    </row>
    <row r="130" spans="1:37" x14ac:dyDescent="0.45">
      <c r="A130" t="s">
        <v>662</v>
      </c>
      <c r="B130" t="s">
        <v>31</v>
      </c>
      <c r="C130" s="7">
        <v>44747.505555555559</v>
      </c>
      <c r="D130">
        <v>260.10000000000002</v>
      </c>
      <c r="E130" s="7">
        <v>44748.385416666664</v>
      </c>
      <c r="F130">
        <v>85.9</v>
      </c>
      <c r="G130" s="8">
        <v>-0.66969999999999996</v>
      </c>
      <c r="H130">
        <v>-34066.480000000003</v>
      </c>
      <c r="I130" s="8">
        <v>-0.68300000000000005</v>
      </c>
      <c r="J130">
        <v>191.751</v>
      </c>
      <c r="K130">
        <v>49874.43</v>
      </c>
      <c r="L130">
        <v>-59180.04</v>
      </c>
      <c r="M130">
        <v>206</v>
      </c>
      <c r="N130">
        <v>-165.37</v>
      </c>
      <c r="O130" s="8">
        <v>-0.83040000000000003</v>
      </c>
      <c r="P130" s="8">
        <v>2.9600000000000001E-2</v>
      </c>
      <c r="Q130" t="s">
        <v>610</v>
      </c>
      <c r="S130" s="2"/>
      <c r="T130" t="s">
        <v>669</v>
      </c>
      <c r="U130" t="s">
        <v>31</v>
      </c>
      <c r="V130" s="7">
        <v>44760.534722222219</v>
      </c>
      <c r="W130">
        <v>289.60000000000002</v>
      </c>
      <c r="X130" s="7">
        <v>44761.385416666664</v>
      </c>
      <c r="Y130">
        <v>324.60000000000002</v>
      </c>
      <c r="Z130" s="8">
        <v>0.12089999999999999</v>
      </c>
      <c r="AA130">
        <v>5110.72</v>
      </c>
      <c r="AB130" s="8">
        <v>9.9599999999999994E-2</v>
      </c>
      <c r="AC130">
        <v>177.09889999999999</v>
      </c>
      <c r="AD130">
        <v>51287.85</v>
      </c>
      <c r="AE130">
        <v>262680.39</v>
      </c>
      <c r="AF130">
        <v>35</v>
      </c>
      <c r="AG130">
        <v>146.02000000000001</v>
      </c>
      <c r="AH130" s="8">
        <v>-9.8599999999999993E-2</v>
      </c>
      <c r="AI130" s="8">
        <v>0.58109999999999995</v>
      </c>
      <c r="AJ130" t="s">
        <v>610</v>
      </c>
      <c r="AK130" s="2">
        <v>44760</v>
      </c>
    </row>
    <row r="131" spans="1:37" x14ac:dyDescent="0.45">
      <c r="A131" t="s">
        <v>813</v>
      </c>
      <c r="B131" t="s">
        <v>31</v>
      </c>
      <c r="C131" s="7">
        <v>44747.511111111111</v>
      </c>
      <c r="D131">
        <v>209.95</v>
      </c>
      <c r="E131" s="7">
        <v>44748.385416666664</v>
      </c>
      <c r="F131">
        <v>62.75</v>
      </c>
      <c r="G131" s="8">
        <v>-0.70109999999999995</v>
      </c>
      <c r="H131">
        <v>-35607.67</v>
      </c>
      <c r="I131" s="8">
        <v>-0.71409999999999996</v>
      </c>
      <c r="J131">
        <v>237.5</v>
      </c>
      <c r="K131">
        <v>49863.13</v>
      </c>
      <c r="L131">
        <v>-94787.71</v>
      </c>
      <c r="M131">
        <v>198</v>
      </c>
      <c r="N131">
        <v>-179.84</v>
      </c>
      <c r="O131" s="8">
        <v>-0.83809999999999996</v>
      </c>
      <c r="P131" s="8">
        <v>2.8799999999999999E-2</v>
      </c>
      <c r="Q131" t="s">
        <v>610</v>
      </c>
      <c r="S131" s="2"/>
      <c r="T131" t="s">
        <v>670</v>
      </c>
      <c r="U131" t="s">
        <v>31</v>
      </c>
      <c r="V131" s="7">
        <v>44760.579861111109</v>
      </c>
      <c r="W131">
        <v>263.10000000000002</v>
      </c>
      <c r="X131" s="7">
        <v>44761.385416666664</v>
      </c>
      <c r="Y131">
        <v>266.05</v>
      </c>
      <c r="Z131" s="8">
        <v>1.12E-2</v>
      </c>
      <c r="AA131">
        <v>-456.53</v>
      </c>
      <c r="AB131" s="8">
        <v>-8.8999999999999999E-3</v>
      </c>
      <c r="AC131">
        <v>194.97489999999999</v>
      </c>
      <c r="AD131">
        <v>51297.89</v>
      </c>
      <c r="AE131">
        <v>262223.84999999998</v>
      </c>
      <c r="AF131">
        <v>22</v>
      </c>
      <c r="AG131">
        <v>-20.75</v>
      </c>
      <c r="AH131" s="8">
        <v>-0.23980000000000001</v>
      </c>
      <c r="AI131" s="8">
        <v>0.48820000000000002</v>
      </c>
      <c r="AJ131" t="s">
        <v>610</v>
      </c>
      <c r="AK131" s="2">
        <v>44760</v>
      </c>
    </row>
    <row r="132" spans="1:37" x14ac:dyDescent="0.45">
      <c r="A132" t="s">
        <v>642</v>
      </c>
      <c r="B132" t="s">
        <v>31</v>
      </c>
      <c r="C132" s="7">
        <v>44748.395833333336</v>
      </c>
      <c r="D132">
        <v>219.7</v>
      </c>
      <c r="E132" s="7">
        <v>44749.385416666664</v>
      </c>
      <c r="F132">
        <v>580.4</v>
      </c>
      <c r="G132" s="8">
        <v>1.6417999999999999</v>
      </c>
      <c r="H132">
        <v>84082.27</v>
      </c>
      <c r="I132" s="8">
        <v>1.6053999999999999</v>
      </c>
      <c r="J132">
        <v>238.39670000000001</v>
      </c>
      <c r="K132">
        <v>52375.75</v>
      </c>
      <c r="L132">
        <v>559231.52</v>
      </c>
      <c r="M132">
        <v>364</v>
      </c>
      <c r="N132">
        <v>231</v>
      </c>
      <c r="O132" s="8">
        <v>-0.39779999999999999</v>
      </c>
      <c r="P132" s="8">
        <v>1.6417999999999999</v>
      </c>
      <c r="Q132" t="s">
        <v>610</v>
      </c>
      <c r="S132" s="2"/>
      <c r="T132" t="s">
        <v>670</v>
      </c>
      <c r="U132" t="s">
        <v>31</v>
      </c>
      <c r="V132" s="7">
        <v>44760.586805555555</v>
      </c>
      <c r="W132">
        <v>267.5</v>
      </c>
      <c r="X132" s="7">
        <v>44761.388888888891</v>
      </c>
      <c r="Y132">
        <v>287.3</v>
      </c>
      <c r="Z132" s="8">
        <v>7.3999999999999996E-2</v>
      </c>
      <c r="AA132">
        <v>2767.62</v>
      </c>
      <c r="AB132" s="8">
        <v>5.33E-2</v>
      </c>
      <c r="AC132">
        <v>194.1917</v>
      </c>
      <c r="AD132">
        <v>51946.28</v>
      </c>
      <c r="AE132">
        <v>392023.92</v>
      </c>
      <c r="AF132">
        <v>21</v>
      </c>
      <c r="AG132">
        <v>131.79</v>
      </c>
      <c r="AH132" s="8">
        <v>-0.25230000000000002</v>
      </c>
      <c r="AI132" s="8">
        <v>0.4637</v>
      </c>
      <c r="AJ132" t="s">
        <v>610</v>
      </c>
      <c r="AK132" s="2">
        <v>44760</v>
      </c>
    </row>
    <row r="133" spans="1:37" x14ac:dyDescent="0.45">
      <c r="A133" t="s">
        <v>663</v>
      </c>
      <c r="B133" t="s">
        <v>31</v>
      </c>
      <c r="C133" s="7">
        <v>44748.396527777775</v>
      </c>
      <c r="D133">
        <v>172.2</v>
      </c>
      <c r="E133" s="7">
        <v>44749.385416666664</v>
      </c>
      <c r="F133">
        <v>487.6</v>
      </c>
      <c r="G133" s="8">
        <v>1.8315999999999999</v>
      </c>
      <c r="H133">
        <v>93914.74</v>
      </c>
      <c r="I133" s="8">
        <v>1.7932999999999999</v>
      </c>
      <c r="J133">
        <v>304.12610000000001</v>
      </c>
      <c r="K133">
        <v>52370.51</v>
      </c>
      <c r="L133">
        <v>653146.26</v>
      </c>
      <c r="M133">
        <v>363</v>
      </c>
      <c r="N133">
        <v>258.72000000000003</v>
      </c>
      <c r="O133" s="8">
        <v>-0.43759999999999999</v>
      </c>
      <c r="P133" s="8">
        <v>1.8315999999999999</v>
      </c>
      <c r="Q133" t="s">
        <v>610</v>
      </c>
      <c r="S133" s="2"/>
      <c r="T133" t="s">
        <v>650</v>
      </c>
      <c r="U133" t="s">
        <v>31</v>
      </c>
      <c r="V133" s="7">
        <v>44760.604166666664</v>
      </c>
      <c r="W133">
        <v>256.75</v>
      </c>
      <c r="X133" s="7">
        <v>44761.388888888891</v>
      </c>
      <c r="Y133">
        <v>233.9</v>
      </c>
      <c r="Z133" s="8">
        <v>-8.8999999999999996E-2</v>
      </c>
      <c r="AA133">
        <v>-5618.79</v>
      </c>
      <c r="AB133" s="8">
        <v>-0.1081</v>
      </c>
      <c r="AC133">
        <v>202.4314</v>
      </c>
      <c r="AD133">
        <v>51974.25</v>
      </c>
      <c r="AE133">
        <v>386405.14</v>
      </c>
      <c r="AF133">
        <v>16</v>
      </c>
      <c r="AG133">
        <v>-351.17</v>
      </c>
      <c r="AH133" s="8">
        <v>-0.33400000000000002</v>
      </c>
      <c r="AI133" s="8">
        <v>0.28510000000000002</v>
      </c>
      <c r="AJ133" t="s">
        <v>610</v>
      </c>
      <c r="AK133" s="2">
        <v>44760</v>
      </c>
    </row>
    <row r="134" spans="1:37" x14ac:dyDescent="0.45">
      <c r="A134" t="s">
        <v>663</v>
      </c>
      <c r="B134" t="s">
        <v>31</v>
      </c>
      <c r="C134" s="7">
        <v>44748.448611111111</v>
      </c>
      <c r="D134">
        <v>198.55</v>
      </c>
      <c r="E134" s="7">
        <v>44749.385416666664</v>
      </c>
      <c r="F134">
        <v>487.6</v>
      </c>
      <c r="G134" s="8">
        <v>1.4558</v>
      </c>
      <c r="H134">
        <v>70388.740000000005</v>
      </c>
      <c r="I134" s="8">
        <v>1.4212</v>
      </c>
      <c r="J134">
        <v>249.43870000000001</v>
      </c>
      <c r="K134">
        <v>49526.06</v>
      </c>
      <c r="L134">
        <v>-24398.97</v>
      </c>
      <c r="M134">
        <v>288</v>
      </c>
      <c r="N134">
        <v>244.41</v>
      </c>
      <c r="O134" s="8">
        <v>-0.36870000000000003</v>
      </c>
      <c r="P134" s="8">
        <v>1.4558</v>
      </c>
      <c r="Q134" t="s">
        <v>610</v>
      </c>
      <c r="S134" s="2"/>
      <c r="T134" t="s">
        <v>649</v>
      </c>
      <c r="U134" t="s">
        <v>31</v>
      </c>
      <c r="V134" s="7">
        <v>44761.420138888891</v>
      </c>
      <c r="W134">
        <v>272.10000000000002</v>
      </c>
      <c r="X134" s="7">
        <v>44762.385416666664</v>
      </c>
      <c r="Y134">
        <v>640</v>
      </c>
      <c r="Z134" s="8">
        <v>1.3521000000000001</v>
      </c>
      <c r="AA134">
        <v>67656.570000000007</v>
      </c>
      <c r="AB134" s="8">
        <v>1.3186</v>
      </c>
      <c r="AC134">
        <v>188.5745</v>
      </c>
      <c r="AD134">
        <v>51311.12</v>
      </c>
      <c r="AE134">
        <v>329880.42</v>
      </c>
      <c r="AF134">
        <v>68</v>
      </c>
      <c r="AG134">
        <v>994.95</v>
      </c>
      <c r="AH134" s="8">
        <v>-0.18609999999999999</v>
      </c>
      <c r="AI134" s="8">
        <v>1.3521000000000001</v>
      </c>
      <c r="AJ134" t="s">
        <v>610</v>
      </c>
      <c r="AK134" s="2">
        <v>44761</v>
      </c>
    </row>
    <row r="135" spans="1:37" x14ac:dyDescent="0.45">
      <c r="A135" t="s">
        <v>662</v>
      </c>
      <c r="B135" t="s">
        <v>31</v>
      </c>
      <c r="C135" s="7">
        <v>44748.452777777777</v>
      </c>
      <c r="D135">
        <v>161.6</v>
      </c>
      <c r="E135" s="7">
        <v>44749.385416666664</v>
      </c>
      <c r="F135">
        <v>399.15</v>
      </c>
      <c r="G135" s="8">
        <v>1.47</v>
      </c>
      <c r="H135">
        <v>71092.72</v>
      </c>
      <c r="I135" s="8">
        <v>1.4353</v>
      </c>
      <c r="J135">
        <v>306.51010000000002</v>
      </c>
      <c r="K135">
        <v>49532.04</v>
      </c>
      <c r="L135">
        <v>46693.75</v>
      </c>
      <c r="M135">
        <v>282</v>
      </c>
      <c r="N135">
        <v>252.1</v>
      </c>
      <c r="O135" s="8">
        <v>-0.43809999999999999</v>
      </c>
      <c r="P135" s="8">
        <v>1.47</v>
      </c>
      <c r="Q135" t="s">
        <v>610</v>
      </c>
      <c r="S135" s="2"/>
      <c r="T135" t="s">
        <v>649</v>
      </c>
      <c r="U135" t="s">
        <v>31</v>
      </c>
      <c r="V135" s="7">
        <v>44761.420138888891</v>
      </c>
      <c r="W135">
        <v>272.10000000000002</v>
      </c>
      <c r="X135" s="7">
        <v>44762.388888888891</v>
      </c>
      <c r="Y135">
        <v>593.25</v>
      </c>
      <c r="Z135" s="8">
        <v>1.1802999999999999</v>
      </c>
      <c r="AA135">
        <v>59641.96</v>
      </c>
      <c r="AB135" s="8">
        <v>1.1485000000000001</v>
      </c>
      <c r="AC135">
        <v>190.85640000000001</v>
      </c>
      <c r="AD135">
        <v>51932.03</v>
      </c>
      <c r="AE135">
        <v>446047.1</v>
      </c>
      <c r="AF135">
        <v>69</v>
      </c>
      <c r="AG135">
        <v>864.38</v>
      </c>
      <c r="AH135" s="8">
        <v>-0.18609999999999999</v>
      </c>
      <c r="AI135" s="8">
        <v>2.2121</v>
      </c>
      <c r="AJ135" t="s">
        <v>610</v>
      </c>
      <c r="AK135" s="2">
        <v>44761</v>
      </c>
    </row>
    <row r="136" spans="1:37" x14ac:dyDescent="0.45">
      <c r="A136" t="s">
        <v>644</v>
      </c>
      <c r="B136" t="s">
        <v>31</v>
      </c>
      <c r="C136" s="7">
        <v>44749.548611111109</v>
      </c>
      <c r="D136">
        <v>89.45</v>
      </c>
      <c r="E136" s="7">
        <v>44749.624305555553</v>
      </c>
      <c r="F136">
        <v>66</v>
      </c>
      <c r="G136" s="8">
        <v>-0.26219999999999999</v>
      </c>
      <c r="H136">
        <v>-14889.69</v>
      </c>
      <c r="I136" s="8">
        <v>-0.27950000000000003</v>
      </c>
      <c r="J136">
        <v>595.48050000000001</v>
      </c>
      <c r="K136">
        <v>53265.73</v>
      </c>
      <c r="L136">
        <v>638256.56000000006</v>
      </c>
      <c r="M136">
        <v>110</v>
      </c>
      <c r="N136">
        <v>-135.36000000000001</v>
      </c>
      <c r="O136" s="8">
        <v>-0.84799999999999998</v>
      </c>
      <c r="P136" s="8">
        <v>0.91169999999999995</v>
      </c>
      <c r="Q136" t="s">
        <v>610</v>
      </c>
      <c r="S136" s="2"/>
      <c r="T136" t="s">
        <v>665</v>
      </c>
      <c r="U136" t="s">
        <v>31</v>
      </c>
      <c r="V136" s="7">
        <v>44761.440972222219</v>
      </c>
      <c r="W136">
        <v>233</v>
      </c>
      <c r="X136" s="7">
        <v>44762.385416666664</v>
      </c>
      <c r="Y136">
        <v>553</v>
      </c>
      <c r="Z136" s="8">
        <v>1.3734</v>
      </c>
      <c r="AA136">
        <v>68726.91</v>
      </c>
      <c r="AB136" s="8">
        <v>1.3396999999999999</v>
      </c>
      <c r="AC136">
        <v>220.1797</v>
      </c>
      <c r="AD136">
        <v>51301.88</v>
      </c>
      <c r="AE136">
        <v>398607.33</v>
      </c>
      <c r="AF136">
        <v>62</v>
      </c>
      <c r="AG136">
        <v>1108.5</v>
      </c>
      <c r="AH136" s="8">
        <v>-0.20599999999999999</v>
      </c>
      <c r="AI136" s="8">
        <v>1.3734</v>
      </c>
      <c r="AJ136" t="s">
        <v>610</v>
      </c>
      <c r="AK136" s="2">
        <v>44761</v>
      </c>
    </row>
    <row r="137" spans="1:37" x14ac:dyDescent="0.45">
      <c r="A137" t="s">
        <v>645</v>
      </c>
      <c r="B137" t="s">
        <v>31</v>
      </c>
      <c r="C137" s="7">
        <v>44749.554861111108</v>
      </c>
      <c r="D137">
        <v>76.5</v>
      </c>
      <c r="E137" s="7">
        <v>44749.624305555553</v>
      </c>
      <c r="F137">
        <v>13.55</v>
      </c>
      <c r="G137" s="8">
        <v>-0.82289999999999996</v>
      </c>
      <c r="H137">
        <v>-44528.800000000003</v>
      </c>
      <c r="I137" s="8">
        <v>-0.83460000000000001</v>
      </c>
      <c r="J137">
        <v>697.39149999999995</v>
      </c>
      <c r="K137">
        <v>53350.45</v>
      </c>
      <c r="L137">
        <v>593727.76</v>
      </c>
      <c r="M137">
        <v>101</v>
      </c>
      <c r="N137">
        <v>-440.88</v>
      </c>
      <c r="O137" s="8">
        <v>-0.92290000000000005</v>
      </c>
      <c r="P137" s="8">
        <v>0.41760000000000003</v>
      </c>
      <c r="Q137" t="s">
        <v>610</v>
      </c>
      <c r="S137" s="2"/>
      <c r="T137" t="s">
        <v>665</v>
      </c>
      <c r="U137" t="s">
        <v>31</v>
      </c>
      <c r="V137" s="7">
        <v>44761.440972222219</v>
      </c>
      <c r="W137">
        <v>233</v>
      </c>
      <c r="X137" s="7">
        <v>44762.388888888891</v>
      </c>
      <c r="Y137">
        <v>509.25</v>
      </c>
      <c r="Z137" s="8">
        <v>1.1856</v>
      </c>
      <c r="AA137">
        <v>59906.62</v>
      </c>
      <c r="AB137" s="8">
        <v>1.1537999999999999</v>
      </c>
      <c r="AC137">
        <v>222.8441</v>
      </c>
      <c r="AD137">
        <v>51922.68</v>
      </c>
      <c r="AE137">
        <v>505953.72</v>
      </c>
      <c r="AF137">
        <v>63</v>
      </c>
      <c r="AG137">
        <v>950.9</v>
      </c>
      <c r="AH137" s="8">
        <v>-0.20599999999999999</v>
      </c>
      <c r="AI137" s="8">
        <v>1.8279000000000001</v>
      </c>
      <c r="AJ137" t="s">
        <v>610</v>
      </c>
      <c r="AK137" s="2">
        <v>44761</v>
      </c>
    </row>
    <row r="138" spans="1:37" x14ac:dyDescent="0.45">
      <c r="A138" t="s">
        <v>664</v>
      </c>
      <c r="B138" t="s">
        <v>31</v>
      </c>
      <c r="C138" s="7">
        <v>44750.499305555553</v>
      </c>
      <c r="D138">
        <v>365.6</v>
      </c>
      <c r="E138" s="7">
        <v>44753.385416666664</v>
      </c>
      <c r="F138">
        <v>305.7</v>
      </c>
      <c r="G138" s="8">
        <v>-0.1638</v>
      </c>
      <c r="H138">
        <v>-9650.98</v>
      </c>
      <c r="I138" s="8">
        <v>-0.1822</v>
      </c>
      <c r="J138">
        <v>144.88140000000001</v>
      </c>
      <c r="K138">
        <v>52968.639999999999</v>
      </c>
      <c r="L138">
        <v>584076.78</v>
      </c>
      <c r="M138">
        <v>215</v>
      </c>
      <c r="N138">
        <v>-44.89</v>
      </c>
      <c r="O138" s="8">
        <v>-0.2399</v>
      </c>
      <c r="P138" s="8">
        <v>3.1199999999999999E-2</v>
      </c>
      <c r="Q138" t="s">
        <v>610</v>
      </c>
      <c r="S138" s="2"/>
      <c r="T138" t="s">
        <v>623</v>
      </c>
      <c r="U138" t="s">
        <v>31</v>
      </c>
      <c r="V138" s="7">
        <v>44762.402777777781</v>
      </c>
      <c r="W138">
        <v>222.05</v>
      </c>
      <c r="X138" s="7">
        <v>44763.385416666664</v>
      </c>
      <c r="Y138">
        <v>63.05</v>
      </c>
      <c r="Z138" s="8">
        <v>-0.71609999999999996</v>
      </c>
      <c r="AA138">
        <v>-37897.43</v>
      </c>
      <c r="AB138" s="8">
        <v>-0.72889999999999999</v>
      </c>
      <c r="AC138">
        <v>234.15010000000001</v>
      </c>
      <c r="AD138">
        <v>51993.04</v>
      </c>
      <c r="AE138">
        <v>360709.89</v>
      </c>
      <c r="AF138">
        <v>73</v>
      </c>
      <c r="AG138">
        <v>-519.14</v>
      </c>
      <c r="AH138" s="8">
        <v>-0.71609999999999996</v>
      </c>
      <c r="AI138" s="8">
        <v>9.3399999999999997E-2</v>
      </c>
      <c r="AJ138" t="s">
        <v>610</v>
      </c>
      <c r="AK138" s="2">
        <v>44762</v>
      </c>
    </row>
    <row r="139" spans="1:37" x14ac:dyDescent="0.45">
      <c r="A139" t="s">
        <v>649</v>
      </c>
      <c r="B139" t="s">
        <v>31</v>
      </c>
      <c r="C139" s="7">
        <v>44753.436805555553</v>
      </c>
      <c r="D139">
        <v>272.14999999999998</v>
      </c>
      <c r="E139" s="7">
        <v>44754.385416666664</v>
      </c>
      <c r="F139">
        <v>209.2</v>
      </c>
      <c r="G139" s="8">
        <v>-0.23130000000000001</v>
      </c>
      <c r="H139">
        <v>-12507.79</v>
      </c>
      <c r="I139" s="8">
        <v>-0.249</v>
      </c>
      <c r="J139">
        <v>184.58009999999999</v>
      </c>
      <c r="K139">
        <v>50233.47</v>
      </c>
      <c r="L139">
        <v>34185.96</v>
      </c>
      <c r="M139">
        <v>305</v>
      </c>
      <c r="N139">
        <v>-41.01</v>
      </c>
      <c r="O139" s="8">
        <v>-0.23369999999999999</v>
      </c>
      <c r="P139" s="8">
        <v>0.36820000000000003</v>
      </c>
      <c r="Q139" t="s">
        <v>610</v>
      </c>
      <c r="S139" s="2"/>
      <c r="T139" t="s">
        <v>671</v>
      </c>
      <c r="U139" t="s">
        <v>31</v>
      </c>
      <c r="V139" s="7">
        <v>44762.461805555555</v>
      </c>
      <c r="W139">
        <v>186.3</v>
      </c>
      <c r="X139" s="7">
        <v>44763.385416666664</v>
      </c>
      <c r="Y139">
        <v>39.6</v>
      </c>
      <c r="Z139" s="8">
        <v>-0.78739999999999999</v>
      </c>
      <c r="AA139">
        <v>-41554.46</v>
      </c>
      <c r="AB139" s="8">
        <v>-0.79959999999999998</v>
      </c>
      <c r="AC139">
        <v>278.9658</v>
      </c>
      <c r="AD139">
        <v>51971.32</v>
      </c>
      <c r="AE139">
        <v>319155.43</v>
      </c>
      <c r="AF139">
        <v>56</v>
      </c>
      <c r="AG139">
        <v>-742.04</v>
      </c>
      <c r="AH139" s="8">
        <v>-0.78739999999999999</v>
      </c>
      <c r="AI139" s="8">
        <v>1.26E-2</v>
      </c>
      <c r="AJ139" t="s">
        <v>610</v>
      </c>
      <c r="AK139" s="2">
        <v>44762</v>
      </c>
    </row>
    <row r="140" spans="1:37" x14ac:dyDescent="0.45">
      <c r="A140" t="s">
        <v>649</v>
      </c>
      <c r="B140" t="s">
        <v>31</v>
      </c>
      <c r="C140" s="7">
        <v>44753.436805555553</v>
      </c>
      <c r="D140">
        <v>272.14999999999998</v>
      </c>
      <c r="E140" s="7">
        <v>44754.385416666664</v>
      </c>
      <c r="F140">
        <v>209.2</v>
      </c>
      <c r="G140" s="8">
        <v>-0.23130000000000001</v>
      </c>
      <c r="H140">
        <v>-13176.82</v>
      </c>
      <c r="I140" s="8">
        <v>-0.249</v>
      </c>
      <c r="J140">
        <v>194.453</v>
      </c>
      <c r="K140">
        <v>52920.38</v>
      </c>
      <c r="L140">
        <v>570899.96</v>
      </c>
      <c r="M140">
        <v>305</v>
      </c>
      <c r="N140">
        <v>-43.2</v>
      </c>
      <c r="O140" s="8">
        <v>-0.23369999999999999</v>
      </c>
      <c r="P140" s="8">
        <v>0.36820000000000003</v>
      </c>
      <c r="Q140" t="s">
        <v>610</v>
      </c>
      <c r="S140" s="2"/>
      <c r="T140" t="s">
        <v>671</v>
      </c>
      <c r="U140" t="s">
        <v>31</v>
      </c>
      <c r="V140" s="7">
        <v>44762.461805555555</v>
      </c>
      <c r="W140">
        <v>186.3</v>
      </c>
      <c r="X140" s="7">
        <v>44763.388888888891</v>
      </c>
      <c r="Y140">
        <v>41.8</v>
      </c>
      <c r="Z140" s="8">
        <v>-0.77559999999999996</v>
      </c>
      <c r="AA140">
        <v>-41386.86</v>
      </c>
      <c r="AB140" s="8">
        <v>-0.78790000000000004</v>
      </c>
      <c r="AC140">
        <v>281.9633</v>
      </c>
      <c r="AD140">
        <v>52529.77</v>
      </c>
      <c r="AE140">
        <v>464566.86</v>
      </c>
      <c r="AF140">
        <v>57</v>
      </c>
      <c r="AG140">
        <v>-726.09</v>
      </c>
      <c r="AH140" s="8">
        <v>-0.8256</v>
      </c>
      <c r="AI140" s="8">
        <v>1.26E-2</v>
      </c>
      <c r="AJ140" t="s">
        <v>610</v>
      </c>
      <c r="AK140" s="2">
        <v>44762</v>
      </c>
    </row>
    <row r="141" spans="1:37" x14ac:dyDescent="0.45">
      <c r="A141" t="s">
        <v>665</v>
      </c>
      <c r="B141" t="s">
        <v>31</v>
      </c>
      <c r="C141" s="7">
        <v>44753.594444444447</v>
      </c>
      <c r="D141">
        <v>271.60000000000002</v>
      </c>
      <c r="E141" s="7">
        <v>44754.385416666664</v>
      </c>
      <c r="F141">
        <v>166.6</v>
      </c>
      <c r="G141" s="8">
        <v>-0.3866</v>
      </c>
      <c r="H141">
        <v>-20249.650000000001</v>
      </c>
      <c r="I141" s="8">
        <v>-0.4027</v>
      </c>
      <c r="J141">
        <v>185.12780000000001</v>
      </c>
      <c r="K141">
        <v>50280.71</v>
      </c>
      <c r="L141">
        <v>13936.31</v>
      </c>
      <c r="M141">
        <v>78</v>
      </c>
      <c r="N141">
        <v>-259.61</v>
      </c>
      <c r="O141" s="8">
        <v>-0.3866</v>
      </c>
      <c r="P141" s="8">
        <v>0.1598</v>
      </c>
      <c r="Q141" t="s">
        <v>610</v>
      </c>
      <c r="S141" s="2"/>
      <c r="T141" t="s">
        <v>627</v>
      </c>
      <c r="U141" t="s">
        <v>31</v>
      </c>
      <c r="V141" s="7">
        <v>44763.395833333336</v>
      </c>
      <c r="W141">
        <v>152.30000000000001</v>
      </c>
      <c r="X141" s="7">
        <v>44763.635416666664</v>
      </c>
      <c r="Y141">
        <v>200.25</v>
      </c>
      <c r="Z141" s="8">
        <v>0.31480000000000002</v>
      </c>
      <c r="AA141">
        <v>15050.01</v>
      </c>
      <c r="AB141" s="8">
        <v>0.29170000000000001</v>
      </c>
      <c r="AC141">
        <v>338.77730000000003</v>
      </c>
      <c r="AD141">
        <v>51595.78</v>
      </c>
      <c r="AE141">
        <v>334205.44</v>
      </c>
      <c r="AF141">
        <v>70</v>
      </c>
      <c r="AG141">
        <v>215</v>
      </c>
      <c r="AH141" s="8">
        <v>-0.38440000000000002</v>
      </c>
      <c r="AI141" s="8">
        <v>1.2915000000000001</v>
      </c>
      <c r="AJ141" t="s">
        <v>610</v>
      </c>
      <c r="AK141" s="2">
        <v>44763</v>
      </c>
    </row>
    <row r="142" spans="1:37" x14ac:dyDescent="0.45">
      <c r="A142" t="s">
        <v>665</v>
      </c>
      <c r="B142" t="s">
        <v>31</v>
      </c>
      <c r="C142" s="7">
        <v>44753.594444444447</v>
      </c>
      <c r="D142">
        <v>271.60000000000002</v>
      </c>
      <c r="E142" s="7">
        <v>44754.385416666664</v>
      </c>
      <c r="F142">
        <v>166.6</v>
      </c>
      <c r="G142" s="8">
        <v>-0.3866</v>
      </c>
      <c r="H142">
        <v>-21332.77</v>
      </c>
      <c r="I142" s="8">
        <v>-0.4027</v>
      </c>
      <c r="J142">
        <v>195.03</v>
      </c>
      <c r="K142">
        <v>52970.15</v>
      </c>
      <c r="L142">
        <v>549567.18999999994</v>
      </c>
      <c r="M142">
        <v>78</v>
      </c>
      <c r="N142">
        <v>-273.5</v>
      </c>
      <c r="O142" s="8">
        <v>-0.3866</v>
      </c>
      <c r="P142" s="8">
        <v>0.1598</v>
      </c>
      <c r="Q142" t="s">
        <v>610</v>
      </c>
      <c r="S142" s="2"/>
      <c r="T142" t="s">
        <v>623</v>
      </c>
      <c r="U142" t="s">
        <v>31</v>
      </c>
      <c r="V142" s="7">
        <v>44763.399305555555</v>
      </c>
      <c r="W142">
        <v>110</v>
      </c>
      <c r="X142" s="7">
        <v>44763.635416666664</v>
      </c>
      <c r="Y142">
        <v>100.4</v>
      </c>
      <c r="Z142" s="8">
        <v>-8.7300000000000003E-2</v>
      </c>
      <c r="AA142">
        <v>-5489.24</v>
      </c>
      <c r="AB142" s="8">
        <v>-0.10639999999999999</v>
      </c>
      <c r="AC142">
        <v>469.00560000000002</v>
      </c>
      <c r="AD142">
        <v>51590.62</v>
      </c>
      <c r="AE142">
        <v>328716.2</v>
      </c>
      <c r="AF142">
        <v>69</v>
      </c>
      <c r="AG142">
        <v>-79.55</v>
      </c>
      <c r="AH142" s="8">
        <v>-0.78820000000000001</v>
      </c>
      <c r="AI142" s="8">
        <v>1.3991</v>
      </c>
      <c r="AJ142" t="s">
        <v>610</v>
      </c>
      <c r="AK142" s="2">
        <v>44763</v>
      </c>
    </row>
    <row r="143" spans="1:37" x14ac:dyDescent="0.45">
      <c r="A143" t="s">
        <v>664</v>
      </c>
      <c r="B143" t="s">
        <v>31</v>
      </c>
      <c r="C143" s="7">
        <v>44755.451388888891</v>
      </c>
      <c r="D143">
        <v>196.75</v>
      </c>
      <c r="E143" s="7">
        <v>44756.385416666664</v>
      </c>
      <c r="F143">
        <v>217.85</v>
      </c>
      <c r="G143" s="8">
        <v>0.1072</v>
      </c>
      <c r="H143">
        <v>4314.5200000000004</v>
      </c>
      <c r="I143" s="8">
        <v>8.6199999999999999E-2</v>
      </c>
      <c r="J143">
        <v>254.4838</v>
      </c>
      <c r="K143">
        <v>50069.68</v>
      </c>
      <c r="L143">
        <v>18250.830000000002</v>
      </c>
      <c r="M143">
        <v>284</v>
      </c>
      <c r="N143">
        <v>15.19</v>
      </c>
      <c r="O143" s="8">
        <v>-0.2142</v>
      </c>
      <c r="P143" s="8">
        <v>0.77329999999999999</v>
      </c>
      <c r="Q143" t="s">
        <v>610</v>
      </c>
      <c r="S143" s="2"/>
      <c r="T143" t="s">
        <v>736</v>
      </c>
      <c r="U143" t="s">
        <v>31</v>
      </c>
      <c r="V143" s="7">
        <v>44763.475694444445</v>
      </c>
      <c r="W143">
        <v>415</v>
      </c>
      <c r="X143" s="7">
        <v>44764.388888888891</v>
      </c>
      <c r="Y143">
        <v>525.04999999999995</v>
      </c>
      <c r="Z143" s="8">
        <v>0.26519999999999999</v>
      </c>
      <c r="AA143">
        <v>12689.8</v>
      </c>
      <c r="AB143" s="8">
        <v>0.24249999999999999</v>
      </c>
      <c r="AC143">
        <v>126.0791</v>
      </c>
      <c r="AD143">
        <v>52322.83</v>
      </c>
      <c r="AE143">
        <v>477256.66</v>
      </c>
      <c r="AF143">
        <v>53</v>
      </c>
      <c r="AG143">
        <v>239.43</v>
      </c>
      <c r="AH143" s="8">
        <v>-0.26119999999999999</v>
      </c>
      <c r="AI143" s="8">
        <v>0.26519999999999999</v>
      </c>
      <c r="AJ143" t="s">
        <v>610</v>
      </c>
      <c r="AK143" s="2">
        <v>44763</v>
      </c>
    </row>
    <row r="144" spans="1:37" x14ac:dyDescent="0.45">
      <c r="A144" t="s">
        <v>790</v>
      </c>
      <c r="B144" t="s">
        <v>31</v>
      </c>
      <c r="C144" s="7">
        <v>44755.462500000001</v>
      </c>
      <c r="D144">
        <v>236.75</v>
      </c>
      <c r="E144" s="7">
        <v>44756.385416666664</v>
      </c>
      <c r="F144">
        <v>286.85000000000002</v>
      </c>
      <c r="G144" s="8">
        <v>0.21160000000000001</v>
      </c>
      <c r="H144">
        <v>9484.14</v>
      </c>
      <c r="I144" s="8">
        <v>0.1895</v>
      </c>
      <c r="J144">
        <v>211.39750000000001</v>
      </c>
      <c r="K144">
        <v>50048.36</v>
      </c>
      <c r="L144">
        <v>27734.97</v>
      </c>
      <c r="M144">
        <v>268</v>
      </c>
      <c r="N144">
        <v>35.39</v>
      </c>
      <c r="O144" s="8">
        <v>-0.16159999999999999</v>
      </c>
      <c r="P144" s="8">
        <v>0.77</v>
      </c>
      <c r="Q144" t="s">
        <v>610</v>
      </c>
      <c r="S144" s="2"/>
      <c r="T144" t="s">
        <v>737</v>
      </c>
      <c r="U144" t="s">
        <v>31</v>
      </c>
      <c r="V144" s="7">
        <v>44763.482638888891</v>
      </c>
      <c r="W144">
        <v>387.2</v>
      </c>
      <c r="X144" s="7">
        <v>44764.388888888891</v>
      </c>
      <c r="Y144">
        <v>463</v>
      </c>
      <c r="Z144" s="8">
        <v>0.1958</v>
      </c>
      <c r="AA144">
        <v>9093.44</v>
      </c>
      <c r="AB144" s="8">
        <v>0.17380000000000001</v>
      </c>
      <c r="AC144">
        <v>135.12200000000001</v>
      </c>
      <c r="AD144">
        <v>52319.23</v>
      </c>
      <c r="AE144">
        <v>486350.1</v>
      </c>
      <c r="AF144">
        <v>51</v>
      </c>
      <c r="AG144">
        <v>178.3</v>
      </c>
      <c r="AH144" s="8">
        <v>-0.32240000000000002</v>
      </c>
      <c r="AI144" s="8">
        <v>0.1958</v>
      </c>
      <c r="AJ144" t="s">
        <v>610</v>
      </c>
      <c r="AK144" s="2">
        <v>44763</v>
      </c>
    </row>
    <row r="145" spans="1:37" x14ac:dyDescent="0.45">
      <c r="A145" t="s">
        <v>664</v>
      </c>
      <c r="B145" t="s">
        <v>31</v>
      </c>
      <c r="C145" s="7">
        <v>44755.533333333333</v>
      </c>
      <c r="D145">
        <v>226.1</v>
      </c>
      <c r="E145" s="7">
        <v>44756.385416666664</v>
      </c>
      <c r="F145">
        <v>217.85</v>
      </c>
      <c r="G145" s="8">
        <v>-3.6499999999999998E-2</v>
      </c>
      <c r="H145">
        <v>-2960.39</v>
      </c>
      <c r="I145" s="8">
        <v>-5.6099999999999997E-2</v>
      </c>
      <c r="J145">
        <v>233.29429999999999</v>
      </c>
      <c r="K145">
        <v>52747.839999999997</v>
      </c>
      <c r="L145">
        <v>546606.81000000006</v>
      </c>
      <c r="M145">
        <v>166</v>
      </c>
      <c r="N145">
        <v>-17.829999999999998</v>
      </c>
      <c r="O145" s="8">
        <v>-6.2100000000000002E-2</v>
      </c>
      <c r="P145" s="8">
        <v>0.54310000000000003</v>
      </c>
      <c r="Q145" t="s">
        <v>610</v>
      </c>
      <c r="S145" s="2"/>
      <c r="T145" t="s">
        <v>672</v>
      </c>
      <c r="U145" t="s">
        <v>31</v>
      </c>
      <c r="V145" s="7">
        <v>44764.489583333336</v>
      </c>
      <c r="W145">
        <v>328.9</v>
      </c>
      <c r="X145" s="7">
        <v>44767.385416666664</v>
      </c>
      <c r="Y145">
        <v>535.4</v>
      </c>
      <c r="Z145" s="8">
        <v>0.62790000000000001</v>
      </c>
      <c r="AA145">
        <v>31067.33</v>
      </c>
      <c r="AB145" s="8">
        <v>0.60160000000000002</v>
      </c>
      <c r="AC145">
        <v>157.01910000000001</v>
      </c>
      <c r="AD145">
        <v>51643.58</v>
      </c>
      <c r="AE145">
        <v>359783.53</v>
      </c>
      <c r="AF145">
        <v>48</v>
      </c>
      <c r="AG145">
        <v>647.24</v>
      </c>
      <c r="AH145" s="8">
        <v>-0.12820000000000001</v>
      </c>
      <c r="AI145" s="8">
        <v>0.62790000000000001</v>
      </c>
      <c r="AJ145" t="s">
        <v>610</v>
      </c>
      <c r="AK145" s="2">
        <v>44764</v>
      </c>
    </row>
    <row r="146" spans="1:37" x14ac:dyDescent="0.45">
      <c r="A146" t="s">
        <v>666</v>
      </c>
      <c r="B146" t="s">
        <v>31</v>
      </c>
      <c r="C146" s="7">
        <v>44755.538888888892</v>
      </c>
      <c r="D146">
        <v>204.35</v>
      </c>
      <c r="E146" s="7">
        <v>44756.385416666664</v>
      </c>
      <c r="F146">
        <v>156.1</v>
      </c>
      <c r="G146" s="8">
        <v>-0.2361</v>
      </c>
      <c r="H146">
        <v>-13387.26</v>
      </c>
      <c r="I146" s="8">
        <v>-0.25380000000000003</v>
      </c>
      <c r="J146">
        <v>258.16980000000001</v>
      </c>
      <c r="K146">
        <v>52756.99</v>
      </c>
      <c r="L146">
        <v>533219.54</v>
      </c>
      <c r="M146">
        <v>158</v>
      </c>
      <c r="N146">
        <v>-84.73</v>
      </c>
      <c r="O146" s="8">
        <v>-0.2361</v>
      </c>
      <c r="P146" s="8">
        <v>0.3947</v>
      </c>
      <c r="Q146" t="s">
        <v>610</v>
      </c>
      <c r="S146" s="2"/>
      <c r="T146" t="s">
        <v>673</v>
      </c>
      <c r="U146" t="s">
        <v>31</v>
      </c>
      <c r="V146" s="7">
        <v>44764.503472222219</v>
      </c>
      <c r="W146">
        <v>316</v>
      </c>
      <c r="X146" s="7">
        <v>44767.385416666664</v>
      </c>
      <c r="Y146">
        <v>469.75</v>
      </c>
      <c r="Z146" s="8">
        <v>0.48659999999999998</v>
      </c>
      <c r="AA146">
        <v>23851.31</v>
      </c>
      <c r="AB146" s="8">
        <v>0.4617</v>
      </c>
      <c r="AC146">
        <v>163.4855</v>
      </c>
      <c r="AD146">
        <v>51661.43</v>
      </c>
      <c r="AE146">
        <v>383634.84</v>
      </c>
      <c r="AF146">
        <v>44</v>
      </c>
      <c r="AG146">
        <v>542.08000000000004</v>
      </c>
      <c r="AH146" s="8">
        <v>-6.8500000000000005E-2</v>
      </c>
      <c r="AI146" s="8">
        <v>0.48659999999999998</v>
      </c>
      <c r="AJ146" t="s">
        <v>610</v>
      </c>
      <c r="AK146" s="2">
        <v>44764</v>
      </c>
    </row>
    <row r="147" spans="1:37" x14ac:dyDescent="0.45">
      <c r="A147" t="s">
        <v>668</v>
      </c>
      <c r="B147" t="s">
        <v>31</v>
      </c>
      <c r="C147" s="7">
        <v>44756.413888888892</v>
      </c>
      <c r="D147">
        <v>139.69999999999999</v>
      </c>
      <c r="E147" s="7">
        <v>44756.624305555553</v>
      </c>
      <c r="F147">
        <v>0.3</v>
      </c>
      <c r="G147" s="8">
        <v>-0.99790000000000001</v>
      </c>
      <c r="H147">
        <v>-53080.79</v>
      </c>
      <c r="I147" s="8">
        <v>-1.0079</v>
      </c>
      <c r="J147">
        <v>376.99430000000001</v>
      </c>
      <c r="K147">
        <v>52666.1</v>
      </c>
      <c r="L147">
        <v>480138.75</v>
      </c>
      <c r="M147">
        <v>304</v>
      </c>
      <c r="N147">
        <v>-174.61</v>
      </c>
      <c r="O147" s="8">
        <v>-0.99790000000000001</v>
      </c>
      <c r="P147" s="8">
        <v>6.9800000000000001E-2</v>
      </c>
      <c r="Q147" t="s">
        <v>610</v>
      </c>
      <c r="S147" s="2"/>
      <c r="T147" t="s">
        <v>673</v>
      </c>
      <c r="U147" t="s">
        <v>31</v>
      </c>
      <c r="V147" s="7">
        <v>44764.527777777781</v>
      </c>
      <c r="W147">
        <v>352.95</v>
      </c>
      <c r="X147" s="7">
        <v>44767.388888888891</v>
      </c>
      <c r="Y147">
        <v>475</v>
      </c>
      <c r="Z147" s="8">
        <v>0.3458</v>
      </c>
      <c r="AA147">
        <v>16900.939999999999</v>
      </c>
      <c r="AB147" s="8">
        <v>0.32229999999999998</v>
      </c>
      <c r="AC147">
        <v>148.55289999999999</v>
      </c>
      <c r="AD147">
        <v>52431.75</v>
      </c>
      <c r="AE147">
        <v>503251.04</v>
      </c>
      <c r="AF147">
        <v>38</v>
      </c>
      <c r="AG147">
        <v>444.76</v>
      </c>
      <c r="AH147" s="8">
        <v>-0.16600000000000001</v>
      </c>
      <c r="AI147" s="8">
        <v>0.3458</v>
      </c>
      <c r="AJ147" t="s">
        <v>610</v>
      </c>
      <c r="AK147" s="2">
        <v>44764</v>
      </c>
    </row>
    <row r="148" spans="1:37" x14ac:dyDescent="0.45">
      <c r="A148" t="s">
        <v>651</v>
      </c>
      <c r="B148" t="s">
        <v>31</v>
      </c>
      <c r="C148" s="7">
        <v>44757.418055555558</v>
      </c>
      <c r="D148">
        <v>360.8</v>
      </c>
      <c r="E148" s="7">
        <v>44760.385416666664</v>
      </c>
      <c r="F148">
        <v>160.65</v>
      </c>
      <c r="G148" s="8">
        <v>-0.55469999999999997</v>
      </c>
      <c r="H148">
        <v>-28538.54</v>
      </c>
      <c r="I148" s="8">
        <v>-0.56920000000000004</v>
      </c>
      <c r="J148">
        <v>138.96530000000001</v>
      </c>
      <c r="K148">
        <v>50138.67</v>
      </c>
      <c r="L148">
        <v>-803.57</v>
      </c>
      <c r="M148">
        <v>332</v>
      </c>
      <c r="N148">
        <v>-85.96</v>
      </c>
      <c r="O148" s="8">
        <v>-0.57569999999999999</v>
      </c>
      <c r="P148" s="8">
        <v>0.1326</v>
      </c>
      <c r="Q148" t="s">
        <v>610</v>
      </c>
      <c r="S148" s="2"/>
      <c r="T148" t="s">
        <v>609</v>
      </c>
      <c r="U148" t="s">
        <v>31</v>
      </c>
      <c r="V148" s="7">
        <v>44764.534722222219</v>
      </c>
      <c r="W148">
        <v>320.45</v>
      </c>
      <c r="X148" s="7">
        <v>44767.388888888891</v>
      </c>
      <c r="Y148">
        <v>413.55</v>
      </c>
      <c r="Z148" s="8">
        <v>0.29049999999999998</v>
      </c>
      <c r="AA148">
        <v>14030.13</v>
      </c>
      <c r="AB148" s="8">
        <v>0.2676</v>
      </c>
      <c r="AC148">
        <v>163.5976</v>
      </c>
      <c r="AD148">
        <v>52424.85</v>
      </c>
      <c r="AE148">
        <v>517281.17</v>
      </c>
      <c r="AF148">
        <v>36</v>
      </c>
      <c r="AG148">
        <v>389.73</v>
      </c>
      <c r="AH148" s="8">
        <v>-0.22620000000000001</v>
      </c>
      <c r="AI148" s="8">
        <v>0.29049999999999998</v>
      </c>
      <c r="AJ148" t="s">
        <v>610</v>
      </c>
      <c r="AK148" s="2">
        <v>44764</v>
      </c>
    </row>
    <row r="149" spans="1:37" x14ac:dyDescent="0.45">
      <c r="A149" t="s">
        <v>631</v>
      </c>
      <c r="B149" t="s">
        <v>31</v>
      </c>
      <c r="C149" s="7">
        <v>44757.450694444444</v>
      </c>
      <c r="D149">
        <v>317.95</v>
      </c>
      <c r="E149" s="7">
        <v>44760.385416666664</v>
      </c>
      <c r="F149">
        <v>132.35</v>
      </c>
      <c r="G149" s="8">
        <v>-0.5837</v>
      </c>
      <c r="H149">
        <v>-29975.27</v>
      </c>
      <c r="I149" s="8">
        <v>-0.59789999999999999</v>
      </c>
      <c r="J149">
        <v>157.67910000000001</v>
      </c>
      <c r="K149">
        <v>50134.07</v>
      </c>
      <c r="L149">
        <v>-30778.84</v>
      </c>
      <c r="M149">
        <v>285</v>
      </c>
      <c r="N149">
        <v>-105.18</v>
      </c>
      <c r="O149" s="8">
        <v>-0.60209999999999997</v>
      </c>
      <c r="P149" s="8">
        <v>0.128</v>
      </c>
      <c r="Q149" t="s">
        <v>610</v>
      </c>
      <c r="S149" s="2"/>
      <c r="T149" t="s">
        <v>620</v>
      </c>
      <c r="U149" t="s">
        <v>31</v>
      </c>
      <c r="V149" s="7">
        <v>44767.416666666664</v>
      </c>
      <c r="W149">
        <v>328.4</v>
      </c>
      <c r="X149" s="7">
        <v>44768.388888888891</v>
      </c>
      <c r="Y149">
        <v>295.35000000000002</v>
      </c>
      <c r="Z149" s="8">
        <v>-0.10059999999999999</v>
      </c>
      <c r="AA149">
        <v>-6291.07</v>
      </c>
      <c r="AB149" s="8">
        <v>-0.1196</v>
      </c>
      <c r="AC149">
        <v>160.12909999999999</v>
      </c>
      <c r="AD149">
        <v>52586.41</v>
      </c>
      <c r="AE149">
        <v>510990.09</v>
      </c>
      <c r="AF149">
        <v>70</v>
      </c>
      <c r="AG149">
        <v>-89.87</v>
      </c>
      <c r="AH149" s="8">
        <v>-0.46639999999999998</v>
      </c>
      <c r="AI149" s="8">
        <v>0.16930000000000001</v>
      </c>
      <c r="AJ149" t="s">
        <v>610</v>
      </c>
      <c r="AK149" s="2">
        <v>44767</v>
      </c>
    </row>
    <row r="150" spans="1:37" x14ac:dyDescent="0.45">
      <c r="A150" t="s">
        <v>631</v>
      </c>
      <c r="B150" t="s">
        <v>31</v>
      </c>
      <c r="C150" s="7">
        <v>44757.464583333334</v>
      </c>
      <c r="D150">
        <v>353.95</v>
      </c>
      <c r="E150" s="7">
        <v>44760.385416666664</v>
      </c>
      <c r="F150">
        <v>132.35</v>
      </c>
      <c r="G150" s="8">
        <v>-0.62609999999999999</v>
      </c>
      <c r="H150">
        <v>-33526.82</v>
      </c>
      <c r="I150" s="8">
        <v>-0.63980000000000004</v>
      </c>
      <c r="J150">
        <v>148.0455</v>
      </c>
      <c r="K150">
        <v>52400.7</v>
      </c>
      <c r="L150">
        <v>446611.93</v>
      </c>
      <c r="M150">
        <v>265</v>
      </c>
      <c r="N150">
        <v>-126.52</v>
      </c>
      <c r="O150" s="8">
        <v>-0.64259999999999995</v>
      </c>
      <c r="P150" s="8">
        <v>1.3299999999999999E-2</v>
      </c>
      <c r="Q150" t="s">
        <v>610</v>
      </c>
      <c r="S150" s="2"/>
      <c r="T150" t="s">
        <v>621</v>
      </c>
      <c r="U150" t="s">
        <v>31</v>
      </c>
      <c r="V150" s="7">
        <v>44767.420138888891</v>
      </c>
      <c r="W150">
        <v>358.85</v>
      </c>
      <c r="X150" s="7">
        <v>44768.388888888891</v>
      </c>
      <c r="Y150">
        <v>350</v>
      </c>
      <c r="Z150" s="8">
        <v>-2.47E-2</v>
      </c>
      <c r="AA150">
        <v>-2335.42</v>
      </c>
      <c r="AB150" s="8">
        <v>-4.4400000000000002E-2</v>
      </c>
      <c r="AC150">
        <v>146.52680000000001</v>
      </c>
      <c r="AD150">
        <v>52581.15</v>
      </c>
      <c r="AE150">
        <v>508654.67</v>
      </c>
      <c r="AF150">
        <v>69</v>
      </c>
      <c r="AG150">
        <v>-33.85</v>
      </c>
      <c r="AH150" s="8">
        <v>-0.41620000000000001</v>
      </c>
      <c r="AI150" s="8">
        <v>0.2369</v>
      </c>
      <c r="AJ150" t="s">
        <v>610</v>
      </c>
      <c r="AK150" s="2">
        <v>44767</v>
      </c>
    </row>
    <row r="151" spans="1:37" x14ac:dyDescent="0.45">
      <c r="A151" t="s">
        <v>669</v>
      </c>
      <c r="B151" t="s">
        <v>31</v>
      </c>
      <c r="C151" s="7">
        <v>44760.53125</v>
      </c>
      <c r="D151">
        <v>283.2</v>
      </c>
      <c r="E151" s="7">
        <v>44761.385416666664</v>
      </c>
      <c r="F151">
        <v>311.5</v>
      </c>
      <c r="G151" s="8">
        <v>9.9900000000000003E-2</v>
      </c>
      <c r="H151">
        <v>4122.76</v>
      </c>
      <c r="I151" s="8">
        <v>7.8899999999999998E-2</v>
      </c>
      <c r="J151">
        <v>184.43879999999999</v>
      </c>
      <c r="K151">
        <v>52233.06</v>
      </c>
      <c r="L151">
        <v>450734.69</v>
      </c>
      <c r="M151">
        <v>169</v>
      </c>
      <c r="N151">
        <v>24.4</v>
      </c>
      <c r="O151" s="8">
        <v>-7.8200000000000006E-2</v>
      </c>
      <c r="P151" s="8">
        <v>0.6169</v>
      </c>
      <c r="Q151" t="s">
        <v>610</v>
      </c>
      <c r="S151" s="2"/>
      <c r="T151" t="s">
        <v>620</v>
      </c>
      <c r="U151" t="s">
        <v>31</v>
      </c>
      <c r="V151" s="7">
        <v>44768.399305555555</v>
      </c>
      <c r="W151">
        <v>299</v>
      </c>
      <c r="X151" s="7">
        <v>44769.385416666664</v>
      </c>
      <c r="Y151">
        <v>349.8</v>
      </c>
      <c r="Z151" s="8">
        <v>0.1699</v>
      </c>
      <c r="AA151">
        <v>7694.31</v>
      </c>
      <c r="AB151" s="8">
        <v>0.1482</v>
      </c>
      <c r="AC151">
        <v>173.63939999999999</v>
      </c>
      <c r="AD151">
        <v>51918.17</v>
      </c>
      <c r="AE151">
        <v>391329.15</v>
      </c>
      <c r="AF151">
        <v>74</v>
      </c>
      <c r="AG151">
        <v>103.98</v>
      </c>
      <c r="AH151" s="8">
        <v>-0.1313</v>
      </c>
      <c r="AI151" s="8">
        <v>0.37119999999999997</v>
      </c>
      <c r="AJ151" t="s">
        <v>610</v>
      </c>
      <c r="AK151" s="2">
        <v>44768</v>
      </c>
    </row>
    <row r="152" spans="1:37" x14ac:dyDescent="0.45">
      <c r="A152" t="s">
        <v>670</v>
      </c>
      <c r="B152" t="s">
        <v>31</v>
      </c>
      <c r="C152" s="7">
        <v>44760.576388888891</v>
      </c>
      <c r="D152">
        <v>259.7</v>
      </c>
      <c r="E152" s="7">
        <v>44761.385416666664</v>
      </c>
      <c r="F152">
        <v>254.1</v>
      </c>
      <c r="G152" s="8">
        <v>-2.1600000000000001E-2</v>
      </c>
      <c r="H152">
        <v>-2160.39</v>
      </c>
      <c r="I152" s="8">
        <v>-4.1300000000000003E-2</v>
      </c>
      <c r="J152">
        <v>201.19149999999999</v>
      </c>
      <c r="K152">
        <v>52249.43</v>
      </c>
      <c r="L152">
        <v>448574.29</v>
      </c>
      <c r="M152">
        <v>104</v>
      </c>
      <c r="N152">
        <v>-20.77</v>
      </c>
      <c r="O152" s="8">
        <v>-0.22989999999999999</v>
      </c>
      <c r="P152" s="8">
        <v>0.50770000000000004</v>
      </c>
      <c r="Q152" t="s">
        <v>610</v>
      </c>
      <c r="S152" s="2"/>
      <c r="T152" t="s">
        <v>674</v>
      </c>
      <c r="U152" t="s">
        <v>31</v>
      </c>
      <c r="V152" s="7">
        <v>44768.413194444445</v>
      </c>
      <c r="W152">
        <v>272.14999999999998</v>
      </c>
      <c r="X152" s="7">
        <v>44769.385416666664</v>
      </c>
      <c r="Y152">
        <v>287.75</v>
      </c>
      <c r="Z152" s="8">
        <v>5.7299999999999997E-2</v>
      </c>
      <c r="AA152">
        <v>1907.9</v>
      </c>
      <c r="AB152" s="8">
        <v>3.6700000000000003E-2</v>
      </c>
      <c r="AC152">
        <v>190.7713</v>
      </c>
      <c r="AD152">
        <v>51918.39</v>
      </c>
      <c r="AE152">
        <v>393237.05</v>
      </c>
      <c r="AF152">
        <v>70</v>
      </c>
      <c r="AG152">
        <v>27.26</v>
      </c>
      <c r="AH152" s="8">
        <v>-0.21990000000000001</v>
      </c>
      <c r="AI152" s="8">
        <v>0.24929999999999999</v>
      </c>
      <c r="AJ152" t="s">
        <v>610</v>
      </c>
      <c r="AK152" s="2">
        <v>44768</v>
      </c>
    </row>
    <row r="153" spans="1:37" x14ac:dyDescent="0.45">
      <c r="A153" t="s">
        <v>670</v>
      </c>
      <c r="B153" t="s">
        <v>31</v>
      </c>
      <c r="C153" s="7">
        <v>44760.589583333334</v>
      </c>
      <c r="D153">
        <v>267.5</v>
      </c>
      <c r="E153" s="7">
        <v>44761.385416666664</v>
      </c>
      <c r="F153">
        <v>254.1</v>
      </c>
      <c r="G153" s="8">
        <v>-5.0099999999999999E-2</v>
      </c>
      <c r="H153">
        <v>-3468.92</v>
      </c>
      <c r="I153" s="8">
        <v>-6.9599999999999995E-2</v>
      </c>
      <c r="J153">
        <v>186.34059999999999</v>
      </c>
      <c r="K153">
        <v>49846.11</v>
      </c>
      <c r="L153">
        <v>-34247.760000000002</v>
      </c>
      <c r="M153">
        <v>85</v>
      </c>
      <c r="N153">
        <v>-40.81</v>
      </c>
      <c r="O153" s="8">
        <v>-0.25230000000000002</v>
      </c>
      <c r="P153" s="8">
        <v>0.4637</v>
      </c>
      <c r="Q153" t="s">
        <v>610</v>
      </c>
      <c r="S153" s="2"/>
      <c r="T153" t="s">
        <v>675</v>
      </c>
      <c r="U153" t="s">
        <v>31</v>
      </c>
      <c r="V153" s="7">
        <v>44769.423611111109</v>
      </c>
      <c r="W153">
        <v>233.95</v>
      </c>
      <c r="X153" s="7">
        <v>44770.385416666664</v>
      </c>
      <c r="Y153">
        <v>697.20010000000002</v>
      </c>
      <c r="Z153" s="8">
        <v>1.9801</v>
      </c>
      <c r="AA153">
        <v>100831.17</v>
      </c>
      <c r="AB153" s="8">
        <v>1.9402999999999999</v>
      </c>
      <c r="AC153">
        <v>222.12520000000001</v>
      </c>
      <c r="AD153">
        <v>51966.19</v>
      </c>
      <c r="AE153">
        <v>494068.23</v>
      </c>
      <c r="AF153">
        <v>67</v>
      </c>
      <c r="AG153">
        <v>1504.94</v>
      </c>
      <c r="AH153" s="8">
        <v>-0.1421</v>
      </c>
      <c r="AI153" s="8">
        <v>1.9801</v>
      </c>
      <c r="AJ153" t="s">
        <v>610</v>
      </c>
      <c r="AK153" s="2">
        <v>44769</v>
      </c>
    </row>
    <row r="154" spans="1:37" x14ac:dyDescent="0.45">
      <c r="A154" t="s">
        <v>650</v>
      </c>
      <c r="B154" t="s">
        <v>31</v>
      </c>
      <c r="C154" s="7">
        <v>44760.604166666664</v>
      </c>
      <c r="D154">
        <v>257.39999999999998</v>
      </c>
      <c r="E154" s="7">
        <v>44761.385416666664</v>
      </c>
      <c r="F154">
        <v>202.3</v>
      </c>
      <c r="G154" s="8">
        <v>-0.21410000000000001</v>
      </c>
      <c r="H154">
        <v>-11566.69</v>
      </c>
      <c r="I154" s="8">
        <v>-0.2319</v>
      </c>
      <c r="J154">
        <v>193.75659999999999</v>
      </c>
      <c r="K154">
        <v>49872.94</v>
      </c>
      <c r="L154">
        <v>-45814.45</v>
      </c>
      <c r="M154">
        <v>64</v>
      </c>
      <c r="N154">
        <v>-180.73</v>
      </c>
      <c r="O154" s="8">
        <v>-0.21410000000000001</v>
      </c>
      <c r="P154" s="8">
        <v>0.28189999999999998</v>
      </c>
      <c r="Q154" t="s">
        <v>610</v>
      </c>
      <c r="S154" s="2"/>
      <c r="T154" t="s">
        <v>672</v>
      </c>
      <c r="U154" t="s">
        <v>31</v>
      </c>
      <c r="V154" s="7">
        <v>44769.447916666664</v>
      </c>
      <c r="W154">
        <v>216.35</v>
      </c>
      <c r="X154" s="7">
        <v>44770.385416666664</v>
      </c>
      <c r="Y154">
        <v>602.15</v>
      </c>
      <c r="Z154" s="8">
        <v>1.7831999999999999</v>
      </c>
      <c r="AA154">
        <v>90720.08</v>
      </c>
      <c r="AB154" s="8">
        <v>1.7454000000000001</v>
      </c>
      <c r="AC154">
        <v>240.2449</v>
      </c>
      <c r="AD154">
        <v>51976.99</v>
      </c>
      <c r="AE154">
        <v>584788.31000000006</v>
      </c>
      <c r="AF154">
        <v>60</v>
      </c>
      <c r="AG154">
        <v>1512</v>
      </c>
      <c r="AH154" s="8">
        <v>-0.12620000000000001</v>
      </c>
      <c r="AI154" s="8">
        <v>1.7831999999999999</v>
      </c>
      <c r="AJ154" t="s">
        <v>610</v>
      </c>
      <c r="AK154" s="2">
        <v>44769</v>
      </c>
    </row>
    <row r="155" spans="1:37" x14ac:dyDescent="0.45">
      <c r="A155" t="s">
        <v>649</v>
      </c>
      <c r="B155" t="s">
        <v>31</v>
      </c>
      <c r="C155" s="7">
        <v>44761.417361111111</v>
      </c>
      <c r="D155">
        <v>239.85</v>
      </c>
      <c r="E155" s="7">
        <v>44762.385416666664</v>
      </c>
      <c r="F155">
        <v>631.29999999999995</v>
      </c>
      <c r="G155" s="8">
        <v>1.6321000000000001</v>
      </c>
      <c r="H155">
        <v>79421.52</v>
      </c>
      <c r="I155" s="8">
        <v>1.5956999999999999</v>
      </c>
      <c r="J155">
        <v>207.5086</v>
      </c>
      <c r="K155">
        <v>49770.93</v>
      </c>
      <c r="L155">
        <v>33607.07</v>
      </c>
      <c r="M155">
        <v>333</v>
      </c>
      <c r="N155">
        <v>238.5</v>
      </c>
      <c r="O155" s="8">
        <v>-7.6700000000000004E-2</v>
      </c>
      <c r="P155" s="8">
        <v>1.6321000000000001</v>
      </c>
      <c r="Q155" t="s">
        <v>610</v>
      </c>
      <c r="S155" s="2"/>
      <c r="T155" t="s">
        <v>672</v>
      </c>
      <c r="U155" t="s">
        <v>31</v>
      </c>
      <c r="V155" s="7">
        <v>44769.447916666664</v>
      </c>
      <c r="W155">
        <v>216.35</v>
      </c>
      <c r="X155" s="7">
        <v>44770.388888888891</v>
      </c>
      <c r="Y155">
        <v>587.54999999999995</v>
      </c>
      <c r="Z155" s="8">
        <v>1.7157</v>
      </c>
      <c r="AA155">
        <v>88198.14</v>
      </c>
      <c r="AB155" s="8">
        <v>1.6786000000000001</v>
      </c>
      <c r="AC155">
        <v>242.86240000000001</v>
      </c>
      <c r="AD155">
        <v>52543.27</v>
      </c>
      <c r="AE155">
        <v>596852.81000000006</v>
      </c>
      <c r="AF155">
        <v>61</v>
      </c>
      <c r="AG155">
        <v>1445.87</v>
      </c>
      <c r="AH155" s="8">
        <v>-0.12620000000000001</v>
      </c>
      <c r="AI155" s="8">
        <v>1.8935</v>
      </c>
      <c r="AJ155" t="s">
        <v>610</v>
      </c>
      <c r="AK155" s="2">
        <v>44769</v>
      </c>
    </row>
    <row r="156" spans="1:37" x14ac:dyDescent="0.45">
      <c r="A156" t="s">
        <v>649</v>
      </c>
      <c r="B156" t="s">
        <v>31</v>
      </c>
      <c r="C156" s="7">
        <v>44761.422222222223</v>
      </c>
      <c r="D156">
        <v>267.64999999999998</v>
      </c>
      <c r="E156" s="7">
        <v>44762.385416666664</v>
      </c>
      <c r="F156">
        <v>631.29999999999995</v>
      </c>
      <c r="G156" s="8">
        <v>1.3587</v>
      </c>
      <c r="H156">
        <v>69226.539999999994</v>
      </c>
      <c r="I156" s="8">
        <v>1.3250999999999999</v>
      </c>
      <c r="J156">
        <v>195.191</v>
      </c>
      <c r="K156">
        <v>52242.87</v>
      </c>
      <c r="L156">
        <v>517800.83</v>
      </c>
      <c r="M156">
        <v>326</v>
      </c>
      <c r="N156">
        <v>212.35</v>
      </c>
      <c r="O156" s="8">
        <v>-0.1231</v>
      </c>
      <c r="P156" s="8">
        <v>1.3587</v>
      </c>
      <c r="Q156" t="s">
        <v>610</v>
      </c>
      <c r="S156" s="2"/>
      <c r="T156" t="s">
        <v>673</v>
      </c>
      <c r="U156" t="s">
        <v>31</v>
      </c>
      <c r="V156" s="7">
        <v>44769.53125</v>
      </c>
      <c r="W156">
        <v>204.45</v>
      </c>
      <c r="X156" s="7">
        <v>44770.388888888891</v>
      </c>
      <c r="Y156">
        <v>493.4</v>
      </c>
      <c r="Z156" s="8">
        <v>1.4133</v>
      </c>
      <c r="AA156">
        <v>72478.149999999994</v>
      </c>
      <c r="AB156" s="8">
        <v>1.3792</v>
      </c>
      <c r="AC156">
        <v>257.04070000000002</v>
      </c>
      <c r="AD156">
        <v>52551.96</v>
      </c>
      <c r="AE156">
        <v>669330.96</v>
      </c>
      <c r="AF156">
        <v>37</v>
      </c>
      <c r="AG156">
        <v>1958.87</v>
      </c>
      <c r="AH156" s="8">
        <v>-0.1636</v>
      </c>
      <c r="AI156" s="8">
        <v>1.6001000000000001</v>
      </c>
      <c r="AJ156" t="s">
        <v>610</v>
      </c>
      <c r="AK156" s="2">
        <v>44769</v>
      </c>
    </row>
    <row r="157" spans="1:37" x14ac:dyDescent="0.45">
      <c r="A157" t="s">
        <v>665</v>
      </c>
      <c r="B157" t="s">
        <v>31</v>
      </c>
      <c r="C157" s="7">
        <v>44761.424305555556</v>
      </c>
      <c r="D157">
        <v>228.35</v>
      </c>
      <c r="E157" s="7">
        <v>44762.385416666664</v>
      </c>
      <c r="F157">
        <v>539.85</v>
      </c>
      <c r="G157" s="8">
        <v>1.3641000000000001</v>
      </c>
      <c r="H157">
        <v>66259.69</v>
      </c>
      <c r="I157" s="8">
        <v>1.3305</v>
      </c>
      <c r="J157">
        <v>218.09010000000001</v>
      </c>
      <c r="K157">
        <v>49800.87</v>
      </c>
      <c r="L157">
        <v>99866.76</v>
      </c>
      <c r="M157">
        <v>323</v>
      </c>
      <c r="N157">
        <v>205.14</v>
      </c>
      <c r="O157" s="8">
        <v>-0.1898</v>
      </c>
      <c r="P157" s="8">
        <v>1.3641000000000001</v>
      </c>
      <c r="Q157" t="s">
        <v>610</v>
      </c>
      <c r="S157" s="2"/>
      <c r="T157" t="s">
        <v>677</v>
      </c>
      <c r="U157" t="s">
        <v>31</v>
      </c>
      <c r="V157" s="7">
        <v>44770.395833333336</v>
      </c>
      <c r="W157">
        <v>114.65</v>
      </c>
      <c r="X157" s="7">
        <v>44770.635416666664</v>
      </c>
      <c r="Y157">
        <v>181</v>
      </c>
      <c r="Z157" s="8">
        <v>0.57869999999999999</v>
      </c>
      <c r="AA157">
        <v>29263.27</v>
      </c>
      <c r="AB157" s="8">
        <v>0.55289999999999995</v>
      </c>
      <c r="AC157">
        <v>461.61309999999997</v>
      </c>
      <c r="AD157">
        <v>52923.94</v>
      </c>
      <c r="AE157">
        <v>614051.57999999996</v>
      </c>
      <c r="AF157">
        <v>70</v>
      </c>
      <c r="AG157">
        <v>418.05</v>
      </c>
      <c r="AH157" s="8">
        <v>-0.24990000000000001</v>
      </c>
      <c r="AI157" s="8">
        <v>1.0497000000000001</v>
      </c>
      <c r="AJ157" t="s">
        <v>610</v>
      </c>
      <c r="AK157" s="2">
        <v>44770</v>
      </c>
    </row>
    <row r="158" spans="1:37" x14ac:dyDescent="0.45">
      <c r="A158" t="s">
        <v>665</v>
      </c>
      <c r="B158" t="s">
        <v>31</v>
      </c>
      <c r="C158" s="7">
        <v>44761.424305555556</v>
      </c>
      <c r="D158">
        <v>228.35</v>
      </c>
      <c r="E158" s="7">
        <v>44762.385416666664</v>
      </c>
      <c r="F158">
        <v>539.85</v>
      </c>
      <c r="G158" s="8">
        <v>1.3641000000000001</v>
      </c>
      <c r="H158">
        <v>69509.78</v>
      </c>
      <c r="I158" s="8">
        <v>1.3305</v>
      </c>
      <c r="J158">
        <v>228.7876</v>
      </c>
      <c r="K158">
        <v>52243.64</v>
      </c>
      <c r="L158">
        <v>587310.61</v>
      </c>
      <c r="M158">
        <v>323</v>
      </c>
      <c r="N158">
        <v>215.2</v>
      </c>
      <c r="O158" s="8">
        <v>-0.1898</v>
      </c>
      <c r="P158" s="8">
        <v>1.3641000000000001</v>
      </c>
      <c r="Q158" t="s">
        <v>610</v>
      </c>
      <c r="S158" s="2"/>
      <c r="T158" t="s">
        <v>676</v>
      </c>
      <c r="U158" t="s">
        <v>31</v>
      </c>
      <c r="V158" s="7">
        <v>44770.399305555555</v>
      </c>
      <c r="W158">
        <v>157.75</v>
      </c>
      <c r="X158" s="7">
        <v>44770.635416666664</v>
      </c>
      <c r="Y158">
        <v>281.39999999999998</v>
      </c>
      <c r="Z158" s="8">
        <v>0.78380000000000005</v>
      </c>
      <c r="AA158">
        <v>40006.33</v>
      </c>
      <c r="AB158" s="8">
        <v>0.75600000000000001</v>
      </c>
      <c r="AC158">
        <v>335.459</v>
      </c>
      <c r="AD158">
        <v>52918.65</v>
      </c>
      <c r="AE158">
        <v>654057.91</v>
      </c>
      <c r="AF158">
        <v>69</v>
      </c>
      <c r="AG158">
        <v>579.79999999999995</v>
      </c>
      <c r="AH158" s="8">
        <v>-0.13719999999999999</v>
      </c>
      <c r="AI158" s="8">
        <v>1.0824</v>
      </c>
      <c r="AJ158" t="s">
        <v>610</v>
      </c>
      <c r="AK158" s="2">
        <v>44770</v>
      </c>
    </row>
    <row r="159" spans="1:37" x14ac:dyDescent="0.45">
      <c r="A159" t="s">
        <v>623</v>
      </c>
      <c r="B159" t="s">
        <v>31</v>
      </c>
      <c r="C159" s="7">
        <v>44762.404166666667</v>
      </c>
      <c r="D159">
        <v>182</v>
      </c>
      <c r="E159" s="7">
        <v>44763.385416666664</v>
      </c>
      <c r="F159">
        <v>60.7</v>
      </c>
      <c r="G159" s="8">
        <v>-0.66649999999999998</v>
      </c>
      <c r="H159">
        <v>-35987.26</v>
      </c>
      <c r="I159" s="8">
        <v>-0.67979999999999996</v>
      </c>
      <c r="J159">
        <v>290.86020000000002</v>
      </c>
      <c r="K159">
        <v>52936.55</v>
      </c>
      <c r="L159">
        <v>551323.35</v>
      </c>
      <c r="M159">
        <v>352</v>
      </c>
      <c r="N159">
        <v>-102.24</v>
      </c>
      <c r="O159" s="8">
        <v>-0.66649999999999998</v>
      </c>
      <c r="P159" s="8">
        <v>0.33410000000000001</v>
      </c>
      <c r="Q159" t="s">
        <v>610</v>
      </c>
      <c r="S159" s="2"/>
      <c r="T159" t="s">
        <v>679</v>
      </c>
      <c r="U159" t="s">
        <v>31</v>
      </c>
      <c r="V159" s="7">
        <v>44771.434027777781</v>
      </c>
      <c r="W159">
        <v>341.15</v>
      </c>
      <c r="X159" s="7">
        <v>44774.388888888891</v>
      </c>
      <c r="Y159">
        <v>198.6</v>
      </c>
      <c r="Z159" s="8">
        <v>-0.41789999999999999</v>
      </c>
      <c r="AA159">
        <v>-23135</v>
      </c>
      <c r="AB159" s="8">
        <v>-0.43369999999999997</v>
      </c>
      <c r="AC159">
        <v>156.37299999999999</v>
      </c>
      <c r="AD159">
        <v>53346.65</v>
      </c>
      <c r="AE159">
        <v>646195.96</v>
      </c>
      <c r="AF159">
        <v>65</v>
      </c>
      <c r="AG159">
        <v>-355.92</v>
      </c>
      <c r="AH159" s="8">
        <v>-0.48699999999999999</v>
      </c>
      <c r="AI159" s="8">
        <v>0.17249999999999999</v>
      </c>
      <c r="AJ159" t="s">
        <v>610</v>
      </c>
      <c r="AK159" s="2">
        <v>44771</v>
      </c>
    </row>
    <row r="160" spans="1:37" x14ac:dyDescent="0.45">
      <c r="A160" t="s">
        <v>671</v>
      </c>
      <c r="B160" t="s">
        <v>31</v>
      </c>
      <c r="C160" s="7">
        <v>44762.406944444447</v>
      </c>
      <c r="D160">
        <v>187.95</v>
      </c>
      <c r="E160" s="7">
        <v>44763.385416666664</v>
      </c>
      <c r="F160">
        <v>38.549999999999997</v>
      </c>
      <c r="G160" s="8">
        <v>-0.79490000000000005</v>
      </c>
      <c r="H160">
        <v>-42776.02</v>
      </c>
      <c r="I160" s="8">
        <v>-0.80689999999999995</v>
      </c>
      <c r="J160">
        <v>282.0428</v>
      </c>
      <c r="K160">
        <v>53009.94</v>
      </c>
      <c r="L160">
        <v>508547.34</v>
      </c>
      <c r="M160">
        <v>348</v>
      </c>
      <c r="N160">
        <v>-122.92</v>
      </c>
      <c r="O160" s="8">
        <v>-0.79490000000000005</v>
      </c>
      <c r="P160" s="8">
        <v>1.46E-2</v>
      </c>
      <c r="Q160" t="s">
        <v>610</v>
      </c>
      <c r="S160" s="2"/>
      <c r="T160" t="s">
        <v>678</v>
      </c>
      <c r="U160" t="s">
        <v>31</v>
      </c>
      <c r="V160" s="7">
        <v>44771.4375</v>
      </c>
      <c r="W160">
        <v>332.7</v>
      </c>
      <c r="X160" s="7">
        <v>44774.385416666664</v>
      </c>
      <c r="Y160">
        <v>205</v>
      </c>
      <c r="Z160" s="8">
        <v>-0.38379999999999997</v>
      </c>
      <c r="AA160">
        <v>-21307.63</v>
      </c>
      <c r="AB160" s="8">
        <v>-0.4</v>
      </c>
      <c r="AC160">
        <v>160.11510000000001</v>
      </c>
      <c r="AD160">
        <v>53270.29</v>
      </c>
      <c r="AE160">
        <v>632750.27</v>
      </c>
      <c r="AF160">
        <v>63</v>
      </c>
      <c r="AG160">
        <v>-338.22</v>
      </c>
      <c r="AH160" s="8">
        <v>-0.43430000000000002</v>
      </c>
      <c r="AI160" s="8">
        <v>6.0400000000000002E-2</v>
      </c>
      <c r="AJ160" t="s">
        <v>610</v>
      </c>
      <c r="AK160" s="2">
        <v>44771</v>
      </c>
    </row>
    <row r="161" spans="1:37" x14ac:dyDescent="0.45">
      <c r="A161" t="s">
        <v>623</v>
      </c>
      <c r="B161" t="s">
        <v>31</v>
      </c>
      <c r="C161" s="7">
        <v>44762.419444444444</v>
      </c>
      <c r="D161">
        <v>215.85</v>
      </c>
      <c r="E161" s="7">
        <v>44763.385416666664</v>
      </c>
      <c r="F161">
        <v>60.7</v>
      </c>
      <c r="G161" s="8">
        <v>-0.71879999999999999</v>
      </c>
      <c r="H161">
        <v>-36945.230000000003</v>
      </c>
      <c r="I161" s="8">
        <v>-0.73160000000000003</v>
      </c>
      <c r="J161">
        <v>233.95570000000001</v>
      </c>
      <c r="K161">
        <v>50499.33</v>
      </c>
      <c r="L161">
        <v>62921.54</v>
      </c>
      <c r="M161">
        <v>330</v>
      </c>
      <c r="N161">
        <v>-111.96</v>
      </c>
      <c r="O161" s="8">
        <v>-0.71879999999999999</v>
      </c>
      <c r="P161" s="8">
        <v>0.1249</v>
      </c>
      <c r="Q161" t="s">
        <v>610</v>
      </c>
      <c r="S161" s="2"/>
      <c r="T161" t="s">
        <v>678</v>
      </c>
      <c r="U161" t="s">
        <v>31</v>
      </c>
      <c r="V161" s="7">
        <v>44771.4375</v>
      </c>
      <c r="W161">
        <v>332.7</v>
      </c>
      <c r="X161" s="7">
        <v>44774.388888888891</v>
      </c>
      <c r="Y161">
        <v>168.05</v>
      </c>
      <c r="Z161" s="8">
        <v>-0.49490000000000001</v>
      </c>
      <c r="AA161">
        <v>-27200.95</v>
      </c>
      <c r="AB161" s="8">
        <v>-0.50990000000000002</v>
      </c>
      <c r="AC161">
        <v>160.32859999999999</v>
      </c>
      <c r="AD161">
        <v>53341.32</v>
      </c>
      <c r="AE161">
        <v>618995.02</v>
      </c>
      <c r="AF161">
        <v>64</v>
      </c>
      <c r="AG161">
        <v>-425.01</v>
      </c>
      <c r="AH161" s="8">
        <v>-0.56420000000000003</v>
      </c>
      <c r="AI161" s="8">
        <v>6.0400000000000002E-2</v>
      </c>
      <c r="AJ161" t="s">
        <v>610</v>
      </c>
      <c r="AK161" s="2">
        <v>44771</v>
      </c>
    </row>
    <row r="162" spans="1:37" x14ac:dyDescent="0.45">
      <c r="A162" t="s">
        <v>671</v>
      </c>
      <c r="B162" t="s">
        <v>31</v>
      </c>
      <c r="C162" s="7">
        <v>44762.454861111109</v>
      </c>
      <c r="D162">
        <v>172.4</v>
      </c>
      <c r="E162" s="7">
        <v>44763.385416666664</v>
      </c>
      <c r="F162">
        <v>38.549999999999997</v>
      </c>
      <c r="G162" s="8">
        <v>-0.77639999999999998</v>
      </c>
      <c r="H162">
        <v>-39825.79</v>
      </c>
      <c r="I162" s="8">
        <v>-0.78859999999999997</v>
      </c>
      <c r="J162">
        <v>292.9239</v>
      </c>
      <c r="K162">
        <v>50500.08</v>
      </c>
      <c r="L162">
        <v>23095.75</v>
      </c>
      <c r="M162">
        <v>279</v>
      </c>
      <c r="N162">
        <v>-142.74</v>
      </c>
      <c r="O162" s="8">
        <v>-0.77639999999999998</v>
      </c>
      <c r="P162" s="8">
        <v>9.4299999999999995E-2</v>
      </c>
      <c r="Q162" t="s">
        <v>610</v>
      </c>
      <c r="S162" s="2"/>
      <c r="T162" t="s">
        <v>679</v>
      </c>
      <c r="U162" t="s">
        <v>31</v>
      </c>
      <c r="V162" s="7">
        <v>44771.444444444445</v>
      </c>
      <c r="W162">
        <v>363.8</v>
      </c>
      <c r="X162" s="7">
        <v>44774.385416666664</v>
      </c>
      <c r="Y162">
        <v>241.4</v>
      </c>
      <c r="Z162" s="8">
        <v>-0.33639999999999998</v>
      </c>
      <c r="AA162">
        <v>-18808.22</v>
      </c>
      <c r="AB162" s="8">
        <v>-0.35310000000000002</v>
      </c>
      <c r="AC162">
        <v>146.4221</v>
      </c>
      <c r="AD162">
        <v>53268.37</v>
      </c>
      <c r="AE162">
        <v>613942.06000000006</v>
      </c>
      <c r="AF162">
        <v>61</v>
      </c>
      <c r="AG162">
        <v>-308.33</v>
      </c>
      <c r="AH162" s="8">
        <v>-0.39</v>
      </c>
      <c r="AI162" s="8">
        <v>8.3799999999999999E-2</v>
      </c>
      <c r="AJ162" t="s">
        <v>610</v>
      </c>
      <c r="AK162" s="2">
        <v>44771</v>
      </c>
    </row>
    <row r="163" spans="1:37" x14ac:dyDescent="0.45">
      <c r="A163" t="s">
        <v>623</v>
      </c>
      <c r="B163" t="s">
        <v>31</v>
      </c>
      <c r="C163" s="7">
        <v>44763.396527777775</v>
      </c>
      <c r="D163">
        <v>105.8</v>
      </c>
      <c r="E163" s="7">
        <v>44763.624305555553</v>
      </c>
      <c r="F163">
        <v>41.35</v>
      </c>
      <c r="G163" s="8">
        <v>-0.60919999999999996</v>
      </c>
      <c r="H163">
        <v>-32738.15</v>
      </c>
      <c r="I163" s="8">
        <v>-0.62309999999999999</v>
      </c>
      <c r="J163">
        <v>496.6232</v>
      </c>
      <c r="K163">
        <v>52542.73</v>
      </c>
      <c r="L163">
        <v>475809.19</v>
      </c>
      <c r="M163">
        <v>329</v>
      </c>
      <c r="N163">
        <v>-99.51</v>
      </c>
      <c r="O163" s="8">
        <v>-0.64459999999999995</v>
      </c>
      <c r="P163" s="8">
        <v>1.4943</v>
      </c>
      <c r="Q163" t="s">
        <v>610</v>
      </c>
      <c r="S163" s="2"/>
      <c r="T163" t="s">
        <v>617</v>
      </c>
      <c r="U163" t="s">
        <v>31</v>
      </c>
      <c r="V163" s="7">
        <v>44774.493055555555</v>
      </c>
      <c r="W163">
        <v>337.2</v>
      </c>
      <c r="X163" s="7">
        <v>44775.388888888891</v>
      </c>
      <c r="Y163">
        <v>283.89999999999998</v>
      </c>
      <c r="Z163" s="8">
        <v>-0.15809999999999999</v>
      </c>
      <c r="AA163">
        <v>-9370.51</v>
      </c>
      <c r="AB163" s="8">
        <v>-0.17649999999999999</v>
      </c>
      <c r="AC163">
        <v>157.45840000000001</v>
      </c>
      <c r="AD163">
        <v>53094.98</v>
      </c>
      <c r="AE163">
        <v>609624.51</v>
      </c>
      <c r="AF163">
        <v>48</v>
      </c>
      <c r="AG163">
        <v>-195.22</v>
      </c>
      <c r="AH163" s="8">
        <v>-0.19339999999999999</v>
      </c>
      <c r="AI163" s="8">
        <v>0.2157</v>
      </c>
      <c r="AJ163" t="s">
        <v>610</v>
      </c>
      <c r="AK163" s="2">
        <v>44774</v>
      </c>
    </row>
    <row r="164" spans="1:37" x14ac:dyDescent="0.45">
      <c r="A164" t="s">
        <v>627</v>
      </c>
      <c r="B164" t="s">
        <v>31</v>
      </c>
      <c r="C164" s="7">
        <v>44763.397916666669</v>
      </c>
      <c r="D164">
        <v>151.05000000000001</v>
      </c>
      <c r="E164" s="7">
        <v>44763.624305555553</v>
      </c>
      <c r="F164">
        <v>125.8</v>
      </c>
      <c r="G164" s="8">
        <v>-0.16719999999999999</v>
      </c>
      <c r="H164">
        <v>-9745.42</v>
      </c>
      <c r="I164" s="8">
        <v>-0.1855</v>
      </c>
      <c r="J164">
        <v>347.82089999999999</v>
      </c>
      <c r="K164">
        <v>52538.34</v>
      </c>
      <c r="L164">
        <v>466063.77</v>
      </c>
      <c r="M164">
        <v>327</v>
      </c>
      <c r="N164">
        <v>-29.8</v>
      </c>
      <c r="O164" s="8">
        <v>-0.37930000000000003</v>
      </c>
      <c r="P164" s="8">
        <v>1.3105</v>
      </c>
      <c r="Q164" t="s">
        <v>610</v>
      </c>
      <c r="S164" s="2"/>
      <c r="T164" t="s">
        <v>618</v>
      </c>
      <c r="U164" t="s">
        <v>31</v>
      </c>
      <c r="V164" s="7">
        <v>44774.510416666664</v>
      </c>
      <c r="W164">
        <v>279.89999999999998</v>
      </c>
      <c r="X164" s="7">
        <v>44775.388888888891</v>
      </c>
      <c r="Y164">
        <v>232.65</v>
      </c>
      <c r="Z164" s="8">
        <v>-0.16880000000000001</v>
      </c>
      <c r="AA164">
        <v>-9932.1299999999992</v>
      </c>
      <c r="AB164" s="8">
        <v>-0.18709999999999999</v>
      </c>
      <c r="AC164">
        <v>189.63319999999999</v>
      </c>
      <c r="AD164">
        <v>53078.32</v>
      </c>
      <c r="AE164">
        <v>599692.38</v>
      </c>
      <c r="AF164">
        <v>43</v>
      </c>
      <c r="AG164">
        <v>-230.98</v>
      </c>
      <c r="AH164" s="8">
        <v>-0.19769999999999999</v>
      </c>
      <c r="AI164" s="8">
        <v>0.24329999999999999</v>
      </c>
      <c r="AJ164" t="s">
        <v>610</v>
      </c>
      <c r="AK164" s="2">
        <v>44774</v>
      </c>
    </row>
    <row r="165" spans="1:37" x14ac:dyDescent="0.45">
      <c r="A165" t="s">
        <v>736</v>
      </c>
      <c r="B165" t="s">
        <v>31</v>
      </c>
      <c r="C165" s="7">
        <v>44763.475694444445</v>
      </c>
      <c r="D165">
        <v>415</v>
      </c>
      <c r="E165" s="7">
        <v>44764.385416666664</v>
      </c>
      <c r="F165">
        <v>493.9</v>
      </c>
      <c r="G165" s="8">
        <v>0.19009999999999999</v>
      </c>
      <c r="H165">
        <v>8430.39</v>
      </c>
      <c r="I165" s="8">
        <v>0.16819999999999999</v>
      </c>
      <c r="J165">
        <v>120.7602</v>
      </c>
      <c r="K165">
        <v>50115.48</v>
      </c>
      <c r="L165">
        <v>31526.14</v>
      </c>
      <c r="M165">
        <v>249</v>
      </c>
      <c r="N165">
        <v>33.86</v>
      </c>
      <c r="O165" s="8">
        <v>-0.26119999999999999</v>
      </c>
      <c r="P165" s="8">
        <v>0.19009999999999999</v>
      </c>
      <c r="Q165" t="s">
        <v>610</v>
      </c>
      <c r="S165" s="2"/>
      <c r="T165" t="s">
        <v>618</v>
      </c>
      <c r="U165" t="s">
        <v>31</v>
      </c>
      <c r="V165" s="7">
        <v>44774.538194444445</v>
      </c>
      <c r="W165">
        <v>311.95</v>
      </c>
      <c r="X165" s="7">
        <v>44775.385416666664</v>
      </c>
      <c r="Y165">
        <v>272.85000000000002</v>
      </c>
      <c r="Z165" s="8">
        <v>-0.12529999999999999</v>
      </c>
      <c r="AA165">
        <v>-7646.67</v>
      </c>
      <c r="AB165" s="8">
        <v>-0.14410000000000001</v>
      </c>
      <c r="AC165">
        <v>170.1225</v>
      </c>
      <c r="AD165">
        <v>53069.71</v>
      </c>
      <c r="AE165">
        <v>606295.39</v>
      </c>
      <c r="AF165">
        <v>34</v>
      </c>
      <c r="AG165">
        <v>-224.9</v>
      </c>
      <c r="AH165" s="8">
        <v>-0.12529999999999999</v>
      </c>
      <c r="AI165" s="8">
        <v>0.11559999999999999</v>
      </c>
      <c r="AJ165" t="s">
        <v>610</v>
      </c>
      <c r="AK165" s="2">
        <v>44774</v>
      </c>
    </row>
    <row r="166" spans="1:37" x14ac:dyDescent="0.45">
      <c r="A166" t="s">
        <v>737</v>
      </c>
      <c r="B166" t="s">
        <v>31</v>
      </c>
      <c r="C166" s="7">
        <v>44763.486111111109</v>
      </c>
      <c r="D166">
        <v>373</v>
      </c>
      <c r="E166" s="7">
        <v>44764.385416666664</v>
      </c>
      <c r="F166">
        <v>432.05</v>
      </c>
      <c r="G166" s="8">
        <v>0.1583</v>
      </c>
      <c r="H166">
        <v>6853.7</v>
      </c>
      <c r="I166" s="8">
        <v>0.13669999999999999</v>
      </c>
      <c r="J166">
        <v>134.3877</v>
      </c>
      <c r="K166">
        <v>50126.61</v>
      </c>
      <c r="L166">
        <v>38379.85</v>
      </c>
      <c r="M166">
        <v>234</v>
      </c>
      <c r="N166">
        <v>29.29</v>
      </c>
      <c r="O166" s="8">
        <v>-0.29659999999999997</v>
      </c>
      <c r="P166" s="8">
        <v>0.1583</v>
      </c>
      <c r="Q166" t="s">
        <v>610</v>
      </c>
      <c r="S166" s="2"/>
      <c r="T166" t="s">
        <v>680</v>
      </c>
      <c r="U166" t="s">
        <v>31</v>
      </c>
      <c r="V166" s="7">
        <v>44774.576388888891</v>
      </c>
      <c r="W166">
        <v>263.60000000000002</v>
      </c>
      <c r="X166" s="7">
        <v>44775.385416666664</v>
      </c>
      <c r="Y166">
        <v>222.7</v>
      </c>
      <c r="Z166" s="8">
        <v>-0.1552</v>
      </c>
      <c r="AA166">
        <v>-9211.65</v>
      </c>
      <c r="AB166" s="8">
        <v>-0.1736</v>
      </c>
      <c r="AC166">
        <v>201.2902</v>
      </c>
      <c r="AD166">
        <v>53060.11</v>
      </c>
      <c r="AE166">
        <v>597083.75</v>
      </c>
      <c r="AF166">
        <v>23</v>
      </c>
      <c r="AG166">
        <v>-400.51</v>
      </c>
      <c r="AH166" s="8">
        <v>-0.1552</v>
      </c>
      <c r="AI166" s="8">
        <v>0.1075</v>
      </c>
      <c r="AJ166" t="s">
        <v>610</v>
      </c>
      <c r="AK166" s="2">
        <v>44774</v>
      </c>
    </row>
    <row r="167" spans="1:37" x14ac:dyDescent="0.45">
      <c r="A167" t="s">
        <v>672</v>
      </c>
      <c r="B167" t="s">
        <v>31</v>
      </c>
      <c r="C167" s="7">
        <v>44764.490277777775</v>
      </c>
      <c r="D167">
        <v>326.7</v>
      </c>
      <c r="E167" s="7">
        <v>44767.385416666664</v>
      </c>
      <c r="F167">
        <v>486.85</v>
      </c>
      <c r="G167" s="8">
        <v>0.49020000000000002</v>
      </c>
      <c r="H167">
        <v>24349.45</v>
      </c>
      <c r="I167" s="8">
        <v>0.46529999999999999</v>
      </c>
      <c r="J167">
        <v>160.17850000000001</v>
      </c>
      <c r="K167">
        <v>52330.32</v>
      </c>
      <c r="L167">
        <v>490413.22</v>
      </c>
      <c r="M167">
        <v>228</v>
      </c>
      <c r="N167">
        <v>106.8</v>
      </c>
      <c r="O167" s="8">
        <v>-0.10539999999999999</v>
      </c>
      <c r="P167" s="8">
        <v>0.49020000000000002</v>
      </c>
      <c r="Q167" t="s">
        <v>610</v>
      </c>
      <c r="S167" s="2"/>
      <c r="T167" t="s">
        <v>681</v>
      </c>
      <c r="U167" t="s">
        <v>31</v>
      </c>
      <c r="V167" s="7">
        <v>44775.486111111109</v>
      </c>
      <c r="W167">
        <v>264.5</v>
      </c>
      <c r="X167" s="7">
        <v>44776.385416666664</v>
      </c>
      <c r="Y167">
        <v>237.5</v>
      </c>
      <c r="Z167" s="8">
        <v>-0.1021</v>
      </c>
      <c r="AA167">
        <v>-6414.34</v>
      </c>
      <c r="AB167" s="8">
        <v>-0.1211</v>
      </c>
      <c r="AC167">
        <v>200.3229</v>
      </c>
      <c r="AD167">
        <v>52985.42</v>
      </c>
      <c r="AE167">
        <v>590669.41</v>
      </c>
      <c r="AF167">
        <v>49</v>
      </c>
      <c r="AG167">
        <v>-130.9</v>
      </c>
      <c r="AH167" s="8">
        <v>-0.3715</v>
      </c>
      <c r="AI167" s="8">
        <v>0.30430000000000001</v>
      </c>
      <c r="AJ167" t="s">
        <v>610</v>
      </c>
      <c r="AK167" s="2">
        <v>44775</v>
      </c>
    </row>
    <row r="168" spans="1:37" x14ac:dyDescent="0.45">
      <c r="A168" t="s">
        <v>673</v>
      </c>
      <c r="B168" t="s">
        <v>31</v>
      </c>
      <c r="C168" s="7">
        <v>44764.504861111112</v>
      </c>
      <c r="D168">
        <v>319.8</v>
      </c>
      <c r="E168" s="7">
        <v>44767.385416666664</v>
      </c>
      <c r="F168">
        <v>423.85</v>
      </c>
      <c r="G168" s="8">
        <v>0.32540000000000002</v>
      </c>
      <c r="H168">
        <v>15163.27</v>
      </c>
      <c r="I168" s="8">
        <v>0.30209999999999998</v>
      </c>
      <c r="J168">
        <v>156.9478</v>
      </c>
      <c r="K168">
        <v>50191.9</v>
      </c>
      <c r="L168">
        <v>53543.12</v>
      </c>
      <c r="M168">
        <v>207</v>
      </c>
      <c r="N168">
        <v>73.25</v>
      </c>
      <c r="O168" s="8">
        <v>-7.9600000000000004E-2</v>
      </c>
      <c r="P168" s="8">
        <v>0.32540000000000002</v>
      </c>
      <c r="Q168" t="s">
        <v>610</v>
      </c>
      <c r="S168" s="2"/>
      <c r="T168" t="s">
        <v>681</v>
      </c>
      <c r="U168" t="s">
        <v>31</v>
      </c>
      <c r="V168" s="7">
        <v>44775.493055555555</v>
      </c>
      <c r="W168">
        <v>277.95</v>
      </c>
      <c r="X168" s="7">
        <v>44776.388888888891</v>
      </c>
      <c r="Y168">
        <v>249.05</v>
      </c>
      <c r="Z168" s="8">
        <v>-0.104</v>
      </c>
      <c r="AA168">
        <v>-6515.41</v>
      </c>
      <c r="AB168" s="8">
        <v>-0.1229</v>
      </c>
      <c r="AC168">
        <v>190.67619999999999</v>
      </c>
      <c r="AD168">
        <v>52998.46</v>
      </c>
      <c r="AE168">
        <v>593176.97</v>
      </c>
      <c r="AF168">
        <v>48</v>
      </c>
      <c r="AG168">
        <v>-135.74</v>
      </c>
      <c r="AH168" s="8">
        <v>-0.40189999999999998</v>
      </c>
      <c r="AI168" s="8">
        <v>0.2412</v>
      </c>
      <c r="AJ168" t="s">
        <v>610</v>
      </c>
      <c r="AK168" s="2">
        <v>44775</v>
      </c>
    </row>
    <row r="169" spans="1:37" x14ac:dyDescent="0.45">
      <c r="A169" t="s">
        <v>673</v>
      </c>
      <c r="B169" t="s">
        <v>31</v>
      </c>
      <c r="C169" s="7">
        <v>44764.504861111112</v>
      </c>
      <c r="D169">
        <v>319.8</v>
      </c>
      <c r="E169" s="7">
        <v>44767.385416666664</v>
      </c>
      <c r="F169">
        <v>423.85</v>
      </c>
      <c r="G169" s="8">
        <v>0.32540000000000002</v>
      </c>
      <c r="H169">
        <v>15818.22</v>
      </c>
      <c r="I169" s="8">
        <v>0.30209999999999998</v>
      </c>
      <c r="J169">
        <v>163.7268</v>
      </c>
      <c r="K169">
        <v>52359.82</v>
      </c>
      <c r="L169">
        <v>506231.44</v>
      </c>
      <c r="M169">
        <v>207</v>
      </c>
      <c r="N169">
        <v>76.42</v>
      </c>
      <c r="O169" s="8">
        <v>-7.9600000000000004E-2</v>
      </c>
      <c r="P169" s="8">
        <v>0.32540000000000002</v>
      </c>
      <c r="Q169" t="s">
        <v>610</v>
      </c>
      <c r="S169" s="2"/>
      <c r="T169" t="s">
        <v>682</v>
      </c>
      <c r="U169" t="s">
        <v>31</v>
      </c>
      <c r="V169" s="7">
        <v>44775.586805555555</v>
      </c>
      <c r="W169">
        <v>238.8</v>
      </c>
      <c r="X169" s="7">
        <v>44776.385416666664</v>
      </c>
      <c r="Y169">
        <v>188.15</v>
      </c>
      <c r="Z169" s="8">
        <v>-0.21210000000000001</v>
      </c>
      <c r="AA169">
        <v>-12189.79</v>
      </c>
      <c r="AB169" s="8">
        <v>-0.23</v>
      </c>
      <c r="AC169">
        <v>221.95740000000001</v>
      </c>
      <c r="AD169">
        <v>53003.42</v>
      </c>
      <c r="AE169">
        <v>578479.62</v>
      </c>
      <c r="AF169">
        <v>20</v>
      </c>
      <c r="AG169">
        <v>-609.49</v>
      </c>
      <c r="AH169" s="8">
        <v>-0.46289999999999998</v>
      </c>
      <c r="AI169" s="8">
        <v>0.18529999999999999</v>
      </c>
      <c r="AJ169" t="s">
        <v>610</v>
      </c>
      <c r="AK169" s="2">
        <v>44775</v>
      </c>
    </row>
    <row r="170" spans="1:37" x14ac:dyDescent="0.45">
      <c r="A170" t="s">
        <v>609</v>
      </c>
      <c r="B170" t="s">
        <v>31</v>
      </c>
      <c r="C170" s="7">
        <v>44764.535416666666</v>
      </c>
      <c r="D170">
        <v>309.5</v>
      </c>
      <c r="E170" s="7">
        <v>44767.385416666664</v>
      </c>
      <c r="F170">
        <v>364</v>
      </c>
      <c r="G170" s="8">
        <v>0.17610000000000001</v>
      </c>
      <c r="H170">
        <v>7749.1</v>
      </c>
      <c r="I170" s="8">
        <v>0.15429999999999999</v>
      </c>
      <c r="J170">
        <v>162.2338</v>
      </c>
      <c r="K170">
        <v>50211.35</v>
      </c>
      <c r="L170">
        <v>61292.22</v>
      </c>
      <c r="M170">
        <v>163</v>
      </c>
      <c r="N170">
        <v>47.54</v>
      </c>
      <c r="O170" s="8">
        <v>-0.19889999999999999</v>
      </c>
      <c r="P170" s="8">
        <v>0.17610000000000001</v>
      </c>
      <c r="Q170" t="s">
        <v>610</v>
      </c>
      <c r="S170" s="2"/>
      <c r="T170" t="s">
        <v>682</v>
      </c>
      <c r="U170" t="s">
        <v>31</v>
      </c>
      <c r="V170" s="7">
        <v>44775.586805555555</v>
      </c>
      <c r="W170">
        <v>238.8</v>
      </c>
      <c r="X170" s="7">
        <v>44776.388888888891</v>
      </c>
      <c r="Y170">
        <v>199.85</v>
      </c>
      <c r="Z170" s="8">
        <v>-0.16309999999999999</v>
      </c>
      <c r="AA170">
        <v>-9618.7199999999993</v>
      </c>
      <c r="AB170" s="8">
        <v>-0.18149999999999999</v>
      </c>
      <c r="AC170">
        <v>221.95410000000001</v>
      </c>
      <c r="AD170">
        <v>53002.65</v>
      </c>
      <c r="AE170">
        <v>583558.26</v>
      </c>
      <c r="AF170">
        <v>21</v>
      </c>
      <c r="AG170">
        <v>-458.03</v>
      </c>
      <c r="AH170" s="8">
        <v>-0.46289999999999998</v>
      </c>
      <c r="AI170" s="8">
        <v>0.18529999999999999</v>
      </c>
      <c r="AJ170" t="s">
        <v>610</v>
      </c>
      <c r="AK170" s="2">
        <v>44775</v>
      </c>
    </row>
    <row r="171" spans="1:37" x14ac:dyDescent="0.45">
      <c r="A171" t="s">
        <v>620</v>
      </c>
      <c r="B171" t="s">
        <v>31</v>
      </c>
      <c r="C171" s="7">
        <v>44767.436805555553</v>
      </c>
      <c r="D171">
        <v>346.4</v>
      </c>
      <c r="E171" s="7">
        <v>44768.385416666664</v>
      </c>
      <c r="F171">
        <v>258.89999999999998</v>
      </c>
      <c r="G171" s="8">
        <v>-0.25259999999999999</v>
      </c>
      <c r="H171">
        <v>-13586.37</v>
      </c>
      <c r="I171" s="8">
        <v>-0.27010000000000001</v>
      </c>
      <c r="J171">
        <v>145.22649999999999</v>
      </c>
      <c r="K171">
        <v>50306.46</v>
      </c>
      <c r="L171">
        <v>47705.84</v>
      </c>
      <c r="M171">
        <v>305</v>
      </c>
      <c r="N171">
        <v>-44.55</v>
      </c>
      <c r="O171" s="8">
        <v>-0.49409999999999998</v>
      </c>
      <c r="P171" s="8">
        <v>0.1085</v>
      </c>
      <c r="Q171" t="s">
        <v>610</v>
      </c>
      <c r="S171" s="2"/>
      <c r="T171" t="s">
        <v>683</v>
      </c>
      <c r="U171" t="s">
        <v>31</v>
      </c>
      <c r="V171" s="7">
        <v>44776.434027777781</v>
      </c>
      <c r="W171">
        <v>264.10000000000002</v>
      </c>
      <c r="X171" s="7">
        <v>44777.388888888891</v>
      </c>
      <c r="Y171">
        <v>44.55</v>
      </c>
      <c r="Z171" s="8">
        <v>-0.83130000000000004</v>
      </c>
      <c r="AA171">
        <v>-44609.74</v>
      </c>
      <c r="AB171" s="8">
        <v>-0.84299999999999997</v>
      </c>
      <c r="AC171">
        <v>200.37029999999999</v>
      </c>
      <c r="AD171">
        <v>52917.79</v>
      </c>
      <c r="AE171">
        <v>538948.52</v>
      </c>
      <c r="AF171">
        <v>65</v>
      </c>
      <c r="AG171">
        <v>-686.3</v>
      </c>
      <c r="AH171" s="8">
        <v>-0.89490000000000003</v>
      </c>
      <c r="AI171" s="8">
        <v>9.7900000000000001E-2</v>
      </c>
      <c r="AJ171" t="s">
        <v>610</v>
      </c>
      <c r="AK171" s="2">
        <v>44776</v>
      </c>
    </row>
    <row r="172" spans="1:37" x14ac:dyDescent="0.45">
      <c r="A172" t="s">
        <v>674</v>
      </c>
      <c r="B172" t="s">
        <v>31</v>
      </c>
      <c r="C172" s="7">
        <v>44767.462500000001</v>
      </c>
      <c r="D172">
        <v>304.60000000000002</v>
      </c>
      <c r="E172" s="7">
        <v>44768.385416666664</v>
      </c>
      <c r="F172">
        <v>214.6</v>
      </c>
      <c r="G172" s="8">
        <v>-0.29549999999999998</v>
      </c>
      <c r="H172">
        <v>-15720.4</v>
      </c>
      <c r="I172" s="8">
        <v>-0.3125</v>
      </c>
      <c r="J172">
        <v>165.14410000000001</v>
      </c>
      <c r="K172">
        <v>50302.91</v>
      </c>
      <c r="L172">
        <v>31985.439999999999</v>
      </c>
      <c r="M172">
        <v>268</v>
      </c>
      <c r="N172">
        <v>-58.66</v>
      </c>
      <c r="O172" s="8">
        <v>-0.52610000000000001</v>
      </c>
      <c r="P172" s="8">
        <v>8.1699999999999995E-2</v>
      </c>
      <c r="Q172" t="s">
        <v>610</v>
      </c>
      <c r="S172" s="2"/>
      <c r="T172" t="s">
        <v>619</v>
      </c>
      <c r="U172" t="s">
        <v>31</v>
      </c>
      <c r="V172" s="7">
        <v>44776.465277777781</v>
      </c>
      <c r="W172">
        <v>217.4</v>
      </c>
      <c r="X172" s="7">
        <v>44777.385416666664</v>
      </c>
      <c r="Y172">
        <v>21.1</v>
      </c>
      <c r="Z172" s="8">
        <v>-0.90290000000000004</v>
      </c>
      <c r="AA172">
        <v>-48339.13</v>
      </c>
      <c r="AB172" s="8">
        <v>-0.91390000000000005</v>
      </c>
      <c r="AC172">
        <v>243.2953</v>
      </c>
      <c r="AD172">
        <v>52892.4</v>
      </c>
      <c r="AE172">
        <v>530140.49</v>
      </c>
      <c r="AF172">
        <v>55</v>
      </c>
      <c r="AG172">
        <v>-878.89</v>
      </c>
      <c r="AH172" s="8">
        <v>-0.90290000000000004</v>
      </c>
      <c r="AI172" s="8">
        <v>9.1300000000000006E-2</v>
      </c>
      <c r="AJ172" t="s">
        <v>610</v>
      </c>
      <c r="AK172" s="2">
        <v>44776</v>
      </c>
    </row>
    <row r="173" spans="1:37" x14ac:dyDescent="0.45">
      <c r="A173" t="s">
        <v>620</v>
      </c>
      <c r="B173" t="s">
        <v>31</v>
      </c>
      <c r="C173" s="7">
        <v>44768.395833333336</v>
      </c>
      <c r="D173">
        <v>292.5</v>
      </c>
      <c r="E173" s="7">
        <v>44769.385416666664</v>
      </c>
      <c r="F173">
        <v>378.8</v>
      </c>
      <c r="G173" s="8">
        <v>0.29499999999999998</v>
      </c>
      <c r="H173">
        <v>14293.32</v>
      </c>
      <c r="I173" s="8">
        <v>0.27210000000000001</v>
      </c>
      <c r="J173">
        <v>179.59370000000001</v>
      </c>
      <c r="K173">
        <v>52531.16</v>
      </c>
      <c r="L173">
        <v>520524.76</v>
      </c>
      <c r="M173">
        <v>364</v>
      </c>
      <c r="N173">
        <v>39.270000000000003</v>
      </c>
      <c r="O173" s="8">
        <v>-0.112</v>
      </c>
      <c r="P173" s="8">
        <v>0.4017</v>
      </c>
      <c r="Q173" t="s">
        <v>610</v>
      </c>
      <c r="S173" s="2"/>
      <c r="T173" t="s">
        <v>619</v>
      </c>
      <c r="U173" t="s">
        <v>31</v>
      </c>
      <c r="V173" s="7">
        <v>44776.465277777781</v>
      </c>
      <c r="W173">
        <v>217.4</v>
      </c>
      <c r="X173" s="7">
        <v>44777.388888888891</v>
      </c>
      <c r="Y173">
        <v>29.85</v>
      </c>
      <c r="Z173" s="8">
        <v>-0.86270000000000002</v>
      </c>
      <c r="AA173">
        <v>-46249.93</v>
      </c>
      <c r="AB173" s="8">
        <v>-0.87409999999999999</v>
      </c>
      <c r="AC173">
        <v>243.39189999999999</v>
      </c>
      <c r="AD173">
        <v>52913.39</v>
      </c>
      <c r="AE173">
        <v>492698.59</v>
      </c>
      <c r="AF173">
        <v>56</v>
      </c>
      <c r="AG173">
        <v>-825.89</v>
      </c>
      <c r="AH173" s="8">
        <v>-0.91210000000000002</v>
      </c>
      <c r="AI173" s="8">
        <v>9.1300000000000006E-2</v>
      </c>
      <c r="AJ173" t="s">
        <v>610</v>
      </c>
      <c r="AK173" s="2">
        <v>44776</v>
      </c>
    </row>
    <row r="174" spans="1:37" x14ac:dyDescent="0.45">
      <c r="A174" t="s">
        <v>674</v>
      </c>
      <c r="B174" t="s">
        <v>31</v>
      </c>
      <c r="C174" s="7">
        <v>44768.414583333331</v>
      </c>
      <c r="D174">
        <v>274.05</v>
      </c>
      <c r="E174" s="7">
        <v>44769.385416666664</v>
      </c>
      <c r="F174">
        <v>315.25</v>
      </c>
      <c r="G174" s="8">
        <v>0.15029999999999999</v>
      </c>
      <c r="H174">
        <v>6770.28</v>
      </c>
      <c r="I174" s="8">
        <v>0.1288</v>
      </c>
      <c r="J174">
        <v>191.75460000000001</v>
      </c>
      <c r="K174">
        <v>52550.35</v>
      </c>
      <c r="L174">
        <v>527295.04</v>
      </c>
      <c r="M174">
        <v>337</v>
      </c>
      <c r="N174">
        <v>20.09</v>
      </c>
      <c r="O174" s="8">
        <v>-0.2253</v>
      </c>
      <c r="P174" s="8">
        <v>0.24060000000000001</v>
      </c>
      <c r="Q174" t="s">
        <v>610</v>
      </c>
      <c r="S174" s="2"/>
      <c r="T174" t="s">
        <v>683</v>
      </c>
      <c r="U174" t="s">
        <v>31</v>
      </c>
      <c r="V174" s="7">
        <v>44777.46875</v>
      </c>
      <c r="W174">
        <v>145.44999999999999</v>
      </c>
      <c r="X174" s="7">
        <v>44777.635416666664</v>
      </c>
      <c r="Y174">
        <v>69.45</v>
      </c>
      <c r="Z174" s="8">
        <v>-0.52249999999999996</v>
      </c>
      <c r="AA174">
        <v>-28288.76</v>
      </c>
      <c r="AB174" s="8">
        <v>-0.5373</v>
      </c>
      <c r="AC174">
        <v>361.98489999999998</v>
      </c>
      <c r="AD174">
        <v>52650.7</v>
      </c>
      <c r="AE174">
        <v>501851.73</v>
      </c>
      <c r="AF174">
        <v>49</v>
      </c>
      <c r="AG174">
        <v>-577.32000000000005</v>
      </c>
      <c r="AH174" s="8">
        <v>-0.98419999999999996</v>
      </c>
      <c r="AI174" s="8">
        <v>3.1082999999999998</v>
      </c>
      <c r="AJ174" t="s">
        <v>610</v>
      </c>
      <c r="AK174" s="2">
        <v>44777</v>
      </c>
    </row>
    <row r="175" spans="1:37" x14ac:dyDescent="0.45">
      <c r="A175" t="s">
        <v>794</v>
      </c>
      <c r="B175" t="s">
        <v>31</v>
      </c>
      <c r="C175" s="7">
        <v>44768.426388888889</v>
      </c>
      <c r="D175">
        <v>266.25</v>
      </c>
      <c r="E175" s="7">
        <v>44769.385416666664</v>
      </c>
      <c r="F175">
        <v>259.95</v>
      </c>
      <c r="G175" s="8">
        <v>-2.3699999999999999E-2</v>
      </c>
      <c r="H175">
        <v>-2178.21</v>
      </c>
      <c r="I175" s="8">
        <v>-4.3400000000000001E-2</v>
      </c>
      <c r="J175">
        <v>188.39410000000001</v>
      </c>
      <c r="K175">
        <v>50159.93</v>
      </c>
      <c r="L175">
        <v>29807.23</v>
      </c>
      <c r="M175">
        <v>320</v>
      </c>
      <c r="N175">
        <v>-6.81</v>
      </c>
      <c r="O175" s="8">
        <v>-0.35399999999999998</v>
      </c>
      <c r="P175" s="8">
        <v>7.0400000000000004E-2</v>
      </c>
      <c r="Q175" t="s">
        <v>610</v>
      </c>
      <c r="S175" s="2"/>
      <c r="T175" t="s">
        <v>738</v>
      </c>
      <c r="U175" t="s">
        <v>31</v>
      </c>
      <c r="V175" s="7">
        <v>44777.46875</v>
      </c>
      <c r="W175">
        <v>460.8</v>
      </c>
      <c r="X175" s="7">
        <v>44778.388888888891</v>
      </c>
      <c r="Y175">
        <v>361.85</v>
      </c>
      <c r="Z175" s="8">
        <v>-0.2147</v>
      </c>
      <c r="AA175">
        <v>-12202.37</v>
      </c>
      <c r="AB175" s="8">
        <v>-0.2326</v>
      </c>
      <c r="AC175">
        <v>113.8531</v>
      </c>
      <c r="AD175">
        <v>52463.49</v>
      </c>
      <c r="AE175">
        <v>480496.21</v>
      </c>
      <c r="AF175">
        <v>55</v>
      </c>
      <c r="AG175">
        <v>-221.86</v>
      </c>
      <c r="AH175" s="8">
        <v>-0.2147</v>
      </c>
      <c r="AI175" s="8">
        <v>0.75939999999999996</v>
      </c>
      <c r="AJ175" t="s">
        <v>610</v>
      </c>
      <c r="AK175" s="2">
        <v>44777</v>
      </c>
    </row>
    <row r="176" spans="1:37" x14ac:dyDescent="0.45">
      <c r="A176" t="s">
        <v>777</v>
      </c>
      <c r="B176" t="s">
        <v>31</v>
      </c>
      <c r="C176" s="7">
        <v>44768.441666666666</v>
      </c>
      <c r="D176">
        <v>235.8</v>
      </c>
      <c r="E176" s="7">
        <v>44769.385416666664</v>
      </c>
      <c r="F176">
        <v>210.35</v>
      </c>
      <c r="G176" s="8">
        <v>-0.1079</v>
      </c>
      <c r="H176">
        <v>-6363.6</v>
      </c>
      <c r="I176" s="8">
        <v>-0.12690000000000001</v>
      </c>
      <c r="J176">
        <v>212.7475</v>
      </c>
      <c r="K176">
        <v>50165.87</v>
      </c>
      <c r="L176">
        <v>23443.63</v>
      </c>
      <c r="M176">
        <v>298</v>
      </c>
      <c r="N176">
        <v>-21.35</v>
      </c>
      <c r="O176" s="8">
        <v>-0.41139999999999999</v>
      </c>
      <c r="P176" s="8">
        <v>5.1000000000000004E-3</v>
      </c>
      <c r="Q176" t="s">
        <v>610</v>
      </c>
      <c r="S176" s="2"/>
      <c r="T176" t="s">
        <v>616</v>
      </c>
      <c r="U176" t="s">
        <v>31</v>
      </c>
      <c r="V176" s="7">
        <v>44777.475694444445</v>
      </c>
      <c r="W176">
        <v>146.80000000000001</v>
      </c>
      <c r="X176" s="7">
        <v>44777.635416666664</v>
      </c>
      <c r="Y176">
        <v>0.65</v>
      </c>
      <c r="Z176" s="8">
        <v>-0.99560000000000004</v>
      </c>
      <c r="AA176">
        <v>-52973.73</v>
      </c>
      <c r="AB176" s="8">
        <v>-1.0056</v>
      </c>
      <c r="AC176">
        <v>358.84109999999998</v>
      </c>
      <c r="AD176">
        <v>52677.87</v>
      </c>
      <c r="AE176">
        <v>448878</v>
      </c>
      <c r="AF176">
        <v>47</v>
      </c>
      <c r="AG176">
        <v>-1127.0999999999999</v>
      </c>
      <c r="AH176" s="8">
        <v>-0.99690000000000001</v>
      </c>
      <c r="AI176" s="8">
        <v>1.9332</v>
      </c>
      <c r="AJ176" t="s">
        <v>610</v>
      </c>
      <c r="AK176" s="2">
        <v>44777</v>
      </c>
    </row>
    <row r="177" spans="1:37" x14ac:dyDescent="0.45">
      <c r="A177" t="s">
        <v>675</v>
      </c>
      <c r="B177" t="s">
        <v>31</v>
      </c>
      <c r="C177" s="7">
        <v>44769.423611111109</v>
      </c>
      <c r="D177">
        <v>212.2</v>
      </c>
      <c r="E177" s="7">
        <v>44770.385416666664</v>
      </c>
      <c r="F177">
        <v>656.1</v>
      </c>
      <c r="G177" s="8">
        <v>2.0918999999999999</v>
      </c>
      <c r="H177">
        <v>107956.12</v>
      </c>
      <c r="I177" s="8">
        <v>2.0510000000000002</v>
      </c>
      <c r="J177">
        <v>248.0513</v>
      </c>
      <c r="K177">
        <v>52636.480000000003</v>
      </c>
      <c r="L177">
        <v>635251.17000000004</v>
      </c>
      <c r="M177">
        <v>324</v>
      </c>
      <c r="N177">
        <v>333.2</v>
      </c>
      <c r="O177" s="8">
        <v>-5.4199999999999998E-2</v>
      </c>
      <c r="P177" s="8">
        <v>2.0918999999999999</v>
      </c>
      <c r="Q177" t="s">
        <v>610</v>
      </c>
      <c r="S177" s="2"/>
      <c r="T177" t="s">
        <v>1239</v>
      </c>
      <c r="U177" t="s">
        <v>31</v>
      </c>
      <c r="V177" s="7">
        <v>44777.475694444445</v>
      </c>
      <c r="W177">
        <v>488.55</v>
      </c>
      <c r="X177" s="7">
        <v>44778.388888888891</v>
      </c>
      <c r="Y177">
        <v>284.25</v>
      </c>
      <c r="Z177" s="8">
        <v>-0.41820000000000002</v>
      </c>
      <c r="AA177">
        <v>-22773.48</v>
      </c>
      <c r="AB177" s="8">
        <v>-0.434</v>
      </c>
      <c r="AC177">
        <v>107.4079</v>
      </c>
      <c r="AD177">
        <v>52474.11</v>
      </c>
      <c r="AE177">
        <v>457722.74</v>
      </c>
      <c r="AF177">
        <v>53</v>
      </c>
      <c r="AG177">
        <v>-429.69</v>
      </c>
      <c r="AH177" s="8">
        <v>-0.41820000000000002</v>
      </c>
      <c r="AI177" s="8">
        <v>0.40620000000000001</v>
      </c>
      <c r="AJ177" t="s">
        <v>610</v>
      </c>
      <c r="AK177" s="2">
        <v>44777</v>
      </c>
    </row>
    <row r="178" spans="1:37" x14ac:dyDescent="0.45">
      <c r="A178" t="s">
        <v>675</v>
      </c>
      <c r="B178" t="s">
        <v>31</v>
      </c>
      <c r="C178" s="7">
        <v>44769.426388888889</v>
      </c>
      <c r="D178">
        <v>233.95</v>
      </c>
      <c r="E178" s="7">
        <v>44770.385416666664</v>
      </c>
      <c r="F178">
        <v>656.1</v>
      </c>
      <c r="G178" s="8">
        <v>1.8044</v>
      </c>
      <c r="H178">
        <v>88527.1</v>
      </c>
      <c r="I178" s="8">
        <v>1.7664</v>
      </c>
      <c r="J178">
        <v>214.22190000000001</v>
      </c>
      <c r="K178">
        <v>50117.22</v>
      </c>
      <c r="L178">
        <v>111970.73</v>
      </c>
      <c r="M178">
        <v>320</v>
      </c>
      <c r="N178">
        <v>276.64999999999998</v>
      </c>
      <c r="O178" s="8">
        <v>-0.1195</v>
      </c>
      <c r="P178" s="8">
        <v>1.8044</v>
      </c>
      <c r="Q178" t="s">
        <v>610</v>
      </c>
      <c r="S178" s="2"/>
      <c r="T178" t="s">
        <v>681</v>
      </c>
      <c r="U178" t="s">
        <v>31</v>
      </c>
      <c r="V178" s="7">
        <v>44781.427083333336</v>
      </c>
      <c r="W178">
        <v>317.64999999999998</v>
      </c>
      <c r="X178" s="7">
        <v>44783.388888888891</v>
      </c>
      <c r="Y178">
        <v>472.75</v>
      </c>
      <c r="Z178" s="8">
        <v>0.48830000000000001</v>
      </c>
      <c r="AA178">
        <v>24230.05</v>
      </c>
      <c r="AB178" s="8">
        <v>0.46339999999999998</v>
      </c>
      <c r="AC178">
        <v>164.61080000000001</v>
      </c>
      <c r="AD178">
        <v>52288.61</v>
      </c>
      <c r="AE178">
        <v>481952.79</v>
      </c>
      <c r="AF178">
        <v>67</v>
      </c>
      <c r="AG178">
        <v>361.64</v>
      </c>
      <c r="AH178" s="8">
        <v>-5.0200000000000002E-2</v>
      </c>
      <c r="AI178" s="8">
        <v>0.49159999999999998</v>
      </c>
      <c r="AJ178" t="s">
        <v>610</v>
      </c>
      <c r="AK178" s="2">
        <v>44781</v>
      </c>
    </row>
    <row r="179" spans="1:37" x14ac:dyDescent="0.45">
      <c r="A179" t="s">
        <v>672</v>
      </c>
      <c r="B179" t="s">
        <v>31</v>
      </c>
      <c r="C179" s="7">
        <v>44769.447916666664</v>
      </c>
      <c r="D179">
        <v>201.25</v>
      </c>
      <c r="E179" s="7">
        <v>44770.385416666664</v>
      </c>
      <c r="F179">
        <v>561.85</v>
      </c>
      <c r="G179" s="8">
        <v>1.7918000000000001</v>
      </c>
      <c r="H179">
        <v>87918.02</v>
      </c>
      <c r="I179" s="8">
        <v>1.7539</v>
      </c>
      <c r="J179">
        <v>249.0814</v>
      </c>
      <c r="K179">
        <v>50127.64</v>
      </c>
      <c r="L179">
        <v>199888.75</v>
      </c>
      <c r="M179">
        <v>289</v>
      </c>
      <c r="N179">
        <v>304.20999999999998</v>
      </c>
      <c r="O179" s="8">
        <v>-6.0600000000000001E-2</v>
      </c>
      <c r="P179" s="8">
        <v>1.7918000000000001</v>
      </c>
      <c r="Q179" t="s">
        <v>610</v>
      </c>
      <c r="S179" s="2"/>
      <c r="T179" t="s">
        <v>682</v>
      </c>
      <c r="U179" t="s">
        <v>31</v>
      </c>
      <c r="V179" s="7">
        <v>44781.430555555555</v>
      </c>
      <c r="W179">
        <v>296.39999999999998</v>
      </c>
      <c r="X179" s="7">
        <v>44783.388888888891</v>
      </c>
      <c r="Y179">
        <v>400</v>
      </c>
      <c r="Z179" s="8">
        <v>0.34949999999999998</v>
      </c>
      <c r="AA179">
        <v>17046.080000000002</v>
      </c>
      <c r="AB179" s="8">
        <v>0.32600000000000001</v>
      </c>
      <c r="AC179">
        <v>176.3947</v>
      </c>
      <c r="AD179">
        <v>52283.38</v>
      </c>
      <c r="AE179">
        <v>498998.86</v>
      </c>
      <c r="AF179">
        <v>66</v>
      </c>
      <c r="AG179">
        <v>258.27</v>
      </c>
      <c r="AH179" s="8">
        <v>-9.8199999999999996E-2</v>
      </c>
      <c r="AI179" s="8">
        <v>0.37280000000000002</v>
      </c>
      <c r="AJ179" t="s">
        <v>610</v>
      </c>
      <c r="AK179" s="2">
        <v>44781</v>
      </c>
    </row>
    <row r="180" spans="1:37" x14ac:dyDescent="0.45">
      <c r="A180" t="s">
        <v>672</v>
      </c>
      <c r="B180" t="s">
        <v>31</v>
      </c>
      <c r="C180" s="7">
        <v>44769.447916666664</v>
      </c>
      <c r="D180">
        <v>201.25</v>
      </c>
      <c r="E180" s="7">
        <v>44770.385416666664</v>
      </c>
      <c r="F180">
        <v>561.85</v>
      </c>
      <c r="G180" s="8">
        <v>1.7918000000000001</v>
      </c>
      <c r="H180">
        <v>92387.17</v>
      </c>
      <c r="I180" s="8">
        <v>1.7539</v>
      </c>
      <c r="J180">
        <v>261.74299999999999</v>
      </c>
      <c r="K180">
        <v>52675.78</v>
      </c>
      <c r="L180">
        <v>727638.34</v>
      </c>
      <c r="M180">
        <v>289</v>
      </c>
      <c r="N180">
        <v>319.68</v>
      </c>
      <c r="O180" s="8">
        <v>-6.0600000000000001E-2</v>
      </c>
      <c r="P180" s="8">
        <v>1.7918000000000001</v>
      </c>
      <c r="Q180" t="s">
        <v>610</v>
      </c>
      <c r="S180" s="2"/>
      <c r="T180" t="s">
        <v>684</v>
      </c>
      <c r="U180" t="s">
        <v>31</v>
      </c>
      <c r="V180" s="7">
        <v>44781.53125</v>
      </c>
      <c r="W180">
        <v>318</v>
      </c>
      <c r="X180" s="7">
        <v>44783.385416666664</v>
      </c>
      <c r="Y180">
        <v>274.05</v>
      </c>
      <c r="Z180" s="8">
        <v>-0.13819999999999999</v>
      </c>
      <c r="AA180">
        <v>-8193.25</v>
      </c>
      <c r="AB180" s="8">
        <v>-0.15679999999999999</v>
      </c>
      <c r="AC180">
        <v>164.29050000000001</v>
      </c>
      <c r="AD180">
        <v>52244.39</v>
      </c>
      <c r="AE180">
        <v>440684.75</v>
      </c>
      <c r="AF180">
        <v>36</v>
      </c>
      <c r="AG180">
        <v>-227.59</v>
      </c>
      <c r="AH180" s="8">
        <v>-0.18110000000000001</v>
      </c>
      <c r="AI180" s="8">
        <v>8.4099999999999994E-2</v>
      </c>
      <c r="AJ180" t="s">
        <v>610</v>
      </c>
      <c r="AK180" s="2">
        <v>44781</v>
      </c>
    </row>
    <row r="181" spans="1:37" x14ac:dyDescent="0.45">
      <c r="A181" t="s">
        <v>677</v>
      </c>
      <c r="B181" t="s">
        <v>31</v>
      </c>
      <c r="C181" s="7">
        <v>44770.395833333336</v>
      </c>
      <c r="D181">
        <v>141.1</v>
      </c>
      <c r="E181" s="7">
        <v>44770.624305555553</v>
      </c>
      <c r="F181">
        <v>125.75</v>
      </c>
      <c r="G181" s="8">
        <v>-0.10879999999999999</v>
      </c>
      <c r="H181">
        <v>-6849.61</v>
      </c>
      <c r="I181" s="8">
        <v>-0.12770000000000001</v>
      </c>
      <c r="J181">
        <v>380.1431</v>
      </c>
      <c r="K181">
        <v>53638.19</v>
      </c>
      <c r="L181">
        <v>720788.73</v>
      </c>
      <c r="M181">
        <v>330</v>
      </c>
      <c r="N181">
        <v>-20.76</v>
      </c>
      <c r="O181" s="8">
        <v>-0.39050000000000001</v>
      </c>
      <c r="P181" s="8">
        <v>0.66549999999999998</v>
      </c>
      <c r="Q181" t="s">
        <v>610</v>
      </c>
      <c r="S181" s="2"/>
      <c r="T181" t="s">
        <v>612</v>
      </c>
      <c r="U181" t="s">
        <v>31</v>
      </c>
      <c r="V181" s="7">
        <v>44781.5625</v>
      </c>
      <c r="W181">
        <v>274.64999999999998</v>
      </c>
      <c r="X181" s="7">
        <v>44783.385416666664</v>
      </c>
      <c r="Y181">
        <v>219</v>
      </c>
      <c r="Z181" s="8">
        <v>-0.2026</v>
      </c>
      <c r="AA181">
        <v>-11522.82</v>
      </c>
      <c r="AB181" s="8">
        <v>-0.22059999999999999</v>
      </c>
      <c r="AC181">
        <v>190.18790000000001</v>
      </c>
      <c r="AD181">
        <v>52235.1</v>
      </c>
      <c r="AE181">
        <v>429161.93</v>
      </c>
      <c r="AF181">
        <v>27</v>
      </c>
      <c r="AG181">
        <v>-426.77</v>
      </c>
      <c r="AH181" s="8">
        <v>-0.2354</v>
      </c>
      <c r="AI181" s="8">
        <v>4.8599999999999997E-2</v>
      </c>
      <c r="AJ181" t="s">
        <v>610</v>
      </c>
      <c r="AK181" s="2">
        <v>44781</v>
      </c>
    </row>
    <row r="182" spans="1:37" x14ac:dyDescent="0.45">
      <c r="A182" t="s">
        <v>676</v>
      </c>
      <c r="B182" t="s">
        <v>31</v>
      </c>
      <c r="C182" s="7">
        <v>44770.399305555555</v>
      </c>
      <c r="D182">
        <v>169.2</v>
      </c>
      <c r="E182" s="7">
        <v>44770.624305555553</v>
      </c>
      <c r="F182">
        <v>222.15</v>
      </c>
      <c r="G182" s="8">
        <v>0.31290000000000001</v>
      </c>
      <c r="H182">
        <v>15529.11</v>
      </c>
      <c r="I182" s="8">
        <v>0.2898</v>
      </c>
      <c r="J182">
        <v>316.68470000000002</v>
      </c>
      <c r="K182">
        <v>53583.05</v>
      </c>
      <c r="L182">
        <v>736317.84</v>
      </c>
      <c r="M182">
        <v>325</v>
      </c>
      <c r="N182">
        <v>47.78</v>
      </c>
      <c r="O182" s="8">
        <v>-0.1956</v>
      </c>
      <c r="P182" s="8">
        <v>0.9415</v>
      </c>
      <c r="Q182" t="s">
        <v>610</v>
      </c>
      <c r="S182" s="2"/>
      <c r="T182" t="s">
        <v>685</v>
      </c>
      <c r="U182" t="s">
        <v>31</v>
      </c>
      <c r="V182" s="7">
        <v>44784.434027777781</v>
      </c>
      <c r="W182">
        <v>87.45</v>
      </c>
      <c r="X182" s="7">
        <v>44784.635416666664</v>
      </c>
      <c r="Y182">
        <v>0.8</v>
      </c>
      <c r="Z182" s="8">
        <v>-0.9909</v>
      </c>
      <c r="AA182">
        <v>-52195</v>
      </c>
      <c r="AB182" s="8">
        <v>-1.0008999999999999</v>
      </c>
      <c r="AC182">
        <v>596.29280000000006</v>
      </c>
      <c r="AD182">
        <v>52145.81</v>
      </c>
      <c r="AE182">
        <v>376966.93</v>
      </c>
      <c r="AF182">
        <v>59</v>
      </c>
      <c r="AG182">
        <v>-884.66</v>
      </c>
      <c r="AH182" s="8">
        <v>-0.9909</v>
      </c>
      <c r="AI182" s="8">
        <v>0.1893</v>
      </c>
      <c r="AJ182" t="s">
        <v>610</v>
      </c>
      <c r="AK182" s="2">
        <v>44784</v>
      </c>
    </row>
    <row r="183" spans="1:37" x14ac:dyDescent="0.45">
      <c r="A183" t="s">
        <v>788</v>
      </c>
      <c r="B183" t="s">
        <v>31</v>
      </c>
      <c r="C183" s="7">
        <v>44771.434027777781</v>
      </c>
      <c r="D183">
        <v>378.9</v>
      </c>
      <c r="E183" s="7">
        <v>44774.385416666664</v>
      </c>
      <c r="F183">
        <v>218.75</v>
      </c>
      <c r="G183" s="8">
        <v>-0.42270000000000002</v>
      </c>
      <c r="H183">
        <v>-22360.41</v>
      </c>
      <c r="I183" s="8">
        <v>-0.43840000000000001</v>
      </c>
      <c r="J183">
        <v>134.59870000000001</v>
      </c>
      <c r="K183">
        <v>50999.45</v>
      </c>
      <c r="L183">
        <v>177528.34</v>
      </c>
      <c r="M183">
        <v>309</v>
      </c>
      <c r="N183">
        <v>-72.36</v>
      </c>
      <c r="O183" s="8">
        <v>-0.42270000000000002</v>
      </c>
      <c r="P183" s="8">
        <v>0.1993</v>
      </c>
      <c r="Q183" t="s">
        <v>610</v>
      </c>
      <c r="S183" s="2"/>
      <c r="T183" t="s">
        <v>686</v>
      </c>
      <c r="U183" t="s">
        <v>31</v>
      </c>
      <c r="V183" s="7">
        <v>44789.399305555555</v>
      </c>
      <c r="W183">
        <v>239</v>
      </c>
      <c r="X183" s="7">
        <v>44790.385416666664</v>
      </c>
      <c r="Y183">
        <v>158.05000000000001</v>
      </c>
      <c r="Z183" s="8">
        <v>-0.3387</v>
      </c>
      <c r="AA183">
        <v>-18435.509999999998</v>
      </c>
      <c r="AB183" s="8">
        <v>-0.3553</v>
      </c>
      <c r="AC183">
        <v>217.09139999999999</v>
      </c>
      <c r="AD183">
        <v>51884.83</v>
      </c>
      <c r="AE183">
        <v>358531.42</v>
      </c>
      <c r="AF183">
        <v>74</v>
      </c>
      <c r="AG183">
        <v>-249.13</v>
      </c>
      <c r="AH183" s="8">
        <v>-0.52070000000000005</v>
      </c>
      <c r="AI183" s="8">
        <v>4.1200000000000001E-2</v>
      </c>
      <c r="AJ183" t="s">
        <v>610</v>
      </c>
      <c r="AK183" s="2">
        <v>44789</v>
      </c>
    </row>
    <row r="184" spans="1:37" x14ac:dyDescent="0.45">
      <c r="A184" t="s">
        <v>679</v>
      </c>
      <c r="B184" t="s">
        <v>31</v>
      </c>
      <c r="C184" s="7">
        <v>44771.43472222222</v>
      </c>
      <c r="D184">
        <v>346</v>
      </c>
      <c r="E184" s="7">
        <v>44774.385416666664</v>
      </c>
      <c r="F184">
        <v>186.05</v>
      </c>
      <c r="G184" s="8">
        <v>-0.46229999999999999</v>
      </c>
      <c r="H184">
        <v>-24357.98</v>
      </c>
      <c r="I184" s="8">
        <v>-0.47770000000000001</v>
      </c>
      <c r="J184">
        <v>147.38249999999999</v>
      </c>
      <c r="K184">
        <v>50994.34</v>
      </c>
      <c r="L184">
        <v>153170.37</v>
      </c>
      <c r="M184">
        <v>308</v>
      </c>
      <c r="N184">
        <v>-79.08</v>
      </c>
      <c r="O184" s="8">
        <v>-0.46229999999999999</v>
      </c>
      <c r="P184" s="8">
        <v>0.15609999999999999</v>
      </c>
      <c r="Q184" t="s">
        <v>610</v>
      </c>
      <c r="S184" s="2"/>
      <c r="T184" t="s">
        <v>687</v>
      </c>
      <c r="U184" t="s">
        <v>31</v>
      </c>
      <c r="V184" s="7">
        <v>44791.409722222219</v>
      </c>
      <c r="W184">
        <v>106.9</v>
      </c>
      <c r="X184" s="7">
        <v>44791.635416666664</v>
      </c>
      <c r="Y184">
        <v>51.3</v>
      </c>
      <c r="Z184" s="8">
        <v>-0.52010000000000001</v>
      </c>
      <c r="AA184">
        <v>-27704.47</v>
      </c>
      <c r="AB184" s="8">
        <v>-0.53490000000000004</v>
      </c>
      <c r="AC184">
        <v>484.49630000000002</v>
      </c>
      <c r="AD184">
        <v>51792.66</v>
      </c>
      <c r="AE184">
        <v>330826.95</v>
      </c>
      <c r="AF184">
        <v>66</v>
      </c>
      <c r="AG184">
        <v>-419.76</v>
      </c>
      <c r="AH184" s="8">
        <v>-0.92800000000000005</v>
      </c>
      <c r="AI184" s="8">
        <v>0.2409</v>
      </c>
      <c r="AJ184" t="s">
        <v>610</v>
      </c>
      <c r="AK184" s="2">
        <v>44791</v>
      </c>
    </row>
    <row r="185" spans="1:37" x14ac:dyDescent="0.45">
      <c r="A185" t="s">
        <v>679</v>
      </c>
      <c r="B185" t="s">
        <v>31</v>
      </c>
      <c r="C185" s="7">
        <v>44771.438194444447</v>
      </c>
      <c r="D185">
        <v>352.45</v>
      </c>
      <c r="E185" s="7">
        <v>44774.385416666664</v>
      </c>
      <c r="F185">
        <v>186.05</v>
      </c>
      <c r="G185" s="8">
        <v>-0.47210000000000002</v>
      </c>
      <c r="H185">
        <v>-26164.54</v>
      </c>
      <c r="I185" s="8">
        <v>-0.4874</v>
      </c>
      <c r="J185">
        <v>152.3098</v>
      </c>
      <c r="K185">
        <v>53681.59</v>
      </c>
      <c r="L185">
        <v>710153.3</v>
      </c>
      <c r="M185">
        <v>303</v>
      </c>
      <c r="N185">
        <v>-86.35</v>
      </c>
      <c r="O185" s="8">
        <v>-0.47210000000000002</v>
      </c>
      <c r="P185" s="8">
        <v>0.13489999999999999</v>
      </c>
      <c r="Q185" t="s">
        <v>610</v>
      </c>
      <c r="S185" s="2"/>
      <c r="T185" t="s">
        <v>688</v>
      </c>
      <c r="U185" t="s">
        <v>31</v>
      </c>
      <c r="V185" s="7">
        <v>44792.451388888891</v>
      </c>
      <c r="W185">
        <v>304</v>
      </c>
      <c r="X185" s="7">
        <v>44795.385416666664</v>
      </c>
      <c r="Y185">
        <v>820.79989999999998</v>
      </c>
      <c r="Z185" s="8">
        <v>1.7</v>
      </c>
      <c r="AA185">
        <v>85900.83</v>
      </c>
      <c r="AB185" s="8">
        <v>1.663</v>
      </c>
      <c r="AC185">
        <v>169.91489999999999</v>
      </c>
      <c r="AD185">
        <v>51654.13</v>
      </c>
      <c r="AE185">
        <v>416727.78</v>
      </c>
      <c r="AF185">
        <v>59</v>
      </c>
      <c r="AG185">
        <v>1455.95</v>
      </c>
      <c r="AH185" s="8">
        <v>-0.19209999999999999</v>
      </c>
      <c r="AI185" s="8">
        <v>1.7</v>
      </c>
      <c r="AJ185" t="s">
        <v>610</v>
      </c>
      <c r="AK185" s="2">
        <v>44792</v>
      </c>
    </row>
    <row r="186" spans="1:37" x14ac:dyDescent="0.45">
      <c r="A186" t="s">
        <v>678</v>
      </c>
      <c r="B186" t="s">
        <v>31</v>
      </c>
      <c r="C186" s="7">
        <v>44771.44027777778</v>
      </c>
      <c r="D186">
        <v>332.7</v>
      </c>
      <c r="E186" s="7">
        <v>44774.385416666664</v>
      </c>
      <c r="F186">
        <v>155.94999999999999</v>
      </c>
      <c r="G186" s="8">
        <v>-0.53129999999999999</v>
      </c>
      <c r="H186">
        <v>-29309.71</v>
      </c>
      <c r="I186" s="8">
        <v>-0.54590000000000005</v>
      </c>
      <c r="J186">
        <v>161.3647</v>
      </c>
      <c r="K186">
        <v>53686.02</v>
      </c>
      <c r="L186">
        <v>680843.59</v>
      </c>
      <c r="M186">
        <v>300</v>
      </c>
      <c r="N186">
        <v>-97.7</v>
      </c>
      <c r="O186" s="8">
        <v>-0.53129999999999999</v>
      </c>
      <c r="P186" s="8">
        <v>6.0400000000000002E-2</v>
      </c>
      <c r="Q186" t="s">
        <v>610</v>
      </c>
      <c r="S186" s="2"/>
      <c r="T186" t="s">
        <v>689</v>
      </c>
      <c r="U186" t="s">
        <v>31</v>
      </c>
      <c r="V186" s="7">
        <v>44792.458333333336</v>
      </c>
      <c r="W186">
        <v>302.39999999999998</v>
      </c>
      <c r="X186" s="7">
        <v>44795.385416666664</v>
      </c>
      <c r="Y186">
        <v>735.1</v>
      </c>
      <c r="Z186" s="8">
        <v>1.4309000000000001</v>
      </c>
      <c r="AA186">
        <v>72130.259999999995</v>
      </c>
      <c r="AB186" s="8">
        <v>1.3966000000000001</v>
      </c>
      <c r="AC186">
        <v>170.79320000000001</v>
      </c>
      <c r="AD186">
        <v>51647.88</v>
      </c>
      <c r="AE186">
        <v>488858.04</v>
      </c>
      <c r="AF186">
        <v>57</v>
      </c>
      <c r="AG186">
        <v>1265.44</v>
      </c>
      <c r="AH186" s="8">
        <v>-0.17480000000000001</v>
      </c>
      <c r="AI186" s="8">
        <v>1.4309000000000001</v>
      </c>
      <c r="AJ186" t="s">
        <v>610</v>
      </c>
      <c r="AK186" s="2">
        <v>44792</v>
      </c>
    </row>
    <row r="187" spans="1:37" x14ac:dyDescent="0.45">
      <c r="A187" t="s">
        <v>618</v>
      </c>
      <c r="B187" t="s">
        <v>31</v>
      </c>
      <c r="C187" s="7">
        <v>44774.540277777778</v>
      </c>
      <c r="D187">
        <v>309.14999999999998</v>
      </c>
      <c r="E187" s="7">
        <v>44775.385416666664</v>
      </c>
      <c r="F187">
        <v>232.9</v>
      </c>
      <c r="G187" s="8">
        <v>-0.24660000000000001</v>
      </c>
      <c r="H187">
        <v>-14108.2</v>
      </c>
      <c r="I187" s="8">
        <v>-0.26419999999999999</v>
      </c>
      <c r="J187">
        <v>172.74529999999999</v>
      </c>
      <c r="K187">
        <v>53404.22</v>
      </c>
      <c r="L187">
        <v>666735.39</v>
      </c>
      <c r="M187">
        <v>156</v>
      </c>
      <c r="N187">
        <v>-90.44</v>
      </c>
      <c r="O187" s="8">
        <v>-0.24660000000000001</v>
      </c>
      <c r="P187" s="8">
        <v>0.12570000000000001</v>
      </c>
      <c r="Q187" t="s">
        <v>610</v>
      </c>
      <c r="S187" s="2"/>
      <c r="T187" t="s">
        <v>689</v>
      </c>
      <c r="U187" t="s">
        <v>31</v>
      </c>
      <c r="V187" s="7">
        <v>44792.458333333336</v>
      </c>
      <c r="W187">
        <v>302.39999999999998</v>
      </c>
      <c r="X187" s="7">
        <v>44795.388888888891</v>
      </c>
      <c r="Y187">
        <v>899.4</v>
      </c>
      <c r="Z187" s="8">
        <v>1.9742</v>
      </c>
      <c r="AA187">
        <v>101549.69</v>
      </c>
      <c r="AB187" s="8">
        <v>1.9345000000000001</v>
      </c>
      <c r="AC187">
        <v>173.59460000000001</v>
      </c>
      <c r="AD187">
        <v>52494.99</v>
      </c>
      <c r="AE187">
        <v>600548.56000000006</v>
      </c>
      <c r="AF187">
        <v>58</v>
      </c>
      <c r="AG187">
        <v>1750.86</v>
      </c>
      <c r="AH187" s="8">
        <v>-0.17480000000000001</v>
      </c>
      <c r="AI187" s="8">
        <v>1.9742</v>
      </c>
      <c r="AJ187" t="s">
        <v>610</v>
      </c>
      <c r="AK187" s="2">
        <v>44792</v>
      </c>
    </row>
    <row r="188" spans="1:37" x14ac:dyDescent="0.45">
      <c r="A188" t="s">
        <v>680</v>
      </c>
      <c r="B188" t="s">
        <v>31</v>
      </c>
      <c r="C188" s="7">
        <v>44774.578472222223</v>
      </c>
      <c r="D188">
        <v>260.85000000000002</v>
      </c>
      <c r="E188" s="7">
        <v>44775.385416666664</v>
      </c>
      <c r="F188">
        <v>187.25</v>
      </c>
      <c r="G188" s="8">
        <v>-0.28220000000000001</v>
      </c>
      <c r="H188">
        <v>-15984.17</v>
      </c>
      <c r="I188" s="8">
        <v>-0.29930000000000001</v>
      </c>
      <c r="J188">
        <v>204.71270000000001</v>
      </c>
      <c r="K188">
        <v>53399.31</v>
      </c>
      <c r="L188">
        <v>650751.22</v>
      </c>
      <c r="M188">
        <v>101</v>
      </c>
      <c r="N188">
        <v>-158.26</v>
      </c>
      <c r="O188" s="8">
        <v>-0.28220000000000001</v>
      </c>
      <c r="P188" s="8">
        <v>0.1192</v>
      </c>
      <c r="Q188" t="s">
        <v>610</v>
      </c>
      <c r="S188" s="2"/>
      <c r="T188" t="s">
        <v>817</v>
      </c>
      <c r="U188" t="s">
        <v>31</v>
      </c>
      <c r="V188" s="7">
        <v>44792.465277777781</v>
      </c>
      <c r="W188">
        <v>339.8</v>
      </c>
      <c r="X188" s="7">
        <v>44795.388888888891</v>
      </c>
      <c r="Y188">
        <v>810</v>
      </c>
      <c r="Z188" s="8">
        <v>1.3837999999999999</v>
      </c>
      <c r="AA188">
        <v>70953.23</v>
      </c>
      <c r="AB188" s="8">
        <v>1.3499000000000001</v>
      </c>
      <c r="AC188">
        <v>154.68260000000001</v>
      </c>
      <c r="AD188">
        <v>52561.15</v>
      </c>
      <c r="AE188">
        <v>671501.78</v>
      </c>
      <c r="AF188">
        <v>56</v>
      </c>
      <c r="AG188">
        <v>1267.02</v>
      </c>
      <c r="AH188" s="8">
        <v>-0.13880000000000001</v>
      </c>
      <c r="AI188" s="8">
        <v>1.3837999999999999</v>
      </c>
      <c r="AJ188" t="s">
        <v>610</v>
      </c>
      <c r="AK188" s="2">
        <v>44792</v>
      </c>
    </row>
    <row r="189" spans="1:37" x14ac:dyDescent="0.45">
      <c r="A189" t="s">
        <v>680</v>
      </c>
      <c r="B189" t="s">
        <v>31</v>
      </c>
      <c r="C189" s="7">
        <v>44775.484027777777</v>
      </c>
      <c r="D189">
        <v>287.2</v>
      </c>
      <c r="E189" s="7">
        <v>44776.385416666664</v>
      </c>
      <c r="F189">
        <v>249.25</v>
      </c>
      <c r="G189" s="8">
        <v>-0.1321</v>
      </c>
      <c r="H189">
        <v>-7656.33</v>
      </c>
      <c r="I189" s="8">
        <v>-0.15079999999999999</v>
      </c>
      <c r="J189">
        <v>176.76130000000001</v>
      </c>
      <c r="K189">
        <v>50765.86</v>
      </c>
      <c r="L189">
        <v>145514.04</v>
      </c>
      <c r="M189">
        <v>237</v>
      </c>
      <c r="N189">
        <v>-32.31</v>
      </c>
      <c r="O189" s="8">
        <v>-0.26179999999999998</v>
      </c>
      <c r="P189" s="8">
        <v>0.44219999999999998</v>
      </c>
      <c r="Q189" t="s">
        <v>610</v>
      </c>
      <c r="S189" s="2"/>
      <c r="T189" t="s">
        <v>690</v>
      </c>
      <c r="U189" t="s">
        <v>31</v>
      </c>
      <c r="V189" s="7">
        <v>44795.399305555555</v>
      </c>
      <c r="W189">
        <v>299.64999999999998</v>
      </c>
      <c r="X189" s="7">
        <v>44796.385416666664</v>
      </c>
      <c r="Y189">
        <v>422.5</v>
      </c>
      <c r="Z189" s="8">
        <v>0.41</v>
      </c>
      <c r="AA189">
        <v>20237.13</v>
      </c>
      <c r="AB189" s="8">
        <v>0.38590000000000002</v>
      </c>
      <c r="AC189">
        <v>175.01849999999999</v>
      </c>
      <c r="AD189">
        <v>52444.29</v>
      </c>
      <c r="AE189">
        <v>509095.16</v>
      </c>
      <c r="AF189">
        <v>74</v>
      </c>
      <c r="AG189">
        <v>273.47000000000003</v>
      </c>
      <c r="AH189" s="8">
        <v>-0.24329999999999999</v>
      </c>
      <c r="AI189" s="8">
        <v>0.41</v>
      </c>
      <c r="AJ189" t="s">
        <v>610</v>
      </c>
      <c r="AK189" s="2">
        <v>44795</v>
      </c>
    </row>
    <row r="190" spans="1:37" x14ac:dyDescent="0.45">
      <c r="A190" t="s">
        <v>681</v>
      </c>
      <c r="B190" t="s">
        <v>31</v>
      </c>
      <c r="C190" s="7">
        <v>44775.488194444442</v>
      </c>
      <c r="D190">
        <v>263.39999999999998</v>
      </c>
      <c r="E190" s="7">
        <v>44776.385416666664</v>
      </c>
      <c r="F190">
        <v>198.75</v>
      </c>
      <c r="G190" s="8">
        <v>-0.24540000000000001</v>
      </c>
      <c r="H190">
        <v>-13348.65</v>
      </c>
      <c r="I190" s="8">
        <v>-0.26300000000000001</v>
      </c>
      <c r="J190">
        <v>192.70050000000001</v>
      </c>
      <c r="K190">
        <v>50757.32</v>
      </c>
      <c r="L190">
        <v>132165.38</v>
      </c>
      <c r="M190">
        <v>231</v>
      </c>
      <c r="N190">
        <v>-57.79</v>
      </c>
      <c r="O190" s="8">
        <v>-0.36880000000000002</v>
      </c>
      <c r="P190" s="8">
        <v>0.30980000000000002</v>
      </c>
      <c r="Q190" t="s">
        <v>610</v>
      </c>
      <c r="S190" s="2"/>
      <c r="T190" t="s">
        <v>614</v>
      </c>
      <c r="U190" t="s">
        <v>31</v>
      </c>
      <c r="V190" s="7">
        <v>44795.444444444445</v>
      </c>
      <c r="W190">
        <v>280.3</v>
      </c>
      <c r="X190" s="7">
        <v>44796.385416666664</v>
      </c>
      <c r="Y190">
        <v>360.05</v>
      </c>
      <c r="Z190" s="8">
        <v>0.28449999999999998</v>
      </c>
      <c r="AA190">
        <v>13720.3</v>
      </c>
      <c r="AB190" s="8">
        <v>0.26169999999999999</v>
      </c>
      <c r="AC190">
        <v>187.0615</v>
      </c>
      <c r="AD190">
        <v>52433.33</v>
      </c>
      <c r="AE190">
        <v>522815.47</v>
      </c>
      <c r="AF190">
        <v>61</v>
      </c>
      <c r="AG190">
        <v>224.92</v>
      </c>
      <c r="AH190" s="8">
        <v>-0.32979999999999998</v>
      </c>
      <c r="AI190" s="8">
        <v>0.39140000000000003</v>
      </c>
      <c r="AJ190" t="s">
        <v>610</v>
      </c>
      <c r="AK190" s="2">
        <v>44795</v>
      </c>
    </row>
    <row r="191" spans="1:37" x14ac:dyDescent="0.45">
      <c r="A191" t="s">
        <v>681</v>
      </c>
      <c r="B191" t="s">
        <v>31</v>
      </c>
      <c r="C191" s="7">
        <v>44775.488194444442</v>
      </c>
      <c r="D191">
        <v>263.39999999999998</v>
      </c>
      <c r="E191" s="7">
        <v>44776.385416666664</v>
      </c>
      <c r="F191">
        <v>198.75</v>
      </c>
      <c r="G191" s="8">
        <v>-0.24540000000000001</v>
      </c>
      <c r="H191">
        <v>-14005.19</v>
      </c>
      <c r="I191" s="8">
        <v>-0.26300000000000001</v>
      </c>
      <c r="J191">
        <v>202.17830000000001</v>
      </c>
      <c r="K191">
        <v>53253.75</v>
      </c>
      <c r="L191">
        <v>636746.03</v>
      </c>
      <c r="M191">
        <v>231</v>
      </c>
      <c r="N191">
        <v>-60.63</v>
      </c>
      <c r="O191" s="8">
        <v>-0.36880000000000002</v>
      </c>
      <c r="P191" s="8">
        <v>0.30980000000000002</v>
      </c>
      <c r="Q191" t="s">
        <v>610</v>
      </c>
      <c r="S191" s="2"/>
      <c r="T191" t="s">
        <v>614</v>
      </c>
      <c r="U191" t="s">
        <v>31</v>
      </c>
      <c r="V191" s="7">
        <v>44795.444444444445</v>
      </c>
      <c r="W191">
        <v>280.3</v>
      </c>
      <c r="X191" s="7">
        <v>44796.388888888891</v>
      </c>
      <c r="Y191">
        <v>298.60000000000002</v>
      </c>
      <c r="Z191" s="8">
        <v>6.5299999999999997E-2</v>
      </c>
      <c r="AA191">
        <v>2381.58</v>
      </c>
      <c r="AB191" s="8">
        <v>4.4600000000000001E-2</v>
      </c>
      <c r="AC191">
        <v>190.3586</v>
      </c>
      <c r="AD191">
        <v>53357.51</v>
      </c>
      <c r="AE191">
        <v>673883.36</v>
      </c>
      <c r="AF191">
        <v>62</v>
      </c>
      <c r="AG191">
        <v>38.409999999999997</v>
      </c>
      <c r="AH191" s="8">
        <v>-0.32979999999999998</v>
      </c>
      <c r="AI191" s="8">
        <v>0.51780000000000004</v>
      </c>
      <c r="AJ191" t="s">
        <v>610</v>
      </c>
      <c r="AK191" s="2">
        <v>44795</v>
      </c>
    </row>
    <row r="192" spans="1:37" x14ac:dyDescent="0.45">
      <c r="A192" t="s">
        <v>682</v>
      </c>
      <c r="B192" t="s">
        <v>31</v>
      </c>
      <c r="C192" s="7">
        <v>44775.586805555555</v>
      </c>
      <c r="D192">
        <v>242.3</v>
      </c>
      <c r="E192" s="7">
        <v>44776.385416666664</v>
      </c>
      <c r="F192">
        <v>155.94999999999999</v>
      </c>
      <c r="G192" s="8">
        <v>-0.35639999999999999</v>
      </c>
      <c r="H192">
        <v>-19860.87</v>
      </c>
      <c r="I192" s="8">
        <v>-0.37280000000000002</v>
      </c>
      <c r="J192">
        <v>219.864</v>
      </c>
      <c r="K192">
        <v>53273.05</v>
      </c>
      <c r="L192">
        <v>616885.16</v>
      </c>
      <c r="M192">
        <v>89</v>
      </c>
      <c r="N192">
        <v>-223.16</v>
      </c>
      <c r="O192" s="8">
        <v>-0.47070000000000001</v>
      </c>
      <c r="P192" s="8">
        <v>0.16819999999999999</v>
      </c>
      <c r="Q192" t="s">
        <v>610</v>
      </c>
      <c r="S192" s="2"/>
      <c r="T192" t="s">
        <v>613</v>
      </c>
      <c r="U192" t="s">
        <v>31</v>
      </c>
      <c r="V192" s="7">
        <v>44796.399305555555</v>
      </c>
      <c r="W192">
        <v>292</v>
      </c>
      <c r="X192" s="7">
        <v>44797.385416666664</v>
      </c>
      <c r="Y192">
        <v>472.95</v>
      </c>
      <c r="Z192" s="8">
        <v>0.61970000000000003</v>
      </c>
      <c r="AA192">
        <v>31226.18</v>
      </c>
      <c r="AB192" s="8">
        <v>0.59350000000000003</v>
      </c>
      <c r="AC192">
        <v>180.18520000000001</v>
      </c>
      <c r="AD192">
        <v>52614.080000000002</v>
      </c>
      <c r="AE192">
        <v>554041.65</v>
      </c>
      <c r="AF192">
        <v>74</v>
      </c>
      <c r="AG192">
        <v>421.98</v>
      </c>
      <c r="AH192" s="8">
        <v>-0.42120000000000002</v>
      </c>
      <c r="AI192" s="8">
        <v>0.97160000000000002</v>
      </c>
      <c r="AJ192" t="s">
        <v>610</v>
      </c>
      <c r="AK192" s="2">
        <v>44796</v>
      </c>
    </row>
    <row r="193" spans="1:37" x14ac:dyDescent="0.45">
      <c r="A193" t="s">
        <v>619</v>
      </c>
      <c r="B193" t="s">
        <v>31</v>
      </c>
      <c r="C193" s="7">
        <v>44776.463888888888</v>
      </c>
      <c r="D193">
        <v>219.6</v>
      </c>
      <c r="E193" s="7">
        <v>44777.385416666664</v>
      </c>
      <c r="F193">
        <v>27.3</v>
      </c>
      <c r="G193" s="8">
        <v>-0.87570000000000003</v>
      </c>
      <c r="H193">
        <v>-47081.97</v>
      </c>
      <c r="I193" s="8">
        <v>-0.88690000000000002</v>
      </c>
      <c r="J193">
        <v>241.73230000000001</v>
      </c>
      <c r="K193">
        <v>53084.43</v>
      </c>
      <c r="L193">
        <v>569803.18999999994</v>
      </c>
      <c r="M193">
        <v>266</v>
      </c>
      <c r="N193">
        <v>-177</v>
      </c>
      <c r="O193" s="8">
        <v>-0.87570000000000003</v>
      </c>
      <c r="P193" s="8">
        <v>8.0399999999999999E-2</v>
      </c>
      <c r="Q193" t="s">
        <v>610</v>
      </c>
      <c r="S193" s="2"/>
      <c r="T193" t="s">
        <v>691</v>
      </c>
      <c r="U193" t="s">
        <v>31</v>
      </c>
      <c r="V193" s="7">
        <v>44796.40625</v>
      </c>
      <c r="W193">
        <v>261.64999999999998</v>
      </c>
      <c r="X193" s="7">
        <v>44797.385416666664</v>
      </c>
      <c r="Y193">
        <v>397.1</v>
      </c>
      <c r="Z193" s="8">
        <v>0.51770000000000005</v>
      </c>
      <c r="AA193">
        <v>25911.09</v>
      </c>
      <c r="AB193" s="8">
        <v>0.49249999999999999</v>
      </c>
      <c r="AC193">
        <v>201.07550000000001</v>
      </c>
      <c r="AD193">
        <v>52611.4</v>
      </c>
      <c r="AE193">
        <v>579952.74</v>
      </c>
      <c r="AF193">
        <v>72</v>
      </c>
      <c r="AG193">
        <v>359.88</v>
      </c>
      <c r="AH193" s="8">
        <v>-0.48630000000000001</v>
      </c>
      <c r="AI193" s="8">
        <v>0.87270000000000003</v>
      </c>
      <c r="AJ193" t="s">
        <v>610</v>
      </c>
      <c r="AK193" s="2">
        <v>44796</v>
      </c>
    </row>
    <row r="194" spans="1:37" x14ac:dyDescent="0.45">
      <c r="A194" t="s">
        <v>738</v>
      </c>
      <c r="B194" t="s">
        <v>31</v>
      </c>
      <c r="C194" s="7">
        <v>44777.46875</v>
      </c>
      <c r="D194">
        <v>460.8</v>
      </c>
      <c r="E194" s="7">
        <v>44778.385416666664</v>
      </c>
      <c r="F194">
        <v>407.1</v>
      </c>
      <c r="G194" s="8">
        <v>-0.11650000000000001</v>
      </c>
      <c r="H194">
        <v>-6858.01</v>
      </c>
      <c r="I194" s="8">
        <v>-0.13539999999999999</v>
      </c>
      <c r="J194">
        <v>109.941</v>
      </c>
      <c r="K194">
        <v>50660.83</v>
      </c>
      <c r="L194">
        <v>125307.37</v>
      </c>
      <c r="M194">
        <v>259</v>
      </c>
      <c r="N194">
        <v>-26.48</v>
      </c>
      <c r="O194" s="8">
        <v>-0.1343</v>
      </c>
      <c r="P194" s="8">
        <v>0.75939999999999996</v>
      </c>
      <c r="Q194" t="s">
        <v>610</v>
      </c>
      <c r="S194" s="2"/>
      <c r="T194" t="s">
        <v>691</v>
      </c>
      <c r="U194" t="s">
        <v>31</v>
      </c>
      <c r="V194" s="7">
        <v>44796.416666666664</v>
      </c>
      <c r="W194">
        <v>301.05</v>
      </c>
      <c r="X194" s="7">
        <v>44797.388888888891</v>
      </c>
      <c r="Y194">
        <v>437.25</v>
      </c>
      <c r="Z194" s="8">
        <v>0.45240000000000002</v>
      </c>
      <c r="AA194">
        <v>22836.37</v>
      </c>
      <c r="AB194" s="8">
        <v>0.4279</v>
      </c>
      <c r="AC194">
        <v>177.27760000000001</v>
      </c>
      <c r="AD194">
        <v>53369.41</v>
      </c>
      <c r="AE194">
        <v>696719.72</v>
      </c>
      <c r="AF194">
        <v>70</v>
      </c>
      <c r="AG194">
        <v>326.23</v>
      </c>
      <c r="AH194" s="8">
        <v>-0.55359999999999998</v>
      </c>
      <c r="AI194" s="8">
        <v>0.62760000000000005</v>
      </c>
      <c r="AJ194" t="s">
        <v>610</v>
      </c>
      <c r="AK194" s="2">
        <v>44796</v>
      </c>
    </row>
    <row r="195" spans="1:37" x14ac:dyDescent="0.45">
      <c r="A195" t="s">
        <v>683</v>
      </c>
      <c r="B195" t="s">
        <v>31</v>
      </c>
      <c r="C195" s="7">
        <v>44777.46875</v>
      </c>
      <c r="D195">
        <v>111.95</v>
      </c>
      <c r="E195" s="7">
        <v>44777.624305555553</v>
      </c>
      <c r="F195">
        <v>105</v>
      </c>
      <c r="G195" s="8">
        <v>-6.2100000000000002E-2</v>
      </c>
      <c r="H195">
        <v>-4305.1099999999997</v>
      </c>
      <c r="I195" s="8">
        <v>-8.1500000000000003E-2</v>
      </c>
      <c r="J195">
        <v>472.077</v>
      </c>
      <c r="K195">
        <v>52849.02</v>
      </c>
      <c r="L195">
        <v>565498.09</v>
      </c>
      <c r="M195">
        <v>225</v>
      </c>
      <c r="N195">
        <v>-19.13</v>
      </c>
      <c r="O195" s="8">
        <v>-0.29389999999999999</v>
      </c>
      <c r="P195" s="8">
        <v>4.3376999999999999</v>
      </c>
      <c r="Q195" t="s">
        <v>610</v>
      </c>
      <c r="S195" s="2"/>
      <c r="T195" t="s">
        <v>613</v>
      </c>
      <c r="U195" t="s">
        <v>31</v>
      </c>
      <c r="V195" s="7">
        <v>44796.423611111109</v>
      </c>
      <c r="W195">
        <v>289.3</v>
      </c>
      <c r="X195" s="7">
        <v>44797.388888888891</v>
      </c>
      <c r="Y195">
        <v>518</v>
      </c>
      <c r="Z195" s="8">
        <v>0.79049999999999998</v>
      </c>
      <c r="AA195">
        <v>40685.5</v>
      </c>
      <c r="AB195" s="8">
        <v>0.76259999999999994</v>
      </c>
      <c r="AC195">
        <v>184.4085</v>
      </c>
      <c r="AD195">
        <v>53349.38</v>
      </c>
      <c r="AE195">
        <v>737405.22</v>
      </c>
      <c r="AF195">
        <v>68</v>
      </c>
      <c r="AG195">
        <v>598.32000000000005</v>
      </c>
      <c r="AH195" s="8">
        <v>-0.4158</v>
      </c>
      <c r="AI195" s="8">
        <v>0.99</v>
      </c>
      <c r="AJ195" t="s">
        <v>610</v>
      </c>
      <c r="AK195" s="2">
        <v>44796</v>
      </c>
    </row>
    <row r="196" spans="1:37" x14ac:dyDescent="0.45">
      <c r="A196" t="s">
        <v>619</v>
      </c>
      <c r="B196" t="s">
        <v>31</v>
      </c>
      <c r="C196" s="7">
        <v>44777.476388888892</v>
      </c>
      <c r="D196">
        <v>122.45</v>
      </c>
      <c r="E196" s="7">
        <v>44777.624305555553</v>
      </c>
      <c r="F196">
        <v>29.3</v>
      </c>
      <c r="G196" s="8">
        <v>-0.76070000000000004</v>
      </c>
      <c r="H196">
        <v>-40932.410000000003</v>
      </c>
      <c r="I196" s="8">
        <v>-0.77310000000000001</v>
      </c>
      <c r="J196">
        <v>432.38080000000002</v>
      </c>
      <c r="K196">
        <v>52945.03</v>
      </c>
      <c r="L196">
        <v>524565.68000000005</v>
      </c>
      <c r="M196">
        <v>214</v>
      </c>
      <c r="N196">
        <v>-191.27</v>
      </c>
      <c r="O196" s="8">
        <v>-0.83179999999999998</v>
      </c>
      <c r="P196" s="8">
        <v>3.1837</v>
      </c>
      <c r="Q196" t="s">
        <v>610</v>
      </c>
      <c r="S196" s="2"/>
      <c r="T196" t="s">
        <v>685</v>
      </c>
      <c r="U196" t="s">
        <v>31</v>
      </c>
      <c r="V196" s="7">
        <v>44797.430555555555</v>
      </c>
      <c r="W196">
        <v>207.15</v>
      </c>
      <c r="X196" s="7">
        <v>44798.385416666664</v>
      </c>
      <c r="Y196">
        <v>390</v>
      </c>
      <c r="Z196" s="8">
        <v>0.88270000000000004</v>
      </c>
      <c r="AA196">
        <v>45169.35</v>
      </c>
      <c r="AB196" s="8">
        <v>0.85389999999999999</v>
      </c>
      <c r="AC196">
        <v>255.36940000000001</v>
      </c>
      <c r="AD196">
        <v>52899.76</v>
      </c>
      <c r="AE196">
        <v>625122.09</v>
      </c>
      <c r="AF196">
        <v>65</v>
      </c>
      <c r="AG196">
        <v>694.91</v>
      </c>
      <c r="AH196" s="8">
        <v>-0.56630000000000003</v>
      </c>
      <c r="AI196" s="8">
        <v>0.88270000000000004</v>
      </c>
      <c r="AJ196" t="s">
        <v>610</v>
      </c>
      <c r="AK196" s="2">
        <v>44797</v>
      </c>
    </row>
    <row r="197" spans="1:37" x14ac:dyDescent="0.45">
      <c r="A197" t="s">
        <v>747</v>
      </c>
      <c r="B197" t="s">
        <v>31</v>
      </c>
      <c r="C197" s="7">
        <v>44777.479166666664</v>
      </c>
      <c r="D197">
        <v>600.70000000000005</v>
      </c>
      <c r="E197" s="7">
        <v>44778.385416666664</v>
      </c>
      <c r="F197">
        <v>363.45</v>
      </c>
      <c r="G197" s="8">
        <v>-0.39500000000000002</v>
      </c>
      <c r="H197">
        <v>-20848.98</v>
      </c>
      <c r="I197" s="8">
        <v>-0.41099999999999998</v>
      </c>
      <c r="J197">
        <v>84.445930000000004</v>
      </c>
      <c r="K197">
        <v>50726.67</v>
      </c>
      <c r="L197">
        <v>104458.39</v>
      </c>
      <c r="M197">
        <v>244</v>
      </c>
      <c r="N197">
        <v>-85.45</v>
      </c>
      <c r="O197" s="8">
        <v>-0.39500000000000002</v>
      </c>
      <c r="P197" s="8">
        <v>0.2417</v>
      </c>
      <c r="Q197" t="s">
        <v>610</v>
      </c>
      <c r="S197" s="2"/>
      <c r="T197" t="s">
        <v>692</v>
      </c>
      <c r="U197" t="s">
        <v>31</v>
      </c>
      <c r="V197" s="7">
        <v>44797.628472222219</v>
      </c>
      <c r="W197">
        <v>170.85</v>
      </c>
      <c r="X197" s="7">
        <v>44798.385416666664</v>
      </c>
      <c r="Y197">
        <v>305.10000000000002</v>
      </c>
      <c r="Z197" s="8">
        <v>0.78580000000000005</v>
      </c>
      <c r="AA197">
        <v>40079.53</v>
      </c>
      <c r="AB197" s="8">
        <v>0.75790000000000002</v>
      </c>
      <c r="AC197">
        <v>309.5172</v>
      </c>
      <c r="AD197">
        <v>52881.01</v>
      </c>
      <c r="AE197">
        <v>665201.63</v>
      </c>
      <c r="AF197">
        <v>8</v>
      </c>
      <c r="AG197">
        <v>5009.9399999999996</v>
      </c>
      <c r="AH197" s="8">
        <v>-0.18290000000000001</v>
      </c>
      <c r="AI197" s="8">
        <v>0.78580000000000005</v>
      </c>
      <c r="AJ197" t="s">
        <v>610</v>
      </c>
      <c r="AK197" s="2">
        <v>44797</v>
      </c>
    </row>
    <row r="198" spans="1:37" x14ac:dyDescent="0.45">
      <c r="A198" t="s">
        <v>682</v>
      </c>
      <c r="B198" t="s">
        <v>31</v>
      </c>
      <c r="C198" s="7">
        <v>44781.453472222223</v>
      </c>
      <c r="D198">
        <v>320.89999999999998</v>
      </c>
      <c r="E198" s="7">
        <v>44783.385416666664</v>
      </c>
      <c r="F198">
        <v>384.75</v>
      </c>
      <c r="G198" s="8">
        <v>0.19900000000000001</v>
      </c>
      <c r="H198">
        <v>8941.5300000000007</v>
      </c>
      <c r="I198" s="8">
        <v>0.17699999999999999</v>
      </c>
      <c r="J198">
        <v>157.43940000000001</v>
      </c>
      <c r="K198">
        <v>50522.29</v>
      </c>
      <c r="L198">
        <v>113399.92</v>
      </c>
      <c r="M198">
        <v>281</v>
      </c>
      <c r="N198">
        <v>31.82</v>
      </c>
      <c r="O198" s="8">
        <v>-0.16470000000000001</v>
      </c>
      <c r="P198" s="8">
        <v>0.26800000000000002</v>
      </c>
      <c r="Q198" t="s">
        <v>610</v>
      </c>
      <c r="S198" s="2"/>
      <c r="T198" t="s">
        <v>719</v>
      </c>
      <c r="U198" t="s">
        <v>31</v>
      </c>
      <c r="V198" s="7">
        <v>44797.631944444445</v>
      </c>
      <c r="W198">
        <v>162.35</v>
      </c>
      <c r="X198" s="7">
        <v>44798.388888888891</v>
      </c>
      <c r="Y198">
        <v>259.14999999999998</v>
      </c>
      <c r="Z198" s="8">
        <v>0.59619999999999995</v>
      </c>
      <c r="AA198">
        <v>30616.65</v>
      </c>
      <c r="AB198" s="8">
        <v>0.57030000000000003</v>
      </c>
      <c r="AC198">
        <v>330.68700000000001</v>
      </c>
      <c r="AD198">
        <v>53687.03</v>
      </c>
      <c r="AE198">
        <v>768021.87</v>
      </c>
      <c r="AF198">
        <v>8</v>
      </c>
      <c r="AG198">
        <v>3827.08</v>
      </c>
      <c r="AH198" s="8">
        <v>-0.22140000000000001</v>
      </c>
      <c r="AI198" s="8">
        <v>0.59619999999999995</v>
      </c>
      <c r="AJ198" t="s">
        <v>610</v>
      </c>
      <c r="AK198" s="2">
        <v>44797</v>
      </c>
    </row>
    <row r="199" spans="1:37" x14ac:dyDescent="0.45">
      <c r="A199" t="s">
        <v>684</v>
      </c>
      <c r="B199" t="s">
        <v>31</v>
      </c>
      <c r="C199" s="7">
        <v>44781.509722222225</v>
      </c>
      <c r="D199">
        <v>284.60000000000002</v>
      </c>
      <c r="E199" s="7">
        <v>44783.385416666664</v>
      </c>
      <c r="F199">
        <v>319.5</v>
      </c>
      <c r="G199" s="8">
        <v>0.1226</v>
      </c>
      <c r="H199">
        <v>5122.4799999999996</v>
      </c>
      <c r="I199" s="8">
        <v>0.1014</v>
      </c>
      <c r="J199">
        <v>177.5001</v>
      </c>
      <c r="K199">
        <v>50516.54</v>
      </c>
      <c r="L199">
        <v>118522.4</v>
      </c>
      <c r="M199">
        <v>200</v>
      </c>
      <c r="N199">
        <v>25.61</v>
      </c>
      <c r="O199" s="8">
        <v>-8.5000000000000006E-2</v>
      </c>
      <c r="P199" s="8">
        <v>0.21129999999999999</v>
      </c>
      <c r="Q199" t="s">
        <v>610</v>
      </c>
      <c r="S199" s="2"/>
      <c r="T199" t="s">
        <v>693</v>
      </c>
      <c r="U199" t="s">
        <v>31</v>
      </c>
      <c r="V199" s="7">
        <v>44798.395833333336</v>
      </c>
      <c r="W199">
        <v>144.15</v>
      </c>
      <c r="X199" s="7">
        <v>44798.635416666664</v>
      </c>
      <c r="Y199">
        <v>0.4</v>
      </c>
      <c r="Z199" s="8">
        <v>-0.99719999999999998</v>
      </c>
      <c r="AA199">
        <v>-53712.78</v>
      </c>
      <c r="AB199" s="8">
        <v>-1.0073000000000001</v>
      </c>
      <c r="AC199">
        <v>369.93419999999998</v>
      </c>
      <c r="AD199">
        <v>53326.01</v>
      </c>
      <c r="AE199">
        <v>611488.85</v>
      </c>
      <c r="AF199">
        <v>70</v>
      </c>
      <c r="AG199">
        <v>-767.33</v>
      </c>
      <c r="AH199" s="8">
        <v>-0.99719999999999998</v>
      </c>
      <c r="AI199" s="8">
        <v>0.49149999999999999</v>
      </c>
      <c r="AJ199" t="s">
        <v>610</v>
      </c>
      <c r="AK199" s="2">
        <v>44798</v>
      </c>
    </row>
    <row r="200" spans="1:37" x14ac:dyDescent="0.45">
      <c r="A200" t="s">
        <v>684</v>
      </c>
      <c r="B200" t="s">
        <v>31</v>
      </c>
      <c r="C200" s="7">
        <v>44781.527777777781</v>
      </c>
      <c r="D200">
        <v>316.75</v>
      </c>
      <c r="E200" s="7">
        <v>44783.385416666664</v>
      </c>
      <c r="F200">
        <v>319.5</v>
      </c>
      <c r="G200" s="8">
        <v>8.6999999999999994E-3</v>
      </c>
      <c r="H200">
        <v>-600.16</v>
      </c>
      <c r="I200" s="8">
        <v>-1.14E-2</v>
      </c>
      <c r="J200">
        <v>166.1336</v>
      </c>
      <c r="K200">
        <v>52622.83</v>
      </c>
      <c r="L200">
        <v>523965.52</v>
      </c>
      <c r="M200">
        <v>174</v>
      </c>
      <c r="N200">
        <v>-3.45</v>
      </c>
      <c r="O200" s="8">
        <v>-0.1779</v>
      </c>
      <c r="P200" s="8">
        <v>8.8400000000000006E-2</v>
      </c>
      <c r="Q200" t="s">
        <v>610</v>
      </c>
      <c r="S200" s="2"/>
      <c r="T200" t="s">
        <v>686</v>
      </c>
      <c r="U200" t="s">
        <v>31</v>
      </c>
      <c r="V200" s="7">
        <v>44798.416666666664</v>
      </c>
      <c r="W200">
        <v>105.6</v>
      </c>
      <c r="X200" s="7">
        <v>44798.635416666664</v>
      </c>
      <c r="Y200">
        <v>0.4</v>
      </c>
      <c r="Z200" s="8">
        <v>-0.99619999999999997</v>
      </c>
      <c r="AA200">
        <v>-53656.97</v>
      </c>
      <c r="AB200" s="8">
        <v>-1.0063</v>
      </c>
      <c r="AC200">
        <v>504.95929999999998</v>
      </c>
      <c r="AD200">
        <v>53323.7</v>
      </c>
      <c r="AE200">
        <v>557831.88</v>
      </c>
      <c r="AF200">
        <v>64</v>
      </c>
      <c r="AG200">
        <v>-838.39</v>
      </c>
      <c r="AH200" s="8">
        <v>-0.99670000000000003</v>
      </c>
      <c r="AI200" s="8">
        <v>0.30399999999999999</v>
      </c>
      <c r="AJ200" t="s">
        <v>610</v>
      </c>
      <c r="AK200" s="2">
        <v>44798</v>
      </c>
    </row>
    <row r="201" spans="1:37" x14ac:dyDescent="0.45">
      <c r="A201" t="s">
        <v>612</v>
      </c>
      <c r="B201" t="s">
        <v>31</v>
      </c>
      <c r="C201" s="7">
        <v>44781.564583333333</v>
      </c>
      <c r="D201">
        <v>281.89999999999998</v>
      </c>
      <c r="E201" s="7">
        <v>44783.385416666664</v>
      </c>
      <c r="F201">
        <v>257.85000000000002</v>
      </c>
      <c r="G201" s="8">
        <v>-8.5300000000000001E-2</v>
      </c>
      <c r="H201">
        <v>-5496.4</v>
      </c>
      <c r="I201" s="8">
        <v>-0.1045</v>
      </c>
      <c r="J201">
        <v>186.6507</v>
      </c>
      <c r="K201">
        <v>52616.82</v>
      </c>
      <c r="L201">
        <v>518469.12</v>
      </c>
      <c r="M201">
        <v>121</v>
      </c>
      <c r="N201">
        <v>-45.42</v>
      </c>
      <c r="O201" s="8">
        <v>-0.25509999999999999</v>
      </c>
      <c r="P201" s="8">
        <v>2.1600000000000001E-2</v>
      </c>
      <c r="Q201" t="s">
        <v>610</v>
      </c>
      <c r="S201" s="2"/>
      <c r="T201" t="s">
        <v>766</v>
      </c>
      <c r="U201" t="s">
        <v>31</v>
      </c>
      <c r="V201" s="7">
        <v>44799.465277777781</v>
      </c>
      <c r="W201">
        <v>387.35</v>
      </c>
      <c r="X201" s="7">
        <v>44802.388888888891</v>
      </c>
      <c r="Y201">
        <v>932.45</v>
      </c>
      <c r="Z201" s="8">
        <v>1.4073</v>
      </c>
      <c r="AA201">
        <v>73932.259999999995</v>
      </c>
      <c r="AB201" s="8">
        <v>1.3732</v>
      </c>
      <c r="AC201">
        <v>138.99600000000001</v>
      </c>
      <c r="AD201">
        <v>53840.11</v>
      </c>
      <c r="AE201">
        <v>841954.13</v>
      </c>
      <c r="AF201">
        <v>56</v>
      </c>
      <c r="AG201">
        <v>1320.22</v>
      </c>
      <c r="AH201" s="8">
        <v>-0.43140000000000001</v>
      </c>
      <c r="AI201" s="8">
        <v>1.8004</v>
      </c>
      <c r="AJ201" t="s">
        <v>610</v>
      </c>
      <c r="AK201" s="2">
        <v>44799</v>
      </c>
    </row>
    <row r="202" spans="1:37" x14ac:dyDescent="0.45">
      <c r="A202" t="s">
        <v>694</v>
      </c>
      <c r="B202" t="s">
        <v>31</v>
      </c>
      <c r="C202" s="7">
        <v>44784.397916666669</v>
      </c>
      <c r="D202">
        <v>126.1</v>
      </c>
      <c r="E202" s="7">
        <v>44784.624305555553</v>
      </c>
      <c r="F202">
        <v>200.95</v>
      </c>
      <c r="G202" s="8">
        <v>0.59360000000000002</v>
      </c>
      <c r="H202">
        <v>29853.56</v>
      </c>
      <c r="I202" s="8">
        <v>0.56759999999999999</v>
      </c>
      <c r="J202">
        <v>417.0686</v>
      </c>
      <c r="K202">
        <v>52592.35</v>
      </c>
      <c r="L202">
        <v>548322.68000000005</v>
      </c>
      <c r="M202">
        <v>327</v>
      </c>
      <c r="N202">
        <v>91.3</v>
      </c>
      <c r="O202" s="8">
        <v>-7.5300000000000006E-2</v>
      </c>
      <c r="P202" s="8">
        <v>0.88070000000000004</v>
      </c>
      <c r="Q202" t="s">
        <v>610</v>
      </c>
      <c r="S202" s="2"/>
      <c r="T202" t="s">
        <v>808</v>
      </c>
      <c r="U202" t="s">
        <v>31</v>
      </c>
      <c r="V202" s="7">
        <v>44799.625</v>
      </c>
      <c r="W202">
        <v>379</v>
      </c>
      <c r="X202" s="7">
        <v>44802.388888888891</v>
      </c>
      <c r="Y202">
        <v>852.6</v>
      </c>
      <c r="Z202" s="8">
        <v>1.2496</v>
      </c>
      <c r="AA202">
        <v>65448.99</v>
      </c>
      <c r="AB202" s="8">
        <v>1.2171000000000001</v>
      </c>
      <c r="AC202">
        <v>141.8844</v>
      </c>
      <c r="AD202">
        <v>53774.18</v>
      </c>
      <c r="AE202">
        <v>907403.12</v>
      </c>
      <c r="AF202">
        <v>10</v>
      </c>
      <c r="AG202">
        <v>6544.9</v>
      </c>
      <c r="AH202" s="8">
        <v>-0.50009999999999999</v>
      </c>
      <c r="AI202" s="8">
        <v>1.6358999999999999</v>
      </c>
      <c r="AJ202" t="s">
        <v>610</v>
      </c>
      <c r="AK202" s="2">
        <v>44799</v>
      </c>
    </row>
    <row r="203" spans="1:37" x14ac:dyDescent="0.45">
      <c r="A203" t="s">
        <v>685</v>
      </c>
      <c r="B203" t="s">
        <v>31</v>
      </c>
      <c r="C203" s="7">
        <v>44784.428472222222</v>
      </c>
      <c r="D203">
        <v>88.9</v>
      </c>
      <c r="E203" s="7">
        <v>44784.624305555553</v>
      </c>
      <c r="F203">
        <v>31</v>
      </c>
      <c r="G203" s="8">
        <v>-0.65129999999999999</v>
      </c>
      <c r="H203">
        <v>-35061.74</v>
      </c>
      <c r="I203" s="8">
        <v>-0.66479999999999995</v>
      </c>
      <c r="J203">
        <v>593.2713</v>
      </c>
      <c r="K203">
        <v>52741.82</v>
      </c>
      <c r="L203">
        <v>513260.94</v>
      </c>
      <c r="M203">
        <v>283</v>
      </c>
      <c r="N203">
        <v>-123.89</v>
      </c>
      <c r="O203" s="8">
        <v>-0.70920000000000005</v>
      </c>
      <c r="P203" s="8">
        <v>0.1699</v>
      </c>
      <c r="Q203" t="s">
        <v>610</v>
      </c>
      <c r="S203" s="2"/>
      <c r="T203" t="s">
        <v>615</v>
      </c>
      <c r="U203" t="s">
        <v>31</v>
      </c>
      <c r="V203" s="7">
        <v>44802.395833333336</v>
      </c>
      <c r="W203">
        <v>340.2</v>
      </c>
      <c r="X203" s="7">
        <v>44803.385416666664</v>
      </c>
      <c r="Y203">
        <v>90.25</v>
      </c>
      <c r="Z203" s="8">
        <v>-0.73470000000000002</v>
      </c>
      <c r="AA203">
        <v>-39452.910000000003</v>
      </c>
      <c r="AB203" s="8">
        <v>-0.74739999999999995</v>
      </c>
      <c r="AC203">
        <v>155.17089999999999</v>
      </c>
      <c r="AD203">
        <v>52789.16</v>
      </c>
      <c r="AE203">
        <v>518378.97</v>
      </c>
      <c r="AF203">
        <v>75</v>
      </c>
      <c r="AG203">
        <v>-526.04</v>
      </c>
      <c r="AH203" s="8">
        <v>-0.73470000000000002</v>
      </c>
      <c r="AI203" s="8">
        <v>0.1265</v>
      </c>
      <c r="AJ203" t="s">
        <v>610</v>
      </c>
      <c r="AK203" s="2">
        <v>44802</v>
      </c>
    </row>
    <row r="204" spans="1:37" x14ac:dyDescent="0.45">
      <c r="A204" t="s">
        <v>686</v>
      </c>
      <c r="B204" t="s">
        <v>31</v>
      </c>
      <c r="C204" s="7">
        <v>44789.395833333336</v>
      </c>
      <c r="D204">
        <v>228.85</v>
      </c>
      <c r="E204" s="7">
        <v>44790.385416666664</v>
      </c>
      <c r="F204">
        <v>166.05</v>
      </c>
      <c r="G204" s="8">
        <v>-0.27439999999999998</v>
      </c>
      <c r="H204">
        <v>-15332.09</v>
      </c>
      <c r="I204" s="8">
        <v>-0.29170000000000001</v>
      </c>
      <c r="J204">
        <v>229.69759999999999</v>
      </c>
      <c r="K204">
        <v>52566.3</v>
      </c>
      <c r="L204">
        <v>497928.85</v>
      </c>
      <c r="M204">
        <v>364</v>
      </c>
      <c r="N204">
        <v>-42.12</v>
      </c>
      <c r="O204" s="8">
        <v>-0.4995</v>
      </c>
      <c r="P204" s="8">
        <v>8.7400000000000005E-2</v>
      </c>
      <c r="Q204" t="s">
        <v>610</v>
      </c>
      <c r="S204" s="2"/>
      <c r="T204" t="s">
        <v>614</v>
      </c>
      <c r="U204" t="s">
        <v>31</v>
      </c>
      <c r="V204" s="7">
        <v>44802.402777777781</v>
      </c>
      <c r="W204">
        <v>358.85</v>
      </c>
      <c r="X204" s="7">
        <v>44803.385416666664</v>
      </c>
      <c r="Y204">
        <v>111.75</v>
      </c>
      <c r="Z204" s="8">
        <v>-0.68859999999999999</v>
      </c>
      <c r="AA204">
        <v>-37037.160000000003</v>
      </c>
      <c r="AB204" s="8">
        <v>-0.70169999999999999</v>
      </c>
      <c r="AC204">
        <v>147.08609999999999</v>
      </c>
      <c r="AD204">
        <v>52781.84</v>
      </c>
      <c r="AE204">
        <v>481341.81</v>
      </c>
      <c r="AF204">
        <v>73</v>
      </c>
      <c r="AG204">
        <v>-507.36</v>
      </c>
      <c r="AH204" s="8">
        <v>-0.68859999999999999</v>
      </c>
      <c r="AI204" s="8">
        <v>0.1424</v>
      </c>
      <c r="AJ204" t="s">
        <v>610</v>
      </c>
      <c r="AK204" s="2">
        <v>44802</v>
      </c>
    </row>
    <row r="205" spans="1:37" x14ac:dyDescent="0.45">
      <c r="A205" t="s">
        <v>687</v>
      </c>
      <c r="B205" t="s">
        <v>31</v>
      </c>
      <c r="C205" s="7">
        <v>44791.410416666666</v>
      </c>
      <c r="D205">
        <v>103.2</v>
      </c>
      <c r="E205" s="7">
        <v>44791.624305555553</v>
      </c>
      <c r="F205">
        <v>32.950000000000003</v>
      </c>
      <c r="G205" s="8">
        <v>-0.68069999999999997</v>
      </c>
      <c r="H205">
        <v>-36423.08</v>
      </c>
      <c r="I205" s="8">
        <v>-0.69389999999999996</v>
      </c>
      <c r="J205">
        <v>508.62060000000002</v>
      </c>
      <c r="K205">
        <v>52489.64</v>
      </c>
      <c r="L205">
        <v>461505.77</v>
      </c>
      <c r="M205">
        <v>309</v>
      </c>
      <c r="N205">
        <v>-117.87</v>
      </c>
      <c r="O205" s="8">
        <v>-0.9254</v>
      </c>
      <c r="P205" s="8">
        <v>0.28539999999999999</v>
      </c>
      <c r="Q205" t="s">
        <v>610</v>
      </c>
      <c r="S205" s="2"/>
      <c r="T205" t="s">
        <v>694</v>
      </c>
      <c r="U205" t="s">
        <v>31</v>
      </c>
      <c r="V205" s="7">
        <v>44803.395833333336</v>
      </c>
      <c r="W205">
        <v>259.8</v>
      </c>
      <c r="X205" s="7">
        <v>44805.385416666664</v>
      </c>
      <c r="Y205">
        <v>504.35</v>
      </c>
      <c r="Z205" s="8">
        <v>0.94130000000000003</v>
      </c>
      <c r="AA205">
        <v>47789.05</v>
      </c>
      <c r="AB205" s="8">
        <v>0.91190000000000004</v>
      </c>
      <c r="AC205">
        <v>201.71940000000001</v>
      </c>
      <c r="AD205">
        <v>52406.71</v>
      </c>
      <c r="AE205">
        <v>529130.86</v>
      </c>
      <c r="AF205">
        <v>75</v>
      </c>
      <c r="AG205">
        <v>637.19000000000005</v>
      </c>
      <c r="AH205" s="8">
        <v>-7.51E-2</v>
      </c>
      <c r="AI205" s="8">
        <v>2.7198000000000002</v>
      </c>
      <c r="AJ205" t="s">
        <v>610</v>
      </c>
      <c r="AK205" s="2">
        <v>44803</v>
      </c>
    </row>
    <row r="206" spans="1:37" x14ac:dyDescent="0.45">
      <c r="A206" t="s">
        <v>804</v>
      </c>
      <c r="B206" t="s">
        <v>31</v>
      </c>
      <c r="C206" s="7">
        <v>44792.453472222223</v>
      </c>
      <c r="D206">
        <v>335.95</v>
      </c>
      <c r="E206" s="7">
        <v>44795.385416666664</v>
      </c>
      <c r="F206">
        <v>923.25</v>
      </c>
      <c r="G206" s="8">
        <v>1.7482</v>
      </c>
      <c r="H206">
        <v>89482.23</v>
      </c>
      <c r="I206" s="8">
        <v>1.7107000000000001</v>
      </c>
      <c r="J206">
        <v>155.7003</v>
      </c>
      <c r="K206">
        <v>52307.53</v>
      </c>
      <c r="L206">
        <v>550988</v>
      </c>
      <c r="M206">
        <v>281</v>
      </c>
      <c r="N206">
        <v>318.44</v>
      </c>
      <c r="O206" s="8">
        <v>-0.113</v>
      </c>
      <c r="P206" s="8">
        <v>1.7482</v>
      </c>
      <c r="Q206" t="s">
        <v>610</v>
      </c>
      <c r="S206" s="2"/>
      <c r="T206" t="s">
        <v>695</v>
      </c>
      <c r="U206" t="s">
        <v>31</v>
      </c>
      <c r="V206" s="7">
        <v>44803.402777777781</v>
      </c>
      <c r="W206">
        <v>209.45</v>
      </c>
      <c r="X206" s="7">
        <v>44805.385416666664</v>
      </c>
      <c r="Y206">
        <v>426.1</v>
      </c>
      <c r="Z206" s="8">
        <v>1.0344</v>
      </c>
      <c r="AA206">
        <v>52613.65</v>
      </c>
      <c r="AB206" s="8">
        <v>1.004</v>
      </c>
      <c r="AC206">
        <v>250.19030000000001</v>
      </c>
      <c r="AD206">
        <v>52402.37</v>
      </c>
      <c r="AE206">
        <v>581744.51</v>
      </c>
      <c r="AF206">
        <v>73</v>
      </c>
      <c r="AG206">
        <v>720.73</v>
      </c>
      <c r="AH206" s="8">
        <v>-0.1007</v>
      </c>
      <c r="AI206" s="8">
        <v>3.1716000000000002</v>
      </c>
      <c r="AJ206" t="s">
        <v>610</v>
      </c>
      <c r="AK206" s="2">
        <v>44803</v>
      </c>
    </row>
    <row r="207" spans="1:37" x14ac:dyDescent="0.45">
      <c r="A207" t="s">
        <v>688</v>
      </c>
      <c r="B207" t="s">
        <v>31</v>
      </c>
      <c r="C207" s="7">
        <v>44792.45416666667</v>
      </c>
      <c r="D207">
        <v>304</v>
      </c>
      <c r="E207" s="7">
        <v>44795.385416666664</v>
      </c>
      <c r="F207">
        <v>838.9</v>
      </c>
      <c r="G207" s="8">
        <v>1.7595000000000001</v>
      </c>
      <c r="H207">
        <v>90061.63</v>
      </c>
      <c r="I207" s="8">
        <v>1.7219</v>
      </c>
      <c r="J207">
        <v>172.047</v>
      </c>
      <c r="K207">
        <v>52302.3</v>
      </c>
      <c r="L207">
        <v>641049.63</v>
      </c>
      <c r="M207">
        <v>280</v>
      </c>
      <c r="N207">
        <v>321.64999999999998</v>
      </c>
      <c r="O207" s="8">
        <v>-4.3700000000000003E-2</v>
      </c>
      <c r="P207" s="8">
        <v>1.7595000000000001</v>
      </c>
      <c r="Q207" t="s">
        <v>610</v>
      </c>
      <c r="S207" s="2"/>
      <c r="T207" t="s">
        <v>685</v>
      </c>
      <c r="U207" t="s">
        <v>31</v>
      </c>
      <c r="V207" s="7">
        <v>44803.447916666664</v>
      </c>
      <c r="W207">
        <v>235</v>
      </c>
      <c r="X207" s="7">
        <v>44805.388888888891</v>
      </c>
      <c r="Y207">
        <v>382.8</v>
      </c>
      <c r="Z207" s="8">
        <v>0.62890000000000001</v>
      </c>
      <c r="AA207">
        <v>32866.559999999998</v>
      </c>
      <c r="AB207" s="8">
        <v>0.60260000000000002</v>
      </c>
      <c r="AC207">
        <v>232.07239999999999</v>
      </c>
      <c r="AD207">
        <v>54537.02</v>
      </c>
      <c r="AE207">
        <v>940269.68</v>
      </c>
      <c r="AF207">
        <v>61</v>
      </c>
      <c r="AG207">
        <v>538.79999999999995</v>
      </c>
      <c r="AH207" s="8">
        <v>-0.25850000000000001</v>
      </c>
      <c r="AI207" s="8">
        <v>2.3166000000000002</v>
      </c>
      <c r="AJ207" t="s">
        <v>610</v>
      </c>
      <c r="AK207" s="2">
        <v>44803</v>
      </c>
    </row>
    <row r="208" spans="1:37" x14ac:dyDescent="0.45">
      <c r="A208" t="s">
        <v>688</v>
      </c>
      <c r="B208" t="s">
        <v>31</v>
      </c>
      <c r="C208" s="7">
        <v>44792.454861111109</v>
      </c>
      <c r="D208">
        <v>305.14999999999998</v>
      </c>
      <c r="E208" s="7">
        <v>44795.385416666664</v>
      </c>
      <c r="F208">
        <v>838.9</v>
      </c>
      <c r="G208" s="8">
        <v>1.7491000000000001</v>
      </c>
      <c r="H208">
        <v>86596.76</v>
      </c>
      <c r="I208" s="8">
        <v>1.7116</v>
      </c>
      <c r="J208">
        <v>165.79589999999999</v>
      </c>
      <c r="K208">
        <v>50592.61</v>
      </c>
      <c r="L208">
        <v>205119.16</v>
      </c>
      <c r="M208">
        <v>279</v>
      </c>
      <c r="N208">
        <v>310.38</v>
      </c>
      <c r="O208" s="8">
        <v>-4.4200000000000003E-2</v>
      </c>
      <c r="P208" s="8">
        <v>1.7491000000000001</v>
      </c>
      <c r="Q208" t="s">
        <v>610</v>
      </c>
      <c r="S208" s="2"/>
      <c r="T208" t="s">
        <v>695</v>
      </c>
      <c r="U208" t="s">
        <v>31</v>
      </c>
      <c r="V208" s="7">
        <v>44803.482638888891</v>
      </c>
      <c r="W208">
        <v>272.3</v>
      </c>
      <c r="X208" s="7">
        <v>44805.388888888891</v>
      </c>
      <c r="Y208">
        <v>463.2</v>
      </c>
      <c r="Z208" s="8">
        <v>0.70109999999999995</v>
      </c>
      <c r="AA208">
        <v>36751.43</v>
      </c>
      <c r="AB208" s="8">
        <v>0.67410000000000003</v>
      </c>
      <c r="AC208">
        <v>200.2312</v>
      </c>
      <c r="AD208">
        <v>54522.95</v>
      </c>
      <c r="AE208">
        <v>977021.11</v>
      </c>
      <c r="AF208">
        <v>51</v>
      </c>
      <c r="AG208">
        <v>720.62</v>
      </c>
      <c r="AH208" s="8">
        <v>-0.13830000000000001</v>
      </c>
      <c r="AI208" s="8">
        <v>2.2088000000000001</v>
      </c>
      <c r="AJ208" t="s">
        <v>610</v>
      </c>
      <c r="AK208" s="2">
        <v>44803</v>
      </c>
    </row>
    <row r="209" spans="1:37" x14ac:dyDescent="0.45">
      <c r="A209" t="s">
        <v>689</v>
      </c>
      <c r="B209" t="s">
        <v>31</v>
      </c>
      <c r="C209" s="7">
        <v>44792.461111111108</v>
      </c>
      <c r="D209">
        <v>302.39999999999998</v>
      </c>
      <c r="E209" s="7">
        <v>44795.385416666664</v>
      </c>
      <c r="F209">
        <v>753.25</v>
      </c>
      <c r="G209" s="8">
        <v>1.4908999999999999</v>
      </c>
      <c r="H209">
        <v>73687.77</v>
      </c>
      <c r="I209" s="8">
        <v>1.456</v>
      </c>
      <c r="J209">
        <v>167.36060000000001</v>
      </c>
      <c r="K209">
        <v>50609.83</v>
      </c>
      <c r="L209">
        <v>278806.93</v>
      </c>
      <c r="M209">
        <v>270</v>
      </c>
      <c r="N209">
        <v>272.92</v>
      </c>
      <c r="O209" s="8">
        <v>-6.1699999999999998E-2</v>
      </c>
      <c r="P209" s="8">
        <v>1.4908999999999999</v>
      </c>
      <c r="Q209" t="s">
        <v>610</v>
      </c>
      <c r="S209" s="2"/>
      <c r="T209" t="s">
        <v>686</v>
      </c>
      <c r="U209" t="s">
        <v>31</v>
      </c>
      <c r="V209" s="7">
        <v>44805.399305555555</v>
      </c>
      <c r="W209">
        <v>167.6</v>
      </c>
      <c r="X209" s="7">
        <v>44805.635416666664</v>
      </c>
      <c r="Y209">
        <v>1</v>
      </c>
      <c r="Z209" s="8">
        <v>-0.99399999999999999</v>
      </c>
      <c r="AA209">
        <v>-53125.279999999999</v>
      </c>
      <c r="AB209" s="8">
        <v>-1.0041</v>
      </c>
      <c r="AC209">
        <v>315.68450000000001</v>
      </c>
      <c r="AD209">
        <v>52908.72</v>
      </c>
      <c r="AE209">
        <v>528619.23</v>
      </c>
      <c r="AF209">
        <v>69</v>
      </c>
      <c r="AG209">
        <v>-769.93</v>
      </c>
      <c r="AH209" s="8">
        <v>-0.99399999999999999</v>
      </c>
      <c r="AI209" s="8">
        <v>1.2017</v>
      </c>
      <c r="AJ209" t="s">
        <v>610</v>
      </c>
      <c r="AK209" s="2">
        <v>44805</v>
      </c>
    </row>
    <row r="210" spans="1:37" x14ac:dyDescent="0.45">
      <c r="A210" t="s">
        <v>690</v>
      </c>
      <c r="B210" t="s">
        <v>31</v>
      </c>
      <c r="C210" s="7">
        <v>44795.397222222222</v>
      </c>
      <c r="D210">
        <v>287.8</v>
      </c>
      <c r="E210" s="7">
        <v>44796.385416666664</v>
      </c>
      <c r="F210">
        <v>432.65</v>
      </c>
      <c r="G210" s="8">
        <v>0.50329999999999997</v>
      </c>
      <c r="H210">
        <v>25446.36</v>
      </c>
      <c r="I210" s="8">
        <v>0.4783</v>
      </c>
      <c r="J210">
        <v>184.86879999999999</v>
      </c>
      <c r="K210">
        <v>53205.25</v>
      </c>
      <c r="L210">
        <v>666495.99</v>
      </c>
      <c r="M210">
        <v>362</v>
      </c>
      <c r="N210">
        <v>70.290000000000006</v>
      </c>
      <c r="O210" s="8">
        <v>-0.21210000000000001</v>
      </c>
      <c r="P210" s="8">
        <v>0.50329999999999997</v>
      </c>
      <c r="Q210" t="s">
        <v>610</v>
      </c>
      <c r="S210" s="2"/>
      <c r="T210" t="s">
        <v>696</v>
      </c>
      <c r="U210" t="s">
        <v>31</v>
      </c>
      <c r="V210" s="7">
        <v>44805.416666666664</v>
      </c>
      <c r="W210">
        <v>190.05</v>
      </c>
      <c r="X210" s="7">
        <v>44805.635416666664</v>
      </c>
      <c r="Y210">
        <v>0.6</v>
      </c>
      <c r="Z210" s="8">
        <v>-0.99680000000000002</v>
      </c>
      <c r="AA210">
        <v>-53300.39</v>
      </c>
      <c r="AB210" s="8">
        <v>-1.0068999999999999</v>
      </c>
      <c r="AC210">
        <v>278.53980000000001</v>
      </c>
      <c r="AD210">
        <v>52936.480000000003</v>
      </c>
      <c r="AE210">
        <v>475318.84</v>
      </c>
      <c r="AF210">
        <v>64</v>
      </c>
      <c r="AG210">
        <v>-832.82</v>
      </c>
      <c r="AH210" s="8">
        <v>-0.99680000000000002</v>
      </c>
      <c r="AI210" s="8">
        <v>0.55220000000000002</v>
      </c>
      <c r="AJ210" t="s">
        <v>610</v>
      </c>
      <c r="AK210" s="2">
        <v>44805</v>
      </c>
    </row>
    <row r="211" spans="1:37" x14ac:dyDescent="0.45">
      <c r="A211" t="s">
        <v>614</v>
      </c>
      <c r="B211" t="s">
        <v>31</v>
      </c>
      <c r="C211" s="7">
        <v>44795.445138888892</v>
      </c>
      <c r="D211">
        <v>270.95</v>
      </c>
      <c r="E211" s="7">
        <v>44796.385416666664</v>
      </c>
      <c r="F211">
        <v>372.05</v>
      </c>
      <c r="G211" s="8">
        <v>0.37309999999999999</v>
      </c>
      <c r="H211">
        <v>18591.54</v>
      </c>
      <c r="I211" s="8">
        <v>0.34939999999999999</v>
      </c>
      <c r="J211">
        <v>196.3826</v>
      </c>
      <c r="K211">
        <v>53209.86</v>
      </c>
      <c r="L211">
        <v>685087.53</v>
      </c>
      <c r="M211">
        <v>293</v>
      </c>
      <c r="N211">
        <v>63.45</v>
      </c>
      <c r="O211" s="8">
        <v>-0.30669999999999997</v>
      </c>
      <c r="P211" s="8">
        <v>0.43940000000000001</v>
      </c>
      <c r="Q211" t="s">
        <v>610</v>
      </c>
      <c r="S211" s="2"/>
      <c r="T211" t="s">
        <v>739</v>
      </c>
      <c r="U211" t="s">
        <v>31</v>
      </c>
      <c r="V211" s="7">
        <v>44805.416666666664</v>
      </c>
      <c r="W211">
        <v>528.04999999999995</v>
      </c>
      <c r="X211" s="7">
        <v>44806.388888888891</v>
      </c>
      <c r="Y211">
        <v>424.1</v>
      </c>
      <c r="Z211" s="8">
        <v>-0.19689999999999999</v>
      </c>
      <c r="AA211">
        <v>-11794.14</v>
      </c>
      <c r="AB211" s="8">
        <v>-0.21490000000000001</v>
      </c>
      <c r="AC211">
        <v>103.9392</v>
      </c>
      <c r="AD211">
        <v>54885.11</v>
      </c>
      <c r="AE211">
        <v>965226.97</v>
      </c>
      <c r="AF211">
        <v>70</v>
      </c>
      <c r="AG211">
        <v>-168.49</v>
      </c>
      <c r="AH211" s="8">
        <v>-0.47060000000000002</v>
      </c>
      <c r="AI211" s="8">
        <v>0.14580000000000001</v>
      </c>
      <c r="AJ211" t="s">
        <v>610</v>
      </c>
      <c r="AK211" s="2">
        <v>44805</v>
      </c>
    </row>
    <row r="212" spans="1:37" x14ac:dyDescent="0.45">
      <c r="A212" t="s">
        <v>614</v>
      </c>
      <c r="B212" t="s">
        <v>31</v>
      </c>
      <c r="C212" s="7">
        <v>44795.563194444447</v>
      </c>
      <c r="D212">
        <v>292.60000000000002</v>
      </c>
      <c r="E212" s="7">
        <v>44796.385416666664</v>
      </c>
      <c r="F212">
        <v>372.05</v>
      </c>
      <c r="G212" s="8">
        <v>0.27150000000000002</v>
      </c>
      <c r="H212">
        <v>12787.65</v>
      </c>
      <c r="I212" s="8">
        <v>0.24879999999999999</v>
      </c>
      <c r="J212">
        <v>175.64599999999999</v>
      </c>
      <c r="K212">
        <v>51394.03</v>
      </c>
      <c r="L212">
        <v>291594.58</v>
      </c>
      <c r="M212">
        <v>123</v>
      </c>
      <c r="N212">
        <v>103.96</v>
      </c>
      <c r="O212" s="8">
        <v>-0.22420000000000001</v>
      </c>
      <c r="P212" s="8">
        <v>0.33289999999999997</v>
      </c>
      <c r="Q212" t="s">
        <v>610</v>
      </c>
      <c r="S212" s="2"/>
      <c r="T212" t="s">
        <v>740</v>
      </c>
      <c r="U212" t="s">
        <v>31</v>
      </c>
      <c r="V212" s="7">
        <v>44805.423611111109</v>
      </c>
      <c r="W212">
        <v>521.25</v>
      </c>
      <c r="X212" s="7">
        <v>44806.388888888891</v>
      </c>
      <c r="Y212">
        <v>377.65</v>
      </c>
      <c r="Z212" s="8">
        <v>-0.27550000000000002</v>
      </c>
      <c r="AA212">
        <v>-16067.94</v>
      </c>
      <c r="AB212" s="8">
        <v>-0.29270000000000002</v>
      </c>
      <c r="AC212">
        <v>105.3021</v>
      </c>
      <c r="AD212">
        <v>54888.72</v>
      </c>
      <c r="AE212">
        <v>949159.03</v>
      </c>
      <c r="AF212">
        <v>68</v>
      </c>
      <c r="AG212">
        <v>-236.29</v>
      </c>
      <c r="AH212" s="8">
        <v>-0.5252</v>
      </c>
      <c r="AI212" s="8">
        <v>5.5199999999999999E-2</v>
      </c>
      <c r="AJ212" t="s">
        <v>610</v>
      </c>
      <c r="AK212" s="2">
        <v>44805</v>
      </c>
    </row>
    <row r="213" spans="1:37" x14ac:dyDescent="0.45">
      <c r="A213" t="s">
        <v>612</v>
      </c>
      <c r="B213" t="s">
        <v>31</v>
      </c>
      <c r="C213" s="7">
        <v>44796.395833333336</v>
      </c>
      <c r="D213">
        <v>279.75</v>
      </c>
      <c r="E213" s="7">
        <v>44797.385416666664</v>
      </c>
      <c r="F213">
        <v>514.1</v>
      </c>
      <c r="G213" s="8">
        <v>0.8377</v>
      </c>
      <c r="H213">
        <v>43239.08</v>
      </c>
      <c r="I213" s="8">
        <v>0.80930000000000002</v>
      </c>
      <c r="J213">
        <v>190.97559999999999</v>
      </c>
      <c r="K213">
        <v>53425.440000000002</v>
      </c>
      <c r="L213">
        <v>728326.61</v>
      </c>
      <c r="M213">
        <v>364</v>
      </c>
      <c r="N213">
        <v>118.79</v>
      </c>
      <c r="O213" s="8">
        <v>-0.2525</v>
      </c>
      <c r="P213" s="8">
        <v>1.3761000000000001</v>
      </c>
      <c r="Q213" t="s">
        <v>610</v>
      </c>
      <c r="S213" s="2"/>
      <c r="T213" t="s">
        <v>697</v>
      </c>
      <c r="U213" t="s">
        <v>31</v>
      </c>
      <c r="V213" s="7">
        <v>44809.399305555555</v>
      </c>
      <c r="W213">
        <v>382.4</v>
      </c>
      <c r="X213" s="7">
        <v>44810.385416666664</v>
      </c>
      <c r="Y213">
        <v>500.45</v>
      </c>
      <c r="Z213" s="8">
        <v>0.30869999999999997</v>
      </c>
      <c r="AA213">
        <v>14959.86</v>
      </c>
      <c r="AB213" s="8">
        <v>0.28560000000000002</v>
      </c>
      <c r="AC213">
        <v>136.96809999999999</v>
      </c>
      <c r="AD213">
        <v>52376.59</v>
      </c>
      <c r="AE213">
        <v>490278.7</v>
      </c>
      <c r="AF213">
        <v>74</v>
      </c>
      <c r="AG213">
        <v>202.16</v>
      </c>
      <c r="AH213" s="8">
        <v>-0.11219999999999999</v>
      </c>
      <c r="AI213" s="8">
        <v>0.30869999999999997</v>
      </c>
      <c r="AJ213" t="s">
        <v>610</v>
      </c>
      <c r="AK213" s="2">
        <v>44809</v>
      </c>
    </row>
    <row r="214" spans="1:37" x14ac:dyDescent="0.45">
      <c r="A214" t="s">
        <v>613</v>
      </c>
      <c r="B214" t="s">
        <v>31</v>
      </c>
      <c r="C214" s="7">
        <v>44796.401388888888</v>
      </c>
      <c r="D214">
        <v>301.95</v>
      </c>
      <c r="E214" s="7">
        <v>44797.385416666664</v>
      </c>
      <c r="F214">
        <v>435</v>
      </c>
      <c r="G214" s="8">
        <v>0.44059999999999999</v>
      </c>
      <c r="H214">
        <v>22247.279999999999</v>
      </c>
      <c r="I214" s="8">
        <v>0.41620000000000001</v>
      </c>
      <c r="J214">
        <v>177.0145</v>
      </c>
      <c r="K214">
        <v>53449.54</v>
      </c>
      <c r="L214">
        <v>750573.88</v>
      </c>
      <c r="M214">
        <v>356</v>
      </c>
      <c r="N214">
        <v>62.49</v>
      </c>
      <c r="O214" s="8">
        <v>-0.44030000000000002</v>
      </c>
      <c r="P214" s="8">
        <v>0.90659999999999996</v>
      </c>
      <c r="Q214" t="s">
        <v>610</v>
      </c>
      <c r="S214" s="2"/>
      <c r="T214" t="s">
        <v>698</v>
      </c>
      <c r="U214" t="s">
        <v>31</v>
      </c>
      <c r="V214" s="7">
        <v>44809.430555555555</v>
      </c>
      <c r="W214">
        <v>379.75</v>
      </c>
      <c r="X214" s="7">
        <v>44810.385416666664</v>
      </c>
      <c r="Y214">
        <v>438.15</v>
      </c>
      <c r="Z214" s="8">
        <v>0.15379999999999999</v>
      </c>
      <c r="AA214">
        <v>6929.59</v>
      </c>
      <c r="AB214" s="8">
        <v>0.13220000000000001</v>
      </c>
      <c r="AC214">
        <v>137.9819</v>
      </c>
      <c r="AD214">
        <v>52398.61</v>
      </c>
      <c r="AE214">
        <v>497208.28</v>
      </c>
      <c r="AF214">
        <v>65</v>
      </c>
      <c r="AG214">
        <v>106.61</v>
      </c>
      <c r="AH214" s="8">
        <v>-0.16789999999999999</v>
      </c>
      <c r="AI214" s="8">
        <v>0.15379999999999999</v>
      </c>
      <c r="AJ214" t="s">
        <v>610</v>
      </c>
      <c r="AK214" s="2">
        <v>44809</v>
      </c>
    </row>
    <row r="215" spans="1:37" x14ac:dyDescent="0.45">
      <c r="A215" t="s">
        <v>691</v>
      </c>
      <c r="B215" t="s">
        <v>31</v>
      </c>
      <c r="C215" s="7">
        <v>44796.416666666664</v>
      </c>
      <c r="D215">
        <v>277.55</v>
      </c>
      <c r="E215" s="7">
        <v>44797.385416666664</v>
      </c>
      <c r="F215">
        <v>360.75</v>
      </c>
      <c r="G215" s="8">
        <v>0.29980000000000001</v>
      </c>
      <c r="H215">
        <v>14241.93</v>
      </c>
      <c r="I215" s="8">
        <v>0.27679999999999999</v>
      </c>
      <c r="J215">
        <v>185.4007</v>
      </c>
      <c r="K215">
        <v>51457.97</v>
      </c>
      <c r="L215">
        <v>305836.51</v>
      </c>
      <c r="M215">
        <v>334</v>
      </c>
      <c r="N215">
        <v>42.64</v>
      </c>
      <c r="O215" s="8">
        <v>-0.51580000000000004</v>
      </c>
      <c r="P215" s="8">
        <v>0.76539999999999997</v>
      </c>
      <c r="Q215" t="s">
        <v>610</v>
      </c>
      <c r="S215" s="2"/>
      <c r="T215" t="s">
        <v>820</v>
      </c>
      <c r="U215" t="s">
        <v>31</v>
      </c>
      <c r="V215" s="7">
        <v>44810.427083333336</v>
      </c>
      <c r="W215">
        <v>349.5</v>
      </c>
      <c r="X215" s="7">
        <v>44811.388888888891</v>
      </c>
      <c r="Y215">
        <v>421.15</v>
      </c>
      <c r="Z215" s="8">
        <v>0.20499999999999999</v>
      </c>
      <c r="AA215">
        <v>10016.129999999999</v>
      </c>
      <c r="AB215" s="8">
        <v>0.183</v>
      </c>
      <c r="AC215">
        <v>156.6403</v>
      </c>
      <c r="AD215">
        <v>54745.8</v>
      </c>
      <c r="AE215">
        <v>959175.16</v>
      </c>
      <c r="AF215">
        <v>67</v>
      </c>
      <c r="AG215">
        <v>149.49</v>
      </c>
      <c r="AH215" s="8">
        <v>-0.45190000000000002</v>
      </c>
      <c r="AI215" s="8">
        <v>0.4824</v>
      </c>
      <c r="AJ215" t="s">
        <v>610</v>
      </c>
      <c r="AK215" s="2">
        <v>44810</v>
      </c>
    </row>
    <row r="216" spans="1:37" x14ac:dyDescent="0.45">
      <c r="A216" t="s">
        <v>769</v>
      </c>
      <c r="B216" t="s">
        <v>31</v>
      </c>
      <c r="C216" s="7">
        <v>44796.418055555558</v>
      </c>
      <c r="D216">
        <v>249.6</v>
      </c>
      <c r="E216" s="7">
        <v>44797.385416666664</v>
      </c>
      <c r="F216">
        <v>295.25</v>
      </c>
      <c r="G216" s="8">
        <v>0.18290000000000001</v>
      </c>
      <c r="H216">
        <v>8288.2199999999993</v>
      </c>
      <c r="I216" s="8">
        <v>0.16109999999999999</v>
      </c>
      <c r="J216">
        <v>206.1669</v>
      </c>
      <c r="K216">
        <v>51459.25</v>
      </c>
      <c r="L216">
        <v>314124.71999999997</v>
      </c>
      <c r="M216">
        <v>332</v>
      </c>
      <c r="N216">
        <v>24.96</v>
      </c>
      <c r="O216" s="8">
        <v>-0.57069999999999999</v>
      </c>
      <c r="P216" s="8">
        <v>0.64259999999999995</v>
      </c>
      <c r="Q216" t="s">
        <v>610</v>
      </c>
      <c r="S216" s="2"/>
      <c r="T216" t="s">
        <v>699</v>
      </c>
      <c r="U216" t="s">
        <v>31</v>
      </c>
      <c r="V216" s="7">
        <v>44810.430555555555</v>
      </c>
      <c r="W216">
        <v>319.7</v>
      </c>
      <c r="X216" s="7">
        <v>44811.385416666664</v>
      </c>
      <c r="Y216">
        <v>382.05</v>
      </c>
      <c r="Z216" s="8">
        <v>0.19500000000000001</v>
      </c>
      <c r="AA216">
        <v>9084.09</v>
      </c>
      <c r="AB216" s="8">
        <v>0.1731</v>
      </c>
      <c r="AC216">
        <v>164.1728</v>
      </c>
      <c r="AD216">
        <v>52486.04</v>
      </c>
      <c r="AE216">
        <v>506292.37</v>
      </c>
      <c r="AF216">
        <v>65</v>
      </c>
      <c r="AG216">
        <v>139.76</v>
      </c>
      <c r="AH216" s="8">
        <v>-0.49199999999999999</v>
      </c>
      <c r="AI216" s="8">
        <v>0.19500000000000001</v>
      </c>
      <c r="AJ216" t="s">
        <v>610</v>
      </c>
      <c r="AK216" s="2">
        <v>44810</v>
      </c>
    </row>
    <row r="217" spans="1:37" x14ac:dyDescent="0.45">
      <c r="A217" t="s">
        <v>685</v>
      </c>
      <c r="B217" t="s">
        <v>31</v>
      </c>
      <c r="C217" s="7">
        <v>44797.431944444441</v>
      </c>
      <c r="D217">
        <v>196</v>
      </c>
      <c r="E217" s="7">
        <v>44798.385416666664</v>
      </c>
      <c r="F217">
        <v>344.55</v>
      </c>
      <c r="G217" s="8">
        <v>0.75790000000000002</v>
      </c>
      <c r="H217">
        <v>39257.279999999999</v>
      </c>
      <c r="I217" s="8">
        <v>0.73029999999999995</v>
      </c>
      <c r="J217">
        <v>274.24930000000001</v>
      </c>
      <c r="K217">
        <v>53752.87</v>
      </c>
      <c r="L217">
        <v>789831.17</v>
      </c>
      <c r="M217">
        <v>312</v>
      </c>
      <c r="N217">
        <v>125.82</v>
      </c>
      <c r="O217" s="8">
        <v>-0.54159999999999997</v>
      </c>
      <c r="P217" s="8">
        <v>0.75790000000000002</v>
      </c>
      <c r="Q217" t="s">
        <v>610</v>
      </c>
      <c r="S217" s="2"/>
      <c r="T217" t="s">
        <v>699</v>
      </c>
      <c r="U217" t="s">
        <v>31</v>
      </c>
      <c r="V217" s="7">
        <v>44810.430555555555</v>
      </c>
      <c r="W217">
        <v>319.7</v>
      </c>
      <c r="X217" s="7">
        <v>44811.388888888891</v>
      </c>
      <c r="Y217">
        <v>360.7</v>
      </c>
      <c r="Z217" s="8">
        <v>0.12820000000000001</v>
      </c>
      <c r="AA217">
        <v>5855.18</v>
      </c>
      <c r="AB217" s="8">
        <v>0.107</v>
      </c>
      <c r="AC217">
        <v>171.22399999999999</v>
      </c>
      <c r="AD217">
        <v>54740.32</v>
      </c>
      <c r="AE217">
        <v>965030.33</v>
      </c>
      <c r="AF217">
        <v>66</v>
      </c>
      <c r="AG217">
        <v>88.71</v>
      </c>
      <c r="AH217" s="8">
        <v>-0.49199999999999999</v>
      </c>
      <c r="AI217" s="8">
        <v>0.40760000000000002</v>
      </c>
      <c r="AJ217" t="s">
        <v>610</v>
      </c>
      <c r="AK217" s="2">
        <v>44810</v>
      </c>
    </row>
    <row r="218" spans="1:37" x14ac:dyDescent="0.45">
      <c r="A218" t="s">
        <v>685</v>
      </c>
      <c r="B218" t="s">
        <v>31</v>
      </c>
      <c r="C218" s="7">
        <v>44797.452777777777</v>
      </c>
      <c r="D218">
        <v>217.9</v>
      </c>
      <c r="E218" s="7">
        <v>44798.385416666664</v>
      </c>
      <c r="F218">
        <v>344.55</v>
      </c>
      <c r="G218" s="8">
        <v>0.58120000000000005</v>
      </c>
      <c r="H218">
        <v>28643.23</v>
      </c>
      <c r="I218" s="8">
        <v>0.5554</v>
      </c>
      <c r="J218">
        <v>236.6711</v>
      </c>
      <c r="K218">
        <v>51570.63</v>
      </c>
      <c r="L218">
        <v>342767.96</v>
      </c>
      <c r="M218">
        <v>282</v>
      </c>
      <c r="N218">
        <v>101.57</v>
      </c>
      <c r="O218" s="8">
        <v>-0.5877</v>
      </c>
      <c r="P218" s="8">
        <v>0.58120000000000005</v>
      </c>
      <c r="Q218" t="s">
        <v>610</v>
      </c>
      <c r="S218" s="2"/>
      <c r="T218" t="s">
        <v>700</v>
      </c>
      <c r="U218" t="s">
        <v>31</v>
      </c>
      <c r="V218" s="7">
        <v>44812.395833333336</v>
      </c>
      <c r="W218">
        <v>157.5</v>
      </c>
      <c r="X218" s="7">
        <v>44812.635416666664</v>
      </c>
      <c r="Y218">
        <v>312.85000000000002</v>
      </c>
      <c r="Z218" s="8">
        <v>0.98629999999999995</v>
      </c>
      <c r="AA218">
        <v>50245.59</v>
      </c>
      <c r="AB218" s="8">
        <v>0.95650000000000002</v>
      </c>
      <c r="AC218">
        <v>333.53309999999999</v>
      </c>
      <c r="AD218">
        <v>52531.46</v>
      </c>
      <c r="AE218">
        <v>556537.97</v>
      </c>
      <c r="AF218">
        <v>70</v>
      </c>
      <c r="AG218">
        <v>717.79</v>
      </c>
      <c r="AH218" s="8">
        <v>-0.29780000000000001</v>
      </c>
      <c r="AI218" s="8">
        <v>1.4333</v>
      </c>
      <c r="AJ218" t="s">
        <v>610</v>
      </c>
      <c r="AK218" s="2">
        <v>44812</v>
      </c>
    </row>
    <row r="219" spans="1:37" x14ac:dyDescent="0.45">
      <c r="A219" t="s">
        <v>692</v>
      </c>
      <c r="B219" t="s">
        <v>31</v>
      </c>
      <c r="C219" s="7">
        <v>44797.629861111112</v>
      </c>
      <c r="D219">
        <v>146.69999999999999</v>
      </c>
      <c r="E219" s="7">
        <v>44798.385416666664</v>
      </c>
      <c r="F219">
        <v>264.39999999999998</v>
      </c>
      <c r="G219" s="8">
        <v>0.80230000000000001</v>
      </c>
      <c r="H219">
        <v>41619.49</v>
      </c>
      <c r="I219" s="8">
        <v>0.77429999999999999</v>
      </c>
      <c r="J219">
        <v>366.4042</v>
      </c>
      <c r="K219">
        <v>53751.5</v>
      </c>
      <c r="L219">
        <v>831450.66</v>
      </c>
      <c r="M219">
        <v>27</v>
      </c>
      <c r="N219">
        <v>1541.46</v>
      </c>
      <c r="O219" s="8">
        <v>-6.4999999999999997E-3</v>
      </c>
      <c r="P219" s="8">
        <v>0.80230000000000001</v>
      </c>
      <c r="Q219" t="s">
        <v>610</v>
      </c>
      <c r="S219" s="2"/>
      <c r="T219" t="s">
        <v>701</v>
      </c>
      <c r="U219" t="s">
        <v>31</v>
      </c>
      <c r="V219" s="7">
        <v>44812.427083333336</v>
      </c>
      <c r="W219">
        <v>129.35</v>
      </c>
      <c r="X219" s="7">
        <v>44812.635416666664</v>
      </c>
      <c r="Y219">
        <v>213.1</v>
      </c>
      <c r="Z219" s="8">
        <v>0.64749999999999996</v>
      </c>
      <c r="AA219">
        <v>32620.84</v>
      </c>
      <c r="AB219" s="8">
        <v>0.621</v>
      </c>
      <c r="AC219">
        <v>406.10809999999998</v>
      </c>
      <c r="AD219">
        <v>52530.09</v>
      </c>
      <c r="AE219">
        <v>589158.80000000005</v>
      </c>
      <c r="AF219">
        <v>61</v>
      </c>
      <c r="AG219">
        <v>534.77</v>
      </c>
      <c r="AH219" s="8">
        <v>-0.46579999999999999</v>
      </c>
      <c r="AI219" s="8">
        <v>1.1975</v>
      </c>
      <c r="AJ219" t="s">
        <v>610</v>
      </c>
      <c r="AK219" s="2">
        <v>44812</v>
      </c>
    </row>
    <row r="220" spans="1:37" x14ac:dyDescent="0.45">
      <c r="A220" t="s">
        <v>692</v>
      </c>
      <c r="B220" t="s">
        <v>31</v>
      </c>
      <c r="C220" s="7">
        <v>44797.631249999999</v>
      </c>
      <c r="D220">
        <v>170.85</v>
      </c>
      <c r="E220" s="7">
        <v>44798.385416666664</v>
      </c>
      <c r="F220">
        <v>264.39999999999998</v>
      </c>
      <c r="G220" s="8">
        <v>0.54759999999999998</v>
      </c>
      <c r="H220">
        <v>26917.58</v>
      </c>
      <c r="I220" s="8">
        <v>0.52210000000000001</v>
      </c>
      <c r="J220">
        <v>301.77499999999998</v>
      </c>
      <c r="K220">
        <v>51558.26</v>
      </c>
      <c r="L220">
        <v>369685.53</v>
      </c>
      <c r="M220">
        <v>25</v>
      </c>
      <c r="N220">
        <v>1076.7</v>
      </c>
      <c r="O220" s="8">
        <v>-8.9800000000000005E-2</v>
      </c>
      <c r="P220" s="8">
        <v>0.54759999999999998</v>
      </c>
      <c r="Q220" t="s">
        <v>610</v>
      </c>
      <c r="S220" s="2"/>
      <c r="T220" t="s">
        <v>741</v>
      </c>
      <c r="U220" t="s">
        <v>31</v>
      </c>
      <c r="V220" s="7">
        <v>44812.524305555555</v>
      </c>
      <c r="W220">
        <v>512.15</v>
      </c>
      <c r="X220" s="7">
        <v>44813.388888888891</v>
      </c>
      <c r="Y220">
        <v>702.6</v>
      </c>
      <c r="Z220" s="8">
        <v>0.37190000000000001</v>
      </c>
      <c r="AA220">
        <v>19087.11</v>
      </c>
      <c r="AB220" s="8">
        <v>0.34810000000000002</v>
      </c>
      <c r="AC220">
        <v>107.04900000000001</v>
      </c>
      <c r="AD220">
        <v>54825.15</v>
      </c>
      <c r="AE220">
        <v>984117.44</v>
      </c>
      <c r="AF220">
        <v>39</v>
      </c>
      <c r="AG220">
        <v>489.41</v>
      </c>
      <c r="AH220" s="8">
        <v>-0.2084</v>
      </c>
      <c r="AI220" s="8">
        <v>0.40500000000000003</v>
      </c>
      <c r="AJ220" t="s">
        <v>610</v>
      </c>
      <c r="AK220" s="2">
        <v>44812</v>
      </c>
    </row>
    <row r="221" spans="1:37" x14ac:dyDescent="0.45">
      <c r="A221" t="s">
        <v>693</v>
      </c>
      <c r="B221" t="s">
        <v>31</v>
      </c>
      <c r="C221" s="7">
        <v>44798.395833333336</v>
      </c>
      <c r="D221">
        <v>136.80000000000001</v>
      </c>
      <c r="E221" s="7">
        <v>44798.624305555553</v>
      </c>
      <c r="F221">
        <v>8.15</v>
      </c>
      <c r="G221" s="8">
        <v>-0.94040000000000001</v>
      </c>
      <c r="H221">
        <v>-51504.62</v>
      </c>
      <c r="I221" s="8">
        <v>-0.95099999999999996</v>
      </c>
      <c r="J221">
        <v>395.88639999999998</v>
      </c>
      <c r="K221">
        <v>54157.25</v>
      </c>
      <c r="L221">
        <v>779946.04</v>
      </c>
      <c r="M221">
        <v>330</v>
      </c>
      <c r="N221">
        <v>-156.07</v>
      </c>
      <c r="O221" s="8">
        <v>-0.95389999999999997</v>
      </c>
      <c r="P221" s="8">
        <v>0.5716</v>
      </c>
      <c r="Q221" t="s">
        <v>610</v>
      </c>
      <c r="S221" s="2"/>
      <c r="T221" t="s">
        <v>742</v>
      </c>
      <c r="U221" t="s">
        <v>31</v>
      </c>
      <c r="V221" s="7">
        <v>44812.597222222219</v>
      </c>
      <c r="W221">
        <v>461.4</v>
      </c>
      <c r="X221" s="7">
        <v>44813.388888888891</v>
      </c>
      <c r="Y221">
        <v>639.20000000000005</v>
      </c>
      <c r="Z221" s="8">
        <v>0.38529999999999998</v>
      </c>
      <c r="AA221">
        <v>19813.78</v>
      </c>
      <c r="AB221" s="8">
        <v>0.36149999999999999</v>
      </c>
      <c r="AC221">
        <v>118.7919</v>
      </c>
      <c r="AD221">
        <v>54810.58</v>
      </c>
      <c r="AE221">
        <v>1003931.21</v>
      </c>
      <c r="AF221">
        <v>18</v>
      </c>
      <c r="AG221">
        <v>1100.77</v>
      </c>
      <c r="AH221" s="8">
        <v>-4.65E-2</v>
      </c>
      <c r="AI221" s="8">
        <v>0.4088</v>
      </c>
      <c r="AJ221" t="s">
        <v>610</v>
      </c>
      <c r="AK221" s="2">
        <v>44812</v>
      </c>
    </row>
    <row r="222" spans="1:37" x14ac:dyDescent="0.45">
      <c r="A222" t="s">
        <v>686</v>
      </c>
      <c r="B222" t="s">
        <v>31</v>
      </c>
      <c r="C222" s="7">
        <v>44798.416666666664</v>
      </c>
      <c r="D222">
        <v>102.6</v>
      </c>
      <c r="E222" s="7">
        <v>44798.624305555553</v>
      </c>
      <c r="F222">
        <v>3.9</v>
      </c>
      <c r="G222" s="8">
        <v>-0.96199999999999997</v>
      </c>
      <c r="H222">
        <v>-52672.69</v>
      </c>
      <c r="I222" s="8">
        <v>-0.97240000000000004</v>
      </c>
      <c r="J222">
        <v>527.96759999999995</v>
      </c>
      <c r="K222">
        <v>54169.47</v>
      </c>
      <c r="L222">
        <v>727273.36</v>
      </c>
      <c r="M222">
        <v>300</v>
      </c>
      <c r="N222">
        <v>-175.58</v>
      </c>
      <c r="O222" s="8">
        <v>-0.97219999999999995</v>
      </c>
      <c r="P222" s="8">
        <v>0.34210000000000002</v>
      </c>
      <c r="Q222" t="s">
        <v>610</v>
      </c>
      <c r="S222" s="2"/>
      <c r="T222" t="s">
        <v>702</v>
      </c>
      <c r="U222" t="s">
        <v>31</v>
      </c>
      <c r="V222" s="7">
        <v>44818.395833333336</v>
      </c>
      <c r="W222">
        <v>249.3</v>
      </c>
      <c r="X222" s="7">
        <v>44819.385416666664</v>
      </c>
      <c r="Y222">
        <v>940.25</v>
      </c>
      <c r="Z222" s="8">
        <v>2.7715999999999998</v>
      </c>
      <c r="AA222">
        <v>144216.13</v>
      </c>
      <c r="AB222" s="8">
        <v>2.7238000000000002</v>
      </c>
      <c r="AC222">
        <v>212.37780000000001</v>
      </c>
      <c r="AD222">
        <v>52945.8</v>
      </c>
      <c r="AE222">
        <v>733374.93</v>
      </c>
      <c r="AF222">
        <v>75</v>
      </c>
      <c r="AG222">
        <v>1922.88</v>
      </c>
      <c r="AH222" s="8">
        <v>-0.2064</v>
      </c>
      <c r="AI222" s="8">
        <v>2.7715999999999998</v>
      </c>
      <c r="AJ222" t="s">
        <v>610</v>
      </c>
      <c r="AK222" s="2">
        <v>44818</v>
      </c>
    </row>
    <row r="223" spans="1:37" x14ac:dyDescent="0.45">
      <c r="A223" t="s">
        <v>715</v>
      </c>
      <c r="B223" t="s">
        <v>31</v>
      </c>
      <c r="C223" s="7">
        <v>44799.625694444447</v>
      </c>
      <c r="D223">
        <v>341.55</v>
      </c>
      <c r="E223" s="7">
        <v>44802.385416666664</v>
      </c>
      <c r="F223">
        <v>823.8</v>
      </c>
      <c r="G223" s="8">
        <v>1.4118999999999999</v>
      </c>
      <c r="H223">
        <v>71438.12</v>
      </c>
      <c r="I223" s="8">
        <v>1.3777999999999999</v>
      </c>
      <c r="J223">
        <v>151.80330000000001</v>
      </c>
      <c r="K223">
        <v>51848.43</v>
      </c>
      <c r="L223">
        <v>441123.65</v>
      </c>
      <c r="M223">
        <v>33</v>
      </c>
      <c r="N223">
        <v>2164.79</v>
      </c>
      <c r="O223" s="8">
        <v>-0.5232</v>
      </c>
      <c r="P223" s="8">
        <v>1.4118999999999999</v>
      </c>
      <c r="Q223" t="s">
        <v>610</v>
      </c>
      <c r="S223" s="2"/>
      <c r="T223" t="s">
        <v>703</v>
      </c>
      <c r="U223" t="s">
        <v>31</v>
      </c>
      <c r="V223" s="7">
        <v>44818.409722222219</v>
      </c>
      <c r="W223">
        <v>282.64999999999998</v>
      </c>
      <c r="X223" s="7">
        <v>44819.385416666664</v>
      </c>
      <c r="Y223">
        <v>1038.4000000000001</v>
      </c>
      <c r="Z223" s="8">
        <v>2.6738</v>
      </c>
      <c r="AA223">
        <v>139113.54</v>
      </c>
      <c r="AB223" s="8">
        <v>2.6271</v>
      </c>
      <c r="AC223">
        <v>187.34829999999999</v>
      </c>
      <c r="AD223">
        <v>52954.01</v>
      </c>
      <c r="AE223">
        <v>872488.48</v>
      </c>
      <c r="AF223">
        <v>71</v>
      </c>
      <c r="AG223">
        <v>1959.35</v>
      </c>
      <c r="AH223" s="8">
        <v>-5.8599999999999999E-2</v>
      </c>
      <c r="AI223" s="8">
        <v>2.6738</v>
      </c>
      <c r="AJ223" t="s">
        <v>610</v>
      </c>
      <c r="AK223" s="2">
        <v>44818</v>
      </c>
    </row>
    <row r="224" spans="1:37" x14ac:dyDescent="0.45">
      <c r="A224" t="s">
        <v>808</v>
      </c>
      <c r="B224" t="s">
        <v>31</v>
      </c>
      <c r="C224" s="7">
        <v>44799.626388888886</v>
      </c>
      <c r="D224">
        <v>389.05</v>
      </c>
      <c r="E224" s="7">
        <v>44802.385416666664</v>
      </c>
      <c r="F224">
        <v>902.4</v>
      </c>
      <c r="G224" s="8">
        <v>1.3194999999999999</v>
      </c>
      <c r="H224">
        <v>66686.03</v>
      </c>
      <c r="I224" s="8">
        <v>1.2863</v>
      </c>
      <c r="J224">
        <v>133.256</v>
      </c>
      <c r="K224">
        <v>51843.24</v>
      </c>
      <c r="L224">
        <v>507809.68</v>
      </c>
      <c r="M224">
        <v>32</v>
      </c>
      <c r="N224">
        <v>2083.94</v>
      </c>
      <c r="O224" s="8">
        <v>-0.51300000000000001</v>
      </c>
      <c r="P224" s="8">
        <v>1.3194999999999999</v>
      </c>
      <c r="Q224" t="s">
        <v>610</v>
      </c>
      <c r="S224" s="2"/>
      <c r="T224" t="s">
        <v>702</v>
      </c>
      <c r="U224" t="s">
        <v>31</v>
      </c>
      <c r="V224" s="7">
        <v>44818.416666666664</v>
      </c>
      <c r="W224">
        <v>236</v>
      </c>
      <c r="X224" s="7">
        <v>44819.388888888891</v>
      </c>
      <c r="Y224">
        <v>1030.8</v>
      </c>
      <c r="Z224" s="8">
        <v>3.3677999999999999</v>
      </c>
      <c r="AA224">
        <v>182341.67</v>
      </c>
      <c r="AB224" s="8">
        <v>3.3140999999999998</v>
      </c>
      <c r="AC224">
        <v>233.13409999999999</v>
      </c>
      <c r="AD224">
        <v>55019.66</v>
      </c>
      <c r="AE224">
        <v>1186272.8899999999</v>
      </c>
      <c r="AF224">
        <v>70</v>
      </c>
      <c r="AG224">
        <v>2604.88</v>
      </c>
      <c r="AH224" s="8">
        <v>-4.7199999999999999E-2</v>
      </c>
      <c r="AI224" s="8">
        <v>3.3677999999999999</v>
      </c>
      <c r="AJ224" t="s">
        <v>610</v>
      </c>
      <c r="AK224" s="2">
        <v>44818</v>
      </c>
    </row>
    <row r="225" spans="1:37" x14ac:dyDescent="0.45">
      <c r="A225" t="s">
        <v>615</v>
      </c>
      <c r="B225" t="s">
        <v>31</v>
      </c>
      <c r="C225" s="7">
        <v>44802.395833333336</v>
      </c>
      <c r="D225">
        <v>363.05</v>
      </c>
      <c r="E225" s="7">
        <v>44803.385416666664</v>
      </c>
      <c r="F225">
        <v>102.55</v>
      </c>
      <c r="G225" s="8">
        <v>-0.71750000000000003</v>
      </c>
      <c r="H225">
        <v>-39173.68</v>
      </c>
      <c r="I225" s="8">
        <v>-0.73040000000000005</v>
      </c>
      <c r="J225">
        <v>147.73820000000001</v>
      </c>
      <c r="K225">
        <v>53636.36</v>
      </c>
      <c r="L225">
        <v>688099.68</v>
      </c>
      <c r="M225">
        <v>364</v>
      </c>
      <c r="N225">
        <v>-107.62</v>
      </c>
      <c r="O225" s="8">
        <v>-0.71750000000000003</v>
      </c>
      <c r="P225" s="8">
        <v>5.5599999999999997E-2</v>
      </c>
      <c r="Q225" t="s">
        <v>610</v>
      </c>
      <c r="S225" s="2"/>
      <c r="T225" t="s">
        <v>818</v>
      </c>
      <c r="U225" t="s">
        <v>31</v>
      </c>
      <c r="V225" s="7">
        <v>44818.451388888891</v>
      </c>
      <c r="W225">
        <v>215.05</v>
      </c>
      <c r="X225" s="7">
        <v>44819.388888888891</v>
      </c>
      <c r="Y225">
        <v>931.1</v>
      </c>
      <c r="Z225" s="8">
        <v>3.3296999999999999</v>
      </c>
      <c r="AA225">
        <v>180291.89</v>
      </c>
      <c r="AB225" s="8">
        <v>3.2764000000000002</v>
      </c>
      <c r="AC225">
        <v>255.88249999999999</v>
      </c>
      <c r="AD225">
        <v>55027.54</v>
      </c>
      <c r="AE225">
        <v>1366564.78</v>
      </c>
      <c r="AF225">
        <v>60</v>
      </c>
      <c r="AG225">
        <v>3004.86</v>
      </c>
      <c r="AH225" s="8">
        <v>-0.1081</v>
      </c>
      <c r="AI225" s="8">
        <v>3.3296999999999999</v>
      </c>
      <c r="AJ225" t="s">
        <v>610</v>
      </c>
      <c r="AK225" s="2">
        <v>44818</v>
      </c>
    </row>
    <row r="226" spans="1:37" x14ac:dyDescent="0.45">
      <c r="A226" t="s">
        <v>614</v>
      </c>
      <c r="B226" t="s">
        <v>31</v>
      </c>
      <c r="C226" s="7">
        <v>44802.40347222222</v>
      </c>
      <c r="D226">
        <v>379</v>
      </c>
      <c r="E226" s="7">
        <v>44803.385416666664</v>
      </c>
      <c r="F226">
        <v>128.05000000000001</v>
      </c>
      <c r="G226" s="8">
        <v>-0.66210000000000002</v>
      </c>
      <c r="H226">
        <v>-36217.08</v>
      </c>
      <c r="I226" s="8">
        <v>-0.67549999999999999</v>
      </c>
      <c r="J226">
        <v>141.4616</v>
      </c>
      <c r="K226">
        <v>53613.96</v>
      </c>
      <c r="L226">
        <v>651882.6</v>
      </c>
      <c r="M226">
        <v>353</v>
      </c>
      <c r="N226">
        <v>-102.6</v>
      </c>
      <c r="O226" s="8">
        <v>-0.66210000000000002</v>
      </c>
      <c r="P226" s="8">
        <v>8.1699999999999995E-2</v>
      </c>
      <c r="Q226" t="s">
        <v>610</v>
      </c>
      <c r="S226" s="2"/>
      <c r="T226" t="s">
        <v>705</v>
      </c>
      <c r="U226" t="s">
        <v>31</v>
      </c>
      <c r="V226" s="7">
        <v>44819.395833333336</v>
      </c>
      <c r="W226">
        <v>205.9</v>
      </c>
      <c r="X226" s="7">
        <v>44819.635416666664</v>
      </c>
      <c r="Y226">
        <v>0.2</v>
      </c>
      <c r="Z226" s="8">
        <v>-0.999</v>
      </c>
      <c r="AA226">
        <v>-54853.79</v>
      </c>
      <c r="AB226" s="8">
        <v>-1.0089999999999999</v>
      </c>
      <c r="AC226">
        <v>264.02350000000001</v>
      </c>
      <c r="AD226">
        <v>54362.44</v>
      </c>
      <c r="AE226">
        <v>817634.68</v>
      </c>
      <c r="AF226">
        <v>70</v>
      </c>
      <c r="AG226">
        <v>-783.63</v>
      </c>
      <c r="AH226" s="8">
        <v>-0.999</v>
      </c>
      <c r="AI226" s="8">
        <v>0.1804</v>
      </c>
      <c r="AJ226" t="s">
        <v>610</v>
      </c>
      <c r="AK226" s="2">
        <v>44819</v>
      </c>
    </row>
    <row r="227" spans="1:37" x14ac:dyDescent="0.45">
      <c r="A227" t="s">
        <v>694</v>
      </c>
      <c r="B227" t="s">
        <v>31</v>
      </c>
      <c r="C227" s="7">
        <v>44803.395833333336</v>
      </c>
      <c r="D227">
        <v>247.65</v>
      </c>
      <c r="E227" s="7">
        <v>44805.385416666664</v>
      </c>
      <c r="F227">
        <v>445.1</v>
      </c>
      <c r="G227" s="8">
        <v>0.79730000000000001</v>
      </c>
      <c r="H227">
        <v>40973.620000000003</v>
      </c>
      <c r="I227" s="8">
        <v>0.76929999999999998</v>
      </c>
      <c r="J227">
        <v>215.0592</v>
      </c>
      <c r="K227">
        <v>53259.41</v>
      </c>
      <c r="L227">
        <v>692856.22</v>
      </c>
      <c r="M227">
        <v>364</v>
      </c>
      <c r="N227">
        <v>112.56</v>
      </c>
      <c r="O227" s="8">
        <v>-2.9700000000000001E-2</v>
      </c>
      <c r="P227" s="8">
        <v>2.9022999999999999</v>
      </c>
      <c r="Q227" t="s">
        <v>610</v>
      </c>
      <c r="S227" s="2"/>
      <c r="T227" t="s">
        <v>704</v>
      </c>
      <c r="U227" t="s">
        <v>31</v>
      </c>
      <c r="V227" s="7">
        <v>44819.399305555555</v>
      </c>
      <c r="W227">
        <v>208.8</v>
      </c>
      <c r="X227" s="7">
        <v>44819.635416666664</v>
      </c>
      <c r="Y227">
        <v>0.2</v>
      </c>
      <c r="Z227" s="8">
        <v>-0.999</v>
      </c>
      <c r="AA227">
        <v>-54849.03</v>
      </c>
      <c r="AB227" s="8">
        <v>-1.0091000000000001</v>
      </c>
      <c r="AC227">
        <v>260.33049999999997</v>
      </c>
      <c r="AD227">
        <v>54357</v>
      </c>
      <c r="AE227">
        <v>762785.65</v>
      </c>
      <c r="AF227">
        <v>69</v>
      </c>
      <c r="AG227">
        <v>-794.91</v>
      </c>
      <c r="AH227" s="8">
        <v>-0.999</v>
      </c>
      <c r="AI227" s="8">
        <v>0.3649</v>
      </c>
      <c r="AJ227" t="s">
        <v>610</v>
      </c>
      <c r="AK227" s="2">
        <v>44819</v>
      </c>
    </row>
    <row r="228" spans="1:37" x14ac:dyDescent="0.45">
      <c r="A228" t="s">
        <v>695</v>
      </c>
      <c r="B228" t="s">
        <v>31</v>
      </c>
      <c r="C228" s="7">
        <v>44803.397222222222</v>
      </c>
      <c r="D228">
        <v>215.1</v>
      </c>
      <c r="E228" s="7">
        <v>44805.385416666664</v>
      </c>
      <c r="F228">
        <v>363.8</v>
      </c>
      <c r="G228" s="8">
        <v>0.69130000000000003</v>
      </c>
      <c r="H228">
        <v>35383.96</v>
      </c>
      <c r="I228" s="8">
        <v>0.66439999999999999</v>
      </c>
      <c r="J228">
        <v>247.59440000000001</v>
      </c>
      <c r="K228">
        <v>53257.55</v>
      </c>
      <c r="L228">
        <v>728240.17</v>
      </c>
      <c r="M228">
        <v>362</v>
      </c>
      <c r="N228">
        <v>97.75</v>
      </c>
      <c r="O228" s="8">
        <v>-0.1244</v>
      </c>
      <c r="P228" s="8">
        <v>3.0621</v>
      </c>
      <c r="Q228" t="s">
        <v>610</v>
      </c>
      <c r="S228" s="2"/>
      <c r="T228" t="s">
        <v>743</v>
      </c>
      <c r="U228" t="s">
        <v>31</v>
      </c>
      <c r="V228" s="7">
        <v>44819.420138888891</v>
      </c>
      <c r="W228">
        <v>579.79999999999995</v>
      </c>
      <c r="X228" s="7">
        <v>44820.388888888891</v>
      </c>
      <c r="Y228">
        <v>665.95</v>
      </c>
      <c r="Z228" s="8">
        <v>0.14860000000000001</v>
      </c>
      <c r="AA228">
        <v>7223.44</v>
      </c>
      <c r="AB228" s="8">
        <v>0.12709999999999999</v>
      </c>
      <c r="AC228">
        <v>98.021429999999995</v>
      </c>
      <c r="AD228">
        <v>56832.82</v>
      </c>
      <c r="AE228">
        <v>1373788.22</v>
      </c>
      <c r="AF228">
        <v>69</v>
      </c>
      <c r="AG228">
        <v>104.69</v>
      </c>
      <c r="AH228" s="8">
        <v>-0.27660000000000001</v>
      </c>
      <c r="AI228" s="8">
        <v>0.34110000000000001</v>
      </c>
      <c r="AJ228" t="s">
        <v>610</v>
      </c>
      <c r="AK228" s="2">
        <v>44819</v>
      </c>
    </row>
    <row r="229" spans="1:37" x14ac:dyDescent="0.45">
      <c r="A229" t="s">
        <v>695</v>
      </c>
      <c r="B229" t="s">
        <v>31</v>
      </c>
      <c r="C229" s="7">
        <v>44803.446527777778</v>
      </c>
      <c r="D229">
        <v>245.8</v>
      </c>
      <c r="E229" s="7">
        <v>44805.385416666664</v>
      </c>
      <c r="F229">
        <v>363.8</v>
      </c>
      <c r="G229" s="8">
        <v>0.48010000000000003</v>
      </c>
      <c r="H229">
        <v>23919.16</v>
      </c>
      <c r="I229" s="8">
        <v>0.45529999999999998</v>
      </c>
      <c r="J229">
        <v>213.74709999999999</v>
      </c>
      <c r="K229">
        <v>52539.05</v>
      </c>
      <c r="L229">
        <v>531728.84</v>
      </c>
      <c r="M229">
        <v>291</v>
      </c>
      <c r="N229">
        <v>82.2</v>
      </c>
      <c r="O229" s="8">
        <v>-2.7699999999999999E-2</v>
      </c>
      <c r="P229" s="8">
        <v>2.5547</v>
      </c>
      <c r="Q229" t="s">
        <v>610</v>
      </c>
      <c r="S229" s="2"/>
      <c r="T229" t="s">
        <v>744</v>
      </c>
      <c r="U229" t="s">
        <v>31</v>
      </c>
      <c r="V229" s="7">
        <v>44819.440972222219</v>
      </c>
      <c r="W229">
        <v>579.15</v>
      </c>
      <c r="X229" s="7">
        <v>44820.388888888891</v>
      </c>
      <c r="Y229">
        <v>610.1</v>
      </c>
      <c r="Z229" s="8">
        <v>5.3400000000000003E-2</v>
      </c>
      <c r="AA229">
        <v>1870.53</v>
      </c>
      <c r="AB229" s="8">
        <v>3.2899999999999999E-2</v>
      </c>
      <c r="AC229">
        <v>98.151870000000002</v>
      </c>
      <c r="AD229">
        <v>56844.66</v>
      </c>
      <c r="AE229">
        <v>1375658.75</v>
      </c>
      <c r="AF229">
        <v>63</v>
      </c>
      <c r="AG229">
        <v>29.69</v>
      </c>
      <c r="AH229" s="8">
        <v>-0.34489999999999998</v>
      </c>
      <c r="AI229" s="8">
        <v>0.2346</v>
      </c>
      <c r="AJ229" t="s">
        <v>610</v>
      </c>
      <c r="AK229" s="2">
        <v>44819</v>
      </c>
    </row>
    <row r="230" spans="1:37" x14ac:dyDescent="0.45">
      <c r="A230" t="s">
        <v>685</v>
      </c>
      <c r="B230" t="s">
        <v>31</v>
      </c>
      <c r="C230" s="7">
        <v>44803.449305555558</v>
      </c>
      <c r="D230">
        <v>221.6</v>
      </c>
      <c r="E230" s="7">
        <v>44805.385416666664</v>
      </c>
      <c r="F230">
        <v>291.7</v>
      </c>
      <c r="G230" s="8">
        <v>0.31630000000000003</v>
      </c>
      <c r="H230">
        <v>15404.05</v>
      </c>
      <c r="I230" s="8">
        <v>0.29320000000000002</v>
      </c>
      <c r="J230">
        <v>237.10570000000001</v>
      </c>
      <c r="K230">
        <v>52542.63</v>
      </c>
      <c r="L230">
        <v>547132.89</v>
      </c>
      <c r="M230">
        <v>287</v>
      </c>
      <c r="N230">
        <v>53.67</v>
      </c>
      <c r="O230" s="8">
        <v>-9.5200000000000007E-2</v>
      </c>
      <c r="P230" s="8">
        <v>2.5171000000000001</v>
      </c>
      <c r="Q230" t="s">
        <v>610</v>
      </c>
      <c r="S230" s="2"/>
      <c r="T230" t="s">
        <v>706</v>
      </c>
      <c r="U230" t="s">
        <v>31</v>
      </c>
      <c r="V230" s="7">
        <v>44820.576388888891</v>
      </c>
      <c r="W230">
        <v>488.85</v>
      </c>
      <c r="X230" s="7">
        <v>44823.385416666664</v>
      </c>
      <c r="Y230">
        <v>421.05</v>
      </c>
      <c r="Z230" s="8">
        <v>-0.13869999999999999</v>
      </c>
      <c r="AA230">
        <v>-8465.25</v>
      </c>
      <c r="AB230" s="8">
        <v>-0.1573</v>
      </c>
      <c r="AC230">
        <v>110.0827</v>
      </c>
      <c r="AD230">
        <v>53813.93</v>
      </c>
      <c r="AE230">
        <v>754320.41</v>
      </c>
      <c r="AF230">
        <v>23</v>
      </c>
      <c r="AG230">
        <v>-368.05</v>
      </c>
      <c r="AH230" s="8">
        <v>-0.2147</v>
      </c>
      <c r="AI230" s="8">
        <v>0.22689999999999999</v>
      </c>
      <c r="AJ230" t="s">
        <v>610</v>
      </c>
      <c r="AK230" s="2">
        <v>44820</v>
      </c>
    </row>
    <row r="231" spans="1:37" x14ac:dyDescent="0.45">
      <c r="A231" t="s">
        <v>763</v>
      </c>
      <c r="B231" t="s">
        <v>31</v>
      </c>
      <c r="C231" s="7">
        <v>44805.395833333336</v>
      </c>
      <c r="D231">
        <v>214.9</v>
      </c>
      <c r="E231" s="7">
        <v>44805.624305555553</v>
      </c>
      <c r="F231">
        <v>89.9</v>
      </c>
      <c r="G231" s="8">
        <v>-0.58169999999999999</v>
      </c>
      <c r="H231">
        <v>-31962.07</v>
      </c>
      <c r="I231" s="8">
        <v>-0.5958</v>
      </c>
      <c r="J231">
        <v>249.61009999999999</v>
      </c>
      <c r="K231">
        <v>53641.2</v>
      </c>
      <c r="L231">
        <v>696278.1</v>
      </c>
      <c r="M231">
        <v>330</v>
      </c>
      <c r="N231">
        <v>-96.85</v>
      </c>
      <c r="O231" s="8">
        <v>-0.84640000000000004</v>
      </c>
      <c r="P231" s="8">
        <v>1.4756</v>
      </c>
      <c r="Q231" t="s">
        <v>610</v>
      </c>
      <c r="S231" s="2"/>
      <c r="T231" t="s">
        <v>707</v>
      </c>
      <c r="U231" t="s">
        <v>31</v>
      </c>
      <c r="V231" s="7">
        <v>44820.583333333336</v>
      </c>
      <c r="W231">
        <v>479.85</v>
      </c>
      <c r="X231" s="7">
        <v>44823.385416666664</v>
      </c>
      <c r="Y231">
        <v>376.7</v>
      </c>
      <c r="Z231" s="8">
        <v>-0.215</v>
      </c>
      <c r="AA231">
        <v>-12527.81</v>
      </c>
      <c r="AB231" s="8">
        <v>-0.23280000000000001</v>
      </c>
      <c r="AC231">
        <v>112.1403</v>
      </c>
      <c r="AD231">
        <v>53810.54</v>
      </c>
      <c r="AE231">
        <v>741792.59</v>
      </c>
      <c r="AF231">
        <v>21</v>
      </c>
      <c r="AG231">
        <v>-596.55999999999995</v>
      </c>
      <c r="AH231" s="8">
        <v>-0.27879999999999999</v>
      </c>
      <c r="AI231" s="8">
        <v>0.14380000000000001</v>
      </c>
      <c r="AJ231" t="s">
        <v>610</v>
      </c>
      <c r="AK231" s="2">
        <v>44820</v>
      </c>
    </row>
    <row r="232" spans="1:37" x14ac:dyDescent="0.45">
      <c r="A232" t="s">
        <v>686</v>
      </c>
      <c r="B232" t="s">
        <v>31</v>
      </c>
      <c r="C232" s="7">
        <v>44805.400694444441</v>
      </c>
      <c r="D232">
        <v>168</v>
      </c>
      <c r="E232" s="7">
        <v>44805.624305555553</v>
      </c>
      <c r="F232">
        <v>13.85</v>
      </c>
      <c r="G232" s="8">
        <v>-0.91759999999999997</v>
      </c>
      <c r="H232">
        <v>-49833.65</v>
      </c>
      <c r="I232" s="8">
        <v>-0.9284</v>
      </c>
      <c r="J232">
        <v>319.51100000000002</v>
      </c>
      <c r="K232">
        <v>53677.84</v>
      </c>
      <c r="L232">
        <v>646444.46</v>
      </c>
      <c r="M232">
        <v>323</v>
      </c>
      <c r="N232">
        <v>-154.28</v>
      </c>
      <c r="O232" s="8">
        <v>-0.94489999999999996</v>
      </c>
      <c r="P232" s="8">
        <v>1.1963999999999999</v>
      </c>
      <c r="Q232" t="s">
        <v>610</v>
      </c>
      <c r="S232" s="2"/>
      <c r="T232" t="s">
        <v>707</v>
      </c>
      <c r="U232" t="s">
        <v>31</v>
      </c>
      <c r="V232" s="7">
        <v>44820.583333333336</v>
      </c>
      <c r="W232">
        <v>479.85</v>
      </c>
      <c r="X232" s="7">
        <v>44823.388888888891</v>
      </c>
      <c r="Y232">
        <v>430.95</v>
      </c>
      <c r="Z232" s="8">
        <v>-0.1019</v>
      </c>
      <c r="AA232">
        <v>-6875.89</v>
      </c>
      <c r="AB232" s="8">
        <v>-0.12089999999999999</v>
      </c>
      <c r="AC232">
        <v>118.5335</v>
      </c>
      <c r="AD232">
        <v>56878.29</v>
      </c>
      <c r="AE232">
        <v>1368782.86</v>
      </c>
      <c r="AF232">
        <v>22</v>
      </c>
      <c r="AG232">
        <v>-312.54000000000002</v>
      </c>
      <c r="AH232" s="8">
        <v>-0.27879999999999999</v>
      </c>
      <c r="AI232" s="8">
        <v>0.14380000000000001</v>
      </c>
      <c r="AJ232" t="s">
        <v>610</v>
      </c>
      <c r="AK232" s="2">
        <v>44820</v>
      </c>
    </row>
    <row r="233" spans="1:37" x14ac:dyDescent="0.45">
      <c r="A233" t="s">
        <v>739</v>
      </c>
      <c r="B233" t="s">
        <v>31</v>
      </c>
      <c r="C233" s="7">
        <v>44805.416666666664</v>
      </c>
      <c r="D233">
        <v>528.04999999999995</v>
      </c>
      <c r="E233" s="7">
        <v>44806.385416666664</v>
      </c>
      <c r="F233">
        <v>439.15</v>
      </c>
      <c r="G233" s="8">
        <v>-0.16839999999999999</v>
      </c>
      <c r="H233">
        <v>-9844.26</v>
      </c>
      <c r="I233" s="8">
        <v>-0.1867</v>
      </c>
      <c r="J233">
        <v>99.868700000000004</v>
      </c>
      <c r="K233">
        <v>52735.66</v>
      </c>
      <c r="L233">
        <v>537288.63</v>
      </c>
      <c r="M233">
        <v>334</v>
      </c>
      <c r="N233">
        <v>-29.47</v>
      </c>
      <c r="O233" s="8">
        <v>-0.47060000000000002</v>
      </c>
      <c r="P233" s="8">
        <v>0.14580000000000001</v>
      </c>
      <c r="Q233" t="s">
        <v>610</v>
      </c>
      <c r="S233" s="2"/>
      <c r="T233" t="s">
        <v>712</v>
      </c>
      <c r="U233" t="s">
        <v>31</v>
      </c>
      <c r="V233" s="7">
        <v>44820.597222222219</v>
      </c>
      <c r="W233">
        <v>492.3</v>
      </c>
      <c r="X233" s="7">
        <v>44823.388888888891</v>
      </c>
      <c r="Y233">
        <v>387.05</v>
      </c>
      <c r="Z233" s="8">
        <v>-0.21379999999999999</v>
      </c>
      <c r="AA233">
        <v>-13176.18</v>
      </c>
      <c r="AB233" s="8">
        <v>-0.23169999999999999</v>
      </c>
      <c r="AC233">
        <v>115.5364</v>
      </c>
      <c r="AD233">
        <v>56878.59</v>
      </c>
      <c r="AE233">
        <v>1355606.68</v>
      </c>
      <c r="AF233">
        <v>18</v>
      </c>
      <c r="AG233">
        <v>-732.01</v>
      </c>
      <c r="AH233" s="8">
        <v>-0.39019999999999999</v>
      </c>
      <c r="AI233" s="8">
        <v>1.5599999999999999E-2</v>
      </c>
      <c r="AJ233" t="s">
        <v>610</v>
      </c>
      <c r="AK233" s="2">
        <v>44820</v>
      </c>
    </row>
    <row r="234" spans="1:37" x14ac:dyDescent="0.45">
      <c r="A234" t="s">
        <v>740</v>
      </c>
      <c r="B234" t="s">
        <v>31</v>
      </c>
      <c r="C234" s="7">
        <v>44805.423611111109</v>
      </c>
      <c r="D234">
        <v>521.25</v>
      </c>
      <c r="E234" s="7">
        <v>44806.385416666664</v>
      </c>
      <c r="F234">
        <v>390.5</v>
      </c>
      <c r="G234" s="8">
        <v>-0.25080000000000002</v>
      </c>
      <c r="H234">
        <v>-14151.54</v>
      </c>
      <c r="I234" s="8">
        <v>-0.26829999999999998</v>
      </c>
      <c r="J234">
        <v>101.1782</v>
      </c>
      <c r="K234">
        <v>52739.14</v>
      </c>
      <c r="L234">
        <v>523137.09</v>
      </c>
      <c r="M234">
        <v>324</v>
      </c>
      <c r="N234">
        <v>-43.68</v>
      </c>
      <c r="O234" s="8">
        <v>-0.5252</v>
      </c>
      <c r="P234" s="8">
        <v>5.5199999999999999E-2</v>
      </c>
      <c r="Q234" t="s">
        <v>610</v>
      </c>
      <c r="S234" s="2"/>
      <c r="T234" t="s">
        <v>708</v>
      </c>
      <c r="U234" t="s">
        <v>31</v>
      </c>
      <c r="V234" s="7">
        <v>44823.40625</v>
      </c>
      <c r="W234">
        <v>458.85</v>
      </c>
      <c r="X234" s="7">
        <v>44824.385416666664</v>
      </c>
      <c r="Y234">
        <v>622.85</v>
      </c>
      <c r="Z234" s="8">
        <v>0.3574</v>
      </c>
      <c r="AA234">
        <v>17930.259999999998</v>
      </c>
      <c r="AB234" s="8">
        <v>0.33379999999999999</v>
      </c>
      <c r="AC234">
        <v>117.05119999999999</v>
      </c>
      <c r="AD234">
        <v>53708.959999999999</v>
      </c>
      <c r="AE234">
        <v>759722.85</v>
      </c>
      <c r="AF234">
        <v>72</v>
      </c>
      <c r="AG234">
        <v>249.03</v>
      </c>
      <c r="AH234" s="8">
        <v>-0.34370000000000001</v>
      </c>
      <c r="AI234" s="8">
        <v>0.3574</v>
      </c>
      <c r="AJ234" t="s">
        <v>610</v>
      </c>
      <c r="AK234" s="2">
        <v>44823</v>
      </c>
    </row>
    <row r="235" spans="1:37" x14ac:dyDescent="0.45">
      <c r="A235" t="s">
        <v>697</v>
      </c>
      <c r="B235" t="s">
        <v>31</v>
      </c>
      <c r="C235" s="7">
        <v>44809.395833333336</v>
      </c>
      <c r="D235">
        <v>385.75</v>
      </c>
      <c r="E235" s="7">
        <v>44810.385416666664</v>
      </c>
      <c r="F235">
        <v>536.95000000000005</v>
      </c>
      <c r="G235" s="8">
        <v>0.39200000000000002</v>
      </c>
      <c r="H235">
        <v>19591.8</v>
      </c>
      <c r="I235" s="8">
        <v>0.36799999999999999</v>
      </c>
      <c r="J235">
        <v>137.9967</v>
      </c>
      <c r="K235">
        <v>53232.22</v>
      </c>
      <c r="L235">
        <v>666036.26</v>
      </c>
      <c r="M235">
        <v>364</v>
      </c>
      <c r="N235">
        <v>53.82</v>
      </c>
      <c r="O235" s="8">
        <v>-0.11990000000000001</v>
      </c>
      <c r="P235" s="8">
        <v>0.39200000000000002</v>
      </c>
      <c r="Q235" t="s">
        <v>610</v>
      </c>
      <c r="S235" s="2"/>
      <c r="T235" t="s">
        <v>709</v>
      </c>
      <c r="U235" t="s">
        <v>31</v>
      </c>
      <c r="V235" s="7">
        <v>44823.409722222219</v>
      </c>
      <c r="W235">
        <v>448.6</v>
      </c>
      <c r="X235" s="7">
        <v>44824.385416666664</v>
      </c>
      <c r="Y235">
        <v>554.95000000000005</v>
      </c>
      <c r="Z235" s="8">
        <v>0.23710000000000001</v>
      </c>
      <c r="AA235">
        <v>11530.17</v>
      </c>
      <c r="AB235" s="8">
        <v>0.2147</v>
      </c>
      <c r="AC235">
        <v>119.71380000000001</v>
      </c>
      <c r="AD235">
        <v>53703.59</v>
      </c>
      <c r="AE235">
        <v>771253.02</v>
      </c>
      <c r="AF235">
        <v>71</v>
      </c>
      <c r="AG235">
        <v>162.4</v>
      </c>
      <c r="AH235" s="8">
        <v>-0.41420000000000001</v>
      </c>
      <c r="AI235" s="8">
        <v>0.23710000000000001</v>
      </c>
      <c r="AJ235" t="s">
        <v>610</v>
      </c>
      <c r="AK235" s="2">
        <v>44823</v>
      </c>
    </row>
    <row r="236" spans="1:37" x14ac:dyDescent="0.45">
      <c r="A236" t="s">
        <v>698</v>
      </c>
      <c r="B236" t="s">
        <v>31</v>
      </c>
      <c r="C236" s="7">
        <v>44809.425000000003</v>
      </c>
      <c r="D236">
        <v>377.1</v>
      </c>
      <c r="E236" s="7">
        <v>44810.385416666664</v>
      </c>
      <c r="F236">
        <v>471.8</v>
      </c>
      <c r="G236" s="8">
        <v>0.25109999999999999</v>
      </c>
      <c r="H236">
        <v>12173.04</v>
      </c>
      <c r="I236" s="8">
        <v>0.2286</v>
      </c>
      <c r="J236">
        <v>141.20050000000001</v>
      </c>
      <c r="K236">
        <v>53246.71</v>
      </c>
      <c r="L236">
        <v>678209.3</v>
      </c>
      <c r="M236">
        <v>322</v>
      </c>
      <c r="N236">
        <v>37.799999999999997</v>
      </c>
      <c r="O236" s="8">
        <v>-0.16200000000000001</v>
      </c>
      <c r="P236" s="8">
        <v>0.25109999999999999</v>
      </c>
      <c r="Q236" t="s">
        <v>610</v>
      </c>
      <c r="S236" s="2"/>
      <c r="T236" t="s">
        <v>704</v>
      </c>
      <c r="U236" t="s">
        <v>31</v>
      </c>
      <c r="V236" s="7">
        <v>44824.440972222219</v>
      </c>
      <c r="W236">
        <v>311</v>
      </c>
      <c r="X236" s="7">
        <v>44825.385416666664</v>
      </c>
      <c r="Y236">
        <v>213.15</v>
      </c>
      <c r="Z236" s="8">
        <v>-0.31459999999999999</v>
      </c>
      <c r="AA236">
        <v>-17852.490000000002</v>
      </c>
      <c r="AB236" s="8">
        <v>-0.33150000000000002</v>
      </c>
      <c r="AC236">
        <v>173.1713</v>
      </c>
      <c r="AD236">
        <v>53856.26</v>
      </c>
      <c r="AE236">
        <v>753400.54</v>
      </c>
      <c r="AF236">
        <v>62</v>
      </c>
      <c r="AG236">
        <v>-287.94</v>
      </c>
      <c r="AH236" s="8">
        <v>-0.31459999999999999</v>
      </c>
      <c r="AI236" s="8">
        <v>0.254</v>
      </c>
      <c r="AJ236" t="s">
        <v>610</v>
      </c>
      <c r="AK236" s="2">
        <v>44824</v>
      </c>
    </row>
    <row r="237" spans="1:37" x14ac:dyDescent="0.45">
      <c r="A237" t="s">
        <v>819</v>
      </c>
      <c r="B237" t="s">
        <v>31</v>
      </c>
      <c r="C237" s="7">
        <v>44810.424305555556</v>
      </c>
      <c r="D237">
        <v>366.9</v>
      </c>
      <c r="E237" s="7">
        <v>44811.385416666664</v>
      </c>
      <c r="F237">
        <v>518.9</v>
      </c>
      <c r="G237" s="8">
        <v>0.4143</v>
      </c>
      <c r="H237">
        <v>20527.43</v>
      </c>
      <c r="I237" s="8">
        <v>0.3901</v>
      </c>
      <c r="J237">
        <v>143.40610000000001</v>
      </c>
      <c r="K237">
        <v>52615.68</v>
      </c>
      <c r="L237">
        <v>543664.52</v>
      </c>
      <c r="M237">
        <v>323</v>
      </c>
      <c r="N237">
        <v>63.55</v>
      </c>
      <c r="O237" s="8">
        <v>-0.38679999999999998</v>
      </c>
      <c r="P237" s="8">
        <v>0.4143</v>
      </c>
      <c r="Q237" t="s">
        <v>610</v>
      </c>
      <c r="S237" s="2"/>
      <c r="T237" t="s">
        <v>705</v>
      </c>
      <c r="U237" t="s">
        <v>31</v>
      </c>
      <c r="V237" s="7">
        <v>44824.520833333336</v>
      </c>
      <c r="W237">
        <v>320.64999999999998</v>
      </c>
      <c r="X237" s="7">
        <v>44825.385416666664</v>
      </c>
      <c r="Y237">
        <v>175.5</v>
      </c>
      <c r="Z237" s="8">
        <v>-0.45269999999999999</v>
      </c>
      <c r="AA237">
        <v>-25229.58</v>
      </c>
      <c r="AB237" s="8">
        <v>-0.46810000000000002</v>
      </c>
      <c r="AC237">
        <v>168.07230000000001</v>
      </c>
      <c r="AD237">
        <v>53892.37</v>
      </c>
      <c r="AE237">
        <v>728170.96</v>
      </c>
      <c r="AF237">
        <v>39</v>
      </c>
      <c r="AG237">
        <v>-646.91</v>
      </c>
      <c r="AH237" s="8">
        <v>-0.45269999999999999</v>
      </c>
      <c r="AI237" s="8">
        <v>4.99E-2</v>
      </c>
      <c r="AJ237" t="s">
        <v>610</v>
      </c>
      <c r="AK237" s="2">
        <v>44824</v>
      </c>
    </row>
    <row r="238" spans="1:37" x14ac:dyDescent="0.45">
      <c r="A238" t="s">
        <v>820</v>
      </c>
      <c r="B238" t="s">
        <v>31</v>
      </c>
      <c r="C238" s="7">
        <v>44810.425000000003</v>
      </c>
      <c r="D238">
        <v>322.35000000000002</v>
      </c>
      <c r="E238" s="7">
        <v>44811.385416666664</v>
      </c>
      <c r="F238">
        <v>453.8</v>
      </c>
      <c r="G238" s="8">
        <v>0.4078</v>
      </c>
      <c r="H238">
        <v>20187.080000000002</v>
      </c>
      <c r="I238" s="8">
        <v>0.38369999999999999</v>
      </c>
      <c r="J238">
        <v>163.209</v>
      </c>
      <c r="K238">
        <v>52610.42</v>
      </c>
      <c r="L238">
        <v>563851.6</v>
      </c>
      <c r="M238">
        <v>322</v>
      </c>
      <c r="N238">
        <v>62.69</v>
      </c>
      <c r="O238" s="8">
        <v>-0.40579999999999999</v>
      </c>
      <c r="P238" s="8">
        <v>0.4078</v>
      </c>
      <c r="Q238" t="s">
        <v>610</v>
      </c>
      <c r="S238" s="2"/>
      <c r="T238" t="s">
        <v>710</v>
      </c>
      <c r="U238" t="s">
        <v>31</v>
      </c>
      <c r="V238" s="7">
        <v>44825.493055555555</v>
      </c>
      <c r="W238">
        <v>329.15</v>
      </c>
      <c r="X238" s="7">
        <v>44826.385416666664</v>
      </c>
      <c r="Y238">
        <v>306.35000000000002</v>
      </c>
      <c r="Z238" s="8">
        <v>-6.93E-2</v>
      </c>
      <c r="AA238">
        <v>-4751.33</v>
      </c>
      <c r="AB238" s="8">
        <v>-8.8599999999999998E-2</v>
      </c>
      <c r="AC238">
        <v>162.96780000000001</v>
      </c>
      <c r="AD238">
        <v>53640.86</v>
      </c>
      <c r="AE238">
        <v>723419.63</v>
      </c>
      <c r="AF238">
        <v>47</v>
      </c>
      <c r="AG238">
        <v>-101.09</v>
      </c>
      <c r="AH238" s="8">
        <v>-0.3468</v>
      </c>
      <c r="AI238" s="8">
        <v>0.46439999999999998</v>
      </c>
      <c r="AJ238" t="s">
        <v>610</v>
      </c>
      <c r="AK238" s="2">
        <v>44825</v>
      </c>
    </row>
    <row r="239" spans="1:37" x14ac:dyDescent="0.45">
      <c r="A239" t="s">
        <v>699</v>
      </c>
      <c r="B239" t="s">
        <v>31</v>
      </c>
      <c r="C239" s="7">
        <v>44810.433333333334</v>
      </c>
      <c r="D239">
        <v>319.7</v>
      </c>
      <c r="E239" s="7">
        <v>44811.385416666664</v>
      </c>
      <c r="F239">
        <v>389.4</v>
      </c>
      <c r="G239" s="8">
        <v>0.218</v>
      </c>
      <c r="H239">
        <v>10455.93</v>
      </c>
      <c r="I239" s="8">
        <v>0.1958</v>
      </c>
      <c r="J239">
        <v>167.00360000000001</v>
      </c>
      <c r="K239">
        <v>53391.05</v>
      </c>
      <c r="L239">
        <v>688665.22</v>
      </c>
      <c r="M239">
        <v>310</v>
      </c>
      <c r="N239">
        <v>33.729999999999997</v>
      </c>
      <c r="O239" s="8">
        <v>-0.49199999999999999</v>
      </c>
      <c r="P239" s="8">
        <v>0.218</v>
      </c>
      <c r="Q239" t="s">
        <v>610</v>
      </c>
      <c r="S239" s="2"/>
      <c r="T239" t="s">
        <v>711</v>
      </c>
      <c r="U239" t="s">
        <v>31</v>
      </c>
      <c r="V239" s="7">
        <v>44825.496527777781</v>
      </c>
      <c r="W239">
        <v>318.95</v>
      </c>
      <c r="X239" s="7">
        <v>44826.385416666664</v>
      </c>
      <c r="Y239">
        <v>251.4</v>
      </c>
      <c r="Z239" s="8">
        <v>-0.21179999999999999</v>
      </c>
      <c r="AA239">
        <v>-12318.51</v>
      </c>
      <c r="AB239" s="8">
        <v>-0.22969999999999999</v>
      </c>
      <c r="AC239">
        <v>168.1627</v>
      </c>
      <c r="AD239">
        <v>53635.49</v>
      </c>
      <c r="AE239">
        <v>711101.13</v>
      </c>
      <c r="AF239">
        <v>46</v>
      </c>
      <c r="AG239">
        <v>-267.79000000000002</v>
      </c>
      <c r="AH239" s="8">
        <v>-0.42699999999999999</v>
      </c>
      <c r="AI239" s="8">
        <v>0.33250000000000002</v>
      </c>
      <c r="AJ239" t="s">
        <v>610</v>
      </c>
      <c r="AK239" s="2">
        <v>44825</v>
      </c>
    </row>
    <row r="240" spans="1:37" x14ac:dyDescent="0.45">
      <c r="A240" t="s">
        <v>700</v>
      </c>
      <c r="B240" t="s">
        <v>31</v>
      </c>
      <c r="C240" s="7">
        <v>44812.398611111108</v>
      </c>
      <c r="D240">
        <v>157.5</v>
      </c>
      <c r="E240" s="7">
        <v>44812.624305555553</v>
      </c>
      <c r="F240">
        <v>313.3</v>
      </c>
      <c r="G240" s="8">
        <v>0.98919999999999997</v>
      </c>
      <c r="H240">
        <v>51268.94</v>
      </c>
      <c r="I240" s="8">
        <v>0.95930000000000004</v>
      </c>
      <c r="J240">
        <v>339.3227</v>
      </c>
      <c r="K240">
        <v>53443.32</v>
      </c>
      <c r="L240">
        <v>739934.17</v>
      </c>
      <c r="M240">
        <v>326</v>
      </c>
      <c r="N240">
        <v>157.27000000000001</v>
      </c>
      <c r="O240" s="8">
        <v>-0.29780000000000001</v>
      </c>
      <c r="P240" s="8">
        <v>1.4333</v>
      </c>
      <c r="Q240" t="s">
        <v>610</v>
      </c>
      <c r="S240" s="2"/>
      <c r="T240" t="s">
        <v>711</v>
      </c>
      <c r="U240" t="s">
        <v>31</v>
      </c>
      <c r="V240" s="7">
        <v>44825.496527777781</v>
      </c>
      <c r="W240">
        <v>318.95</v>
      </c>
      <c r="X240" s="7">
        <v>44826.388888888891</v>
      </c>
      <c r="Y240">
        <v>189</v>
      </c>
      <c r="Z240" s="8">
        <v>-0.40739999999999998</v>
      </c>
      <c r="AA240">
        <v>-24037.34</v>
      </c>
      <c r="AB240" s="8">
        <v>-0.4234</v>
      </c>
      <c r="AC240">
        <v>178.0155</v>
      </c>
      <c r="AD240">
        <v>56778.03</v>
      </c>
      <c r="AE240">
        <v>1331569.3400000001</v>
      </c>
      <c r="AF240">
        <v>47</v>
      </c>
      <c r="AG240">
        <v>-511.43</v>
      </c>
      <c r="AH240" s="8">
        <v>-0.42699999999999999</v>
      </c>
      <c r="AI240" s="8">
        <v>0.33250000000000002</v>
      </c>
      <c r="AJ240" t="s">
        <v>610</v>
      </c>
      <c r="AK240" s="2">
        <v>44825</v>
      </c>
    </row>
    <row r="241" spans="1:37" x14ac:dyDescent="0.45">
      <c r="A241" t="s">
        <v>701</v>
      </c>
      <c r="B241" t="s">
        <v>31</v>
      </c>
      <c r="C241" s="7">
        <v>44812.427777777775</v>
      </c>
      <c r="D241">
        <v>134.94999999999999</v>
      </c>
      <c r="E241" s="7">
        <v>44812.624305555553</v>
      </c>
      <c r="F241">
        <v>209.1</v>
      </c>
      <c r="G241" s="8">
        <v>0.54949999999999999</v>
      </c>
      <c r="H241">
        <v>28011.95</v>
      </c>
      <c r="I241" s="8">
        <v>0.52400000000000002</v>
      </c>
      <c r="J241">
        <v>396.15530000000001</v>
      </c>
      <c r="K241">
        <v>53461.16</v>
      </c>
      <c r="L241">
        <v>767946.11</v>
      </c>
      <c r="M241">
        <v>284</v>
      </c>
      <c r="N241">
        <v>98.63</v>
      </c>
      <c r="O241" s="8">
        <v>-0.48799999999999999</v>
      </c>
      <c r="P241" s="8">
        <v>1.1063000000000001</v>
      </c>
      <c r="Q241" t="s">
        <v>610</v>
      </c>
      <c r="S241" s="2"/>
      <c r="T241" t="s">
        <v>722</v>
      </c>
      <c r="U241" t="s">
        <v>31</v>
      </c>
      <c r="V241" s="7">
        <v>44825.513888888891</v>
      </c>
      <c r="W241">
        <v>347.5</v>
      </c>
      <c r="X241" s="7">
        <v>44826.388888888891</v>
      </c>
      <c r="Y241">
        <v>150.15</v>
      </c>
      <c r="Z241" s="8">
        <v>-0.56789999999999996</v>
      </c>
      <c r="AA241">
        <v>-33073.550000000003</v>
      </c>
      <c r="AB241" s="8">
        <v>-0.58220000000000005</v>
      </c>
      <c r="AC241">
        <v>163.46619999999999</v>
      </c>
      <c r="AD241">
        <v>56804.52</v>
      </c>
      <c r="AE241">
        <v>1298495.79</v>
      </c>
      <c r="AF241">
        <v>42</v>
      </c>
      <c r="AG241">
        <v>-787.47</v>
      </c>
      <c r="AH241" s="8">
        <v>-0.56789999999999996</v>
      </c>
      <c r="AI241" s="8">
        <v>8.5500000000000007E-2</v>
      </c>
      <c r="AJ241" t="s">
        <v>610</v>
      </c>
      <c r="AK241" s="2">
        <v>44825</v>
      </c>
    </row>
    <row r="242" spans="1:37" x14ac:dyDescent="0.45">
      <c r="A242" t="s">
        <v>741</v>
      </c>
      <c r="B242" t="s">
        <v>31</v>
      </c>
      <c r="C242" s="7">
        <v>44812.524305555555</v>
      </c>
      <c r="D242">
        <v>512.15</v>
      </c>
      <c r="E242" s="7">
        <v>44813.385416666664</v>
      </c>
      <c r="F242">
        <v>687.75</v>
      </c>
      <c r="G242" s="8">
        <v>0.34289999999999998</v>
      </c>
      <c r="H242">
        <v>16872.560000000001</v>
      </c>
      <c r="I242" s="8">
        <v>0.31940000000000002</v>
      </c>
      <c r="J242">
        <v>103.1324</v>
      </c>
      <c r="K242">
        <v>52819.26</v>
      </c>
      <c r="L242">
        <v>580724.16</v>
      </c>
      <c r="M242">
        <v>179</v>
      </c>
      <c r="N242">
        <v>94.26</v>
      </c>
      <c r="O242" s="8">
        <v>-0.2084</v>
      </c>
      <c r="P242" s="8">
        <v>0.34289999999999998</v>
      </c>
      <c r="Q242" t="s">
        <v>610</v>
      </c>
      <c r="S242" s="2"/>
      <c r="T242" t="s">
        <v>712</v>
      </c>
      <c r="U242" t="s">
        <v>31</v>
      </c>
      <c r="V242" s="7">
        <v>44826.517361111109</v>
      </c>
      <c r="W242">
        <v>137.85</v>
      </c>
      <c r="X242" s="7">
        <v>44826.635416666664</v>
      </c>
      <c r="Y242">
        <v>0.5</v>
      </c>
      <c r="Z242" s="8">
        <v>-0.99639999999999995</v>
      </c>
      <c r="AA242">
        <v>-53898.75</v>
      </c>
      <c r="AB242" s="8">
        <v>-1.0064</v>
      </c>
      <c r="AC242">
        <v>388.50560000000002</v>
      </c>
      <c r="AD242">
        <v>53555.5</v>
      </c>
      <c r="AE242">
        <v>657202.38</v>
      </c>
      <c r="AF242">
        <v>35</v>
      </c>
      <c r="AG242">
        <v>-1539.96</v>
      </c>
      <c r="AH242" s="8">
        <v>-0.99639999999999995</v>
      </c>
      <c r="AI242" s="8">
        <v>0.53749999999999998</v>
      </c>
      <c r="AJ242" t="s">
        <v>610</v>
      </c>
      <c r="AK242" s="2">
        <v>44826</v>
      </c>
    </row>
    <row r="243" spans="1:37" x14ac:dyDescent="0.45">
      <c r="A243" t="s">
        <v>742</v>
      </c>
      <c r="B243" t="s">
        <v>31</v>
      </c>
      <c r="C243" s="7">
        <v>44812.600694444445</v>
      </c>
      <c r="D243">
        <v>470.35</v>
      </c>
      <c r="E243" s="7">
        <v>44813.385416666664</v>
      </c>
      <c r="F243">
        <v>620.6</v>
      </c>
      <c r="G243" s="8">
        <v>0.31940000000000002</v>
      </c>
      <c r="H243">
        <v>15646.68</v>
      </c>
      <c r="I243" s="8">
        <v>0.29620000000000002</v>
      </c>
      <c r="J243">
        <v>112.29089999999999</v>
      </c>
      <c r="K243">
        <v>52816.04</v>
      </c>
      <c r="L243">
        <v>596370.82999999996</v>
      </c>
      <c r="M243">
        <v>69</v>
      </c>
      <c r="N243">
        <v>226.76</v>
      </c>
      <c r="O243" s="8">
        <v>-4.7399999999999998E-2</v>
      </c>
      <c r="P243" s="8">
        <v>0.31940000000000002</v>
      </c>
      <c r="Q243" t="s">
        <v>610</v>
      </c>
      <c r="S243" s="2"/>
      <c r="T243" t="s">
        <v>745</v>
      </c>
      <c r="U243" t="s">
        <v>31</v>
      </c>
      <c r="V243" s="7">
        <v>44826.527777777781</v>
      </c>
      <c r="W243">
        <v>519.79999999999995</v>
      </c>
      <c r="X243" s="7">
        <v>44827.388888888891</v>
      </c>
      <c r="Y243">
        <v>559.45000000000005</v>
      </c>
      <c r="Z243" s="8">
        <v>7.6300000000000007E-2</v>
      </c>
      <c r="AA243">
        <v>3136.27</v>
      </c>
      <c r="AB243" s="8">
        <v>5.5500000000000001E-2</v>
      </c>
      <c r="AC243">
        <v>108.6812</v>
      </c>
      <c r="AD243">
        <v>56492.480000000003</v>
      </c>
      <c r="AE243">
        <v>1301632.06</v>
      </c>
      <c r="AF243">
        <v>38</v>
      </c>
      <c r="AG243">
        <v>82.53</v>
      </c>
      <c r="AH243" s="8">
        <v>-0.51139999999999997</v>
      </c>
      <c r="AI243" s="8">
        <v>7.6300000000000007E-2</v>
      </c>
      <c r="AJ243" t="s">
        <v>610</v>
      </c>
      <c r="AK243" s="2">
        <v>44826</v>
      </c>
    </row>
    <row r="244" spans="1:37" x14ac:dyDescent="0.45">
      <c r="A244" t="s">
        <v>703</v>
      </c>
      <c r="B244" t="s">
        <v>31</v>
      </c>
      <c r="C244" s="7">
        <v>44818.395833333336</v>
      </c>
      <c r="D244">
        <v>255.7</v>
      </c>
      <c r="E244" s="7">
        <v>44819.385416666664</v>
      </c>
      <c r="F244">
        <v>946.6</v>
      </c>
      <c r="G244" s="8">
        <v>2.702</v>
      </c>
      <c r="H244">
        <v>142943.12</v>
      </c>
      <c r="I244" s="8">
        <v>2.6549999999999998</v>
      </c>
      <c r="J244">
        <v>210.5582</v>
      </c>
      <c r="K244">
        <v>53839.73</v>
      </c>
      <c r="L244">
        <v>910889.23</v>
      </c>
      <c r="M244">
        <v>364</v>
      </c>
      <c r="N244">
        <v>392.7</v>
      </c>
      <c r="O244" s="8">
        <v>-3.7900000000000003E-2</v>
      </c>
      <c r="P244" s="8">
        <v>2.8515999999999999</v>
      </c>
      <c r="Q244" t="s">
        <v>610</v>
      </c>
      <c r="S244" s="2"/>
      <c r="T244" t="s">
        <v>746</v>
      </c>
      <c r="U244" t="s">
        <v>31</v>
      </c>
      <c r="V244" s="7">
        <v>44826.53125</v>
      </c>
      <c r="W244">
        <v>540.9</v>
      </c>
      <c r="X244" s="7">
        <v>44827.388888888891</v>
      </c>
      <c r="Y244">
        <v>614</v>
      </c>
      <c r="Z244" s="8">
        <v>0.1351</v>
      </c>
      <c r="AA244">
        <v>6427.84</v>
      </c>
      <c r="AB244" s="8">
        <v>0.1138</v>
      </c>
      <c r="AC244">
        <v>104.4312</v>
      </c>
      <c r="AD244">
        <v>56486.83</v>
      </c>
      <c r="AE244">
        <v>1308059.8999999999</v>
      </c>
      <c r="AF244">
        <v>37</v>
      </c>
      <c r="AG244">
        <v>173.73</v>
      </c>
      <c r="AH244" s="8">
        <v>-0.47310000000000002</v>
      </c>
      <c r="AI244" s="8">
        <v>0.1351</v>
      </c>
      <c r="AJ244" t="s">
        <v>610</v>
      </c>
      <c r="AK244" s="2">
        <v>44826</v>
      </c>
    </row>
    <row r="245" spans="1:37" x14ac:dyDescent="0.45">
      <c r="A245" t="s">
        <v>702</v>
      </c>
      <c r="B245" t="s">
        <v>31</v>
      </c>
      <c r="C245" s="7">
        <v>44818.397222222222</v>
      </c>
      <c r="D245">
        <v>231.7</v>
      </c>
      <c r="E245" s="7">
        <v>44819.385416666664</v>
      </c>
      <c r="F245">
        <v>850.25</v>
      </c>
      <c r="G245" s="8">
        <v>2.6696</v>
      </c>
      <c r="H245">
        <v>141250.06</v>
      </c>
      <c r="I245" s="8">
        <v>2.6229</v>
      </c>
      <c r="J245">
        <v>232.4222</v>
      </c>
      <c r="K245">
        <v>53852.22</v>
      </c>
      <c r="L245">
        <v>1052139.29</v>
      </c>
      <c r="M245">
        <v>362</v>
      </c>
      <c r="N245">
        <v>390.19</v>
      </c>
      <c r="O245" s="8">
        <v>-7.6399999999999996E-2</v>
      </c>
      <c r="P245" s="8">
        <v>2.8580000000000001</v>
      </c>
      <c r="Q245" t="s">
        <v>610</v>
      </c>
      <c r="S245" s="2"/>
      <c r="T245" t="s">
        <v>827</v>
      </c>
      <c r="U245" t="s">
        <v>31</v>
      </c>
      <c r="V245" s="7">
        <v>44827.395833333336</v>
      </c>
      <c r="W245">
        <v>453.85</v>
      </c>
      <c r="X245" s="7">
        <v>44830.385416666664</v>
      </c>
      <c r="Y245">
        <v>1303.9000000000001</v>
      </c>
      <c r="Z245" s="8">
        <v>1.873</v>
      </c>
      <c r="AA245">
        <v>97739.65</v>
      </c>
      <c r="AB245" s="8">
        <v>1.8342000000000001</v>
      </c>
      <c r="AC245">
        <v>117.4089</v>
      </c>
      <c r="AD245">
        <v>53286.01</v>
      </c>
      <c r="AE245">
        <v>754942.03</v>
      </c>
      <c r="AF245">
        <v>75</v>
      </c>
      <c r="AG245">
        <v>1303.2</v>
      </c>
      <c r="AH245" s="8">
        <v>-7.6600000000000001E-2</v>
      </c>
      <c r="AI245" s="8">
        <v>1.873</v>
      </c>
      <c r="AJ245" t="s">
        <v>610</v>
      </c>
      <c r="AK245" s="2">
        <v>44827</v>
      </c>
    </row>
    <row r="246" spans="1:37" x14ac:dyDescent="0.45">
      <c r="A246" t="s">
        <v>702</v>
      </c>
      <c r="B246" t="s">
        <v>31</v>
      </c>
      <c r="C246" s="7">
        <v>44818.417361111111</v>
      </c>
      <c r="D246">
        <v>236.85</v>
      </c>
      <c r="E246" s="7">
        <v>44819.385416666664</v>
      </c>
      <c r="F246">
        <v>850.25</v>
      </c>
      <c r="G246" s="8">
        <v>2.5897999999999999</v>
      </c>
      <c r="H246">
        <v>134781.94</v>
      </c>
      <c r="I246" s="8">
        <v>2.5438999999999998</v>
      </c>
      <c r="J246">
        <v>223.69370000000001</v>
      </c>
      <c r="K246">
        <v>52981.85</v>
      </c>
      <c r="L246">
        <v>731152.77</v>
      </c>
      <c r="M246">
        <v>333</v>
      </c>
      <c r="N246">
        <v>404.75</v>
      </c>
      <c r="O246" s="8">
        <v>-2.6599999999999999E-2</v>
      </c>
      <c r="P246" s="8">
        <v>2.7740999999999998</v>
      </c>
      <c r="Q246" t="s">
        <v>610</v>
      </c>
      <c r="S246" s="2"/>
      <c r="T246" t="s">
        <v>713</v>
      </c>
      <c r="U246" t="s">
        <v>31</v>
      </c>
      <c r="V246" s="7">
        <v>44827.399305555555</v>
      </c>
      <c r="W246">
        <v>477.75</v>
      </c>
      <c r="X246" s="7">
        <v>44830.385416666664</v>
      </c>
      <c r="Y246">
        <v>1219.8</v>
      </c>
      <c r="Z246" s="8">
        <v>1.5531999999999999</v>
      </c>
      <c r="AA246">
        <v>80863.350000000006</v>
      </c>
      <c r="AB246" s="8">
        <v>1.5177</v>
      </c>
      <c r="AC246">
        <v>111.52419999999999</v>
      </c>
      <c r="AD246">
        <v>53280.68</v>
      </c>
      <c r="AE246">
        <v>835805.37</v>
      </c>
      <c r="AF246">
        <v>74</v>
      </c>
      <c r="AG246">
        <v>1092.75</v>
      </c>
      <c r="AH246" s="8">
        <v>-0.15909999999999999</v>
      </c>
      <c r="AI246" s="8">
        <v>1.5531999999999999</v>
      </c>
      <c r="AJ246" t="s">
        <v>610</v>
      </c>
      <c r="AK246" s="2">
        <v>44827</v>
      </c>
    </row>
    <row r="247" spans="1:37" x14ac:dyDescent="0.45">
      <c r="A247" t="s">
        <v>818</v>
      </c>
      <c r="B247" t="s">
        <v>31</v>
      </c>
      <c r="C247" s="7">
        <v>44818.440972222219</v>
      </c>
      <c r="D247">
        <v>212</v>
      </c>
      <c r="E247" s="7">
        <v>44819.385416666664</v>
      </c>
      <c r="F247">
        <v>753.65</v>
      </c>
      <c r="G247" s="8">
        <v>2.5550000000000002</v>
      </c>
      <c r="H247">
        <v>133008.32000000001</v>
      </c>
      <c r="I247" s="8">
        <v>2.5093999999999999</v>
      </c>
      <c r="J247">
        <v>250.0187</v>
      </c>
      <c r="K247">
        <v>53003.96</v>
      </c>
      <c r="L247">
        <v>864161.09</v>
      </c>
      <c r="M247">
        <v>299</v>
      </c>
      <c r="N247">
        <v>444.84</v>
      </c>
      <c r="O247" s="8">
        <v>-9.5299999999999996E-2</v>
      </c>
      <c r="P247" s="8">
        <v>2.7833000000000001</v>
      </c>
      <c r="Q247" t="s">
        <v>610</v>
      </c>
      <c r="S247" s="2"/>
      <c r="T247" t="s">
        <v>714</v>
      </c>
      <c r="U247" t="s">
        <v>31</v>
      </c>
      <c r="V247" s="7">
        <v>44827.416666666664</v>
      </c>
      <c r="W247">
        <v>471.3</v>
      </c>
      <c r="X247" s="7">
        <v>44830.388888888891</v>
      </c>
      <c r="Y247">
        <v>998.65</v>
      </c>
      <c r="Z247" s="8">
        <v>1.1189</v>
      </c>
      <c r="AA247">
        <v>61500.98</v>
      </c>
      <c r="AB247" s="8">
        <v>1.0876999999999999</v>
      </c>
      <c r="AC247">
        <v>119.9667</v>
      </c>
      <c r="AD247">
        <v>56540.3</v>
      </c>
      <c r="AE247">
        <v>1369560.88</v>
      </c>
      <c r="AF247">
        <v>70</v>
      </c>
      <c r="AG247">
        <v>878.59</v>
      </c>
      <c r="AH247" s="8">
        <v>-8.0399999999999999E-2</v>
      </c>
      <c r="AI247" s="8">
        <v>1.4426000000000001</v>
      </c>
      <c r="AJ247" t="s">
        <v>610</v>
      </c>
      <c r="AK247" s="2">
        <v>44827</v>
      </c>
    </row>
    <row r="248" spans="1:37" x14ac:dyDescent="0.45">
      <c r="A248" t="s">
        <v>833</v>
      </c>
      <c r="B248" t="s">
        <v>31</v>
      </c>
      <c r="C248" s="7">
        <v>44819.395833333336</v>
      </c>
      <c r="D248">
        <v>160.25</v>
      </c>
      <c r="E248" s="7">
        <v>44819.624305555553</v>
      </c>
      <c r="F248">
        <v>0.85</v>
      </c>
      <c r="G248" s="8">
        <v>-0.99470000000000003</v>
      </c>
      <c r="H248">
        <v>-55523.12</v>
      </c>
      <c r="I248" s="8">
        <v>-1.0046999999999999</v>
      </c>
      <c r="J248">
        <v>344.84050000000002</v>
      </c>
      <c r="K248">
        <v>55260.7</v>
      </c>
      <c r="L248">
        <v>996616.17</v>
      </c>
      <c r="M248">
        <v>330</v>
      </c>
      <c r="N248">
        <v>-168.25</v>
      </c>
      <c r="O248" s="8">
        <v>-0.99560000000000004</v>
      </c>
      <c r="P248" s="8">
        <v>0.15909999999999999</v>
      </c>
      <c r="Q248" t="s">
        <v>610</v>
      </c>
      <c r="S248" s="2"/>
      <c r="T248" t="s">
        <v>819</v>
      </c>
      <c r="U248" t="s">
        <v>31</v>
      </c>
      <c r="V248" s="7">
        <v>44827.423611111109</v>
      </c>
      <c r="W248">
        <v>513.5</v>
      </c>
      <c r="X248" s="7">
        <v>44830.388888888891</v>
      </c>
      <c r="Y248">
        <v>919.9</v>
      </c>
      <c r="Z248" s="8">
        <v>0.79139999999999999</v>
      </c>
      <c r="AA248">
        <v>43181.599999999999</v>
      </c>
      <c r="AB248" s="8">
        <v>0.76349999999999996</v>
      </c>
      <c r="AC248">
        <v>110.1386</v>
      </c>
      <c r="AD248">
        <v>56556.17</v>
      </c>
      <c r="AE248">
        <v>1412742.49</v>
      </c>
      <c r="AF248">
        <v>68</v>
      </c>
      <c r="AG248">
        <v>635.02</v>
      </c>
      <c r="AH248" s="8">
        <v>-0.16689999999999999</v>
      </c>
      <c r="AI248" s="8">
        <v>1.0782</v>
      </c>
      <c r="AJ248" t="s">
        <v>610</v>
      </c>
      <c r="AK248" s="2">
        <v>44827</v>
      </c>
    </row>
    <row r="249" spans="1:37" x14ac:dyDescent="0.45">
      <c r="A249" t="s">
        <v>705</v>
      </c>
      <c r="B249" t="s">
        <v>31</v>
      </c>
      <c r="C249" s="7">
        <v>44819.398611111108</v>
      </c>
      <c r="D249">
        <v>205.9</v>
      </c>
      <c r="E249" s="7">
        <v>44819.624305555553</v>
      </c>
      <c r="F249">
        <v>1.1499999999999999</v>
      </c>
      <c r="G249" s="8">
        <v>-0.99439999999999995</v>
      </c>
      <c r="H249">
        <v>-55500.06</v>
      </c>
      <c r="I249" s="8">
        <v>-1.0044999999999999</v>
      </c>
      <c r="J249">
        <v>268.34890000000001</v>
      </c>
      <c r="K249">
        <v>55253.04</v>
      </c>
      <c r="L249">
        <v>941116.11</v>
      </c>
      <c r="M249">
        <v>326</v>
      </c>
      <c r="N249">
        <v>-170.25</v>
      </c>
      <c r="O249" s="8">
        <v>-0.99490000000000001</v>
      </c>
      <c r="P249" s="8">
        <v>8.14E-2</v>
      </c>
      <c r="Q249" t="s">
        <v>610</v>
      </c>
      <c r="S249" s="2"/>
      <c r="T249" t="s">
        <v>766</v>
      </c>
      <c r="U249" t="s">
        <v>31</v>
      </c>
      <c r="V249" s="7">
        <v>44830.395833333336</v>
      </c>
      <c r="W249">
        <v>465.2</v>
      </c>
      <c r="X249" s="7">
        <v>44831.385416666664</v>
      </c>
      <c r="Y249">
        <v>404.75</v>
      </c>
      <c r="Z249" s="8">
        <v>-0.12989999999999999</v>
      </c>
      <c r="AA249">
        <v>-8053.42</v>
      </c>
      <c r="AB249" s="8">
        <v>-0.14860000000000001</v>
      </c>
      <c r="AC249">
        <v>116.4639</v>
      </c>
      <c r="AD249">
        <v>54179.03</v>
      </c>
      <c r="AE249">
        <v>827751.95</v>
      </c>
      <c r="AF249">
        <v>75</v>
      </c>
      <c r="AG249">
        <v>-107.38</v>
      </c>
      <c r="AH249" s="8">
        <v>-0.1694</v>
      </c>
      <c r="AI249" s="8">
        <v>0.49409999999999998</v>
      </c>
      <c r="AJ249" t="s">
        <v>610</v>
      </c>
      <c r="AK249" s="2">
        <v>44830</v>
      </c>
    </row>
    <row r="250" spans="1:37" x14ac:dyDescent="0.45">
      <c r="A250" t="s">
        <v>743</v>
      </c>
      <c r="B250" t="s">
        <v>31</v>
      </c>
      <c r="C250" s="7">
        <v>44819.420138888891</v>
      </c>
      <c r="D250">
        <v>579.79999999999995</v>
      </c>
      <c r="E250" s="7">
        <v>44820.385416666664</v>
      </c>
      <c r="F250">
        <v>656.5</v>
      </c>
      <c r="G250" s="8">
        <v>0.1323</v>
      </c>
      <c r="H250">
        <v>6027.66</v>
      </c>
      <c r="I250" s="8">
        <v>0.111</v>
      </c>
      <c r="J250">
        <v>93.688869999999994</v>
      </c>
      <c r="K250">
        <v>54320.81</v>
      </c>
      <c r="L250">
        <v>870188.75</v>
      </c>
      <c r="M250">
        <v>329</v>
      </c>
      <c r="N250">
        <v>18.32</v>
      </c>
      <c r="O250" s="8">
        <v>-0.27660000000000001</v>
      </c>
      <c r="P250" s="8">
        <v>0.22459999999999999</v>
      </c>
      <c r="Q250" t="s">
        <v>610</v>
      </c>
      <c r="S250" s="2"/>
      <c r="T250" t="s">
        <v>715</v>
      </c>
      <c r="U250" t="s">
        <v>31</v>
      </c>
      <c r="V250" s="7">
        <v>44830.399305555555</v>
      </c>
      <c r="W250">
        <v>480.4</v>
      </c>
      <c r="X250" s="7">
        <v>44831.385416666664</v>
      </c>
      <c r="Y250">
        <v>309.45</v>
      </c>
      <c r="Z250" s="8">
        <v>-0.35580000000000001</v>
      </c>
      <c r="AA250">
        <v>-20168.34</v>
      </c>
      <c r="AB250" s="8">
        <v>-0.37230000000000002</v>
      </c>
      <c r="AC250">
        <v>112.7677</v>
      </c>
      <c r="AD250">
        <v>54173.61</v>
      </c>
      <c r="AE250">
        <v>807583.61</v>
      </c>
      <c r="AF250">
        <v>74</v>
      </c>
      <c r="AG250">
        <v>-272.55</v>
      </c>
      <c r="AH250" s="8">
        <v>-0.37780000000000002</v>
      </c>
      <c r="AI250" s="8">
        <v>0.1865</v>
      </c>
      <c r="AJ250" t="s">
        <v>610</v>
      </c>
      <c r="AK250" s="2">
        <v>44830</v>
      </c>
    </row>
    <row r="251" spans="1:37" x14ac:dyDescent="0.45">
      <c r="A251" t="s">
        <v>744</v>
      </c>
      <c r="B251" t="s">
        <v>31</v>
      </c>
      <c r="C251" s="7">
        <v>44819.440972222219</v>
      </c>
      <c r="D251">
        <v>579.15</v>
      </c>
      <c r="E251" s="7">
        <v>44820.385416666664</v>
      </c>
      <c r="F251">
        <v>600.20000000000005</v>
      </c>
      <c r="G251" s="8">
        <v>3.6299999999999999E-2</v>
      </c>
      <c r="H251">
        <v>868.39</v>
      </c>
      <c r="I251" s="8">
        <v>1.6E-2</v>
      </c>
      <c r="J251">
        <v>93.813550000000006</v>
      </c>
      <c r="K251">
        <v>54332.12</v>
      </c>
      <c r="L251">
        <v>871057.14</v>
      </c>
      <c r="M251">
        <v>299</v>
      </c>
      <c r="N251">
        <v>2.9</v>
      </c>
      <c r="O251" s="8">
        <v>-0.34489999999999998</v>
      </c>
      <c r="P251" s="8">
        <v>0.13270000000000001</v>
      </c>
      <c r="Q251" t="s">
        <v>610</v>
      </c>
      <c r="S251" s="2"/>
      <c r="T251" t="s">
        <v>717</v>
      </c>
      <c r="U251" t="s">
        <v>31</v>
      </c>
      <c r="V251" s="7">
        <v>44831.458333333336</v>
      </c>
      <c r="W251">
        <v>338.6</v>
      </c>
      <c r="X251" s="7">
        <v>44832.388888888891</v>
      </c>
      <c r="Y251">
        <v>716.85</v>
      </c>
      <c r="Z251" s="8">
        <v>1.1171</v>
      </c>
      <c r="AA251">
        <v>61967.13</v>
      </c>
      <c r="AB251" s="8">
        <v>1.0859000000000001</v>
      </c>
      <c r="AC251">
        <v>168.5284</v>
      </c>
      <c r="AD251">
        <v>57063.71</v>
      </c>
      <c r="AE251">
        <v>1474709.61</v>
      </c>
      <c r="AF251">
        <v>58</v>
      </c>
      <c r="AG251">
        <v>1068.4000000000001</v>
      </c>
      <c r="AH251" s="8">
        <v>-0.32719999999999999</v>
      </c>
      <c r="AI251" s="8">
        <v>1.1171</v>
      </c>
      <c r="AJ251" t="s">
        <v>610</v>
      </c>
      <c r="AK251" s="2">
        <v>44831</v>
      </c>
    </row>
    <row r="252" spans="1:37" x14ac:dyDescent="0.45">
      <c r="A252" t="s">
        <v>840</v>
      </c>
      <c r="B252" t="s">
        <v>31</v>
      </c>
      <c r="C252" s="7">
        <v>44820.554166666669</v>
      </c>
      <c r="D252">
        <v>498.95</v>
      </c>
      <c r="E252" s="7">
        <v>44823.385416666664</v>
      </c>
      <c r="F252">
        <v>553.1</v>
      </c>
      <c r="G252" s="8">
        <v>0.1085</v>
      </c>
      <c r="H252">
        <v>4783.6000000000004</v>
      </c>
      <c r="I252" s="8">
        <v>8.7400000000000005E-2</v>
      </c>
      <c r="J252">
        <v>109.6414</v>
      </c>
      <c r="K252">
        <v>54705.58</v>
      </c>
      <c r="L252">
        <v>945899.71</v>
      </c>
      <c r="M252">
        <v>136</v>
      </c>
      <c r="N252">
        <v>35.17</v>
      </c>
      <c r="O252" s="8">
        <v>-0.1462</v>
      </c>
      <c r="P252" s="8">
        <v>0.31069999999999998</v>
      </c>
      <c r="Q252" t="s">
        <v>610</v>
      </c>
      <c r="S252" s="2"/>
      <c r="T252" t="s">
        <v>690</v>
      </c>
      <c r="U252" t="s">
        <v>31</v>
      </c>
      <c r="V252" s="7">
        <v>44831.461805555555</v>
      </c>
      <c r="W252">
        <v>357.45</v>
      </c>
      <c r="X252" s="7">
        <v>44832.385416666664</v>
      </c>
      <c r="Y252">
        <v>620</v>
      </c>
      <c r="Z252" s="8">
        <v>0.73450000000000004</v>
      </c>
      <c r="AA252">
        <v>38213.629999999997</v>
      </c>
      <c r="AB252" s="8">
        <v>0.70720000000000005</v>
      </c>
      <c r="AC252">
        <v>151.17609999999999</v>
      </c>
      <c r="AD252">
        <v>54037.91</v>
      </c>
      <c r="AE252">
        <v>845797.24</v>
      </c>
      <c r="AF252">
        <v>56</v>
      </c>
      <c r="AG252">
        <v>682.39</v>
      </c>
      <c r="AH252" s="8">
        <v>-0.45069999999999999</v>
      </c>
      <c r="AI252" s="8">
        <v>0.73450000000000004</v>
      </c>
      <c r="AJ252" t="s">
        <v>610</v>
      </c>
      <c r="AK252" s="2">
        <v>44831</v>
      </c>
    </row>
    <row r="253" spans="1:37" x14ac:dyDescent="0.45">
      <c r="A253" t="s">
        <v>706</v>
      </c>
      <c r="B253" t="s">
        <v>31</v>
      </c>
      <c r="C253" s="7">
        <v>44820.577777777777</v>
      </c>
      <c r="D253">
        <v>466.15</v>
      </c>
      <c r="E253" s="7">
        <v>44823.385416666664</v>
      </c>
      <c r="F253">
        <v>500.05</v>
      </c>
      <c r="G253" s="8">
        <v>7.2700000000000001E-2</v>
      </c>
      <c r="H253">
        <v>2844.02</v>
      </c>
      <c r="I253" s="8">
        <v>5.1999999999999998E-2</v>
      </c>
      <c r="J253">
        <v>117.3374</v>
      </c>
      <c r="K253">
        <v>54696.82</v>
      </c>
      <c r="L253">
        <v>948743.73</v>
      </c>
      <c r="M253">
        <v>102</v>
      </c>
      <c r="N253">
        <v>27.88</v>
      </c>
      <c r="O253" s="8">
        <v>-0.1764</v>
      </c>
      <c r="P253" s="8">
        <v>0.28660000000000002</v>
      </c>
      <c r="Q253" t="s">
        <v>610</v>
      </c>
      <c r="S253" s="2"/>
      <c r="T253" t="s">
        <v>690</v>
      </c>
      <c r="U253" t="s">
        <v>31</v>
      </c>
      <c r="V253" s="7">
        <v>44831.461805555555</v>
      </c>
      <c r="W253">
        <v>357.45</v>
      </c>
      <c r="X253" s="7">
        <v>44832.388888888891</v>
      </c>
      <c r="Y253">
        <v>639.04999999999995</v>
      </c>
      <c r="Z253" s="8">
        <v>0.78779999999999994</v>
      </c>
      <c r="AA253">
        <v>43359.77</v>
      </c>
      <c r="AB253" s="8">
        <v>0.75990000000000002</v>
      </c>
      <c r="AC253">
        <v>159.6251</v>
      </c>
      <c r="AD253">
        <v>57058.01</v>
      </c>
      <c r="AE253">
        <v>1518069.39</v>
      </c>
      <c r="AF253">
        <v>57</v>
      </c>
      <c r="AG253">
        <v>760.7</v>
      </c>
      <c r="AH253" s="8">
        <v>-0.45069999999999999</v>
      </c>
      <c r="AI253" s="8">
        <v>0.78779999999999994</v>
      </c>
      <c r="AJ253" t="s">
        <v>610</v>
      </c>
      <c r="AK253" s="2">
        <v>44831</v>
      </c>
    </row>
    <row r="254" spans="1:37" x14ac:dyDescent="0.45">
      <c r="A254" t="s">
        <v>712</v>
      </c>
      <c r="B254" t="s">
        <v>31</v>
      </c>
      <c r="C254" s="7">
        <v>44820.598611111112</v>
      </c>
      <c r="D254">
        <v>480.25</v>
      </c>
      <c r="E254" s="7">
        <v>44823.385416666664</v>
      </c>
      <c r="F254">
        <v>403.95</v>
      </c>
      <c r="G254" s="8">
        <v>-0.15890000000000001</v>
      </c>
      <c r="H254">
        <v>-9636.48</v>
      </c>
      <c r="I254" s="8">
        <v>-0.17730000000000001</v>
      </c>
      <c r="J254">
        <v>113.1812</v>
      </c>
      <c r="K254">
        <v>54355.29</v>
      </c>
      <c r="L254">
        <v>861420.66</v>
      </c>
      <c r="M254">
        <v>72</v>
      </c>
      <c r="N254">
        <v>-133.84</v>
      </c>
      <c r="O254" s="8">
        <v>-0.35499999999999998</v>
      </c>
      <c r="P254" s="8">
        <v>4.1099999999999998E-2</v>
      </c>
      <c r="Q254" t="s">
        <v>610</v>
      </c>
      <c r="S254" s="2"/>
      <c r="T254" t="s">
        <v>717</v>
      </c>
      <c r="U254" t="s">
        <v>31</v>
      </c>
      <c r="V254" s="7">
        <v>44831.472222222219</v>
      </c>
      <c r="W254">
        <v>379.3</v>
      </c>
      <c r="X254" s="7">
        <v>44832.385416666664</v>
      </c>
      <c r="Y254">
        <v>693.85</v>
      </c>
      <c r="Z254" s="8">
        <v>0.82930000000000004</v>
      </c>
      <c r="AA254">
        <v>43279.360000000001</v>
      </c>
      <c r="AB254" s="8">
        <v>0.80100000000000005</v>
      </c>
      <c r="AC254">
        <v>142.45140000000001</v>
      </c>
      <c r="AD254">
        <v>54031.8</v>
      </c>
      <c r="AE254">
        <v>889076.6</v>
      </c>
      <c r="AF254">
        <v>53</v>
      </c>
      <c r="AG254">
        <v>816.59</v>
      </c>
      <c r="AH254" s="8">
        <v>-0.39939999999999998</v>
      </c>
      <c r="AI254" s="8">
        <v>0.82930000000000004</v>
      </c>
      <c r="AJ254" t="s">
        <v>610</v>
      </c>
      <c r="AK254" s="2">
        <v>44831</v>
      </c>
    </row>
    <row r="255" spans="1:37" x14ac:dyDescent="0.45">
      <c r="A255" t="s">
        <v>708</v>
      </c>
      <c r="B255" t="s">
        <v>31</v>
      </c>
      <c r="C255" s="7">
        <v>44823.40625</v>
      </c>
      <c r="D255">
        <v>427.4</v>
      </c>
      <c r="E255" s="7">
        <v>44824.385416666664</v>
      </c>
      <c r="F255">
        <v>555.54999999999995</v>
      </c>
      <c r="G255" s="8">
        <v>0.29980000000000001</v>
      </c>
      <c r="H255">
        <v>15155.13</v>
      </c>
      <c r="I255" s="8">
        <v>0.27679999999999999</v>
      </c>
      <c r="J255">
        <v>128.08539999999999</v>
      </c>
      <c r="K255">
        <v>54743.72</v>
      </c>
      <c r="L255">
        <v>963898.87</v>
      </c>
      <c r="M255">
        <v>349</v>
      </c>
      <c r="N255">
        <v>43.42</v>
      </c>
      <c r="O255" s="8">
        <v>-0.2954</v>
      </c>
      <c r="P255" s="8">
        <v>0.29980000000000001</v>
      </c>
      <c r="Q255" t="s">
        <v>610</v>
      </c>
      <c r="S255" s="2"/>
      <c r="T255" t="s">
        <v>779</v>
      </c>
      <c r="U255" t="s">
        <v>31</v>
      </c>
      <c r="V255" s="7">
        <v>44832.395833333336</v>
      </c>
      <c r="W255">
        <v>280</v>
      </c>
      <c r="X255" s="7">
        <v>44833.385416666664</v>
      </c>
      <c r="Y255">
        <v>59.65</v>
      </c>
      <c r="Z255" s="8">
        <v>-0.78700000000000003</v>
      </c>
      <c r="AA255">
        <v>-43507.01</v>
      </c>
      <c r="AB255" s="8">
        <v>-0.79910000000000003</v>
      </c>
      <c r="AC255">
        <v>194.4478</v>
      </c>
      <c r="AD255">
        <v>54445.38</v>
      </c>
      <c r="AE255">
        <v>845569.59</v>
      </c>
      <c r="AF255">
        <v>75</v>
      </c>
      <c r="AG255">
        <v>-580.09</v>
      </c>
      <c r="AH255" s="8">
        <v>-0.78700000000000003</v>
      </c>
      <c r="AI255" s="8">
        <v>0.27139999999999997</v>
      </c>
      <c r="AJ255" t="s">
        <v>610</v>
      </c>
      <c r="AK255" s="2">
        <v>44832</v>
      </c>
    </row>
    <row r="256" spans="1:37" x14ac:dyDescent="0.45">
      <c r="A256" t="s">
        <v>709</v>
      </c>
      <c r="B256" t="s">
        <v>31</v>
      </c>
      <c r="C256" s="7">
        <v>44823.412499999999</v>
      </c>
      <c r="D256">
        <v>448.6</v>
      </c>
      <c r="E256" s="7">
        <v>44824.385416666664</v>
      </c>
      <c r="F256">
        <v>490.6</v>
      </c>
      <c r="G256" s="8">
        <v>9.3600000000000003E-2</v>
      </c>
      <c r="H256">
        <v>3981.89</v>
      </c>
      <c r="I256" s="8">
        <v>7.2700000000000001E-2</v>
      </c>
      <c r="J256">
        <v>122.1139</v>
      </c>
      <c r="K256">
        <v>54780.28</v>
      </c>
      <c r="L256">
        <v>967880.76</v>
      </c>
      <c r="M256">
        <v>340</v>
      </c>
      <c r="N256">
        <v>11.71</v>
      </c>
      <c r="O256" s="8">
        <v>-0.41420000000000001</v>
      </c>
      <c r="P256" s="8">
        <v>0.11459999999999999</v>
      </c>
      <c r="Q256" t="s">
        <v>610</v>
      </c>
      <c r="S256" s="2"/>
      <c r="T256" t="s">
        <v>684</v>
      </c>
      <c r="U256" t="s">
        <v>31</v>
      </c>
      <c r="V256" s="7">
        <v>44832.416666666664</v>
      </c>
      <c r="W256">
        <v>339.95</v>
      </c>
      <c r="X256" s="7">
        <v>44833.388888888891</v>
      </c>
      <c r="Y256">
        <v>204.95</v>
      </c>
      <c r="Z256" s="8">
        <v>-0.39710000000000001</v>
      </c>
      <c r="AA256">
        <v>-23793.22</v>
      </c>
      <c r="AB256" s="8">
        <v>-0.41310000000000002</v>
      </c>
      <c r="AC256">
        <v>169.4083</v>
      </c>
      <c r="AD256">
        <v>57590.35</v>
      </c>
      <c r="AE256">
        <v>1494276.16</v>
      </c>
      <c r="AF256">
        <v>70</v>
      </c>
      <c r="AG256">
        <v>-339.9</v>
      </c>
      <c r="AH256" s="8">
        <v>-0.83699999999999997</v>
      </c>
      <c r="AI256" s="8">
        <v>0.1736</v>
      </c>
      <c r="AJ256" t="s">
        <v>610</v>
      </c>
      <c r="AK256" s="2">
        <v>44832</v>
      </c>
    </row>
    <row r="257" spans="1:37" x14ac:dyDescent="0.45">
      <c r="A257" t="s">
        <v>709</v>
      </c>
      <c r="B257" t="s">
        <v>31</v>
      </c>
      <c r="C257" s="7">
        <v>44823.416666666664</v>
      </c>
      <c r="D257">
        <v>449.45</v>
      </c>
      <c r="E257" s="7">
        <v>44824.385416666664</v>
      </c>
      <c r="F257">
        <v>490.6</v>
      </c>
      <c r="G257" s="8">
        <v>9.1600000000000001E-2</v>
      </c>
      <c r="H257">
        <v>3836.3</v>
      </c>
      <c r="I257" s="8">
        <v>7.0599999999999996E-2</v>
      </c>
      <c r="J257">
        <v>120.8301</v>
      </c>
      <c r="K257">
        <v>54307.11</v>
      </c>
      <c r="L257">
        <v>865256.95999999996</v>
      </c>
      <c r="M257">
        <v>334</v>
      </c>
      <c r="N257">
        <v>11.49</v>
      </c>
      <c r="O257" s="8">
        <v>-0.4153</v>
      </c>
      <c r="P257" s="8">
        <v>0.1125</v>
      </c>
      <c r="Q257" t="s">
        <v>610</v>
      </c>
      <c r="S257" s="2"/>
      <c r="T257" t="s">
        <v>612</v>
      </c>
      <c r="U257" t="s">
        <v>31</v>
      </c>
      <c r="V257" s="7">
        <v>44832.496527777781</v>
      </c>
      <c r="W257">
        <v>297.89999999999998</v>
      </c>
      <c r="X257" s="7">
        <v>44833.388888888891</v>
      </c>
      <c r="Y257">
        <v>150.25</v>
      </c>
      <c r="Z257" s="8">
        <v>-0.49559999999999998</v>
      </c>
      <c r="AA257">
        <v>-29399.96</v>
      </c>
      <c r="AB257" s="8">
        <v>-0.51070000000000004</v>
      </c>
      <c r="AC257">
        <v>193.25360000000001</v>
      </c>
      <c r="AD257">
        <v>57570.25</v>
      </c>
      <c r="AE257">
        <v>1464876.2</v>
      </c>
      <c r="AF257">
        <v>47</v>
      </c>
      <c r="AG257">
        <v>-625.53</v>
      </c>
      <c r="AH257" s="8">
        <v>-0.86570000000000003</v>
      </c>
      <c r="AI257" s="8">
        <v>0.1313</v>
      </c>
      <c r="AJ257" t="s">
        <v>610</v>
      </c>
      <c r="AK257" s="2">
        <v>44832</v>
      </c>
    </row>
    <row r="258" spans="1:37" x14ac:dyDescent="0.45">
      <c r="A258" t="s">
        <v>724</v>
      </c>
      <c r="B258" t="s">
        <v>31</v>
      </c>
      <c r="C258" s="7">
        <v>44823.431944444441</v>
      </c>
      <c r="D258">
        <v>428.1</v>
      </c>
      <c r="E258" s="7">
        <v>44824.385416666664</v>
      </c>
      <c r="F258">
        <v>435.2</v>
      </c>
      <c r="G258" s="8">
        <v>1.66E-2</v>
      </c>
      <c r="H258">
        <v>-194.46</v>
      </c>
      <c r="I258" s="8">
        <v>-3.5999999999999999E-3</v>
      </c>
      <c r="J258">
        <v>126.8501</v>
      </c>
      <c r="K258">
        <v>54304.52</v>
      </c>
      <c r="L258">
        <v>865062.5</v>
      </c>
      <c r="M258">
        <v>312</v>
      </c>
      <c r="N258">
        <v>-0.62</v>
      </c>
      <c r="O258" s="8">
        <v>-0.47010000000000002</v>
      </c>
      <c r="P258" s="8">
        <v>0.1212</v>
      </c>
      <c r="Q258" t="s">
        <v>610</v>
      </c>
      <c r="S258" s="2"/>
      <c r="T258" t="s">
        <v>683</v>
      </c>
      <c r="U258" t="s">
        <v>31</v>
      </c>
      <c r="V258" s="7">
        <v>44832.628472222219</v>
      </c>
      <c r="W258">
        <v>204.75</v>
      </c>
      <c r="X258" s="7">
        <v>44833.385416666664</v>
      </c>
      <c r="Y258">
        <v>41.4</v>
      </c>
      <c r="Z258" s="8">
        <v>-0.79779999999999995</v>
      </c>
      <c r="AA258">
        <v>-44059.11</v>
      </c>
      <c r="AB258" s="8">
        <v>-0.80979999999999996</v>
      </c>
      <c r="AC258">
        <v>265.71800000000002</v>
      </c>
      <c r="AD258">
        <v>54405.77</v>
      </c>
      <c r="AE258">
        <v>801510.48</v>
      </c>
      <c r="AF258">
        <v>8</v>
      </c>
      <c r="AG258">
        <v>-5507.39</v>
      </c>
      <c r="AH258" s="8">
        <v>-0.79779999999999995</v>
      </c>
      <c r="AI258" s="8">
        <v>0.441</v>
      </c>
      <c r="AJ258" t="s">
        <v>610</v>
      </c>
      <c r="AK258" s="2">
        <v>44832</v>
      </c>
    </row>
    <row r="259" spans="1:37" x14ac:dyDescent="0.45">
      <c r="A259" t="s">
        <v>704</v>
      </c>
      <c r="B259" t="s">
        <v>31</v>
      </c>
      <c r="C259" s="7">
        <v>44824.425000000003</v>
      </c>
      <c r="D259">
        <v>315.60000000000002</v>
      </c>
      <c r="E259" s="7">
        <v>44825.385416666664</v>
      </c>
      <c r="F259">
        <v>266.45</v>
      </c>
      <c r="G259" s="8">
        <v>-0.15570000000000001</v>
      </c>
      <c r="H259">
        <v>-9551.7999999999993</v>
      </c>
      <c r="I259" s="8">
        <v>-0.17419999999999999</v>
      </c>
      <c r="J259">
        <v>173.76240000000001</v>
      </c>
      <c r="K259">
        <v>54839.4</v>
      </c>
      <c r="L259">
        <v>958328.95</v>
      </c>
      <c r="M259">
        <v>322</v>
      </c>
      <c r="N259">
        <v>-29.66</v>
      </c>
      <c r="O259" s="8">
        <v>-0.23949999999999999</v>
      </c>
      <c r="P259" s="8">
        <v>0.23569999999999999</v>
      </c>
      <c r="Q259" t="s">
        <v>610</v>
      </c>
      <c r="S259" s="2"/>
      <c r="T259" t="s">
        <v>738</v>
      </c>
      <c r="U259" t="s">
        <v>31</v>
      </c>
      <c r="V259" s="7">
        <v>44833.486111111109</v>
      </c>
      <c r="W259">
        <v>538.35</v>
      </c>
      <c r="X259" s="7">
        <v>44834.388888888891</v>
      </c>
      <c r="Y259">
        <v>725.3</v>
      </c>
      <c r="Z259" s="8">
        <v>0.3473</v>
      </c>
      <c r="AA259">
        <v>18561.189999999999</v>
      </c>
      <c r="AB259" s="8">
        <v>0.32379999999999998</v>
      </c>
      <c r="AC259">
        <v>106.4816</v>
      </c>
      <c r="AD259">
        <v>57324.38</v>
      </c>
      <c r="AE259">
        <v>1483437.39</v>
      </c>
      <c r="AF259">
        <v>50</v>
      </c>
      <c r="AG259">
        <v>371.22</v>
      </c>
      <c r="AH259" s="8">
        <v>-7.9799999999999996E-2</v>
      </c>
      <c r="AI259" s="8">
        <v>0.45569999999999999</v>
      </c>
      <c r="AJ259" t="s">
        <v>610</v>
      </c>
      <c r="AK259" s="2">
        <v>44833</v>
      </c>
    </row>
    <row r="260" spans="1:37" x14ac:dyDescent="0.45">
      <c r="A260" t="s">
        <v>704</v>
      </c>
      <c r="B260" t="s">
        <v>31</v>
      </c>
      <c r="C260" s="7">
        <v>44824.520138888889</v>
      </c>
      <c r="D260">
        <v>359.4</v>
      </c>
      <c r="E260" s="7">
        <v>44825.385416666664</v>
      </c>
      <c r="F260">
        <v>266.45</v>
      </c>
      <c r="G260" s="8">
        <v>-0.2586</v>
      </c>
      <c r="H260">
        <v>-14995.92</v>
      </c>
      <c r="I260" s="8">
        <v>-0.27600000000000002</v>
      </c>
      <c r="J260">
        <v>151.15559999999999</v>
      </c>
      <c r="K260">
        <v>54325.31</v>
      </c>
      <c r="L260">
        <v>850066.58</v>
      </c>
      <c r="M260">
        <v>185</v>
      </c>
      <c r="N260">
        <v>-81.06</v>
      </c>
      <c r="O260" s="8">
        <v>-0.3322</v>
      </c>
      <c r="P260" s="8">
        <v>8.5099999999999995E-2</v>
      </c>
      <c r="Q260" t="s">
        <v>610</v>
      </c>
      <c r="S260" s="2"/>
      <c r="T260" t="s">
        <v>683</v>
      </c>
      <c r="U260" t="s">
        <v>31</v>
      </c>
      <c r="V260" s="7">
        <v>44833.489583333336</v>
      </c>
      <c r="W260">
        <v>167</v>
      </c>
      <c r="X260" s="7">
        <v>44833.635416666664</v>
      </c>
      <c r="Y260">
        <v>155.5</v>
      </c>
      <c r="Z260" s="8">
        <v>-6.8900000000000003E-2</v>
      </c>
      <c r="AA260">
        <v>-4762.04</v>
      </c>
      <c r="AB260" s="8">
        <v>-8.8200000000000001E-2</v>
      </c>
      <c r="AC260">
        <v>323.39850000000001</v>
      </c>
      <c r="AD260">
        <v>54007.55</v>
      </c>
      <c r="AE260">
        <v>796748.44</v>
      </c>
      <c r="AF260">
        <v>43</v>
      </c>
      <c r="AG260">
        <v>-110.75</v>
      </c>
      <c r="AH260" s="8">
        <v>-0.76019999999999999</v>
      </c>
      <c r="AI260" s="8">
        <v>0.75270000000000004</v>
      </c>
      <c r="AJ260" t="s">
        <v>610</v>
      </c>
      <c r="AK260" s="2">
        <v>44833</v>
      </c>
    </row>
    <row r="261" spans="1:37" x14ac:dyDescent="0.45">
      <c r="A261" t="s">
        <v>705</v>
      </c>
      <c r="B261" t="s">
        <v>31</v>
      </c>
      <c r="C261" s="7">
        <v>44824.523611111108</v>
      </c>
      <c r="D261">
        <v>320.64999999999998</v>
      </c>
      <c r="E261" s="7">
        <v>44825.385416666664</v>
      </c>
      <c r="F261">
        <v>222.4</v>
      </c>
      <c r="G261" s="8">
        <v>-0.30640000000000001</v>
      </c>
      <c r="H261">
        <v>-17567.82</v>
      </c>
      <c r="I261" s="8">
        <v>-0.32329999999999998</v>
      </c>
      <c r="J261">
        <v>169.4419</v>
      </c>
      <c r="K261">
        <v>54331.55</v>
      </c>
      <c r="L261">
        <v>832498.75</v>
      </c>
      <c r="M261">
        <v>180</v>
      </c>
      <c r="N261">
        <v>-97.6</v>
      </c>
      <c r="O261" s="8">
        <v>-0.42980000000000002</v>
      </c>
      <c r="P261" s="8">
        <v>4.99E-2</v>
      </c>
      <c r="Q261" t="s">
        <v>610</v>
      </c>
      <c r="S261" s="2"/>
      <c r="T261" t="s">
        <v>747</v>
      </c>
      <c r="U261" t="s">
        <v>31</v>
      </c>
      <c r="V261" s="7">
        <v>44833.493055555555</v>
      </c>
      <c r="W261">
        <v>537.25</v>
      </c>
      <c r="X261" s="7">
        <v>44834.388888888891</v>
      </c>
      <c r="Y261">
        <v>670.15</v>
      </c>
      <c r="Z261" s="8">
        <v>0.24740000000000001</v>
      </c>
      <c r="AA261">
        <v>12895.47</v>
      </c>
      <c r="AB261" s="8">
        <v>0.22489999999999999</v>
      </c>
      <c r="AC261">
        <v>106.7276</v>
      </c>
      <c r="AD261">
        <v>57339.41</v>
      </c>
      <c r="AE261">
        <v>1496332.86</v>
      </c>
      <c r="AF261">
        <v>48</v>
      </c>
      <c r="AG261">
        <v>268.66000000000003</v>
      </c>
      <c r="AH261" s="8">
        <v>-0.14399999999999999</v>
      </c>
      <c r="AI261" s="8">
        <v>0.34949999999999998</v>
      </c>
      <c r="AJ261" t="s">
        <v>610</v>
      </c>
      <c r="AK261" s="2">
        <v>44833</v>
      </c>
    </row>
    <row r="262" spans="1:37" x14ac:dyDescent="0.45">
      <c r="A262" t="s">
        <v>705</v>
      </c>
      <c r="B262" t="s">
        <v>31</v>
      </c>
      <c r="C262" s="7">
        <v>44824.523611111108</v>
      </c>
      <c r="D262">
        <v>320.64999999999998</v>
      </c>
      <c r="E262" s="7">
        <v>44825.385416666664</v>
      </c>
      <c r="F262">
        <v>222.4</v>
      </c>
      <c r="G262" s="8">
        <v>-0.30640000000000001</v>
      </c>
      <c r="H262">
        <v>-17746.78</v>
      </c>
      <c r="I262" s="8">
        <v>-0.32329999999999998</v>
      </c>
      <c r="J262">
        <v>171.16800000000001</v>
      </c>
      <c r="K262">
        <v>54885.01</v>
      </c>
      <c r="L262">
        <v>940582.17</v>
      </c>
      <c r="M262">
        <v>180</v>
      </c>
      <c r="N262">
        <v>-98.59</v>
      </c>
      <c r="O262" s="8">
        <v>-0.42980000000000002</v>
      </c>
      <c r="P262" s="8">
        <v>4.99E-2</v>
      </c>
      <c r="Q262" t="s">
        <v>610</v>
      </c>
      <c r="S262" s="2"/>
      <c r="T262" t="s">
        <v>616</v>
      </c>
      <c r="U262" t="s">
        <v>31</v>
      </c>
      <c r="V262" s="7">
        <v>44833.534722222219</v>
      </c>
      <c r="W262">
        <v>122.6</v>
      </c>
      <c r="X262" s="7">
        <v>44833.635416666664</v>
      </c>
      <c r="Y262">
        <v>0.3</v>
      </c>
      <c r="Z262" s="8">
        <v>-0.99760000000000004</v>
      </c>
      <c r="AA262">
        <v>-54472.73</v>
      </c>
      <c r="AB262" s="8">
        <v>-1.0076000000000001</v>
      </c>
      <c r="AC262">
        <v>440.97120000000001</v>
      </c>
      <c r="AD262">
        <v>54063.06</v>
      </c>
      <c r="AE262">
        <v>742275.71</v>
      </c>
      <c r="AF262">
        <v>30</v>
      </c>
      <c r="AG262">
        <v>-1815.76</v>
      </c>
      <c r="AH262" s="8">
        <v>-0.99760000000000004</v>
      </c>
      <c r="AI262" s="8">
        <v>0.1827</v>
      </c>
      <c r="AJ262" t="s">
        <v>610</v>
      </c>
      <c r="AK262" s="2">
        <v>44833</v>
      </c>
    </row>
    <row r="263" spans="1:37" x14ac:dyDescent="0.45">
      <c r="A263" t="s">
        <v>837</v>
      </c>
      <c r="B263" t="s">
        <v>31</v>
      </c>
      <c r="C263" s="7">
        <v>44825.417361111111</v>
      </c>
      <c r="D263">
        <v>343.95</v>
      </c>
      <c r="E263" s="7">
        <v>44826.385416666664</v>
      </c>
      <c r="F263">
        <v>386.65</v>
      </c>
      <c r="G263" s="8">
        <v>0.1241</v>
      </c>
      <c r="H263">
        <v>5573.56</v>
      </c>
      <c r="I263" s="8">
        <v>0.10290000000000001</v>
      </c>
      <c r="J263">
        <v>157.47200000000001</v>
      </c>
      <c r="K263">
        <v>54162.5</v>
      </c>
      <c r="L263">
        <v>838072.31999999995</v>
      </c>
      <c r="M263">
        <v>333</v>
      </c>
      <c r="N263">
        <v>16.739999999999998</v>
      </c>
      <c r="O263" s="8">
        <v>-0.32869999999999999</v>
      </c>
      <c r="P263" s="8">
        <v>0.57289999999999996</v>
      </c>
      <c r="Q263" t="s">
        <v>610</v>
      </c>
      <c r="S263" s="2"/>
      <c r="T263" t="s">
        <v>681</v>
      </c>
      <c r="U263" t="s">
        <v>31</v>
      </c>
      <c r="V263" s="7">
        <v>44834.427083333336</v>
      </c>
      <c r="W263">
        <v>544.65</v>
      </c>
      <c r="X263" s="7">
        <v>44837.385416666664</v>
      </c>
      <c r="Y263">
        <v>708.35</v>
      </c>
      <c r="Z263" s="8">
        <v>0.30059999999999998</v>
      </c>
      <c r="AA263">
        <v>14907.83</v>
      </c>
      <c r="AB263" s="8">
        <v>0.27760000000000001</v>
      </c>
      <c r="AC263">
        <v>98.616320000000002</v>
      </c>
      <c r="AD263">
        <v>53711.38</v>
      </c>
      <c r="AE263">
        <v>757183.54</v>
      </c>
      <c r="AF263">
        <v>66</v>
      </c>
      <c r="AG263">
        <v>225.88</v>
      </c>
      <c r="AH263" s="8">
        <v>-0.1895</v>
      </c>
      <c r="AI263" s="8">
        <v>0.90920000000000001</v>
      </c>
      <c r="AJ263" t="s">
        <v>610</v>
      </c>
      <c r="AK263" s="2">
        <v>44834</v>
      </c>
    </row>
    <row r="264" spans="1:37" x14ac:dyDescent="0.45">
      <c r="A264" t="s">
        <v>710</v>
      </c>
      <c r="B264" t="s">
        <v>31</v>
      </c>
      <c r="C264" s="7">
        <v>44825.495138888888</v>
      </c>
      <c r="D264">
        <v>300</v>
      </c>
      <c r="E264" s="7">
        <v>44826.385416666664</v>
      </c>
      <c r="F264">
        <v>324.75</v>
      </c>
      <c r="G264" s="8">
        <v>8.2500000000000004E-2</v>
      </c>
      <c r="H264">
        <v>3339.95</v>
      </c>
      <c r="I264" s="8">
        <v>6.1699999999999998E-2</v>
      </c>
      <c r="J264">
        <v>180.51329999999999</v>
      </c>
      <c r="K264">
        <v>54154</v>
      </c>
      <c r="L264">
        <v>841412.27</v>
      </c>
      <c r="M264">
        <v>221</v>
      </c>
      <c r="N264">
        <v>15.11</v>
      </c>
      <c r="O264" s="8">
        <v>-0.2833</v>
      </c>
      <c r="P264" s="8">
        <v>0.60670000000000002</v>
      </c>
      <c r="Q264" t="s">
        <v>610</v>
      </c>
      <c r="S264" s="2"/>
      <c r="T264" t="s">
        <v>681</v>
      </c>
      <c r="U264" t="s">
        <v>31</v>
      </c>
      <c r="V264" s="7">
        <v>44834.427083333336</v>
      </c>
      <c r="W264">
        <v>544.65</v>
      </c>
      <c r="X264" s="7">
        <v>44837.388888888891</v>
      </c>
      <c r="Y264">
        <v>828</v>
      </c>
      <c r="Z264" s="8">
        <v>0.5202</v>
      </c>
      <c r="AA264">
        <v>28455.72</v>
      </c>
      <c r="AB264" s="8">
        <v>0.495</v>
      </c>
      <c r="AC264">
        <v>105.53870000000001</v>
      </c>
      <c r="AD264">
        <v>57481.66</v>
      </c>
      <c r="AE264">
        <v>1524788.58</v>
      </c>
      <c r="AF264">
        <v>67</v>
      </c>
      <c r="AG264">
        <v>424.71</v>
      </c>
      <c r="AH264" s="8">
        <v>-0.1895</v>
      </c>
      <c r="AI264" s="8">
        <v>0.90920000000000001</v>
      </c>
      <c r="AJ264" t="s">
        <v>610</v>
      </c>
      <c r="AK264" s="2">
        <v>44834</v>
      </c>
    </row>
    <row r="265" spans="1:37" x14ac:dyDescent="0.45">
      <c r="A265" t="s">
        <v>710</v>
      </c>
      <c r="B265" t="s">
        <v>31</v>
      </c>
      <c r="C265" s="7">
        <v>44825.495138888888</v>
      </c>
      <c r="D265">
        <v>300</v>
      </c>
      <c r="E265" s="7">
        <v>44826.385416666664</v>
      </c>
      <c r="F265">
        <v>324.75</v>
      </c>
      <c r="G265" s="8">
        <v>8.2500000000000004E-2</v>
      </c>
      <c r="H265">
        <v>3373.8</v>
      </c>
      <c r="I265" s="8">
        <v>6.1699999999999998E-2</v>
      </c>
      <c r="J265">
        <v>182.34299999999999</v>
      </c>
      <c r="K265">
        <v>54702.91</v>
      </c>
      <c r="L265">
        <v>943955.97</v>
      </c>
      <c r="M265">
        <v>221</v>
      </c>
      <c r="N265">
        <v>15.27</v>
      </c>
      <c r="O265" s="8">
        <v>-0.2833</v>
      </c>
      <c r="P265" s="8">
        <v>0.60670000000000002</v>
      </c>
      <c r="Q265" t="s">
        <v>610</v>
      </c>
      <c r="S265" s="2"/>
      <c r="T265" t="s">
        <v>682</v>
      </c>
      <c r="U265" t="s">
        <v>31</v>
      </c>
      <c r="V265" s="7">
        <v>44834.4375</v>
      </c>
      <c r="W265">
        <v>523.75</v>
      </c>
      <c r="X265" s="7">
        <v>44837.388888888891</v>
      </c>
      <c r="Y265">
        <v>755</v>
      </c>
      <c r="Z265" s="8">
        <v>0.4415</v>
      </c>
      <c r="AA265">
        <v>23965.32</v>
      </c>
      <c r="AB265" s="8">
        <v>0.41710000000000003</v>
      </c>
      <c r="AC265">
        <v>109.6999</v>
      </c>
      <c r="AD265">
        <v>57455.33</v>
      </c>
      <c r="AE265">
        <v>1548753.9</v>
      </c>
      <c r="AF265">
        <v>64</v>
      </c>
      <c r="AG265">
        <v>374.46</v>
      </c>
      <c r="AH265" s="8">
        <v>-0.1305</v>
      </c>
      <c r="AI265" s="8">
        <v>0.83169999999999999</v>
      </c>
      <c r="AJ265" t="s">
        <v>610</v>
      </c>
      <c r="AK265" s="2">
        <v>44834</v>
      </c>
    </row>
    <row r="266" spans="1:37" x14ac:dyDescent="0.45">
      <c r="A266" t="s">
        <v>711</v>
      </c>
      <c r="B266" t="s">
        <v>31</v>
      </c>
      <c r="C266" s="7">
        <v>44825.499305555553</v>
      </c>
      <c r="D266">
        <v>318.95</v>
      </c>
      <c r="E266" s="7">
        <v>44826.385416666664</v>
      </c>
      <c r="F266">
        <v>269.95</v>
      </c>
      <c r="G266" s="8">
        <v>-0.15359999999999999</v>
      </c>
      <c r="H266">
        <v>-9419.18</v>
      </c>
      <c r="I266" s="8">
        <v>-0.1721</v>
      </c>
      <c r="J266">
        <v>171.60409999999999</v>
      </c>
      <c r="K266">
        <v>54733.14</v>
      </c>
      <c r="L266">
        <v>934536.8</v>
      </c>
      <c r="M266">
        <v>215</v>
      </c>
      <c r="N266">
        <v>-43.81</v>
      </c>
      <c r="O266" s="8">
        <v>-0.42699999999999999</v>
      </c>
      <c r="P266" s="8">
        <v>0.33250000000000002</v>
      </c>
      <c r="Q266" t="s">
        <v>610</v>
      </c>
      <c r="S266" s="2"/>
      <c r="T266" t="s">
        <v>684</v>
      </c>
      <c r="U266" t="s">
        <v>31</v>
      </c>
      <c r="V266" s="7">
        <v>44834.440972222219</v>
      </c>
      <c r="W266">
        <v>563.9</v>
      </c>
      <c r="X266" s="7">
        <v>44837.385416666664</v>
      </c>
      <c r="Y266">
        <v>578.75</v>
      </c>
      <c r="Z266" s="8">
        <v>2.63E-2</v>
      </c>
      <c r="AA266">
        <v>326.16000000000003</v>
      </c>
      <c r="AB266" s="8">
        <v>6.1000000000000004E-3</v>
      </c>
      <c r="AC266">
        <v>95.270859999999999</v>
      </c>
      <c r="AD266">
        <v>53723.24</v>
      </c>
      <c r="AE266">
        <v>757509.7</v>
      </c>
      <c r="AF266">
        <v>62</v>
      </c>
      <c r="AG266">
        <v>5.26</v>
      </c>
      <c r="AH266" s="8">
        <v>-0.18590000000000001</v>
      </c>
      <c r="AI266" s="8">
        <v>0.56820000000000004</v>
      </c>
      <c r="AJ266" t="s">
        <v>610</v>
      </c>
      <c r="AK266" s="2">
        <v>44834</v>
      </c>
    </row>
    <row r="267" spans="1:37" x14ac:dyDescent="0.45">
      <c r="A267" t="s">
        <v>712</v>
      </c>
      <c r="B267" t="s">
        <v>31</v>
      </c>
      <c r="C267" s="7">
        <v>44826.518750000003</v>
      </c>
      <c r="D267">
        <v>128</v>
      </c>
      <c r="E267" s="7">
        <v>44826.624305555553</v>
      </c>
      <c r="F267">
        <v>2.15</v>
      </c>
      <c r="G267" s="8">
        <v>-0.98319999999999996</v>
      </c>
      <c r="H267">
        <v>-54310.26</v>
      </c>
      <c r="I267" s="8">
        <v>-0.99339999999999995</v>
      </c>
      <c r="J267">
        <v>427.13029999999998</v>
      </c>
      <c r="K267">
        <v>54672.68</v>
      </c>
      <c r="L267">
        <v>880226.53</v>
      </c>
      <c r="M267">
        <v>153</v>
      </c>
      <c r="N267">
        <v>-354.97</v>
      </c>
      <c r="O267" s="8">
        <v>-0.98909999999999998</v>
      </c>
      <c r="P267" s="8">
        <v>0.65590000000000004</v>
      </c>
      <c r="Q267" t="s">
        <v>610</v>
      </c>
      <c r="S267" s="2"/>
      <c r="T267" t="s">
        <v>690</v>
      </c>
      <c r="U267" t="s">
        <v>31</v>
      </c>
      <c r="V267" s="7">
        <v>44837.395833333336</v>
      </c>
      <c r="W267">
        <v>458.65</v>
      </c>
      <c r="X267" s="7">
        <v>44838.385416666664</v>
      </c>
      <c r="Y267">
        <v>131.94999999999999</v>
      </c>
      <c r="Z267" s="8">
        <v>-0.71230000000000004</v>
      </c>
      <c r="AA267">
        <v>-39005.910000000003</v>
      </c>
      <c r="AB267" s="8">
        <v>-0.72519999999999996</v>
      </c>
      <c r="AC267">
        <v>117.2736</v>
      </c>
      <c r="AD267">
        <v>53787.55</v>
      </c>
      <c r="AE267">
        <v>718503.79</v>
      </c>
      <c r="AF267">
        <v>75</v>
      </c>
      <c r="AG267">
        <v>-520.08000000000004</v>
      </c>
      <c r="AH267" s="8">
        <v>-0.71230000000000004</v>
      </c>
      <c r="AI267" s="8">
        <v>0.40339999999999998</v>
      </c>
      <c r="AJ267" t="s">
        <v>610</v>
      </c>
      <c r="AK267" s="2">
        <v>44837</v>
      </c>
    </row>
    <row r="268" spans="1:37" x14ac:dyDescent="0.45">
      <c r="A268" t="s">
        <v>746</v>
      </c>
      <c r="B268" t="s">
        <v>31</v>
      </c>
      <c r="C268" s="7">
        <v>44826.527777777781</v>
      </c>
      <c r="D268">
        <v>565.65</v>
      </c>
      <c r="E268" s="7">
        <v>44827.385416666664</v>
      </c>
      <c r="F268">
        <v>553.45000000000005</v>
      </c>
      <c r="G268" s="8">
        <v>-2.1600000000000001E-2</v>
      </c>
      <c r="H268">
        <v>-2241.59</v>
      </c>
      <c r="I268" s="8">
        <v>-4.1399999999999999E-2</v>
      </c>
      <c r="J268">
        <v>95.831450000000004</v>
      </c>
      <c r="K268">
        <v>54207.06</v>
      </c>
      <c r="L268">
        <v>839170.67</v>
      </c>
      <c r="M268">
        <v>174</v>
      </c>
      <c r="N268">
        <v>-12.88</v>
      </c>
      <c r="O268" s="8">
        <v>-0.49619999999999997</v>
      </c>
      <c r="P268" s="8">
        <v>6.0699999999999997E-2</v>
      </c>
      <c r="Q268" t="s">
        <v>610</v>
      </c>
      <c r="S268" s="2"/>
      <c r="T268" t="s">
        <v>615</v>
      </c>
      <c r="U268" t="s">
        <v>31</v>
      </c>
      <c r="V268" s="7">
        <v>44837.420138888891</v>
      </c>
      <c r="W268">
        <v>414.3</v>
      </c>
      <c r="X268" s="7">
        <v>44838.385416666664</v>
      </c>
      <c r="Y268">
        <v>90.1</v>
      </c>
      <c r="Z268" s="8">
        <v>-0.78249999999999997</v>
      </c>
      <c r="AA268">
        <v>-42759.3</v>
      </c>
      <c r="AB268" s="8">
        <v>-0.79469999999999996</v>
      </c>
      <c r="AC268">
        <v>129.87119999999999</v>
      </c>
      <c r="AD268">
        <v>53805.63</v>
      </c>
      <c r="AE268">
        <v>675744.48</v>
      </c>
      <c r="AF268">
        <v>68</v>
      </c>
      <c r="AG268">
        <v>-628.80999999999995</v>
      </c>
      <c r="AH268" s="8">
        <v>-0.78249999999999997</v>
      </c>
      <c r="AI268" s="8">
        <v>0.25509999999999999</v>
      </c>
      <c r="AJ268" t="s">
        <v>610</v>
      </c>
      <c r="AK268" s="2">
        <v>44837</v>
      </c>
    </row>
    <row r="269" spans="1:37" x14ac:dyDescent="0.45">
      <c r="A269" t="s">
        <v>745</v>
      </c>
      <c r="B269" t="s">
        <v>31</v>
      </c>
      <c r="C269" s="7">
        <v>44826.53125</v>
      </c>
      <c r="D269">
        <v>495.15</v>
      </c>
      <c r="E269" s="7">
        <v>44827.385416666664</v>
      </c>
      <c r="F269">
        <v>504.45</v>
      </c>
      <c r="G269" s="8">
        <v>1.8800000000000001E-2</v>
      </c>
      <c r="H269">
        <v>-76.19</v>
      </c>
      <c r="I269" s="8">
        <v>-1.4E-3</v>
      </c>
      <c r="J269">
        <v>109.46510000000001</v>
      </c>
      <c r="K269">
        <v>54201.64</v>
      </c>
      <c r="L269">
        <v>839094.49</v>
      </c>
      <c r="M269">
        <v>169</v>
      </c>
      <c r="N269">
        <v>-0.45</v>
      </c>
      <c r="O269" s="8">
        <v>-0.48709999999999998</v>
      </c>
      <c r="P269" s="8">
        <v>0.1159</v>
      </c>
      <c r="Q269" t="s">
        <v>610</v>
      </c>
      <c r="S269" s="2"/>
      <c r="T269" t="s">
        <v>719</v>
      </c>
      <c r="U269" t="s">
        <v>31</v>
      </c>
      <c r="V269" s="7">
        <v>44838.395833333336</v>
      </c>
      <c r="W269">
        <v>291.55</v>
      </c>
      <c r="X269" s="7">
        <v>44840.385416666664</v>
      </c>
      <c r="Y269">
        <v>356.85</v>
      </c>
      <c r="Z269" s="8">
        <v>0.224</v>
      </c>
      <c r="AA269">
        <v>10768.39</v>
      </c>
      <c r="AB269" s="8">
        <v>0.20169999999999999</v>
      </c>
      <c r="AC269">
        <v>183.08600000000001</v>
      </c>
      <c r="AD269">
        <v>53378.720000000001</v>
      </c>
      <c r="AE269">
        <v>686512.87</v>
      </c>
      <c r="AF269">
        <v>75</v>
      </c>
      <c r="AG269">
        <v>143.58000000000001</v>
      </c>
      <c r="AH269" s="8">
        <v>-0.35310000000000002</v>
      </c>
      <c r="AI269" s="8">
        <v>0.224</v>
      </c>
      <c r="AJ269" t="s">
        <v>610</v>
      </c>
      <c r="AK269" s="2">
        <v>44838</v>
      </c>
    </row>
    <row r="270" spans="1:37" x14ac:dyDescent="0.45">
      <c r="A270" t="s">
        <v>847</v>
      </c>
      <c r="B270" t="s">
        <v>31</v>
      </c>
      <c r="C270" s="7">
        <v>44826.531944444447</v>
      </c>
      <c r="D270">
        <v>136.75</v>
      </c>
      <c r="E270" s="7">
        <v>44826.624305555553</v>
      </c>
      <c r="F270">
        <v>0.9</v>
      </c>
      <c r="G270" s="8">
        <v>-0.99339999999999995</v>
      </c>
      <c r="H270">
        <v>-54973.02</v>
      </c>
      <c r="I270" s="8">
        <v>-1.0035000000000001</v>
      </c>
      <c r="J270">
        <v>400.60059999999999</v>
      </c>
      <c r="K270">
        <v>54782.13</v>
      </c>
      <c r="L270">
        <v>825253.52</v>
      </c>
      <c r="M270">
        <v>134</v>
      </c>
      <c r="N270">
        <v>-410.25</v>
      </c>
      <c r="O270" s="8">
        <v>-0.99339999999999995</v>
      </c>
      <c r="P270" s="8">
        <v>8.9899999999999994E-2</v>
      </c>
      <c r="Q270" t="s">
        <v>610</v>
      </c>
      <c r="S270" s="2"/>
      <c r="T270" t="s">
        <v>692</v>
      </c>
      <c r="U270" t="s">
        <v>31</v>
      </c>
      <c r="V270" s="7">
        <v>44838.399305555555</v>
      </c>
      <c r="W270">
        <v>311.89999999999998</v>
      </c>
      <c r="X270" s="7">
        <v>44840.385416666664</v>
      </c>
      <c r="Y270">
        <v>429.5</v>
      </c>
      <c r="Z270" s="8">
        <v>0.377</v>
      </c>
      <c r="AA270">
        <v>18855.400000000001</v>
      </c>
      <c r="AB270" s="8">
        <v>0.3533</v>
      </c>
      <c r="AC270">
        <v>171.1234</v>
      </c>
      <c r="AD270">
        <v>53373.39</v>
      </c>
      <c r="AE270">
        <v>705368.27</v>
      </c>
      <c r="AF270">
        <v>74</v>
      </c>
      <c r="AG270">
        <v>254.8</v>
      </c>
      <c r="AH270" s="8">
        <v>-0.25390000000000001</v>
      </c>
      <c r="AI270" s="8">
        <v>0.377</v>
      </c>
      <c r="AJ270" t="s">
        <v>610</v>
      </c>
      <c r="AK270" s="2">
        <v>44838</v>
      </c>
    </row>
    <row r="271" spans="1:37" x14ac:dyDescent="0.45">
      <c r="A271" t="s">
        <v>827</v>
      </c>
      <c r="B271" t="s">
        <v>31</v>
      </c>
      <c r="C271" s="7">
        <v>44827.396527777775</v>
      </c>
      <c r="D271">
        <v>448</v>
      </c>
      <c r="E271" s="7">
        <v>44830.385416666664</v>
      </c>
      <c r="F271">
        <v>1123.75</v>
      </c>
      <c r="G271" s="8">
        <v>1.5084</v>
      </c>
      <c r="H271">
        <v>79743.520000000004</v>
      </c>
      <c r="I271" s="8">
        <v>1.4733000000000001</v>
      </c>
      <c r="J271">
        <v>120.8176</v>
      </c>
      <c r="K271">
        <v>54126.27</v>
      </c>
      <c r="L271">
        <v>904997.03</v>
      </c>
      <c r="M271">
        <v>363</v>
      </c>
      <c r="N271">
        <v>219.68</v>
      </c>
      <c r="O271" s="8">
        <v>-3.5499999999999997E-2</v>
      </c>
      <c r="P271" s="8">
        <v>1.5084</v>
      </c>
      <c r="Q271" t="s">
        <v>610</v>
      </c>
      <c r="S271" s="2"/>
      <c r="T271" t="s">
        <v>763</v>
      </c>
      <c r="U271" t="s">
        <v>31</v>
      </c>
      <c r="V271" s="7">
        <v>44838.524305555555</v>
      </c>
      <c r="W271">
        <v>258</v>
      </c>
      <c r="X271" s="7">
        <v>44840.388888888891</v>
      </c>
      <c r="Y271">
        <v>255</v>
      </c>
      <c r="Z271" s="8">
        <v>-1.1599999999999999E-2</v>
      </c>
      <c r="AA271">
        <v>-1819.6</v>
      </c>
      <c r="AB271" s="8">
        <v>-3.15E-2</v>
      </c>
      <c r="AC271">
        <v>223.81309999999999</v>
      </c>
      <c r="AD271">
        <v>57743.77</v>
      </c>
      <c r="AE271">
        <v>1546934.3</v>
      </c>
      <c r="AF271">
        <v>39</v>
      </c>
      <c r="AG271">
        <v>-46.66</v>
      </c>
      <c r="AH271" s="8">
        <v>-0.37019999999999997</v>
      </c>
      <c r="AI271" s="8">
        <v>0.64729999999999999</v>
      </c>
      <c r="AJ271" t="s">
        <v>610</v>
      </c>
      <c r="AK271" s="2">
        <v>44838</v>
      </c>
    </row>
    <row r="272" spans="1:37" x14ac:dyDescent="0.45">
      <c r="A272" t="s">
        <v>713</v>
      </c>
      <c r="B272" t="s">
        <v>31</v>
      </c>
      <c r="C272" s="7">
        <v>44827.4</v>
      </c>
      <c r="D272">
        <v>428.6</v>
      </c>
      <c r="E272" s="7">
        <v>44830.385416666664</v>
      </c>
      <c r="F272">
        <v>1044.5</v>
      </c>
      <c r="G272" s="8">
        <v>1.4370000000000001</v>
      </c>
      <c r="H272">
        <v>75919.98</v>
      </c>
      <c r="I272" s="8">
        <v>1.4026000000000001</v>
      </c>
      <c r="J272">
        <v>126.2872</v>
      </c>
      <c r="K272">
        <v>54126.71</v>
      </c>
      <c r="L272">
        <v>980917.01</v>
      </c>
      <c r="M272">
        <v>358</v>
      </c>
      <c r="N272">
        <v>212.07</v>
      </c>
      <c r="O272" s="8">
        <v>-4.3400000000000001E-2</v>
      </c>
      <c r="P272" s="8">
        <v>1.4370000000000001</v>
      </c>
      <c r="Q272" t="s">
        <v>610</v>
      </c>
      <c r="S272" s="2"/>
      <c r="T272" t="s">
        <v>719</v>
      </c>
      <c r="U272" t="s">
        <v>31</v>
      </c>
      <c r="V272" s="7">
        <v>44838.527777777781</v>
      </c>
      <c r="W272">
        <v>305</v>
      </c>
      <c r="X272" s="7">
        <v>44840.388888888891</v>
      </c>
      <c r="Y272">
        <v>313.5</v>
      </c>
      <c r="Z272" s="8">
        <v>2.7900000000000001E-2</v>
      </c>
      <c r="AA272">
        <v>438.24</v>
      </c>
      <c r="AB272" s="8">
        <v>7.6E-3</v>
      </c>
      <c r="AC272">
        <v>189.3049</v>
      </c>
      <c r="AD272">
        <v>57738</v>
      </c>
      <c r="AE272">
        <v>1547372.54</v>
      </c>
      <c r="AF272">
        <v>38</v>
      </c>
      <c r="AG272">
        <v>11.53</v>
      </c>
      <c r="AH272" s="8">
        <v>-0.33029999999999998</v>
      </c>
      <c r="AI272" s="8">
        <v>0.67</v>
      </c>
      <c r="AJ272" t="s">
        <v>610</v>
      </c>
      <c r="AK272" s="2">
        <v>44838</v>
      </c>
    </row>
    <row r="273" spans="1:37" x14ac:dyDescent="0.45">
      <c r="A273" t="s">
        <v>714</v>
      </c>
      <c r="B273" t="s">
        <v>31</v>
      </c>
      <c r="C273" s="7">
        <v>44827.416666666664</v>
      </c>
      <c r="D273">
        <v>484.85</v>
      </c>
      <c r="E273" s="7">
        <v>44830.385416666664</v>
      </c>
      <c r="F273">
        <v>969.2</v>
      </c>
      <c r="G273" s="8">
        <v>0.999</v>
      </c>
      <c r="H273">
        <v>52514.28</v>
      </c>
      <c r="I273" s="8">
        <v>0.96899999999999997</v>
      </c>
      <c r="J273">
        <v>111.7778</v>
      </c>
      <c r="K273">
        <v>54195.47</v>
      </c>
      <c r="L273">
        <v>891608.76</v>
      </c>
      <c r="M273">
        <v>334</v>
      </c>
      <c r="N273">
        <v>157.22999999999999</v>
      </c>
      <c r="O273" s="8">
        <v>-0.1061</v>
      </c>
      <c r="P273" s="8">
        <v>0.999</v>
      </c>
      <c r="Q273" t="s">
        <v>610</v>
      </c>
      <c r="S273" s="2"/>
      <c r="T273" t="s">
        <v>685</v>
      </c>
      <c r="U273" t="s">
        <v>31</v>
      </c>
      <c r="V273" s="7">
        <v>44844.479166666664</v>
      </c>
      <c r="W273">
        <v>386.8</v>
      </c>
      <c r="X273" s="7">
        <v>44845.388888888891</v>
      </c>
      <c r="Y273">
        <v>377.25</v>
      </c>
      <c r="Z273" s="8">
        <v>-2.47E-2</v>
      </c>
      <c r="AA273">
        <v>-2565.9899999999998</v>
      </c>
      <c r="AB273" s="8">
        <v>-4.4400000000000002E-2</v>
      </c>
      <c r="AC273">
        <v>149.268</v>
      </c>
      <c r="AD273">
        <v>57736.86</v>
      </c>
      <c r="AE273">
        <v>1544806.55</v>
      </c>
      <c r="AF273">
        <v>52</v>
      </c>
      <c r="AG273">
        <v>-49.35</v>
      </c>
      <c r="AH273" s="8">
        <v>-0.12870000000000001</v>
      </c>
      <c r="AI273" s="8">
        <v>0.6865</v>
      </c>
      <c r="AJ273" t="s">
        <v>610</v>
      </c>
      <c r="AK273" s="2">
        <v>44844</v>
      </c>
    </row>
    <row r="274" spans="1:37" x14ac:dyDescent="0.45">
      <c r="A274" t="s">
        <v>713</v>
      </c>
      <c r="B274" t="s">
        <v>31</v>
      </c>
      <c r="C274" s="7">
        <v>44827.418055555558</v>
      </c>
      <c r="D274">
        <v>495.4</v>
      </c>
      <c r="E274" s="7">
        <v>44830.385416666664</v>
      </c>
      <c r="F274">
        <v>1044.5</v>
      </c>
      <c r="G274" s="8">
        <v>1.1084000000000001</v>
      </c>
      <c r="H274">
        <v>58362.62</v>
      </c>
      <c r="I274" s="8">
        <v>1.0772999999999999</v>
      </c>
      <c r="J274">
        <v>109.3545</v>
      </c>
      <c r="K274">
        <v>54174.23</v>
      </c>
      <c r="L274">
        <v>949971.38</v>
      </c>
      <c r="M274">
        <v>332</v>
      </c>
      <c r="N274">
        <v>175.79</v>
      </c>
      <c r="O274" s="8">
        <v>-3.1099999999999999E-2</v>
      </c>
      <c r="P274" s="8">
        <v>1.1084000000000001</v>
      </c>
      <c r="Q274" t="s">
        <v>610</v>
      </c>
      <c r="S274" s="2"/>
      <c r="T274" t="s">
        <v>692</v>
      </c>
      <c r="U274" t="s">
        <v>31</v>
      </c>
      <c r="V274" s="7">
        <v>44844.486111111109</v>
      </c>
      <c r="W274">
        <v>374.1</v>
      </c>
      <c r="X274" s="7">
        <v>44845.388888888891</v>
      </c>
      <c r="Y274">
        <v>327.45</v>
      </c>
      <c r="Z274" s="8">
        <v>-0.12470000000000001</v>
      </c>
      <c r="AA274">
        <v>-8280.7099999999991</v>
      </c>
      <c r="AB274" s="8">
        <v>-0.14349999999999999</v>
      </c>
      <c r="AC274">
        <v>154.30240000000001</v>
      </c>
      <c r="AD274">
        <v>57724.51</v>
      </c>
      <c r="AE274">
        <v>1536525.84</v>
      </c>
      <c r="AF274">
        <v>50</v>
      </c>
      <c r="AG274">
        <v>-165.61</v>
      </c>
      <c r="AH274" s="8">
        <v>-0.2281</v>
      </c>
      <c r="AI274" s="8">
        <v>0.55840000000000001</v>
      </c>
      <c r="AJ274" t="s">
        <v>610</v>
      </c>
      <c r="AK274" s="2">
        <v>44844</v>
      </c>
    </row>
    <row r="275" spans="1:37" x14ac:dyDescent="0.45">
      <c r="A275" t="s">
        <v>766</v>
      </c>
      <c r="B275" t="s">
        <v>31</v>
      </c>
      <c r="C275" s="7">
        <v>44830.395833333336</v>
      </c>
      <c r="D275">
        <v>442.15</v>
      </c>
      <c r="E275" s="7">
        <v>44831.385416666664</v>
      </c>
      <c r="F275">
        <v>463.15</v>
      </c>
      <c r="G275" s="8">
        <v>4.7500000000000001E-2</v>
      </c>
      <c r="H275">
        <v>1483.54</v>
      </c>
      <c r="I275" s="8">
        <v>2.7E-2</v>
      </c>
      <c r="J275">
        <v>124.1764</v>
      </c>
      <c r="K275">
        <v>54904.59</v>
      </c>
      <c r="L275">
        <v>982400.54</v>
      </c>
      <c r="M275">
        <v>364</v>
      </c>
      <c r="N275">
        <v>4.08</v>
      </c>
      <c r="O275" s="8">
        <v>-0.12609999999999999</v>
      </c>
      <c r="P275" s="8">
        <v>0.57199999999999995</v>
      </c>
      <c r="Q275" t="s">
        <v>610</v>
      </c>
      <c r="S275" s="2"/>
      <c r="T275" t="s">
        <v>685</v>
      </c>
      <c r="U275" t="s">
        <v>31</v>
      </c>
      <c r="V275" s="7">
        <v>44844.489583333336</v>
      </c>
      <c r="W275">
        <v>406.15</v>
      </c>
      <c r="X275" s="7">
        <v>44845.385416666664</v>
      </c>
      <c r="Y275">
        <v>381.25</v>
      </c>
      <c r="Z275" s="8">
        <v>-6.13E-2</v>
      </c>
      <c r="AA275">
        <v>-4319.3100000000004</v>
      </c>
      <c r="AB275" s="8">
        <v>-8.0699999999999994E-2</v>
      </c>
      <c r="AC275">
        <v>131.79079999999999</v>
      </c>
      <c r="AD275">
        <v>53526.84</v>
      </c>
      <c r="AE275">
        <v>701048.96</v>
      </c>
      <c r="AF275">
        <v>48</v>
      </c>
      <c r="AG275">
        <v>-89.99</v>
      </c>
      <c r="AH275" s="8">
        <v>-0.17030000000000001</v>
      </c>
      <c r="AI275" s="8">
        <v>0.60619999999999996</v>
      </c>
      <c r="AJ275" t="s">
        <v>610</v>
      </c>
      <c r="AK275" s="2">
        <v>44844</v>
      </c>
    </row>
    <row r="276" spans="1:37" x14ac:dyDescent="0.45">
      <c r="A276" t="s">
        <v>808</v>
      </c>
      <c r="B276" t="s">
        <v>31</v>
      </c>
      <c r="C276" s="7">
        <v>44830.399305555555</v>
      </c>
      <c r="D276">
        <v>445.55</v>
      </c>
      <c r="E276" s="7">
        <v>44831.385416666664</v>
      </c>
      <c r="F276">
        <v>409.55</v>
      </c>
      <c r="G276" s="8">
        <v>-8.0799999999999997E-2</v>
      </c>
      <c r="H276">
        <v>-5490.83</v>
      </c>
      <c r="I276" s="8">
        <v>-0.1</v>
      </c>
      <c r="J276">
        <v>123.2483</v>
      </c>
      <c r="K276">
        <v>54913.27</v>
      </c>
      <c r="L276">
        <v>976909.71</v>
      </c>
      <c r="M276">
        <v>359</v>
      </c>
      <c r="N276">
        <v>-15.29</v>
      </c>
      <c r="O276" s="8">
        <v>-0.2382</v>
      </c>
      <c r="P276" s="8">
        <v>0.41649999999999998</v>
      </c>
      <c r="Q276" t="s">
        <v>610</v>
      </c>
      <c r="S276" s="2"/>
      <c r="T276" t="s">
        <v>719</v>
      </c>
      <c r="U276" t="s">
        <v>31</v>
      </c>
      <c r="V276" s="7">
        <v>44844.496527777781</v>
      </c>
      <c r="W276">
        <v>348.7</v>
      </c>
      <c r="X276" s="7">
        <v>44845.385416666664</v>
      </c>
      <c r="Y276">
        <v>283.3</v>
      </c>
      <c r="Z276" s="8">
        <v>-0.18759999999999999</v>
      </c>
      <c r="AA276">
        <v>-11011.39</v>
      </c>
      <c r="AB276" s="8">
        <v>-0.20569999999999999</v>
      </c>
      <c r="AC276">
        <v>153.53309999999999</v>
      </c>
      <c r="AD276">
        <v>53536.98</v>
      </c>
      <c r="AE276">
        <v>690037.57</v>
      </c>
      <c r="AF276">
        <v>46</v>
      </c>
      <c r="AG276">
        <v>-239.38</v>
      </c>
      <c r="AH276" s="8">
        <v>-0.29720000000000002</v>
      </c>
      <c r="AI276" s="8">
        <v>0.48749999999999999</v>
      </c>
      <c r="AJ276" t="s">
        <v>610</v>
      </c>
      <c r="AK276" s="2">
        <v>44844</v>
      </c>
    </row>
    <row r="277" spans="1:37" x14ac:dyDescent="0.45">
      <c r="A277" t="s">
        <v>717</v>
      </c>
      <c r="B277" t="s">
        <v>31</v>
      </c>
      <c r="C277" s="7">
        <v>44830.464583333334</v>
      </c>
      <c r="D277">
        <v>402.2</v>
      </c>
      <c r="E277" s="7">
        <v>44831.385416666664</v>
      </c>
      <c r="F277">
        <v>234.9</v>
      </c>
      <c r="G277" s="8">
        <v>-0.41599999999999998</v>
      </c>
      <c r="H277">
        <v>-23641.13</v>
      </c>
      <c r="I277" s="8">
        <v>-0.43180000000000002</v>
      </c>
      <c r="J277">
        <v>136.1259</v>
      </c>
      <c r="K277">
        <v>54749.86</v>
      </c>
      <c r="L277">
        <v>926330.25</v>
      </c>
      <c r="M277">
        <v>265</v>
      </c>
      <c r="N277">
        <v>-89.21</v>
      </c>
      <c r="O277" s="8">
        <v>-0.51490000000000002</v>
      </c>
      <c r="P277" s="8">
        <v>2.7799999999999998E-2</v>
      </c>
      <c r="Q277" t="s">
        <v>610</v>
      </c>
      <c r="S277" s="2"/>
      <c r="T277" t="s">
        <v>715</v>
      </c>
      <c r="U277" t="s">
        <v>31</v>
      </c>
      <c r="V277" s="7">
        <v>44845.625</v>
      </c>
      <c r="W277">
        <v>351.65</v>
      </c>
      <c r="X277" s="7">
        <v>44846.385416666664</v>
      </c>
      <c r="Y277">
        <v>315.89999999999998</v>
      </c>
      <c r="Z277" s="8">
        <v>-0.1017</v>
      </c>
      <c r="AA277">
        <v>-6448.6</v>
      </c>
      <c r="AB277" s="8">
        <v>-0.1206</v>
      </c>
      <c r="AC277">
        <v>151.9983</v>
      </c>
      <c r="AD277">
        <v>53450.19</v>
      </c>
      <c r="AE277">
        <v>683588.97</v>
      </c>
      <c r="AF277">
        <v>9</v>
      </c>
      <c r="AG277">
        <v>-716.51</v>
      </c>
      <c r="AH277" s="8">
        <v>-0.1139</v>
      </c>
      <c r="AI277" s="8">
        <v>0.16589999999999999</v>
      </c>
      <c r="AJ277" t="s">
        <v>610</v>
      </c>
      <c r="AK277" s="2">
        <v>44845</v>
      </c>
    </row>
    <row r="278" spans="1:37" x14ac:dyDescent="0.45">
      <c r="A278" t="s">
        <v>717</v>
      </c>
      <c r="B278" t="s">
        <v>31</v>
      </c>
      <c r="C278" s="7">
        <v>44831.461805555555</v>
      </c>
      <c r="D278">
        <v>384.45</v>
      </c>
      <c r="E278" s="7">
        <v>44832.385416666664</v>
      </c>
      <c r="F278">
        <v>584.95000000000005</v>
      </c>
      <c r="G278" s="8">
        <v>0.52149999999999996</v>
      </c>
      <c r="H278">
        <v>27114.18</v>
      </c>
      <c r="I278" s="8">
        <v>0.49630000000000002</v>
      </c>
      <c r="J278">
        <v>142.10339999999999</v>
      </c>
      <c r="K278">
        <v>54631.65</v>
      </c>
      <c r="L278">
        <v>953444.43</v>
      </c>
      <c r="M278">
        <v>269</v>
      </c>
      <c r="N278">
        <v>100.8</v>
      </c>
      <c r="O278" s="8">
        <v>-0.40749999999999997</v>
      </c>
      <c r="P278" s="8">
        <v>0.52149999999999996</v>
      </c>
      <c r="Q278" t="s">
        <v>610</v>
      </c>
      <c r="S278" s="2"/>
      <c r="T278" t="s">
        <v>716</v>
      </c>
      <c r="U278" t="s">
        <v>31</v>
      </c>
      <c r="V278" s="7">
        <v>44845.631944444445</v>
      </c>
      <c r="W278">
        <v>325.95</v>
      </c>
      <c r="X278" s="7">
        <v>44846.385416666664</v>
      </c>
      <c r="Y278">
        <v>264.14999999999998</v>
      </c>
      <c r="Z278" s="8">
        <v>-0.18959999999999999</v>
      </c>
      <c r="AA278">
        <v>-11099.75</v>
      </c>
      <c r="AB278" s="8">
        <v>-0.2077</v>
      </c>
      <c r="AC278">
        <v>163.95249999999999</v>
      </c>
      <c r="AD278">
        <v>53440.33</v>
      </c>
      <c r="AE278">
        <v>672489.22</v>
      </c>
      <c r="AF278">
        <v>7</v>
      </c>
      <c r="AG278">
        <v>-1585.68</v>
      </c>
      <c r="AH278" s="8">
        <v>-0.18959999999999999</v>
      </c>
      <c r="AI278" s="8">
        <v>8.9099999999999999E-2</v>
      </c>
      <c r="AJ278" t="s">
        <v>610</v>
      </c>
      <c r="AK278" s="2">
        <v>44845</v>
      </c>
    </row>
    <row r="279" spans="1:37" x14ac:dyDescent="0.45">
      <c r="A279" t="s">
        <v>717</v>
      </c>
      <c r="B279" t="s">
        <v>31</v>
      </c>
      <c r="C279" s="7">
        <v>44831.461805555555</v>
      </c>
      <c r="D279">
        <v>384.45</v>
      </c>
      <c r="E279" s="7">
        <v>44832.385416666664</v>
      </c>
      <c r="F279">
        <v>584.95000000000005</v>
      </c>
      <c r="G279" s="8">
        <v>0.52149999999999996</v>
      </c>
      <c r="H279">
        <v>27239.7</v>
      </c>
      <c r="I279" s="8">
        <v>0.49630000000000002</v>
      </c>
      <c r="J279">
        <v>142.7612</v>
      </c>
      <c r="K279">
        <v>54884.55</v>
      </c>
      <c r="L279">
        <v>1004149.41</v>
      </c>
      <c r="M279">
        <v>269</v>
      </c>
      <c r="N279">
        <v>101.26</v>
      </c>
      <c r="O279" s="8">
        <v>-0.40749999999999997</v>
      </c>
      <c r="P279" s="8">
        <v>0.52149999999999996</v>
      </c>
      <c r="Q279" t="s">
        <v>610</v>
      </c>
      <c r="S279" s="2"/>
      <c r="T279" t="s">
        <v>719</v>
      </c>
      <c r="U279" t="s">
        <v>31</v>
      </c>
      <c r="V279" s="7">
        <v>44846.625</v>
      </c>
      <c r="W279">
        <v>252.25</v>
      </c>
      <c r="X279" s="7">
        <v>44847.388888888891</v>
      </c>
      <c r="Y279">
        <v>128</v>
      </c>
      <c r="Z279" s="8">
        <v>-0.49259999999999998</v>
      </c>
      <c r="AA279">
        <v>-29282.080000000002</v>
      </c>
      <c r="AB279" s="8">
        <v>-0.50760000000000005</v>
      </c>
      <c r="AC279">
        <v>228.67250000000001</v>
      </c>
      <c r="AD279">
        <v>57682.63</v>
      </c>
      <c r="AE279">
        <v>1507243.75</v>
      </c>
      <c r="AF279">
        <v>10</v>
      </c>
      <c r="AG279">
        <v>-2928.21</v>
      </c>
      <c r="AH279" s="8">
        <v>-0.56730000000000003</v>
      </c>
      <c r="AI279" s="8">
        <v>0.11</v>
      </c>
      <c r="AJ279" t="s">
        <v>610</v>
      </c>
      <c r="AK279" s="2">
        <v>44846</v>
      </c>
    </row>
    <row r="280" spans="1:37" x14ac:dyDescent="0.45">
      <c r="A280" t="s">
        <v>690</v>
      </c>
      <c r="B280" t="s">
        <v>31</v>
      </c>
      <c r="C280" s="7">
        <v>44831.463888888888</v>
      </c>
      <c r="D280">
        <v>361.9</v>
      </c>
      <c r="E280" s="7">
        <v>44832.385416666664</v>
      </c>
      <c r="F280">
        <v>517.35</v>
      </c>
      <c r="G280" s="8">
        <v>0.42949999999999999</v>
      </c>
      <c r="H280">
        <v>22137.15</v>
      </c>
      <c r="I280" s="8">
        <v>0.4052</v>
      </c>
      <c r="J280">
        <v>150.94450000000001</v>
      </c>
      <c r="K280">
        <v>54626.82</v>
      </c>
      <c r="L280">
        <v>975581.58</v>
      </c>
      <c r="M280">
        <v>266</v>
      </c>
      <c r="N280">
        <v>83.22</v>
      </c>
      <c r="O280" s="8">
        <v>-0.45739999999999997</v>
      </c>
      <c r="P280" s="8">
        <v>0.42949999999999999</v>
      </c>
      <c r="Q280" t="s">
        <v>610</v>
      </c>
      <c r="S280" s="2"/>
      <c r="T280" t="s">
        <v>716</v>
      </c>
      <c r="U280" t="s">
        <v>31</v>
      </c>
      <c r="V280" s="7">
        <v>44847.4375</v>
      </c>
      <c r="W280">
        <v>169.45</v>
      </c>
      <c r="X280" s="7">
        <v>44847.635416666664</v>
      </c>
      <c r="Y280">
        <v>82.65</v>
      </c>
      <c r="Z280" s="8">
        <v>-0.51219999999999999</v>
      </c>
      <c r="AA280">
        <v>-28128.58</v>
      </c>
      <c r="AB280" s="8">
        <v>-0.52710000000000001</v>
      </c>
      <c r="AC280">
        <v>314.91559999999998</v>
      </c>
      <c r="AD280">
        <v>53362.45</v>
      </c>
      <c r="AE280">
        <v>644360.64</v>
      </c>
      <c r="AF280">
        <v>58</v>
      </c>
      <c r="AG280">
        <v>-484.98</v>
      </c>
      <c r="AH280" s="8">
        <v>-0.95509999999999995</v>
      </c>
      <c r="AI280" s="8">
        <v>0.7409</v>
      </c>
      <c r="AJ280" t="s">
        <v>610</v>
      </c>
      <c r="AK280" s="2">
        <v>44847</v>
      </c>
    </row>
    <row r="281" spans="1:37" x14ac:dyDescent="0.45">
      <c r="A281" t="s">
        <v>690</v>
      </c>
      <c r="B281" t="s">
        <v>31</v>
      </c>
      <c r="C281" s="7">
        <v>44831.463888888888</v>
      </c>
      <c r="D281">
        <v>361.9</v>
      </c>
      <c r="E281" s="7">
        <v>44832.385416666664</v>
      </c>
      <c r="F281">
        <v>517.35</v>
      </c>
      <c r="G281" s="8">
        <v>0.42949999999999999</v>
      </c>
      <c r="H281">
        <v>22239.62</v>
      </c>
      <c r="I281" s="8">
        <v>0.4052</v>
      </c>
      <c r="J281">
        <v>151.64330000000001</v>
      </c>
      <c r="K281">
        <v>54879.7</v>
      </c>
      <c r="L281">
        <v>1026389.03</v>
      </c>
      <c r="M281">
        <v>266</v>
      </c>
      <c r="N281">
        <v>83.61</v>
      </c>
      <c r="O281" s="8">
        <v>-0.45739999999999997</v>
      </c>
      <c r="P281" s="8">
        <v>0.42949999999999999</v>
      </c>
      <c r="Q281" t="s">
        <v>610</v>
      </c>
      <c r="S281" s="2"/>
      <c r="T281" t="s">
        <v>720</v>
      </c>
      <c r="U281" t="s">
        <v>31</v>
      </c>
      <c r="V281" s="7">
        <v>44847.465277777781</v>
      </c>
      <c r="W281">
        <v>143.94999999999999</v>
      </c>
      <c r="X281" s="7">
        <v>44847.635416666664</v>
      </c>
      <c r="Y281">
        <v>1.1000000000000001</v>
      </c>
      <c r="Z281" s="8">
        <v>-0.99239999999999995</v>
      </c>
      <c r="AA281">
        <v>-53448.59</v>
      </c>
      <c r="AB281" s="8">
        <v>-1.0024</v>
      </c>
      <c r="AC281">
        <v>370.39780000000002</v>
      </c>
      <c r="AD281">
        <v>53318.76</v>
      </c>
      <c r="AE281">
        <v>590912.05000000005</v>
      </c>
      <c r="AF281">
        <v>50</v>
      </c>
      <c r="AG281">
        <v>-1068.97</v>
      </c>
      <c r="AH281" s="8">
        <v>-0.99239999999999995</v>
      </c>
      <c r="AI281" s="8">
        <v>0.52690000000000003</v>
      </c>
      <c r="AJ281" t="s">
        <v>610</v>
      </c>
      <c r="AK281" s="2">
        <v>44847</v>
      </c>
    </row>
    <row r="282" spans="1:37" x14ac:dyDescent="0.45">
      <c r="A282" t="s">
        <v>779</v>
      </c>
      <c r="B282" t="s">
        <v>31</v>
      </c>
      <c r="C282" s="7">
        <v>44832.395833333336</v>
      </c>
      <c r="D282">
        <v>301.8</v>
      </c>
      <c r="E282" s="7">
        <v>44833.385416666664</v>
      </c>
      <c r="F282">
        <v>74</v>
      </c>
      <c r="G282" s="8">
        <v>-0.75480000000000003</v>
      </c>
      <c r="H282">
        <v>-42300.34</v>
      </c>
      <c r="I282" s="8">
        <v>-0.76729999999999998</v>
      </c>
      <c r="J282">
        <v>182.6771</v>
      </c>
      <c r="K282">
        <v>55131.95</v>
      </c>
      <c r="L282">
        <v>984088.69</v>
      </c>
      <c r="M282">
        <v>364</v>
      </c>
      <c r="N282">
        <v>-116.21</v>
      </c>
      <c r="O282" s="8">
        <v>-0.75480000000000003</v>
      </c>
      <c r="P282" s="8">
        <v>0.17960000000000001</v>
      </c>
      <c r="Q282" t="s">
        <v>610</v>
      </c>
      <c r="S282" s="2"/>
      <c r="T282" t="s">
        <v>748</v>
      </c>
      <c r="U282" t="s">
        <v>31</v>
      </c>
      <c r="V282" s="7">
        <v>44847.486111111109</v>
      </c>
      <c r="W282">
        <v>509.2</v>
      </c>
      <c r="X282" s="7">
        <v>44848.388888888891</v>
      </c>
      <c r="Y282">
        <v>158.85</v>
      </c>
      <c r="Z282" s="8">
        <v>-0.68799999999999994</v>
      </c>
      <c r="AA282">
        <v>-40342.07</v>
      </c>
      <c r="AB282" s="8">
        <v>-0.70120000000000005</v>
      </c>
      <c r="AC282">
        <v>112.99339999999999</v>
      </c>
      <c r="AD282">
        <v>57536.22</v>
      </c>
      <c r="AE282">
        <v>1466901.68</v>
      </c>
      <c r="AF282">
        <v>50</v>
      </c>
      <c r="AG282">
        <v>-806.84</v>
      </c>
      <c r="AH282" s="8">
        <v>-0.76319999999999999</v>
      </c>
      <c r="AI282" s="8">
        <v>0.1047</v>
      </c>
      <c r="AJ282" t="s">
        <v>610</v>
      </c>
      <c r="AK282" s="2">
        <v>44847</v>
      </c>
    </row>
    <row r="283" spans="1:37" x14ac:dyDescent="0.45">
      <c r="A283" t="s">
        <v>612</v>
      </c>
      <c r="B283" t="s">
        <v>31</v>
      </c>
      <c r="C283" s="7">
        <v>44832.497916666667</v>
      </c>
      <c r="D283">
        <v>309.39999999999998</v>
      </c>
      <c r="E283" s="7">
        <v>44833.385416666664</v>
      </c>
      <c r="F283">
        <v>127.4</v>
      </c>
      <c r="G283" s="8">
        <v>-0.58819999999999995</v>
      </c>
      <c r="H283">
        <v>-33055.870000000003</v>
      </c>
      <c r="I283" s="8">
        <v>-0.60240000000000005</v>
      </c>
      <c r="J283">
        <v>177.36879999999999</v>
      </c>
      <c r="K283">
        <v>54877.91</v>
      </c>
      <c r="L283">
        <v>942525.71</v>
      </c>
      <c r="M283">
        <v>217</v>
      </c>
      <c r="N283">
        <v>-152.33000000000001</v>
      </c>
      <c r="O283" s="8">
        <v>-0.87070000000000003</v>
      </c>
      <c r="P283" s="8">
        <v>8.9200000000000002E-2</v>
      </c>
      <c r="Q283" t="s">
        <v>610</v>
      </c>
      <c r="S283" s="2"/>
      <c r="T283" t="s">
        <v>749</v>
      </c>
      <c r="U283" t="s">
        <v>31</v>
      </c>
      <c r="V283" s="7">
        <v>44847.517361111109</v>
      </c>
      <c r="W283">
        <v>553.25</v>
      </c>
      <c r="X283" s="7">
        <v>44848.388888888891</v>
      </c>
      <c r="Y283">
        <v>179.3</v>
      </c>
      <c r="Z283" s="8">
        <v>-0.67589999999999995</v>
      </c>
      <c r="AA283">
        <v>-39634.800000000003</v>
      </c>
      <c r="AB283" s="8">
        <v>-0.68920000000000003</v>
      </c>
      <c r="AC283">
        <v>103.9532</v>
      </c>
      <c r="AD283">
        <v>57512.09</v>
      </c>
      <c r="AE283">
        <v>1427266.88</v>
      </c>
      <c r="AF283">
        <v>41</v>
      </c>
      <c r="AG283">
        <v>-966.7</v>
      </c>
      <c r="AH283" s="8">
        <v>-0.79930000000000001</v>
      </c>
      <c r="AI283" s="8">
        <v>7.8200000000000006E-2</v>
      </c>
      <c r="AJ283" t="s">
        <v>610</v>
      </c>
      <c r="AK283" s="2">
        <v>44847</v>
      </c>
    </row>
    <row r="284" spans="1:37" x14ac:dyDescent="0.45">
      <c r="A284" t="s">
        <v>613</v>
      </c>
      <c r="B284" t="s">
        <v>31</v>
      </c>
      <c r="C284" s="7">
        <v>44832.507638888892</v>
      </c>
      <c r="D284">
        <v>272.55</v>
      </c>
      <c r="E284" s="7">
        <v>44833.385416666664</v>
      </c>
      <c r="F284">
        <v>95.05</v>
      </c>
      <c r="G284" s="8">
        <v>-0.65129999999999999</v>
      </c>
      <c r="H284">
        <v>-36477.339999999997</v>
      </c>
      <c r="I284" s="8">
        <v>-0.66469999999999996</v>
      </c>
      <c r="J284">
        <v>201.3365</v>
      </c>
      <c r="K284">
        <v>54874.27</v>
      </c>
      <c r="L284">
        <v>906048.36</v>
      </c>
      <c r="M284">
        <v>203</v>
      </c>
      <c r="N284">
        <v>-179.69</v>
      </c>
      <c r="O284" s="8">
        <v>-0.89400000000000002</v>
      </c>
      <c r="P284" s="8">
        <v>3.0499999999999999E-2</v>
      </c>
      <c r="Q284" t="s">
        <v>610</v>
      </c>
      <c r="S284" s="2"/>
      <c r="T284" t="s">
        <v>696</v>
      </c>
      <c r="U284" t="s">
        <v>31</v>
      </c>
      <c r="V284" s="7">
        <v>44851.416666666664</v>
      </c>
      <c r="W284">
        <v>403.05</v>
      </c>
      <c r="X284" s="7">
        <v>44852.385416666664</v>
      </c>
      <c r="Y284">
        <v>847.05</v>
      </c>
      <c r="Z284" s="8">
        <v>1.1015999999999999</v>
      </c>
      <c r="AA284">
        <v>56692.32</v>
      </c>
      <c r="AB284" s="8">
        <v>1.0706</v>
      </c>
      <c r="AC284">
        <v>131.38460000000001</v>
      </c>
      <c r="AD284">
        <v>52954.559999999998</v>
      </c>
      <c r="AE284">
        <v>647604.38</v>
      </c>
      <c r="AF284">
        <v>69</v>
      </c>
      <c r="AG284">
        <v>821.63</v>
      </c>
      <c r="AH284" s="8">
        <v>-0.16300000000000001</v>
      </c>
      <c r="AI284" s="8">
        <v>1.1015999999999999</v>
      </c>
      <c r="AJ284" t="s">
        <v>610</v>
      </c>
      <c r="AK284" s="2">
        <v>44851</v>
      </c>
    </row>
    <row r="285" spans="1:37" x14ac:dyDescent="0.45">
      <c r="A285" t="s">
        <v>683</v>
      </c>
      <c r="B285" t="s">
        <v>31</v>
      </c>
      <c r="C285" s="7">
        <v>44832.618055555555</v>
      </c>
      <c r="D285">
        <v>214.2</v>
      </c>
      <c r="E285" s="7">
        <v>44833.385416666664</v>
      </c>
      <c r="F285">
        <v>48.1</v>
      </c>
      <c r="G285" s="8">
        <v>-0.77539999999999998</v>
      </c>
      <c r="H285">
        <v>-43384.91</v>
      </c>
      <c r="I285" s="8">
        <v>-0.78769999999999996</v>
      </c>
      <c r="J285">
        <v>257.13690000000003</v>
      </c>
      <c r="K285">
        <v>55078.73</v>
      </c>
      <c r="L285">
        <v>940703.77</v>
      </c>
      <c r="M285">
        <v>44</v>
      </c>
      <c r="N285">
        <v>-986.02</v>
      </c>
      <c r="O285" s="8">
        <v>-0.77539999999999998</v>
      </c>
      <c r="P285" s="8">
        <v>0.3775</v>
      </c>
      <c r="Q285" t="s">
        <v>610</v>
      </c>
      <c r="S285" s="2"/>
      <c r="T285" t="s">
        <v>687</v>
      </c>
      <c r="U285" t="s">
        <v>31</v>
      </c>
      <c r="V285" s="7">
        <v>44851.420138888891</v>
      </c>
      <c r="W285">
        <v>371.1</v>
      </c>
      <c r="X285" s="7">
        <v>44852.385416666664</v>
      </c>
      <c r="Y285">
        <v>765.6</v>
      </c>
      <c r="Z285" s="8">
        <v>1.0630999999999999</v>
      </c>
      <c r="AA285">
        <v>54666.16</v>
      </c>
      <c r="AB285" s="8">
        <v>1.0324</v>
      </c>
      <c r="AC285">
        <v>142.68190000000001</v>
      </c>
      <c r="AD285">
        <v>52949.27</v>
      </c>
      <c r="AE285">
        <v>702270.53</v>
      </c>
      <c r="AF285">
        <v>68</v>
      </c>
      <c r="AG285">
        <v>803.91</v>
      </c>
      <c r="AH285" s="8">
        <v>-8.1100000000000005E-2</v>
      </c>
      <c r="AI285" s="8">
        <v>1.0630999999999999</v>
      </c>
      <c r="AJ285" t="s">
        <v>610</v>
      </c>
      <c r="AK285" s="2">
        <v>44851</v>
      </c>
    </row>
    <row r="286" spans="1:37" x14ac:dyDescent="0.45">
      <c r="A286" t="s">
        <v>684</v>
      </c>
      <c r="B286" t="s">
        <v>31</v>
      </c>
      <c r="C286" s="7">
        <v>44833.402777777781</v>
      </c>
      <c r="D286">
        <v>184.85</v>
      </c>
      <c r="E286" s="7">
        <v>44833.624305555553</v>
      </c>
      <c r="F286">
        <v>0.65</v>
      </c>
      <c r="G286" s="8">
        <v>-0.99650000000000005</v>
      </c>
      <c r="H286">
        <v>-55060.12</v>
      </c>
      <c r="I286" s="8">
        <v>-1.0065</v>
      </c>
      <c r="J286">
        <v>295.93459999999999</v>
      </c>
      <c r="K286">
        <v>54703.519999999997</v>
      </c>
      <c r="L286">
        <v>885643.65</v>
      </c>
      <c r="M286">
        <v>320</v>
      </c>
      <c r="N286">
        <v>-172.06</v>
      </c>
      <c r="O286" s="8">
        <v>-0.99780000000000002</v>
      </c>
      <c r="P286" s="8">
        <v>3.2199999999999999E-2</v>
      </c>
      <c r="Q286" t="s">
        <v>610</v>
      </c>
      <c r="S286" s="2"/>
      <c r="T286" t="s">
        <v>687</v>
      </c>
      <c r="U286" t="s">
        <v>31</v>
      </c>
      <c r="V286" s="7">
        <v>44851.423611111109</v>
      </c>
      <c r="W286">
        <v>412</v>
      </c>
      <c r="X286" s="7">
        <v>44852.388888888891</v>
      </c>
      <c r="Y286">
        <v>787.55</v>
      </c>
      <c r="Z286" s="8">
        <v>0.91149999999999998</v>
      </c>
      <c r="AA286">
        <v>50417.89</v>
      </c>
      <c r="AB286" s="8">
        <v>0.88239999999999996</v>
      </c>
      <c r="AC286">
        <v>138.68039999999999</v>
      </c>
      <c r="AD286">
        <v>57136.33</v>
      </c>
      <c r="AE286">
        <v>1477684.77</v>
      </c>
      <c r="AF286">
        <v>68</v>
      </c>
      <c r="AG286">
        <v>741.44</v>
      </c>
      <c r="AH286" s="8">
        <v>-0.1089</v>
      </c>
      <c r="AI286" s="8">
        <v>1.0394000000000001</v>
      </c>
      <c r="AJ286" t="s">
        <v>610</v>
      </c>
      <c r="AK286" s="2">
        <v>44851</v>
      </c>
    </row>
    <row r="287" spans="1:37" x14ac:dyDescent="0.45">
      <c r="A287" t="s">
        <v>738</v>
      </c>
      <c r="B287" t="s">
        <v>31</v>
      </c>
      <c r="C287" s="7">
        <v>44833.489583333336</v>
      </c>
      <c r="D287">
        <v>577.75</v>
      </c>
      <c r="E287" s="7">
        <v>44834.385416666664</v>
      </c>
      <c r="F287">
        <v>760.15</v>
      </c>
      <c r="G287" s="8">
        <v>0.31569999999999998</v>
      </c>
      <c r="H287">
        <v>15952.84</v>
      </c>
      <c r="I287" s="8">
        <v>0.29260000000000003</v>
      </c>
      <c r="J287">
        <v>94.383799999999994</v>
      </c>
      <c r="K287">
        <v>54530.239999999998</v>
      </c>
      <c r="L287">
        <v>922001.21</v>
      </c>
      <c r="M287">
        <v>229</v>
      </c>
      <c r="N287">
        <v>69.66</v>
      </c>
      <c r="O287" s="8">
        <v>-0.12989999999999999</v>
      </c>
      <c r="P287" s="8">
        <v>0.31569999999999998</v>
      </c>
      <c r="Q287" t="s">
        <v>610</v>
      </c>
      <c r="S287" s="2"/>
      <c r="T287" t="s">
        <v>697</v>
      </c>
      <c r="U287" t="s">
        <v>31</v>
      </c>
      <c r="V287" s="7">
        <v>44851.427083333336</v>
      </c>
      <c r="W287">
        <v>396</v>
      </c>
      <c r="X287" s="7">
        <v>44852.388888888891</v>
      </c>
      <c r="Y287">
        <v>707.3</v>
      </c>
      <c r="Z287" s="8">
        <v>0.78610000000000002</v>
      </c>
      <c r="AA287">
        <v>43319.29</v>
      </c>
      <c r="AB287" s="8">
        <v>0.75819999999999999</v>
      </c>
      <c r="AC287">
        <v>144.26920000000001</v>
      </c>
      <c r="AD287">
        <v>57130.62</v>
      </c>
      <c r="AE287">
        <v>1521004.07</v>
      </c>
      <c r="AF287">
        <v>67</v>
      </c>
      <c r="AG287">
        <v>646.55999999999995</v>
      </c>
      <c r="AH287" s="8">
        <v>-0.1419</v>
      </c>
      <c r="AI287" s="8">
        <v>0.92290000000000005</v>
      </c>
      <c r="AJ287" t="s">
        <v>610</v>
      </c>
      <c r="AK287" s="2">
        <v>44851</v>
      </c>
    </row>
    <row r="288" spans="1:37" x14ac:dyDescent="0.45">
      <c r="A288" t="s">
        <v>683</v>
      </c>
      <c r="B288" t="s">
        <v>31</v>
      </c>
      <c r="C288" s="7">
        <v>44833.489583333336</v>
      </c>
      <c r="D288">
        <v>142.94999999999999</v>
      </c>
      <c r="E288" s="7">
        <v>44833.624305555553</v>
      </c>
      <c r="F288">
        <v>111.75</v>
      </c>
      <c r="G288" s="8">
        <v>-0.21829999999999999</v>
      </c>
      <c r="H288">
        <v>-12859.11</v>
      </c>
      <c r="I288" s="8">
        <v>-0.2361</v>
      </c>
      <c r="J288">
        <v>381.04469999999998</v>
      </c>
      <c r="K288">
        <v>54470.34</v>
      </c>
      <c r="L288">
        <v>872784.54</v>
      </c>
      <c r="M288">
        <v>195</v>
      </c>
      <c r="N288">
        <v>-65.94</v>
      </c>
      <c r="O288" s="8">
        <v>-0.7198</v>
      </c>
      <c r="P288" s="8">
        <v>1.0476000000000001</v>
      </c>
      <c r="Q288" t="s">
        <v>610</v>
      </c>
      <c r="S288" s="2"/>
      <c r="T288" t="s">
        <v>846</v>
      </c>
      <c r="U288" t="s">
        <v>31</v>
      </c>
      <c r="V288" s="7">
        <v>44853.534722222219</v>
      </c>
      <c r="W288">
        <v>197.15</v>
      </c>
      <c r="X288" s="7">
        <v>44854.388888888891</v>
      </c>
      <c r="Y288">
        <v>207.45</v>
      </c>
      <c r="Z288" s="8">
        <v>5.2200000000000003E-2</v>
      </c>
      <c r="AA288">
        <v>1827.35</v>
      </c>
      <c r="AB288" s="8">
        <v>3.1699999999999999E-2</v>
      </c>
      <c r="AC288">
        <v>292.18880000000001</v>
      </c>
      <c r="AD288">
        <v>57605.02</v>
      </c>
      <c r="AE288">
        <v>1522831.41</v>
      </c>
      <c r="AF288">
        <v>36</v>
      </c>
      <c r="AG288">
        <v>50.76</v>
      </c>
      <c r="AH288" s="8">
        <v>-0.56299999999999994</v>
      </c>
      <c r="AI288" s="8">
        <v>0.14130000000000001</v>
      </c>
      <c r="AJ288" t="s">
        <v>610</v>
      </c>
      <c r="AK288" s="2">
        <v>44853</v>
      </c>
    </row>
    <row r="289" spans="1:37" x14ac:dyDescent="0.45">
      <c r="A289" t="s">
        <v>747</v>
      </c>
      <c r="B289" t="s">
        <v>31</v>
      </c>
      <c r="C289" s="7">
        <v>44833.493055555555</v>
      </c>
      <c r="D289">
        <v>537.25</v>
      </c>
      <c r="E289" s="7">
        <v>44834.385416666664</v>
      </c>
      <c r="F289">
        <v>704.5</v>
      </c>
      <c r="G289" s="8">
        <v>0.31130000000000002</v>
      </c>
      <c r="H289">
        <v>15713.74</v>
      </c>
      <c r="I289" s="8">
        <v>0.28820000000000001</v>
      </c>
      <c r="J289">
        <v>101.48869999999999</v>
      </c>
      <c r="K289">
        <v>54524.79</v>
      </c>
      <c r="L289">
        <v>937714.95</v>
      </c>
      <c r="M289">
        <v>224</v>
      </c>
      <c r="N289">
        <v>70.150000000000006</v>
      </c>
      <c r="O289" s="8">
        <v>-0.14399999999999999</v>
      </c>
      <c r="P289" s="8">
        <v>0.31130000000000002</v>
      </c>
      <c r="Q289" t="s">
        <v>610</v>
      </c>
      <c r="S289" s="2"/>
      <c r="T289" t="s">
        <v>825</v>
      </c>
      <c r="U289" t="s">
        <v>31</v>
      </c>
      <c r="V289" s="7">
        <v>44853.538194444445</v>
      </c>
      <c r="W289">
        <v>233.95</v>
      </c>
      <c r="X289" s="7">
        <v>44854.388888888891</v>
      </c>
      <c r="Y289">
        <v>279.8</v>
      </c>
      <c r="Z289" s="8">
        <v>0.19600000000000001</v>
      </c>
      <c r="AA289">
        <v>10023.549999999999</v>
      </c>
      <c r="AB289" s="8">
        <v>0.17399999999999999</v>
      </c>
      <c r="AC289">
        <v>246.20330000000001</v>
      </c>
      <c r="AD289">
        <v>57599.26</v>
      </c>
      <c r="AE289">
        <v>1532854.97</v>
      </c>
      <c r="AF289">
        <v>35</v>
      </c>
      <c r="AG289">
        <v>286.39</v>
      </c>
      <c r="AH289" s="8">
        <v>-0.52549999999999997</v>
      </c>
      <c r="AI289" s="8">
        <v>0.24940000000000001</v>
      </c>
      <c r="AJ289" t="s">
        <v>610</v>
      </c>
      <c r="AK289" s="2">
        <v>44853</v>
      </c>
    </row>
    <row r="290" spans="1:37" x14ac:dyDescent="0.45">
      <c r="A290" t="s">
        <v>681</v>
      </c>
      <c r="B290" t="s">
        <v>31</v>
      </c>
      <c r="C290" s="7">
        <v>44834.428472222222</v>
      </c>
      <c r="D290">
        <v>520.04999999999995</v>
      </c>
      <c r="E290" s="7">
        <v>44837.385416666664</v>
      </c>
      <c r="F290">
        <v>823.2</v>
      </c>
      <c r="G290" s="8">
        <v>0.58289999999999997</v>
      </c>
      <c r="H290">
        <v>30285.9</v>
      </c>
      <c r="I290" s="8">
        <v>0.55710000000000004</v>
      </c>
      <c r="J290">
        <v>104.536</v>
      </c>
      <c r="K290">
        <v>54363.92</v>
      </c>
      <c r="L290">
        <v>903070.43</v>
      </c>
      <c r="M290">
        <v>317</v>
      </c>
      <c r="N290">
        <v>95.54</v>
      </c>
      <c r="O290" s="8">
        <v>-5.3800000000000001E-2</v>
      </c>
      <c r="P290" s="8">
        <v>0.99950000000000006</v>
      </c>
      <c r="Q290" t="s">
        <v>610</v>
      </c>
      <c r="S290" s="2"/>
      <c r="T290" t="s">
        <v>713</v>
      </c>
      <c r="U290" t="s">
        <v>31</v>
      </c>
      <c r="V290" s="7">
        <v>44854.402777777781</v>
      </c>
      <c r="W290">
        <v>151.9</v>
      </c>
      <c r="X290" s="7">
        <v>44854.635416666664</v>
      </c>
      <c r="Y290">
        <v>0.15</v>
      </c>
      <c r="Z290" s="8">
        <v>-0.999</v>
      </c>
      <c r="AA290">
        <v>-53994.15</v>
      </c>
      <c r="AB290" s="8">
        <v>-1.0089999999999999</v>
      </c>
      <c r="AC290">
        <v>352.28019999999998</v>
      </c>
      <c r="AD290">
        <v>53511.35</v>
      </c>
      <c r="AE290">
        <v>648276.38</v>
      </c>
      <c r="AF290">
        <v>68</v>
      </c>
      <c r="AG290">
        <v>-794.03</v>
      </c>
      <c r="AH290" s="8">
        <v>-0.999</v>
      </c>
      <c r="AI290" s="8">
        <v>0.64580000000000004</v>
      </c>
      <c r="AJ290" t="s">
        <v>610</v>
      </c>
      <c r="AK290" s="2">
        <v>44854</v>
      </c>
    </row>
    <row r="291" spans="1:37" x14ac:dyDescent="0.45">
      <c r="A291" t="s">
        <v>682</v>
      </c>
      <c r="B291" t="s">
        <v>31</v>
      </c>
      <c r="C291" s="7">
        <v>44834.44027777778</v>
      </c>
      <c r="D291">
        <v>523.75</v>
      </c>
      <c r="E291" s="7">
        <v>44837.385416666664</v>
      </c>
      <c r="F291">
        <v>752</v>
      </c>
      <c r="G291" s="8">
        <v>0.43580000000000002</v>
      </c>
      <c r="H291">
        <v>22501.15</v>
      </c>
      <c r="I291" s="8">
        <v>0.41139999999999999</v>
      </c>
      <c r="J291">
        <v>104.4173</v>
      </c>
      <c r="K291">
        <v>54688.57</v>
      </c>
      <c r="L291">
        <v>960216.1</v>
      </c>
      <c r="M291">
        <v>300</v>
      </c>
      <c r="N291">
        <v>75</v>
      </c>
      <c r="O291" s="8">
        <v>-6.1699999999999998E-2</v>
      </c>
      <c r="P291" s="8">
        <v>0.83169999999999999</v>
      </c>
      <c r="Q291" t="s">
        <v>610</v>
      </c>
      <c r="S291" s="2"/>
      <c r="T291" t="s">
        <v>714</v>
      </c>
      <c r="U291" t="s">
        <v>31</v>
      </c>
      <c r="V291" s="7">
        <v>44854.4375</v>
      </c>
      <c r="W291">
        <v>104.3</v>
      </c>
      <c r="X291" s="7">
        <v>44854.635416666664</v>
      </c>
      <c r="Y291">
        <v>0.2</v>
      </c>
      <c r="Z291" s="8">
        <v>-0.99809999999999999</v>
      </c>
      <c r="AA291">
        <v>-53887.98</v>
      </c>
      <c r="AB291" s="8">
        <v>-1.0081</v>
      </c>
      <c r="AC291">
        <v>512.51110000000006</v>
      </c>
      <c r="AD291">
        <v>53454.91</v>
      </c>
      <c r="AE291">
        <v>594388.4</v>
      </c>
      <c r="AF291">
        <v>58</v>
      </c>
      <c r="AG291">
        <v>-929.1</v>
      </c>
      <c r="AH291" s="8">
        <v>-0.99809999999999999</v>
      </c>
      <c r="AI291" s="8">
        <v>0.78239999999999998</v>
      </c>
      <c r="AJ291" t="s">
        <v>610</v>
      </c>
      <c r="AK291" s="2">
        <v>44854</v>
      </c>
    </row>
    <row r="292" spans="1:37" x14ac:dyDescent="0.45">
      <c r="A292" t="s">
        <v>684</v>
      </c>
      <c r="B292" t="s">
        <v>31</v>
      </c>
      <c r="C292" s="7">
        <v>44834.441666666666</v>
      </c>
      <c r="D292">
        <v>496.5</v>
      </c>
      <c r="E292" s="7">
        <v>44837.385416666664</v>
      </c>
      <c r="F292">
        <v>686.5</v>
      </c>
      <c r="G292" s="8">
        <v>0.38269999999999998</v>
      </c>
      <c r="H292">
        <v>19620.849999999999</v>
      </c>
      <c r="I292" s="8">
        <v>0.3589</v>
      </c>
      <c r="J292">
        <v>110.12430000000001</v>
      </c>
      <c r="K292">
        <v>54676.72</v>
      </c>
      <c r="L292">
        <v>979836.95</v>
      </c>
      <c r="M292">
        <v>298</v>
      </c>
      <c r="N292">
        <v>65.84</v>
      </c>
      <c r="O292" s="8">
        <v>-7.5399999999999995E-2</v>
      </c>
      <c r="P292" s="8">
        <v>0.78110000000000002</v>
      </c>
      <c r="Q292" t="s">
        <v>610</v>
      </c>
      <c r="S292" s="2"/>
      <c r="T292" t="s">
        <v>703</v>
      </c>
      <c r="U292" t="s">
        <v>31</v>
      </c>
      <c r="V292" s="7">
        <v>44855.416666666664</v>
      </c>
      <c r="W292">
        <v>364.25</v>
      </c>
      <c r="X292" s="7">
        <v>44859.385416666664</v>
      </c>
      <c r="Y292">
        <v>618.79999999999995</v>
      </c>
      <c r="Z292" s="8">
        <v>0.69879999999999998</v>
      </c>
      <c r="AA292">
        <v>35588.93</v>
      </c>
      <c r="AB292" s="8">
        <v>0.67179999999999995</v>
      </c>
      <c r="AC292">
        <v>145.42740000000001</v>
      </c>
      <c r="AD292">
        <v>52971.94</v>
      </c>
      <c r="AE292">
        <v>629977.31999999995</v>
      </c>
      <c r="AF292">
        <v>83</v>
      </c>
      <c r="AG292">
        <v>428.78</v>
      </c>
      <c r="AH292" s="8">
        <v>-0.16489999999999999</v>
      </c>
      <c r="AI292" s="8">
        <v>1.0589999999999999</v>
      </c>
      <c r="AJ292" t="s">
        <v>610</v>
      </c>
      <c r="AK292" s="2">
        <v>44855</v>
      </c>
    </row>
    <row r="293" spans="1:37" x14ac:dyDescent="0.45">
      <c r="A293" t="s">
        <v>684</v>
      </c>
      <c r="B293" t="s">
        <v>31</v>
      </c>
      <c r="C293" s="7">
        <v>44834.441666666666</v>
      </c>
      <c r="D293">
        <v>496.5</v>
      </c>
      <c r="E293" s="7">
        <v>44837.385416666664</v>
      </c>
      <c r="F293">
        <v>686.5</v>
      </c>
      <c r="G293" s="8">
        <v>0.38269999999999998</v>
      </c>
      <c r="H293">
        <v>19515.080000000002</v>
      </c>
      <c r="I293" s="8">
        <v>0.3589</v>
      </c>
      <c r="J293">
        <v>109.5307</v>
      </c>
      <c r="K293">
        <v>54381.98</v>
      </c>
      <c r="L293">
        <v>922585.51</v>
      </c>
      <c r="M293">
        <v>298</v>
      </c>
      <c r="N293">
        <v>65.489999999999995</v>
      </c>
      <c r="O293" s="8">
        <v>-7.5399999999999995E-2</v>
      </c>
      <c r="P293" s="8">
        <v>0.78110000000000002</v>
      </c>
      <c r="Q293" t="s">
        <v>610</v>
      </c>
      <c r="S293" s="2"/>
      <c r="T293" t="s">
        <v>703</v>
      </c>
      <c r="U293" t="s">
        <v>31</v>
      </c>
      <c r="V293" s="7">
        <v>44855.416666666664</v>
      </c>
      <c r="W293">
        <v>364.25</v>
      </c>
      <c r="X293" s="7">
        <v>44859.388888888891</v>
      </c>
      <c r="Y293">
        <v>604.29999999999995</v>
      </c>
      <c r="Z293" s="8">
        <v>0.65900000000000003</v>
      </c>
      <c r="AA293">
        <v>36468.910000000003</v>
      </c>
      <c r="AB293" s="8">
        <v>0.63239999999999996</v>
      </c>
      <c r="AC293">
        <v>158.30959999999999</v>
      </c>
      <c r="AD293">
        <v>57664.27</v>
      </c>
      <c r="AE293">
        <v>1569323.88</v>
      </c>
      <c r="AF293">
        <v>84</v>
      </c>
      <c r="AG293">
        <v>434.15</v>
      </c>
      <c r="AH293" s="8">
        <v>-0.16489999999999999</v>
      </c>
      <c r="AI293" s="8">
        <v>1.2395</v>
      </c>
      <c r="AJ293" t="s">
        <v>610</v>
      </c>
      <c r="AK293" s="2">
        <v>44855</v>
      </c>
    </row>
    <row r="294" spans="1:37" x14ac:dyDescent="0.45">
      <c r="A294" t="s">
        <v>690</v>
      </c>
      <c r="B294" t="s">
        <v>31</v>
      </c>
      <c r="C294" s="7">
        <v>44837.398611111108</v>
      </c>
      <c r="D294">
        <v>458.65</v>
      </c>
      <c r="E294" s="7">
        <v>44838.385416666664</v>
      </c>
      <c r="F294">
        <v>181.9</v>
      </c>
      <c r="G294" s="8">
        <v>-0.60340000000000005</v>
      </c>
      <c r="H294">
        <v>-33716.230000000003</v>
      </c>
      <c r="I294" s="8">
        <v>-0.61739999999999995</v>
      </c>
      <c r="J294">
        <v>119.0732</v>
      </c>
      <c r="K294">
        <v>54612.93</v>
      </c>
      <c r="L294">
        <v>888869.28</v>
      </c>
      <c r="M294">
        <v>360</v>
      </c>
      <c r="N294">
        <v>-93.66</v>
      </c>
      <c r="O294" s="8">
        <v>-0.60729999999999995</v>
      </c>
      <c r="P294" s="8">
        <v>0.40339999999999998</v>
      </c>
      <c r="Q294" t="s">
        <v>610</v>
      </c>
      <c r="S294" s="2"/>
      <c r="T294" t="s">
        <v>702</v>
      </c>
      <c r="U294" t="s">
        <v>31</v>
      </c>
      <c r="V294" s="7">
        <v>44855.479166666664</v>
      </c>
      <c r="W294">
        <v>348.6</v>
      </c>
      <c r="X294" s="7">
        <v>44859.385416666664</v>
      </c>
      <c r="Y294">
        <v>533.29999999999995</v>
      </c>
      <c r="Z294" s="8">
        <v>0.52980000000000005</v>
      </c>
      <c r="AA294">
        <v>26733.29</v>
      </c>
      <c r="AB294" s="8">
        <v>0.50449999999999995</v>
      </c>
      <c r="AC294">
        <v>151.9965</v>
      </c>
      <c r="AD294">
        <v>52985.97</v>
      </c>
      <c r="AE294">
        <v>656710.62</v>
      </c>
      <c r="AF294">
        <v>65</v>
      </c>
      <c r="AG294">
        <v>411.28</v>
      </c>
      <c r="AH294" s="8">
        <v>-0.26179999999999998</v>
      </c>
      <c r="AI294" s="8">
        <v>0.8155</v>
      </c>
      <c r="AJ294" t="s">
        <v>610</v>
      </c>
      <c r="AK294" s="2">
        <v>44855</v>
      </c>
    </row>
    <row r="295" spans="1:37" x14ac:dyDescent="0.45">
      <c r="A295" t="s">
        <v>615</v>
      </c>
      <c r="B295" t="s">
        <v>31</v>
      </c>
      <c r="C295" s="7">
        <v>44837.418055555558</v>
      </c>
      <c r="D295">
        <v>410.45</v>
      </c>
      <c r="E295" s="7">
        <v>44838.385416666664</v>
      </c>
      <c r="F295">
        <v>124.65</v>
      </c>
      <c r="G295" s="8">
        <v>-0.69630000000000003</v>
      </c>
      <c r="H295">
        <v>-38750.019999999997</v>
      </c>
      <c r="I295" s="8">
        <v>-0.70930000000000004</v>
      </c>
      <c r="J295">
        <v>133.0925</v>
      </c>
      <c r="K295">
        <v>54627.83</v>
      </c>
      <c r="L295">
        <v>850119.26</v>
      </c>
      <c r="M295">
        <v>332</v>
      </c>
      <c r="N295">
        <v>-116.72</v>
      </c>
      <c r="O295" s="8">
        <v>-0.69630000000000003</v>
      </c>
      <c r="P295" s="8">
        <v>0.26690000000000003</v>
      </c>
      <c r="Q295" t="s">
        <v>610</v>
      </c>
      <c r="S295" s="2"/>
      <c r="T295" t="s">
        <v>702</v>
      </c>
      <c r="U295" t="s">
        <v>31</v>
      </c>
      <c r="V295" s="7">
        <v>44855.479166666664</v>
      </c>
      <c r="W295">
        <v>348.6</v>
      </c>
      <c r="X295" s="7">
        <v>44859.388888888891</v>
      </c>
      <c r="Y295">
        <v>521.75</v>
      </c>
      <c r="Z295" s="8">
        <v>0.49669999999999997</v>
      </c>
      <c r="AA295">
        <v>27209.41</v>
      </c>
      <c r="AB295" s="8">
        <v>0.47170000000000001</v>
      </c>
      <c r="AC295">
        <v>165.4606</v>
      </c>
      <c r="AD295">
        <v>57679.55</v>
      </c>
      <c r="AE295">
        <v>1596533.29</v>
      </c>
      <c r="AF295">
        <v>66</v>
      </c>
      <c r="AG295">
        <v>412.26</v>
      </c>
      <c r="AH295" s="8">
        <v>-0.26179999999999998</v>
      </c>
      <c r="AI295" s="8">
        <v>1.0939000000000001</v>
      </c>
      <c r="AJ295" t="s">
        <v>610</v>
      </c>
      <c r="AK295" s="2">
        <v>44855</v>
      </c>
    </row>
    <row r="296" spans="1:37" x14ac:dyDescent="0.45">
      <c r="A296" t="s">
        <v>776</v>
      </c>
      <c r="B296" t="s">
        <v>31</v>
      </c>
      <c r="C296" s="7">
        <v>44837.613888888889</v>
      </c>
      <c r="D296">
        <v>381.1</v>
      </c>
      <c r="E296" s="7">
        <v>44838.385416666664</v>
      </c>
      <c r="F296">
        <v>86.85</v>
      </c>
      <c r="G296" s="8">
        <v>-0.77210000000000001</v>
      </c>
      <c r="H296">
        <v>-43062.15</v>
      </c>
      <c r="I296" s="8">
        <v>-0.78439999999999999</v>
      </c>
      <c r="J296">
        <v>144.05449999999999</v>
      </c>
      <c r="K296">
        <v>54899.18</v>
      </c>
      <c r="L296">
        <v>936774.8</v>
      </c>
      <c r="M296">
        <v>50</v>
      </c>
      <c r="N296">
        <v>-861.24</v>
      </c>
      <c r="O296" s="8">
        <v>-0.77210000000000001</v>
      </c>
      <c r="P296" s="8">
        <v>9.6799999999999997E-2</v>
      </c>
      <c r="Q296" t="s">
        <v>610</v>
      </c>
      <c r="S296" s="2"/>
      <c r="T296" t="s">
        <v>721</v>
      </c>
      <c r="U296" t="s">
        <v>31</v>
      </c>
      <c r="V296" s="7">
        <v>44861.399305555555</v>
      </c>
      <c r="W296">
        <v>115.95</v>
      </c>
      <c r="X296" s="7">
        <v>44861.635416666664</v>
      </c>
      <c r="Y296">
        <v>0.35</v>
      </c>
      <c r="Z296" s="8">
        <v>-0.997</v>
      </c>
      <c r="AA296">
        <v>-53657.16</v>
      </c>
      <c r="AB296" s="8">
        <v>-1.0069999999999999</v>
      </c>
      <c r="AC296">
        <v>459.53910000000002</v>
      </c>
      <c r="AD296">
        <v>53283.55</v>
      </c>
      <c r="AE296">
        <v>603053.46</v>
      </c>
      <c r="AF296">
        <v>69</v>
      </c>
      <c r="AG296">
        <v>-777.64</v>
      </c>
      <c r="AH296" s="8">
        <v>-0.997</v>
      </c>
      <c r="AI296" s="8">
        <v>0.1212</v>
      </c>
      <c r="AJ296" t="s">
        <v>610</v>
      </c>
      <c r="AK296" s="2">
        <v>44861</v>
      </c>
    </row>
    <row r="297" spans="1:37" x14ac:dyDescent="0.45">
      <c r="A297" t="s">
        <v>692</v>
      </c>
      <c r="B297" t="s">
        <v>31</v>
      </c>
      <c r="C297" s="7">
        <v>44838.395833333336</v>
      </c>
      <c r="D297">
        <v>327.85</v>
      </c>
      <c r="E297" s="7">
        <v>44840.385416666664</v>
      </c>
      <c r="F297">
        <v>503.6</v>
      </c>
      <c r="G297" s="8">
        <v>0.53610000000000002</v>
      </c>
      <c r="H297">
        <v>27706.19</v>
      </c>
      <c r="I297" s="8">
        <v>0.51070000000000004</v>
      </c>
      <c r="J297">
        <v>165.47380000000001</v>
      </c>
      <c r="K297">
        <v>54250.6</v>
      </c>
      <c r="L297">
        <v>877825.45</v>
      </c>
      <c r="M297">
        <v>364</v>
      </c>
      <c r="N297">
        <v>76.12</v>
      </c>
      <c r="O297" s="8">
        <v>-0.29020000000000001</v>
      </c>
      <c r="P297" s="8">
        <v>0.53610000000000002</v>
      </c>
      <c r="Q297" t="s">
        <v>610</v>
      </c>
      <c r="S297" s="2"/>
      <c r="T297" t="s">
        <v>711</v>
      </c>
      <c r="U297" t="s">
        <v>31</v>
      </c>
      <c r="V297" s="7">
        <v>44862.486111111109</v>
      </c>
      <c r="W297">
        <v>430.05</v>
      </c>
      <c r="X297" s="7">
        <v>44865.388888888891</v>
      </c>
      <c r="Y297">
        <v>279.5</v>
      </c>
      <c r="Z297" s="8">
        <v>-0.35010000000000002</v>
      </c>
      <c r="AA297">
        <v>-21254.99</v>
      </c>
      <c r="AB297" s="8">
        <v>-0.36659999999999998</v>
      </c>
      <c r="AC297">
        <v>134.82769999999999</v>
      </c>
      <c r="AD297">
        <v>57982.67</v>
      </c>
      <c r="AE297">
        <v>1575278.3</v>
      </c>
      <c r="AF297">
        <v>50</v>
      </c>
      <c r="AG297">
        <v>-425.1</v>
      </c>
      <c r="AH297" s="8">
        <v>-0.54669999999999996</v>
      </c>
      <c r="AI297" s="8">
        <v>0.13650000000000001</v>
      </c>
      <c r="AJ297" t="s">
        <v>610</v>
      </c>
      <c r="AK297" s="2">
        <v>44862</v>
      </c>
    </row>
    <row r="298" spans="1:37" x14ac:dyDescent="0.45">
      <c r="A298" t="s">
        <v>719</v>
      </c>
      <c r="B298" t="s">
        <v>31</v>
      </c>
      <c r="C298" s="7">
        <v>44838.396527777775</v>
      </c>
      <c r="D298">
        <v>289.89999999999998</v>
      </c>
      <c r="E298" s="7">
        <v>44840.385416666664</v>
      </c>
      <c r="F298">
        <v>418.2</v>
      </c>
      <c r="G298" s="8">
        <v>0.44259999999999999</v>
      </c>
      <c r="H298">
        <v>22682.12</v>
      </c>
      <c r="I298" s="8">
        <v>0.41810000000000003</v>
      </c>
      <c r="J298">
        <v>187.11680000000001</v>
      </c>
      <c r="K298">
        <v>54245.17</v>
      </c>
      <c r="L298">
        <v>900507.57</v>
      </c>
      <c r="M298">
        <v>363</v>
      </c>
      <c r="N298">
        <v>62.49</v>
      </c>
      <c r="O298" s="8">
        <v>-0.34939999999999999</v>
      </c>
      <c r="P298" s="8">
        <v>0.44259999999999999</v>
      </c>
      <c r="Q298" t="s">
        <v>610</v>
      </c>
      <c r="S298" s="2"/>
      <c r="T298" t="s">
        <v>722</v>
      </c>
      <c r="U298" t="s">
        <v>31</v>
      </c>
      <c r="V298" s="7">
        <v>44862.534722222219</v>
      </c>
      <c r="W298">
        <v>395.85</v>
      </c>
      <c r="X298" s="7">
        <v>44865.385416666664</v>
      </c>
      <c r="Y298">
        <v>211.5</v>
      </c>
      <c r="Z298" s="8">
        <v>-0.4657</v>
      </c>
      <c r="AA298">
        <v>-25502.97</v>
      </c>
      <c r="AB298" s="8">
        <v>-0.48099999999999998</v>
      </c>
      <c r="AC298">
        <v>133.92769999999999</v>
      </c>
      <c r="AD298">
        <v>53015.27</v>
      </c>
      <c r="AE298">
        <v>577550.48</v>
      </c>
      <c r="AF298">
        <v>35</v>
      </c>
      <c r="AG298">
        <v>-728.66</v>
      </c>
      <c r="AH298" s="8">
        <v>-0.4657</v>
      </c>
      <c r="AI298" s="8">
        <v>0.104</v>
      </c>
      <c r="AJ298" t="s">
        <v>610</v>
      </c>
      <c r="AK298" s="2">
        <v>44862</v>
      </c>
    </row>
    <row r="299" spans="1:37" x14ac:dyDescent="0.45">
      <c r="A299" t="s">
        <v>719</v>
      </c>
      <c r="B299" t="s">
        <v>31</v>
      </c>
      <c r="C299" s="7">
        <v>44838.416666666664</v>
      </c>
      <c r="D299">
        <v>276.55</v>
      </c>
      <c r="E299" s="7">
        <v>44840.385416666664</v>
      </c>
      <c r="F299">
        <v>418.2</v>
      </c>
      <c r="G299" s="8">
        <v>0.51219999999999999</v>
      </c>
      <c r="H299">
        <v>26635.53</v>
      </c>
      <c r="I299" s="8">
        <v>0.48709999999999998</v>
      </c>
      <c r="J299">
        <v>197.73589999999999</v>
      </c>
      <c r="K299">
        <v>54683.88</v>
      </c>
      <c r="L299">
        <v>963410.33</v>
      </c>
      <c r="M299">
        <v>334</v>
      </c>
      <c r="N299">
        <v>79.75</v>
      </c>
      <c r="O299" s="8">
        <v>-0.318</v>
      </c>
      <c r="P299" s="8">
        <v>0.51219999999999999</v>
      </c>
      <c r="Q299" t="s">
        <v>610</v>
      </c>
      <c r="S299" s="2"/>
      <c r="T299" t="s">
        <v>722</v>
      </c>
      <c r="U299" t="s">
        <v>31</v>
      </c>
      <c r="V299" s="7">
        <v>44862.534722222219</v>
      </c>
      <c r="W299">
        <v>395.85</v>
      </c>
      <c r="X299" s="7">
        <v>44865.388888888891</v>
      </c>
      <c r="Y299">
        <v>241.55</v>
      </c>
      <c r="Z299" s="8">
        <v>-0.38979999999999998</v>
      </c>
      <c r="AA299">
        <v>-23529.81</v>
      </c>
      <c r="AB299" s="8">
        <v>-0.40589999999999998</v>
      </c>
      <c r="AC299">
        <v>146.4444</v>
      </c>
      <c r="AD299">
        <v>57970.03</v>
      </c>
      <c r="AE299">
        <v>1551748.49</v>
      </c>
      <c r="AF299">
        <v>36</v>
      </c>
      <c r="AG299">
        <v>-653.61</v>
      </c>
      <c r="AH299" s="8">
        <v>-0.56920000000000004</v>
      </c>
      <c r="AI299" s="8">
        <v>0.104</v>
      </c>
      <c r="AJ299" t="s">
        <v>610</v>
      </c>
      <c r="AK299" s="2">
        <v>44862</v>
      </c>
    </row>
    <row r="300" spans="1:37" x14ac:dyDescent="0.45">
      <c r="A300" t="s">
        <v>692</v>
      </c>
      <c r="B300" t="s">
        <v>31</v>
      </c>
      <c r="C300" s="7">
        <v>44838.424305555556</v>
      </c>
      <c r="D300">
        <v>323.10000000000002</v>
      </c>
      <c r="E300" s="7">
        <v>44840.385416666664</v>
      </c>
      <c r="F300">
        <v>503.6</v>
      </c>
      <c r="G300" s="8">
        <v>0.55869999999999997</v>
      </c>
      <c r="H300">
        <v>29145.37</v>
      </c>
      <c r="I300" s="8">
        <v>0.53310000000000002</v>
      </c>
      <c r="J300">
        <v>169.22059999999999</v>
      </c>
      <c r="K300">
        <v>54675.18</v>
      </c>
      <c r="L300">
        <v>992555.7</v>
      </c>
      <c r="M300">
        <v>323</v>
      </c>
      <c r="N300">
        <v>90.23</v>
      </c>
      <c r="O300" s="8">
        <v>-0.27979999999999999</v>
      </c>
      <c r="P300" s="8">
        <v>0.55869999999999997</v>
      </c>
      <c r="Q300" t="s">
        <v>610</v>
      </c>
      <c r="S300" s="2"/>
      <c r="T300" t="s">
        <v>723</v>
      </c>
      <c r="U300" t="s">
        <v>31</v>
      </c>
      <c r="V300" s="7">
        <v>44866.541666666664</v>
      </c>
      <c r="W300">
        <v>304.7</v>
      </c>
      <c r="X300" s="7">
        <v>44867.385416666664</v>
      </c>
      <c r="Y300">
        <v>273.10000000000002</v>
      </c>
      <c r="Z300" s="8">
        <v>-0.1037</v>
      </c>
      <c r="AA300">
        <v>-6487.82</v>
      </c>
      <c r="AB300" s="8">
        <v>-0.1227</v>
      </c>
      <c r="AC300">
        <v>173.57320000000001</v>
      </c>
      <c r="AD300">
        <v>52887.75</v>
      </c>
      <c r="AE300">
        <v>571062.66</v>
      </c>
      <c r="AF300">
        <v>33</v>
      </c>
      <c r="AG300">
        <v>-196.6</v>
      </c>
      <c r="AH300" s="8">
        <v>-0.28189999999999998</v>
      </c>
      <c r="AI300" s="8">
        <v>9.9400000000000002E-2</v>
      </c>
      <c r="AJ300" t="s">
        <v>610</v>
      </c>
      <c r="AK300" s="2">
        <v>44866</v>
      </c>
    </row>
    <row r="301" spans="1:37" x14ac:dyDescent="0.45">
      <c r="A301" t="s">
        <v>685</v>
      </c>
      <c r="B301" t="s">
        <v>31</v>
      </c>
      <c r="C301" s="7">
        <v>44844.486111111109</v>
      </c>
      <c r="D301">
        <v>397.15</v>
      </c>
      <c r="E301" s="7">
        <v>44845.385416666664</v>
      </c>
      <c r="F301">
        <v>395.6</v>
      </c>
      <c r="G301" s="8">
        <v>-3.8999999999999998E-3</v>
      </c>
      <c r="H301">
        <v>-1300.6400000000001</v>
      </c>
      <c r="I301" s="8">
        <v>-2.3900000000000001E-2</v>
      </c>
      <c r="J301">
        <v>137.23410000000001</v>
      </c>
      <c r="K301">
        <v>54502.54</v>
      </c>
      <c r="L301">
        <v>899206.93</v>
      </c>
      <c r="M301">
        <v>234</v>
      </c>
      <c r="N301">
        <v>-5.56</v>
      </c>
      <c r="O301" s="8">
        <v>-0.1515</v>
      </c>
      <c r="P301" s="8">
        <v>0.64259999999999995</v>
      </c>
      <c r="Q301" t="s">
        <v>610</v>
      </c>
      <c r="S301" s="2"/>
      <c r="T301" t="s">
        <v>837</v>
      </c>
      <c r="U301" t="s">
        <v>31</v>
      </c>
      <c r="V301" s="7">
        <v>44866.548611111109</v>
      </c>
      <c r="W301">
        <v>271.60000000000002</v>
      </c>
      <c r="X301" s="7">
        <v>44867.388888888891</v>
      </c>
      <c r="Y301">
        <v>192.55</v>
      </c>
      <c r="Z301" s="8">
        <v>-0.29110000000000003</v>
      </c>
      <c r="AA301">
        <v>-17797.919999999998</v>
      </c>
      <c r="AB301" s="8">
        <v>-0.30809999999999998</v>
      </c>
      <c r="AC301">
        <v>212.6611</v>
      </c>
      <c r="AD301">
        <v>57758.75</v>
      </c>
      <c r="AE301">
        <v>1533950.57</v>
      </c>
      <c r="AF301">
        <v>32</v>
      </c>
      <c r="AG301">
        <v>-556.19000000000005</v>
      </c>
      <c r="AH301" s="8">
        <v>-0.41149999999999998</v>
      </c>
      <c r="AI301" s="8">
        <v>4.7300000000000002E-2</v>
      </c>
      <c r="AJ301" t="s">
        <v>610</v>
      </c>
      <c r="AK301" s="2">
        <v>44866</v>
      </c>
    </row>
    <row r="302" spans="1:37" x14ac:dyDescent="0.45">
      <c r="A302" t="s">
        <v>692</v>
      </c>
      <c r="B302" t="s">
        <v>31</v>
      </c>
      <c r="C302" s="7">
        <v>44844.488888888889</v>
      </c>
      <c r="D302">
        <v>374.1</v>
      </c>
      <c r="E302" s="7">
        <v>44845.385416666664</v>
      </c>
      <c r="F302">
        <v>342.1</v>
      </c>
      <c r="G302" s="8">
        <v>-8.5500000000000007E-2</v>
      </c>
      <c r="H302">
        <v>-5753.68</v>
      </c>
      <c r="I302" s="8">
        <v>-0.1047</v>
      </c>
      <c r="J302">
        <v>146.91999999999999</v>
      </c>
      <c r="K302">
        <v>54962.78</v>
      </c>
      <c r="L302">
        <v>986802.02</v>
      </c>
      <c r="M302">
        <v>230</v>
      </c>
      <c r="N302">
        <v>-25.02</v>
      </c>
      <c r="O302" s="8">
        <v>-0.2281</v>
      </c>
      <c r="P302" s="8">
        <v>0.55840000000000001</v>
      </c>
      <c r="Q302" t="s">
        <v>610</v>
      </c>
      <c r="S302" s="2"/>
      <c r="T302" t="s">
        <v>837</v>
      </c>
      <c r="U302" t="s">
        <v>31</v>
      </c>
      <c r="V302" s="7">
        <v>44867.534722222219</v>
      </c>
      <c r="W302">
        <v>255.8</v>
      </c>
      <c r="X302" s="7">
        <v>44868.385416666664</v>
      </c>
      <c r="Y302">
        <v>264.5</v>
      </c>
      <c r="Z302" s="8">
        <v>3.4000000000000002E-2</v>
      </c>
      <c r="AA302">
        <v>722.58</v>
      </c>
      <c r="AB302" s="8">
        <v>1.37E-2</v>
      </c>
      <c r="AC302">
        <v>206.6275</v>
      </c>
      <c r="AD302">
        <v>52855.31</v>
      </c>
      <c r="AE302">
        <v>571785.24</v>
      </c>
      <c r="AF302">
        <v>35</v>
      </c>
      <c r="AG302">
        <v>20.65</v>
      </c>
      <c r="AH302" s="8">
        <v>-0.1249</v>
      </c>
      <c r="AI302" s="8">
        <v>0.16500000000000001</v>
      </c>
      <c r="AJ302" t="s">
        <v>610</v>
      </c>
      <c r="AK302" s="2">
        <v>44867</v>
      </c>
    </row>
    <row r="303" spans="1:37" x14ac:dyDescent="0.45">
      <c r="A303" t="s">
        <v>719</v>
      </c>
      <c r="B303" t="s">
        <v>31</v>
      </c>
      <c r="C303" s="7">
        <v>44844.499305555553</v>
      </c>
      <c r="D303">
        <v>348.7</v>
      </c>
      <c r="E303" s="7">
        <v>44845.385416666664</v>
      </c>
      <c r="F303">
        <v>294.39999999999998</v>
      </c>
      <c r="G303" s="8">
        <v>-0.15570000000000001</v>
      </c>
      <c r="H303">
        <v>-9574.48</v>
      </c>
      <c r="I303" s="8">
        <v>-0.17419999999999999</v>
      </c>
      <c r="J303">
        <v>157.654</v>
      </c>
      <c r="K303">
        <v>54973.94</v>
      </c>
      <c r="L303">
        <v>977227.54</v>
      </c>
      <c r="M303">
        <v>215</v>
      </c>
      <c r="N303">
        <v>-44.53</v>
      </c>
      <c r="O303" s="8">
        <v>-0.29720000000000002</v>
      </c>
      <c r="P303" s="8">
        <v>0.48749999999999999</v>
      </c>
      <c r="Q303" t="s">
        <v>610</v>
      </c>
      <c r="S303" s="2"/>
      <c r="T303" t="s">
        <v>710</v>
      </c>
      <c r="U303" t="s">
        <v>31</v>
      </c>
      <c r="V303" s="7">
        <v>44867.538194444445</v>
      </c>
      <c r="W303">
        <v>221.3</v>
      </c>
      <c r="X303" s="7">
        <v>44868.385416666664</v>
      </c>
      <c r="Y303">
        <v>202.55</v>
      </c>
      <c r="Z303" s="8">
        <v>-8.4699999999999998E-2</v>
      </c>
      <c r="AA303">
        <v>-5490.03</v>
      </c>
      <c r="AB303" s="8">
        <v>-0.10390000000000001</v>
      </c>
      <c r="AC303">
        <v>238.81620000000001</v>
      </c>
      <c r="AD303">
        <v>52850.03</v>
      </c>
      <c r="AE303">
        <v>566295.21</v>
      </c>
      <c r="AF303">
        <v>34</v>
      </c>
      <c r="AG303">
        <v>-161.47</v>
      </c>
      <c r="AH303" s="8">
        <v>-0.1857</v>
      </c>
      <c r="AI303" s="8">
        <v>0.68869999999999998</v>
      </c>
      <c r="AJ303" t="s">
        <v>610</v>
      </c>
      <c r="AK303" s="2">
        <v>44867</v>
      </c>
    </row>
    <row r="304" spans="1:37" x14ac:dyDescent="0.45">
      <c r="A304" t="s">
        <v>719</v>
      </c>
      <c r="B304" t="s">
        <v>31</v>
      </c>
      <c r="C304" s="7">
        <v>44844.499305555553</v>
      </c>
      <c r="D304">
        <v>348.7</v>
      </c>
      <c r="E304" s="7">
        <v>44845.385416666664</v>
      </c>
      <c r="F304">
        <v>294.39999999999998</v>
      </c>
      <c r="G304" s="8">
        <v>-0.15570000000000001</v>
      </c>
      <c r="H304">
        <v>-9498.3700000000008</v>
      </c>
      <c r="I304" s="8">
        <v>-0.17419999999999999</v>
      </c>
      <c r="J304">
        <v>156.4006</v>
      </c>
      <c r="K304">
        <v>54536.89</v>
      </c>
      <c r="L304">
        <v>889708.56</v>
      </c>
      <c r="M304">
        <v>215</v>
      </c>
      <c r="N304">
        <v>-44.18</v>
      </c>
      <c r="O304" s="8">
        <v>-0.29720000000000002</v>
      </c>
      <c r="P304" s="8">
        <v>0.48749999999999999</v>
      </c>
      <c r="Q304" t="s">
        <v>610</v>
      </c>
      <c r="S304" s="2"/>
      <c r="T304" t="s">
        <v>724</v>
      </c>
      <c r="U304" t="s">
        <v>31</v>
      </c>
      <c r="V304" s="7">
        <v>44868.395833333336</v>
      </c>
      <c r="W304">
        <v>190.65</v>
      </c>
      <c r="X304" s="7">
        <v>44868.635416666664</v>
      </c>
      <c r="Y304">
        <v>97.65</v>
      </c>
      <c r="Z304" s="8">
        <v>-0.48780000000000001</v>
      </c>
      <c r="AA304">
        <v>-26570.37</v>
      </c>
      <c r="AB304" s="8">
        <v>-0.50290000000000001</v>
      </c>
      <c r="AC304">
        <v>277.11239999999998</v>
      </c>
      <c r="AD304">
        <v>52831.48</v>
      </c>
      <c r="AE304">
        <v>539724.85</v>
      </c>
      <c r="AF304">
        <v>70</v>
      </c>
      <c r="AG304">
        <v>-379.58</v>
      </c>
      <c r="AH304" s="8">
        <v>-0.57150000000000001</v>
      </c>
      <c r="AI304" s="8">
        <v>0.626</v>
      </c>
      <c r="AJ304" t="s">
        <v>610</v>
      </c>
      <c r="AK304" s="2">
        <v>44868</v>
      </c>
    </row>
    <row r="305" spans="1:37" x14ac:dyDescent="0.45">
      <c r="A305" t="s">
        <v>715</v>
      </c>
      <c r="B305" t="s">
        <v>31</v>
      </c>
      <c r="C305" s="7">
        <v>44845.625</v>
      </c>
      <c r="D305">
        <v>356</v>
      </c>
      <c r="E305" s="7">
        <v>44846.385416666664</v>
      </c>
      <c r="F305">
        <v>372.85</v>
      </c>
      <c r="G305" s="8">
        <v>4.7300000000000002E-2</v>
      </c>
      <c r="H305">
        <v>1462.39</v>
      </c>
      <c r="I305" s="8">
        <v>2.69E-2</v>
      </c>
      <c r="J305">
        <v>152.9453</v>
      </c>
      <c r="K305">
        <v>54448.54</v>
      </c>
      <c r="L305">
        <v>891170.95</v>
      </c>
      <c r="M305">
        <v>34</v>
      </c>
      <c r="N305">
        <v>43.01</v>
      </c>
      <c r="O305" s="8">
        <v>-0.12470000000000001</v>
      </c>
      <c r="P305" s="8">
        <v>0.1517</v>
      </c>
      <c r="Q305" t="s">
        <v>610</v>
      </c>
      <c r="S305" s="2"/>
      <c r="T305" t="s">
        <v>725</v>
      </c>
      <c r="U305" t="s">
        <v>31</v>
      </c>
      <c r="V305" s="7">
        <v>44868.402777777781</v>
      </c>
      <c r="W305">
        <v>145.69999999999999</v>
      </c>
      <c r="X305" s="7">
        <v>44868.635416666664</v>
      </c>
      <c r="Y305">
        <v>2.4500000000000002</v>
      </c>
      <c r="Z305" s="8">
        <v>-0.98319999999999996</v>
      </c>
      <c r="AA305">
        <v>-52451.13</v>
      </c>
      <c r="AB305" s="8">
        <v>-0.99339999999999995</v>
      </c>
      <c r="AC305">
        <v>362.40300000000002</v>
      </c>
      <c r="AD305">
        <v>52802.12</v>
      </c>
      <c r="AE305">
        <v>487273.71</v>
      </c>
      <c r="AF305">
        <v>68</v>
      </c>
      <c r="AG305">
        <v>-771.34</v>
      </c>
      <c r="AH305" s="8">
        <v>-0.98319999999999996</v>
      </c>
      <c r="AI305" s="8">
        <v>0.59509999999999996</v>
      </c>
      <c r="AJ305" t="s">
        <v>610</v>
      </c>
      <c r="AK305" s="2">
        <v>44868</v>
      </c>
    </row>
    <row r="306" spans="1:37" x14ac:dyDescent="0.45">
      <c r="A306" t="s">
        <v>716</v>
      </c>
      <c r="B306" t="s">
        <v>31</v>
      </c>
      <c r="C306" s="7">
        <v>44845.632638888892</v>
      </c>
      <c r="D306">
        <v>313.05</v>
      </c>
      <c r="E306" s="7">
        <v>44846.385416666664</v>
      </c>
      <c r="F306">
        <v>316.5</v>
      </c>
      <c r="G306" s="8">
        <v>1.0999999999999999E-2</v>
      </c>
      <c r="H306">
        <v>-494.81</v>
      </c>
      <c r="I306" s="8">
        <v>-9.1000000000000004E-3</v>
      </c>
      <c r="J306">
        <v>173.89349999999999</v>
      </c>
      <c r="K306">
        <v>54437.35</v>
      </c>
      <c r="L306">
        <v>890676.14</v>
      </c>
      <c r="M306">
        <v>23</v>
      </c>
      <c r="N306">
        <v>-21.51</v>
      </c>
      <c r="O306" s="8">
        <v>-0.10349999999999999</v>
      </c>
      <c r="P306" s="8">
        <v>0.13400000000000001</v>
      </c>
      <c r="Q306" t="s">
        <v>610</v>
      </c>
      <c r="S306" s="2"/>
      <c r="T306" t="s">
        <v>750</v>
      </c>
      <c r="U306" t="s">
        <v>31</v>
      </c>
      <c r="V306" s="7">
        <v>44868.46875</v>
      </c>
      <c r="W306">
        <v>500</v>
      </c>
      <c r="X306" s="7">
        <v>44869.388888888891</v>
      </c>
      <c r="Y306">
        <v>368.2</v>
      </c>
      <c r="Z306" s="8">
        <v>-0.2636</v>
      </c>
      <c r="AA306">
        <v>-16203.12</v>
      </c>
      <c r="AB306" s="8">
        <v>-0.28100000000000003</v>
      </c>
      <c r="AC306">
        <v>115.3395</v>
      </c>
      <c r="AD306">
        <v>57669.75</v>
      </c>
      <c r="AE306">
        <v>1517747.44</v>
      </c>
      <c r="AF306">
        <v>55</v>
      </c>
      <c r="AG306">
        <v>-294.60000000000002</v>
      </c>
      <c r="AH306" s="8">
        <v>-0.2636</v>
      </c>
      <c r="AI306" s="8">
        <v>4.3999999999999997E-2</v>
      </c>
      <c r="AJ306" t="s">
        <v>610</v>
      </c>
      <c r="AK306" s="2">
        <v>44868</v>
      </c>
    </row>
    <row r="307" spans="1:37" x14ac:dyDescent="0.45">
      <c r="A307" t="s">
        <v>692</v>
      </c>
      <c r="B307" t="s">
        <v>31</v>
      </c>
      <c r="C307" s="7">
        <v>44846.583333333336</v>
      </c>
      <c r="D307">
        <v>254.8</v>
      </c>
      <c r="E307" s="7">
        <v>44847.385416666664</v>
      </c>
      <c r="F307">
        <v>162.69999999999999</v>
      </c>
      <c r="G307" s="8">
        <v>-0.36149999999999999</v>
      </c>
      <c r="H307">
        <v>-20738.47</v>
      </c>
      <c r="I307" s="8">
        <v>-0.37780000000000002</v>
      </c>
      <c r="J307">
        <v>215.40870000000001</v>
      </c>
      <c r="K307">
        <v>54886.14</v>
      </c>
      <c r="L307">
        <v>956489.06</v>
      </c>
      <c r="M307">
        <v>94</v>
      </c>
      <c r="N307">
        <v>-220.62</v>
      </c>
      <c r="O307" s="8">
        <v>-0.36149999999999999</v>
      </c>
      <c r="P307" s="8">
        <v>0.33439999999999998</v>
      </c>
      <c r="Q307" t="s">
        <v>610</v>
      </c>
      <c r="S307" s="2"/>
      <c r="T307" t="s">
        <v>1288</v>
      </c>
      <c r="U307" t="s">
        <v>31</v>
      </c>
      <c r="V307" s="7">
        <v>44868.472222222219</v>
      </c>
      <c r="W307">
        <v>456.3</v>
      </c>
      <c r="X307" s="7">
        <v>44869.388888888891</v>
      </c>
      <c r="Y307">
        <v>320.05</v>
      </c>
      <c r="Z307" s="8">
        <v>-0.29859999999999998</v>
      </c>
      <c r="AA307">
        <v>-18199.41</v>
      </c>
      <c r="AB307" s="8">
        <v>-0.31559999999999999</v>
      </c>
      <c r="AC307">
        <v>126.373</v>
      </c>
      <c r="AD307">
        <v>57663.98</v>
      </c>
      <c r="AE307">
        <v>1499548.03</v>
      </c>
      <c r="AF307">
        <v>54</v>
      </c>
      <c r="AG307">
        <v>-337.03</v>
      </c>
      <c r="AH307" s="8">
        <v>-0.29859999999999998</v>
      </c>
      <c r="AI307" s="8">
        <v>2.24E-2</v>
      </c>
      <c r="AJ307" t="s">
        <v>610</v>
      </c>
      <c r="AK307" s="2">
        <v>44868</v>
      </c>
    </row>
    <row r="308" spans="1:37" x14ac:dyDescent="0.45">
      <c r="A308" t="s">
        <v>719</v>
      </c>
      <c r="B308" t="s">
        <v>31</v>
      </c>
      <c r="C308" s="7">
        <v>44846.594444444447</v>
      </c>
      <c r="D308">
        <v>244</v>
      </c>
      <c r="E308" s="7">
        <v>44847.385416666664</v>
      </c>
      <c r="F308">
        <v>120.5</v>
      </c>
      <c r="G308" s="8">
        <v>-0.50609999999999999</v>
      </c>
      <c r="H308">
        <v>-28609.759999999998</v>
      </c>
      <c r="I308" s="8">
        <v>-0.52110000000000001</v>
      </c>
      <c r="J308">
        <v>225.01679999999999</v>
      </c>
      <c r="K308">
        <v>54904.11</v>
      </c>
      <c r="L308">
        <v>927879.3</v>
      </c>
      <c r="M308">
        <v>78</v>
      </c>
      <c r="N308">
        <v>-366.79</v>
      </c>
      <c r="O308" s="8">
        <v>-0.50609999999999999</v>
      </c>
      <c r="P308" s="8">
        <v>0.14749999999999999</v>
      </c>
      <c r="Q308" t="s">
        <v>610</v>
      </c>
      <c r="S308" s="2"/>
      <c r="T308" t="s">
        <v>841</v>
      </c>
      <c r="U308" t="s">
        <v>31</v>
      </c>
      <c r="V308" s="7">
        <v>44872.454861111109</v>
      </c>
      <c r="W308">
        <v>284.89999999999998</v>
      </c>
      <c r="X308" s="7">
        <v>44874.388888888891</v>
      </c>
      <c r="Y308">
        <v>98.749989999999997</v>
      </c>
      <c r="Z308" s="8">
        <v>-0.65339999999999998</v>
      </c>
      <c r="AA308">
        <v>-38342.559999999998</v>
      </c>
      <c r="AB308" s="8">
        <v>-0.66690000000000005</v>
      </c>
      <c r="AC308">
        <v>201.81729999999999</v>
      </c>
      <c r="AD308">
        <v>57497.74</v>
      </c>
      <c r="AE308">
        <v>1461205.47</v>
      </c>
      <c r="AF308">
        <v>59</v>
      </c>
      <c r="AG308">
        <v>-649.87</v>
      </c>
      <c r="AH308" s="8">
        <v>-0.78920000000000001</v>
      </c>
      <c r="AI308" s="8">
        <v>0.1618</v>
      </c>
      <c r="AJ308" t="s">
        <v>610</v>
      </c>
      <c r="AK308" s="2">
        <v>44872</v>
      </c>
    </row>
    <row r="309" spans="1:37" x14ac:dyDescent="0.45">
      <c r="A309" t="s">
        <v>716</v>
      </c>
      <c r="B309" t="s">
        <v>31</v>
      </c>
      <c r="C309" s="7">
        <v>44847.438888888886</v>
      </c>
      <c r="D309">
        <v>173.3</v>
      </c>
      <c r="E309" s="7">
        <v>44847.624305555553</v>
      </c>
      <c r="F309">
        <v>27.55</v>
      </c>
      <c r="G309" s="8">
        <v>-0.84099999999999997</v>
      </c>
      <c r="H309">
        <v>-46427.87</v>
      </c>
      <c r="I309" s="8">
        <v>-0.85260000000000002</v>
      </c>
      <c r="J309">
        <v>314.21449999999999</v>
      </c>
      <c r="K309">
        <v>54453.38</v>
      </c>
      <c r="L309">
        <v>844248.27</v>
      </c>
      <c r="M309">
        <v>268</v>
      </c>
      <c r="N309">
        <v>-173.24</v>
      </c>
      <c r="O309" s="8">
        <v>-0.95609999999999995</v>
      </c>
      <c r="P309" s="8">
        <v>0.70230000000000004</v>
      </c>
      <c r="Q309" t="s">
        <v>610</v>
      </c>
      <c r="S309" s="2"/>
      <c r="T309" t="s">
        <v>726</v>
      </c>
      <c r="U309" t="s">
        <v>31</v>
      </c>
      <c r="V309" s="7">
        <v>44872.472222222219</v>
      </c>
      <c r="W309">
        <v>239.85</v>
      </c>
      <c r="X309" s="7">
        <v>44874.388888888891</v>
      </c>
      <c r="Y309">
        <v>74.2</v>
      </c>
      <c r="Z309" s="8">
        <v>-0.69059999999999999</v>
      </c>
      <c r="AA309">
        <v>-40448.29</v>
      </c>
      <c r="AB309" s="8">
        <v>-0.70369999999999999</v>
      </c>
      <c r="AC309">
        <v>239.636</v>
      </c>
      <c r="AD309">
        <v>57476.71</v>
      </c>
      <c r="AE309">
        <v>1420757.18</v>
      </c>
      <c r="AF309">
        <v>54</v>
      </c>
      <c r="AG309">
        <v>-749.04</v>
      </c>
      <c r="AH309" s="8">
        <v>-0.77470000000000006</v>
      </c>
      <c r="AI309" s="8">
        <v>0.16739999999999999</v>
      </c>
      <c r="AJ309" t="s">
        <v>610</v>
      </c>
      <c r="AK309" s="2">
        <v>44872</v>
      </c>
    </row>
    <row r="310" spans="1:37" x14ac:dyDescent="0.45">
      <c r="A310" t="s">
        <v>720</v>
      </c>
      <c r="B310" t="s">
        <v>31</v>
      </c>
      <c r="C310" s="7">
        <v>44847.467361111114</v>
      </c>
      <c r="D310">
        <v>131</v>
      </c>
      <c r="E310" s="7">
        <v>44847.624305555553</v>
      </c>
      <c r="F310">
        <v>4</v>
      </c>
      <c r="G310" s="8">
        <v>-0.96950000000000003</v>
      </c>
      <c r="H310">
        <v>-53320.91</v>
      </c>
      <c r="I310" s="8">
        <v>-0.9798</v>
      </c>
      <c r="J310">
        <v>415.43360000000001</v>
      </c>
      <c r="K310">
        <v>54421.8</v>
      </c>
      <c r="L310">
        <v>790927.35999999999</v>
      </c>
      <c r="M310">
        <v>227</v>
      </c>
      <c r="N310">
        <v>-234.89</v>
      </c>
      <c r="O310" s="8">
        <v>-0.98470000000000002</v>
      </c>
      <c r="P310" s="8">
        <v>0.67789999999999995</v>
      </c>
      <c r="Q310" t="s">
        <v>610</v>
      </c>
      <c r="S310" s="2"/>
      <c r="T310" t="s">
        <v>726</v>
      </c>
      <c r="U310" t="s">
        <v>31</v>
      </c>
      <c r="V310" s="7">
        <v>44872.559027777781</v>
      </c>
      <c r="W310">
        <v>261.7</v>
      </c>
      <c r="X310" s="7">
        <v>44874.385416666664</v>
      </c>
      <c r="Y310">
        <v>67.55</v>
      </c>
      <c r="Z310" s="8">
        <v>-0.7419</v>
      </c>
      <c r="AA310">
        <v>-39561.199999999997</v>
      </c>
      <c r="AB310" s="8">
        <v>-0.75449999999999995</v>
      </c>
      <c r="AC310">
        <v>200.3682</v>
      </c>
      <c r="AD310">
        <v>52436.37</v>
      </c>
      <c r="AE310">
        <v>447712.51</v>
      </c>
      <c r="AF310">
        <v>28</v>
      </c>
      <c r="AG310">
        <v>-1412.9</v>
      </c>
      <c r="AH310" s="8">
        <v>-0.7419</v>
      </c>
      <c r="AI310" s="8">
        <v>6.9900000000000004E-2</v>
      </c>
      <c r="AJ310" t="s">
        <v>610</v>
      </c>
      <c r="AK310" s="2">
        <v>44872</v>
      </c>
    </row>
    <row r="311" spans="1:37" x14ac:dyDescent="0.45">
      <c r="A311" t="s">
        <v>749</v>
      </c>
      <c r="B311" t="s">
        <v>31</v>
      </c>
      <c r="C311" s="7">
        <v>44847.486111111109</v>
      </c>
      <c r="D311">
        <v>556.9</v>
      </c>
      <c r="E311" s="7">
        <v>44848.385416666664</v>
      </c>
      <c r="F311">
        <v>139.1</v>
      </c>
      <c r="G311" s="8">
        <v>-0.75019999999999998</v>
      </c>
      <c r="H311">
        <v>-41674.68</v>
      </c>
      <c r="I311" s="8">
        <v>-0.76270000000000004</v>
      </c>
      <c r="J311">
        <v>98.113470000000007</v>
      </c>
      <c r="K311">
        <v>54639.39</v>
      </c>
      <c r="L311">
        <v>886204.62</v>
      </c>
      <c r="M311">
        <v>234</v>
      </c>
      <c r="N311">
        <v>-178.1</v>
      </c>
      <c r="O311" s="8">
        <v>-0.75019999999999998</v>
      </c>
      <c r="P311" s="8">
        <v>0.10539999999999999</v>
      </c>
      <c r="Q311" t="s">
        <v>610</v>
      </c>
      <c r="S311" s="2"/>
      <c r="T311" t="s">
        <v>836</v>
      </c>
      <c r="U311" t="s">
        <v>31</v>
      </c>
      <c r="V311" s="7">
        <v>44874.40625</v>
      </c>
      <c r="W311">
        <v>225.15</v>
      </c>
      <c r="X311" s="7">
        <v>44875.385416666664</v>
      </c>
      <c r="Y311">
        <v>356.55</v>
      </c>
      <c r="Z311" s="8">
        <v>0.58360000000000001</v>
      </c>
      <c r="AA311">
        <v>29137.360000000001</v>
      </c>
      <c r="AB311" s="8">
        <v>0.55779999999999996</v>
      </c>
      <c r="AC311">
        <v>232.01669999999999</v>
      </c>
      <c r="AD311">
        <v>52238.559999999998</v>
      </c>
      <c r="AE311">
        <v>476849.87</v>
      </c>
      <c r="AF311">
        <v>72</v>
      </c>
      <c r="AG311">
        <v>404.69</v>
      </c>
      <c r="AH311" s="8">
        <v>-0.28339999999999999</v>
      </c>
      <c r="AI311" s="8">
        <v>0.59960000000000002</v>
      </c>
      <c r="AJ311" t="s">
        <v>610</v>
      </c>
      <c r="AK311" s="2">
        <v>44874</v>
      </c>
    </row>
    <row r="312" spans="1:37" x14ac:dyDescent="0.45">
      <c r="A312" t="s">
        <v>748</v>
      </c>
      <c r="B312" t="s">
        <v>31</v>
      </c>
      <c r="C312" s="7">
        <v>44847.489583333336</v>
      </c>
      <c r="D312">
        <v>520.04999999999995</v>
      </c>
      <c r="E312" s="7">
        <v>44848.385416666664</v>
      </c>
      <c r="F312">
        <v>122.4</v>
      </c>
      <c r="G312" s="8">
        <v>-0.76459999999999995</v>
      </c>
      <c r="H312">
        <v>-42450.11</v>
      </c>
      <c r="I312" s="8">
        <v>-0.77700000000000002</v>
      </c>
      <c r="J312">
        <v>105.0552</v>
      </c>
      <c r="K312">
        <v>54633.93</v>
      </c>
      <c r="L312">
        <v>843754.51</v>
      </c>
      <c r="M312">
        <v>229</v>
      </c>
      <c r="N312">
        <v>-185.37</v>
      </c>
      <c r="O312" s="8">
        <v>-0.76459999999999995</v>
      </c>
      <c r="P312" s="8">
        <v>8.1600000000000006E-2</v>
      </c>
      <c r="Q312" t="s">
        <v>610</v>
      </c>
      <c r="S312" s="2"/>
      <c r="T312" t="s">
        <v>727</v>
      </c>
      <c r="U312" t="s">
        <v>31</v>
      </c>
      <c r="V312" s="7">
        <v>44874.506944444445</v>
      </c>
      <c r="W312">
        <v>183.55</v>
      </c>
      <c r="X312" s="7">
        <v>44875.385416666664</v>
      </c>
      <c r="Y312">
        <v>194.6</v>
      </c>
      <c r="Z312" s="8">
        <v>6.0199999999999997E-2</v>
      </c>
      <c r="AA312">
        <v>2069.8200000000002</v>
      </c>
      <c r="AB312" s="8">
        <v>3.9600000000000003E-2</v>
      </c>
      <c r="AC312">
        <v>284.76549999999997</v>
      </c>
      <c r="AD312">
        <v>52268.71</v>
      </c>
      <c r="AE312">
        <v>478919.69</v>
      </c>
      <c r="AF312">
        <v>43</v>
      </c>
      <c r="AG312">
        <v>48.14</v>
      </c>
      <c r="AH312" s="8">
        <v>-0.52</v>
      </c>
      <c r="AI312" s="8">
        <v>6.0199999999999997E-2</v>
      </c>
      <c r="AJ312" t="s">
        <v>610</v>
      </c>
      <c r="AK312" s="2">
        <v>44874</v>
      </c>
    </row>
    <row r="313" spans="1:37" x14ac:dyDescent="0.45">
      <c r="A313" t="s">
        <v>696</v>
      </c>
      <c r="B313" t="s">
        <v>31</v>
      </c>
      <c r="C313" s="7">
        <v>44851.417361111111</v>
      </c>
      <c r="D313">
        <v>366.35</v>
      </c>
      <c r="E313" s="7">
        <v>44852.385416666664</v>
      </c>
      <c r="F313">
        <v>885</v>
      </c>
      <c r="G313" s="8">
        <v>1.4157</v>
      </c>
      <c r="H313">
        <v>74541.86</v>
      </c>
      <c r="I313" s="8">
        <v>1.3815999999999999</v>
      </c>
      <c r="J313">
        <v>147.27619999999999</v>
      </c>
      <c r="K313">
        <v>53954.64</v>
      </c>
      <c r="L313">
        <v>865469.22</v>
      </c>
      <c r="M313">
        <v>333</v>
      </c>
      <c r="N313">
        <v>223.85</v>
      </c>
      <c r="O313" s="8">
        <v>-5.4199999999999998E-2</v>
      </c>
      <c r="P313" s="8">
        <v>1.4157</v>
      </c>
      <c r="Q313" t="s">
        <v>610</v>
      </c>
      <c r="S313" s="2"/>
      <c r="T313" t="s">
        <v>726</v>
      </c>
      <c r="U313" t="s">
        <v>31</v>
      </c>
      <c r="V313" s="7">
        <v>44875.513888888891</v>
      </c>
      <c r="W313">
        <v>95.65</v>
      </c>
      <c r="X313" s="7">
        <v>44875.635416666664</v>
      </c>
      <c r="Y313">
        <v>0.2</v>
      </c>
      <c r="Z313" s="8">
        <v>-0.99790000000000001</v>
      </c>
      <c r="AA313">
        <v>-52810.09</v>
      </c>
      <c r="AB313" s="8">
        <v>-1.0079</v>
      </c>
      <c r="AC313">
        <v>547.77419999999995</v>
      </c>
      <c r="AD313">
        <v>52394.6</v>
      </c>
      <c r="AE313">
        <v>426109.6</v>
      </c>
      <c r="AF313">
        <v>36</v>
      </c>
      <c r="AG313">
        <v>-1466.95</v>
      </c>
      <c r="AH313" s="8">
        <v>-0.99790000000000001</v>
      </c>
      <c r="AI313" s="8">
        <v>0.15</v>
      </c>
      <c r="AJ313" t="s">
        <v>610</v>
      </c>
      <c r="AK313" s="2">
        <v>44875</v>
      </c>
    </row>
    <row r="314" spans="1:37" x14ac:dyDescent="0.45">
      <c r="A314" t="s">
        <v>687</v>
      </c>
      <c r="B314" t="s">
        <v>31</v>
      </c>
      <c r="C314" s="7">
        <v>44851.420138888891</v>
      </c>
      <c r="D314">
        <v>358.45</v>
      </c>
      <c r="E314" s="7">
        <v>44852.385416666664</v>
      </c>
      <c r="F314">
        <v>799.65</v>
      </c>
      <c r="G314" s="8">
        <v>1.2309000000000001</v>
      </c>
      <c r="H314">
        <v>64692.74</v>
      </c>
      <c r="I314" s="8">
        <v>1.1984999999999999</v>
      </c>
      <c r="J314">
        <v>150.58160000000001</v>
      </c>
      <c r="K314">
        <v>53976</v>
      </c>
      <c r="L314">
        <v>930161.96</v>
      </c>
      <c r="M314">
        <v>329</v>
      </c>
      <c r="N314">
        <v>196.63</v>
      </c>
      <c r="O314" s="8">
        <v>-4.87E-2</v>
      </c>
      <c r="P314" s="8">
        <v>1.2309000000000001</v>
      </c>
      <c r="Q314" t="s">
        <v>610</v>
      </c>
      <c r="S314" s="2"/>
      <c r="T314" t="s">
        <v>838</v>
      </c>
      <c r="U314" t="s">
        <v>31</v>
      </c>
      <c r="V314" s="7">
        <v>44876.517361111109</v>
      </c>
      <c r="W314">
        <v>353.9</v>
      </c>
      <c r="X314" s="7">
        <v>44879.385416666664</v>
      </c>
      <c r="Y314">
        <v>220.5</v>
      </c>
      <c r="Z314" s="8">
        <v>-0.37690000000000001</v>
      </c>
      <c r="AA314">
        <v>-20496.34</v>
      </c>
      <c r="AB314" s="8">
        <v>-0.39319999999999999</v>
      </c>
      <c r="AC314">
        <v>147.3031</v>
      </c>
      <c r="AD314">
        <v>52130.55</v>
      </c>
      <c r="AE314">
        <v>405613.26</v>
      </c>
      <c r="AF314">
        <v>40</v>
      </c>
      <c r="AG314">
        <v>-512.41</v>
      </c>
      <c r="AH314" s="8">
        <v>-0.37690000000000001</v>
      </c>
      <c r="AI314" s="8">
        <v>4.4900000000000002E-2</v>
      </c>
      <c r="AJ314" t="s">
        <v>610</v>
      </c>
      <c r="AK314" s="2">
        <v>44876</v>
      </c>
    </row>
    <row r="315" spans="1:37" x14ac:dyDescent="0.45">
      <c r="A315" t="s">
        <v>698</v>
      </c>
      <c r="B315" t="s">
        <v>31</v>
      </c>
      <c r="C315" s="7">
        <v>44851.433333333334</v>
      </c>
      <c r="D315">
        <v>360.7</v>
      </c>
      <c r="E315" s="7">
        <v>44852.385416666664</v>
      </c>
      <c r="F315">
        <v>638.70000000000005</v>
      </c>
      <c r="G315" s="8">
        <v>0.77070000000000005</v>
      </c>
      <c r="H315">
        <v>40285.43</v>
      </c>
      <c r="I315" s="8">
        <v>0.74299999999999999</v>
      </c>
      <c r="J315">
        <v>150.31540000000001</v>
      </c>
      <c r="K315">
        <v>54218.77</v>
      </c>
      <c r="L315">
        <v>884039.94</v>
      </c>
      <c r="M315">
        <v>310</v>
      </c>
      <c r="N315">
        <v>129.94999999999999</v>
      </c>
      <c r="O315" s="8">
        <v>-0.19339999999999999</v>
      </c>
      <c r="P315" s="8">
        <v>0.77070000000000005</v>
      </c>
      <c r="Q315" t="s">
        <v>610</v>
      </c>
      <c r="S315" s="2"/>
      <c r="T315" t="s">
        <v>728</v>
      </c>
      <c r="U315" t="s">
        <v>31</v>
      </c>
      <c r="V315" s="7">
        <v>44876.552083333336</v>
      </c>
      <c r="W315">
        <v>355.3</v>
      </c>
      <c r="X315" s="7">
        <v>44879.385416666664</v>
      </c>
      <c r="Y315">
        <v>266.95</v>
      </c>
      <c r="Z315" s="8">
        <v>-0.2487</v>
      </c>
      <c r="AA315">
        <v>-13862.78</v>
      </c>
      <c r="AB315" s="8">
        <v>-0.26619999999999999</v>
      </c>
      <c r="AC315">
        <v>146.58359999999999</v>
      </c>
      <c r="AD315">
        <v>52081.15</v>
      </c>
      <c r="AE315">
        <v>391750.49</v>
      </c>
      <c r="AF315">
        <v>30</v>
      </c>
      <c r="AG315">
        <v>-462.09</v>
      </c>
      <c r="AH315" s="8">
        <v>-0.2487</v>
      </c>
      <c r="AI315" s="8">
        <v>1.32E-2</v>
      </c>
      <c r="AJ315" t="s">
        <v>610</v>
      </c>
      <c r="AK315" s="2">
        <v>44876</v>
      </c>
    </row>
    <row r="316" spans="1:37" x14ac:dyDescent="0.45">
      <c r="A316" t="s">
        <v>697</v>
      </c>
      <c r="B316" t="s">
        <v>31</v>
      </c>
      <c r="C316" s="7">
        <v>44851.449305555558</v>
      </c>
      <c r="D316">
        <v>405.35</v>
      </c>
      <c r="E316" s="7">
        <v>44852.385416666664</v>
      </c>
      <c r="F316">
        <v>717.55</v>
      </c>
      <c r="G316" s="8">
        <v>0.7702</v>
      </c>
      <c r="H316">
        <v>40255.19</v>
      </c>
      <c r="I316" s="8">
        <v>0.74250000000000005</v>
      </c>
      <c r="J316">
        <v>133.75110000000001</v>
      </c>
      <c r="K316">
        <v>54215.99</v>
      </c>
      <c r="L316">
        <v>924295.13</v>
      </c>
      <c r="M316">
        <v>287</v>
      </c>
      <c r="N316">
        <v>140.26</v>
      </c>
      <c r="O316" s="8">
        <v>-0.16170000000000001</v>
      </c>
      <c r="P316" s="8">
        <v>0.7702</v>
      </c>
      <c r="Q316" t="s">
        <v>610</v>
      </c>
      <c r="S316" s="2"/>
      <c r="T316" t="s">
        <v>830</v>
      </c>
      <c r="U316" t="s">
        <v>31</v>
      </c>
      <c r="V316" s="7">
        <v>44881.430555555555</v>
      </c>
      <c r="W316">
        <v>184.8</v>
      </c>
      <c r="X316" s="7">
        <v>44882.388888888891</v>
      </c>
      <c r="Y316">
        <v>88.7</v>
      </c>
      <c r="Z316" s="8">
        <v>-0.52</v>
      </c>
      <c r="AA316">
        <v>-30540.33</v>
      </c>
      <c r="AB316" s="8">
        <v>-0.53480000000000005</v>
      </c>
      <c r="AC316">
        <v>309.00319999999999</v>
      </c>
      <c r="AD316">
        <v>57103.79</v>
      </c>
      <c r="AE316">
        <v>1390216.85</v>
      </c>
      <c r="AF316">
        <v>66</v>
      </c>
      <c r="AG316">
        <v>-462.73</v>
      </c>
      <c r="AH316" s="8">
        <v>-0.65910000000000002</v>
      </c>
      <c r="AI316" s="8">
        <v>0.16339999999999999</v>
      </c>
      <c r="AJ316" t="s">
        <v>610</v>
      </c>
      <c r="AK316" s="2">
        <v>44881</v>
      </c>
    </row>
    <row r="317" spans="1:37" x14ac:dyDescent="0.45">
      <c r="A317" t="s">
        <v>846</v>
      </c>
      <c r="B317" t="s">
        <v>31</v>
      </c>
      <c r="C317" s="7">
        <v>44853.544444444444</v>
      </c>
      <c r="D317">
        <v>207.25</v>
      </c>
      <c r="E317" s="7">
        <v>44854.385416666664</v>
      </c>
      <c r="F317">
        <v>198.95</v>
      </c>
      <c r="G317" s="8">
        <v>-0.04</v>
      </c>
      <c r="H317">
        <v>-3258.05</v>
      </c>
      <c r="I317" s="8">
        <v>-5.96E-2</v>
      </c>
      <c r="J317">
        <v>263.55360000000002</v>
      </c>
      <c r="K317">
        <v>54621.48</v>
      </c>
      <c r="L317">
        <v>921037.08</v>
      </c>
      <c r="M317">
        <v>150</v>
      </c>
      <c r="N317">
        <v>-21.72</v>
      </c>
      <c r="O317" s="8">
        <v>-0.58430000000000004</v>
      </c>
      <c r="P317" s="8">
        <v>8.5599999999999996E-2</v>
      </c>
      <c r="Q317" t="s">
        <v>610</v>
      </c>
      <c r="S317" s="2"/>
      <c r="T317" t="s">
        <v>832</v>
      </c>
      <c r="U317" t="s">
        <v>31</v>
      </c>
      <c r="V317" s="7">
        <v>44881.479166666664</v>
      </c>
      <c r="W317">
        <v>143.44999999999999</v>
      </c>
      <c r="X317" s="7">
        <v>44882.388888888891</v>
      </c>
      <c r="Y317">
        <v>50.75</v>
      </c>
      <c r="Z317" s="8">
        <v>-0.6462</v>
      </c>
      <c r="AA317">
        <v>-37664.839999999997</v>
      </c>
      <c r="AB317" s="8">
        <v>-0.65980000000000005</v>
      </c>
      <c r="AC317">
        <v>397.97179999999997</v>
      </c>
      <c r="AD317">
        <v>57089.05</v>
      </c>
      <c r="AE317">
        <v>1352552.01</v>
      </c>
      <c r="AF317">
        <v>52</v>
      </c>
      <c r="AG317">
        <v>-724.32</v>
      </c>
      <c r="AH317" s="8">
        <v>-0.74209999999999998</v>
      </c>
      <c r="AI317" s="8">
        <v>0.1154</v>
      </c>
      <c r="AJ317" t="s">
        <v>610</v>
      </c>
      <c r="AK317" s="2">
        <v>44881</v>
      </c>
    </row>
    <row r="318" spans="1:37" x14ac:dyDescent="0.45">
      <c r="A318" t="s">
        <v>713</v>
      </c>
      <c r="B318" t="s">
        <v>31</v>
      </c>
      <c r="C318" s="7">
        <v>44854.40347222222</v>
      </c>
      <c r="D318">
        <v>149.05000000000001</v>
      </c>
      <c r="E318" s="7">
        <v>44854.624305555553</v>
      </c>
      <c r="F318">
        <v>17.399999999999999</v>
      </c>
      <c r="G318" s="8">
        <v>-0.88329999999999997</v>
      </c>
      <c r="H318">
        <v>-48881.22</v>
      </c>
      <c r="I318" s="8">
        <v>-0.89439999999999997</v>
      </c>
      <c r="J318">
        <v>366.66090000000003</v>
      </c>
      <c r="K318">
        <v>54650.81</v>
      </c>
      <c r="L318">
        <v>881280.74</v>
      </c>
      <c r="M318">
        <v>319</v>
      </c>
      <c r="N318">
        <v>-153.22999999999999</v>
      </c>
      <c r="O318" s="8">
        <v>-0.90610000000000002</v>
      </c>
      <c r="P318" s="8">
        <v>0.67730000000000001</v>
      </c>
      <c r="Q318" t="s">
        <v>610</v>
      </c>
      <c r="S318" s="2"/>
      <c r="T318" t="s">
        <v>852</v>
      </c>
      <c r="U318" t="s">
        <v>31</v>
      </c>
      <c r="V318" s="7">
        <v>44888.576388888891</v>
      </c>
      <c r="W318">
        <v>95.1</v>
      </c>
      <c r="X318" s="7">
        <v>44889.388888888891</v>
      </c>
      <c r="Y318">
        <v>87.5</v>
      </c>
      <c r="Z318" s="8">
        <v>-7.9899999999999999E-2</v>
      </c>
      <c r="AA318">
        <v>-5626.14</v>
      </c>
      <c r="AB318" s="8">
        <v>-9.9099999999999994E-2</v>
      </c>
      <c r="AC318">
        <v>596.87450000000001</v>
      </c>
      <c r="AD318">
        <v>56762.76</v>
      </c>
      <c r="AE318">
        <v>1346925.87</v>
      </c>
      <c r="AF318">
        <v>24</v>
      </c>
      <c r="AG318">
        <v>-234.42</v>
      </c>
      <c r="AH318" s="8">
        <v>-0.3654</v>
      </c>
      <c r="AI318" s="8">
        <v>0.73499999999999999</v>
      </c>
      <c r="AJ318" t="s">
        <v>610</v>
      </c>
      <c r="AK318" s="2">
        <v>44888</v>
      </c>
    </row>
    <row r="319" spans="1:37" x14ac:dyDescent="0.45">
      <c r="A319" t="s">
        <v>714</v>
      </c>
      <c r="B319" t="s">
        <v>31</v>
      </c>
      <c r="C319" s="7">
        <v>44854.40625</v>
      </c>
      <c r="D319">
        <v>124.45</v>
      </c>
      <c r="E319" s="7">
        <v>44854.624305555553</v>
      </c>
      <c r="F319">
        <v>3.1</v>
      </c>
      <c r="G319" s="8">
        <v>-0.97509999999999997</v>
      </c>
      <c r="H319">
        <v>-53849.31</v>
      </c>
      <c r="I319" s="8">
        <v>-0.98529999999999995</v>
      </c>
      <c r="J319">
        <v>439.13639999999998</v>
      </c>
      <c r="K319">
        <v>54650.52</v>
      </c>
      <c r="L319">
        <v>827431.43</v>
      </c>
      <c r="M319">
        <v>315</v>
      </c>
      <c r="N319">
        <v>-170.95</v>
      </c>
      <c r="O319" s="8">
        <v>-0.97589999999999999</v>
      </c>
      <c r="P319" s="8">
        <v>0.49380000000000002</v>
      </c>
      <c r="Q319" t="s">
        <v>610</v>
      </c>
      <c r="S319" s="2"/>
      <c r="T319" t="s">
        <v>854</v>
      </c>
      <c r="U319" t="s">
        <v>31</v>
      </c>
      <c r="V319" s="7">
        <v>44888.579861111109</v>
      </c>
      <c r="W319">
        <v>141.6</v>
      </c>
      <c r="X319" s="7">
        <v>44889.388888888891</v>
      </c>
      <c r="Y319">
        <v>158.25</v>
      </c>
      <c r="Z319" s="8">
        <v>0.1176</v>
      </c>
      <c r="AA319">
        <v>5471.89</v>
      </c>
      <c r="AB319" s="8">
        <v>9.64E-2</v>
      </c>
      <c r="AC319">
        <v>400.82679999999999</v>
      </c>
      <c r="AD319">
        <v>56757.08</v>
      </c>
      <c r="AE319">
        <v>1352397.76</v>
      </c>
      <c r="AF319">
        <v>23</v>
      </c>
      <c r="AG319">
        <v>237.91</v>
      </c>
      <c r="AH319" s="8">
        <v>-0.21609999999999999</v>
      </c>
      <c r="AI319" s="8">
        <v>0.63670000000000004</v>
      </c>
      <c r="AJ319" t="s">
        <v>610</v>
      </c>
      <c r="AK319" s="2">
        <v>44888</v>
      </c>
    </row>
    <row r="320" spans="1:37" x14ac:dyDescent="0.45">
      <c r="A320" t="s">
        <v>703</v>
      </c>
      <c r="B320" t="s">
        <v>31</v>
      </c>
      <c r="C320" s="7">
        <v>44855.416666666664</v>
      </c>
      <c r="D320">
        <v>362.15</v>
      </c>
      <c r="E320" s="7">
        <v>44859.385416666664</v>
      </c>
      <c r="F320">
        <v>769.5</v>
      </c>
      <c r="G320" s="8">
        <v>1.1248</v>
      </c>
      <c r="H320">
        <v>59202.34</v>
      </c>
      <c r="I320" s="8">
        <v>1.0935999999999999</v>
      </c>
      <c r="J320">
        <v>149.48820000000001</v>
      </c>
      <c r="K320">
        <v>54137.16</v>
      </c>
      <c r="L320">
        <v>886633.77</v>
      </c>
      <c r="M320">
        <v>397</v>
      </c>
      <c r="N320">
        <v>149.12</v>
      </c>
      <c r="O320" s="8">
        <v>-0.16</v>
      </c>
      <c r="P320" s="8">
        <v>1.1248</v>
      </c>
      <c r="Q320" t="s">
        <v>610</v>
      </c>
      <c r="S320" s="2"/>
      <c r="T320" t="s">
        <v>852</v>
      </c>
      <c r="U320" t="s">
        <v>31</v>
      </c>
      <c r="V320" s="7">
        <v>44888.611111111109</v>
      </c>
      <c r="W320">
        <v>113.15</v>
      </c>
      <c r="X320" s="7">
        <v>44889.385416666664</v>
      </c>
      <c r="Y320">
        <v>70.75</v>
      </c>
      <c r="Z320" s="8">
        <v>-0.37469999999999998</v>
      </c>
      <c r="AA320">
        <v>-20314.650000000001</v>
      </c>
      <c r="AB320" s="8">
        <v>-0.39100000000000001</v>
      </c>
      <c r="AC320">
        <v>459.20240000000001</v>
      </c>
      <c r="AD320">
        <v>51958.75</v>
      </c>
      <c r="AE320">
        <v>371435.83</v>
      </c>
      <c r="AF320">
        <v>13</v>
      </c>
      <c r="AG320">
        <v>-1562.67</v>
      </c>
      <c r="AH320" s="8">
        <v>-0.4194</v>
      </c>
      <c r="AI320" s="8">
        <v>0.4582</v>
      </c>
      <c r="AJ320" t="s">
        <v>610</v>
      </c>
      <c r="AK320" s="2">
        <v>44888</v>
      </c>
    </row>
    <row r="321" spans="1:37" x14ac:dyDescent="0.45">
      <c r="A321" t="s">
        <v>703</v>
      </c>
      <c r="B321" t="s">
        <v>31</v>
      </c>
      <c r="C321" s="7">
        <v>44855.42291666667</v>
      </c>
      <c r="D321">
        <v>375</v>
      </c>
      <c r="E321" s="7">
        <v>44859.385416666664</v>
      </c>
      <c r="F321">
        <v>769.5</v>
      </c>
      <c r="G321" s="8">
        <v>1.052</v>
      </c>
      <c r="H321">
        <v>55778.11</v>
      </c>
      <c r="I321" s="8">
        <v>1.0215000000000001</v>
      </c>
      <c r="J321">
        <v>145.6138</v>
      </c>
      <c r="K321">
        <v>54605.19</v>
      </c>
      <c r="L321">
        <v>976815.19</v>
      </c>
      <c r="M321">
        <v>388</v>
      </c>
      <c r="N321">
        <v>143.76</v>
      </c>
      <c r="O321" s="8">
        <v>-0.1888</v>
      </c>
      <c r="P321" s="8">
        <v>1.052</v>
      </c>
      <c r="Q321" t="s">
        <v>610</v>
      </c>
      <c r="S321" s="2"/>
      <c r="T321" t="s">
        <v>853</v>
      </c>
      <c r="U321" t="s">
        <v>31</v>
      </c>
      <c r="V321" s="7">
        <v>44889.447916666664</v>
      </c>
      <c r="W321">
        <v>46.4</v>
      </c>
      <c r="X321" s="7">
        <v>44889.635416666664</v>
      </c>
      <c r="Y321">
        <v>73.3</v>
      </c>
      <c r="Z321" s="8">
        <v>0.57969999999999999</v>
      </c>
      <c r="AA321">
        <v>28725.97</v>
      </c>
      <c r="AB321" s="8">
        <v>0.55389999999999995</v>
      </c>
      <c r="AC321">
        <v>1117.6120000000001</v>
      </c>
      <c r="AD321">
        <v>51857.18</v>
      </c>
      <c r="AE321">
        <v>400161.8</v>
      </c>
      <c r="AF321">
        <v>55</v>
      </c>
      <c r="AG321">
        <v>522.29</v>
      </c>
      <c r="AH321" s="8">
        <v>-0.80500000000000005</v>
      </c>
      <c r="AI321" s="8">
        <v>0.89659999999999995</v>
      </c>
      <c r="AJ321" t="s">
        <v>610</v>
      </c>
      <c r="AK321" s="2">
        <v>44889</v>
      </c>
    </row>
    <row r="322" spans="1:37" x14ac:dyDescent="0.45">
      <c r="A322" t="s">
        <v>702</v>
      </c>
      <c r="B322" t="s">
        <v>31</v>
      </c>
      <c r="C322" s="7">
        <v>44855.479166666664</v>
      </c>
      <c r="D322">
        <v>345.2</v>
      </c>
      <c r="E322" s="7">
        <v>44859.385416666664</v>
      </c>
      <c r="F322">
        <v>681.75</v>
      </c>
      <c r="G322" s="8">
        <v>0.97489999999999999</v>
      </c>
      <c r="H322">
        <v>51618.23</v>
      </c>
      <c r="I322" s="8">
        <v>0.94520000000000004</v>
      </c>
      <c r="J322">
        <v>158.202</v>
      </c>
      <c r="K322">
        <v>54611.33</v>
      </c>
      <c r="L322">
        <v>1028433.41</v>
      </c>
      <c r="M322">
        <v>307</v>
      </c>
      <c r="N322">
        <v>168.14</v>
      </c>
      <c r="O322" s="8">
        <v>-0.2545</v>
      </c>
      <c r="P322" s="8">
        <v>0.97489999999999999</v>
      </c>
      <c r="Q322" t="s">
        <v>610</v>
      </c>
      <c r="S322" s="2"/>
    </row>
    <row r="323" spans="1:37" x14ac:dyDescent="0.45">
      <c r="A323" t="s">
        <v>702</v>
      </c>
      <c r="B323" t="s">
        <v>31</v>
      </c>
      <c r="C323" s="7">
        <v>44855.479166666664</v>
      </c>
      <c r="D323">
        <v>345.2</v>
      </c>
      <c r="E323" s="7">
        <v>44859.385416666664</v>
      </c>
      <c r="F323">
        <v>681.75</v>
      </c>
      <c r="G323" s="8">
        <v>0.97489999999999999</v>
      </c>
      <c r="H323">
        <v>51185.17</v>
      </c>
      <c r="I323" s="8">
        <v>0.94520000000000004</v>
      </c>
      <c r="J323">
        <v>156.87479999999999</v>
      </c>
      <c r="K323">
        <v>54153.17</v>
      </c>
      <c r="L323">
        <v>937818.95</v>
      </c>
      <c r="M323">
        <v>307</v>
      </c>
      <c r="N323">
        <v>166.73</v>
      </c>
      <c r="O323" s="8">
        <v>-0.2545</v>
      </c>
      <c r="P323" s="8">
        <v>0.97489999999999999</v>
      </c>
      <c r="Q323" t="s">
        <v>610</v>
      </c>
      <c r="S323" s="2"/>
    </row>
    <row r="324" spans="1:37" x14ac:dyDescent="0.45">
      <c r="A324" t="s">
        <v>837</v>
      </c>
      <c r="B324" t="s">
        <v>31</v>
      </c>
      <c r="C324" s="7">
        <v>44859.429861111108</v>
      </c>
      <c r="D324">
        <v>226.8</v>
      </c>
      <c r="E324" s="7">
        <v>44861.385416666664</v>
      </c>
      <c r="F324">
        <v>93.9</v>
      </c>
      <c r="G324" s="8">
        <v>-0.58599999999999997</v>
      </c>
      <c r="H324">
        <v>-33091.86</v>
      </c>
      <c r="I324" s="8">
        <v>-0.60009999999999997</v>
      </c>
      <c r="J324">
        <v>243.13120000000001</v>
      </c>
      <c r="K324">
        <v>55142.17</v>
      </c>
      <c r="L324">
        <v>995341.55</v>
      </c>
      <c r="M324">
        <v>315</v>
      </c>
      <c r="N324">
        <v>-105.05</v>
      </c>
      <c r="O324" s="8">
        <v>-0.58599999999999997</v>
      </c>
      <c r="P324" s="8">
        <v>0.2787</v>
      </c>
      <c r="Q324" t="s">
        <v>610</v>
      </c>
      <c r="S324" s="2"/>
    </row>
    <row r="325" spans="1:37" x14ac:dyDescent="0.45">
      <c r="A325" t="s">
        <v>710</v>
      </c>
      <c r="B325" t="s">
        <v>31</v>
      </c>
      <c r="C325" s="7">
        <v>44859.46597222222</v>
      </c>
      <c r="D325">
        <v>210.95</v>
      </c>
      <c r="E325" s="7">
        <v>44861.385416666664</v>
      </c>
      <c r="F325">
        <v>62.35</v>
      </c>
      <c r="G325" s="8">
        <v>-0.70440000000000003</v>
      </c>
      <c r="H325">
        <v>-39574.36</v>
      </c>
      <c r="I325" s="8">
        <v>-0.71740000000000004</v>
      </c>
      <c r="J325">
        <v>261.5052</v>
      </c>
      <c r="K325">
        <v>55164.51</v>
      </c>
      <c r="L325">
        <v>955767.19</v>
      </c>
      <c r="M325">
        <v>263</v>
      </c>
      <c r="N325">
        <v>-150.47</v>
      </c>
      <c r="O325" s="8">
        <v>-0.72960000000000003</v>
      </c>
      <c r="P325" s="8">
        <v>5.6899999999999999E-2</v>
      </c>
      <c r="Q325" t="s">
        <v>610</v>
      </c>
      <c r="S325" s="2"/>
    </row>
    <row r="326" spans="1:37" x14ac:dyDescent="0.45">
      <c r="A326" t="s">
        <v>721</v>
      </c>
      <c r="B326" t="s">
        <v>31</v>
      </c>
      <c r="C326" s="7">
        <v>44861.401388888888</v>
      </c>
      <c r="D326">
        <v>115</v>
      </c>
      <c r="E326" s="7">
        <v>44861.624305555553</v>
      </c>
      <c r="F326">
        <v>0.8</v>
      </c>
      <c r="G326" s="8">
        <v>-0.99299999999999999</v>
      </c>
      <c r="H326">
        <v>-54859.34</v>
      </c>
      <c r="I326" s="8">
        <v>-1.0031000000000001</v>
      </c>
      <c r="J326">
        <v>475.5573</v>
      </c>
      <c r="K326">
        <v>54689.09</v>
      </c>
      <c r="L326">
        <v>882959.6</v>
      </c>
      <c r="M326">
        <v>322</v>
      </c>
      <c r="N326">
        <v>-170.37</v>
      </c>
      <c r="O326" s="8">
        <v>-0.99350000000000005</v>
      </c>
      <c r="P326" s="8">
        <v>0.13039999999999999</v>
      </c>
      <c r="Q326" t="s">
        <v>610</v>
      </c>
      <c r="S326" s="2"/>
    </row>
    <row r="327" spans="1:37" x14ac:dyDescent="0.45">
      <c r="A327" t="s">
        <v>711</v>
      </c>
      <c r="B327" t="s">
        <v>31</v>
      </c>
      <c r="C327" s="7">
        <v>44862.488194444442</v>
      </c>
      <c r="D327">
        <v>435.1</v>
      </c>
      <c r="E327" s="7">
        <v>44865.385416666664</v>
      </c>
      <c r="F327">
        <v>222.3</v>
      </c>
      <c r="G327" s="8">
        <v>-0.48909999999999998</v>
      </c>
      <c r="H327">
        <v>-27435.51</v>
      </c>
      <c r="I327" s="8">
        <v>-0.50419999999999998</v>
      </c>
      <c r="J327">
        <v>125.06270000000001</v>
      </c>
      <c r="K327">
        <v>54414.8</v>
      </c>
      <c r="L327">
        <v>855524.09</v>
      </c>
      <c r="M327">
        <v>231</v>
      </c>
      <c r="N327">
        <v>-118.77</v>
      </c>
      <c r="O327" s="8">
        <v>-0.48909999999999998</v>
      </c>
      <c r="P327" s="8">
        <v>0.12330000000000001</v>
      </c>
      <c r="Q327" t="s">
        <v>610</v>
      </c>
      <c r="S327" s="2"/>
    </row>
    <row r="328" spans="1:37" x14ac:dyDescent="0.45">
      <c r="A328" t="s">
        <v>722</v>
      </c>
      <c r="B328" t="s">
        <v>31</v>
      </c>
      <c r="C328" s="7">
        <v>44862.500694444447</v>
      </c>
      <c r="D328">
        <v>402.05</v>
      </c>
      <c r="E328" s="7">
        <v>44865.385416666664</v>
      </c>
      <c r="F328">
        <v>189.7</v>
      </c>
      <c r="G328" s="8">
        <v>-0.5282</v>
      </c>
      <c r="H328">
        <v>-29542.15</v>
      </c>
      <c r="I328" s="8">
        <v>-0.54290000000000005</v>
      </c>
      <c r="J328">
        <v>135.3484</v>
      </c>
      <c r="K328">
        <v>54416.82</v>
      </c>
      <c r="L328">
        <v>825981.93</v>
      </c>
      <c r="M328">
        <v>213</v>
      </c>
      <c r="N328">
        <v>-138.69999999999999</v>
      </c>
      <c r="O328" s="8">
        <v>-0.5282</v>
      </c>
      <c r="P328" s="8">
        <v>8.6900000000000005E-2</v>
      </c>
      <c r="Q328" t="s">
        <v>610</v>
      </c>
      <c r="S328" s="2"/>
    </row>
    <row r="329" spans="1:37" x14ac:dyDescent="0.45">
      <c r="A329" t="s">
        <v>722</v>
      </c>
      <c r="B329" t="s">
        <v>31</v>
      </c>
      <c r="C329" s="7">
        <v>44862.540277777778</v>
      </c>
      <c r="D329">
        <v>408.45</v>
      </c>
      <c r="E329" s="7">
        <v>44865.385416666664</v>
      </c>
      <c r="F329">
        <v>189.7</v>
      </c>
      <c r="G329" s="8">
        <v>-0.53559999999999997</v>
      </c>
      <c r="H329">
        <v>-30139.62</v>
      </c>
      <c r="I329" s="8">
        <v>-0.55020000000000002</v>
      </c>
      <c r="J329">
        <v>134.1139</v>
      </c>
      <c r="K329">
        <v>54778.83</v>
      </c>
      <c r="L329">
        <v>925627.57</v>
      </c>
      <c r="M329">
        <v>156</v>
      </c>
      <c r="N329">
        <v>-193.2</v>
      </c>
      <c r="O329" s="8">
        <v>-0.53559999999999997</v>
      </c>
      <c r="P329" s="8">
        <v>6.9900000000000004E-2</v>
      </c>
      <c r="Q329" t="s">
        <v>610</v>
      </c>
      <c r="S329" s="2"/>
    </row>
    <row r="330" spans="1:37" x14ac:dyDescent="0.45">
      <c r="A330" t="s">
        <v>840</v>
      </c>
      <c r="B330" t="s">
        <v>31</v>
      </c>
      <c r="C330" s="7">
        <v>44862.580555555556</v>
      </c>
      <c r="D330">
        <v>383.05</v>
      </c>
      <c r="E330" s="7">
        <v>44865.385416666664</v>
      </c>
      <c r="F330">
        <v>160.69999999999999</v>
      </c>
      <c r="G330" s="8">
        <v>-0.58050000000000002</v>
      </c>
      <c r="H330">
        <v>-32577.46</v>
      </c>
      <c r="I330" s="8">
        <v>-0.59470000000000001</v>
      </c>
      <c r="J330">
        <v>143.01689999999999</v>
      </c>
      <c r="K330">
        <v>54782.62</v>
      </c>
      <c r="L330">
        <v>893050.11</v>
      </c>
      <c r="M330">
        <v>98</v>
      </c>
      <c r="N330">
        <v>-332.42</v>
      </c>
      <c r="O330" s="8">
        <v>-0.58050000000000002</v>
      </c>
      <c r="P330" s="8">
        <v>1.6799999999999999E-2</v>
      </c>
      <c r="Q330" t="s">
        <v>610</v>
      </c>
      <c r="S330" s="2"/>
    </row>
    <row r="331" spans="1:37" x14ac:dyDescent="0.45">
      <c r="A331" t="s">
        <v>704</v>
      </c>
      <c r="B331" t="s">
        <v>31</v>
      </c>
      <c r="C331" s="7">
        <v>44866.418055555558</v>
      </c>
      <c r="D331">
        <v>339.05</v>
      </c>
      <c r="E331" s="7">
        <v>44867.385416666664</v>
      </c>
      <c r="F331">
        <v>163.65</v>
      </c>
      <c r="G331" s="8">
        <v>-0.51729999999999998</v>
      </c>
      <c r="H331">
        <v>-28805.48</v>
      </c>
      <c r="I331" s="8">
        <v>-0.53220000000000001</v>
      </c>
      <c r="J331">
        <v>159.65170000000001</v>
      </c>
      <c r="K331">
        <v>54129.91</v>
      </c>
      <c r="L331">
        <v>797176.46</v>
      </c>
      <c r="M331">
        <v>332</v>
      </c>
      <c r="N331">
        <v>-86.76</v>
      </c>
      <c r="O331" s="8">
        <v>-0.62250000000000005</v>
      </c>
      <c r="P331" s="8">
        <v>3.1699999999999999E-2</v>
      </c>
      <c r="Q331" t="s">
        <v>610</v>
      </c>
      <c r="S331" s="2"/>
    </row>
    <row r="332" spans="1:37" x14ac:dyDescent="0.45">
      <c r="A332" t="s">
        <v>723</v>
      </c>
      <c r="B332" t="s">
        <v>31</v>
      </c>
      <c r="C332" s="7">
        <v>44866.542361111111</v>
      </c>
      <c r="D332">
        <v>294.60000000000002</v>
      </c>
      <c r="E332" s="7">
        <v>44867.385416666664</v>
      </c>
      <c r="F332">
        <v>226.45</v>
      </c>
      <c r="G332" s="8">
        <v>-0.23130000000000001</v>
      </c>
      <c r="H332">
        <v>-13449.73</v>
      </c>
      <c r="I332" s="8">
        <v>-0.249</v>
      </c>
      <c r="J332">
        <v>183.3374</v>
      </c>
      <c r="K332">
        <v>54011.21</v>
      </c>
      <c r="L332">
        <v>783726.73</v>
      </c>
      <c r="M332">
        <v>153</v>
      </c>
      <c r="N332">
        <v>-87.91</v>
      </c>
      <c r="O332" s="8">
        <v>-0.25729999999999997</v>
      </c>
      <c r="P332" s="8">
        <v>0.1371</v>
      </c>
      <c r="Q332" t="s">
        <v>610</v>
      </c>
      <c r="S332" s="2"/>
    </row>
    <row r="333" spans="1:37" x14ac:dyDescent="0.45">
      <c r="A333" t="s">
        <v>837</v>
      </c>
      <c r="B333" t="s">
        <v>31</v>
      </c>
      <c r="C333" s="7">
        <v>44866.549305555556</v>
      </c>
      <c r="D333">
        <v>274.8</v>
      </c>
      <c r="E333" s="7">
        <v>44867.385416666664</v>
      </c>
      <c r="F333">
        <v>185.8</v>
      </c>
      <c r="G333" s="8">
        <v>-0.32390000000000002</v>
      </c>
      <c r="H333">
        <v>-18552.669999999998</v>
      </c>
      <c r="I333" s="8">
        <v>-0.34060000000000001</v>
      </c>
      <c r="J333">
        <v>198.1996</v>
      </c>
      <c r="K333">
        <v>54465.25</v>
      </c>
      <c r="L333">
        <v>874497.43</v>
      </c>
      <c r="M333">
        <v>143</v>
      </c>
      <c r="N333">
        <v>-129.74</v>
      </c>
      <c r="O333" s="8">
        <v>-0.3448</v>
      </c>
      <c r="P333" s="8">
        <v>3.5099999999999999E-2</v>
      </c>
      <c r="Q333" t="s">
        <v>610</v>
      </c>
      <c r="S333" s="2"/>
    </row>
    <row r="334" spans="1:37" x14ac:dyDescent="0.45">
      <c r="A334" t="s">
        <v>837</v>
      </c>
      <c r="B334" t="s">
        <v>31</v>
      </c>
      <c r="C334" s="7">
        <v>44867.535416666666</v>
      </c>
      <c r="D334">
        <v>256.3</v>
      </c>
      <c r="E334" s="7">
        <v>44868.385416666664</v>
      </c>
      <c r="F334">
        <v>303.60000000000002</v>
      </c>
      <c r="G334" s="8">
        <v>0.1845</v>
      </c>
      <c r="H334">
        <v>8772.77</v>
      </c>
      <c r="I334" s="8">
        <v>0.16270000000000001</v>
      </c>
      <c r="J334">
        <v>210.37309999999999</v>
      </c>
      <c r="K334">
        <v>53918.63</v>
      </c>
      <c r="L334">
        <v>792499.5</v>
      </c>
      <c r="M334">
        <v>163</v>
      </c>
      <c r="N334">
        <v>53.82</v>
      </c>
      <c r="O334" s="8">
        <v>-0.12659999999999999</v>
      </c>
      <c r="P334" s="8">
        <v>0.1845</v>
      </c>
      <c r="Q334" t="s">
        <v>610</v>
      </c>
      <c r="S334" s="2"/>
    </row>
    <row r="335" spans="1:37" x14ac:dyDescent="0.45">
      <c r="A335" t="s">
        <v>710</v>
      </c>
      <c r="B335" t="s">
        <v>31</v>
      </c>
      <c r="C335" s="7">
        <v>44867.540972222225</v>
      </c>
      <c r="D335">
        <v>221.3</v>
      </c>
      <c r="E335" s="7">
        <v>44868.385416666664</v>
      </c>
      <c r="F335">
        <v>236.85</v>
      </c>
      <c r="G335" s="8">
        <v>7.0300000000000001E-2</v>
      </c>
      <c r="H335">
        <v>2672.17</v>
      </c>
      <c r="I335" s="8">
        <v>4.9599999999999998E-2</v>
      </c>
      <c r="J335">
        <v>243.6225</v>
      </c>
      <c r="K335">
        <v>53913.66</v>
      </c>
      <c r="L335">
        <v>795171.67</v>
      </c>
      <c r="M335">
        <v>155</v>
      </c>
      <c r="N335">
        <v>17.239999999999998</v>
      </c>
      <c r="O335" s="8">
        <v>-0.1857</v>
      </c>
      <c r="P335" s="8">
        <v>0.68869999999999998</v>
      </c>
      <c r="Q335" t="s">
        <v>610</v>
      </c>
      <c r="S335" s="2"/>
    </row>
    <row r="336" spans="1:37" x14ac:dyDescent="0.45">
      <c r="A336" t="s">
        <v>710</v>
      </c>
      <c r="B336" t="s">
        <v>31</v>
      </c>
      <c r="C336" s="7">
        <v>44867.568749999999</v>
      </c>
      <c r="D336">
        <v>231</v>
      </c>
      <c r="E336" s="7">
        <v>44868.385416666664</v>
      </c>
      <c r="F336">
        <v>236.85</v>
      </c>
      <c r="G336" s="8">
        <v>2.53E-2</v>
      </c>
      <c r="H336">
        <v>275.75</v>
      </c>
      <c r="I336" s="8">
        <v>5.1000000000000004E-3</v>
      </c>
      <c r="J336">
        <v>235.37870000000001</v>
      </c>
      <c r="K336">
        <v>54372.49</v>
      </c>
      <c r="L336">
        <v>874773.18</v>
      </c>
      <c r="M336">
        <v>115</v>
      </c>
      <c r="N336">
        <v>2.4</v>
      </c>
      <c r="O336" s="8">
        <v>-0.15840000000000001</v>
      </c>
      <c r="P336" s="8">
        <v>0.61770000000000003</v>
      </c>
      <c r="Q336" t="s">
        <v>610</v>
      </c>
      <c r="S336" s="2"/>
    </row>
    <row r="337" spans="1:19" x14ac:dyDescent="0.45">
      <c r="A337" t="s">
        <v>724</v>
      </c>
      <c r="B337" t="s">
        <v>31</v>
      </c>
      <c r="C337" s="7">
        <v>44868.396527777775</v>
      </c>
      <c r="D337">
        <v>182.2</v>
      </c>
      <c r="E337" s="7">
        <v>44868.624305555553</v>
      </c>
      <c r="F337">
        <v>122.9</v>
      </c>
      <c r="G337" s="8">
        <v>-0.32550000000000001</v>
      </c>
      <c r="H337">
        <v>-18471.18</v>
      </c>
      <c r="I337" s="8">
        <v>-0.3422</v>
      </c>
      <c r="J337">
        <v>296.24509999999998</v>
      </c>
      <c r="K337">
        <v>53975.86</v>
      </c>
      <c r="L337">
        <v>776700.5</v>
      </c>
      <c r="M337">
        <v>329</v>
      </c>
      <c r="N337">
        <v>-56.14</v>
      </c>
      <c r="O337" s="8">
        <v>-0.55159999999999998</v>
      </c>
      <c r="P337" s="8">
        <v>0.70140000000000002</v>
      </c>
      <c r="Q337" t="s">
        <v>610</v>
      </c>
      <c r="S337" s="2"/>
    </row>
    <row r="338" spans="1:19" x14ac:dyDescent="0.45">
      <c r="A338" t="s">
        <v>725</v>
      </c>
      <c r="B338" t="s">
        <v>31</v>
      </c>
      <c r="C338" s="7">
        <v>44868.397222222222</v>
      </c>
      <c r="D338">
        <v>154.1</v>
      </c>
      <c r="E338" s="7">
        <v>44868.624305555553</v>
      </c>
      <c r="F338">
        <v>43.45</v>
      </c>
      <c r="G338" s="8">
        <v>-0.71799999999999997</v>
      </c>
      <c r="H338">
        <v>-39444.839999999997</v>
      </c>
      <c r="I338" s="8">
        <v>-0.73089999999999999</v>
      </c>
      <c r="J338">
        <v>350.23009999999999</v>
      </c>
      <c r="K338">
        <v>53970.46</v>
      </c>
      <c r="L338">
        <v>737255.65</v>
      </c>
      <c r="M338">
        <v>328</v>
      </c>
      <c r="N338">
        <v>-120.26</v>
      </c>
      <c r="O338" s="8">
        <v>-0.79620000000000002</v>
      </c>
      <c r="P338" s="8">
        <v>0.5081</v>
      </c>
      <c r="Q338" t="s">
        <v>610</v>
      </c>
      <c r="S338" s="2"/>
    </row>
    <row r="339" spans="1:19" x14ac:dyDescent="0.45">
      <c r="A339" t="s">
        <v>750</v>
      </c>
      <c r="B339" t="s">
        <v>31</v>
      </c>
      <c r="C339" s="7">
        <v>44868.46875</v>
      </c>
      <c r="D339">
        <v>500</v>
      </c>
      <c r="E339" s="7">
        <v>44869.385416666664</v>
      </c>
      <c r="F339">
        <v>392.8</v>
      </c>
      <c r="G339" s="8">
        <v>-0.21440000000000001</v>
      </c>
      <c r="H339">
        <v>-12628.66</v>
      </c>
      <c r="I339" s="8">
        <v>-0.23230000000000001</v>
      </c>
      <c r="J339">
        <v>108.74769999999999</v>
      </c>
      <c r="K339">
        <v>54373.87</v>
      </c>
      <c r="L339">
        <v>862144.52</v>
      </c>
      <c r="M339">
        <v>259</v>
      </c>
      <c r="N339">
        <v>-48.76</v>
      </c>
      <c r="O339" s="8">
        <v>-0.2276</v>
      </c>
      <c r="P339" s="8">
        <v>4.3999999999999997E-2</v>
      </c>
      <c r="Q339" t="s">
        <v>610</v>
      </c>
      <c r="S339" s="2"/>
    </row>
    <row r="340" spans="1:19" x14ac:dyDescent="0.45">
      <c r="A340" t="s">
        <v>841</v>
      </c>
      <c r="B340" t="s">
        <v>31</v>
      </c>
      <c r="C340" s="7">
        <v>44872.466666666667</v>
      </c>
      <c r="D340">
        <v>286.8</v>
      </c>
      <c r="E340" s="7">
        <v>44874.385416666664</v>
      </c>
      <c r="F340">
        <v>98.19999</v>
      </c>
      <c r="G340" s="8">
        <v>-0.65759999999999996</v>
      </c>
      <c r="H340">
        <v>-36443.86</v>
      </c>
      <c r="I340" s="8">
        <v>-0.67100000000000004</v>
      </c>
      <c r="J340">
        <v>189.36789999999999</v>
      </c>
      <c r="K340">
        <v>54310.720000000001</v>
      </c>
      <c r="L340">
        <v>825700.66</v>
      </c>
      <c r="M340">
        <v>262</v>
      </c>
      <c r="N340">
        <v>-139.1</v>
      </c>
      <c r="O340" s="8">
        <v>-0.65759999999999996</v>
      </c>
      <c r="P340" s="8">
        <v>0.15409999999999999</v>
      </c>
      <c r="Q340" t="s">
        <v>610</v>
      </c>
      <c r="S340" s="2"/>
    </row>
    <row r="341" spans="1:19" x14ac:dyDescent="0.45">
      <c r="A341" t="s">
        <v>726</v>
      </c>
      <c r="B341" t="s">
        <v>31</v>
      </c>
      <c r="C341" s="7">
        <v>44872.474999999999</v>
      </c>
      <c r="D341">
        <v>239.85</v>
      </c>
      <c r="E341" s="7">
        <v>44874.385416666664</v>
      </c>
      <c r="F341">
        <v>74.349999999999994</v>
      </c>
      <c r="G341" s="8">
        <v>-0.69</v>
      </c>
      <c r="H341">
        <v>-38176.639999999999</v>
      </c>
      <c r="I341" s="8">
        <v>-0.70309999999999995</v>
      </c>
      <c r="J341">
        <v>226.3768</v>
      </c>
      <c r="K341">
        <v>54296.480000000003</v>
      </c>
      <c r="L341">
        <v>787524.03</v>
      </c>
      <c r="M341">
        <v>250</v>
      </c>
      <c r="N341">
        <v>-152.71</v>
      </c>
      <c r="O341" s="8">
        <v>-0.70709999999999995</v>
      </c>
      <c r="P341" s="8">
        <v>0.16739999999999999</v>
      </c>
      <c r="Q341" t="s">
        <v>610</v>
      </c>
      <c r="S341" s="2"/>
    </row>
    <row r="342" spans="1:19" x14ac:dyDescent="0.45">
      <c r="A342" t="s">
        <v>726</v>
      </c>
      <c r="B342" t="s">
        <v>31</v>
      </c>
      <c r="C342" s="7">
        <v>44872.561805555553</v>
      </c>
      <c r="D342">
        <v>261.7</v>
      </c>
      <c r="E342" s="7">
        <v>44874.385416666664</v>
      </c>
      <c r="F342">
        <v>74.349999999999994</v>
      </c>
      <c r="G342" s="8">
        <v>-0.71589999999999998</v>
      </c>
      <c r="H342">
        <v>-39123.18</v>
      </c>
      <c r="I342" s="8">
        <v>-0.72870000000000001</v>
      </c>
      <c r="J342">
        <v>205.14429999999999</v>
      </c>
      <c r="K342">
        <v>53686.28</v>
      </c>
      <c r="L342">
        <v>698132.47</v>
      </c>
      <c r="M342">
        <v>125</v>
      </c>
      <c r="N342">
        <v>-312.99</v>
      </c>
      <c r="O342" s="8">
        <v>-0.73160000000000003</v>
      </c>
      <c r="P342" s="8">
        <v>6.9900000000000004E-2</v>
      </c>
      <c r="Q342" t="s">
        <v>610</v>
      </c>
      <c r="S342" s="2"/>
    </row>
    <row r="343" spans="1:19" x14ac:dyDescent="0.45">
      <c r="A343" t="s">
        <v>727</v>
      </c>
      <c r="B343" t="s">
        <v>31</v>
      </c>
      <c r="C343" s="7">
        <v>44874.402777777781</v>
      </c>
      <c r="D343">
        <v>176.2</v>
      </c>
      <c r="E343" s="7">
        <v>44875.385416666664</v>
      </c>
      <c r="F343">
        <v>199.5</v>
      </c>
      <c r="G343" s="8">
        <v>0.13220000000000001</v>
      </c>
      <c r="H343">
        <v>5932.85</v>
      </c>
      <c r="I343" s="8">
        <v>0.1109</v>
      </c>
      <c r="J343">
        <v>303.57929999999999</v>
      </c>
      <c r="K343">
        <v>53490.66</v>
      </c>
      <c r="L343">
        <v>704065.32</v>
      </c>
      <c r="M343">
        <v>354</v>
      </c>
      <c r="N343">
        <v>16.760000000000002</v>
      </c>
      <c r="O343" s="8">
        <v>-0.5</v>
      </c>
      <c r="P343" s="8">
        <v>0.1328</v>
      </c>
      <c r="Q343" t="s">
        <v>610</v>
      </c>
      <c r="S343" s="2"/>
    </row>
    <row r="344" spans="1:19" x14ac:dyDescent="0.45">
      <c r="A344" t="s">
        <v>836</v>
      </c>
      <c r="B344" t="s">
        <v>31</v>
      </c>
      <c r="C344" s="7">
        <v>44874.40902777778</v>
      </c>
      <c r="D344">
        <v>225.15</v>
      </c>
      <c r="E344" s="7">
        <v>44875.385416666664</v>
      </c>
      <c r="F344">
        <v>356.75</v>
      </c>
      <c r="G344" s="8">
        <v>0.58450000000000002</v>
      </c>
      <c r="H344">
        <v>29853.599999999999</v>
      </c>
      <c r="I344" s="8">
        <v>0.55869999999999997</v>
      </c>
      <c r="J344">
        <v>237.3459</v>
      </c>
      <c r="K344">
        <v>53438.43</v>
      </c>
      <c r="L344">
        <v>733918.93</v>
      </c>
      <c r="M344">
        <v>345</v>
      </c>
      <c r="N344">
        <v>86.53</v>
      </c>
      <c r="O344" s="8">
        <v>-0.28339999999999999</v>
      </c>
      <c r="P344" s="8">
        <v>0.59960000000000002</v>
      </c>
      <c r="Q344" t="s">
        <v>610</v>
      </c>
      <c r="S344" s="2"/>
    </row>
    <row r="345" spans="1:19" x14ac:dyDescent="0.45">
      <c r="A345" t="s">
        <v>726</v>
      </c>
      <c r="B345" t="s">
        <v>31</v>
      </c>
      <c r="C345" s="7">
        <v>44875.515972222223</v>
      </c>
      <c r="D345">
        <v>97.8</v>
      </c>
      <c r="E345" s="7">
        <v>44875.624305555553</v>
      </c>
      <c r="F345">
        <v>1.5</v>
      </c>
      <c r="G345" s="8">
        <v>-0.98470000000000002</v>
      </c>
      <c r="H345">
        <v>-53391.37</v>
      </c>
      <c r="I345" s="8">
        <v>-0.99480000000000002</v>
      </c>
      <c r="J345">
        <v>548.76890000000003</v>
      </c>
      <c r="K345">
        <v>53669.599999999999</v>
      </c>
      <c r="L345">
        <v>680527.56</v>
      </c>
      <c r="M345">
        <v>157</v>
      </c>
      <c r="N345">
        <v>-340.07</v>
      </c>
      <c r="O345" s="8">
        <v>-0.98470000000000002</v>
      </c>
      <c r="P345" s="8">
        <v>0.12470000000000001</v>
      </c>
      <c r="Q345" t="s">
        <v>610</v>
      </c>
      <c r="S345" s="2"/>
    </row>
    <row r="346" spans="1:19" x14ac:dyDescent="0.45">
      <c r="A346" t="s">
        <v>838</v>
      </c>
      <c r="B346" t="s">
        <v>31</v>
      </c>
      <c r="C346" s="7">
        <v>44876.517361111109</v>
      </c>
      <c r="D346">
        <v>356.8</v>
      </c>
      <c r="E346" s="7">
        <v>44879.385416666664</v>
      </c>
      <c r="F346">
        <v>204.35</v>
      </c>
      <c r="G346" s="8">
        <v>-0.42730000000000001</v>
      </c>
      <c r="H346">
        <v>-23657.24</v>
      </c>
      <c r="I346" s="8">
        <v>-0.443</v>
      </c>
      <c r="J346">
        <v>149.6711</v>
      </c>
      <c r="K346">
        <v>53402.64</v>
      </c>
      <c r="L346">
        <v>656870.31999999995</v>
      </c>
      <c r="M346">
        <v>189</v>
      </c>
      <c r="N346">
        <v>-125.17</v>
      </c>
      <c r="O346" s="8">
        <v>-0.42730000000000001</v>
      </c>
      <c r="P346" s="8">
        <v>3.6400000000000002E-2</v>
      </c>
      <c r="Q346" t="s">
        <v>610</v>
      </c>
      <c r="S346" s="2"/>
    </row>
    <row r="347" spans="1:19" x14ac:dyDescent="0.45">
      <c r="A347" t="s">
        <v>728</v>
      </c>
      <c r="B347" t="s">
        <v>31</v>
      </c>
      <c r="C347" s="7">
        <v>44876.538194444445</v>
      </c>
      <c r="D347">
        <v>362.8</v>
      </c>
      <c r="E347" s="7">
        <v>44879.385416666664</v>
      </c>
      <c r="F347">
        <v>245.1</v>
      </c>
      <c r="G347" s="8">
        <v>-0.32440000000000002</v>
      </c>
      <c r="H347">
        <v>-18209.89</v>
      </c>
      <c r="I347" s="8">
        <v>-0.3412</v>
      </c>
      <c r="J347">
        <v>147.11609999999999</v>
      </c>
      <c r="K347">
        <v>53373.74</v>
      </c>
      <c r="L347">
        <v>638660.43000000005</v>
      </c>
      <c r="M347">
        <v>159</v>
      </c>
      <c r="N347">
        <v>-114.53</v>
      </c>
      <c r="O347" s="8">
        <v>-0.32440000000000002</v>
      </c>
      <c r="P347" s="8">
        <v>3.4500000000000003E-2</v>
      </c>
      <c r="Q347" t="s">
        <v>610</v>
      </c>
      <c r="S347" s="2"/>
    </row>
    <row r="348" spans="1:19" x14ac:dyDescent="0.45">
      <c r="A348" t="s">
        <v>835</v>
      </c>
      <c r="B348" t="s">
        <v>31</v>
      </c>
      <c r="C348" s="7">
        <v>44880.633333333331</v>
      </c>
      <c r="D348">
        <v>191.7</v>
      </c>
      <c r="E348" s="7">
        <v>44881.385416666664</v>
      </c>
      <c r="F348">
        <v>171.3</v>
      </c>
      <c r="G348" s="8">
        <v>-0.10639999999999999</v>
      </c>
      <c r="H348">
        <v>-6667.89</v>
      </c>
      <c r="I348" s="8">
        <v>-0.12540000000000001</v>
      </c>
      <c r="J348">
        <v>277.48200000000003</v>
      </c>
      <c r="K348">
        <v>53193.3</v>
      </c>
      <c r="L348">
        <v>631992.54</v>
      </c>
      <c r="M348">
        <v>22</v>
      </c>
      <c r="N348">
        <v>-303.08999999999997</v>
      </c>
      <c r="O348" s="8">
        <v>-0.10639999999999999</v>
      </c>
      <c r="P348" s="8">
        <v>0.22589999999999999</v>
      </c>
      <c r="Q348" t="s">
        <v>610</v>
      </c>
      <c r="S348" s="2"/>
    </row>
    <row r="349" spans="1:19" x14ac:dyDescent="0.45">
      <c r="A349" t="s">
        <v>830</v>
      </c>
      <c r="B349" t="s">
        <v>31</v>
      </c>
      <c r="C349" s="7">
        <v>44881.443749999999</v>
      </c>
      <c r="D349">
        <v>188.8</v>
      </c>
      <c r="E349" s="7">
        <v>44882.385416666664</v>
      </c>
      <c r="F349">
        <v>89.65</v>
      </c>
      <c r="G349" s="8">
        <v>-0.5252</v>
      </c>
      <c r="H349">
        <v>-29121.32</v>
      </c>
      <c r="I349" s="8">
        <v>-0.53990000000000005</v>
      </c>
      <c r="J349">
        <v>285.6866</v>
      </c>
      <c r="K349">
        <v>53937.62</v>
      </c>
      <c r="L349">
        <v>758402.71</v>
      </c>
      <c r="M349">
        <v>295</v>
      </c>
      <c r="N349">
        <v>-98.72</v>
      </c>
      <c r="O349" s="8">
        <v>-0.5252</v>
      </c>
      <c r="P349" s="8">
        <v>0.13880000000000001</v>
      </c>
      <c r="Q349" t="s">
        <v>610</v>
      </c>
      <c r="S349" s="2"/>
    </row>
    <row r="350" spans="1:19" x14ac:dyDescent="0.45">
      <c r="A350" t="s">
        <v>832</v>
      </c>
      <c r="B350" t="s">
        <v>31</v>
      </c>
      <c r="C350" s="7">
        <v>44881.45208333333</v>
      </c>
      <c r="D350">
        <v>144.85</v>
      </c>
      <c r="E350" s="7">
        <v>44882.385416666664</v>
      </c>
      <c r="F350">
        <v>50.75</v>
      </c>
      <c r="G350" s="8">
        <v>-0.64959999999999996</v>
      </c>
      <c r="H350">
        <v>-35762.71</v>
      </c>
      <c r="I350" s="8">
        <v>-0.66310000000000002</v>
      </c>
      <c r="J350">
        <v>372.31099999999998</v>
      </c>
      <c r="K350">
        <v>53929.25</v>
      </c>
      <c r="L350">
        <v>722640</v>
      </c>
      <c r="M350">
        <v>283</v>
      </c>
      <c r="N350">
        <v>-126.37</v>
      </c>
      <c r="O350" s="8">
        <v>-0.66169999999999995</v>
      </c>
      <c r="P350" s="8">
        <v>0.1046</v>
      </c>
      <c r="Q350" t="s">
        <v>610</v>
      </c>
      <c r="S350" s="2"/>
    </row>
    <row r="351" spans="1:19" x14ac:dyDescent="0.45">
      <c r="A351" t="s">
        <v>834</v>
      </c>
      <c r="B351" t="s">
        <v>31</v>
      </c>
      <c r="C351" s="7">
        <v>44883.468055555553</v>
      </c>
      <c r="D351">
        <v>299</v>
      </c>
      <c r="E351" s="7">
        <v>44886.385416666664</v>
      </c>
      <c r="F351">
        <v>224.35</v>
      </c>
      <c r="G351" s="8">
        <v>-0.24970000000000001</v>
      </c>
      <c r="H351">
        <v>-14323.78</v>
      </c>
      <c r="I351" s="8">
        <v>-0.26719999999999999</v>
      </c>
      <c r="J351">
        <v>179.30840000000001</v>
      </c>
      <c r="K351">
        <v>53613.2</v>
      </c>
      <c r="L351">
        <v>708316.22</v>
      </c>
      <c r="M351">
        <v>260</v>
      </c>
      <c r="N351">
        <v>-55.09</v>
      </c>
      <c r="O351" s="8">
        <v>-0.38750000000000001</v>
      </c>
      <c r="P351" s="8">
        <v>2.46E-2</v>
      </c>
      <c r="Q351" t="s">
        <v>610</v>
      </c>
      <c r="S351" s="2"/>
    </row>
    <row r="352" spans="1:19" x14ac:dyDescent="0.45">
      <c r="A352" t="s">
        <v>872</v>
      </c>
      <c r="B352" t="s">
        <v>31</v>
      </c>
      <c r="C352" s="7">
        <v>44883.578472222223</v>
      </c>
      <c r="D352">
        <v>254.7</v>
      </c>
      <c r="E352" s="7">
        <v>44886.385416666664</v>
      </c>
      <c r="F352">
        <v>180.7</v>
      </c>
      <c r="G352" s="8">
        <v>-0.29049999999999998</v>
      </c>
      <c r="H352">
        <v>-16487.060000000001</v>
      </c>
      <c r="I352" s="8">
        <v>-0.30759999999999998</v>
      </c>
      <c r="J352">
        <v>210.41759999999999</v>
      </c>
      <c r="K352">
        <v>53593.37</v>
      </c>
      <c r="L352">
        <v>691829.16</v>
      </c>
      <c r="M352">
        <v>101</v>
      </c>
      <c r="N352">
        <v>-163.24</v>
      </c>
      <c r="O352" s="8">
        <v>-0.41110000000000002</v>
      </c>
      <c r="P352" s="8">
        <v>1.8499999999999999E-2</v>
      </c>
      <c r="Q352" t="s">
        <v>610</v>
      </c>
      <c r="S352" s="2"/>
    </row>
    <row r="353" spans="1:19" x14ac:dyDescent="0.45">
      <c r="A353" t="s">
        <v>854</v>
      </c>
      <c r="B353" t="s">
        <v>31</v>
      </c>
      <c r="C353" s="7">
        <v>44888.57708333333</v>
      </c>
      <c r="D353">
        <v>129.15</v>
      </c>
      <c r="E353" s="7">
        <v>44889.385416666664</v>
      </c>
      <c r="F353">
        <v>132.19999999999999</v>
      </c>
      <c r="G353" s="8">
        <v>2.3599999999999999E-2</v>
      </c>
      <c r="H353">
        <v>180.68</v>
      </c>
      <c r="I353" s="8">
        <v>3.3999999999999998E-3</v>
      </c>
      <c r="J353">
        <v>413.9307</v>
      </c>
      <c r="K353">
        <v>53459.15</v>
      </c>
      <c r="L353">
        <v>692009.84</v>
      </c>
      <c r="M353">
        <v>103</v>
      </c>
      <c r="N353">
        <v>1.75</v>
      </c>
      <c r="O353" s="8">
        <v>-0.13900000000000001</v>
      </c>
      <c r="P353" s="8">
        <v>0.7944</v>
      </c>
      <c r="Q353" t="s">
        <v>610</v>
      </c>
      <c r="S353" s="2"/>
    </row>
    <row r="354" spans="1:19" x14ac:dyDescent="0.45">
      <c r="A354" t="s">
        <v>852</v>
      </c>
      <c r="B354" t="s">
        <v>31</v>
      </c>
      <c r="C354" s="7">
        <v>44888.57916666667</v>
      </c>
      <c r="D354">
        <v>95.1</v>
      </c>
      <c r="E354" s="7">
        <v>44889.385416666664</v>
      </c>
      <c r="F354">
        <v>72.75</v>
      </c>
      <c r="G354" s="8">
        <v>-0.23499999999999999</v>
      </c>
      <c r="H354">
        <v>-13513.52</v>
      </c>
      <c r="I354" s="8">
        <v>-0.25269999999999998</v>
      </c>
      <c r="J354">
        <v>562.39559999999994</v>
      </c>
      <c r="K354">
        <v>53483.82</v>
      </c>
      <c r="L354">
        <v>678496.32</v>
      </c>
      <c r="M354">
        <v>100</v>
      </c>
      <c r="N354">
        <v>-135.13999999999999</v>
      </c>
      <c r="O354" s="8">
        <v>-0.30909999999999999</v>
      </c>
      <c r="P354" s="8">
        <v>0.73499999999999999</v>
      </c>
      <c r="Q354" t="s">
        <v>610</v>
      </c>
      <c r="S354" s="2"/>
    </row>
    <row r="355" spans="1:19" x14ac:dyDescent="0.45">
      <c r="A355" t="s">
        <v>852</v>
      </c>
      <c r="B355" t="s">
        <v>31</v>
      </c>
      <c r="C355" s="7">
        <v>44888.613888888889</v>
      </c>
      <c r="D355">
        <v>113.15</v>
      </c>
      <c r="E355" s="7">
        <v>44889.385416666664</v>
      </c>
      <c r="F355">
        <v>72.75</v>
      </c>
      <c r="G355" s="8">
        <v>-0.35699999999999998</v>
      </c>
      <c r="H355">
        <v>-19854.060000000001</v>
      </c>
      <c r="I355" s="8">
        <v>-0.3735</v>
      </c>
      <c r="J355">
        <v>469.81849999999997</v>
      </c>
      <c r="K355">
        <v>53159.96</v>
      </c>
      <c r="L355">
        <v>612138.48</v>
      </c>
      <c r="M355">
        <v>50</v>
      </c>
      <c r="N355">
        <v>-397.08</v>
      </c>
      <c r="O355" s="8">
        <v>-0.4194</v>
      </c>
      <c r="P355" s="8">
        <v>0.4582</v>
      </c>
      <c r="Q355" t="s">
        <v>610</v>
      </c>
      <c r="S355" s="2"/>
    </row>
    <row r="356" spans="1:19" x14ac:dyDescent="0.45">
      <c r="A356" t="s">
        <v>851</v>
      </c>
      <c r="B356" t="s">
        <v>31</v>
      </c>
      <c r="C356" s="7">
        <v>44888.622916666667</v>
      </c>
      <c r="D356">
        <v>106.65</v>
      </c>
      <c r="E356" s="7">
        <v>44889.385416666664</v>
      </c>
      <c r="F356">
        <v>37.15</v>
      </c>
      <c r="G356" s="8">
        <v>-0.65169999999999995</v>
      </c>
      <c r="H356">
        <v>-35421.199999999997</v>
      </c>
      <c r="I356" s="8">
        <v>-0.66510000000000002</v>
      </c>
      <c r="J356">
        <v>499.32619999999997</v>
      </c>
      <c r="K356">
        <v>53253.14</v>
      </c>
      <c r="L356">
        <v>576717.28</v>
      </c>
      <c r="M356">
        <v>37</v>
      </c>
      <c r="N356">
        <v>-957.33</v>
      </c>
      <c r="O356" s="8">
        <v>-0.6573</v>
      </c>
      <c r="P356" s="8">
        <v>2.06E-2</v>
      </c>
      <c r="Q356" t="s">
        <v>610</v>
      </c>
      <c r="S356" s="2"/>
    </row>
    <row r="357" spans="1:19" x14ac:dyDescent="0.45">
      <c r="A357" t="s">
        <v>853</v>
      </c>
      <c r="B357" t="s">
        <v>31</v>
      </c>
      <c r="C357" s="7">
        <v>44889.408333333333</v>
      </c>
      <c r="D357">
        <v>55.5</v>
      </c>
      <c r="E357" s="7">
        <v>44889.624305555553</v>
      </c>
      <c r="F357">
        <v>20.85</v>
      </c>
      <c r="G357" s="8">
        <v>-0.62429999999999997</v>
      </c>
      <c r="H357">
        <v>-33744.019999999997</v>
      </c>
      <c r="I357" s="8">
        <v>-0.6381</v>
      </c>
      <c r="J357">
        <v>952.85739999999998</v>
      </c>
      <c r="K357">
        <v>52883.59</v>
      </c>
      <c r="L357">
        <v>542973.26</v>
      </c>
      <c r="M357">
        <v>312</v>
      </c>
      <c r="N357">
        <v>-108.15</v>
      </c>
      <c r="O357" s="8">
        <v>-0.83689999999999998</v>
      </c>
      <c r="P357" s="8">
        <v>0.58560000000000001</v>
      </c>
      <c r="Q357" t="s">
        <v>610</v>
      </c>
      <c r="S357" s="2"/>
    </row>
  </sheetData>
  <autoFilter ref="T2:AJ2">
    <sortState ref="T3:AJ321">
      <sortCondition ref="V2"/>
    </sortState>
  </autoFilter>
  <mergeCells count="2">
    <mergeCell ref="A1:Q1"/>
    <mergeCell ref="T1:AJ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H359"/>
  <sheetViews>
    <sheetView workbookViewId="0"/>
  </sheetViews>
  <sheetFormatPr defaultRowHeight="14.25" x14ac:dyDescent="0.45"/>
  <cols>
    <col min="1" max="1" width="9.06640625" customWidth="1"/>
    <col min="2" max="2" width="9.9296875" bestFit="1" customWidth="1"/>
    <col min="3" max="3" width="11.73046875" customWidth="1"/>
    <col min="4" max="4" width="11.33203125" bestFit="1" customWidth="1"/>
    <col min="5" max="5" width="9.06640625" customWidth="1"/>
    <col min="6" max="6" width="9.9296875" bestFit="1" customWidth="1"/>
    <col min="7" max="7" width="11.73046875" bestFit="1" customWidth="1"/>
    <col min="8" max="8" width="11.33203125" bestFit="1" customWidth="1"/>
    <col min="11" max="11" width="9.9296875" bestFit="1" customWidth="1"/>
    <col min="18" max="18" width="9.9296875" bestFit="1" customWidth="1"/>
    <col min="20" max="20" width="9.9296875" bestFit="1" customWidth="1"/>
    <col min="21" max="21" width="15" bestFit="1" customWidth="1"/>
    <col min="22" max="22" width="9.9296875" bestFit="1" customWidth="1"/>
    <col min="23" max="23" width="15" bestFit="1" customWidth="1"/>
    <col min="25" max="25" width="9.9296875" bestFit="1" customWidth="1"/>
    <col min="27" max="27" width="9.9296875" bestFit="1" customWidth="1"/>
  </cols>
  <sheetData>
    <row r="1" spans="2:34" x14ac:dyDescent="0.45">
      <c r="B1" s="33" t="s">
        <v>877</v>
      </c>
      <c r="C1" s="33"/>
      <c r="D1" s="33"/>
      <c r="F1" s="33" t="s">
        <v>880</v>
      </c>
      <c r="G1" s="33"/>
      <c r="H1" s="33"/>
      <c r="N1">
        <f>COUNTIF(N3:N129,"&lt;&gt;0")</f>
        <v>43</v>
      </c>
    </row>
    <row r="2" spans="2:34" x14ac:dyDescent="0.45">
      <c r="B2" s="11" t="s">
        <v>594</v>
      </c>
      <c r="C2" s="15" t="s">
        <v>878</v>
      </c>
      <c r="D2" s="11" t="s">
        <v>879</v>
      </c>
      <c r="E2" s="7"/>
      <c r="F2" s="11" t="s">
        <v>594</v>
      </c>
      <c r="G2" s="15" t="s">
        <v>878</v>
      </c>
      <c r="H2" s="11" t="s">
        <v>879</v>
      </c>
      <c r="I2" s="8"/>
      <c r="K2" s="13" t="s">
        <v>881</v>
      </c>
      <c r="L2" s="13" t="s">
        <v>877</v>
      </c>
      <c r="M2" s="13" t="s">
        <v>880</v>
      </c>
      <c r="N2" s="13" t="s">
        <v>882</v>
      </c>
      <c r="O2" s="8"/>
      <c r="P2" s="8"/>
      <c r="R2" s="2"/>
      <c r="T2" s="2"/>
      <c r="U2" s="7"/>
      <c r="V2" s="2"/>
      <c r="W2" s="5"/>
      <c r="Y2" s="2"/>
      <c r="AA2" s="2"/>
      <c r="AB2" s="5"/>
      <c r="AG2" s="8"/>
      <c r="AH2" s="8"/>
    </row>
    <row r="3" spans="2:34" x14ac:dyDescent="0.45">
      <c r="B3" s="2">
        <v>44652</v>
      </c>
      <c r="C3" s="2">
        <v>44652</v>
      </c>
      <c r="D3">
        <f>COUNTIF($B$3:$B$359,C3)</f>
        <v>2</v>
      </c>
      <c r="E3" s="7"/>
      <c r="F3" s="2">
        <v>44652</v>
      </c>
      <c r="G3" s="2">
        <v>44652</v>
      </c>
      <c r="H3">
        <f>COUNTIF($F$3:$F$357,G3)</f>
        <v>2</v>
      </c>
      <c r="I3" s="8"/>
      <c r="K3" s="2">
        <v>44652</v>
      </c>
      <c r="L3">
        <f t="shared" ref="L3:L34" si="0">VLOOKUP(K3,$C$3:$D$129,2,0)</f>
        <v>2</v>
      </c>
      <c r="M3">
        <f t="shared" ref="M3:M34" si="1">IFERROR(VLOOKUP(K3,$G$3:$H$128,2,0),0)</f>
        <v>2</v>
      </c>
      <c r="N3">
        <f>M3-L3</f>
        <v>0</v>
      </c>
      <c r="O3" s="8"/>
      <c r="P3" s="8"/>
      <c r="R3" s="2"/>
      <c r="T3" s="2"/>
      <c r="U3" s="7"/>
      <c r="V3" s="2"/>
      <c r="W3" s="5"/>
      <c r="Y3" s="2"/>
      <c r="AA3" s="2"/>
      <c r="AB3" s="5"/>
      <c r="AG3" s="8"/>
      <c r="AH3" s="8"/>
    </row>
    <row r="4" spans="2:34" x14ac:dyDescent="0.45">
      <c r="B4" s="2">
        <v>44652</v>
      </c>
      <c r="C4" s="2">
        <v>44655</v>
      </c>
      <c r="D4">
        <f t="shared" ref="D4:D67" si="2">COUNTIF($B$3:$B$359,C4)</f>
        <v>2</v>
      </c>
      <c r="E4" s="7"/>
      <c r="F4" s="2">
        <v>44652</v>
      </c>
      <c r="G4" s="2">
        <v>44655</v>
      </c>
      <c r="H4">
        <f t="shared" ref="H4:H67" si="3">COUNTIF($F$3:$F$357,G4)</f>
        <v>2</v>
      </c>
      <c r="I4" s="8"/>
      <c r="K4" s="2">
        <v>44655</v>
      </c>
      <c r="L4">
        <f t="shared" si="0"/>
        <v>2</v>
      </c>
      <c r="M4">
        <f t="shared" si="1"/>
        <v>2</v>
      </c>
      <c r="N4">
        <f t="shared" ref="N4:N67" si="4">M4-L4</f>
        <v>0</v>
      </c>
      <c r="O4" s="8"/>
      <c r="P4" s="8"/>
      <c r="R4" s="2"/>
      <c r="T4" s="2"/>
      <c r="U4" s="7"/>
      <c r="V4" s="2"/>
      <c r="W4" s="5"/>
      <c r="Y4" s="2"/>
      <c r="AA4" s="2"/>
      <c r="AB4" s="5"/>
      <c r="AG4" s="8"/>
      <c r="AH4" s="8"/>
    </row>
    <row r="5" spans="2:34" x14ac:dyDescent="0.45">
      <c r="B5" s="2">
        <v>44655</v>
      </c>
      <c r="C5" s="2">
        <v>44656</v>
      </c>
      <c r="D5">
        <f t="shared" si="2"/>
        <v>2</v>
      </c>
      <c r="E5" s="7"/>
      <c r="F5" s="2">
        <v>44655</v>
      </c>
      <c r="G5" s="2">
        <v>44656</v>
      </c>
      <c r="H5">
        <f t="shared" si="3"/>
        <v>2</v>
      </c>
      <c r="I5" s="8"/>
      <c r="K5" s="2">
        <v>44656</v>
      </c>
      <c r="L5">
        <f t="shared" si="0"/>
        <v>2</v>
      </c>
      <c r="M5">
        <f t="shared" si="1"/>
        <v>2</v>
      </c>
      <c r="N5">
        <f t="shared" si="4"/>
        <v>0</v>
      </c>
      <c r="O5" s="8"/>
      <c r="P5" s="8"/>
      <c r="R5" s="2"/>
      <c r="T5" s="2"/>
      <c r="U5" s="7"/>
      <c r="V5" s="2"/>
      <c r="W5" s="5"/>
      <c r="Y5" s="2"/>
      <c r="AA5" s="2"/>
      <c r="AB5" s="5"/>
      <c r="AG5" s="8"/>
      <c r="AH5" s="8"/>
    </row>
    <row r="6" spans="2:34" x14ac:dyDescent="0.45">
      <c r="B6" s="2">
        <v>44655</v>
      </c>
      <c r="C6" s="2">
        <v>44657</v>
      </c>
      <c r="D6">
        <f t="shared" si="2"/>
        <v>1</v>
      </c>
      <c r="E6" s="7"/>
      <c r="F6" s="2">
        <v>44655</v>
      </c>
      <c r="G6" s="2">
        <v>44657</v>
      </c>
      <c r="H6">
        <f t="shared" si="3"/>
        <v>1</v>
      </c>
      <c r="I6" s="8"/>
      <c r="K6" s="2">
        <v>44657</v>
      </c>
      <c r="L6">
        <f t="shared" si="0"/>
        <v>1</v>
      </c>
      <c r="M6">
        <f t="shared" si="1"/>
        <v>1</v>
      </c>
      <c r="N6">
        <f t="shared" si="4"/>
        <v>0</v>
      </c>
      <c r="O6" s="8"/>
      <c r="P6" s="8"/>
      <c r="R6" s="2"/>
      <c r="T6" s="2"/>
      <c r="U6" s="7"/>
      <c r="V6" s="2"/>
      <c r="W6" s="5"/>
      <c r="Y6" s="2"/>
      <c r="AA6" s="2"/>
      <c r="AB6" s="5"/>
      <c r="AG6" s="8"/>
      <c r="AH6" s="8"/>
    </row>
    <row r="7" spans="2:34" x14ac:dyDescent="0.45">
      <c r="B7" s="2">
        <v>44656</v>
      </c>
      <c r="C7" s="2">
        <v>44658</v>
      </c>
      <c r="D7">
        <f t="shared" si="2"/>
        <v>2</v>
      </c>
      <c r="E7" s="7"/>
      <c r="F7" s="2">
        <v>44656</v>
      </c>
      <c r="G7" s="2">
        <v>44658</v>
      </c>
      <c r="H7">
        <f t="shared" si="3"/>
        <v>2</v>
      </c>
      <c r="I7" s="8"/>
      <c r="K7" s="2">
        <v>44658</v>
      </c>
      <c r="L7">
        <f t="shared" si="0"/>
        <v>2</v>
      </c>
      <c r="M7">
        <f t="shared" si="1"/>
        <v>2</v>
      </c>
      <c r="N7">
        <f t="shared" si="4"/>
        <v>0</v>
      </c>
      <c r="O7" s="8"/>
      <c r="P7" s="8"/>
      <c r="R7" s="2"/>
      <c r="T7" s="2"/>
      <c r="U7" s="7"/>
      <c r="V7" s="2"/>
      <c r="W7" s="5"/>
      <c r="Y7" s="2"/>
      <c r="AA7" s="2"/>
      <c r="AB7" s="5"/>
      <c r="AG7" s="8"/>
      <c r="AH7" s="8"/>
    </row>
    <row r="8" spans="2:34" x14ac:dyDescent="0.45">
      <c r="B8" s="2">
        <v>44656</v>
      </c>
      <c r="C8" s="2">
        <v>44659</v>
      </c>
      <c r="D8">
        <f t="shared" si="2"/>
        <v>1</v>
      </c>
      <c r="E8" s="7"/>
      <c r="F8" s="2">
        <v>44656</v>
      </c>
      <c r="G8" s="2">
        <v>44663</v>
      </c>
      <c r="H8">
        <f t="shared" si="3"/>
        <v>1</v>
      </c>
      <c r="I8" s="8"/>
      <c r="K8" s="2">
        <v>44659</v>
      </c>
      <c r="L8">
        <f t="shared" si="0"/>
        <v>1</v>
      </c>
      <c r="M8">
        <f t="shared" si="1"/>
        <v>0</v>
      </c>
      <c r="N8">
        <f t="shared" si="4"/>
        <v>-1</v>
      </c>
      <c r="O8" s="8"/>
      <c r="P8" s="8"/>
      <c r="R8" s="2"/>
      <c r="T8" s="2"/>
      <c r="U8" s="7"/>
      <c r="V8" s="2"/>
      <c r="W8" s="5"/>
      <c r="Y8" s="2"/>
      <c r="AA8" s="2"/>
      <c r="AB8" s="5"/>
      <c r="AG8" s="8"/>
      <c r="AH8" s="8"/>
    </row>
    <row r="9" spans="2:34" x14ac:dyDescent="0.45">
      <c r="B9" s="2">
        <v>44657</v>
      </c>
      <c r="C9" s="2">
        <v>44663</v>
      </c>
      <c r="D9">
        <f t="shared" si="2"/>
        <v>2</v>
      </c>
      <c r="E9" s="7"/>
      <c r="F9" s="2">
        <v>44657</v>
      </c>
      <c r="G9" s="2">
        <v>44664</v>
      </c>
      <c r="H9">
        <f t="shared" si="3"/>
        <v>2</v>
      </c>
      <c r="I9" s="8"/>
      <c r="K9" s="2">
        <v>44663</v>
      </c>
      <c r="L9">
        <f t="shared" si="0"/>
        <v>2</v>
      </c>
      <c r="M9">
        <f t="shared" si="1"/>
        <v>1</v>
      </c>
      <c r="N9">
        <f t="shared" si="4"/>
        <v>-1</v>
      </c>
      <c r="O9" s="8"/>
      <c r="P9" s="8"/>
      <c r="R9" s="2"/>
      <c r="T9" s="2"/>
      <c r="U9" s="7"/>
      <c r="V9" s="2"/>
      <c r="W9" s="5"/>
      <c r="Y9" s="2"/>
      <c r="AA9" s="2"/>
      <c r="AB9" s="5"/>
      <c r="AG9" s="8"/>
      <c r="AH9" s="8"/>
    </row>
    <row r="10" spans="2:34" x14ac:dyDescent="0.45">
      <c r="B10" s="2">
        <v>44658</v>
      </c>
      <c r="C10" s="2">
        <v>44664</v>
      </c>
      <c r="D10">
        <f t="shared" si="2"/>
        <v>2</v>
      </c>
      <c r="E10" s="7"/>
      <c r="F10" s="2">
        <v>44658</v>
      </c>
      <c r="G10" s="2">
        <v>44669</v>
      </c>
      <c r="H10">
        <f t="shared" si="3"/>
        <v>1</v>
      </c>
      <c r="I10" s="8"/>
      <c r="K10" s="2">
        <v>44664</v>
      </c>
      <c r="L10">
        <f t="shared" si="0"/>
        <v>2</v>
      </c>
      <c r="M10">
        <f t="shared" si="1"/>
        <v>2</v>
      </c>
      <c r="N10">
        <f t="shared" si="4"/>
        <v>0</v>
      </c>
      <c r="O10" s="8"/>
      <c r="P10" s="8"/>
      <c r="R10" s="2"/>
      <c r="T10" s="2"/>
      <c r="U10" s="7"/>
      <c r="V10" s="2"/>
      <c r="W10" s="5"/>
      <c r="Y10" s="2"/>
      <c r="AA10" s="2"/>
      <c r="AB10" s="5"/>
      <c r="AG10" s="8"/>
      <c r="AH10" s="8"/>
    </row>
    <row r="11" spans="2:34" x14ac:dyDescent="0.45">
      <c r="B11" s="2">
        <v>44658</v>
      </c>
      <c r="C11" s="2">
        <v>44669</v>
      </c>
      <c r="D11">
        <f t="shared" si="2"/>
        <v>2</v>
      </c>
      <c r="E11" s="7"/>
      <c r="F11" s="2">
        <v>44658</v>
      </c>
      <c r="G11" s="2">
        <v>44670</v>
      </c>
      <c r="H11">
        <f t="shared" si="3"/>
        <v>2</v>
      </c>
      <c r="I11" s="8"/>
      <c r="K11" s="2">
        <v>44669</v>
      </c>
      <c r="L11">
        <f t="shared" si="0"/>
        <v>2</v>
      </c>
      <c r="M11">
        <f t="shared" si="1"/>
        <v>1</v>
      </c>
      <c r="N11">
        <f t="shared" si="4"/>
        <v>-1</v>
      </c>
      <c r="O11" s="8"/>
      <c r="P11" s="8"/>
      <c r="R11" s="2"/>
      <c r="T11" s="2"/>
      <c r="U11" s="7"/>
      <c r="V11" s="2"/>
      <c r="W11" s="5"/>
      <c r="Y11" s="2"/>
      <c r="AA11" s="2"/>
      <c r="AB11" s="5"/>
      <c r="AG11" s="8"/>
      <c r="AH11" s="8"/>
    </row>
    <row r="12" spans="2:34" x14ac:dyDescent="0.45">
      <c r="B12" s="2">
        <v>44659</v>
      </c>
      <c r="C12" s="2">
        <v>44670</v>
      </c>
      <c r="D12">
        <f t="shared" si="2"/>
        <v>2</v>
      </c>
      <c r="E12" s="7"/>
      <c r="F12" s="2">
        <v>44663</v>
      </c>
      <c r="G12" s="2">
        <v>44676</v>
      </c>
      <c r="H12">
        <f t="shared" si="3"/>
        <v>2</v>
      </c>
      <c r="I12" s="8"/>
      <c r="K12" s="2">
        <v>44670</v>
      </c>
      <c r="L12">
        <f t="shared" si="0"/>
        <v>2</v>
      </c>
      <c r="M12">
        <f t="shared" si="1"/>
        <v>2</v>
      </c>
      <c r="N12">
        <f t="shared" si="4"/>
        <v>0</v>
      </c>
      <c r="O12" s="8"/>
      <c r="P12" s="8"/>
      <c r="R12" s="2"/>
      <c r="T12" s="2"/>
      <c r="U12" s="7"/>
      <c r="V12" s="2"/>
      <c r="W12" s="5"/>
      <c r="Y12" s="2"/>
      <c r="AA12" s="2"/>
      <c r="AB12" s="5"/>
      <c r="AG12" s="8"/>
      <c r="AH12" s="8"/>
    </row>
    <row r="13" spans="2:34" x14ac:dyDescent="0.45">
      <c r="B13" s="2">
        <v>44663</v>
      </c>
      <c r="C13" s="2">
        <v>44671</v>
      </c>
      <c r="D13">
        <f t="shared" si="2"/>
        <v>1</v>
      </c>
      <c r="E13" s="7"/>
      <c r="F13" s="2">
        <v>44664</v>
      </c>
      <c r="G13" s="2">
        <v>44678</v>
      </c>
      <c r="H13">
        <f t="shared" si="3"/>
        <v>2</v>
      </c>
      <c r="I13" s="8"/>
      <c r="K13" s="2">
        <v>44671</v>
      </c>
      <c r="L13">
        <f t="shared" si="0"/>
        <v>1</v>
      </c>
      <c r="M13">
        <f t="shared" si="1"/>
        <v>0</v>
      </c>
      <c r="N13">
        <f t="shared" si="4"/>
        <v>-1</v>
      </c>
      <c r="O13" s="8"/>
      <c r="P13" s="8"/>
      <c r="R13" s="2"/>
      <c r="T13" s="2"/>
      <c r="U13" s="7"/>
      <c r="V13" s="2"/>
      <c r="W13" s="5"/>
      <c r="Y13" s="2"/>
      <c r="AA13" s="2"/>
      <c r="AB13" s="5"/>
      <c r="AG13" s="8"/>
      <c r="AH13" s="8"/>
    </row>
    <row r="14" spans="2:34" x14ac:dyDescent="0.45">
      <c r="B14" s="2">
        <v>44663</v>
      </c>
      <c r="C14" s="2">
        <v>44673</v>
      </c>
      <c r="D14">
        <f t="shared" si="2"/>
        <v>2</v>
      </c>
      <c r="E14" s="7"/>
      <c r="F14" s="2">
        <v>44664</v>
      </c>
      <c r="G14" s="2">
        <v>44679</v>
      </c>
      <c r="H14">
        <f t="shared" si="3"/>
        <v>1</v>
      </c>
      <c r="I14" s="8"/>
      <c r="K14" s="2">
        <v>44673</v>
      </c>
      <c r="L14">
        <f t="shared" si="0"/>
        <v>2</v>
      </c>
      <c r="M14">
        <f t="shared" si="1"/>
        <v>0</v>
      </c>
      <c r="N14">
        <f t="shared" si="4"/>
        <v>-2</v>
      </c>
      <c r="O14" s="8"/>
      <c r="P14" s="8"/>
      <c r="R14" s="2"/>
      <c r="T14" s="2"/>
      <c r="U14" s="7"/>
      <c r="V14" s="2"/>
      <c r="W14" s="5"/>
      <c r="Y14" s="2"/>
      <c r="AA14" s="2"/>
      <c r="AB14" s="5"/>
      <c r="AG14" s="8"/>
      <c r="AH14" s="8"/>
    </row>
    <row r="15" spans="2:34" x14ac:dyDescent="0.45">
      <c r="B15" s="2">
        <v>44664</v>
      </c>
      <c r="C15" s="2">
        <v>44676</v>
      </c>
      <c r="D15">
        <f t="shared" si="2"/>
        <v>2</v>
      </c>
      <c r="E15" s="7"/>
      <c r="F15" s="2">
        <v>44669</v>
      </c>
      <c r="G15" s="2">
        <v>44683</v>
      </c>
      <c r="H15">
        <f t="shared" si="3"/>
        <v>2</v>
      </c>
      <c r="I15" s="8"/>
      <c r="K15" s="2">
        <v>44676</v>
      </c>
      <c r="L15">
        <f t="shared" si="0"/>
        <v>2</v>
      </c>
      <c r="M15">
        <f t="shared" si="1"/>
        <v>2</v>
      </c>
      <c r="N15">
        <f t="shared" si="4"/>
        <v>0</v>
      </c>
      <c r="O15" s="8"/>
      <c r="P15" s="8"/>
      <c r="R15" s="2"/>
      <c r="T15" s="2"/>
      <c r="U15" s="7"/>
      <c r="V15" s="2"/>
      <c r="W15" s="5"/>
      <c r="Y15" s="2"/>
      <c r="AA15" s="2"/>
      <c r="AB15" s="5"/>
      <c r="AG15" s="8"/>
      <c r="AH15" s="8"/>
    </row>
    <row r="16" spans="2:34" x14ac:dyDescent="0.45">
      <c r="B16" s="2">
        <v>44664</v>
      </c>
      <c r="C16" s="2">
        <v>44678</v>
      </c>
      <c r="D16">
        <f t="shared" si="2"/>
        <v>2</v>
      </c>
      <c r="E16" s="7"/>
      <c r="F16" s="2">
        <v>44670</v>
      </c>
      <c r="G16" s="2">
        <v>44685</v>
      </c>
      <c r="H16">
        <f t="shared" si="3"/>
        <v>2</v>
      </c>
      <c r="I16" s="8"/>
      <c r="K16" s="2">
        <v>44678</v>
      </c>
      <c r="L16">
        <f t="shared" si="0"/>
        <v>2</v>
      </c>
      <c r="M16">
        <f t="shared" si="1"/>
        <v>2</v>
      </c>
      <c r="N16">
        <f t="shared" si="4"/>
        <v>0</v>
      </c>
      <c r="O16" s="8"/>
      <c r="P16" s="8"/>
      <c r="R16" s="2"/>
      <c r="T16" s="2"/>
      <c r="U16" s="7"/>
      <c r="V16" s="2"/>
      <c r="W16" s="5"/>
      <c r="Y16" s="2"/>
      <c r="AA16" s="2"/>
      <c r="AB16" s="5"/>
      <c r="AG16" s="8"/>
      <c r="AH16" s="8"/>
    </row>
    <row r="17" spans="2:34" x14ac:dyDescent="0.45">
      <c r="B17" s="2">
        <v>44669</v>
      </c>
      <c r="C17" s="2">
        <v>44679</v>
      </c>
      <c r="D17">
        <f t="shared" si="2"/>
        <v>2</v>
      </c>
      <c r="E17" s="7"/>
      <c r="F17" s="2">
        <v>44670</v>
      </c>
      <c r="G17" s="2">
        <v>44686</v>
      </c>
      <c r="H17">
        <f t="shared" si="3"/>
        <v>2</v>
      </c>
      <c r="I17" s="8"/>
      <c r="K17" s="2">
        <v>44679</v>
      </c>
      <c r="L17">
        <f t="shared" si="0"/>
        <v>2</v>
      </c>
      <c r="M17">
        <f t="shared" si="1"/>
        <v>1</v>
      </c>
      <c r="N17">
        <f t="shared" si="4"/>
        <v>-1</v>
      </c>
      <c r="O17" s="8"/>
      <c r="P17" s="8"/>
      <c r="R17" s="2"/>
      <c r="T17" s="2"/>
      <c r="U17" s="7"/>
      <c r="V17" s="2"/>
      <c r="W17" s="5"/>
      <c r="Y17" s="2"/>
      <c r="AA17" s="2"/>
      <c r="AB17" s="5"/>
      <c r="AG17" s="8"/>
      <c r="AH17" s="8"/>
    </row>
    <row r="18" spans="2:34" x14ac:dyDescent="0.45">
      <c r="B18" s="2">
        <v>44669</v>
      </c>
      <c r="C18" s="2">
        <v>44680</v>
      </c>
      <c r="D18">
        <f t="shared" si="2"/>
        <v>2</v>
      </c>
      <c r="E18" s="7"/>
      <c r="F18" s="2">
        <v>44676</v>
      </c>
      <c r="G18" s="2">
        <v>44690</v>
      </c>
      <c r="H18">
        <f t="shared" si="3"/>
        <v>1</v>
      </c>
      <c r="I18" s="8"/>
      <c r="K18" s="2">
        <v>44680</v>
      </c>
      <c r="L18">
        <f t="shared" si="0"/>
        <v>2</v>
      </c>
      <c r="M18">
        <f t="shared" si="1"/>
        <v>0</v>
      </c>
      <c r="N18">
        <f t="shared" si="4"/>
        <v>-2</v>
      </c>
      <c r="O18" s="8"/>
      <c r="P18" s="8"/>
      <c r="R18" s="2"/>
      <c r="T18" s="2"/>
      <c r="U18" s="7"/>
      <c r="V18" s="2"/>
      <c r="W18" s="5"/>
      <c r="Y18" s="2"/>
      <c r="AA18" s="2"/>
      <c r="AB18" s="5"/>
      <c r="AG18" s="8"/>
      <c r="AH18" s="8"/>
    </row>
    <row r="19" spans="2:34" x14ac:dyDescent="0.45">
      <c r="B19" s="2">
        <v>44670</v>
      </c>
      <c r="C19" s="2">
        <v>44683</v>
      </c>
      <c r="D19">
        <f t="shared" si="2"/>
        <v>2</v>
      </c>
      <c r="E19" s="7"/>
      <c r="F19" s="2">
        <v>44676</v>
      </c>
      <c r="G19" s="2">
        <v>44691</v>
      </c>
      <c r="H19">
        <f t="shared" si="3"/>
        <v>4</v>
      </c>
      <c r="I19" s="8"/>
      <c r="K19" s="2">
        <v>44683</v>
      </c>
      <c r="L19">
        <f t="shared" si="0"/>
        <v>2</v>
      </c>
      <c r="M19">
        <f t="shared" si="1"/>
        <v>2</v>
      </c>
      <c r="N19">
        <f t="shared" si="4"/>
        <v>0</v>
      </c>
      <c r="O19" s="8"/>
      <c r="P19" s="8"/>
      <c r="R19" s="2"/>
      <c r="T19" s="2"/>
      <c r="U19" s="7"/>
      <c r="V19" s="2"/>
      <c r="W19" s="5"/>
      <c r="Y19" s="2"/>
      <c r="AA19" s="2"/>
      <c r="AB19" s="5"/>
      <c r="AG19" s="8"/>
      <c r="AH19" s="8"/>
    </row>
    <row r="20" spans="2:34" x14ac:dyDescent="0.45">
      <c r="B20" s="2">
        <v>44670</v>
      </c>
      <c r="C20" s="2">
        <v>44685</v>
      </c>
      <c r="D20">
        <f t="shared" si="2"/>
        <v>2</v>
      </c>
      <c r="E20" s="7"/>
      <c r="F20" s="2">
        <v>44678</v>
      </c>
      <c r="G20" s="2">
        <v>44692</v>
      </c>
      <c r="H20">
        <f t="shared" si="3"/>
        <v>4</v>
      </c>
      <c r="I20" s="8"/>
      <c r="K20" s="2">
        <v>44685</v>
      </c>
      <c r="L20">
        <f t="shared" si="0"/>
        <v>2</v>
      </c>
      <c r="M20">
        <f t="shared" si="1"/>
        <v>2</v>
      </c>
      <c r="N20">
        <f t="shared" si="4"/>
        <v>0</v>
      </c>
      <c r="O20" s="8"/>
      <c r="P20" s="8"/>
      <c r="R20" s="2"/>
      <c r="T20" s="2"/>
      <c r="U20" s="7"/>
      <c r="V20" s="2"/>
      <c r="W20" s="5"/>
      <c r="Y20" s="2"/>
      <c r="AA20" s="2"/>
      <c r="AB20" s="5"/>
      <c r="AG20" s="8"/>
      <c r="AH20" s="8"/>
    </row>
    <row r="21" spans="2:34" x14ac:dyDescent="0.45">
      <c r="B21" s="2">
        <v>44671</v>
      </c>
      <c r="C21" s="2">
        <v>44686</v>
      </c>
      <c r="D21">
        <f t="shared" si="2"/>
        <v>2</v>
      </c>
      <c r="E21" s="7"/>
      <c r="F21" s="2">
        <v>44678</v>
      </c>
      <c r="G21" s="2">
        <v>44693</v>
      </c>
      <c r="H21">
        <f t="shared" si="3"/>
        <v>4</v>
      </c>
      <c r="I21" s="8"/>
      <c r="K21" s="2">
        <v>44686</v>
      </c>
      <c r="L21">
        <f t="shared" si="0"/>
        <v>2</v>
      </c>
      <c r="M21">
        <f t="shared" si="1"/>
        <v>2</v>
      </c>
      <c r="N21">
        <f t="shared" si="4"/>
        <v>0</v>
      </c>
      <c r="O21" s="8"/>
      <c r="P21" s="8"/>
      <c r="R21" s="2"/>
      <c r="T21" s="2"/>
      <c r="U21" s="7"/>
      <c r="V21" s="2"/>
      <c r="W21" s="5"/>
      <c r="Y21" s="2"/>
      <c r="AA21" s="2"/>
      <c r="AB21" s="5"/>
      <c r="AG21" s="8"/>
      <c r="AH21" s="8"/>
    </row>
    <row r="22" spans="2:34" x14ac:dyDescent="0.45">
      <c r="B22" s="2">
        <v>44673</v>
      </c>
      <c r="C22" s="2">
        <v>44690</v>
      </c>
      <c r="D22">
        <f t="shared" si="2"/>
        <v>2</v>
      </c>
      <c r="E22" s="7"/>
      <c r="F22" s="2">
        <v>44679</v>
      </c>
      <c r="G22" s="2">
        <v>44694</v>
      </c>
      <c r="H22">
        <f t="shared" si="3"/>
        <v>4</v>
      </c>
      <c r="I22" s="8"/>
      <c r="K22" s="2">
        <v>44690</v>
      </c>
      <c r="L22">
        <f t="shared" si="0"/>
        <v>2</v>
      </c>
      <c r="M22">
        <f t="shared" si="1"/>
        <v>1</v>
      </c>
      <c r="N22">
        <f t="shared" si="4"/>
        <v>-1</v>
      </c>
      <c r="O22" s="8"/>
      <c r="P22" s="8"/>
      <c r="R22" s="2"/>
      <c r="T22" s="2"/>
      <c r="U22" s="7"/>
      <c r="V22" s="2"/>
      <c r="W22" s="5"/>
      <c r="Y22" s="2"/>
      <c r="AA22" s="2"/>
      <c r="AB22" s="5"/>
      <c r="AG22" s="8"/>
      <c r="AH22" s="8"/>
    </row>
    <row r="23" spans="2:34" x14ac:dyDescent="0.45">
      <c r="B23" s="2">
        <v>44673</v>
      </c>
      <c r="C23" s="2">
        <v>44691</v>
      </c>
      <c r="D23">
        <f t="shared" si="2"/>
        <v>4</v>
      </c>
      <c r="E23" s="7"/>
      <c r="F23" s="2">
        <v>44683</v>
      </c>
      <c r="G23" s="2">
        <v>44697</v>
      </c>
      <c r="H23">
        <f t="shared" si="3"/>
        <v>4</v>
      </c>
      <c r="I23" s="8"/>
      <c r="K23" s="2">
        <v>44691</v>
      </c>
      <c r="L23">
        <f t="shared" si="0"/>
        <v>4</v>
      </c>
      <c r="M23">
        <f t="shared" si="1"/>
        <v>4</v>
      </c>
      <c r="N23">
        <f t="shared" si="4"/>
        <v>0</v>
      </c>
      <c r="O23" s="8"/>
      <c r="P23" s="8"/>
      <c r="R23" s="2"/>
      <c r="T23" s="2"/>
      <c r="U23" s="7"/>
      <c r="V23" s="2"/>
      <c r="W23" s="5"/>
      <c r="Y23" s="2"/>
      <c r="AA23" s="2"/>
      <c r="AB23" s="5"/>
      <c r="AG23" s="8"/>
      <c r="AH23" s="8"/>
    </row>
    <row r="24" spans="2:34" x14ac:dyDescent="0.45">
      <c r="B24" s="2">
        <v>44676</v>
      </c>
      <c r="C24" s="2">
        <v>44692</v>
      </c>
      <c r="D24">
        <f t="shared" si="2"/>
        <v>4</v>
      </c>
      <c r="E24" s="7"/>
      <c r="F24" s="2">
        <v>44683</v>
      </c>
      <c r="G24" s="2">
        <v>44698</v>
      </c>
      <c r="H24">
        <f t="shared" si="3"/>
        <v>4</v>
      </c>
      <c r="I24" s="8"/>
      <c r="K24" s="2">
        <v>44692</v>
      </c>
      <c r="L24">
        <f t="shared" si="0"/>
        <v>4</v>
      </c>
      <c r="M24">
        <f t="shared" si="1"/>
        <v>4</v>
      </c>
      <c r="N24">
        <f t="shared" si="4"/>
        <v>0</v>
      </c>
      <c r="O24" s="8"/>
      <c r="P24" s="8"/>
      <c r="R24" s="2"/>
      <c r="T24" s="2"/>
      <c r="U24" s="7"/>
      <c r="V24" s="2"/>
      <c r="W24" s="5"/>
      <c r="Y24" s="2"/>
      <c r="AA24" s="2"/>
      <c r="AB24" s="5"/>
      <c r="AG24" s="8"/>
      <c r="AH24" s="8"/>
    </row>
    <row r="25" spans="2:34" x14ac:dyDescent="0.45">
      <c r="B25" s="2">
        <v>44676</v>
      </c>
      <c r="C25" s="2">
        <v>44693</v>
      </c>
      <c r="D25">
        <f t="shared" si="2"/>
        <v>4</v>
      </c>
      <c r="E25" s="7"/>
      <c r="F25" s="2">
        <v>44685</v>
      </c>
      <c r="G25" s="2">
        <v>44699</v>
      </c>
      <c r="H25">
        <f t="shared" si="3"/>
        <v>2</v>
      </c>
      <c r="I25" s="8"/>
      <c r="K25" s="2">
        <v>44693</v>
      </c>
      <c r="L25">
        <f t="shared" si="0"/>
        <v>4</v>
      </c>
      <c r="M25">
        <f t="shared" si="1"/>
        <v>4</v>
      </c>
      <c r="N25">
        <f t="shared" si="4"/>
        <v>0</v>
      </c>
      <c r="O25" s="8"/>
      <c r="P25" s="8"/>
      <c r="R25" s="2"/>
      <c r="T25" s="2"/>
      <c r="U25" s="7"/>
      <c r="V25" s="2"/>
      <c r="W25" s="5"/>
      <c r="Y25" s="2"/>
      <c r="AA25" s="2"/>
      <c r="AB25" s="5"/>
      <c r="AG25" s="8"/>
      <c r="AH25" s="8"/>
    </row>
    <row r="26" spans="2:34" x14ac:dyDescent="0.45">
      <c r="B26" s="2">
        <v>44678</v>
      </c>
      <c r="C26" s="2">
        <v>44694</v>
      </c>
      <c r="D26">
        <f t="shared" si="2"/>
        <v>4</v>
      </c>
      <c r="E26" s="7"/>
      <c r="F26" s="2">
        <v>44685</v>
      </c>
      <c r="G26" s="2">
        <v>44700</v>
      </c>
      <c r="H26">
        <f t="shared" si="3"/>
        <v>1</v>
      </c>
      <c r="I26" s="8"/>
      <c r="K26" s="2">
        <v>44694</v>
      </c>
      <c r="L26">
        <f t="shared" si="0"/>
        <v>4</v>
      </c>
      <c r="M26">
        <f t="shared" si="1"/>
        <v>4</v>
      </c>
      <c r="N26">
        <f t="shared" si="4"/>
        <v>0</v>
      </c>
      <c r="O26" s="8"/>
      <c r="P26" s="8"/>
      <c r="R26" s="2"/>
      <c r="T26" s="2"/>
      <c r="U26" s="7"/>
      <c r="V26" s="2"/>
      <c r="W26" s="5"/>
      <c r="Y26" s="2"/>
      <c r="AA26" s="2"/>
      <c r="AB26" s="5"/>
      <c r="AG26" s="8"/>
      <c r="AH26" s="8"/>
    </row>
    <row r="27" spans="2:34" x14ac:dyDescent="0.45">
      <c r="B27" s="2">
        <v>44678</v>
      </c>
      <c r="C27" s="2">
        <v>44697</v>
      </c>
      <c r="D27">
        <f t="shared" si="2"/>
        <v>4</v>
      </c>
      <c r="E27" s="7"/>
      <c r="F27" s="2">
        <v>44686</v>
      </c>
      <c r="G27" s="2">
        <v>44701</v>
      </c>
      <c r="H27">
        <f t="shared" si="3"/>
        <v>4</v>
      </c>
      <c r="I27" s="8"/>
      <c r="K27" s="2">
        <v>44697</v>
      </c>
      <c r="L27">
        <f t="shared" si="0"/>
        <v>4</v>
      </c>
      <c r="M27">
        <f t="shared" si="1"/>
        <v>4</v>
      </c>
      <c r="N27">
        <f t="shared" si="4"/>
        <v>0</v>
      </c>
      <c r="O27" s="8"/>
      <c r="P27" s="8"/>
      <c r="R27" s="2"/>
      <c r="T27" s="2"/>
      <c r="U27" s="7"/>
      <c r="V27" s="2"/>
      <c r="W27" s="5"/>
      <c r="Y27" s="2"/>
      <c r="AA27" s="2"/>
      <c r="AB27" s="5"/>
      <c r="AG27" s="8"/>
      <c r="AH27" s="8"/>
    </row>
    <row r="28" spans="2:34" x14ac:dyDescent="0.45">
      <c r="B28" s="2">
        <v>44679</v>
      </c>
      <c r="C28" s="2">
        <v>44698</v>
      </c>
      <c r="D28">
        <f t="shared" si="2"/>
        <v>4</v>
      </c>
      <c r="E28" s="7"/>
      <c r="F28" s="2">
        <v>44686</v>
      </c>
      <c r="G28" s="2">
        <v>44704</v>
      </c>
      <c r="H28">
        <f t="shared" si="3"/>
        <v>2</v>
      </c>
      <c r="I28" s="8"/>
      <c r="K28" s="2">
        <v>44698</v>
      </c>
      <c r="L28">
        <f t="shared" si="0"/>
        <v>4</v>
      </c>
      <c r="M28">
        <f t="shared" si="1"/>
        <v>4</v>
      </c>
      <c r="N28">
        <f t="shared" si="4"/>
        <v>0</v>
      </c>
      <c r="O28" s="8"/>
      <c r="P28" s="8"/>
      <c r="R28" s="2"/>
      <c r="T28" s="2"/>
      <c r="U28" s="7"/>
      <c r="V28" s="2"/>
      <c r="W28" s="5"/>
      <c r="Y28" s="2"/>
      <c r="AA28" s="2"/>
      <c r="AB28" s="5"/>
      <c r="AG28" s="8"/>
      <c r="AH28" s="8"/>
    </row>
    <row r="29" spans="2:34" x14ac:dyDescent="0.45">
      <c r="B29" s="2">
        <v>44679</v>
      </c>
      <c r="C29" s="2">
        <v>44699</v>
      </c>
      <c r="D29">
        <f t="shared" si="2"/>
        <v>2</v>
      </c>
      <c r="E29" s="7"/>
      <c r="F29" s="2">
        <v>44690</v>
      </c>
      <c r="G29" s="2">
        <v>44705</v>
      </c>
      <c r="H29">
        <f t="shared" si="3"/>
        <v>2</v>
      </c>
      <c r="I29" s="8"/>
      <c r="K29" s="2">
        <v>44699</v>
      </c>
      <c r="L29">
        <f t="shared" si="0"/>
        <v>2</v>
      </c>
      <c r="M29">
        <f t="shared" si="1"/>
        <v>2</v>
      </c>
      <c r="N29">
        <f t="shared" si="4"/>
        <v>0</v>
      </c>
      <c r="O29" s="8"/>
      <c r="P29" s="8"/>
      <c r="R29" s="2"/>
      <c r="T29" s="2"/>
      <c r="U29" s="7"/>
      <c r="V29" s="2"/>
      <c r="W29" s="5"/>
      <c r="Y29" s="2"/>
      <c r="AA29" s="2"/>
      <c r="AB29" s="5"/>
      <c r="AG29" s="8"/>
      <c r="AH29" s="8"/>
    </row>
    <row r="30" spans="2:34" x14ac:dyDescent="0.45">
      <c r="B30" s="2">
        <v>44680</v>
      </c>
      <c r="C30" s="2">
        <v>44700</v>
      </c>
      <c r="D30">
        <f t="shared" si="2"/>
        <v>1</v>
      </c>
      <c r="E30" s="7"/>
      <c r="F30" s="2">
        <v>44691</v>
      </c>
      <c r="G30" s="2">
        <v>44706</v>
      </c>
      <c r="H30">
        <f t="shared" si="3"/>
        <v>1</v>
      </c>
      <c r="I30" s="8"/>
      <c r="K30" s="2">
        <v>44700</v>
      </c>
      <c r="L30">
        <f t="shared" si="0"/>
        <v>1</v>
      </c>
      <c r="M30">
        <f t="shared" si="1"/>
        <v>1</v>
      </c>
      <c r="N30">
        <f t="shared" si="4"/>
        <v>0</v>
      </c>
      <c r="O30" s="8"/>
      <c r="P30" s="8"/>
      <c r="R30" s="2"/>
      <c r="T30" s="2"/>
      <c r="U30" s="7"/>
      <c r="V30" s="2"/>
      <c r="W30" s="5"/>
      <c r="Y30" s="2"/>
      <c r="AA30" s="2"/>
      <c r="AB30" s="5"/>
      <c r="AG30" s="8"/>
      <c r="AH30" s="8"/>
    </row>
    <row r="31" spans="2:34" x14ac:dyDescent="0.45">
      <c r="B31" s="2">
        <v>44680</v>
      </c>
      <c r="C31" s="2">
        <v>44701</v>
      </c>
      <c r="D31">
        <f t="shared" si="2"/>
        <v>4</v>
      </c>
      <c r="E31" s="7"/>
      <c r="F31" s="2">
        <v>44691</v>
      </c>
      <c r="G31" s="2">
        <v>44707</v>
      </c>
      <c r="H31">
        <f t="shared" si="3"/>
        <v>4</v>
      </c>
      <c r="I31" s="8"/>
      <c r="K31" s="2">
        <v>44701</v>
      </c>
      <c r="L31">
        <f t="shared" si="0"/>
        <v>4</v>
      </c>
      <c r="M31">
        <f t="shared" si="1"/>
        <v>4</v>
      </c>
      <c r="N31">
        <f t="shared" si="4"/>
        <v>0</v>
      </c>
      <c r="O31" s="8"/>
      <c r="P31" s="8"/>
      <c r="R31" s="2"/>
      <c r="T31" s="2"/>
      <c r="U31" s="7"/>
      <c r="V31" s="2"/>
      <c r="W31" s="5"/>
      <c r="Y31" s="2"/>
      <c r="AA31" s="2"/>
      <c r="AB31" s="5"/>
      <c r="AG31" s="8"/>
      <c r="AH31" s="8"/>
    </row>
    <row r="32" spans="2:34" x14ac:dyDescent="0.45">
      <c r="B32" s="2">
        <v>44683</v>
      </c>
      <c r="C32" s="2">
        <v>44704</v>
      </c>
      <c r="D32">
        <f t="shared" si="2"/>
        <v>2</v>
      </c>
      <c r="E32" s="7"/>
      <c r="F32" s="2">
        <v>44691</v>
      </c>
      <c r="G32" s="2">
        <v>44712</v>
      </c>
      <c r="H32">
        <f t="shared" si="3"/>
        <v>1</v>
      </c>
      <c r="I32" s="8"/>
      <c r="K32" s="2">
        <v>44704</v>
      </c>
      <c r="L32">
        <f t="shared" si="0"/>
        <v>2</v>
      </c>
      <c r="M32">
        <f t="shared" si="1"/>
        <v>2</v>
      </c>
      <c r="N32">
        <f t="shared" si="4"/>
        <v>0</v>
      </c>
      <c r="O32" s="8"/>
      <c r="P32" s="8"/>
      <c r="R32" s="2"/>
      <c r="T32" s="2"/>
      <c r="U32" s="7"/>
      <c r="V32" s="2"/>
      <c r="W32" s="5"/>
      <c r="Y32" s="2"/>
      <c r="AA32" s="2"/>
      <c r="AB32" s="5"/>
      <c r="AG32" s="8"/>
      <c r="AH32" s="8"/>
    </row>
    <row r="33" spans="2:34" x14ac:dyDescent="0.45">
      <c r="B33" s="2">
        <v>44683</v>
      </c>
      <c r="C33" s="2">
        <v>44705</v>
      </c>
      <c r="D33">
        <f t="shared" si="2"/>
        <v>2</v>
      </c>
      <c r="E33" s="7"/>
      <c r="F33" s="2">
        <v>44691</v>
      </c>
      <c r="G33" s="2">
        <v>44713</v>
      </c>
      <c r="H33">
        <f t="shared" si="3"/>
        <v>1</v>
      </c>
      <c r="I33" s="8"/>
      <c r="K33" s="2">
        <v>44705</v>
      </c>
      <c r="L33">
        <f t="shared" si="0"/>
        <v>2</v>
      </c>
      <c r="M33">
        <f t="shared" si="1"/>
        <v>2</v>
      </c>
      <c r="N33">
        <f t="shared" si="4"/>
        <v>0</v>
      </c>
      <c r="O33" s="8"/>
      <c r="P33" s="8"/>
      <c r="R33" s="2"/>
      <c r="T33" s="2"/>
      <c r="U33" s="7"/>
      <c r="V33" s="2"/>
      <c r="W33" s="5"/>
      <c r="Y33" s="2"/>
      <c r="AA33" s="2"/>
      <c r="AB33" s="5"/>
      <c r="AG33" s="8"/>
      <c r="AH33" s="8"/>
    </row>
    <row r="34" spans="2:34" x14ac:dyDescent="0.45">
      <c r="B34" s="2">
        <v>44685</v>
      </c>
      <c r="C34" s="2">
        <v>44706</v>
      </c>
      <c r="D34">
        <f t="shared" si="2"/>
        <v>1</v>
      </c>
      <c r="E34" s="7"/>
      <c r="F34" s="2">
        <v>44692</v>
      </c>
      <c r="G34" s="2">
        <v>44715</v>
      </c>
      <c r="H34">
        <f t="shared" si="3"/>
        <v>4</v>
      </c>
      <c r="I34" s="8"/>
      <c r="K34" s="2">
        <v>44706</v>
      </c>
      <c r="L34">
        <f t="shared" si="0"/>
        <v>1</v>
      </c>
      <c r="M34">
        <f t="shared" si="1"/>
        <v>1</v>
      </c>
      <c r="N34">
        <f t="shared" si="4"/>
        <v>0</v>
      </c>
      <c r="O34" s="8"/>
      <c r="P34" s="8"/>
      <c r="R34" s="2"/>
      <c r="T34" s="2"/>
      <c r="U34" s="7"/>
      <c r="V34" s="2"/>
      <c r="W34" s="5"/>
      <c r="Y34" s="2"/>
      <c r="AA34" s="2"/>
      <c r="AB34" s="5"/>
      <c r="AG34" s="8"/>
      <c r="AH34" s="8"/>
    </row>
    <row r="35" spans="2:34" x14ac:dyDescent="0.45">
      <c r="B35" s="2">
        <v>44685</v>
      </c>
      <c r="C35" s="2">
        <v>44707</v>
      </c>
      <c r="D35">
        <f t="shared" si="2"/>
        <v>3</v>
      </c>
      <c r="E35" s="7"/>
      <c r="F35" s="2">
        <v>44692</v>
      </c>
      <c r="G35" s="2">
        <v>44720</v>
      </c>
      <c r="H35">
        <f t="shared" si="3"/>
        <v>2</v>
      </c>
      <c r="I35" s="8"/>
      <c r="K35" s="2">
        <v>44707</v>
      </c>
      <c r="L35">
        <f t="shared" ref="L35:L66" si="5">VLOOKUP(K35,$C$3:$D$129,2,0)</f>
        <v>3</v>
      </c>
      <c r="M35">
        <f t="shared" ref="M35:M66" si="6">IFERROR(VLOOKUP(K35,$G$3:$H$128,2,0),0)</f>
        <v>4</v>
      </c>
      <c r="N35">
        <f t="shared" si="4"/>
        <v>1</v>
      </c>
      <c r="O35" s="8"/>
      <c r="P35" s="8"/>
      <c r="R35" s="2"/>
      <c r="T35" s="2"/>
      <c r="U35" s="7"/>
      <c r="V35" s="2"/>
      <c r="W35" s="5"/>
      <c r="Y35" s="2"/>
      <c r="AA35" s="2"/>
      <c r="AB35" s="5"/>
      <c r="AG35" s="8"/>
      <c r="AH35" s="8"/>
    </row>
    <row r="36" spans="2:34" x14ac:dyDescent="0.45">
      <c r="B36" s="2">
        <v>44686</v>
      </c>
      <c r="C36" s="2">
        <v>44712</v>
      </c>
      <c r="D36">
        <f t="shared" si="2"/>
        <v>1</v>
      </c>
      <c r="E36" s="7"/>
      <c r="F36" s="2">
        <v>44692</v>
      </c>
      <c r="G36" s="2">
        <v>44722</v>
      </c>
      <c r="H36">
        <f t="shared" si="3"/>
        <v>3</v>
      </c>
      <c r="I36" s="8"/>
      <c r="K36" s="2">
        <v>44712</v>
      </c>
      <c r="L36">
        <f t="shared" si="5"/>
        <v>1</v>
      </c>
      <c r="M36">
        <f t="shared" si="6"/>
        <v>1</v>
      </c>
      <c r="N36">
        <f t="shared" si="4"/>
        <v>0</v>
      </c>
      <c r="O36" s="8"/>
      <c r="P36" s="8"/>
      <c r="R36" s="2"/>
      <c r="T36" s="2"/>
      <c r="U36" s="7"/>
      <c r="V36" s="2"/>
      <c r="W36" s="5"/>
      <c r="Y36" s="2"/>
      <c r="AA36" s="2"/>
      <c r="AB36" s="5"/>
      <c r="AG36" s="8"/>
      <c r="AH36" s="8"/>
    </row>
    <row r="37" spans="2:34" x14ac:dyDescent="0.45">
      <c r="B37" s="2">
        <v>44686</v>
      </c>
      <c r="C37" s="2">
        <v>44713</v>
      </c>
      <c r="D37">
        <f t="shared" si="2"/>
        <v>4</v>
      </c>
      <c r="E37" s="7"/>
      <c r="F37" s="2">
        <v>44692</v>
      </c>
      <c r="G37" s="2">
        <v>44725</v>
      </c>
      <c r="H37">
        <f t="shared" si="3"/>
        <v>2</v>
      </c>
      <c r="I37" s="8"/>
      <c r="K37" s="2">
        <v>44713</v>
      </c>
      <c r="L37">
        <f t="shared" si="5"/>
        <v>4</v>
      </c>
      <c r="M37">
        <f t="shared" si="6"/>
        <v>1</v>
      </c>
      <c r="N37">
        <f t="shared" si="4"/>
        <v>-3</v>
      </c>
      <c r="O37" s="8"/>
      <c r="P37" s="8"/>
      <c r="R37" s="2"/>
      <c r="T37" s="2"/>
      <c r="U37" s="7"/>
      <c r="V37" s="2"/>
      <c r="W37" s="5"/>
      <c r="Y37" s="2"/>
      <c r="AA37" s="2"/>
      <c r="AB37" s="5"/>
      <c r="AG37" s="8"/>
      <c r="AH37" s="8"/>
    </row>
    <row r="38" spans="2:34" x14ac:dyDescent="0.45">
      <c r="B38" s="2">
        <v>44690</v>
      </c>
      <c r="C38" s="2">
        <v>44715</v>
      </c>
      <c r="D38">
        <f t="shared" si="2"/>
        <v>4</v>
      </c>
      <c r="E38" s="7"/>
      <c r="F38" s="2">
        <v>44693</v>
      </c>
      <c r="G38" s="2">
        <v>44726</v>
      </c>
      <c r="H38">
        <f t="shared" si="3"/>
        <v>2</v>
      </c>
      <c r="I38" s="8"/>
      <c r="K38" s="2">
        <v>44715</v>
      </c>
      <c r="L38">
        <f t="shared" si="5"/>
        <v>4</v>
      </c>
      <c r="M38">
        <f t="shared" si="6"/>
        <v>4</v>
      </c>
      <c r="N38">
        <f t="shared" si="4"/>
        <v>0</v>
      </c>
      <c r="O38" s="8"/>
      <c r="P38" s="8"/>
      <c r="R38" s="2"/>
      <c r="T38" s="2"/>
      <c r="U38" s="7"/>
      <c r="V38" s="2"/>
      <c r="W38" s="5"/>
      <c r="Y38" s="2"/>
      <c r="AA38" s="2"/>
      <c r="AB38" s="5"/>
      <c r="AG38" s="8"/>
      <c r="AH38" s="8"/>
    </row>
    <row r="39" spans="2:34" x14ac:dyDescent="0.45">
      <c r="B39" s="2">
        <v>44690</v>
      </c>
      <c r="C39" s="2">
        <v>44720</v>
      </c>
      <c r="D39">
        <f t="shared" si="2"/>
        <v>4</v>
      </c>
      <c r="E39" s="7"/>
      <c r="F39" s="2">
        <v>44693</v>
      </c>
      <c r="G39" s="2">
        <v>44728</v>
      </c>
      <c r="H39">
        <f t="shared" si="3"/>
        <v>4</v>
      </c>
      <c r="I39" s="8"/>
      <c r="K39" s="2">
        <v>44720</v>
      </c>
      <c r="L39">
        <f t="shared" si="5"/>
        <v>4</v>
      </c>
      <c r="M39">
        <f t="shared" si="6"/>
        <v>2</v>
      </c>
      <c r="N39">
        <f t="shared" si="4"/>
        <v>-2</v>
      </c>
      <c r="O39" s="8"/>
      <c r="P39" s="8"/>
      <c r="R39" s="2"/>
      <c r="T39" s="2"/>
      <c r="U39" s="7"/>
      <c r="V39" s="2"/>
      <c r="W39" s="5"/>
      <c r="Y39" s="2"/>
      <c r="AA39" s="2"/>
      <c r="AB39" s="5"/>
      <c r="AG39" s="8"/>
      <c r="AH39" s="8"/>
    </row>
    <row r="40" spans="2:34" x14ac:dyDescent="0.45">
      <c r="B40" s="2">
        <v>44691</v>
      </c>
      <c r="C40" s="2">
        <v>44722</v>
      </c>
      <c r="D40">
        <f t="shared" si="2"/>
        <v>3</v>
      </c>
      <c r="E40" s="7"/>
      <c r="F40" s="2">
        <v>44693</v>
      </c>
      <c r="G40" s="2">
        <v>44729</v>
      </c>
      <c r="H40">
        <f t="shared" si="3"/>
        <v>1</v>
      </c>
      <c r="I40" s="8"/>
      <c r="K40" s="2">
        <v>44722</v>
      </c>
      <c r="L40">
        <f t="shared" si="5"/>
        <v>3</v>
      </c>
      <c r="M40">
        <f t="shared" si="6"/>
        <v>3</v>
      </c>
      <c r="N40">
        <f t="shared" si="4"/>
        <v>0</v>
      </c>
      <c r="O40" s="8"/>
      <c r="P40" s="8"/>
      <c r="R40" s="2"/>
      <c r="T40" s="2"/>
      <c r="U40" s="7"/>
      <c r="V40" s="2"/>
      <c r="W40" s="5"/>
      <c r="Y40" s="2"/>
      <c r="AA40" s="2"/>
      <c r="AB40" s="5"/>
      <c r="AG40" s="8"/>
      <c r="AH40" s="8"/>
    </row>
    <row r="41" spans="2:34" x14ac:dyDescent="0.45">
      <c r="B41" s="2">
        <v>44691</v>
      </c>
      <c r="C41" s="2">
        <v>44725</v>
      </c>
      <c r="D41">
        <f t="shared" si="2"/>
        <v>4</v>
      </c>
      <c r="E41" s="7"/>
      <c r="F41" s="2">
        <v>44693</v>
      </c>
      <c r="G41" s="2">
        <v>44732</v>
      </c>
      <c r="H41">
        <f t="shared" si="3"/>
        <v>1</v>
      </c>
      <c r="I41" s="8"/>
      <c r="K41" s="2">
        <v>44725</v>
      </c>
      <c r="L41">
        <f t="shared" si="5"/>
        <v>4</v>
      </c>
      <c r="M41">
        <f t="shared" si="6"/>
        <v>2</v>
      </c>
      <c r="N41">
        <f t="shared" si="4"/>
        <v>-2</v>
      </c>
      <c r="O41" s="8"/>
      <c r="P41" s="8"/>
      <c r="R41" s="2"/>
      <c r="T41" s="2"/>
      <c r="U41" s="7"/>
      <c r="V41" s="2"/>
      <c r="W41" s="5"/>
      <c r="Y41" s="2"/>
      <c r="AA41" s="2"/>
      <c r="AB41" s="5"/>
      <c r="AG41" s="8"/>
      <c r="AH41" s="8"/>
    </row>
    <row r="42" spans="2:34" x14ac:dyDescent="0.45">
      <c r="B42" s="2">
        <v>44691</v>
      </c>
      <c r="C42" s="2">
        <v>44726</v>
      </c>
      <c r="D42">
        <f t="shared" si="2"/>
        <v>3</v>
      </c>
      <c r="E42" s="7"/>
      <c r="F42" s="2">
        <v>44694</v>
      </c>
      <c r="G42" s="2">
        <v>44733</v>
      </c>
      <c r="H42">
        <f t="shared" si="3"/>
        <v>4</v>
      </c>
      <c r="I42" s="8"/>
      <c r="K42" s="2">
        <v>44726</v>
      </c>
      <c r="L42">
        <f t="shared" si="5"/>
        <v>3</v>
      </c>
      <c r="M42">
        <f t="shared" si="6"/>
        <v>2</v>
      </c>
      <c r="N42">
        <f t="shared" si="4"/>
        <v>-1</v>
      </c>
      <c r="O42" s="8"/>
      <c r="P42" s="8"/>
      <c r="R42" s="2"/>
      <c r="T42" s="2"/>
      <c r="U42" s="7"/>
      <c r="V42" s="2"/>
      <c r="W42" s="5"/>
      <c r="Y42" s="2"/>
      <c r="AA42" s="2"/>
      <c r="AB42" s="5"/>
      <c r="AG42" s="8"/>
      <c r="AH42" s="8"/>
    </row>
    <row r="43" spans="2:34" x14ac:dyDescent="0.45">
      <c r="B43" s="2">
        <v>44691</v>
      </c>
      <c r="C43" s="2">
        <v>44728</v>
      </c>
      <c r="D43">
        <f t="shared" si="2"/>
        <v>4</v>
      </c>
      <c r="E43" s="7"/>
      <c r="F43" s="2">
        <v>44694</v>
      </c>
      <c r="G43" s="2">
        <v>44734</v>
      </c>
      <c r="H43">
        <f t="shared" si="3"/>
        <v>2</v>
      </c>
      <c r="I43" s="8"/>
      <c r="K43" s="2">
        <v>44728</v>
      </c>
      <c r="L43">
        <f t="shared" si="5"/>
        <v>4</v>
      </c>
      <c r="M43">
        <f t="shared" si="6"/>
        <v>4</v>
      </c>
      <c r="N43">
        <f t="shared" si="4"/>
        <v>0</v>
      </c>
      <c r="O43" s="8"/>
      <c r="P43" s="8"/>
      <c r="R43" s="2"/>
      <c r="T43" s="2"/>
      <c r="U43" s="7"/>
      <c r="V43" s="2"/>
      <c r="W43" s="5"/>
      <c r="Y43" s="2"/>
      <c r="AA43" s="2"/>
      <c r="AB43" s="5"/>
      <c r="AG43" s="8"/>
      <c r="AH43" s="8"/>
    </row>
    <row r="44" spans="2:34" x14ac:dyDescent="0.45">
      <c r="B44" s="2">
        <v>44692</v>
      </c>
      <c r="C44" s="2">
        <v>44729</v>
      </c>
      <c r="D44">
        <f t="shared" si="2"/>
        <v>3</v>
      </c>
      <c r="E44" s="7"/>
      <c r="F44" s="2">
        <v>44694</v>
      </c>
      <c r="G44" s="2">
        <v>44735</v>
      </c>
      <c r="H44">
        <f t="shared" si="3"/>
        <v>4</v>
      </c>
      <c r="I44" s="8"/>
      <c r="K44" s="2">
        <v>44729</v>
      </c>
      <c r="L44">
        <f t="shared" si="5"/>
        <v>3</v>
      </c>
      <c r="M44">
        <f t="shared" si="6"/>
        <v>1</v>
      </c>
      <c r="N44">
        <f t="shared" si="4"/>
        <v>-2</v>
      </c>
      <c r="O44" s="8"/>
      <c r="P44" s="8"/>
      <c r="R44" s="2"/>
      <c r="T44" s="2"/>
      <c r="U44" s="7"/>
      <c r="V44" s="2"/>
      <c r="W44" s="5"/>
      <c r="Y44" s="2"/>
      <c r="AA44" s="2"/>
      <c r="AB44" s="5"/>
      <c r="AG44" s="8"/>
      <c r="AH44" s="8"/>
    </row>
    <row r="45" spans="2:34" x14ac:dyDescent="0.45">
      <c r="B45" s="2">
        <v>44692</v>
      </c>
      <c r="C45" s="2">
        <v>44732</v>
      </c>
      <c r="D45">
        <f t="shared" si="2"/>
        <v>2</v>
      </c>
      <c r="E45" s="7"/>
      <c r="F45" s="2">
        <v>44694</v>
      </c>
      <c r="G45" s="2">
        <v>44736</v>
      </c>
      <c r="H45">
        <f t="shared" si="3"/>
        <v>2</v>
      </c>
      <c r="I45" s="8"/>
      <c r="K45" s="2">
        <v>44732</v>
      </c>
      <c r="L45">
        <f t="shared" si="5"/>
        <v>2</v>
      </c>
      <c r="M45">
        <f t="shared" si="6"/>
        <v>1</v>
      </c>
      <c r="N45">
        <f t="shared" si="4"/>
        <v>-1</v>
      </c>
      <c r="O45" s="8"/>
      <c r="P45" s="8"/>
      <c r="R45" s="2"/>
      <c r="T45" s="2"/>
      <c r="U45" s="7"/>
      <c r="V45" s="2"/>
      <c r="W45" s="5"/>
      <c r="Y45" s="2"/>
      <c r="AA45" s="2"/>
      <c r="AB45" s="5"/>
      <c r="AG45" s="8"/>
      <c r="AH45" s="8"/>
    </row>
    <row r="46" spans="2:34" x14ac:dyDescent="0.45">
      <c r="B46" s="2">
        <v>44692</v>
      </c>
      <c r="C46" s="2">
        <v>44733</v>
      </c>
      <c r="D46">
        <f t="shared" si="2"/>
        <v>4</v>
      </c>
      <c r="E46" s="7"/>
      <c r="F46" s="2">
        <v>44697</v>
      </c>
      <c r="G46" s="2">
        <v>44739</v>
      </c>
      <c r="H46">
        <f t="shared" si="3"/>
        <v>1</v>
      </c>
      <c r="I46" s="8"/>
      <c r="K46" s="2">
        <v>44733</v>
      </c>
      <c r="L46">
        <f t="shared" si="5"/>
        <v>4</v>
      </c>
      <c r="M46">
        <f t="shared" si="6"/>
        <v>4</v>
      </c>
      <c r="N46">
        <f t="shared" si="4"/>
        <v>0</v>
      </c>
      <c r="O46" s="8"/>
      <c r="P46" s="8"/>
      <c r="R46" s="2"/>
      <c r="T46" s="2"/>
      <c r="U46" s="7"/>
      <c r="V46" s="2"/>
      <c r="W46" s="5"/>
      <c r="Y46" s="2"/>
      <c r="AA46" s="2"/>
      <c r="AB46" s="5"/>
      <c r="AG46" s="8"/>
      <c r="AH46" s="8"/>
    </row>
    <row r="47" spans="2:34" x14ac:dyDescent="0.45">
      <c r="B47" s="2">
        <v>44692</v>
      </c>
      <c r="C47" s="2">
        <v>44734</v>
      </c>
      <c r="D47">
        <f t="shared" si="2"/>
        <v>2</v>
      </c>
      <c r="E47" s="7"/>
      <c r="F47" s="2">
        <v>44697</v>
      </c>
      <c r="G47" s="2">
        <v>44741</v>
      </c>
      <c r="H47">
        <f t="shared" si="3"/>
        <v>1</v>
      </c>
      <c r="I47" s="8"/>
      <c r="K47" s="2">
        <v>44734</v>
      </c>
      <c r="L47">
        <f t="shared" si="5"/>
        <v>2</v>
      </c>
      <c r="M47">
        <f t="shared" si="6"/>
        <v>2</v>
      </c>
      <c r="N47">
        <f t="shared" si="4"/>
        <v>0</v>
      </c>
      <c r="O47" s="8"/>
      <c r="P47" s="8"/>
      <c r="R47" s="2"/>
      <c r="T47" s="2"/>
      <c r="U47" s="7"/>
      <c r="V47" s="2"/>
      <c r="W47" s="5"/>
      <c r="Y47" s="2"/>
      <c r="AA47" s="2"/>
      <c r="AB47" s="5"/>
      <c r="AG47" s="8"/>
      <c r="AH47" s="8"/>
    </row>
    <row r="48" spans="2:34" x14ac:dyDescent="0.45">
      <c r="B48" s="2">
        <v>44693</v>
      </c>
      <c r="C48" s="2">
        <v>44735</v>
      </c>
      <c r="D48">
        <f t="shared" si="2"/>
        <v>3</v>
      </c>
      <c r="E48" s="7"/>
      <c r="F48" s="2">
        <v>44697</v>
      </c>
      <c r="G48" s="2">
        <v>44742</v>
      </c>
      <c r="H48">
        <f t="shared" si="3"/>
        <v>2</v>
      </c>
      <c r="I48" s="8"/>
      <c r="K48" s="2">
        <v>44735</v>
      </c>
      <c r="L48">
        <f t="shared" si="5"/>
        <v>3</v>
      </c>
      <c r="M48">
        <f t="shared" si="6"/>
        <v>4</v>
      </c>
      <c r="N48">
        <f t="shared" si="4"/>
        <v>1</v>
      </c>
      <c r="O48" s="8"/>
      <c r="P48" s="8"/>
      <c r="R48" s="2"/>
      <c r="T48" s="2"/>
      <c r="U48" s="7"/>
      <c r="V48" s="2"/>
      <c r="W48" s="5"/>
      <c r="Y48" s="2"/>
      <c r="AA48" s="2"/>
      <c r="AB48" s="5"/>
      <c r="AG48" s="8"/>
      <c r="AH48" s="8"/>
    </row>
    <row r="49" spans="2:34" x14ac:dyDescent="0.45">
      <c r="B49" s="2">
        <v>44693</v>
      </c>
      <c r="C49" s="2">
        <v>44736</v>
      </c>
      <c r="D49">
        <f t="shared" si="2"/>
        <v>2</v>
      </c>
      <c r="E49" s="7"/>
      <c r="F49" s="2">
        <v>44697</v>
      </c>
      <c r="G49" s="2">
        <v>44746</v>
      </c>
      <c r="H49">
        <f t="shared" si="3"/>
        <v>1</v>
      </c>
      <c r="I49" s="8"/>
      <c r="K49" s="2">
        <v>44736</v>
      </c>
      <c r="L49">
        <f t="shared" si="5"/>
        <v>2</v>
      </c>
      <c r="M49">
        <f t="shared" si="6"/>
        <v>2</v>
      </c>
      <c r="N49">
        <f t="shared" si="4"/>
        <v>0</v>
      </c>
      <c r="O49" s="8"/>
      <c r="P49" s="8"/>
      <c r="R49" s="2"/>
      <c r="T49" s="2"/>
      <c r="U49" s="7"/>
      <c r="V49" s="2"/>
      <c r="W49" s="5"/>
      <c r="Y49" s="2"/>
      <c r="AA49" s="2"/>
      <c r="AB49" s="5"/>
      <c r="AG49" s="8"/>
      <c r="AH49" s="8"/>
    </row>
    <row r="50" spans="2:34" x14ac:dyDescent="0.45">
      <c r="B50" s="2">
        <v>44693</v>
      </c>
      <c r="C50" s="2">
        <v>44739</v>
      </c>
      <c r="D50">
        <f t="shared" si="2"/>
        <v>1</v>
      </c>
      <c r="E50" s="7"/>
      <c r="F50" s="2">
        <v>44698</v>
      </c>
      <c r="G50" s="2">
        <v>44747</v>
      </c>
      <c r="H50">
        <f t="shared" si="3"/>
        <v>4</v>
      </c>
      <c r="I50" s="8"/>
      <c r="K50" s="2">
        <v>44739</v>
      </c>
      <c r="L50">
        <f t="shared" si="5"/>
        <v>1</v>
      </c>
      <c r="M50">
        <f t="shared" si="6"/>
        <v>1</v>
      </c>
      <c r="N50">
        <f t="shared" si="4"/>
        <v>0</v>
      </c>
      <c r="O50" s="8"/>
      <c r="P50" s="8"/>
      <c r="R50" s="2"/>
      <c r="T50" s="2"/>
      <c r="U50" s="7"/>
      <c r="V50" s="2"/>
      <c r="W50" s="5"/>
      <c r="Y50" s="2"/>
      <c r="AA50" s="2"/>
      <c r="AB50" s="5"/>
      <c r="AG50" s="8"/>
      <c r="AH50" s="8"/>
    </row>
    <row r="51" spans="2:34" x14ac:dyDescent="0.45">
      <c r="B51" s="2">
        <v>44693</v>
      </c>
      <c r="C51" s="2">
        <v>44741</v>
      </c>
      <c r="D51">
        <f t="shared" si="2"/>
        <v>2</v>
      </c>
      <c r="E51" s="7"/>
      <c r="F51" s="2">
        <v>44698</v>
      </c>
      <c r="G51" s="2">
        <v>44748</v>
      </c>
      <c r="H51">
        <f t="shared" si="3"/>
        <v>4</v>
      </c>
      <c r="I51" s="8"/>
      <c r="K51" s="2">
        <v>44741</v>
      </c>
      <c r="L51">
        <f t="shared" si="5"/>
        <v>2</v>
      </c>
      <c r="M51">
        <f t="shared" si="6"/>
        <v>1</v>
      </c>
      <c r="N51">
        <f t="shared" si="4"/>
        <v>-1</v>
      </c>
      <c r="O51" s="8"/>
      <c r="P51" s="8"/>
      <c r="R51" s="2"/>
      <c r="T51" s="2"/>
      <c r="U51" s="7"/>
      <c r="V51" s="2"/>
      <c r="W51" s="5"/>
      <c r="Y51" s="2"/>
      <c r="AA51" s="2"/>
      <c r="AB51" s="5"/>
      <c r="AG51" s="8"/>
      <c r="AH51" s="8"/>
    </row>
    <row r="52" spans="2:34" x14ac:dyDescent="0.45">
      <c r="B52" s="2">
        <v>44694</v>
      </c>
      <c r="C52" s="2">
        <v>44742</v>
      </c>
      <c r="D52">
        <f t="shared" si="2"/>
        <v>2</v>
      </c>
      <c r="E52" s="7"/>
      <c r="F52" s="2">
        <v>44698</v>
      </c>
      <c r="G52" s="2">
        <v>44749</v>
      </c>
      <c r="H52">
        <f t="shared" si="3"/>
        <v>2</v>
      </c>
      <c r="I52" s="8"/>
      <c r="K52" s="2">
        <v>44742</v>
      </c>
      <c r="L52">
        <f t="shared" si="5"/>
        <v>2</v>
      </c>
      <c r="M52">
        <f t="shared" si="6"/>
        <v>2</v>
      </c>
      <c r="N52">
        <f t="shared" si="4"/>
        <v>0</v>
      </c>
      <c r="O52" s="8"/>
      <c r="P52" s="8"/>
      <c r="R52" s="2"/>
      <c r="T52" s="2"/>
      <c r="U52" s="7"/>
      <c r="V52" s="2"/>
      <c r="W52" s="5"/>
      <c r="Y52" s="2"/>
      <c r="AA52" s="2"/>
      <c r="AB52" s="5"/>
      <c r="AG52" s="8"/>
      <c r="AH52" s="8"/>
    </row>
    <row r="53" spans="2:34" x14ac:dyDescent="0.45">
      <c r="B53" s="2">
        <v>44694</v>
      </c>
      <c r="C53" s="2">
        <v>44746</v>
      </c>
      <c r="D53">
        <f t="shared" si="2"/>
        <v>1</v>
      </c>
      <c r="E53" s="7"/>
      <c r="F53" s="2">
        <v>44698</v>
      </c>
      <c r="G53" s="2">
        <v>44750</v>
      </c>
      <c r="H53">
        <f t="shared" si="3"/>
        <v>1</v>
      </c>
      <c r="I53" s="8"/>
      <c r="K53" s="2">
        <v>44746</v>
      </c>
      <c r="L53">
        <f t="shared" si="5"/>
        <v>1</v>
      </c>
      <c r="M53">
        <f t="shared" si="6"/>
        <v>1</v>
      </c>
      <c r="N53">
        <f t="shared" si="4"/>
        <v>0</v>
      </c>
      <c r="O53" s="8"/>
      <c r="P53" s="8"/>
      <c r="R53" s="2"/>
      <c r="T53" s="2"/>
      <c r="U53" s="7"/>
      <c r="V53" s="2"/>
      <c r="W53" s="5"/>
      <c r="Y53" s="2"/>
      <c r="AA53" s="2"/>
      <c r="AB53" s="5"/>
      <c r="AG53" s="8"/>
      <c r="AH53" s="8"/>
    </row>
    <row r="54" spans="2:34" x14ac:dyDescent="0.45">
      <c r="B54" s="2">
        <v>44694</v>
      </c>
      <c r="C54" s="2">
        <v>44747</v>
      </c>
      <c r="D54">
        <f t="shared" si="2"/>
        <v>4</v>
      </c>
      <c r="E54" s="7"/>
      <c r="F54" s="2">
        <v>44699</v>
      </c>
      <c r="G54" s="2">
        <v>44753</v>
      </c>
      <c r="H54">
        <f t="shared" si="3"/>
        <v>3</v>
      </c>
      <c r="I54" s="8"/>
      <c r="K54" s="2">
        <v>44747</v>
      </c>
      <c r="L54">
        <f t="shared" si="5"/>
        <v>4</v>
      </c>
      <c r="M54">
        <f t="shared" si="6"/>
        <v>4</v>
      </c>
      <c r="N54">
        <f t="shared" si="4"/>
        <v>0</v>
      </c>
      <c r="O54" s="8"/>
      <c r="P54" s="8"/>
      <c r="R54" s="2"/>
      <c r="T54" s="2"/>
      <c r="U54" s="7"/>
      <c r="V54" s="2"/>
      <c r="W54" s="5"/>
      <c r="Y54" s="2"/>
      <c r="AA54" s="2"/>
      <c r="AB54" s="5"/>
      <c r="AG54" s="8"/>
      <c r="AH54" s="8"/>
    </row>
    <row r="55" spans="2:34" x14ac:dyDescent="0.45">
      <c r="B55" s="2">
        <v>44694</v>
      </c>
      <c r="C55" s="2">
        <v>44748</v>
      </c>
      <c r="D55">
        <f t="shared" si="2"/>
        <v>4</v>
      </c>
      <c r="E55" s="7"/>
      <c r="F55" s="2">
        <v>44699</v>
      </c>
      <c r="G55" s="2">
        <v>44755</v>
      </c>
      <c r="H55">
        <f t="shared" si="3"/>
        <v>4</v>
      </c>
      <c r="I55" s="8"/>
      <c r="K55" s="2">
        <v>44748</v>
      </c>
      <c r="L55">
        <f t="shared" si="5"/>
        <v>4</v>
      </c>
      <c r="M55">
        <f t="shared" si="6"/>
        <v>4</v>
      </c>
      <c r="N55">
        <f t="shared" si="4"/>
        <v>0</v>
      </c>
      <c r="O55" s="8"/>
      <c r="P55" s="8"/>
      <c r="R55" s="2"/>
      <c r="T55" s="2"/>
      <c r="U55" s="7"/>
      <c r="V55" s="2"/>
      <c r="W55" s="5"/>
      <c r="Y55" s="2"/>
      <c r="AA55" s="2"/>
      <c r="AB55" s="5"/>
      <c r="AG55" s="8"/>
      <c r="AH55" s="8"/>
    </row>
    <row r="56" spans="2:34" x14ac:dyDescent="0.45">
      <c r="B56" s="2">
        <v>44697</v>
      </c>
      <c r="C56" s="2">
        <v>44749</v>
      </c>
      <c r="D56">
        <f t="shared" si="2"/>
        <v>2</v>
      </c>
      <c r="E56" s="7"/>
      <c r="F56" s="2">
        <v>44700</v>
      </c>
      <c r="G56">
        <v>44755</v>
      </c>
      <c r="H56">
        <f t="shared" si="3"/>
        <v>4</v>
      </c>
      <c r="I56" s="8"/>
      <c r="K56" s="2">
        <v>44749</v>
      </c>
      <c r="L56">
        <f t="shared" si="5"/>
        <v>2</v>
      </c>
      <c r="M56">
        <f t="shared" si="6"/>
        <v>2</v>
      </c>
      <c r="N56">
        <f t="shared" si="4"/>
        <v>0</v>
      </c>
      <c r="O56" s="8"/>
      <c r="P56" s="8"/>
      <c r="R56" s="2"/>
      <c r="T56" s="2"/>
      <c r="U56" s="7"/>
      <c r="V56" s="2"/>
      <c r="W56" s="5"/>
      <c r="Y56" s="2"/>
      <c r="AA56" s="2"/>
      <c r="AB56" s="5"/>
      <c r="AG56" s="8"/>
      <c r="AH56" s="8"/>
    </row>
    <row r="57" spans="2:34" x14ac:dyDescent="0.45">
      <c r="B57" s="2">
        <v>44697</v>
      </c>
      <c r="C57" s="2">
        <v>44750</v>
      </c>
      <c r="D57">
        <f t="shared" si="2"/>
        <v>1</v>
      </c>
      <c r="E57" s="7"/>
      <c r="F57" s="2">
        <v>44701</v>
      </c>
      <c r="G57">
        <v>44756</v>
      </c>
      <c r="H57">
        <f t="shared" si="3"/>
        <v>1</v>
      </c>
      <c r="I57" s="8"/>
      <c r="K57" s="2">
        <v>44750</v>
      </c>
      <c r="L57">
        <f t="shared" si="5"/>
        <v>1</v>
      </c>
      <c r="M57">
        <f t="shared" si="6"/>
        <v>1</v>
      </c>
      <c r="N57">
        <f t="shared" si="4"/>
        <v>0</v>
      </c>
      <c r="O57" s="8"/>
      <c r="P57" s="8"/>
      <c r="R57" s="2"/>
      <c r="T57" s="2"/>
      <c r="U57" s="7"/>
      <c r="V57" s="2"/>
      <c r="W57" s="5"/>
      <c r="Y57" s="2"/>
      <c r="AA57" s="2"/>
      <c r="AB57" s="5"/>
      <c r="AG57" s="8"/>
      <c r="AH57" s="8"/>
    </row>
    <row r="58" spans="2:34" x14ac:dyDescent="0.45">
      <c r="B58" s="2">
        <v>44697</v>
      </c>
      <c r="C58" s="2">
        <v>44753</v>
      </c>
      <c r="D58">
        <f t="shared" si="2"/>
        <v>4</v>
      </c>
      <c r="E58" s="7"/>
      <c r="F58" s="2">
        <v>44701</v>
      </c>
      <c r="G58">
        <v>44757</v>
      </c>
      <c r="H58">
        <f t="shared" si="3"/>
        <v>3</v>
      </c>
      <c r="I58" s="8"/>
      <c r="K58" s="2">
        <v>44753</v>
      </c>
      <c r="L58">
        <f t="shared" si="5"/>
        <v>4</v>
      </c>
      <c r="M58">
        <f t="shared" si="6"/>
        <v>3</v>
      </c>
      <c r="N58">
        <f t="shared" si="4"/>
        <v>-1</v>
      </c>
      <c r="O58" s="8"/>
      <c r="P58" s="8"/>
      <c r="R58" s="2"/>
      <c r="T58" s="2"/>
      <c r="U58" s="7"/>
      <c r="V58" s="2"/>
      <c r="W58" s="5"/>
      <c r="Y58" s="2"/>
      <c r="AA58" s="2"/>
      <c r="AB58" s="5"/>
      <c r="AG58" s="8"/>
      <c r="AH58" s="8"/>
    </row>
    <row r="59" spans="2:34" x14ac:dyDescent="0.45">
      <c r="B59" s="2">
        <v>44697</v>
      </c>
      <c r="C59" s="2">
        <v>44755</v>
      </c>
      <c r="D59">
        <f t="shared" si="2"/>
        <v>4</v>
      </c>
      <c r="E59" s="7"/>
      <c r="F59" s="2">
        <v>44701</v>
      </c>
      <c r="G59">
        <v>44760</v>
      </c>
      <c r="H59">
        <f t="shared" si="3"/>
        <v>4</v>
      </c>
      <c r="I59" s="8"/>
      <c r="K59" s="2">
        <v>44755</v>
      </c>
      <c r="L59">
        <f t="shared" si="5"/>
        <v>4</v>
      </c>
      <c r="M59">
        <f t="shared" si="6"/>
        <v>4</v>
      </c>
      <c r="N59">
        <f t="shared" si="4"/>
        <v>0</v>
      </c>
      <c r="O59" s="8"/>
      <c r="P59" s="8"/>
      <c r="R59" s="2"/>
      <c r="T59" s="2"/>
      <c r="U59" s="7"/>
      <c r="V59" s="2"/>
      <c r="W59" s="5"/>
      <c r="Y59" s="2"/>
      <c r="AA59" s="2"/>
      <c r="AB59" s="5"/>
      <c r="AG59" s="8"/>
      <c r="AH59" s="8"/>
    </row>
    <row r="60" spans="2:34" x14ac:dyDescent="0.45">
      <c r="B60" s="2">
        <v>44698</v>
      </c>
      <c r="C60" s="2">
        <v>44756</v>
      </c>
      <c r="D60">
        <f t="shared" si="2"/>
        <v>1</v>
      </c>
      <c r="E60" s="7"/>
      <c r="F60" s="2">
        <v>44701</v>
      </c>
      <c r="G60">
        <v>44761</v>
      </c>
      <c r="H60">
        <f t="shared" si="3"/>
        <v>4</v>
      </c>
      <c r="I60" s="8"/>
      <c r="K60" s="2">
        <v>44756</v>
      </c>
      <c r="L60">
        <f t="shared" si="5"/>
        <v>1</v>
      </c>
      <c r="M60">
        <f t="shared" si="6"/>
        <v>1</v>
      </c>
      <c r="N60">
        <f t="shared" si="4"/>
        <v>0</v>
      </c>
      <c r="O60" s="8"/>
      <c r="P60" s="8"/>
      <c r="R60" s="2"/>
      <c r="T60" s="2"/>
      <c r="U60" s="7"/>
      <c r="V60" s="2"/>
      <c r="W60" s="5"/>
      <c r="Y60" s="2"/>
      <c r="AA60" s="2"/>
      <c r="AB60" s="5"/>
      <c r="AG60" s="8"/>
      <c r="AH60" s="8"/>
    </row>
    <row r="61" spans="2:34" x14ac:dyDescent="0.45">
      <c r="B61" s="2">
        <v>44698</v>
      </c>
      <c r="C61" s="2">
        <v>44757</v>
      </c>
      <c r="D61">
        <f t="shared" si="2"/>
        <v>3</v>
      </c>
      <c r="E61" s="7"/>
      <c r="F61" s="2">
        <v>44704</v>
      </c>
      <c r="G61">
        <v>44762</v>
      </c>
      <c r="H61">
        <f t="shared" si="3"/>
        <v>3</v>
      </c>
      <c r="I61" s="8"/>
      <c r="K61" s="2">
        <v>44757</v>
      </c>
      <c r="L61">
        <f t="shared" si="5"/>
        <v>3</v>
      </c>
      <c r="M61">
        <f t="shared" si="6"/>
        <v>3</v>
      </c>
      <c r="N61">
        <f t="shared" si="4"/>
        <v>0</v>
      </c>
      <c r="O61" s="8"/>
      <c r="P61" s="8"/>
      <c r="R61" s="2"/>
      <c r="T61" s="2"/>
      <c r="U61" s="7"/>
      <c r="V61" s="2"/>
      <c r="W61" s="5"/>
      <c r="Y61" s="2"/>
      <c r="AA61" s="2"/>
      <c r="AB61" s="5"/>
      <c r="AG61" s="8"/>
      <c r="AH61" s="8"/>
    </row>
    <row r="62" spans="2:34" x14ac:dyDescent="0.45">
      <c r="B62" s="2">
        <v>44698</v>
      </c>
      <c r="C62" s="2">
        <v>44760</v>
      </c>
      <c r="D62">
        <f t="shared" si="2"/>
        <v>4</v>
      </c>
      <c r="E62" s="7"/>
      <c r="F62" s="2">
        <v>44704</v>
      </c>
      <c r="G62">
        <v>44763</v>
      </c>
      <c r="H62">
        <f t="shared" si="3"/>
        <v>4</v>
      </c>
      <c r="I62" s="8"/>
      <c r="K62" s="2">
        <v>44760</v>
      </c>
      <c r="L62">
        <f t="shared" si="5"/>
        <v>4</v>
      </c>
      <c r="M62">
        <f t="shared" si="6"/>
        <v>4</v>
      </c>
      <c r="N62">
        <f t="shared" si="4"/>
        <v>0</v>
      </c>
      <c r="O62" s="8"/>
      <c r="P62" s="8"/>
      <c r="R62" s="2"/>
      <c r="T62" s="2"/>
      <c r="U62" s="7"/>
      <c r="V62" s="2"/>
      <c r="W62" s="5"/>
      <c r="Y62" s="2"/>
      <c r="AA62" s="2"/>
      <c r="AB62" s="5"/>
      <c r="AG62" s="8"/>
      <c r="AH62" s="8"/>
    </row>
    <row r="63" spans="2:34" x14ac:dyDescent="0.45">
      <c r="B63" s="2">
        <v>44698</v>
      </c>
      <c r="C63" s="2">
        <v>44761</v>
      </c>
      <c r="D63">
        <f t="shared" si="2"/>
        <v>4</v>
      </c>
      <c r="E63" s="7"/>
      <c r="F63" s="2">
        <v>44705</v>
      </c>
      <c r="G63">
        <v>44764</v>
      </c>
      <c r="H63">
        <f t="shared" si="3"/>
        <v>4</v>
      </c>
      <c r="I63" s="8"/>
      <c r="K63" s="2">
        <v>44761</v>
      </c>
      <c r="L63">
        <f t="shared" si="5"/>
        <v>4</v>
      </c>
      <c r="M63">
        <f t="shared" si="6"/>
        <v>4</v>
      </c>
      <c r="N63">
        <f t="shared" si="4"/>
        <v>0</v>
      </c>
      <c r="O63" s="8"/>
      <c r="P63" s="8"/>
      <c r="R63" s="2"/>
      <c r="T63" s="2"/>
      <c r="U63" s="7"/>
      <c r="V63" s="2"/>
      <c r="W63" s="5"/>
      <c r="Y63" s="2"/>
      <c r="AA63" s="2"/>
      <c r="AB63" s="5"/>
      <c r="AG63" s="8"/>
      <c r="AH63" s="8"/>
    </row>
    <row r="64" spans="2:34" x14ac:dyDescent="0.45">
      <c r="B64" s="2">
        <v>44699</v>
      </c>
      <c r="C64" s="2">
        <v>44762</v>
      </c>
      <c r="D64">
        <f t="shared" si="2"/>
        <v>4</v>
      </c>
      <c r="E64" s="7"/>
      <c r="F64" s="2">
        <v>44705</v>
      </c>
      <c r="G64">
        <v>44767</v>
      </c>
      <c r="H64">
        <f t="shared" si="3"/>
        <v>2</v>
      </c>
      <c r="I64" s="8"/>
      <c r="K64" s="2">
        <v>44762</v>
      </c>
      <c r="L64">
        <f t="shared" si="5"/>
        <v>4</v>
      </c>
      <c r="M64">
        <f t="shared" si="6"/>
        <v>3</v>
      </c>
      <c r="N64">
        <f t="shared" si="4"/>
        <v>-1</v>
      </c>
      <c r="O64" s="8"/>
      <c r="P64" s="8"/>
      <c r="R64" s="2"/>
      <c r="T64" s="2"/>
      <c r="U64" s="7"/>
      <c r="V64" s="2"/>
      <c r="W64" s="5"/>
      <c r="Y64" s="2"/>
      <c r="AA64" s="2"/>
      <c r="AB64" s="5"/>
      <c r="AG64" s="8"/>
      <c r="AH64" s="8"/>
    </row>
    <row r="65" spans="2:34" x14ac:dyDescent="0.45">
      <c r="B65" s="2">
        <v>44699</v>
      </c>
      <c r="C65" s="2">
        <v>44763</v>
      </c>
      <c r="D65">
        <f t="shared" si="2"/>
        <v>4</v>
      </c>
      <c r="E65" s="7"/>
      <c r="F65" s="2">
        <v>44706</v>
      </c>
      <c r="G65">
        <v>44768</v>
      </c>
      <c r="H65">
        <f t="shared" si="3"/>
        <v>2</v>
      </c>
      <c r="I65" s="8"/>
      <c r="K65" s="2">
        <v>44763</v>
      </c>
      <c r="L65">
        <f t="shared" si="5"/>
        <v>4</v>
      </c>
      <c r="M65">
        <f t="shared" si="6"/>
        <v>4</v>
      </c>
      <c r="N65">
        <f t="shared" si="4"/>
        <v>0</v>
      </c>
      <c r="O65" s="8"/>
      <c r="P65" s="8"/>
      <c r="R65" s="2"/>
      <c r="T65" s="2"/>
      <c r="U65" s="7"/>
      <c r="V65" s="2"/>
      <c r="W65" s="5"/>
      <c r="Y65" s="2"/>
      <c r="AA65" s="2"/>
      <c r="AB65" s="5"/>
      <c r="AG65" s="8"/>
      <c r="AH65" s="8"/>
    </row>
    <row r="66" spans="2:34" x14ac:dyDescent="0.45">
      <c r="B66" s="2">
        <v>44700</v>
      </c>
      <c r="C66" s="2">
        <v>44764</v>
      </c>
      <c r="D66">
        <f t="shared" si="2"/>
        <v>4</v>
      </c>
      <c r="E66" s="7"/>
      <c r="F66" s="2">
        <v>44707</v>
      </c>
      <c r="G66">
        <v>44769</v>
      </c>
      <c r="H66">
        <f t="shared" si="3"/>
        <v>4</v>
      </c>
      <c r="I66" s="8"/>
      <c r="K66" s="2">
        <v>44764</v>
      </c>
      <c r="L66">
        <f t="shared" si="5"/>
        <v>4</v>
      </c>
      <c r="M66">
        <f t="shared" si="6"/>
        <v>4</v>
      </c>
      <c r="N66">
        <f t="shared" si="4"/>
        <v>0</v>
      </c>
      <c r="O66" s="8"/>
      <c r="P66" s="8"/>
      <c r="R66" s="2"/>
      <c r="T66" s="2"/>
      <c r="U66" s="7"/>
      <c r="V66" s="2"/>
      <c r="W66" s="5"/>
      <c r="Y66" s="2"/>
      <c r="AA66" s="2"/>
      <c r="AB66" s="5"/>
      <c r="AG66" s="8"/>
      <c r="AH66" s="8"/>
    </row>
    <row r="67" spans="2:34" x14ac:dyDescent="0.45">
      <c r="B67" s="2">
        <v>44701</v>
      </c>
      <c r="C67" s="2">
        <v>44767</v>
      </c>
      <c r="D67">
        <f t="shared" si="2"/>
        <v>3</v>
      </c>
      <c r="E67" s="7"/>
      <c r="F67" s="2">
        <v>44707</v>
      </c>
      <c r="G67">
        <v>44770</v>
      </c>
      <c r="H67">
        <f t="shared" si="3"/>
        <v>2</v>
      </c>
      <c r="I67" s="8"/>
      <c r="K67" s="2">
        <v>44767</v>
      </c>
      <c r="L67">
        <f t="shared" ref="L67:L98" si="7">VLOOKUP(K67,$C$3:$D$129,2,0)</f>
        <v>3</v>
      </c>
      <c r="M67">
        <f t="shared" ref="M67:M98" si="8">IFERROR(VLOOKUP(K67,$G$3:$H$128,2,0),0)</f>
        <v>2</v>
      </c>
      <c r="N67">
        <f t="shared" si="4"/>
        <v>-1</v>
      </c>
      <c r="O67" s="8"/>
      <c r="P67" s="8"/>
      <c r="R67" s="2"/>
      <c r="T67" s="2"/>
      <c r="U67" s="7"/>
      <c r="V67" s="2"/>
      <c r="W67" s="5"/>
      <c r="Y67" s="2"/>
      <c r="AA67" s="2"/>
      <c r="AB67" s="5"/>
      <c r="AG67" s="8"/>
      <c r="AH67" s="8"/>
    </row>
    <row r="68" spans="2:34" x14ac:dyDescent="0.45">
      <c r="B68" s="2">
        <v>44701</v>
      </c>
      <c r="C68" s="2">
        <v>44768</v>
      </c>
      <c r="D68">
        <f t="shared" ref="D68:D129" si="9">COUNTIF($B$3:$B$359,C68)</f>
        <v>4</v>
      </c>
      <c r="E68" s="7"/>
      <c r="F68" s="2">
        <v>44707</v>
      </c>
      <c r="G68">
        <v>44771</v>
      </c>
      <c r="H68">
        <f t="shared" ref="H68:H123" si="10">COUNTIF($F$3:$F$357,G68)</f>
        <v>4</v>
      </c>
      <c r="I68" s="8"/>
      <c r="K68" s="2">
        <v>44768</v>
      </c>
      <c r="L68">
        <f t="shared" si="7"/>
        <v>4</v>
      </c>
      <c r="M68">
        <f t="shared" si="8"/>
        <v>2</v>
      </c>
      <c r="N68">
        <f t="shared" ref="N68:N129" si="11">M68-L68</f>
        <v>-2</v>
      </c>
      <c r="O68" s="8"/>
      <c r="P68" s="8"/>
      <c r="R68" s="2"/>
      <c r="T68" s="2"/>
      <c r="U68" s="7"/>
      <c r="V68" s="2"/>
      <c r="W68" s="5"/>
      <c r="Y68" s="2"/>
      <c r="AA68" s="2"/>
      <c r="AB68" s="5"/>
      <c r="AG68" s="8"/>
      <c r="AH68" s="8"/>
    </row>
    <row r="69" spans="2:34" x14ac:dyDescent="0.45">
      <c r="B69" s="2">
        <v>44701</v>
      </c>
      <c r="C69" s="2">
        <v>44769</v>
      </c>
      <c r="D69">
        <f t="shared" si="9"/>
        <v>4</v>
      </c>
      <c r="E69" s="7"/>
      <c r="F69" s="2">
        <v>44707</v>
      </c>
      <c r="G69">
        <v>44774</v>
      </c>
      <c r="H69">
        <f t="shared" si="10"/>
        <v>4</v>
      </c>
      <c r="I69" s="8"/>
      <c r="K69" s="2">
        <v>44769</v>
      </c>
      <c r="L69">
        <f t="shared" si="7"/>
        <v>4</v>
      </c>
      <c r="M69">
        <f t="shared" si="8"/>
        <v>4</v>
      </c>
      <c r="N69">
        <f t="shared" si="11"/>
        <v>0</v>
      </c>
      <c r="O69" s="8"/>
      <c r="P69" s="8"/>
      <c r="R69" s="2"/>
      <c r="T69" s="2"/>
      <c r="U69" s="7"/>
      <c r="V69" s="2"/>
      <c r="W69" s="5"/>
      <c r="Y69" s="2"/>
      <c r="AA69" s="2"/>
      <c r="AB69" s="5"/>
      <c r="AG69" s="8"/>
      <c r="AH69" s="8"/>
    </row>
    <row r="70" spans="2:34" x14ac:dyDescent="0.45">
      <c r="B70" s="2">
        <v>44701</v>
      </c>
      <c r="C70" s="2">
        <v>44770</v>
      </c>
      <c r="D70">
        <f t="shared" si="9"/>
        <v>2</v>
      </c>
      <c r="E70" s="7"/>
      <c r="F70" s="2">
        <v>44712</v>
      </c>
      <c r="G70">
        <v>44775</v>
      </c>
      <c r="H70">
        <f t="shared" si="10"/>
        <v>4</v>
      </c>
      <c r="I70" s="8"/>
      <c r="K70" s="2">
        <v>44770</v>
      </c>
      <c r="L70">
        <f t="shared" si="7"/>
        <v>2</v>
      </c>
      <c r="M70">
        <f t="shared" si="8"/>
        <v>2</v>
      </c>
      <c r="N70">
        <f t="shared" si="11"/>
        <v>0</v>
      </c>
      <c r="O70" s="8"/>
      <c r="P70" s="8"/>
      <c r="R70" s="2"/>
      <c r="T70" s="2"/>
      <c r="U70" s="7"/>
      <c r="V70" s="2"/>
      <c r="W70" s="5"/>
      <c r="Y70" s="2"/>
      <c r="AA70" s="2"/>
      <c r="AB70" s="5"/>
      <c r="AG70" s="8"/>
      <c r="AH70" s="8"/>
    </row>
    <row r="71" spans="2:34" x14ac:dyDescent="0.45">
      <c r="B71" s="2">
        <v>44704</v>
      </c>
      <c r="C71" s="2">
        <v>44771</v>
      </c>
      <c r="D71">
        <f t="shared" si="9"/>
        <v>4</v>
      </c>
      <c r="E71" s="7"/>
      <c r="F71" s="2">
        <v>44713</v>
      </c>
      <c r="G71">
        <v>44776</v>
      </c>
      <c r="H71">
        <f t="shared" si="10"/>
        <v>3</v>
      </c>
      <c r="I71" s="8"/>
      <c r="K71" s="2">
        <v>44771</v>
      </c>
      <c r="L71">
        <f t="shared" si="7"/>
        <v>4</v>
      </c>
      <c r="M71">
        <f t="shared" si="8"/>
        <v>4</v>
      </c>
      <c r="N71">
        <f t="shared" si="11"/>
        <v>0</v>
      </c>
      <c r="O71" s="8"/>
      <c r="P71" s="8"/>
      <c r="R71" s="2"/>
      <c r="T71" s="2"/>
      <c r="U71" s="7"/>
      <c r="V71" s="2"/>
      <c r="W71" s="5"/>
      <c r="Y71" s="2"/>
      <c r="AA71" s="2"/>
      <c r="AB71" s="5"/>
      <c r="AG71" s="8"/>
      <c r="AH71" s="8"/>
    </row>
    <row r="72" spans="2:34" x14ac:dyDescent="0.45">
      <c r="B72" s="2">
        <v>44704</v>
      </c>
      <c r="C72" s="2">
        <v>44774</v>
      </c>
      <c r="D72">
        <f t="shared" si="9"/>
        <v>2</v>
      </c>
      <c r="E72" s="7"/>
      <c r="F72" s="2">
        <v>44715</v>
      </c>
      <c r="G72">
        <v>44777</v>
      </c>
      <c r="H72">
        <f t="shared" si="10"/>
        <v>4</v>
      </c>
      <c r="I72" s="8"/>
      <c r="K72" s="2">
        <v>44774</v>
      </c>
      <c r="L72">
        <f t="shared" si="7"/>
        <v>2</v>
      </c>
      <c r="M72">
        <f t="shared" si="8"/>
        <v>4</v>
      </c>
      <c r="N72">
        <f t="shared" si="11"/>
        <v>2</v>
      </c>
      <c r="O72" s="8"/>
      <c r="P72" s="8"/>
      <c r="R72" s="2"/>
      <c r="T72" s="2"/>
      <c r="U72" s="7"/>
      <c r="V72" s="2"/>
      <c r="W72" s="5"/>
      <c r="Y72" s="2"/>
      <c r="AA72" s="2"/>
      <c r="AB72" s="5"/>
      <c r="AG72" s="8"/>
      <c r="AH72" s="8"/>
    </row>
    <row r="73" spans="2:34" x14ac:dyDescent="0.45">
      <c r="B73" s="2">
        <v>44705</v>
      </c>
      <c r="C73" s="2">
        <v>44775</v>
      </c>
      <c r="D73">
        <f t="shared" si="9"/>
        <v>4</v>
      </c>
      <c r="E73" s="7"/>
      <c r="F73" s="2">
        <v>44715</v>
      </c>
      <c r="G73">
        <v>44781</v>
      </c>
      <c r="H73">
        <f t="shared" si="10"/>
        <v>4</v>
      </c>
      <c r="I73" s="8"/>
      <c r="K73" s="2">
        <v>44775</v>
      </c>
      <c r="L73">
        <f t="shared" si="7"/>
        <v>4</v>
      </c>
      <c r="M73">
        <f t="shared" si="8"/>
        <v>4</v>
      </c>
      <c r="N73">
        <f t="shared" si="11"/>
        <v>0</v>
      </c>
      <c r="O73" s="8"/>
      <c r="P73" s="8"/>
      <c r="R73" s="2"/>
      <c r="T73" s="2"/>
      <c r="U73" s="7"/>
      <c r="V73" s="2"/>
      <c r="W73" s="5"/>
      <c r="Y73" s="2"/>
      <c r="AA73" s="2"/>
      <c r="AB73" s="5"/>
      <c r="AG73" s="8"/>
      <c r="AH73" s="8"/>
    </row>
    <row r="74" spans="2:34" x14ac:dyDescent="0.45">
      <c r="B74" s="2">
        <v>44705</v>
      </c>
      <c r="C74" s="2">
        <v>44776</v>
      </c>
      <c r="D74">
        <f t="shared" si="9"/>
        <v>1</v>
      </c>
      <c r="E74" s="7"/>
      <c r="F74" s="2">
        <v>44715</v>
      </c>
      <c r="G74">
        <v>44784</v>
      </c>
      <c r="H74">
        <f t="shared" si="10"/>
        <v>1</v>
      </c>
      <c r="I74" s="8"/>
      <c r="K74" s="2">
        <v>44776</v>
      </c>
      <c r="L74">
        <f t="shared" si="7"/>
        <v>1</v>
      </c>
      <c r="M74">
        <f t="shared" si="8"/>
        <v>3</v>
      </c>
      <c r="N74">
        <f t="shared" si="11"/>
        <v>2</v>
      </c>
      <c r="O74" s="8"/>
      <c r="P74" s="8"/>
      <c r="R74" s="2"/>
      <c r="T74" s="2"/>
      <c r="U74" s="7"/>
      <c r="V74" s="2"/>
      <c r="W74" s="5"/>
      <c r="Y74" s="2"/>
      <c r="AA74" s="2"/>
      <c r="AB74" s="5"/>
      <c r="AG74" s="8"/>
      <c r="AH74" s="8"/>
    </row>
    <row r="75" spans="2:34" x14ac:dyDescent="0.45">
      <c r="B75" s="2">
        <v>44706</v>
      </c>
      <c r="C75" s="2">
        <v>44777</v>
      </c>
      <c r="D75">
        <f t="shared" si="9"/>
        <v>4</v>
      </c>
      <c r="E75" s="7"/>
      <c r="F75" s="2">
        <v>44715</v>
      </c>
      <c r="G75">
        <v>44789</v>
      </c>
      <c r="H75">
        <f t="shared" si="10"/>
        <v>1</v>
      </c>
      <c r="I75" s="8"/>
      <c r="K75" s="2">
        <v>44777</v>
      </c>
      <c r="L75">
        <f t="shared" si="7"/>
        <v>4</v>
      </c>
      <c r="M75">
        <f t="shared" si="8"/>
        <v>4</v>
      </c>
      <c r="N75">
        <f t="shared" si="11"/>
        <v>0</v>
      </c>
      <c r="O75" s="8"/>
      <c r="P75" s="8"/>
      <c r="R75" s="2"/>
      <c r="T75" s="2"/>
      <c r="U75" s="7"/>
      <c r="V75" s="2"/>
      <c r="W75" s="5"/>
      <c r="Y75" s="2"/>
      <c r="AA75" s="2"/>
      <c r="AB75" s="5"/>
      <c r="AG75" s="8"/>
      <c r="AH75" s="8"/>
    </row>
    <row r="76" spans="2:34" x14ac:dyDescent="0.45">
      <c r="B76" s="2">
        <v>44707</v>
      </c>
      <c r="C76" s="2">
        <v>44781</v>
      </c>
      <c r="D76">
        <f t="shared" si="9"/>
        <v>4</v>
      </c>
      <c r="E76" s="7"/>
      <c r="F76" s="2">
        <v>44720</v>
      </c>
      <c r="G76">
        <v>44791</v>
      </c>
      <c r="H76">
        <f t="shared" si="10"/>
        <v>1</v>
      </c>
      <c r="I76" s="8"/>
      <c r="K76" s="2">
        <v>44781</v>
      </c>
      <c r="L76">
        <f t="shared" si="7"/>
        <v>4</v>
      </c>
      <c r="M76">
        <f t="shared" si="8"/>
        <v>4</v>
      </c>
      <c r="N76">
        <f t="shared" si="11"/>
        <v>0</v>
      </c>
      <c r="O76" s="8"/>
      <c r="P76" s="8"/>
      <c r="R76" s="2"/>
      <c r="T76" s="2"/>
      <c r="U76" s="7"/>
      <c r="V76" s="2"/>
      <c r="W76" s="5"/>
      <c r="Y76" s="2"/>
      <c r="AA76" s="2"/>
      <c r="AB76" s="5"/>
      <c r="AG76" s="8"/>
      <c r="AH76" s="8"/>
    </row>
    <row r="77" spans="2:34" x14ac:dyDescent="0.45">
      <c r="B77" s="2">
        <v>44707</v>
      </c>
      <c r="C77" s="2">
        <v>44784</v>
      </c>
      <c r="D77">
        <f t="shared" si="9"/>
        <v>2</v>
      </c>
      <c r="E77" s="7"/>
      <c r="F77" s="2">
        <v>44720</v>
      </c>
      <c r="G77">
        <v>44792</v>
      </c>
      <c r="H77">
        <f t="shared" si="10"/>
        <v>4</v>
      </c>
      <c r="I77" s="8"/>
      <c r="K77" s="2">
        <v>44784</v>
      </c>
      <c r="L77">
        <f t="shared" si="7"/>
        <v>2</v>
      </c>
      <c r="M77">
        <f t="shared" si="8"/>
        <v>1</v>
      </c>
      <c r="N77">
        <f t="shared" si="11"/>
        <v>-1</v>
      </c>
      <c r="O77" s="8"/>
      <c r="P77" s="8"/>
      <c r="R77" s="2"/>
      <c r="T77" s="2"/>
      <c r="U77" s="7"/>
      <c r="V77" s="2"/>
      <c r="W77" s="5"/>
      <c r="Y77" s="2"/>
      <c r="AA77" s="2"/>
      <c r="AB77" s="5"/>
      <c r="AG77" s="8"/>
      <c r="AH77" s="8"/>
    </row>
    <row r="78" spans="2:34" x14ac:dyDescent="0.45">
      <c r="B78" s="2">
        <v>44707</v>
      </c>
      <c r="C78" s="2">
        <v>44789</v>
      </c>
      <c r="D78">
        <f t="shared" si="9"/>
        <v>1</v>
      </c>
      <c r="E78" s="7"/>
      <c r="F78" s="2">
        <v>44722</v>
      </c>
      <c r="G78">
        <v>44795</v>
      </c>
      <c r="H78">
        <f t="shared" si="10"/>
        <v>3</v>
      </c>
      <c r="I78" s="8"/>
      <c r="K78" s="2">
        <v>44789</v>
      </c>
      <c r="L78">
        <f t="shared" si="7"/>
        <v>1</v>
      </c>
      <c r="M78">
        <f t="shared" si="8"/>
        <v>1</v>
      </c>
      <c r="N78">
        <f t="shared" si="11"/>
        <v>0</v>
      </c>
      <c r="O78" s="8"/>
      <c r="P78" s="8"/>
      <c r="R78" s="2"/>
      <c r="T78" s="2"/>
      <c r="U78" s="7"/>
      <c r="V78" s="2"/>
      <c r="W78" s="5"/>
      <c r="Y78" s="2"/>
      <c r="AA78" s="2"/>
      <c r="AB78" s="5"/>
      <c r="AG78" s="8"/>
      <c r="AH78" s="8"/>
    </row>
    <row r="79" spans="2:34" x14ac:dyDescent="0.45">
      <c r="B79" s="2">
        <v>44712</v>
      </c>
      <c r="C79" s="2">
        <v>44791</v>
      </c>
      <c r="D79">
        <f t="shared" si="9"/>
        <v>2</v>
      </c>
      <c r="E79" s="7"/>
      <c r="F79" s="2">
        <v>44722</v>
      </c>
      <c r="G79">
        <v>44796</v>
      </c>
      <c r="H79">
        <f t="shared" si="10"/>
        <v>4</v>
      </c>
      <c r="I79" s="8"/>
      <c r="K79" s="2">
        <v>44791</v>
      </c>
      <c r="L79">
        <f t="shared" si="7"/>
        <v>2</v>
      </c>
      <c r="M79">
        <f t="shared" si="8"/>
        <v>1</v>
      </c>
      <c r="N79">
        <f t="shared" si="11"/>
        <v>-1</v>
      </c>
      <c r="O79" s="8"/>
      <c r="P79" s="8"/>
      <c r="R79" s="2"/>
      <c r="T79" s="2"/>
      <c r="U79" s="7"/>
      <c r="V79" s="2"/>
      <c r="W79" s="5"/>
      <c r="Y79" s="2"/>
      <c r="AA79" s="2"/>
      <c r="AB79" s="5"/>
      <c r="AG79" s="8"/>
      <c r="AH79" s="8"/>
    </row>
    <row r="80" spans="2:34" x14ac:dyDescent="0.45">
      <c r="B80" s="2">
        <v>44713</v>
      </c>
      <c r="C80" s="2">
        <v>44792</v>
      </c>
      <c r="D80">
        <f t="shared" si="9"/>
        <v>4</v>
      </c>
      <c r="E80" s="7"/>
      <c r="F80" s="2">
        <v>44722</v>
      </c>
      <c r="G80">
        <v>44797</v>
      </c>
      <c r="H80">
        <f t="shared" si="10"/>
        <v>3</v>
      </c>
      <c r="I80" s="8"/>
      <c r="K80" s="2">
        <v>44792</v>
      </c>
      <c r="L80">
        <f t="shared" si="7"/>
        <v>4</v>
      </c>
      <c r="M80">
        <f t="shared" si="8"/>
        <v>4</v>
      </c>
      <c r="N80">
        <f t="shared" si="11"/>
        <v>0</v>
      </c>
      <c r="O80" s="8"/>
      <c r="P80" s="8"/>
      <c r="R80" s="2"/>
      <c r="T80" s="2"/>
      <c r="U80" s="7"/>
      <c r="V80" s="2"/>
      <c r="W80" s="5"/>
      <c r="Y80" s="2"/>
      <c r="AA80" s="2"/>
      <c r="AB80" s="5"/>
      <c r="AG80" s="8"/>
      <c r="AH80" s="8"/>
    </row>
    <row r="81" spans="2:34" x14ac:dyDescent="0.45">
      <c r="B81" s="2">
        <v>44713</v>
      </c>
      <c r="C81" s="2">
        <v>44795</v>
      </c>
      <c r="D81">
        <f t="shared" si="9"/>
        <v>3</v>
      </c>
      <c r="E81" s="7"/>
      <c r="F81" s="2">
        <v>44725</v>
      </c>
      <c r="G81">
        <v>44798</v>
      </c>
      <c r="H81">
        <f t="shared" si="10"/>
        <v>2</v>
      </c>
      <c r="I81" s="8"/>
      <c r="K81" s="2">
        <v>44795</v>
      </c>
      <c r="L81">
        <f t="shared" si="7"/>
        <v>3</v>
      </c>
      <c r="M81">
        <f t="shared" si="8"/>
        <v>3</v>
      </c>
      <c r="N81">
        <f t="shared" si="11"/>
        <v>0</v>
      </c>
      <c r="O81" s="8"/>
      <c r="P81" s="8"/>
      <c r="R81" s="2"/>
      <c r="T81" s="2"/>
      <c r="U81" s="7"/>
      <c r="V81" s="2"/>
      <c r="W81" s="5"/>
      <c r="Y81" s="2"/>
      <c r="AA81" s="2"/>
      <c r="AB81" s="5"/>
      <c r="AG81" s="8"/>
      <c r="AH81" s="8"/>
    </row>
    <row r="82" spans="2:34" x14ac:dyDescent="0.45">
      <c r="B82" s="2">
        <v>44713</v>
      </c>
      <c r="C82" s="2">
        <v>44796</v>
      </c>
      <c r="D82">
        <f t="shared" si="9"/>
        <v>4</v>
      </c>
      <c r="E82" s="7"/>
      <c r="F82" s="2">
        <v>44725</v>
      </c>
      <c r="G82">
        <v>44799</v>
      </c>
      <c r="H82">
        <f t="shared" si="10"/>
        <v>2</v>
      </c>
      <c r="I82" s="8"/>
      <c r="K82" s="2">
        <v>44796</v>
      </c>
      <c r="L82">
        <f t="shared" si="7"/>
        <v>4</v>
      </c>
      <c r="M82">
        <f t="shared" si="8"/>
        <v>4</v>
      </c>
      <c r="N82">
        <f t="shared" si="11"/>
        <v>0</v>
      </c>
      <c r="O82" s="8"/>
      <c r="P82" s="8"/>
      <c r="R82" s="2"/>
      <c r="T82" s="2"/>
      <c r="U82" s="7"/>
      <c r="V82" s="2"/>
      <c r="W82" s="5"/>
      <c r="Y82" s="2"/>
      <c r="AA82" s="2"/>
      <c r="AB82" s="5"/>
      <c r="AG82" s="8"/>
      <c r="AH82" s="8"/>
    </row>
    <row r="83" spans="2:34" x14ac:dyDescent="0.45">
      <c r="B83" s="2">
        <v>44713</v>
      </c>
      <c r="C83" s="2">
        <v>44797</v>
      </c>
      <c r="D83">
        <f t="shared" si="9"/>
        <v>4</v>
      </c>
      <c r="E83" s="7"/>
      <c r="F83" s="2">
        <v>44726</v>
      </c>
      <c r="G83">
        <v>44802</v>
      </c>
      <c r="H83">
        <f t="shared" si="10"/>
        <v>2</v>
      </c>
      <c r="I83" s="8"/>
      <c r="K83" s="2">
        <v>44797</v>
      </c>
      <c r="L83">
        <f t="shared" si="7"/>
        <v>4</v>
      </c>
      <c r="M83">
        <f t="shared" si="8"/>
        <v>3</v>
      </c>
      <c r="N83">
        <f t="shared" si="11"/>
        <v>-1</v>
      </c>
      <c r="O83" s="8"/>
      <c r="P83" s="8"/>
      <c r="R83" s="2"/>
      <c r="T83" s="2"/>
      <c r="U83" s="7"/>
      <c r="V83" s="2"/>
      <c r="W83" s="5"/>
      <c r="Y83" s="2"/>
      <c r="AA83" s="2"/>
      <c r="AB83" s="5"/>
      <c r="AG83" s="8"/>
      <c r="AH83" s="8"/>
    </row>
    <row r="84" spans="2:34" x14ac:dyDescent="0.45">
      <c r="B84" s="2">
        <v>44715</v>
      </c>
      <c r="C84" s="2">
        <v>44798</v>
      </c>
      <c r="D84">
        <f t="shared" si="9"/>
        <v>3</v>
      </c>
      <c r="E84" s="7"/>
      <c r="F84" s="2">
        <v>44726</v>
      </c>
      <c r="G84">
        <v>44803</v>
      </c>
      <c r="H84">
        <f t="shared" si="10"/>
        <v>4</v>
      </c>
      <c r="I84" s="8"/>
      <c r="K84" s="2">
        <v>44798</v>
      </c>
      <c r="L84">
        <f t="shared" si="7"/>
        <v>3</v>
      </c>
      <c r="M84">
        <f t="shared" si="8"/>
        <v>2</v>
      </c>
      <c r="N84">
        <f t="shared" si="11"/>
        <v>-1</v>
      </c>
      <c r="O84" s="8"/>
      <c r="P84" s="8"/>
      <c r="R84" s="2"/>
      <c r="T84" s="2"/>
      <c r="U84" s="7"/>
      <c r="V84" s="2"/>
      <c r="W84" s="5"/>
      <c r="Y84" s="2"/>
      <c r="AA84" s="2"/>
      <c r="AB84" s="5"/>
      <c r="AG84" s="8"/>
      <c r="AH84" s="8"/>
    </row>
    <row r="85" spans="2:34" x14ac:dyDescent="0.45">
      <c r="B85" s="2">
        <v>44715</v>
      </c>
      <c r="C85" s="2">
        <v>44799</v>
      </c>
      <c r="D85">
        <f t="shared" si="9"/>
        <v>2</v>
      </c>
      <c r="E85" s="7"/>
      <c r="F85" s="2">
        <v>44728</v>
      </c>
      <c r="G85">
        <v>44805</v>
      </c>
      <c r="H85">
        <f t="shared" si="10"/>
        <v>4</v>
      </c>
      <c r="I85" s="8"/>
      <c r="K85" s="2">
        <v>44799</v>
      </c>
      <c r="L85">
        <f t="shared" si="7"/>
        <v>2</v>
      </c>
      <c r="M85">
        <f t="shared" si="8"/>
        <v>2</v>
      </c>
      <c r="N85">
        <f t="shared" si="11"/>
        <v>0</v>
      </c>
      <c r="O85" s="8"/>
      <c r="P85" s="8"/>
      <c r="R85" s="2"/>
      <c r="T85" s="2"/>
      <c r="U85" s="7"/>
      <c r="V85" s="2"/>
      <c r="W85" s="5"/>
      <c r="Y85" s="2"/>
      <c r="AA85" s="2"/>
      <c r="AB85" s="5"/>
      <c r="AG85" s="8"/>
      <c r="AH85" s="8"/>
    </row>
    <row r="86" spans="2:34" x14ac:dyDescent="0.45">
      <c r="B86" s="2">
        <v>44715</v>
      </c>
      <c r="C86" s="2">
        <v>44802</v>
      </c>
      <c r="D86">
        <f t="shared" si="9"/>
        <v>2</v>
      </c>
      <c r="E86" s="7"/>
      <c r="F86" s="2">
        <v>44728</v>
      </c>
      <c r="G86">
        <v>44809</v>
      </c>
      <c r="H86">
        <f t="shared" si="10"/>
        <v>2</v>
      </c>
      <c r="I86" s="8"/>
      <c r="K86" s="2">
        <v>44802</v>
      </c>
      <c r="L86">
        <f t="shared" si="7"/>
        <v>2</v>
      </c>
      <c r="M86">
        <f t="shared" si="8"/>
        <v>2</v>
      </c>
      <c r="N86">
        <f t="shared" si="11"/>
        <v>0</v>
      </c>
      <c r="O86" s="8"/>
      <c r="P86" s="8"/>
      <c r="R86" s="2"/>
      <c r="T86" s="2"/>
      <c r="U86" s="7"/>
      <c r="V86" s="2"/>
      <c r="W86" s="5"/>
      <c r="Y86" s="2"/>
      <c r="AA86" s="2"/>
      <c r="AB86" s="5"/>
      <c r="AG86" s="8"/>
      <c r="AH86" s="8"/>
    </row>
    <row r="87" spans="2:34" x14ac:dyDescent="0.45">
      <c r="B87" s="2">
        <v>44715</v>
      </c>
      <c r="C87" s="2">
        <v>44803</v>
      </c>
      <c r="D87">
        <f t="shared" si="9"/>
        <v>4</v>
      </c>
      <c r="E87" s="7"/>
      <c r="F87" s="2">
        <v>44728</v>
      </c>
      <c r="G87">
        <v>44810</v>
      </c>
      <c r="H87">
        <f t="shared" si="10"/>
        <v>3</v>
      </c>
      <c r="I87" s="8"/>
      <c r="K87" s="2">
        <v>44803</v>
      </c>
      <c r="L87">
        <f t="shared" si="7"/>
        <v>4</v>
      </c>
      <c r="M87">
        <f t="shared" si="8"/>
        <v>4</v>
      </c>
      <c r="N87">
        <f t="shared" si="11"/>
        <v>0</v>
      </c>
      <c r="O87" s="8"/>
      <c r="P87" s="8"/>
      <c r="R87" s="2"/>
      <c r="T87" s="2"/>
      <c r="U87" s="7"/>
      <c r="V87" s="2"/>
      <c r="W87" s="5"/>
      <c r="Y87" s="2"/>
      <c r="AA87" s="2"/>
      <c r="AB87" s="5"/>
      <c r="AG87" s="8"/>
      <c r="AH87" s="8"/>
    </row>
    <row r="88" spans="2:34" x14ac:dyDescent="0.45">
      <c r="B88" s="2">
        <v>44720</v>
      </c>
      <c r="C88" s="2">
        <v>44805</v>
      </c>
      <c r="D88">
        <f t="shared" si="9"/>
        <v>4</v>
      </c>
      <c r="E88" s="7"/>
      <c r="F88" s="2">
        <v>44728</v>
      </c>
      <c r="G88">
        <v>44812</v>
      </c>
      <c r="H88">
        <f t="shared" si="10"/>
        <v>4</v>
      </c>
      <c r="I88" s="8"/>
      <c r="K88" s="2">
        <v>44805</v>
      </c>
      <c r="L88">
        <f t="shared" si="7"/>
        <v>4</v>
      </c>
      <c r="M88">
        <f t="shared" si="8"/>
        <v>4</v>
      </c>
      <c r="N88">
        <f t="shared" si="11"/>
        <v>0</v>
      </c>
      <c r="O88" s="8"/>
      <c r="P88" s="8"/>
      <c r="R88" s="2"/>
      <c r="T88" s="2"/>
      <c r="U88" s="7"/>
      <c r="V88" s="2"/>
      <c r="W88" s="5"/>
      <c r="Y88" s="2"/>
      <c r="AA88" s="2"/>
      <c r="AB88" s="5"/>
      <c r="AG88" s="8"/>
      <c r="AH88" s="8"/>
    </row>
    <row r="89" spans="2:34" x14ac:dyDescent="0.45">
      <c r="B89" s="2">
        <v>44720</v>
      </c>
      <c r="C89" s="2">
        <v>44809</v>
      </c>
      <c r="D89">
        <f t="shared" si="9"/>
        <v>2</v>
      </c>
      <c r="E89" s="7"/>
      <c r="F89" s="2">
        <v>44729</v>
      </c>
      <c r="G89">
        <v>44818</v>
      </c>
      <c r="H89">
        <f t="shared" si="10"/>
        <v>4</v>
      </c>
      <c r="I89" s="8"/>
      <c r="K89" s="2">
        <v>44809</v>
      </c>
      <c r="L89">
        <f t="shared" si="7"/>
        <v>2</v>
      </c>
      <c r="M89">
        <f t="shared" si="8"/>
        <v>2</v>
      </c>
      <c r="N89">
        <f t="shared" si="11"/>
        <v>0</v>
      </c>
      <c r="O89" s="8"/>
      <c r="P89" s="8"/>
      <c r="R89" s="2"/>
      <c r="T89" s="2"/>
      <c r="U89" s="7"/>
      <c r="V89" s="2"/>
      <c r="W89" s="5"/>
      <c r="Y89" s="2"/>
      <c r="AA89" s="2"/>
      <c r="AB89" s="5"/>
      <c r="AG89" s="8"/>
      <c r="AH89" s="8"/>
    </row>
    <row r="90" spans="2:34" x14ac:dyDescent="0.45">
      <c r="B90" s="2">
        <v>44720</v>
      </c>
      <c r="C90" s="2">
        <v>44810</v>
      </c>
      <c r="D90">
        <f t="shared" si="9"/>
        <v>3</v>
      </c>
      <c r="E90" s="7"/>
      <c r="F90" s="2">
        <v>44732</v>
      </c>
      <c r="G90">
        <v>44819</v>
      </c>
      <c r="H90">
        <f t="shared" si="10"/>
        <v>4</v>
      </c>
      <c r="I90" s="8"/>
      <c r="K90" s="2">
        <v>44810</v>
      </c>
      <c r="L90">
        <f t="shared" si="7"/>
        <v>3</v>
      </c>
      <c r="M90">
        <f t="shared" si="8"/>
        <v>3</v>
      </c>
      <c r="N90">
        <f t="shared" si="11"/>
        <v>0</v>
      </c>
      <c r="O90" s="8"/>
      <c r="P90" s="8"/>
      <c r="R90" s="2"/>
      <c r="T90" s="2"/>
      <c r="U90" s="7"/>
      <c r="V90" s="2"/>
      <c r="W90" s="5"/>
      <c r="Y90" s="2"/>
      <c r="AA90" s="2"/>
      <c r="AB90" s="5"/>
      <c r="AG90" s="8"/>
      <c r="AH90" s="8"/>
    </row>
    <row r="91" spans="2:34" x14ac:dyDescent="0.45">
      <c r="B91" s="2">
        <v>44720</v>
      </c>
      <c r="C91" s="2">
        <v>44812</v>
      </c>
      <c r="D91">
        <f t="shared" si="9"/>
        <v>4</v>
      </c>
      <c r="E91" s="7"/>
      <c r="F91" s="2">
        <v>44733</v>
      </c>
      <c r="G91">
        <v>44820</v>
      </c>
      <c r="H91">
        <f t="shared" si="10"/>
        <v>4</v>
      </c>
      <c r="I91" s="8"/>
      <c r="K91" s="2">
        <v>44812</v>
      </c>
      <c r="L91">
        <f t="shared" si="7"/>
        <v>4</v>
      </c>
      <c r="M91">
        <f t="shared" si="8"/>
        <v>4</v>
      </c>
      <c r="N91">
        <f t="shared" si="11"/>
        <v>0</v>
      </c>
      <c r="O91" s="8"/>
      <c r="P91" s="8"/>
      <c r="R91" s="2"/>
      <c r="T91" s="2"/>
      <c r="U91" s="7"/>
      <c r="V91" s="2"/>
      <c r="W91" s="5"/>
      <c r="Y91" s="2"/>
      <c r="AA91" s="2"/>
      <c r="AB91" s="5"/>
      <c r="AG91" s="8"/>
      <c r="AH91" s="8"/>
    </row>
    <row r="92" spans="2:34" x14ac:dyDescent="0.45">
      <c r="B92" s="2">
        <v>44722</v>
      </c>
      <c r="C92" s="2">
        <v>44818</v>
      </c>
      <c r="D92">
        <f t="shared" si="9"/>
        <v>4</v>
      </c>
      <c r="E92" s="7"/>
      <c r="F92" s="2">
        <v>44733</v>
      </c>
      <c r="G92">
        <v>44823</v>
      </c>
      <c r="H92">
        <f t="shared" si="10"/>
        <v>2</v>
      </c>
      <c r="I92" s="8"/>
      <c r="K92" s="2">
        <v>44818</v>
      </c>
      <c r="L92">
        <f t="shared" si="7"/>
        <v>4</v>
      </c>
      <c r="M92">
        <f t="shared" si="8"/>
        <v>4</v>
      </c>
      <c r="N92">
        <f t="shared" si="11"/>
        <v>0</v>
      </c>
      <c r="O92" s="8"/>
      <c r="P92" s="8"/>
      <c r="R92" s="2"/>
      <c r="T92" s="2"/>
      <c r="U92" s="7"/>
      <c r="V92" s="2"/>
      <c r="W92" s="5"/>
      <c r="Y92" s="2"/>
      <c r="AA92" s="2"/>
      <c r="AB92" s="5"/>
      <c r="AG92" s="8"/>
      <c r="AH92" s="8"/>
    </row>
    <row r="93" spans="2:34" x14ac:dyDescent="0.45">
      <c r="B93" s="2">
        <v>44722</v>
      </c>
      <c r="C93" s="2">
        <v>44819</v>
      </c>
      <c r="D93">
        <f t="shared" si="9"/>
        <v>4</v>
      </c>
      <c r="E93" s="7"/>
      <c r="F93" s="2">
        <v>44733</v>
      </c>
      <c r="G93">
        <v>44824</v>
      </c>
      <c r="H93">
        <f t="shared" si="10"/>
        <v>2</v>
      </c>
      <c r="I93" s="8"/>
      <c r="K93" s="2">
        <v>44819</v>
      </c>
      <c r="L93">
        <f t="shared" si="7"/>
        <v>4</v>
      </c>
      <c r="M93">
        <f t="shared" si="8"/>
        <v>4</v>
      </c>
      <c r="N93">
        <f t="shared" si="11"/>
        <v>0</v>
      </c>
      <c r="O93" s="8"/>
      <c r="P93" s="8"/>
      <c r="R93" s="2"/>
      <c r="T93" s="2"/>
      <c r="U93" s="7"/>
      <c r="V93" s="2"/>
      <c r="W93" s="5"/>
      <c r="Y93" s="2"/>
      <c r="AA93" s="2"/>
      <c r="AB93" s="5"/>
      <c r="AG93" s="8"/>
      <c r="AH93" s="8"/>
    </row>
    <row r="94" spans="2:34" x14ac:dyDescent="0.45">
      <c r="B94" s="2">
        <v>44722</v>
      </c>
      <c r="C94" s="2">
        <v>44820</v>
      </c>
      <c r="D94">
        <f t="shared" si="9"/>
        <v>3</v>
      </c>
      <c r="E94" s="7"/>
      <c r="F94" s="2">
        <v>44733</v>
      </c>
      <c r="G94">
        <v>44825</v>
      </c>
      <c r="H94">
        <f t="shared" si="10"/>
        <v>4</v>
      </c>
      <c r="I94" s="8"/>
      <c r="K94" s="2">
        <v>44820</v>
      </c>
      <c r="L94">
        <f t="shared" si="7"/>
        <v>3</v>
      </c>
      <c r="M94">
        <f t="shared" si="8"/>
        <v>4</v>
      </c>
      <c r="N94">
        <f t="shared" si="11"/>
        <v>1</v>
      </c>
      <c r="O94" s="8"/>
      <c r="P94" s="8"/>
      <c r="R94" s="2"/>
      <c r="T94" s="2"/>
      <c r="U94" s="7"/>
      <c r="V94" s="2"/>
      <c r="W94" s="5"/>
      <c r="Y94" s="2"/>
      <c r="AA94" s="2"/>
      <c r="AB94" s="5"/>
      <c r="AG94" s="8"/>
      <c r="AH94" s="8"/>
    </row>
    <row r="95" spans="2:34" x14ac:dyDescent="0.45">
      <c r="B95" s="2">
        <v>44725</v>
      </c>
      <c r="C95" s="2">
        <v>44823</v>
      </c>
      <c r="D95">
        <f t="shared" si="9"/>
        <v>4</v>
      </c>
      <c r="E95" s="7"/>
      <c r="F95" s="2">
        <v>44734</v>
      </c>
      <c r="G95">
        <v>44826</v>
      </c>
      <c r="H95">
        <f t="shared" si="10"/>
        <v>3</v>
      </c>
      <c r="I95" s="8"/>
      <c r="K95" s="2">
        <v>44823</v>
      </c>
      <c r="L95">
        <f t="shared" si="7"/>
        <v>4</v>
      </c>
      <c r="M95">
        <f t="shared" si="8"/>
        <v>2</v>
      </c>
      <c r="N95">
        <f t="shared" si="11"/>
        <v>-2</v>
      </c>
      <c r="O95" s="8"/>
      <c r="P95" s="8"/>
      <c r="R95" s="2"/>
      <c r="T95" s="2"/>
      <c r="U95" s="7"/>
      <c r="V95" s="2"/>
      <c r="W95" s="5"/>
      <c r="Y95" s="2"/>
      <c r="AA95" s="2"/>
      <c r="AB95" s="5"/>
      <c r="AG95" s="8"/>
      <c r="AH95" s="8"/>
    </row>
    <row r="96" spans="2:34" x14ac:dyDescent="0.45">
      <c r="B96" s="2">
        <v>44725</v>
      </c>
      <c r="C96" s="2">
        <v>44824</v>
      </c>
      <c r="D96">
        <f t="shared" si="9"/>
        <v>4</v>
      </c>
      <c r="E96" s="7"/>
      <c r="F96" s="2">
        <v>44734</v>
      </c>
      <c r="G96">
        <v>44827</v>
      </c>
      <c r="H96">
        <f t="shared" si="10"/>
        <v>4</v>
      </c>
      <c r="I96" s="8"/>
      <c r="K96" s="2">
        <v>44824</v>
      </c>
      <c r="L96">
        <f t="shared" si="7"/>
        <v>4</v>
      </c>
      <c r="M96">
        <f t="shared" si="8"/>
        <v>2</v>
      </c>
      <c r="N96">
        <f t="shared" si="11"/>
        <v>-2</v>
      </c>
      <c r="O96" s="8"/>
      <c r="P96" s="8"/>
      <c r="R96" s="2"/>
      <c r="T96" s="2"/>
      <c r="U96" s="7"/>
      <c r="V96" s="2"/>
      <c r="W96" s="5"/>
      <c r="Y96" s="2"/>
      <c r="AA96" s="2"/>
      <c r="AB96" s="5"/>
      <c r="AG96" s="8"/>
      <c r="AH96" s="8"/>
    </row>
    <row r="97" spans="2:34" x14ac:dyDescent="0.45">
      <c r="B97" s="2">
        <v>44725</v>
      </c>
      <c r="C97" s="2">
        <v>44825</v>
      </c>
      <c r="D97">
        <f t="shared" si="9"/>
        <v>4</v>
      </c>
      <c r="E97" s="7"/>
      <c r="F97" s="2">
        <v>44735</v>
      </c>
      <c r="G97">
        <v>44830</v>
      </c>
      <c r="H97">
        <f t="shared" si="10"/>
        <v>2</v>
      </c>
      <c r="I97" s="8"/>
      <c r="K97" s="2">
        <v>44825</v>
      </c>
      <c r="L97">
        <f t="shared" si="7"/>
        <v>4</v>
      </c>
      <c r="M97">
        <f t="shared" si="8"/>
        <v>4</v>
      </c>
      <c r="N97">
        <f t="shared" si="11"/>
        <v>0</v>
      </c>
      <c r="O97" s="8"/>
      <c r="P97" s="8"/>
      <c r="R97" s="2"/>
      <c r="T97" s="2"/>
      <c r="U97" s="7"/>
      <c r="V97" s="2"/>
      <c r="W97" s="5"/>
      <c r="Y97" s="2"/>
      <c r="AG97" s="8"/>
      <c r="AH97" s="8"/>
    </row>
    <row r="98" spans="2:34" x14ac:dyDescent="0.45">
      <c r="B98" s="2">
        <v>44725</v>
      </c>
      <c r="C98" s="2">
        <v>44826</v>
      </c>
      <c r="D98">
        <f t="shared" si="9"/>
        <v>4</v>
      </c>
      <c r="E98" s="7"/>
      <c r="F98" s="2">
        <v>44735</v>
      </c>
      <c r="G98">
        <v>44831</v>
      </c>
      <c r="H98">
        <f t="shared" si="10"/>
        <v>4</v>
      </c>
      <c r="I98" s="8"/>
      <c r="K98" s="2">
        <v>44826</v>
      </c>
      <c r="L98">
        <f t="shared" si="7"/>
        <v>4</v>
      </c>
      <c r="M98">
        <f t="shared" si="8"/>
        <v>3</v>
      </c>
      <c r="N98">
        <f t="shared" si="11"/>
        <v>-1</v>
      </c>
      <c r="O98" s="8"/>
      <c r="P98" s="8"/>
      <c r="R98" s="2"/>
      <c r="T98" s="2"/>
      <c r="U98" s="7"/>
      <c r="V98" s="2"/>
      <c r="W98" s="5"/>
      <c r="Y98" s="2"/>
      <c r="AG98" s="8"/>
      <c r="AH98" s="8"/>
    </row>
    <row r="99" spans="2:34" x14ac:dyDescent="0.45">
      <c r="B99" s="2">
        <v>44726</v>
      </c>
      <c r="C99" s="2">
        <v>44827</v>
      </c>
      <c r="D99">
        <f t="shared" si="9"/>
        <v>4</v>
      </c>
      <c r="E99" s="7"/>
      <c r="F99" s="2">
        <v>44735</v>
      </c>
      <c r="G99">
        <v>44832</v>
      </c>
      <c r="H99">
        <f t="shared" si="10"/>
        <v>4</v>
      </c>
      <c r="I99" s="8"/>
      <c r="K99" s="2">
        <v>44827</v>
      </c>
      <c r="L99">
        <f t="shared" ref="L99:L129" si="12">VLOOKUP(K99,$C$3:$D$129,2,0)</f>
        <v>4</v>
      </c>
      <c r="M99">
        <f t="shared" ref="M99:M129" si="13">IFERROR(VLOOKUP(K99,$G$3:$H$128,2,0),0)</f>
        <v>4</v>
      </c>
      <c r="N99">
        <f t="shared" si="11"/>
        <v>0</v>
      </c>
      <c r="O99" s="8"/>
      <c r="P99" s="8"/>
      <c r="R99" s="2"/>
      <c r="T99" s="2"/>
      <c r="U99" s="7"/>
      <c r="V99" s="2"/>
      <c r="W99" s="5"/>
      <c r="Y99" s="2"/>
      <c r="AG99" s="8"/>
      <c r="AH99" s="8"/>
    </row>
    <row r="100" spans="2:34" x14ac:dyDescent="0.45">
      <c r="B100" s="2">
        <v>44726</v>
      </c>
      <c r="C100" s="2">
        <v>44830</v>
      </c>
      <c r="D100">
        <f t="shared" si="9"/>
        <v>3</v>
      </c>
      <c r="E100" s="7"/>
      <c r="F100" s="2">
        <v>44735</v>
      </c>
      <c r="G100">
        <v>44833</v>
      </c>
      <c r="H100">
        <f t="shared" si="10"/>
        <v>4</v>
      </c>
      <c r="I100" s="8"/>
      <c r="K100" s="2">
        <v>44830</v>
      </c>
      <c r="L100">
        <f t="shared" si="12"/>
        <v>3</v>
      </c>
      <c r="M100">
        <f t="shared" si="13"/>
        <v>2</v>
      </c>
      <c r="N100">
        <f t="shared" si="11"/>
        <v>-1</v>
      </c>
      <c r="O100" s="8"/>
      <c r="P100" s="8"/>
      <c r="R100" s="2"/>
      <c r="T100" s="2"/>
      <c r="U100" s="7"/>
      <c r="V100" s="2"/>
      <c r="W100" s="5"/>
      <c r="Y100" s="2"/>
      <c r="AG100" s="8"/>
      <c r="AH100" s="8"/>
    </row>
    <row r="101" spans="2:34" x14ac:dyDescent="0.45">
      <c r="B101" s="2">
        <v>44726</v>
      </c>
      <c r="C101" s="2">
        <v>44831</v>
      </c>
      <c r="D101">
        <f t="shared" si="9"/>
        <v>4</v>
      </c>
      <c r="E101" s="7"/>
      <c r="F101" s="2">
        <v>44736</v>
      </c>
      <c r="G101">
        <v>44834</v>
      </c>
      <c r="H101">
        <f t="shared" si="10"/>
        <v>4</v>
      </c>
      <c r="I101" s="8"/>
      <c r="K101" s="2">
        <v>44831</v>
      </c>
      <c r="L101">
        <f t="shared" si="12"/>
        <v>4</v>
      </c>
      <c r="M101">
        <f t="shared" si="13"/>
        <v>4</v>
      </c>
      <c r="N101">
        <f t="shared" si="11"/>
        <v>0</v>
      </c>
      <c r="O101" s="8"/>
      <c r="P101" s="8"/>
      <c r="R101" s="2"/>
      <c r="T101" s="2"/>
      <c r="U101" s="7"/>
      <c r="V101" s="2"/>
      <c r="W101" s="5"/>
      <c r="Y101" s="2"/>
      <c r="AG101" s="8"/>
      <c r="AH101" s="8"/>
    </row>
    <row r="102" spans="2:34" x14ac:dyDescent="0.45">
      <c r="B102" s="2">
        <v>44728</v>
      </c>
      <c r="C102" s="2">
        <v>44832</v>
      </c>
      <c r="D102">
        <f t="shared" si="9"/>
        <v>4</v>
      </c>
      <c r="E102" s="7"/>
      <c r="F102" s="2">
        <v>44736</v>
      </c>
      <c r="G102">
        <v>44837</v>
      </c>
      <c r="H102">
        <f t="shared" si="10"/>
        <v>2</v>
      </c>
      <c r="I102" s="8"/>
      <c r="K102" s="2">
        <v>44832</v>
      </c>
      <c r="L102">
        <f t="shared" si="12"/>
        <v>4</v>
      </c>
      <c r="M102">
        <f t="shared" si="13"/>
        <v>4</v>
      </c>
      <c r="N102">
        <f t="shared" si="11"/>
        <v>0</v>
      </c>
      <c r="O102" s="8"/>
      <c r="P102" s="8"/>
      <c r="R102" s="2"/>
      <c r="T102" s="2"/>
      <c r="U102" s="7"/>
      <c r="V102" s="2"/>
      <c r="W102" s="5"/>
      <c r="Y102" s="2"/>
      <c r="AG102" s="8"/>
      <c r="AH102" s="8"/>
    </row>
    <row r="103" spans="2:34" x14ac:dyDescent="0.45">
      <c r="B103" s="2">
        <v>44728</v>
      </c>
      <c r="C103" s="2">
        <v>44833</v>
      </c>
      <c r="D103">
        <f t="shared" si="9"/>
        <v>4</v>
      </c>
      <c r="E103" s="7"/>
      <c r="F103" s="2">
        <v>44739</v>
      </c>
      <c r="G103">
        <v>44838</v>
      </c>
      <c r="H103">
        <f t="shared" si="10"/>
        <v>4</v>
      </c>
      <c r="I103" s="8"/>
      <c r="K103" s="2">
        <v>44833</v>
      </c>
      <c r="L103">
        <f t="shared" si="12"/>
        <v>4</v>
      </c>
      <c r="M103">
        <f t="shared" si="13"/>
        <v>4</v>
      </c>
      <c r="N103">
        <f t="shared" si="11"/>
        <v>0</v>
      </c>
      <c r="O103" s="8"/>
      <c r="P103" s="8"/>
      <c r="R103" s="2"/>
      <c r="T103" s="2"/>
      <c r="U103" s="7"/>
      <c r="V103" s="2"/>
      <c r="W103" s="5"/>
      <c r="Y103" s="2"/>
      <c r="AG103" s="8"/>
      <c r="AH103" s="8"/>
    </row>
    <row r="104" spans="2:34" x14ac:dyDescent="0.45">
      <c r="B104" s="2">
        <v>44728</v>
      </c>
      <c r="C104" s="2">
        <v>44834</v>
      </c>
      <c r="D104">
        <f t="shared" si="9"/>
        <v>4</v>
      </c>
      <c r="E104" s="7"/>
      <c r="F104" s="2">
        <v>44741</v>
      </c>
      <c r="G104">
        <v>44844</v>
      </c>
      <c r="H104">
        <f t="shared" si="10"/>
        <v>4</v>
      </c>
      <c r="I104" s="8"/>
      <c r="K104" s="2">
        <v>44834</v>
      </c>
      <c r="L104">
        <f t="shared" si="12"/>
        <v>4</v>
      </c>
      <c r="M104">
        <f t="shared" si="13"/>
        <v>4</v>
      </c>
      <c r="N104">
        <f t="shared" si="11"/>
        <v>0</v>
      </c>
      <c r="O104" s="8"/>
      <c r="P104" s="8"/>
      <c r="R104" s="2"/>
      <c r="T104" s="2"/>
      <c r="U104" s="7"/>
      <c r="V104" s="2"/>
      <c r="W104" s="5"/>
      <c r="Y104" s="2"/>
      <c r="AG104" s="8"/>
      <c r="AH104" s="8"/>
    </row>
    <row r="105" spans="2:34" x14ac:dyDescent="0.45">
      <c r="B105" s="2">
        <v>44728</v>
      </c>
      <c r="C105" s="2">
        <v>44837</v>
      </c>
      <c r="D105">
        <f t="shared" si="9"/>
        <v>3</v>
      </c>
      <c r="E105" s="7"/>
      <c r="F105" s="2">
        <v>44742</v>
      </c>
      <c r="G105">
        <v>44845</v>
      </c>
      <c r="H105">
        <f t="shared" si="10"/>
        <v>2</v>
      </c>
      <c r="I105" s="8"/>
      <c r="K105" s="2">
        <v>44837</v>
      </c>
      <c r="L105">
        <f t="shared" si="12"/>
        <v>3</v>
      </c>
      <c r="M105">
        <f t="shared" si="13"/>
        <v>2</v>
      </c>
      <c r="N105">
        <f t="shared" si="11"/>
        <v>-1</v>
      </c>
      <c r="O105" s="8"/>
      <c r="P105" s="8"/>
      <c r="R105" s="2"/>
      <c r="T105" s="2"/>
      <c r="U105" s="7"/>
      <c r="V105" s="2"/>
      <c r="W105" s="5"/>
      <c r="Y105" s="2"/>
      <c r="AG105" s="8"/>
      <c r="AH105" s="8"/>
    </row>
    <row r="106" spans="2:34" x14ac:dyDescent="0.45">
      <c r="B106" s="2">
        <v>44729</v>
      </c>
      <c r="C106" s="2">
        <v>44838</v>
      </c>
      <c r="D106">
        <f t="shared" si="9"/>
        <v>4</v>
      </c>
      <c r="E106" s="7"/>
      <c r="F106" s="2">
        <v>44742</v>
      </c>
      <c r="G106">
        <v>44846</v>
      </c>
      <c r="H106">
        <f t="shared" si="10"/>
        <v>1</v>
      </c>
      <c r="I106" s="8"/>
      <c r="K106" s="2">
        <v>44838</v>
      </c>
      <c r="L106">
        <f t="shared" si="12"/>
        <v>4</v>
      </c>
      <c r="M106">
        <f t="shared" si="13"/>
        <v>4</v>
      </c>
      <c r="N106">
        <f t="shared" si="11"/>
        <v>0</v>
      </c>
      <c r="O106" s="8"/>
      <c r="P106" s="8"/>
      <c r="R106" s="2"/>
      <c r="T106" s="2"/>
      <c r="U106" s="7"/>
      <c r="V106" s="2"/>
      <c r="W106" s="5"/>
      <c r="Y106" s="2"/>
      <c r="AG106" s="8"/>
      <c r="AH106" s="8"/>
    </row>
    <row r="107" spans="2:34" x14ac:dyDescent="0.45">
      <c r="B107" s="2">
        <v>44729</v>
      </c>
      <c r="C107" s="2">
        <v>44844</v>
      </c>
      <c r="D107">
        <f t="shared" si="9"/>
        <v>4</v>
      </c>
      <c r="E107" s="7"/>
      <c r="F107" s="2">
        <v>44746</v>
      </c>
      <c r="G107">
        <v>44847</v>
      </c>
      <c r="H107">
        <f t="shared" si="10"/>
        <v>4</v>
      </c>
      <c r="I107" s="8"/>
      <c r="K107" s="2">
        <v>44844</v>
      </c>
      <c r="L107">
        <f t="shared" si="12"/>
        <v>4</v>
      </c>
      <c r="M107">
        <f t="shared" si="13"/>
        <v>4</v>
      </c>
      <c r="N107">
        <f t="shared" si="11"/>
        <v>0</v>
      </c>
      <c r="O107" s="8"/>
      <c r="P107" s="8"/>
      <c r="R107" s="2"/>
      <c r="T107" s="2"/>
      <c r="U107" s="7"/>
      <c r="V107" s="2"/>
      <c r="W107" s="5"/>
      <c r="Y107" s="2"/>
      <c r="AG107" s="8"/>
      <c r="AH107" s="8"/>
    </row>
    <row r="108" spans="2:34" x14ac:dyDescent="0.45">
      <c r="B108" s="2">
        <v>44729</v>
      </c>
      <c r="C108" s="2">
        <v>44845</v>
      </c>
      <c r="D108">
        <f t="shared" si="9"/>
        <v>2</v>
      </c>
      <c r="E108" s="7"/>
      <c r="F108" s="2">
        <v>44747</v>
      </c>
      <c r="G108">
        <v>44851</v>
      </c>
      <c r="H108">
        <f t="shared" si="10"/>
        <v>4</v>
      </c>
      <c r="I108" s="8"/>
      <c r="K108" s="2">
        <v>44845</v>
      </c>
      <c r="L108">
        <f t="shared" si="12"/>
        <v>2</v>
      </c>
      <c r="M108">
        <f t="shared" si="13"/>
        <v>2</v>
      </c>
      <c r="N108">
        <f t="shared" si="11"/>
        <v>0</v>
      </c>
      <c r="O108" s="8"/>
      <c r="P108" s="8"/>
      <c r="R108" s="2"/>
      <c r="T108" s="2"/>
      <c r="U108" s="7"/>
      <c r="V108" s="2"/>
      <c r="W108" s="5"/>
      <c r="Y108" s="2"/>
      <c r="AG108" s="8"/>
      <c r="AH108" s="8"/>
    </row>
    <row r="109" spans="2:34" x14ac:dyDescent="0.45">
      <c r="B109" s="2">
        <v>44732</v>
      </c>
      <c r="C109" s="2">
        <v>44846</v>
      </c>
      <c r="D109">
        <f t="shared" si="9"/>
        <v>2</v>
      </c>
      <c r="E109" s="7"/>
      <c r="F109" s="2">
        <v>44747</v>
      </c>
      <c r="G109">
        <v>44853</v>
      </c>
      <c r="H109">
        <f t="shared" si="10"/>
        <v>2</v>
      </c>
      <c r="I109" s="8"/>
      <c r="K109" s="2">
        <v>44846</v>
      </c>
      <c r="L109">
        <f t="shared" si="12"/>
        <v>2</v>
      </c>
      <c r="M109">
        <f t="shared" si="13"/>
        <v>1</v>
      </c>
      <c r="N109">
        <f t="shared" si="11"/>
        <v>-1</v>
      </c>
      <c r="O109" s="8"/>
      <c r="P109" s="8"/>
      <c r="R109" s="2"/>
      <c r="T109" s="2"/>
      <c r="U109" s="7"/>
      <c r="W109" s="5"/>
      <c r="Y109" s="2"/>
      <c r="AG109" s="8"/>
      <c r="AH109" s="8"/>
    </row>
    <row r="110" spans="2:34" x14ac:dyDescent="0.45">
      <c r="B110" s="2">
        <v>44732</v>
      </c>
      <c r="C110" s="2">
        <v>44847</v>
      </c>
      <c r="D110">
        <f t="shared" si="9"/>
        <v>2</v>
      </c>
      <c r="E110" s="7"/>
      <c r="F110" s="2">
        <v>44747</v>
      </c>
      <c r="G110">
        <v>44854</v>
      </c>
      <c r="H110">
        <f t="shared" si="10"/>
        <v>2</v>
      </c>
      <c r="I110" s="8"/>
      <c r="K110" s="2">
        <v>44847</v>
      </c>
      <c r="L110">
        <f t="shared" si="12"/>
        <v>2</v>
      </c>
      <c r="M110">
        <f t="shared" si="13"/>
        <v>4</v>
      </c>
      <c r="N110">
        <f t="shared" si="11"/>
        <v>2</v>
      </c>
      <c r="O110" s="8"/>
      <c r="P110" s="8"/>
      <c r="R110" s="2"/>
      <c r="T110" s="2"/>
      <c r="U110" s="7"/>
      <c r="W110" s="5"/>
      <c r="Y110" s="2"/>
      <c r="AG110" s="8"/>
      <c r="AH110" s="8"/>
    </row>
    <row r="111" spans="2:34" x14ac:dyDescent="0.45">
      <c r="B111" s="2">
        <v>44733</v>
      </c>
      <c r="C111" s="2">
        <v>44851</v>
      </c>
      <c r="D111">
        <f t="shared" si="9"/>
        <v>4</v>
      </c>
      <c r="E111" s="7"/>
      <c r="F111" s="2">
        <v>44747</v>
      </c>
      <c r="G111">
        <v>44855</v>
      </c>
      <c r="H111">
        <f t="shared" si="10"/>
        <v>4</v>
      </c>
      <c r="I111" s="8"/>
      <c r="K111" s="2">
        <v>44851</v>
      </c>
      <c r="L111">
        <f t="shared" si="12"/>
        <v>4</v>
      </c>
      <c r="M111">
        <f t="shared" si="13"/>
        <v>4</v>
      </c>
      <c r="N111">
        <f t="shared" si="11"/>
        <v>0</v>
      </c>
      <c r="O111" s="8"/>
      <c r="P111" s="8"/>
      <c r="R111" s="2"/>
      <c r="T111" s="2"/>
      <c r="U111" s="7"/>
      <c r="W111" s="5"/>
      <c r="Y111" s="2"/>
      <c r="AG111" s="8"/>
      <c r="AH111" s="8"/>
    </row>
    <row r="112" spans="2:34" x14ac:dyDescent="0.45">
      <c r="B112" s="2">
        <v>44733</v>
      </c>
      <c r="C112" s="2">
        <v>44853</v>
      </c>
      <c r="D112">
        <f t="shared" si="9"/>
        <v>1</v>
      </c>
      <c r="E112" s="7"/>
      <c r="F112" s="2">
        <v>44748</v>
      </c>
      <c r="G112">
        <v>44861</v>
      </c>
      <c r="H112">
        <f t="shared" si="10"/>
        <v>1</v>
      </c>
      <c r="I112" s="8"/>
      <c r="K112" s="2">
        <v>44853</v>
      </c>
      <c r="L112">
        <f t="shared" si="12"/>
        <v>1</v>
      </c>
      <c r="M112">
        <f t="shared" si="13"/>
        <v>2</v>
      </c>
      <c r="N112">
        <f t="shared" si="11"/>
        <v>1</v>
      </c>
      <c r="O112" s="8"/>
      <c r="P112" s="8"/>
      <c r="R112" s="2"/>
      <c r="T112" s="2"/>
      <c r="U112" s="7"/>
      <c r="W112" s="5"/>
      <c r="Y112" s="2"/>
      <c r="AG112" s="8"/>
      <c r="AH112" s="8"/>
    </row>
    <row r="113" spans="2:34" x14ac:dyDescent="0.45">
      <c r="B113" s="2">
        <v>44733</v>
      </c>
      <c r="C113" s="2">
        <v>44854</v>
      </c>
      <c r="D113">
        <f t="shared" si="9"/>
        <v>2</v>
      </c>
      <c r="E113" s="7"/>
      <c r="F113" s="2">
        <v>44748</v>
      </c>
      <c r="G113">
        <v>44862</v>
      </c>
      <c r="H113">
        <f t="shared" si="10"/>
        <v>3</v>
      </c>
      <c r="I113" s="8"/>
      <c r="K113" s="2">
        <v>44854</v>
      </c>
      <c r="L113">
        <f t="shared" si="12"/>
        <v>2</v>
      </c>
      <c r="M113">
        <f t="shared" si="13"/>
        <v>2</v>
      </c>
      <c r="N113">
        <f t="shared" si="11"/>
        <v>0</v>
      </c>
      <c r="O113" s="8"/>
      <c r="P113" s="8"/>
      <c r="R113" s="2"/>
      <c r="T113" s="2"/>
      <c r="U113" s="7"/>
      <c r="W113" s="5"/>
      <c r="Y113" s="2"/>
      <c r="AG113" s="8"/>
      <c r="AH113" s="8"/>
    </row>
    <row r="114" spans="2:34" x14ac:dyDescent="0.45">
      <c r="B114" s="2">
        <v>44733</v>
      </c>
      <c r="C114" s="2">
        <v>44855</v>
      </c>
      <c r="D114">
        <f t="shared" si="9"/>
        <v>4</v>
      </c>
      <c r="E114" s="7"/>
      <c r="F114" s="2">
        <v>44748</v>
      </c>
      <c r="G114">
        <v>44866</v>
      </c>
      <c r="H114">
        <f t="shared" si="10"/>
        <v>2</v>
      </c>
      <c r="I114" s="8"/>
      <c r="K114" s="2">
        <v>44855</v>
      </c>
      <c r="L114">
        <f t="shared" si="12"/>
        <v>4</v>
      </c>
      <c r="M114">
        <f t="shared" si="13"/>
        <v>4</v>
      </c>
      <c r="N114">
        <f t="shared" si="11"/>
        <v>0</v>
      </c>
      <c r="O114" s="8"/>
      <c r="P114" s="8"/>
      <c r="R114" s="2"/>
      <c r="T114" s="2"/>
      <c r="U114" s="7"/>
      <c r="W114" s="5"/>
      <c r="Y114" s="2"/>
      <c r="AG114" s="8"/>
      <c r="AH114" s="8"/>
    </row>
    <row r="115" spans="2:34" x14ac:dyDescent="0.45">
      <c r="B115" s="2">
        <v>44734</v>
      </c>
      <c r="C115" s="2">
        <v>44859</v>
      </c>
      <c r="D115">
        <f t="shared" si="9"/>
        <v>2</v>
      </c>
      <c r="E115" s="7"/>
      <c r="F115" s="2">
        <v>44748</v>
      </c>
      <c r="G115">
        <v>44867</v>
      </c>
      <c r="H115">
        <f t="shared" si="10"/>
        <v>2</v>
      </c>
      <c r="I115" s="8"/>
      <c r="K115" s="2">
        <v>44859</v>
      </c>
      <c r="L115">
        <f t="shared" si="12"/>
        <v>2</v>
      </c>
      <c r="M115">
        <f t="shared" si="13"/>
        <v>0</v>
      </c>
      <c r="N115">
        <f t="shared" si="11"/>
        <v>-2</v>
      </c>
      <c r="O115" s="8"/>
      <c r="P115" s="8"/>
      <c r="R115" s="2"/>
      <c r="T115" s="2"/>
      <c r="U115" s="7"/>
      <c r="W115" s="5"/>
      <c r="Y115" s="2"/>
      <c r="AG115" s="8"/>
      <c r="AH115" s="8"/>
    </row>
    <row r="116" spans="2:34" x14ac:dyDescent="0.45">
      <c r="B116" s="2">
        <v>44734</v>
      </c>
      <c r="C116" s="2">
        <v>44861</v>
      </c>
      <c r="D116">
        <f t="shared" si="9"/>
        <v>1</v>
      </c>
      <c r="E116" s="7"/>
      <c r="F116" s="2">
        <v>44749</v>
      </c>
      <c r="G116">
        <v>44868</v>
      </c>
      <c r="H116">
        <f t="shared" si="10"/>
        <v>4</v>
      </c>
      <c r="I116" s="8"/>
      <c r="K116" s="2">
        <v>44861</v>
      </c>
      <c r="L116">
        <f t="shared" si="12"/>
        <v>1</v>
      </c>
      <c r="M116">
        <f t="shared" si="13"/>
        <v>1</v>
      </c>
      <c r="N116">
        <f t="shared" si="11"/>
        <v>0</v>
      </c>
      <c r="O116" s="8"/>
      <c r="P116" s="8"/>
      <c r="R116" s="2"/>
      <c r="T116" s="2"/>
      <c r="U116" s="7"/>
      <c r="W116" s="5"/>
      <c r="Y116" s="2"/>
      <c r="AG116" s="8"/>
      <c r="AH116" s="8"/>
    </row>
    <row r="117" spans="2:34" x14ac:dyDescent="0.45">
      <c r="B117" s="2">
        <v>44735</v>
      </c>
      <c r="C117" s="2">
        <v>44862</v>
      </c>
      <c r="D117">
        <f t="shared" si="9"/>
        <v>4</v>
      </c>
      <c r="E117" s="7"/>
      <c r="F117" s="2">
        <v>44749</v>
      </c>
      <c r="G117">
        <v>44872</v>
      </c>
      <c r="H117">
        <f t="shared" si="10"/>
        <v>3</v>
      </c>
      <c r="I117" s="8"/>
      <c r="K117" s="2">
        <v>44862</v>
      </c>
      <c r="L117">
        <f t="shared" si="12"/>
        <v>4</v>
      </c>
      <c r="M117">
        <f t="shared" si="13"/>
        <v>3</v>
      </c>
      <c r="N117">
        <f t="shared" si="11"/>
        <v>-1</v>
      </c>
      <c r="O117" s="8"/>
      <c r="P117" s="8"/>
      <c r="R117" s="2"/>
      <c r="T117" s="2"/>
      <c r="U117" s="7"/>
      <c r="W117" s="5"/>
      <c r="Y117" s="2"/>
      <c r="AG117" s="8"/>
      <c r="AH117" s="8"/>
    </row>
    <row r="118" spans="2:34" x14ac:dyDescent="0.45">
      <c r="B118" s="2">
        <v>44735</v>
      </c>
      <c r="C118" s="2">
        <v>44866</v>
      </c>
      <c r="D118">
        <f t="shared" si="9"/>
        <v>3</v>
      </c>
      <c r="E118" s="7"/>
      <c r="F118" s="2">
        <v>44750</v>
      </c>
      <c r="G118">
        <v>44874</v>
      </c>
      <c r="H118">
        <f t="shared" si="10"/>
        <v>2</v>
      </c>
      <c r="I118" s="8"/>
      <c r="K118" s="2">
        <v>44866</v>
      </c>
      <c r="L118">
        <f t="shared" si="12"/>
        <v>3</v>
      </c>
      <c r="M118">
        <f t="shared" si="13"/>
        <v>2</v>
      </c>
      <c r="N118">
        <f t="shared" si="11"/>
        <v>-1</v>
      </c>
      <c r="O118" s="8"/>
      <c r="P118" s="8"/>
      <c r="R118" s="2"/>
      <c r="T118" s="2"/>
      <c r="U118" s="7"/>
      <c r="W118" s="5"/>
      <c r="Y118" s="2"/>
      <c r="AG118" s="8"/>
      <c r="AH118" s="8"/>
    </row>
    <row r="119" spans="2:34" x14ac:dyDescent="0.45">
      <c r="B119" s="2">
        <v>44735</v>
      </c>
      <c r="C119" s="2">
        <v>44867</v>
      </c>
      <c r="D119">
        <f t="shared" si="9"/>
        <v>3</v>
      </c>
      <c r="E119" s="7"/>
      <c r="F119" s="2">
        <v>44753</v>
      </c>
      <c r="G119">
        <v>44875</v>
      </c>
      <c r="H119">
        <f t="shared" si="10"/>
        <v>1</v>
      </c>
      <c r="I119" s="8"/>
      <c r="K119" s="2">
        <v>44867</v>
      </c>
      <c r="L119">
        <f t="shared" si="12"/>
        <v>3</v>
      </c>
      <c r="M119">
        <f t="shared" si="13"/>
        <v>2</v>
      </c>
      <c r="N119">
        <f t="shared" si="11"/>
        <v>-1</v>
      </c>
      <c r="O119" s="8"/>
      <c r="P119" s="8"/>
      <c r="R119" s="2"/>
      <c r="T119" s="2"/>
      <c r="U119" s="7"/>
      <c r="W119" s="5"/>
      <c r="Y119" s="2"/>
      <c r="AG119" s="8"/>
      <c r="AH119" s="8"/>
    </row>
    <row r="120" spans="2:34" x14ac:dyDescent="0.45">
      <c r="B120" s="2">
        <v>44736</v>
      </c>
      <c r="C120" s="2">
        <v>44868</v>
      </c>
      <c r="D120">
        <f t="shared" si="9"/>
        <v>4</v>
      </c>
      <c r="E120" s="7"/>
      <c r="F120" s="2">
        <v>44753</v>
      </c>
      <c r="G120">
        <v>44876</v>
      </c>
      <c r="H120">
        <f t="shared" si="10"/>
        <v>2</v>
      </c>
      <c r="I120" s="8"/>
      <c r="K120" s="2">
        <v>44868</v>
      </c>
      <c r="L120">
        <f t="shared" si="12"/>
        <v>4</v>
      </c>
      <c r="M120">
        <f t="shared" si="13"/>
        <v>4</v>
      </c>
      <c r="N120">
        <f t="shared" si="11"/>
        <v>0</v>
      </c>
      <c r="O120" s="8"/>
      <c r="P120" s="8"/>
      <c r="R120" s="2"/>
      <c r="T120" s="2"/>
      <c r="U120" s="7"/>
      <c r="W120" s="5"/>
      <c r="Y120" s="2"/>
      <c r="AG120" s="8"/>
      <c r="AH120" s="8"/>
    </row>
    <row r="121" spans="2:34" x14ac:dyDescent="0.45">
      <c r="B121" s="2">
        <v>44736</v>
      </c>
      <c r="C121" s="2">
        <v>44872</v>
      </c>
      <c r="D121">
        <f t="shared" si="9"/>
        <v>3</v>
      </c>
      <c r="E121" s="7"/>
      <c r="F121" s="2">
        <v>44753</v>
      </c>
      <c r="G121">
        <v>44881</v>
      </c>
      <c r="H121">
        <f t="shared" si="10"/>
        <v>2</v>
      </c>
      <c r="I121" s="8"/>
      <c r="K121" s="2">
        <v>44872</v>
      </c>
      <c r="L121">
        <f t="shared" si="12"/>
        <v>3</v>
      </c>
      <c r="M121">
        <f t="shared" si="13"/>
        <v>3</v>
      </c>
      <c r="N121">
        <f t="shared" si="11"/>
        <v>0</v>
      </c>
      <c r="O121" s="8"/>
      <c r="P121" s="8"/>
      <c r="R121" s="2"/>
      <c r="T121" s="2"/>
      <c r="U121" s="7"/>
      <c r="W121" s="5"/>
      <c r="Y121" s="2"/>
      <c r="AG121" s="8"/>
      <c r="AH121" s="8"/>
    </row>
    <row r="122" spans="2:34" x14ac:dyDescent="0.45">
      <c r="B122" s="2">
        <v>44739</v>
      </c>
      <c r="C122" s="2">
        <v>44874</v>
      </c>
      <c r="D122">
        <f t="shared" si="9"/>
        <v>2</v>
      </c>
      <c r="E122" s="7"/>
      <c r="F122" s="2">
        <v>44755</v>
      </c>
      <c r="G122">
        <v>44888</v>
      </c>
      <c r="H122">
        <f t="shared" si="10"/>
        <v>3</v>
      </c>
      <c r="I122" s="8"/>
      <c r="K122" s="2">
        <v>44874</v>
      </c>
      <c r="L122">
        <f t="shared" si="12"/>
        <v>2</v>
      </c>
      <c r="M122">
        <f t="shared" si="13"/>
        <v>2</v>
      </c>
      <c r="N122">
        <f t="shared" si="11"/>
        <v>0</v>
      </c>
      <c r="O122" s="8"/>
      <c r="P122" s="8"/>
      <c r="R122" s="2"/>
      <c r="T122" s="2"/>
      <c r="U122" s="7"/>
      <c r="W122" s="5"/>
      <c r="Y122" s="2"/>
      <c r="AG122" s="8"/>
      <c r="AH122" s="8"/>
    </row>
    <row r="123" spans="2:34" x14ac:dyDescent="0.45">
      <c r="B123" s="2">
        <v>44741</v>
      </c>
      <c r="C123" s="2">
        <v>44875</v>
      </c>
      <c r="D123">
        <f t="shared" si="9"/>
        <v>1</v>
      </c>
      <c r="E123" s="7"/>
      <c r="F123" s="2">
        <v>44755</v>
      </c>
      <c r="G123">
        <v>44889</v>
      </c>
      <c r="H123">
        <f t="shared" si="10"/>
        <v>1</v>
      </c>
      <c r="I123" s="8"/>
      <c r="K123" s="2">
        <v>44875</v>
      </c>
      <c r="L123">
        <f t="shared" si="12"/>
        <v>1</v>
      </c>
      <c r="M123">
        <f t="shared" si="13"/>
        <v>1</v>
      </c>
      <c r="N123">
        <f t="shared" si="11"/>
        <v>0</v>
      </c>
      <c r="O123" s="8"/>
      <c r="P123" s="8"/>
      <c r="R123" s="2"/>
      <c r="T123" s="2"/>
      <c r="U123" s="7"/>
      <c r="W123" s="5"/>
      <c r="Y123" s="2"/>
      <c r="AG123" s="8"/>
      <c r="AH123" s="8"/>
    </row>
    <row r="124" spans="2:34" x14ac:dyDescent="0.45">
      <c r="B124" s="2">
        <v>44741</v>
      </c>
      <c r="C124" s="2">
        <v>44876</v>
      </c>
      <c r="D124">
        <f t="shared" si="9"/>
        <v>2</v>
      </c>
      <c r="E124" s="7"/>
      <c r="F124" s="2">
        <v>44755</v>
      </c>
      <c r="I124" s="8"/>
      <c r="K124" s="2">
        <v>44876</v>
      </c>
      <c r="L124">
        <f t="shared" si="12"/>
        <v>2</v>
      </c>
      <c r="M124">
        <f t="shared" si="13"/>
        <v>2</v>
      </c>
      <c r="N124">
        <f t="shared" si="11"/>
        <v>0</v>
      </c>
      <c r="O124" s="8"/>
      <c r="P124" s="8"/>
      <c r="R124" s="2"/>
      <c r="T124" s="2"/>
      <c r="U124" s="7"/>
      <c r="W124" s="5"/>
      <c r="Y124" s="2"/>
      <c r="AG124" s="8"/>
      <c r="AH124" s="8"/>
    </row>
    <row r="125" spans="2:34" x14ac:dyDescent="0.45">
      <c r="B125" s="2">
        <v>44742</v>
      </c>
      <c r="C125" s="2">
        <v>44880</v>
      </c>
      <c r="D125">
        <f t="shared" si="9"/>
        <v>1</v>
      </c>
      <c r="E125" s="7"/>
      <c r="F125" s="2">
        <v>44755</v>
      </c>
      <c r="I125" s="8"/>
      <c r="K125" s="2">
        <v>44880</v>
      </c>
      <c r="L125">
        <f t="shared" si="12"/>
        <v>1</v>
      </c>
      <c r="M125">
        <f t="shared" si="13"/>
        <v>0</v>
      </c>
      <c r="N125">
        <f t="shared" si="11"/>
        <v>-1</v>
      </c>
      <c r="O125" s="8"/>
      <c r="P125" s="8"/>
      <c r="R125" s="2"/>
      <c r="T125" s="2"/>
      <c r="U125" s="7"/>
      <c r="W125" s="5"/>
      <c r="Y125" s="2"/>
      <c r="AG125" s="8"/>
      <c r="AH125" s="8"/>
    </row>
    <row r="126" spans="2:34" x14ac:dyDescent="0.45">
      <c r="B126" s="2">
        <v>44742</v>
      </c>
      <c r="C126" s="2">
        <v>44881</v>
      </c>
      <c r="D126">
        <f t="shared" si="9"/>
        <v>2</v>
      </c>
      <c r="E126" s="7"/>
      <c r="F126" s="2">
        <v>44756</v>
      </c>
      <c r="I126" s="8"/>
      <c r="K126" s="2">
        <v>44881</v>
      </c>
      <c r="L126">
        <f t="shared" si="12"/>
        <v>2</v>
      </c>
      <c r="M126">
        <f t="shared" si="13"/>
        <v>2</v>
      </c>
      <c r="N126">
        <f t="shared" si="11"/>
        <v>0</v>
      </c>
      <c r="O126" s="8"/>
      <c r="P126" s="8"/>
      <c r="R126" s="2"/>
      <c r="T126" s="2"/>
      <c r="U126" s="7"/>
      <c r="W126" s="5"/>
      <c r="Y126" s="2"/>
      <c r="AG126" s="8"/>
      <c r="AH126" s="8"/>
    </row>
    <row r="127" spans="2:34" x14ac:dyDescent="0.45">
      <c r="B127" s="2">
        <v>44746</v>
      </c>
      <c r="C127" s="2">
        <v>44883</v>
      </c>
      <c r="D127">
        <f t="shared" si="9"/>
        <v>2</v>
      </c>
      <c r="E127" s="7"/>
      <c r="F127" s="2">
        <v>44757</v>
      </c>
      <c r="I127" s="8"/>
      <c r="K127" s="2">
        <v>44883</v>
      </c>
      <c r="L127">
        <f t="shared" si="12"/>
        <v>2</v>
      </c>
      <c r="M127">
        <f t="shared" si="13"/>
        <v>0</v>
      </c>
      <c r="N127">
        <f t="shared" si="11"/>
        <v>-2</v>
      </c>
      <c r="O127" s="8"/>
      <c r="P127" s="8"/>
      <c r="R127" s="2"/>
      <c r="T127" s="2"/>
      <c r="U127" s="7"/>
      <c r="W127" s="5"/>
      <c r="Y127" s="2"/>
      <c r="AG127" s="8"/>
      <c r="AH127" s="8"/>
    </row>
    <row r="128" spans="2:34" x14ac:dyDescent="0.45">
      <c r="B128" s="2">
        <v>44747</v>
      </c>
      <c r="C128" s="2">
        <v>44888</v>
      </c>
      <c r="D128">
        <f t="shared" si="9"/>
        <v>4</v>
      </c>
      <c r="E128" s="7"/>
      <c r="F128" s="2">
        <v>44757</v>
      </c>
      <c r="I128" s="8"/>
      <c r="K128" s="2">
        <v>44888</v>
      </c>
      <c r="L128">
        <f t="shared" si="12"/>
        <v>4</v>
      </c>
      <c r="M128">
        <f t="shared" si="13"/>
        <v>3</v>
      </c>
      <c r="N128">
        <f t="shared" si="11"/>
        <v>-1</v>
      </c>
      <c r="O128" s="8"/>
      <c r="P128" s="8"/>
      <c r="R128" s="2"/>
      <c r="T128" s="2"/>
      <c r="U128" s="7"/>
      <c r="W128" s="5"/>
      <c r="Y128" s="2"/>
      <c r="AG128" s="8"/>
      <c r="AH128" s="8"/>
    </row>
    <row r="129" spans="2:34" x14ac:dyDescent="0.45">
      <c r="B129" s="2">
        <v>44747</v>
      </c>
      <c r="C129" s="2">
        <v>44889</v>
      </c>
      <c r="D129">
        <f t="shared" si="9"/>
        <v>1</v>
      </c>
      <c r="E129" s="7"/>
      <c r="F129" s="2">
        <v>44757</v>
      </c>
      <c r="I129" s="8"/>
      <c r="K129" s="2">
        <v>44889</v>
      </c>
      <c r="L129">
        <f t="shared" si="12"/>
        <v>1</v>
      </c>
      <c r="M129">
        <f t="shared" si="13"/>
        <v>1</v>
      </c>
      <c r="N129">
        <f t="shared" si="11"/>
        <v>0</v>
      </c>
      <c r="O129" s="8"/>
      <c r="P129" s="8"/>
      <c r="R129" s="2"/>
      <c r="T129" s="2"/>
      <c r="U129" s="7"/>
      <c r="W129" s="7"/>
      <c r="Y129" s="2"/>
      <c r="AG129" s="8"/>
      <c r="AH129" s="8"/>
    </row>
    <row r="130" spans="2:34" x14ac:dyDescent="0.45">
      <c r="B130" s="2">
        <v>44747</v>
      </c>
      <c r="E130" s="7"/>
      <c r="F130" s="2">
        <v>44760</v>
      </c>
      <c r="I130" s="8"/>
      <c r="O130" s="8"/>
      <c r="P130" s="8"/>
      <c r="R130" s="2"/>
      <c r="T130" s="2"/>
      <c r="U130" s="7"/>
      <c r="W130" s="7"/>
      <c r="Y130" s="2"/>
      <c r="AG130" s="8"/>
      <c r="AH130" s="8"/>
    </row>
    <row r="131" spans="2:34" x14ac:dyDescent="0.45">
      <c r="B131" s="2">
        <v>44747</v>
      </c>
      <c r="E131" s="7"/>
      <c r="F131" s="2">
        <v>44760</v>
      </c>
      <c r="I131" s="8"/>
      <c r="O131" s="8"/>
      <c r="P131" s="8"/>
      <c r="R131" s="2"/>
      <c r="T131" s="2"/>
      <c r="U131" s="7"/>
      <c r="W131" s="7"/>
      <c r="Y131" s="2"/>
      <c r="AG131" s="8"/>
      <c r="AH131" s="8"/>
    </row>
    <row r="132" spans="2:34" x14ac:dyDescent="0.45">
      <c r="B132" s="2">
        <v>44748</v>
      </c>
      <c r="E132" s="7"/>
      <c r="F132" s="2">
        <v>44760</v>
      </c>
      <c r="I132" s="8"/>
      <c r="O132" s="8"/>
      <c r="P132" s="8"/>
      <c r="R132" s="2"/>
      <c r="T132" s="2"/>
      <c r="U132" s="7"/>
      <c r="W132" s="7"/>
      <c r="Y132" s="2"/>
      <c r="AG132" s="8"/>
      <c r="AH132" s="8"/>
    </row>
    <row r="133" spans="2:34" x14ac:dyDescent="0.45">
      <c r="B133" s="2">
        <v>44748</v>
      </c>
      <c r="E133" s="7"/>
      <c r="F133" s="2">
        <v>44760</v>
      </c>
      <c r="I133" s="8"/>
      <c r="O133" s="8"/>
      <c r="P133" s="8"/>
      <c r="R133" s="2"/>
      <c r="T133" s="2"/>
      <c r="U133" s="7"/>
      <c r="W133" s="7"/>
      <c r="Y133" s="2"/>
      <c r="AG133" s="8"/>
      <c r="AH133" s="8"/>
    </row>
    <row r="134" spans="2:34" x14ac:dyDescent="0.45">
      <c r="B134" s="2">
        <v>44748</v>
      </c>
      <c r="E134" s="7"/>
      <c r="F134" s="2">
        <v>44761</v>
      </c>
      <c r="I134" s="8"/>
      <c r="O134" s="8"/>
      <c r="P134" s="8"/>
      <c r="R134" s="2"/>
      <c r="T134" s="2"/>
      <c r="U134" s="7"/>
      <c r="W134" s="7"/>
      <c r="Y134" s="2"/>
      <c r="AG134" s="8"/>
      <c r="AH134" s="8"/>
    </row>
    <row r="135" spans="2:34" x14ac:dyDescent="0.45">
      <c r="B135" s="2">
        <v>44748</v>
      </c>
      <c r="E135" s="7"/>
      <c r="F135" s="2">
        <v>44761</v>
      </c>
      <c r="I135" s="8"/>
      <c r="O135" s="8"/>
      <c r="P135" s="8"/>
      <c r="R135" s="2"/>
      <c r="T135" s="2"/>
      <c r="U135" s="7"/>
      <c r="W135" s="7"/>
      <c r="Y135" s="2"/>
      <c r="AG135" s="8"/>
      <c r="AH135" s="8"/>
    </row>
    <row r="136" spans="2:34" x14ac:dyDescent="0.45">
      <c r="B136" s="2">
        <v>44749</v>
      </c>
      <c r="E136" s="7"/>
      <c r="F136" s="2">
        <v>44761</v>
      </c>
      <c r="I136" s="8"/>
      <c r="O136" s="8"/>
      <c r="P136" s="8"/>
      <c r="R136" s="2"/>
      <c r="T136" s="2"/>
      <c r="U136" s="7"/>
      <c r="W136" s="7"/>
      <c r="Y136" s="2"/>
      <c r="AG136" s="8"/>
      <c r="AH136" s="8"/>
    </row>
    <row r="137" spans="2:34" x14ac:dyDescent="0.45">
      <c r="B137" s="2">
        <v>44749</v>
      </c>
      <c r="E137" s="7"/>
      <c r="F137" s="2">
        <v>44761</v>
      </c>
      <c r="I137" s="8"/>
      <c r="O137" s="8"/>
      <c r="P137" s="8"/>
      <c r="R137" s="2"/>
      <c r="T137" s="2"/>
      <c r="U137" s="7"/>
      <c r="W137" s="7"/>
      <c r="Y137" s="2"/>
      <c r="AG137" s="8"/>
      <c r="AH137" s="8"/>
    </row>
    <row r="138" spans="2:34" x14ac:dyDescent="0.45">
      <c r="B138" s="2">
        <v>44750</v>
      </c>
      <c r="E138" s="7"/>
      <c r="F138" s="2">
        <v>44762</v>
      </c>
      <c r="I138" s="8"/>
      <c r="O138" s="8"/>
      <c r="P138" s="8"/>
      <c r="R138" s="2"/>
      <c r="T138" s="2"/>
      <c r="Y138" s="2"/>
    </row>
    <row r="139" spans="2:34" x14ac:dyDescent="0.45">
      <c r="B139" s="2">
        <v>44753</v>
      </c>
      <c r="E139" s="7"/>
      <c r="F139" s="2">
        <v>44762</v>
      </c>
      <c r="I139" s="8"/>
      <c r="O139" s="8"/>
      <c r="P139" s="8"/>
      <c r="R139" s="2"/>
      <c r="T139" s="2"/>
      <c r="Y139" s="2"/>
    </row>
    <row r="140" spans="2:34" x14ac:dyDescent="0.45">
      <c r="B140" s="2">
        <v>44753</v>
      </c>
      <c r="E140" s="7"/>
      <c r="F140" s="2">
        <v>44762</v>
      </c>
      <c r="I140" s="8"/>
      <c r="O140" s="8"/>
      <c r="P140" s="8"/>
      <c r="R140" s="2"/>
      <c r="T140" s="2"/>
      <c r="Y140" s="2"/>
    </row>
    <row r="141" spans="2:34" x14ac:dyDescent="0.45">
      <c r="B141" s="2">
        <v>44753</v>
      </c>
      <c r="E141" s="7"/>
      <c r="F141" s="2">
        <v>44763</v>
      </c>
      <c r="I141" s="8"/>
      <c r="O141" s="8"/>
      <c r="P141" s="8"/>
      <c r="R141" s="2"/>
      <c r="T141" s="2"/>
      <c r="Y141" s="2"/>
    </row>
    <row r="142" spans="2:34" x14ac:dyDescent="0.45">
      <c r="B142" s="2">
        <v>44753</v>
      </c>
      <c r="E142" s="7"/>
      <c r="F142" s="2">
        <v>44763</v>
      </c>
      <c r="I142" s="8"/>
      <c r="O142" s="8"/>
      <c r="P142" s="8"/>
      <c r="R142" s="2"/>
      <c r="T142" s="2"/>
      <c r="Y142" s="2"/>
    </row>
    <row r="143" spans="2:34" x14ac:dyDescent="0.45">
      <c r="B143" s="2">
        <v>44755</v>
      </c>
      <c r="E143" s="7"/>
      <c r="F143" s="2">
        <v>44763</v>
      </c>
      <c r="I143" s="8"/>
      <c r="O143" s="8"/>
      <c r="P143" s="8"/>
      <c r="R143" s="2"/>
      <c r="T143" s="2"/>
      <c r="Y143" s="2"/>
    </row>
    <row r="144" spans="2:34" x14ac:dyDescent="0.45">
      <c r="B144" s="2">
        <v>44755</v>
      </c>
      <c r="E144" s="7"/>
      <c r="F144" s="2">
        <v>44763</v>
      </c>
      <c r="I144" s="8"/>
      <c r="O144" s="8"/>
      <c r="P144" s="8"/>
      <c r="R144" s="2"/>
      <c r="T144" s="2"/>
      <c r="Y144" s="2"/>
    </row>
    <row r="145" spans="2:25" x14ac:dyDescent="0.45">
      <c r="B145" s="2">
        <v>44755</v>
      </c>
      <c r="E145" s="7"/>
      <c r="F145" s="2">
        <v>44764</v>
      </c>
      <c r="I145" s="8"/>
      <c r="O145" s="8"/>
      <c r="P145" s="8"/>
      <c r="R145" s="2"/>
      <c r="T145" s="2"/>
      <c r="Y145" s="2"/>
    </row>
    <row r="146" spans="2:25" x14ac:dyDescent="0.45">
      <c r="B146" s="2">
        <v>44755</v>
      </c>
      <c r="E146" s="7"/>
      <c r="F146" s="2">
        <v>44764</v>
      </c>
      <c r="I146" s="8"/>
      <c r="O146" s="8"/>
      <c r="P146" s="8"/>
      <c r="R146" s="2"/>
      <c r="T146" s="2"/>
      <c r="Y146" s="2"/>
    </row>
    <row r="147" spans="2:25" x14ac:dyDescent="0.45">
      <c r="B147" s="2">
        <v>44756</v>
      </c>
      <c r="E147" s="7"/>
      <c r="F147" s="2">
        <v>44764</v>
      </c>
      <c r="I147" s="8"/>
      <c r="O147" s="8"/>
      <c r="P147" s="8"/>
      <c r="R147" s="2"/>
      <c r="T147" s="2"/>
      <c r="Y147" s="2"/>
    </row>
    <row r="148" spans="2:25" x14ac:dyDescent="0.45">
      <c r="B148" s="2">
        <v>44757</v>
      </c>
      <c r="E148" s="7"/>
      <c r="F148" s="2">
        <v>44764</v>
      </c>
      <c r="I148" s="8"/>
      <c r="O148" s="8"/>
      <c r="P148" s="8"/>
      <c r="R148" s="2"/>
      <c r="T148" s="2"/>
      <c r="Y148" s="2"/>
    </row>
    <row r="149" spans="2:25" x14ac:dyDescent="0.45">
      <c r="B149" s="2">
        <v>44757</v>
      </c>
      <c r="E149" s="7"/>
      <c r="F149" s="2">
        <v>44767</v>
      </c>
      <c r="I149" s="8"/>
      <c r="O149" s="8"/>
      <c r="P149" s="8"/>
      <c r="R149" s="2"/>
      <c r="T149" s="2"/>
      <c r="Y149" s="2"/>
    </row>
    <row r="150" spans="2:25" x14ac:dyDescent="0.45">
      <c r="B150" s="2">
        <v>44757</v>
      </c>
      <c r="E150" s="7"/>
      <c r="F150" s="2">
        <v>44767</v>
      </c>
      <c r="I150" s="8"/>
      <c r="O150" s="8"/>
      <c r="P150" s="8"/>
      <c r="R150" s="2"/>
      <c r="T150" s="2"/>
      <c r="Y150" s="2"/>
    </row>
    <row r="151" spans="2:25" x14ac:dyDescent="0.45">
      <c r="B151" s="2">
        <v>44760</v>
      </c>
      <c r="E151" s="7"/>
      <c r="F151" s="2">
        <v>44768</v>
      </c>
      <c r="I151" s="8"/>
      <c r="O151" s="8"/>
      <c r="P151" s="8"/>
      <c r="R151" s="2"/>
      <c r="T151" s="2"/>
      <c r="Y151" s="2"/>
    </row>
    <row r="152" spans="2:25" x14ac:dyDescent="0.45">
      <c r="B152" s="2">
        <v>44760</v>
      </c>
      <c r="E152" s="7"/>
      <c r="F152" s="2">
        <v>44768</v>
      </c>
      <c r="I152" s="8"/>
      <c r="O152" s="8"/>
      <c r="P152" s="8"/>
      <c r="R152" s="2"/>
      <c r="T152" s="2"/>
      <c r="Y152" s="2"/>
    </row>
    <row r="153" spans="2:25" x14ac:dyDescent="0.45">
      <c r="B153" s="2">
        <v>44760</v>
      </c>
      <c r="E153" s="7"/>
      <c r="F153" s="2">
        <v>44769</v>
      </c>
      <c r="I153" s="8"/>
      <c r="O153" s="8"/>
      <c r="P153" s="8"/>
      <c r="R153" s="2"/>
      <c r="T153" s="2"/>
      <c r="Y153" s="2"/>
    </row>
    <row r="154" spans="2:25" x14ac:dyDescent="0.45">
      <c r="B154" s="2">
        <v>44760</v>
      </c>
      <c r="E154" s="7"/>
      <c r="F154" s="2">
        <v>44769</v>
      </c>
      <c r="I154" s="8"/>
      <c r="O154" s="8"/>
      <c r="P154" s="8"/>
      <c r="R154" s="2"/>
      <c r="T154" s="2"/>
      <c r="Y154" s="2"/>
    </row>
    <row r="155" spans="2:25" x14ac:dyDescent="0.45">
      <c r="B155" s="2">
        <v>44761</v>
      </c>
      <c r="E155" s="7"/>
      <c r="F155" s="2">
        <v>44769</v>
      </c>
      <c r="I155" s="8"/>
      <c r="O155" s="8"/>
      <c r="P155" s="8"/>
      <c r="R155" s="2"/>
      <c r="T155" s="2"/>
      <c r="Y155" s="2"/>
    </row>
    <row r="156" spans="2:25" x14ac:dyDescent="0.45">
      <c r="B156" s="2">
        <v>44761</v>
      </c>
      <c r="E156" s="7"/>
      <c r="F156" s="2">
        <v>44769</v>
      </c>
      <c r="I156" s="8"/>
      <c r="O156" s="8"/>
      <c r="P156" s="8"/>
      <c r="R156" s="2"/>
      <c r="T156" s="2"/>
      <c r="Y156" s="2"/>
    </row>
    <row r="157" spans="2:25" x14ac:dyDescent="0.45">
      <c r="B157" s="2">
        <v>44761</v>
      </c>
      <c r="E157" s="7"/>
      <c r="F157" s="2">
        <v>44770</v>
      </c>
      <c r="I157" s="8"/>
      <c r="O157" s="8"/>
      <c r="P157" s="8"/>
      <c r="R157" s="2"/>
      <c r="T157" s="2"/>
      <c r="Y157" s="2"/>
    </row>
    <row r="158" spans="2:25" x14ac:dyDescent="0.45">
      <c r="B158" s="2">
        <v>44761</v>
      </c>
      <c r="E158" s="7"/>
      <c r="F158" s="2">
        <v>44770</v>
      </c>
      <c r="I158" s="8"/>
      <c r="O158" s="8"/>
      <c r="P158" s="8"/>
      <c r="R158" s="2"/>
      <c r="T158" s="2"/>
      <c r="Y158" s="2"/>
    </row>
    <row r="159" spans="2:25" x14ac:dyDescent="0.45">
      <c r="B159" s="2">
        <v>44762</v>
      </c>
      <c r="E159" s="7"/>
      <c r="F159" s="2">
        <v>44771</v>
      </c>
      <c r="I159" s="8"/>
      <c r="O159" s="8"/>
      <c r="P159" s="8"/>
      <c r="R159" s="2"/>
      <c r="T159" s="2"/>
      <c r="Y159" s="2"/>
    </row>
    <row r="160" spans="2:25" x14ac:dyDescent="0.45">
      <c r="B160" s="2">
        <v>44762</v>
      </c>
      <c r="E160" s="7"/>
      <c r="F160" s="2">
        <v>44771</v>
      </c>
      <c r="I160" s="8"/>
      <c r="O160" s="8"/>
      <c r="P160" s="8"/>
      <c r="R160" s="2"/>
      <c r="T160" s="2"/>
      <c r="Y160" s="2"/>
    </row>
    <row r="161" spans="2:25" x14ac:dyDescent="0.45">
      <c r="B161" s="2">
        <v>44762</v>
      </c>
      <c r="E161" s="7"/>
      <c r="F161" s="2">
        <v>44771</v>
      </c>
      <c r="I161" s="8"/>
      <c r="O161" s="8"/>
      <c r="P161" s="8"/>
      <c r="R161" s="2"/>
      <c r="T161" s="2"/>
      <c r="Y161" s="2"/>
    </row>
    <row r="162" spans="2:25" x14ac:dyDescent="0.45">
      <c r="B162" s="2">
        <v>44762</v>
      </c>
      <c r="E162" s="7"/>
      <c r="F162" s="2">
        <v>44771</v>
      </c>
      <c r="I162" s="8"/>
      <c r="O162" s="8"/>
      <c r="P162" s="8"/>
      <c r="R162" s="2"/>
      <c r="T162" s="2"/>
      <c r="Y162" s="2"/>
    </row>
    <row r="163" spans="2:25" x14ac:dyDescent="0.45">
      <c r="B163" s="2">
        <v>44763</v>
      </c>
      <c r="E163" s="7"/>
      <c r="F163" s="2">
        <v>44774</v>
      </c>
      <c r="I163" s="8"/>
      <c r="O163" s="8"/>
      <c r="P163" s="8"/>
      <c r="R163" s="2"/>
      <c r="T163" s="2"/>
      <c r="Y163" s="2"/>
    </row>
    <row r="164" spans="2:25" x14ac:dyDescent="0.45">
      <c r="B164" s="2">
        <v>44763</v>
      </c>
      <c r="E164" s="7"/>
      <c r="F164" s="2">
        <v>44774</v>
      </c>
      <c r="I164" s="8"/>
      <c r="O164" s="8"/>
      <c r="P164" s="8"/>
      <c r="R164" s="2"/>
      <c r="T164" s="2"/>
      <c r="Y164" s="2"/>
    </row>
    <row r="165" spans="2:25" x14ac:dyDescent="0.45">
      <c r="B165" s="2">
        <v>44763</v>
      </c>
      <c r="E165" s="7"/>
      <c r="F165" s="2">
        <v>44774</v>
      </c>
      <c r="I165" s="8"/>
      <c r="O165" s="8"/>
      <c r="P165" s="8"/>
      <c r="R165" s="2"/>
      <c r="T165" s="2"/>
      <c r="Y165" s="2"/>
    </row>
    <row r="166" spans="2:25" x14ac:dyDescent="0.45">
      <c r="B166" s="2">
        <v>44763</v>
      </c>
      <c r="E166" s="7"/>
      <c r="F166" s="2">
        <v>44774</v>
      </c>
      <c r="I166" s="8"/>
      <c r="O166" s="8"/>
      <c r="P166" s="8"/>
      <c r="R166" s="2"/>
      <c r="T166" s="2"/>
      <c r="Y166" s="2"/>
    </row>
    <row r="167" spans="2:25" x14ac:dyDescent="0.45">
      <c r="B167" s="2">
        <v>44764</v>
      </c>
      <c r="E167" s="7"/>
      <c r="F167" s="2">
        <v>44775</v>
      </c>
      <c r="I167" s="8"/>
      <c r="O167" s="8"/>
      <c r="P167" s="8"/>
      <c r="R167" s="2"/>
      <c r="T167" s="2"/>
      <c r="Y167" s="2"/>
    </row>
    <row r="168" spans="2:25" x14ac:dyDescent="0.45">
      <c r="B168" s="2">
        <v>44764</v>
      </c>
      <c r="E168" s="7"/>
      <c r="F168" s="2">
        <v>44775</v>
      </c>
      <c r="I168" s="8"/>
      <c r="O168" s="8"/>
      <c r="P168" s="8"/>
      <c r="R168" s="2"/>
      <c r="T168" s="2"/>
      <c r="Y168" s="2"/>
    </row>
    <row r="169" spans="2:25" x14ac:dyDescent="0.45">
      <c r="B169" s="2">
        <v>44764</v>
      </c>
      <c r="E169" s="7"/>
      <c r="F169" s="2">
        <v>44775</v>
      </c>
      <c r="I169" s="8"/>
      <c r="O169" s="8"/>
      <c r="P169" s="8"/>
      <c r="R169" s="2"/>
      <c r="T169" s="2"/>
      <c r="Y169" s="2"/>
    </row>
    <row r="170" spans="2:25" x14ac:dyDescent="0.45">
      <c r="B170" s="2">
        <v>44764</v>
      </c>
      <c r="E170" s="7"/>
      <c r="F170" s="2">
        <v>44775</v>
      </c>
      <c r="I170" s="8"/>
      <c r="O170" s="8"/>
      <c r="P170" s="8"/>
      <c r="R170" s="2"/>
      <c r="T170" s="2"/>
      <c r="Y170" s="2"/>
    </row>
    <row r="171" spans="2:25" x14ac:dyDescent="0.45">
      <c r="B171" s="2">
        <v>44767</v>
      </c>
      <c r="E171" s="7"/>
      <c r="F171" s="2">
        <v>44776</v>
      </c>
      <c r="I171" s="8"/>
      <c r="O171" s="8"/>
      <c r="P171" s="8"/>
      <c r="R171" s="2"/>
      <c r="T171" s="2"/>
      <c r="Y171" s="2"/>
    </row>
    <row r="172" spans="2:25" x14ac:dyDescent="0.45">
      <c r="B172" s="2">
        <v>44767</v>
      </c>
      <c r="E172" s="7"/>
      <c r="F172" s="2">
        <v>44776</v>
      </c>
      <c r="I172" s="8"/>
      <c r="O172" s="8"/>
      <c r="P172" s="8"/>
      <c r="R172" s="2"/>
      <c r="T172" s="2"/>
      <c r="Y172" s="2"/>
    </row>
    <row r="173" spans="2:25" x14ac:dyDescent="0.45">
      <c r="B173" s="2">
        <v>44767</v>
      </c>
      <c r="E173" s="7"/>
      <c r="F173" s="2">
        <v>44776</v>
      </c>
      <c r="I173" s="8"/>
      <c r="O173" s="8"/>
      <c r="P173" s="8"/>
      <c r="R173" s="2"/>
      <c r="T173" s="2"/>
      <c r="Y173" s="2"/>
    </row>
    <row r="174" spans="2:25" x14ac:dyDescent="0.45">
      <c r="B174" s="2">
        <v>44768</v>
      </c>
      <c r="E174" s="7"/>
      <c r="F174" s="2">
        <v>44777</v>
      </c>
      <c r="I174" s="8"/>
      <c r="O174" s="8"/>
      <c r="P174" s="8"/>
      <c r="R174" s="2"/>
      <c r="T174" s="2"/>
      <c r="Y174" s="2"/>
    </row>
    <row r="175" spans="2:25" x14ac:dyDescent="0.45">
      <c r="B175" s="2">
        <v>44768</v>
      </c>
      <c r="E175" s="7"/>
      <c r="F175" s="2">
        <v>44777</v>
      </c>
      <c r="I175" s="8"/>
      <c r="O175" s="8"/>
      <c r="P175" s="8"/>
      <c r="R175" s="2"/>
      <c r="T175" s="2"/>
      <c r="Y175" s="2"/>
    </row>
    <row r="176" spans="2:25" x14ac:dyDescent="0.45">
      <c r="B176" s="2">
        <v>44768</v>
      </c>
      <c r="E176" s="7"/>
      <c r="F176" s="2">
        <v>44777</v>
      </c>
      <c r="I176" s="8"/>
      <c r="O176" s="8"/>
      <c r="P176" s="8"/>
      <c r="R176" s="2"/>
      <c r="T176" s="2"/>
      <c r="Y176" s="2"/>
    </row>
    <row r="177" spans="2:25" x14ac:dyDescent="0.45">
      <c r="B177" s="2">
        <v>44768</v>
      </c>
      <c r="E177" s="7"/>
      <c r="F177" s="2">
        <v>44777</v>
      </c>
      <c r="I177" s="8"/>
      <c r="O177" s="8"/>
      <c r="P177" s="8"/>
      <c r="R177" s="2"/>
      <c r="T177" s="2"/>
      <c r="Y177" s="2"/>
    </row>
    <row r="178" spans="2:25" x14ac:dyDescent="0.45">
      <c r="B178" s="2">
        <v>44769</v>
      </c>
      <c r="E178" s="7"/>
      <c r="F178" s="2">
        <v>44781</v>
      </c>
      <c r="I178" s="8"/>
      <c r="O178" s="8"/>
      <c r="P178" s="8"/>
      <c r="R178" s="2"/>
      <c r="T178" s="2"/>
      <c r="Y178" s="2"/>
    </row>
    <row r="179" spans="2:25" x14ac:dyDescent="0.45">
      <c r="B179" s="2">
        <v>44769</v>
      </c>
      <c r="E179" s="7"/>
      <c r="F179" s="2">
        <v>44781</v>
      </c>
      <c r="I179" s="8"/>
      <c r="O179" s="8"/>
      <c r="P179" s="8"/>
      <c r="R179" s="2"/>
      <c r="T179" s="2"/>
      <c r="Y179" s="2"/>
    </row>
    <row r="180" spans="2:25" x14ac:dyDescent="0.45">
      <c r="B180" s="2">
        <v>44769</v>
      </c>
      <c r="E180" s="7"/>
      <c r="F180" s="2">
        <v>44781</v>
      </c>
      <c r="I180" s="8"/>
      <c r="O180" s="8"/>
      <c r="P180" s="8"/>
      <c r="R180" s="2"/>
      <c r="T180" s="2"/>
      <c r="Y180" s="2"/>
    </row>
    <row r="181" spans="2:25" x14ac:dyDescent="0.45">
      <c r="B181" s="2">
        <v>44769</v>
      </c>
      <c r="E181" s="7"/>
      <c r="F181" s="2">
        <v>44781</v>
      </c>
      <c r="I181" s="8"/>
      <c r="O181" s="8"/>
      <c r="P181" s="8"/>
      <c r="R181" s="2"/>
      <c r="T181" s="2"/>
      <c r="Y181" s="2"/>
    </row>
    <row r="182" spans="2:25" x14ac:dyDescent="0.45">
      <c r="B182" s="2">
        <v>44770</v>
      </c>
      <c r="E182" s="7"/>
      <c r="F182" s="2">
        <v>44784</v>
      </c>
      <c r="I182" s="8"/>
      <c r="O182" s="8"/>
      <c r="P182" s="8"/>
      <c r="R182" s="2"/>
      <c r="T182" s="2"/>
      <c r="Y182" s="2"/>
    </row>
    <row r="183" spans="2:25" x14ac:dyDescent="0.45">
      <c r="B183" s="2">
        <v>44770</v>
      </c>
      <c r="E183" s="7"/>
      <c r="F183" s="2">
        <v>44789</v>
      </c>
      <c r="I183" s="8"/>
      <c r="O183" s="8"/>
      <c r="P183" s="8"/>
      <c r="R183" s="2"/>
      <c r="T183" s="2"/>
      <c r="Y183" s="2"/>
    </row>
    <row r="184" spans="2:25" x14ac:dyDescent="0.45">
      <c r="B184" s="2">
        <v>44771</v>
      </c>
      <c r="E184" s="7"/>
      <c r="F184" s="2">
        <v>44791</v>
      </c>
      <c r="I184" s="8"/>
      <c r="O184" s="8"/>
      <c r="P184" s="8"/>
      <c r="R184" s="2"/>
      <c r="T184" s="2"/>
      <c r="Y184" s="2"/>
    </row>
    <row r="185" spans="2:25" x14ac:dyDescent="0.45">
      <c r="B185" s="2">
        <v>44771</v>
      </c>
      <c r="E185" s="7"/>
      <c r="F185" s="2">
        <v>44792</v>
      </c>
      <c r="I185" s="8"/>
      <c r="O185" s="8"/>
      <c r="P185" s="8"/>
      <c r="R185" s="2"/>
      <c r="T185" s="2"/>
      <c r="Y185" s="2"/>
    </row>
    <row r="186" spans="2:25" x14ac:dyDescent="0.45">
      <c r="B186" s="2">
        <v>44771</v>
      </c>
      <c r="E186" s="7"/>
      <c r="F186" s="2">
        <v>44792</v>
      </c>
      <c r="I186" s="8"/>
      <c r="O186" s="8"/>
      <c r="P186" s="8"/>
      <c r="R186" s="2"/>
      <c r="T186" s="2"/>
      <c r="Y186" s="2"/>
    </row>
    <row r="187" spans="2:25" x14ac:dyDescent="0.45">
      <c r="B187" s="2">
        <v>44771</v>
      </c>
      <c r="E187" s="7"/>
      <c r="F187" s="2">
        <v>44792</v>
      </c>
      <c r="I187" s="8"/>
      <c r="O187" s="8"/>
      <c r="P187" s="8"/>
      <c r="R187" s="2"/>
      <c r="T187" s="2"/>
      <c r="Y187" s="2"/>
    </row>
    <row r="188" spans="2:25" x14ac:dyDescent="0.45">
      <c r="B188" s="2">
        <v>44774</v>
      </c>
      <c r="E188" s="7"/>
      <c r="F188" s="2">
        <v>44792</v>
      </c>
      <c r="I188" s="8"/>
      <c r="O188" s="8"/>
      <c r="P188" s="8"/>
      <c r="R188" s="2"/>
      <c r="T188" s="2"/>
      <c r="Y188" s="2"/>
    </row>
    <row r="189" spans="2:25" x14ac:dyDescent="0.45">
      <c r="B189" s="2">
        <v>44774</v>
      </c>
      <c r="E189" s="7"/>
      <c r="F189" s="2">
        <v>44795</v>
      </c>
      <c r="I189" s="8"/>
      <c r="O189" s="8"/>
      <c r="P189" s="8"/>
      <c r="R189" s="2"/>
      <c r="T189" s="2"/>
      <c r="Y189" s="2"/>
    </row>
    <row r="190" spans="2:25" x14ac:dyDescent="0.45">
      <c r="B190" s="2">
        <v>44775</v>
      </c>
      <c r="E190" s="7"/>
      <c r="F190" s="2">
        <v>44795</v>
      </c>
      <c r="I190" s="8"/>
      <c r="O190" s="8"/>
      <c r="P190" s="8"/>
      <c r="R190" s="2"/>
      <c r="T190" s="2"/>
      <c r="Y190" s="2"/>
    </row>
    <row r="191" spans="2:25" x14ac:dyDescent="0.45">
      <c r="B191" s="2">
        <v>44775</v>
      </c>
      <c r="E191" s="7"/>
      <c r="F191" s="2">
        <v>44795</v>
      </c>
      <c r="I191" s="8"/>
      <c r="O191" s="8"/>
      <c r="P191" s="8"/>
      <c r="R191" s="2"/>
      <c r="T191" s="2"/>
      <c r="Y191" s="2"/>
    </row>
    <row r="192" spans="2:25" x14ac:dyDescent="0.45">
      <c r="B192" s="2">
        <v>44775</v>
      </c>
      <c r="E192" s="7"/>
      <c r="F192" s="2">
        <v>44796</v>
      </c>
      <c r="I192" s="8"/>
      <c r="O192" s="8"/>
      <c r="P192" s="8"/>
      <c r="R192" s="2"/>
      <c r="T192" s="2"/>
      <c r="Y192" s="2"/>
    </row>
    <row r="193" spans="2:25" x14ac:dyDescent="0.45">
      <c r="B193" s="2">
        <v>44775</v>
      </c>
      <c r="E193" s="7"/>
      <c r="F193" s="2">
        <v>44796</v>
      </c>
      <c r="I193" s="8"/>
      <c r="O193" s="8"/>
      <c r="P193" s="8"/>
      <c r="R193" s="2"/>
      <c r="T193" s="2"/>
      <c r="Y193" s="2"/>
    </row>
    <row r="194" spans="2:25" x14ac:dyDescent="0.45">
      <c r="B194" s="2">
        <v>44776</v>
      </c>
      <c r="E194" s="7"/>
      <c r="F194" s="2">
        <v>44796</v>
      </c>
      <c r="I194" s="8"/>
      <c r="O194" s="8"/>
      <c r="P194" s="8"/>
      <c r="R194" s="2"/>
      <c r="T194" s="2"/>
      <c r="Y194" s="2"/>
    </row>
    <row r="195" spans="2:25" x14ac:dyDescent="0.45">
      <c r="B195" s="2">
        <v>44777</v>
      </c>
      <c r="E195" s="7"/>
      <c r="F195" s="2">
        <v>44796</v>
      </c>
      <c r="I195" s="8"/>
      <c r="O195" s="8"/>
      <c r="P195" s="8"/>
      <c r="R195" s="2"/>
      <c r="T195" s="2"/>
      <c r="Y195" s="2"/>
    </row>
    <row r="196" spans="2:25" x14ac:dyDescent="0.45">
      <c r="B196" s="2">
        <v>44777</v>
      </c>
      <c r="E196" s="7"/>
      <c r="F196" s="2">
        <v>44797</v>
      </c>
      <c r="I196" s="8"/>
      <c r="O196" s="8"/>
      <c r="P196" s="8"/>
      <c r="R196" s="2"/>
      <c r="T196" s="2"/>
      <c r="Y196" s="2"/>
    </row>
    <row r="197" spans="2:25" x14ac:dyDescent="0.45">
      <c r="B197" s="2">
        <v>44777</v>
      </c>
      <c r="E197" s="7"/>
      <c r="F197" s="2">
        <v>44797</v>
      </c>
      <c r="I197" s="8"/>
      <c r="O197" s="8"/>
      <c r="P197" s="8"/>
      <c r="R197" s="2"/>
      <c r="T197" s="2"/>
      <c r="Y197" s="2"/>
    </row>
    <row r="198" spans="2:25" x14ac:dyDescent="0.45">
      <c r="B198" s="2">
        <v>44777</v>
      </c>
      <c r="E198" s="7"/>
      <c r="F198" s="2">
        <v>44797</v>
      </c>
      <c r="I198" s="8"/>
      <c r="O198" s="8"/>
      <c r="P198" s="8"/>
      <c r="R198" s="2"/>
      <c r="T198" s="2"/>
      <c r="Y198" s="2"/>
    </row>
    <row r="199" spans="2:25" x14ac:dyDescent="0.45">
      <c r="B199" s="2">
        <v>44781</v>
      </c>
      <c r="E199" s="7"/>
      <c r="F199" s="2">
        <v>44798</v>
      </c>
      <c r="I199" s="8"/>
      <c r="O199" s="8"/>
      <c r="P199" s="8"/>
      <c r="R199" s="2"/>
      <c r="T199" s="2"/>
      <c r="Y199" s="2"/>
    </row>
    <row r="200" spans="2:25" x14ac:dyDescent="0.45">
      <c r="B200" s="2">
        <v>44781</v>
      </c>
      <c r="E200" s="7"/>
      <c r="F200" s="2">
        <v>44798</v>
      </c>
      <c r="I200" s="8"/>
      <c r="O200" s="8"/>
      <c r="P200" s="8"/>
      <c r="R200" s="2"/>
      <c r="T200" s="2"/>
      <c r="Y200" s="2"/>
    </row>
    <row r="201" spans="2:25" x14ac:dyDescent="0.45">
      <c r="B201" s="2">
        <v>44781</v>
      </c>
      <c r="E201" s="7"/>
      <c r="F201" s="2">
        <v>44799</v>
      </c>
      <c r="I201" s="8"/>
      <c r="O201" s="8"/>
      <c r="P201" s="8"/>
      <c r="R201" s="2"/>
      <c r="T201" s="2"/>
      <c r="Y201" s="2"/>
    </row>
    <row r="202" spans="2:25" x14ac:dyDescent="0.45">
      <c r="B202" s="2">
        <v>44781</v>
      </c>
      <c r="E202" s="7"/>
      <c r="F202" s="2">
        <v>44799</v>
      </c>
      <c r="I202" s="8"/>
      <c r="O202" s="8"/>
      <c r="P202" s="8"/>
      <c r="R202" s="2"/>
      <c r="T202" s="2"/>
      <c r="Y202" s="2"/>
    </row>
    <row r="203" spans="2:25" x14ac:dyDescent="0.45">
      <c r="B203" s="2">
        <v>44784</v>
      </c>
      <c r="E203" s="7"/>
      <c r="F203" s="2">
        <v>44802</v>
      </c>
      <c r="I203" s="8"/>
      <c r="O203" s="8"/>
      <c r="P203" s="8"/>
      <c r="R203" s="2"/>
      <c r="T203" s="2"/>
      <c r="Y203" s="2"/>
    </row>
    <row r="204" spans="2:25" x14ac:dyDescent="0.45">
      <c r="B204" s="2">
        <v>44784</v>
      </c>
      <c r="E204" s="7"/>
      <c r="F204" s="2">
        <v>44802</v>
      </c>
      <c r="I204" s="8"/>
      <c r="O204" s="8"/>
      <c r="P204" s="8"/>
      <c r="R204" s="2"/>
      <c r="T204" s="2"/>
      <c r="Y204" s="2"/>
    </row>
    <row r="205" spans="2:25" x14ac:dyDescent="0.45">
      <c r="B205" s="2">
        <v>44789</v>
      </c>
      <c r="E205" s="7"/>
      <c r="F205" s="2">
        <v>44803</v>
      </c>
      <c r="I205" s="8"/>
      <c r="O205" s="8"/>
      <c r="P205" s="8"/>
      <c r="R205" s="2"/>
      <c r="T205" s="2"/>
      <c r="Y205" s="2"/>
    </row>
    <row r="206" spans="2:25" x14ac:dyDescent="0.45">
      <c r="B206" s="2">
        <v>44791</v>
      </c>
      <c r="E206" s="7"/>
      <c r="F206" s="2">
        <v>44803</v>
      </c>
      <c r="I206" s="8"/>
      <c r="O206" s="8"/>
      <c r="P206" s="8"/>
      <c r="R206" s="2"/>
      <c r="T206" s="2"/>
      <c r="Y206" s="2"/>
    </row>
    <row r="207" spans="2:25" x14ac:dyDescent="0.45">
      <c r="B207" s="2">
        <v>44791</v>
      </c>
      <c r="E207" s="7"/>
      <c r="F207" s="2">
        <v>44803</v>
      </c>
      <c r="I207" s="8"/>
      <c r="O207" s="8"/>
      <c r="P207" s="8"/>
      <c r="R207" s="2"/>
      <c r="T207" s="2"/>
      <c r="Y207" s="2"/>
    </row>
    <row r="208" spans="2:25" x14ac:dyDescent="0.45">
      <c r="B208" s="2">
        <v>44792</v>
      </c>
      <c r="E208" s="7"/>
      <c r="F208" s="2">
        <v>44803</v>
      </c>
      <c r="I208" s="8"/>
      <c r="O208" s="8"/>
      <c r="P208" s="8"/>
      <c r="R208" s="2"/>
      <c r="T208" s="2"/>
      <c r="Y208" s="2"/>
    </row>
    <row r="209" spans="2:25" x14ac:dyDescent="0.45">
      <c r="B209" s="2">
        <v>44792</v>
      </c>
      <c r="E209" s="7"/>
      <c r="F209" s="2">
        <v>44805</v>
      </c>
      <c r="I209" s="8"/>
      <c r="O209" s="8"/>
      <c r="P209" s="8"/>
      <c r="R209" s="2"/>
      <c r="T209" s="2"/>
      <c r="Y209" s="2"/>
    </row>
    <row r="210" spans="2:25" x14ac:dyDescent="0.45">
      <c r="B210" s="2">
        <v>44792</v>
      </c>
      <c r="E210" s="7"/>
      <c r="F210" s="2">
        <v>44805</v>
      </c>
      <c r="I210" s="8"/>
      <c r="O210" s="8"/>
      <c r="P210" s="8"/>
      <c r="R210" s="2"/>
      <c r="T210" s="2"/>
      <c r="Y210" s="2"/>
    </row>
    <row r="211" spans="2:25" x14ac:dyDescent="0.45">
      <c r="B211" s="2">
        <v>44792</v>
      </c>
      <c r="E211" s="7"/>
      <c r="F211" s="2">
        <v>44805</v>
      </c>
      <c r="I211" s="8"/>
      <c r="O211" s="8"/>
      <c r="P211" s="8"/>
      <c r="R211" s="2"/>
      <c r="T211" s="2"/>
      <c r="Y211" s="2"/>
    </row>
    <row r="212" spans="2:25" x14ac:dyDescent="0.45">
      <c r="B212" s="2">
        <v>44795</v>
      </c>
      <c r="E212" s="7"/>
      <c r="F212" s="2">
        <v>44805</v>
      </c>
      <c r="I212" s="8"/>
      <c r="O212" s="8"/>
      <c r="P212" s="8"/>
      <c r="R212" s="2"/>
      <c r="T212" s="2"/>
      <c r="Y212" s="2"/>
    </row>
    <row r="213" spans="2:25" x14ac:dyDescent="0.45">
      <c r="B213" s="2">
        <v>44795</v>
      </c>
      <c r="E213" s="7"/>
      <c r="F213" s="2">
        <v>44809</v>
      </c>
      <c r="I213" s="8"/>
      <c r="O213" s="8"/>
      <c r="P213" s="8"/>
      <c r="R213" s="2"/>
      <c r="T213" s="2"/>
      <c r="Y213" s="2"/>
    </row>
    <row r="214" spans="2:25" x14ac:dyDescent="0.45">
      <c r="B214" s="2">
        <v>44795</v>
      </c>
      <c r="E214" s="7"/>
      <c r="F214" s="2">
        <v>44809</v>
      </c>
      <c r="I214" s="8"/>
      <c r="O214" s="8"/>
      <c r="P214" s="8"/>
      <c r="R214" s="2"/>
      <c r="T214" s="2"/>
      <c r="Y214" s="2"/>
    </row>
    <row r="215" spans="2:25" x14ac:dyDescent="0.45">
      <c r="B215" s="2">
        <v>44796</v>
      </c>
      <c r="E215" s="7"/>
      <c r="F215" s="2">
        <v>44810</v>
      </c>
      <c r="I215" s="8"/>
      <c r="O215" s="8"/>
      <c r="P215" s="8"/>
      <c r="R215" s="2"/>
      <c r="T215" s="2"/>
      <c r="Y215" s="2"/>
    </row>
    <row r="216" spans="2:25" x14ac:dyDescent="0.45">
      <c r="B216" s="2">
        <v>44796</v>
      </c>
      <c r="E216" s="7"/>
      <c r="F216" s="2">
        <v>44810</v>
      </c>
      <c r="I216" s="8"/>
      <c r="O216" s="8"/>
      <c r="P216" s="8"/>
      <c r="R216" s="2"/>
      <c r="T216" s="2"/>
      <c r="Y216" s="2"/>
    </row>
    <row r="217" spans="2:25" x14ac:dyDescent="0.45">
      <c r="B217" s="2">
        <v>44796</v>
      </c>
      <c r="E217" s="7"/>
      <c r="F217" s="2">
        <v>44810</v>
      </c>
      <c r="I217" s="8"/>
      <c r="O217" s="8"/>
      <c r="P217" s="8"/>
      <c r="R217" s="2"/>
      <c r="T217" s="2"/>
      <c r="Y217" s="2"/>
    </row>
    <row r="218" spans="2:25" x14ac:dyDescent="0.45">
      <c r="B218" s="2">
        <v>44796</v>
      </c>
      <c r="E218" s="7"/>
      <c r="F218" s="2">
        <v>44812</v>
      </c>
      <c r="I218" s="8"/>
      <c r="O218" s="8"/>
      <c r="P218" s="8"/>
      <c r="R218" s="2"/>
      <c r="T218" s="2"/>
      <c r="Y218" s="2"/>
    </row>
    <row r="219" spans="2:25" x14ac:dyDescent="0.45">
      <c r="B219" s="2">
        <v>44797</v>
      </c>
      <c r="E219" s="7"/>
      <c r="F219" s="2">
        <v>44812</v>
      </c>
      <c r="I219" s="8"/>
      <c r="O219" s="8"/>
      <c r="P219" s="8"/>
      <c r="R219" s="2"/>
      <c r="T219" s="2"/>
      <c r="Y219" s="2"/>
    </row>
    <row r="220" spans="2:25" x14ac:dyDescent="0.45">
      <c r="B220" s="2">
        <v>44797</v>
      </c>
      <c r="E220" s="7"/>
      <c r="F220" s="2">
        <v>44812</v>
      </c>
      <c r="I220" s="8"/>
      <c r="O220" s="8"/>
      <c r="P220" s="8"/>
      <c r="R220" s="2"/>
      <c r="T220" s="2"/>
      <c r="Y220" s="2"/>
    </row>
    <row r="221" spans="2:25" x14ac:dyDescent="0.45">
      <c r="B221" s="2">
        <v>44797</v>
      </c>
      <c r="E221" s="7"/>
      <c r="F221" s="2">
        <v>44812</v>
      </c>
      <c r="I221" s="8"/>
      <c r="O221" s="8"/>
      <c r="P221" s="8"/>
      <c r="R221" s="2"/>
      <c r="T221" s="2"/>
      <c r="Y221" s="2"/>
    </row>
    <row r="222" spans="2:25" x14ac:dyDescent="0.45">
      <c r="B222" s="2">
        <v>44797</v>
      </c>
      <c r="E222" s="7"/>
      <c r="F222" s="2">
        <v>44818</v>
      </c>
      <c r="I222" s="8"/>
      <c r="O222" s="8"/>
      <c r="P222" s="8"/>
      <c r="R222" s="2"/>
      <c r="T222" s="2"/>
      <c r="Y222" s="2"/>
    </row>
    <row r="223" spans="2:25" x14ac:dyDescent="0.45">
      <c r="B223" s="2">
        <v>44798</v>
      </c>
      <c r="E223" s="7"/>
      <c r="F223" s="2">
        <v>44818</v>
      </c>
      <c r="I223" s="8"/>
      <c r="O223" s="8"/>
      <c r="P223" s="8"/>
      <c r="R223" s="2"/>
      <c r="T223" s="2"/>
      <c r="Y223" s="2"/>
    </row>
    <row r="224" spans="2:25" x14ac:dyDescent="0.45">
      <c r="B224" s="2">
        <v>44798</v>
      </c>
      <c r="E224" s="7"/>
      <c r="F224" s="2">
        <v>44818</v>
      </c>
      <c r="I224" s="8"/>
      <c r="O224" s="8"/>
      <c r="P224" s="8"/>
      <c r="R224" s="2"/>
      <c r="T224" s="2"/>
      <c r="Y224" s="2"/>
    </row>
    <row r="225" spans="2:25" x14ac:dyDescent="0.45">
      <c r="B225" s="2">
        <v>44798</v>
      </c>
      <c r="E225" s="7"/>
      <c r="F225" s="2">
        <v>44818</v>
      </c>
      <c r="I225" s="8"/>
      <c r="O225" s="8"/>
      <c r="P225" s="8"/>
      <c r="R225" s="2"/>
      <c r="T225" s="2"/>
      <c r="Y225" s="2"/>
    </row>
    <row r="226" spans="2:25" x14ac:dyDescent="0.45">
      <c r="B226" s="2">
        <v>44799</v>
      </c>
      <c r="E226" s="7"/>
      <c r="F226" s="2">
        <v>44819</v>
      </c>
      <c r="I226" s="8"/>
      <c r="O226" s="8"/>
      <c r="P226" s="8"/>
      <c r="R226" s="2"/>
      <c r="T226" s="2"/>
      <c r="Y226" s="2"/>
    </row>
    <row r="227" spans="2:25" x14ac:dyDescent="0.45">
      <c r="B227" s="2">
        <v>44799</v>
      </c>
      <c r="E227" s="7"/>
      <c r="F227" s="2">
        <v>44819</v>
      </c>
      <c r="I227" s="8"/>
      <c r="O227" s="8"/>
      <c r="P227" s="8"/>
      <c r="R227" s="2"/>
      <c r="T227" s="2"/>
      <c r="Y227" s="2"/>
    </row>
    <row r="228" spans="2:25" x14ac:dyDescent="0.45">
      <c r="B228" s="2">
        <v>44802</v>
      </c>
      <c r="E228" s="7"/>
      <c r="F228" s="2">
        <v>44819</v>
      </c>
      <c r="I228" s="8"/>
      <c r="O228" s="8"/>
      <c r="P228" s="8"/>
      <c r="R228" s="2"/>
      <c r="T228" s="2"/>
      <c r="Y228" s="2"/>
    </row>
    <row r="229" spans="2:25" x14ac:dyDescent="0.45">
      <c r="B229" s="2">
        <v>44802</v>
      </c>
      <c r="E229" s="7"/>
      <c r="F229" s="2">
        <v>44819</v>
      </c>
      <c r="I229" s="8"/>
      <c r="O229" s="8"/>
      <c r="P229" s="8"/>
      <c r="R229" s="2"/>
      <c r="T229" s="2"/>
      <c r="Y229" s="2"/>
    </row>
    <row r="230" spans="2:25" x14ac:dyDescent="0.45">
      <c r="B230" s="2">
        <v>44803</v>
      </c>
      <c r="E230" s="7"/>
      <c r="F230" s="2">
        <v>44820</v>
      </c>
      <c r="I230" s="8"/>
      <c r="O230" s="8"/>
      <c r="P230" s="8"/>
      <c r="R230" s="2"/>
      <c r="T230" s="2"/>
      <c r="Y230" s="2"/>
    </row>
    <row r="231" spans="2:25" x14ac:dyDescent="0.45">
      <c r="B231" s="2">
        <v>44803</v>
      </c>
      <c r="E231" s="7"/>
      <c r="F231" s="2">
        <v>44820</v>
      </c>
      <c r="I231" s="8"/>
      <c r="O231" s="8"/>
      <c r="P231" s="8"/>
      <c r="R231" s="2"/>
      <c r="T231" s="2"/>
      <c r="Y231" s="2"/>
    </row>
    <row r="232" spans="2:25" x14ac:dyDescent="0.45">
      <c r="B232" s="2">
        <v>44803</v>
      </c>
      <c r="E232" s="7"/>
      <c r="F232" s="2">
        <v>44820</v>
      </c>
      <c r="I232" s="8"/>
      <c r="O232" s="8"/>
      <c r="P232" s="8"/>
      <c r="R232" s="2"/>
      <c r="T232" s="2"/>
      <c r="Y232" s="2"/>
    </row>
    <row r="233" spans="2:25" x14ac:dyDescent="0.45">
      <c r="B233" s="2">
        <v>44803</v>
      </c>
      <c r="E233" s="7"/>
      <c r="F233" s="2">
        <v>44820</v>
      </c>
      <c r="I233" s="8"/>
      <c r="O233" s="8"/>
      <c r="P233" s="8"/>
      <c r="R233" s="2"/>
      <c r="T233" s="2"/>
      <c r="Y233" s="2"/>
    </row>
    <row r="234" spans="2:25" x14ac:dyDescent="0.45">
      <c r="B234" s="2">
        <v>44805</v>
      </c>
      <c r="E234" s="7"/>
      <c r="F234" s="2">
        <v>44823</v>
      </c>
      <c r="I234" s="8"/>
      <c r="O234" s="8"/>
      <c r="P234" s="8"/>
      <c r="R234" s="2"/>
      <c r="T234" s="2"/>
      <c r="Y234" s="2"/>
    </row>
    <row r="235" spans="2:25" x14ac:dyDescent="0.45">
      <c r="B235" s="2">
        <v>44805</v>
      </c>
      <c r="E235" s="7"/>
      <c r="F235" s="2">
        <v>44823</v>
      </c>
      <c r="I235" s="8"/>
      <c r="O235" s="8"/>
      <c r="P235" s="8"/>
      <c r="R235" s="2"/>
      <c r="T235" s="2"/>
      <c r="Y235" s="2"/>
    </row>
    <row r="236" spans="2:25" x14ac:dyDescent="0.45">
      <c r="B236" s="2">
        <v>44805</v>
      </c>
      <c r="E236" s="7"/>
      <c r="F236" s="2">
        <v>44824</v>
      </c>
      <c r="I236" s="8"/>
      <c r="O236" s="8"/>
      <c r="P236" s="8"/>
      <c r="R236" s="2"/>
      <c r="T236" s="2"/>
      <c r="Y236" s="2"/>
    </row>
    <row r="237" spans="2:25" x14ac:dyDescent="0.45">
      <c r="B237" s="2">
        <v>44805</v>
      </c>
      <c r="E237" s="7"/>
      <c r="F237" s="2">
        <v>44824</v>
      </c>
      <c r="I237" s="8"/>
      <c r="O237" s="8"/>
      <c r="P237" s="8"/>
      <c r="R237" s="2"/>
      <c r="T237" s="2"/>
      <c r="Y237" s="2"/>
    </row>
    <row r="238" spans="2:25" x14ac:dyDescent="0.45">
      <c r="B238" s="2">
        <v>44809</v>
      </c>
      <c r="E238" s="7"/>
      <c r="F238" s="2">
        <v>44825</v>
      </c>
      <c r="I238" s="8"/>
      <c r="O238" s="8"/>
      <c r="P238" s="8"/>
      <c r="R238" s="2"/>
      <c r="T238" s="2"/>
      <c r="Y238" s="2"/>
    </row>
    <row r="239" spans="2:25" x14ac:dyDescent="0.45">
      <c r="B239" s="2">
        <v>44809</v>
      </c>
      <c r="E239" s="7"/>
      <c r="F239" s="2">
        <v>44825</v>
      </c>
      <c r="I239" s="8"/>
      <c r="O239" s="8"/>
      <c r="P239" s="8"/>
      <c r="R239" s="2"/>
      <c r="T239" s="2"/>
      <c r="Y239" s="2"/>
    </row>
    <row r="240" spans="2:25" x14ac:dyDescent="0.45">
      <c r="B240" s="2">
        <v>44810</v>
      </c>
      <c r="E240" s="7"/>
      <c r="F240" s="2">
        <v>44825</v>
      </c>
      <c r="I240" s="8"/>
      <c r="O240" s="8"/>
      <c r="P240" s="8"/>
      <c r="R240" s="2"/>
      <c r="T240" s="2"/>
      <c r="Y240" s="2"/>
    </row>
    <row r="241" spans="2:25" x14ac:dyDescent="0.45">
      <c r="B241" s="2">
        <v>44810</v>
      </c>
      <c r="E241" s="7"/>
      <c r="F241" s="2">
        <v>44825</v>
      </c>
      <c r="I241" s="8"/>
      <c r="O241" s="8"/>
      <c r="P241" s="8"/>
      <c r="R241" s="2"/>
      <c r="T241" s="2"/>
      <c r="Y241" s="2"/>
    </row>
    <row r="242" spans="2:25" x14ac:dyDescent="0.45">
      <c r="B242" s="2">
        <v>44810</v>
      </c>
      <c r="E242" s="7"/>
      <c r="F242" s="2">
        <v>44826</v>
      </c>
      <c r="I242" s="8"/>
      <c r="O242" s="8"/>
      <c r="P242" s="8"/>
      <c r="R242" s="2"/>
      <c r="T242" s="2"/>
      <c r="Y242" s="2"/>
    </row>
    <row r="243" spans="2:25" x14ac:dyDescent="0.45">
      <c r="B243" s="2">
        <v>44812</v>
      </c>
      <c r="E243" s="7"/>
      <c r="F243" s="2">
        <v>44826</v>
      </c>
      <c r="I243" s="8"/>
      <c r="O243" s="8"/>
      <c r="P243" s="8"/>
      <c r="R243" s="2"/>
      <c r="T243" s="2"/>
      <c r="Y243" s="2"/>
    </row>
    <row r="244" spans="2:25" x14ac:dyDescent="0.45">
      <c r="B244" s="2">
        <v>44812</v>
      </c>
      <c r="E244" s="7"/>
      <c r="F244" s="2">
        <v>44826</v>
      </c>
      <c r="I244" s="8"/>
      <c r="O244" s="8"/>
      <c r="P244" s="8"/>
      <c r="R244" s="2"/>
      <c r="T244" s="2"/>
      <c r="Y244" s="2"/>
    </row>
    <row r="245" spans="2:25" x14ac:dyDescent="0.45">
      <c r="B245" s="2">
        <v>44812</v>
      </c>
      <c r="E245" s="7"/>
      <c r="F245" s="2">
        <v>44827</v>
      </c>
      <c r="I245" s="8"/>
      <c r="O245" s="8"/>
      <c r="P245" s="8"/>
      <c r="R245" s="2"/>
      <c r="T245" s="2"/>
      <c r="Y245" s="2"/>
    </row>
    <row r="246" spans="2:25" x14ac:dyDescent="0.45">
      <c r="B246" s="2">
        <v>44812</v>
      </c>
      <c r="E246" s="7"/>
      <c r="F246" s="2">
        <v>44827</v>
      </c>
      <c r="I246" s="8"/>
      <c r="O246" s="8"/>
      <c r="P246" s="8"/>
      <c r="R246" s="2"/>
      <c r="T246" s="2"/>
      <c r="Y246" s="2"/>
    </row>
    <row r="247" spans="2:25" x14ac:dyDescent="0.45">
      <c r="B247" s="2">
        <v>44818</v>
      </c>
      <c r="E247" s="7"/>
      <c r="F247" s="2">
        <v>44827</v>
      </c>
      <c r="I247" s="8"/>
      <c r="O247" s="8"/>
      <c r="P247" s="8"/>
      <c r="R247" s="2"/>
      <c r="T247" s="2"/>
      <c r="Y247" s="2"/>
    </row>
    <row r="248" spans="2:25" x14ac:dyDescent="0.45">
      <c r="B248" s="2">
        <v>44818</v>
      </c>
      <c r="E248" s="7"/>
      <c r="F248" s="2">
        <v>44827</v>
      </c>
      <c r="I248" s="8"/>
      <c r="O248" s="8"/>
      <c r="P248" s="8"/>
      <c r="R248" s="2"/>
      <c r="T248" s="2"/>
      <c r="Y248" s="2"/>
    </row>
    <row r="249" spans="2:25" x14ac:dyDescent="0.45">
      <c r="B249" s="2">
        <v>44818</v>
      </c>
      <c r="E249" s="7"/>
      <c r="F249" s="2">
        <v>44830</v>
      </c>
      <c r="I249" s="8"/>
      <c r="O249" s="8"/>
      <c r="P249" s="8"/>
      <c r="R249" s="2"/>
      <c r="T249" s="2"/>
      <c r="Y249" s="2"/>
    </row>
    <row r="250" spans="2:25" x14ac:dyDescent="0.45">
      <c r="B250" s="2">
        <v>44818</v>
      </c>
      <c r="E250" s="7"/>
      <c r="F250" s="2">
        <v>44830</v>
      </c>
      <c r="I250" s="8"/>
      <c r="O250" s="8"/>
      <c r="P250" s="8"/>
      <c r="R250" s="2"/>
      <c r="T250" s="2"/>
      <c r="Y250" s="2"/>
    </row>
    <row r="251" spans="2:25" x14ac:dyDescent="0.45">
      <c r="B251" s="2">
        <v>44819</v>
      </c>
      <c r="E251" s="7"/>
      <c r="F251" s="2">
        <v>44831</v>
      </c>
      <c r="I251" s="8"/>
      <c r="O251" s="8"/>
      <c r="P251" s="8"/>
      <c r="R251" s="2"/>
      <c r="T251" s="2"/>
      <c r="Y251" s="2"/>
    </row>
    <row r="252" spans="2:25" x14ac:dyDescent="0.45">
      <c r="B252" s="2">
        <v>44819</v>
      </c>
      <c r="E252" s="7"/>
      <c r="F252" s="2">
        <v>44831</v>
      </c>
      <c r="I252" s="8"/>
      <c r="O252" s="8"/>
      <c r="P252" s="8"/>
      <c r="R252" s="2"/>
      <c r="T252" s="2"/>
      <c r="Y252" s="2"/>
    </row>
    <row r="253" spans="2:25" x14ac:dyDescent="0.45">
      <c r="B253" s="2">
        <v>44819</v>
      </c>
      <c r="E253" s="7"/>
      <c r="F253" s="2">
        <v>44831</v>
      </c>
      <c r="I253" s="8"/>
      <c r="O253" s="8"/>
      <c r="P253" s="8"/>
      <c r="R253" s="2"/>
      <c r="T253" s="2"/>
      <c r="Y253" s="2"/>
    </row>
    <row r="254" spans="2:25" x14ac:dyDescent="0.45">
      <c r="B254" s="2">
        <v>44819</v>
      </c>
      <c r="E254" s="7"/>
      <c r="F254" s="2">
        <v>44831</v>
      </c>
      <c r="I254" s="8"/>
      <c r="O254" s="8"/>
      <c r="P254" s="8"/>
      <c r="R254" s="2"/>
      <c r="T254" s="2"/>
      <c r="Y254" s="2"/>
    </row>
    <row r="255" spans="2:25" x14ac:dyDescent="0.45">
      <c r="B255" s="2">
        <v>44820</v>
      </c>
      <c r="E255" s="7"/>
      <c r="F255" s="2">
        <v>44832</v>
      </c>
      <c r="I255" s="8"/>
      <c r="O255" s="8"/>
      <c r="P255" s="8"/>
      <c r="R255" s="2"/>
      <c r="T255" s="2"/>
      <c r="Y255" s="2"/>
    </row>
    <row r="256" spans="2:25" x14ac:dyDescent="0.45">
      <c r="B256" s="2">
        <v>44820</v>
      </c>
      <c r="E256" s="7"/>
      <c r="F256" s="2">
        <v>44832</v>
      </c>
      <c r="I256" s="8"/>
      <c r="O256" s="8"/>
      <c r="P256" s="8"/>
      <c r="R256" s="2"/>
      <c r="T256" s="2"/>
      <c r="Y256" s="2"/>
    </row>
    <row r="257" spans="2:25" x14ac:dyDescent="0.45">
      <c r="B257" s="2">
        <v>44820</v>
      </c>
      <c r="E257" s="7"/>
      <c r="F257" s="2">
        <v>44832</v>
      </c>
      <c r="I257" s="8"/>
      <c r="O257" s="8"/>
      <c r="P257" s="8"/>
      <c r="R257" s="2"/>
      <c r="T257" s="2"/>
      <c r="Y257" s="2"/>
    </row>
    <row r="258" spans="2:25" x14ac:dyDescent="0.45">
      <c r="B258" s="2">
        <v>44823</v>
      </c>
      <c r="E258" s="7"/>
      <c r="F258" s="2">
        <v>44832</v>
      </c>
      <c r="I258" s="8"/>
      <c r="O258" s="8"/>
      <c r="P258" s="8"/>
      <c r="R258" s="2"/>
      <c r="T258" s="2"/>
      <c r="Y258" s="2"/>
    </row>
    <row r="259" spans="2:25" x14ac:dyDescent="0.45">
      <c r="B259" s="2">
        <v>44823</v>
      </c>
      <c r="E259" s="7"/>
      <c r="F259" s="2">
        <v>44833</v>
      </c>
      <c r="I259" s="8"/>
      <c r="O259" s="8"/>
      <c r="P259" s="8"/>
      <c r="R259" s="2"/>
      <c r="T259" s="2"/>
      <c r="Y259" s="2"/>
    </row>
    <row r="260" spans="2:25" x14ac:dyDescent="0.45">
      <c r="B260" s="2">
        <v>44823</v>
      </c>
      <c r="E260" s="7"/>
      <c r="F260" s="2">
        <v>44833</v>
      </c>
      <c r="I260" s="8"/>
      <c r="O260" s="8"/>
      <c r="P260" s="8"/>
      <c r="R260" s="2"/>
      <c r="T260" s="2"/>
      <c r="Y260" s="2"/>
    </row>
    <row r="261" spans="2:25" x14ac:dyDescent="0.45">
      <c r="B261" s="2">
        <v>44823</v>
      </c>
      <c r="E261" s="7"/>
      <c r="F261" s="2">
        <v>44833</v>
      </c>
      <c r="I261" s="8"/>
      <c r="O261" s="8"/>
      <c r="P261" s="8"/>
      <c r="R261" s="2"/>
      <c r="T261" s="2"/>
      <c r="Y261" s="2"/>
    </row>
    <row r="262" spans="2:25" x14ac:dyDescent="0.45">
      <c r="B262" s="2">
        <v>44824</v>
      </c>
      <c r="E262" s="7"/>
      <c r="F262" s="2">
        <v>44833</v>
      </c>
      <c r="I262" s="8"/>
      <c r="O262" s="8"/>
      <c r="P262" s="8"/>
      <c r="R262" s="2"/>
      <c r="T262" s="2"/>
      <c r="Y262" s="2"/>
    </row>
    <row r="263" spans="2:25" x14ac:dyDescent="0.45">
      <c r="B263" s="2">
        <v>44824</v>
      </c>
      <c r="E263" s="7"/>
      <c r="F263" s="2">
        <v>44834</v>
      </c>
      <c r="I263" s="8"/>
      <c r="O263" s="8"/>
      <c r="P263" s="8"/>
      <c r="R263" s="2"/>
      <c r="T263" s="2"/>
      <c r="Y263" s="2"/>
    </row>
    <row r="264" spans="2:25" x14ac:dyDescent="0.45">
      <c r="B264" s="2">
        <v>44824</v>
      </c>
      <c r="E264" s="7"/>
      <c r="F264" s="2">
        <v>44834</v>
      </c>
      <c r="I264" s="8"/>
      <c r="O264" s="8"/>
      <c r="P264" s="8"/>
      <c r="R264" s="2"/>
      <c r="T264" s="2"/>
      <c r="Y264" s="2"/>
    </row>
    <row r="265" spans="2:25" x14ac:dyDescent="0.45">
      <c r="B265" s="2">
        <v>44824</v>
      </c>
      <c r="E265" s="7"/>
      <c r="F265" s="2">
        <v>44834</v>
      </c>
      <c r="I265" s="8"/>
      <c r="O265" s="8"/>
      <c r="P265" s="8"/>
      <c r="R265" s="2"/>
      <c r="T265" s="2"/>
      <c r="Y265" s="2"/>
    </row>
    <row r="266" spans="2:25" x14ac:dyDescent="0.45">
      <c r="B266" s="2">
        <v>44825</v>
      </c>
      <c r="E266" s="7"/>
      <c r="F266" s="2">
        <v>44834</v>
      </c>
      <c r="I266" s="8"/>
      <c r="O266" s="8"/>
      <c r="P266" s="8"/>
      <c r="R266" s="2"/>
      <c r="T266" s="2"/>
      <c r="Y266" s="2"/>
    </row>
    <row r="267" spans="2:25" x14ac:dyDescent="0.45">
      <c r="B267" s="2">
        <v>44825</v>
      </c>
      <c r="E267" s="7"/>
      <c r="F267" s="2">
        <v>44837</v>
      </c>
      <c r="I267" s="8"/>
      <c r="O267" s="8"/>
      <c r="P267" s="8"/>
      <c r="R267" s="2"/>
      <c r="T267" s="2"/>
      <c r="Y267" s="2"/>
    </row>
    <row r="268" spans="2:25" x14ac:dyDescent="0.45">
      <c r="B268" s="2">
        <v>44825</v>
      </c>
      <c r="E268" s="7"/>
      <c r="F268" s="2">
        <v>44837</v>
      </c>
      <c r="I268" s="8"/>
      <c r="O268" s="8"/>
      <c r="P268" s="8"/>
      <c r="R268" s="2"/>
      <c r="T268" s="2"/>
      <c r="Y268" s="2"/>
    </row>
    <row r="269" spans="2:25" x14ac:dyDescent="0.45">
      <c r="B269" s="2">
        <v>44825</v>
      </c>
      <c r="E269" s="7"/>
      <c r="F269" s="2">
        <v>44838</v>
      </c>
      <c r="I269" s="8"/>
      <c r="O269" s="8"/>
      <c r="P269" s="8"/>
      <c r="R269" s="2"/>
      <c r="T269" s="2"/>
      <c r="Y269" s="2"/>
    </row>
    <row r="270" spans="2:25" x14ac:dyDescent="0.45">
      <c r="B270" s="2">
        <v>44826</v>
      </c>
      <c r="E270" s="7"/>
      <c r="F270" s="2">
        <v>44838</v>
      </c>
      <c r="I270" s="8"/>
      <c r="O270" s="8"/>
      <c r="P270" s="8"/>
      <c r="R270" s="2"/>
      <c r="T270" s="2"/>
      <c r="Y270" s="2"/>
    </row>
    <row r="271" spans="2:25" x14ac:dyDescent="0.45">
      <c r="B271" s="2">
        <v>44826</v>
      </c>
      <c r="E271" s="7"/>
      <c r="F271" s="2">
        <v>44838</v>
      </c>
      <c r="I271" s="8"/>
      <c r="O271" s="8"/>
      <c r="P271" s="8"/>
      <c r="R271" s="2"/>
      <c r="T271" s="2"/>
      <c r="Y271" s="2"/>
    </row>
    <row r="272" spans="2:25" x14ac:dyDescent="0.45">
      <c r="B272" s="2">
        <v>44826</v>
      </c>
      <c r="E272" s="7"/>
      <c r="F272" s="2">
        <v>44838</v>
      </c>
      <c r="I272" s="8"/>
      <c r="O272" s="8"/>
      <c r="P272" s="8"/>
      <c r="R272" s="2"/>
      <c r="T272" s="2"/>
      <c r="Y272" s="2"/>
    </row>
    <row r="273" spans="2:25" x14ac:dyDescent="0.45">
      <c r="B273" s="2">
        <v>44826</v>
      </c>
      <c r="E273" s="7"/>
      <c r="F273" s="2">
        <v>44844</v>
      </c>
      <c r="I273" s="8"/>
      <c r="O273" s="8"/>
      <c r="P273" s="8"/>
      <c r="R273" s="2"/>
      <c r="T273" s="2"/>
      <c r="Y273" s="2"/>
    </row>
    <row r="274" spans="2:25" x14ac:dyDescent="0.45">
      <c r="B274" s="2">
        <v>44827</v>
      </c>
      <c r="E274" s="7"/>
      <c r="F274" s="2">
        <v>44844</v>
      </c>
      <c r="I274" s="8"/>
      <c r="O274" s="8"/>
      <c r="P274" s="8"/>
      <c r="R274" s="2"/>
      <c r="T274" s="2"/>
      <c r="Y274" s="2"/>
    </row>
    <row r="275" spans="2:25" x14ac:dyDescent="0.45">
      <c r="B275" s="2">
        <v>44827</v>
      </c>
      <c r="E275" s="7"/>
      <c r="F275" s="2">
        <v>44844</v>
      </c>
      <c r="I275" s="8"/>
      <c r="O275" s="8"/>
      <c r="P275" s="8"/>
      <c r="R275" s="2"/>
      <c r="T275" s="2"/>
      <c r="Y275" s="2"/>
    </row>
    <row r="276" spans="2:25" x14ac:dyDescent="0.45">
      <c r="B276" s="2">
        <v>44827</v>
      </c>
      <c r="E276" s="7"/>
      <c r="F276" s="2">
        <v>44844</v>
      </c>
      <c r="I276" s="8"/>
      <c r="O276" s="8"/>
      <c r="P276" s="8"/>
      <c r="R276" s="2"/>
      <c r="T276" s="2"/>
      <c r="Y276" s="2"/>
    </row>
    <row r="277" spans="2:25" x14ac:dyDescent="0.45">
      <c r="B277" s="2">
        <v>44827</v>
      </c>
      <c r="E277" s="7"/>
      <c r="F277" s="2">
        <v>44845</v>
      </c>
      <c r="I277" s="8"/>
      <c r="O277" s="8"/>
      <c r="P277" s="8"/>
      <c r="R277" s="2"/>
      <c r="T277" s="2"/>
      <c r="Y277" s="2"/>
    </row>
    <row r="278" spans="2:25" x14ac:dyDescent="0.45">
      <c r="B278" s="2">
        <v>44830</v>
      </c>
      <c r="F278" s="2">
        <v>44845</v>
      </c>
      <c r="T278" s="2"/>
    </row>
    <row r="279" spans="2:25" x14ac:dyDescent="0.45">
      <c r="B279" s="2">
        <v>44830</v>
      </c>
      <c r="F279" s="2">
        <v>44846</v>
      </c>
      <c r="T279" s="2"/>
    </row>
    <row r="280" spans="2:25" x14ac:dyDescent="0.45">
      <c r="B280" s="2">
        <v>44830</v>
      </c>
      <c r="F280" s="2">
        <v>44847</v>
      </c>
      <c r="T280" s="2"/>
    </row>
    <row r="281" spans="2:25" x14ac:dyDescent="0.45">
      <c r="B281" s="2">
        <v>44831</v>
      </c>
      <c r="F281" s="2">
        <v>44847</v>
      </c>
      <c r="T281" s="2"/>
    </row>
    <row r="282" spans="2:25" x14ac:dyDescent="0.45">
      <c r="B282" s="2">
        <v>44831</v>
      </c>
      <c r="F282" s="2">
        <v>44847</v>
      </c>
      <c r="T282" s="2"/>
    </row>
    <row r="283" spans="2:25" x14ac:dyDescent="0.45">
      <c r="B283" s="2">
        <v>44831</v>
      </c>
      <c r="F283" s="2">
        <v>44847</v>
      </c>
      <c r="T283" s="2"/>
    </row>
    <row r="284" spans="2:25" x14ac:dyDescent="0.45">
      <c r="B284" s="2">
        <v>44831</v>
      </c>
      <c r="F284" s="2">
        <v>44851</v>
      </c>
      <c r="T284" s="2"/>
    </row>
    <row r="285" spans="2:25" x14ac:dyDescent="0.45">
      <c r="B285" s="2">
        <v>44832</v>
      </c>
      <c r="F285" s="2">
        <v>44851</v>
      </c>
      <c r="T285" s="2"/>
    </row>
    <row r="286" spans="2:25" x14ac:dyDescent="0.45">
      <c r="B286" s="2">
        <v>44832</v>
      </c>
      <c r="F286" s="2">
        <v>44851</v>
      </c>
      <c r="T286" s="2"/>
    </row>
    <row r="287" spans="2:25" x14ac:dyDescent="0.45">
      <c r="B287" s="2">
        <v>44832</v>
      </c>
      <c r="F287" s="2">
        <v>44851</v>
      </c>
      <c r="T287" s="2"/>
    </row>
    <row r="288" spans="2:25" x14ac:dyDescent="0.45">
      <c r="B288" s="2">
        <v>44832</v>
      </c>
      <c r="F288" s="2">
        <v>44853</v>
      </c>
      <c r="T288" s="2"/>
    </row>
    <row r="289" spans="2:20" x14ac:dyDescent="0.45">
      <c r="B289" s="2">
        <v>44833</v>
      </c>
      <c r="F289" s="2">
        <v>44853</v>
      </c>
      <c r="T289" s="2"/>
    </row>
    <row r="290" spans="2:20" x14ac:dyDescent="0.45">
      <c r="B290" s="2">
        <v>44833</v>
      </c>
      <c r="F290" s="2">
        <v>44854</v>
      </c>
      <c r="T290" s="2"/>
    </row>
    <row r="291" spans="2:20" x14ac:dyDescent="0.45">
      <c r="B291" s="2">
        <v>44833</v>
      </c>
      <c r="F291" s="2">
        <v>44854</v>
      </c>
      <c r="T291" s="2"/>
    </row>
    <row r="292" spans="2:20" x14ac:dyDescent="0.45">
      <c r="B292" s="2">
        <v>44833</v>
      </c>
      <c r="F292" s="2">
        <v>44855</v>
      </c>
      <c r="T292" s="2"/>
    </row>
    <row r="293" spans="2:20" x14ac:dyDescent="0.45">
      <c r="B293" s="2">
        <v>44834</v>
      </c>
      <c r="F293" s="2">
        <v>44855</v>
      </c>
      <c r="T293" s="2"/>
    </row>
    <row r="294" spans="2:20" x14ac:dyDescent="0.45">
      <c r="B294" s="2">
        <v>44834</v>
      </c>
      <c r="F294" s="2">
        <v>44855</v>
      </c>
      <c r="T294" s="2"/>
    </row>
    <row r="295" spans="2:20" x14ac:dyDescent="0.45">
      <c r="B295" s="2">
        <v>44834</v>
      </c>
      <c r="F295" s="2">
        <v>44855</v>
      </c>
      <c r="T295" s="2"/>
    </row>
    <row r="296" spans="2:20" x14ac:dyDescent="0.45">
      <c r="B296" s="2">
        <v>44834</v>
      </c>
      <c r="F296" s="2">
        <v>44861</v>
      </c>
      <c r="T296" s="2"/>
    </row>
    <row r="297" spans="2:20" x14ac:dyDescent="0.45">
      <c r="B297" s="2">
        <v>44837</v>
      </c>
      <c r="F297" s="2">
        <v>44862</v>
      </c>
      <c r="T297" s="2"/>
    </row>
    <row r="298" spans="2:20" x14ac:dyDescent="0.45">
      <c r="B298" s="2">
        <v>44837</v>
      </c>
      <c r="F298" s="2">
        <v>44862</v>
      </c>
      <c r="T298" s="2"/>
    </row>
    <row r="299" spans="2:20" x14ac:dyDescent="0.45">
      <c r="B299" s="2">
        <v>44837</v>
      </c>
      <c r="F299" s="2">
        <v>44862</v>
      </c>
      <c r="T299" s="2"/>
    </row>
    <row r="300" spans="2:20" x14ac:dyDescent="0.45">
      <c r="B300" s="2">
        <v>44838</v>
      </c>
      <c r="F300" s="2">
        <v>44866</v>
      </c>
      <c r="T300" s="2"/>
    </row>
    <row r="301" spans="2:20" x14ac:dyDescent="0.45">
      <c r="B301" s="2">
        <v>44838</v>
      </c>
      <c r="F301" s="2">
        <v>44866</v>
      </c>
      <c r="T301" s="2"/>
    </row>
    <row r="302" spans="2:20" x14ac:dyDescent="0.45">
      <c r="B302" s="2">
        <v>44838</v>
      </c>
      <c r="F302" s="2">
        <v>44867</v>
      </c>
      <c r="T302" s="2"/>
    </row>
    <row r="303" spans="2:20" x14ac:dyDescent="0.45">
      <c r="B303" s="2">
        <v>44838</v>
      </c>
      <c r="F303" s="2">
        <v>44867</v>
      </c>
      <c r="T303" s="2"/>
    </row>
    <row r="304" spans="2:20" x14ac:dyDescent="0.45">
      <c r="B304" s="2">
        <v>44844</v>
      </c>
      <c r="F304" s="2">
        <v>44868</v>
      </c>
      <c r="T304" s="2"/>
    </row>
    <row r="305" spans="2:20" x14ac:dyDescent="0.45">
      <c r="B305" s="2">
        <v>44844</v>
      </c>
      <c r="F305" s="2">
        <v>44868</v>
      </c>
      <c r="T305" s="2"/>
    </row>
    <row r="306" spans="2:20" x14ac:dyDescent="0.45">
      <c r="B306" s="2">
        <v>44844</v>
      </c>
      <c r="F306" s="2">
        <v>44868</v>
      </c>
      <c r="T306" s="2"/>
    </row>
    <row r="307" spans="2:20" x14ac:dyDescent="0.45">
      <c r="B307" s="2">
        <v>44844</v>
      </c>
      <c r="F307" s="2">
        <v>44868</v>
      </c>
      <c r="T307" s="2"/>
    </row>
    <row r="308" spans="2:20" x14ac:dyDescent="0.45">
      <c r="B308" s="2">
        <v>44845</v>
      </c>
      <c r="F308" s="2">
        <v>44872</v>
      </c>
      <c r="T308" s="2"/>
    </row>
    <row r="309" spans="2:20" x14ac:dyDescent="0.45">
      <c r="B309" s="2">
        <v>44845</v>
      </c>
      <c r="F309" s="2">
        <v>44872</v>
      </c>
      <c r="T309" s="2"/>
    </row>
    <row r="310" spans="2:20" x14ac:dyDescent="0.45">
      <c r="B310" s="2">
        <v>44846</v>
      </c>
      <c r="F310" s="2">
        <v>44872</v>
      </c>
      <c r="T310" s="2"/>
    </row>
    <row r="311" spans="2:20" x14ac:dyDescent="0.45">
      <c r="B311" s="2">
        <v>44846</v>
      </c>
      <c r="F311" s="2">
        <v>44874</v>
      </c>
      <c r="T311" s="2"/>
    </row>
    <row r="312" spans="2:20" x14ac:dyDescent="0.45">
      <c r="B312" s="2">
        <v>44847</v>
      </c>
      <c r="F312" s="2">
        <v>44874</v>
      </c>
      <c r="T312" s="2"/>
    </row>
    <row r="313" spans="2:20" x14ac:dyDescent="0.45">
      <c r="B313" s="2">
        <v>44847</v>
      </c>
      <c r="F313" s="2">
        <v>44875</v>
      </c>
      <c r="T313" s="2"/>
    </row>
    <row r="314" spans="2:20" x14ac:dyDescent="0.45">
      <c r="B314" s="2">
        <v>44851</v>
      </c>
      <c r="F314" s="2">
        <v>44876</v>
      </c>
      <c r="T314" s="2"/>
    </row>
    <row r="315" spans="2:20" x14ac:dyDescent="0.45">
      <c r="B315" s="2">
        <v>44851</v>
      </c>
      <c r="F315" s="2">
        <v>44876</v>
      </c>
      <c r="T315" s="2"/>
    </row>
    <row r="316" spans="2:20" x14ac:dyDescent="0.45">
      <c r="B316" s="2">
        <v>44851</v>
      </c>
      <c r="F316" s="2">
        <v>44881</v>
      </c>
      <c r="T316" s="2"/>
    </row>
    <row r="317" spans="2:20" x14ac:dyDescent="0.45">
      <c r="B317" s="2">
        <v>44851</v>
      </c>
      <c r="F317" s="2">
        <v>44881</v>
      </c>
      <c r="T317" s="2"/>
    </row>
    <row r="318" spans="2:20" x14ac:dyDescent="0.45">
      <c r="B318" s="2">
        <v>44853</v>
      </c>
      <c r="F318" s="2">
        <v>44888</v>
      </c>
      <c r="T318" s="2"/>
    </row>
    <row r="319" spans="2:20" x14ac:dyDescent="0.45">
      <c r="B319" s="2">
        <v>44854</v>
      </c>
      <c r="F319" s="2">
        <v>44888</v>
      </c>
      <c r="T319" s="2"/>
    </row>
    <row r="320" spans="2:20" x14ac:dyDescent="0.45">
      <c r="B320" s="2">
        <v>44854</v>
      </c>
      <c r="F320" s="2">
        <v>44888</v>
      </c>
      <c r="T320" s="2"/>
    </row>
    <row r="321" spans="2:20" x14ac:dyDescent="0.45">
      <c r="B321" s="2">
        <v>44855</v>
      </c>
      <c r="F321" s="2">
        <v>44889</v>
      </c>
      <c r="T321" s="2"/>
    </row>
    <row r="322" spans="2:20" x14ac:dyDescent="0.45">
      <c r="B322" s="2">
        <v>44855</v>
      </c>
      <c r="F322" s="2"/>
      <c r="T322" s="2"/>
    </row>
    <row r="323" spans="2:20" x14ac:dyDescent="0.45">
      <c r="B323" s="2">
        <v>44855</v>
      </c>
      <c r="F323" s="2"/>
      <c r="T323" s="2"/>
    </row>
    <row r="324" spans="2:20" x14ac:dyDescent="0.45">
      <c r="B324" s="2">
        <v>44855</v>
      </c>
      <c r="F324" s="2"/>
      <c r="T324" s="2"/>
    </row>
    <row r="325" spans="2:20" x14ac:dyDescent="0.45">
      <c r="B325" s="2">
        <v>44859</v>
      </c>
      <c r="F325" s="2"/>
      <c r="T325" s="2"/>
    </row>
    <row r="326" spans="2:20" x14ac:dyDescent="0.45">
      <c r="B326" s="2">
        <v>44859</v>
      </c>
      <c r="F326" s="2"/>
      <c r="T326" s="2"/>
    </row>
    <row r="327" spans="2:20" x14ac:dyDescent="0.45">
      <c r="B327" s="2">
        <v>44861</v>
      </c>
      <c r="F327" s="2"/>
      <c r="T327" s="2"/>
    </row>
    <row r="328" spans="2:20" x14ac:dyDescent="0.45">
      <c r="B328" s="2">
        <v>44862</v>
      </c>
      <c r="F328" s="2"/>
      <c r="T328" s="2"/>
    </row>
    <row r="329" spans="2:20" x14ac:dyDescent="0.45">
      <c r="B329" s="2">
        <v>44862</v>
      </c>
      <c r="F329" s="2"/>
      <c r="T329" s="2"/>
    </row>
    <row r="330" spans="2:20" x14ac:dyDescent="0.45">
      <c r="B330" s="2">
        <v>44862</v>
      </c>
      <c r="F330" s="2"/>
      <c r="T330" s="2"/>
    </row>
    <row r="331" spans="2:20" x14ac:dyDescent="0.45">
      <c r="B331" s="2">
        <v>44862</v>
      </c>
      <c r="F331" s="2"/>
      <c r="T331" s="2"/>
    </row>
    <row r="332" spans="2:20" x14ac:dyDescent="0.45">
      <c r="B332" s="2">
        <v>44866</v>
      </c>
      <c r="F332" s="2"/>
      <c r="T332" s="2"/>
    </row>
    <row r="333" spans="2:20" x14ac:dyDescent="0.45">
      <c r="B333" s="2">
        <v>44866</v>
      </c>
      <c r="F333" s="2"/>
      <c r="T333" s="2"/>
    </row>
    <row r="334" spans="2:20" x14ac:dyDescent="0.45">
      <c r="B334" s="2">
        <v>44866</v>
      </c>
      <c r="F334" s="2"/>
      <c r="T334" s="2"/>
    </row>
    <row r="335" spans="2:20" x14ac:dyDescent="0.45">
      <c r="B335" s="2">
        <v>44867</v>
      </c>
      <c r="F335" s="2"/>
      <c r="T335" s="2"/>
    </row>
    <row r="336" spans="2:20" x14ac:dyDescent="0.45">
      <c r="B336" s="2">
        <v>44867</v>
      </c>
      <c r="F336" s="2"/>
      <c r="T336" s="2"/>
    </row>
    <row r="337" spans="2:20" x14ac:dyDescent="0.45">
      <c r="B337" s="2">
        <v>44867</v>
      </c>
      <c r="F337" s="2"/>
      <c r="T337" s="2"/>
    </row>
    <row r="338" spans="2:20" x14ac:dyDescent="0.45">
      <c r="B338" s="2">
        <v>44868</v>
      </c>
      <c r="F338" s="2"/>
      <c r="T338" s="2"/>
    </row>
    <row r="339" spans="2:20" x14ac:dyDescent="0.45">
      <c r="B339" s="2">
        <v>44868</v>
      </c>
      <c r="F339" s="2"/>
      <c r="T339" s="2"/>
    </row>
    <row r="340" spans="2:20" x14ac:dyDescent="0.45">
      <c r="B340" s="2">
        <v>44868</v>
      </c>
      <c r="F340" s="2"/>
      <c r="T340" s="2"/>
    </row>
    <row r="341" spans="2:20" x14ac:dyDescent="0.45">
      <c r="B341" s="2">
        <v>44868</v>
      </c>
      <c r="F341" s="2"/>
      <c r="T341" s="2"/>
    </row>
    <row r="342" spans="2:20" x14ac:dyDescent="0.45">
      <c r="B342" s="2">
        <v>44872</v>
      </c>
      <c r="F342" s="2"/>
      <c r="T342" s="2"/>
    </row>
    <row r="343" spans="2:20" x14ac:dyDescent="0.45">
      <c r="B343" s="2">
        <v>44872</v>
      </c>
      <c r="F343" s="2"/>
      <c r="T343" s="2"/>
    </row>
    <row r="344" spans="2:20" x14ac:dyDescent="0.45">
      <c r="B344" s="2">
        <v>44872</v>
      </c>
      <c r="F344" s="2"/>
      <c r="T344" s="2"/>
    </row>
    <row r="345" spans="2:20" x14ac:dyDescent="0.45">
      <c r="B345" s="2">
        <v>44874</v>
      </c>
      <c r="F345" s="2"/>
      <c r="T345" s="2"/>
    </row>
    <row r="346" spans="2:20" x14ac:dyDescent="0.45">
      <c r="B346" s="2">
        <v>44874</v>
      </c>
      <c r="F346" s="2"/>
      <c r="T346" s="2"/>
    </row>
    <row r="347" spans="2:20" x14ac:dyDescent="0.45">
      <c r="B347" s="2">
        <v>44875</v>
      </c>
      <c r="F347" s="2"/>
      <c r="T347" s="2"/>
    </row>
    <row r="348" spans="2:20" x14ac:dyDescent="0.45">
      <c r="B348" s="2">
        <v>44876</v>
      </c>
      <c r="F348" s="2"/>
      <c r="T348" s="2"/>
    </row>
    <row r="349" spans="2:20" x14ac:dyDescent="0.45">
      <c r="B349" s="2">
        <v>44876</v>
      </c>
      <c r="F349" s="2"/>
      <c r="T349" s="2"/>
    </row>
    <row r="350" spans="2:20" x14ac:dyDescent="0.45">
      <c r="B350" s="2">
        <v>44880</v>
      </c>
      <c r="F350" s="2"/>
      <c r="T350" s="2"/>
    </row>
    <row r="351" spans="2:20" x14ac:dyDescent="0.45">
      <c r="B351" s="2">
        <v>44881</v>
      </c>
      <c r="F351" s="2"/>
      <c r="T351" s="2"/>
    </row>
    <row r="352" spans="2:20" x14ac:dyDescent="0.45">
      <c r="B352" s="2">
        <v>44881</v>
      </c>
      <c r="F352" s="2"/>
      <c r="T352" s="2"/>
    </row>
    <row r="353" spans="2:20" x14ac:dyDescent="0.45">
      <c r="B353" s="2">
        <v>44883</v>
      </c>
      <c r="F353" s="2"/>
      <c r="T353" s="2"/>
    </row>
    <row r="354" spans="2:20" x14ac:dyDescent="0.45">
      <c r="B354" s="2">
        <v>44883</v>
      </c>
      <c r="F354" s="2"/>
      <c r="T354" s="2"/>
    </row>
    <row r="355" spans="2:20" x14ac:dyDescent="0.45">
      <c r="B355" s="2">
        <v>44888</v>
      </c>
      <c r="F355" s="2"/>
      <c r="T355" s="2"/>
    </row>
    <row r="356" spans="2:20" x14ac:dyDescent="0.45">
      <c r="B356" s="2">
        <v>44888</v>
      </c>
      <c r="F356" s="2"/>
      <c r="T356" s="2"/>
    </row>
    <row r="357" spans="2:20" x14ac:dyDescent="0.45">
      <c r="B357" s="2">
        <v>44888</v>
      </c>
      <c r="F357" s="2"/>
      <c r="T357" s="2"/>
    </row>
    <row r="358" spans="2:20" x14ac:dyDescent="0.45">
      <c r="B358" s="2">
        <v>44888</v>
      </c>
      <c r="T358" s="2"/>
    </row>
    <row r="359" spans="2:20" x14ac:dyDescent="0.45">
      <c r="B359" s="2">
        <v>44889</v>
      </c>
    </row>
  </sheetData>
  <mergeCells count="2">
    <mergeCell ref="B1:D1"/>
    <mergeCell ref="F1:H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360"/>
  <sheetViews>
    <sheetView topLeftCell="E1" workbookViewId="0">
      <selection activeCell="L1" sqref="L1"/>
    </sheetView>
  </sheetViews>
  <sheetFormatPr defaultRowHeight="14.25" x14ac:dyDescent="0.45"/>
  <cols>
    <col min="1" max="1" width="9.06640625" customWidth="1"/>
    <col min="2" max="2" width="9.9296875" bestFit="1" customWidth="1"/>
    <col min="3" max="3" width="23.1328125" customWidth="1"/>
    <col min="4" max="4" width="9.86328125" bestFit="1" customWidth="1"/>
    <col min="5" max="5" width="9.06640625" customWidth="1"/>
    <col min="9" max="9" width="9.9296875" bestFit="1" customWidth="1"/>
    <col min="10" max="10" width="23.1328125" bestFit="1" customWidth="1"/>
  </cols>
  <sheetData>
    <row r="1" spans="2:19" ht="14.65" thickBot="1" x14ac:dyDescent="0.5"/>
    <row r="2" spans="2:19" x14ac:dyDescent="0.45">
      <c r="B2" s="33" t="s">
        <v>877</v>
      </c>
      <c r="C2" s="33"/>
      <c r="D2" s="33"/>
      <c r="E2" s="33"/>
      <c r="F2" s="17" t="s">
        <v>880</v>
      </c>
      <c r="G2" s="8"/>
      <c r="I2" s="33" t="s">
        <v>880</v>
      </c>
      <c r="J2" s="33"/>
      <c r="K2" s="33"/>
      <c r="L2" s="33"/>
      <c r="M2" s="17" t="s">
        <v>877</v>
      </c>
      <c r="O2" s="8"/>
      <c r="P2" s="18"/>
      <c r="Q2" s="19"/>
      <c r="R2" s="19"/>
      <c r="S2" s="20"/>
    </row>
    <row r="3" spans="2:19" x14ac:dyDescent="0.45">
      <c r="B3" s="13" t="s">
        <v>594</v>
      </c>
      <c r="C3" s="14" t="s">
        <v>2</v>
      </c>
      <c r="D3" s="13" t="s">
        <v>883</v>
      </c>
      <c r="E3" s="14" t="s">
        <v>875</v>
      </c>
      <c r="G3" s="8"/>
      <c r="I3" s="13" t="s">
        <v>594</v>
      </c>
      <c r="J3" s="14" t="s">
        <v>2</v>
      </c>
      <c r="K3" s="13" t="s">
        <v>883</v>
      </c>
      <c r="L3" s="14" t="s">
        <v>875</v>
      </c>
      <c r="O3" s="8"/>
      <c r="P3" s="21" t="s">
        <v>885</v>
      </c>
      <c r="Q3" s="22"/>
      <c r="R3" s="22"/>
      <c r="S3" s="23">
        <f>COUNT(E4:E360)</f>
        <v>357</v>
      </c>
    </row>
    <row r="4" spans="2:19" x14ac:dyDescent="0.45">
      <c r="B4" s="2">
        <v>44652</v>
      </c>
      <c r="C4" s="7" t="s">
        <v>673</v>
      </c>
      <c r="D4" t="str">
        <f>C4&amp;B4</f>
        <v>BANKNIFTYWEEKLY36700CE44652</v>
      </c>
      <c r="E4" s="5">
        <v>1</v>
      </c>
      <c r="F4">
        <f t="shared" ref="F4:F67" si="0">IFERROR(VLOOKUP(D4,$K$4:$L$358,2,0),0)</f>
        <v>0</v>
      </c>
      <c r="G4" s="8"/>
      <c r="I4" s="2">
        <v>44652</v>
      </c>
      <c r="J4" t="s">
        <v>609</v>
      </c>
      <c r="K4" t="str">
        <f>J4&amp;I4</f>
        <v>BANKNIFTYWEEKLY36800CE44652</v>
      </c>
      <c r="L4" s="5">
        <v>1</v>
      </c>
      <c r="M4">
        <f t="shared" ref="M4:M67" si="1">IFERROR(VLOOKUP(K4,$D$4:$E$360,2,0),0)</f>
        <v>1</v>
      </c>
      <c r="O4" s="8"/>
      <c r="P4" s="21" t="s">
        <v>884</v>
      </c>
      <c r="Q4" s="22"/>
      <c r="R4" s="22"/>
      <c r="S4" s="23">
        <f>COUNT(L4:L358)</f>
        <v>319</v>
      </c>
    </row>
    <row r="5" spans="2:19" x14ac:dyDescent="0.45">
      <c r="B5" s="2">
        <v>44652</v>
      </c>
      <c r="C5" s="7" t="s">
        <v>609</v>
      </c>
      <c r="D5" t="str">
        <f t="shared" ref="D5:D68" si="2">C5&amp;B5</f>
        <v>BANKNIFTYWEEKLY36800CE44652</v>
      </c>
      <c r="E5" s="5">
        <v>1</v>
      </c>
      <c r="F5">
        <f t="shared" si="0"/>
        <v>1</v>
      </c>
      <c r="G5" s="8"/>
      <c r="I5" s="2">
        <v>44652</v>
      </c>
      <c r="J5" t="s">
        <v>611</v>
      </c>
      <c r="K5" t="str">
        <f t="shared" ref="K5:K68" si="3">J5&amp;I5</f>
        <v>BANKNIFTYWEEKLY36900CE44652</v>
      </c>
      <c r="L5" s="5">
        <v>1</v>
      </c>
      <c r="M5">
        <f t="shared" si="1"/>
        <v>0</v>
      </c>
      <c r="O5" s="8"/>
      <c r="P5" s="21" t="s">
        <v>886</v>
      </c>
      <c r="Q5" s="22"/>
      <c r="R5" s="22"/>
      <c r="S5" s="24">
        <f>SUM(F4:F360)/S3</f>
        <v>0.79551820728291311</v>
      </c>
    </row>
    <row r="6" spans="2:19" ht="14.65" thickBot="1" x14ac:dyDescent="0.5">
      <c r="B6" s="2">
        <v>44655</v>
      </c>
      <c r="C6" s="7" t="s">
        <v>682</v>
      </c>
      <c r="D6" t="str">
        <f t="shared" si="2"/>
        <v>BANKNIFTYWEEKLY38100CE44655</v>
      </c>
      <c r="E6" s="5">
        <v>1</v>
      </c>
      <c r="F6">
        <f t="shared" si="0"/>
        <v>0</v>
      </c>
      <c r="G6" s="8"/>
      <c r="I6" s="2">
        <v>44655</v>
      </c>
      <c r="J6" t="s">
        <v>684</v>
      </c>
      <c r="K6" t="str">
        <f t="shared" si="3"/>
        <v>BANKNIFTYWEEKLY38200CE44655</v>
      </c>
      <c r="L6" s="5">
        <v>1</v>
      </c>
      <c r="M6">
        <f t="shared" si="1"/>
        <v>1</v>
      </c>
      <c r="O6" s="8"/>
      <c r="P6" s="25"/>
      <c r="Q6" s="26"/>
      <c r="R6" s="26"/>
      <c r="S6" s="27"/>
    </row>
    <row r="7" spans="2:19" x14ac:dyDescent="0.45">
      <c r="B7" s="2">
        <v>44655</v>
      </c>
      <c r="C7" s="7" t="s">
        <v>684</v>
      </c>
      <c r="D7" t="str">
        <f t="shared" si="2"/>
        <v>BANKNIFTYWEEKLY38200CE44655</v>
      </c>
      <c r="E7" s="5">
        <v>1</v>
      </c>
      <c r="F7">
        <f t="shared" si="0"/>
        <v>1</v>
      </c>
      <c r="G7" s="8"/>
      <c r="I7" s="2">
        <v>44655</v>
      </c>
      <c r="J7" t="s">
        <v>612</v>
      </c>
      <c r="K7" t="str">
        <f t="shared" si="3"/>
        <v>BANKNIFTYWEEKLY38300CE44655</v>
      </c>
      <c r="L7" s="5">
        <v>1</v>
      </c>
      <c r="M7">
        <f t="shared" si="1"/>
        <v>0</v>
      </c>
      <c r="O7" s="8"/>
      <c r="P7" s="8"/>
    </row>
    <row r="8" spans="2:19" x14ac:dyDescent="0.45">
      <c r="B8" s="2">
        <v>44656</v>
      </c>
      <c r="C8" s="7" t="s">
        <v>690</v>
      </c>
      <c r="D8" t="str">
        <f t="shared" si="2"/>
        <v>BANKNIFTYWEEKLY38400PE44656</v>
      </c>
      <c r="E8" s="5">
        <v>1</v>
      </c>
      <c r="F8">
        <f t="shared" si="0"/>
        <v>1</v>
      </c>
      <c r="G8" s="8"/>
      <c r="I8" s="2">
        <v>44656</v>
      </c>
      <c r="J8" t="s">
        <v>690</v>
      </c>
      <c r="K8" t="str">
        <f t="shared" si="3"/>
        <v>BANKNIFTYWEEKLY38400PE44656</v>
      </c>
      <c r="L8" s="5">
        <v>1</v>
      </c>
      <c r="M8">
        <f t="shared" si="1"/>
        <v>1</v>
      </c>
      <c r="O8" s="8"/>
      <c r="P8" s="8"/>
    </row>
    <row r="9" spans="2:19" x14ac:dyDescent="0.45">
      <c r="B9" s="2">
        <v>44656</v>
      </c>
      <c r="C9" s="7" t="s">
        <v>717</v>
      </c>
      <c r="D9" t="str">
        <f t="shared" si="2"/>
        <v>BANKNIFTYWEEKLY38500PE44656</v>
      </c>
      <c r="E9" s="5">
        <v>1</v>
      </c>
      <c r="F9">
        <f t="shared" si="0"/>
        <v>0</v>
      </c>
      <c r="G9" s="8"/>
      <c r="I9" s="2">
        <v>44656</v>
      </c>
      <c r="J9" t="s">
        <v>614</v>
      </c>
      <c r="K9" t="str">
        <f t="shared" si="3"/>
        <v>BANKNIFTYWEEKLY38300PE44656</v>
      </c>
      <c r="L9" s="5">
        <v>1</v>
      </c>
      <c r="M9">
        <f t="shared" si="1"/>
        <v>0</v>
      </c>
      <c r="O9" s="8"/>
      <c r="P9" s="8"/>
    </row>
    <row r="10" spans="2:19" x14ac:dyDescent="0.45">
      <c r="B10" s="2">
        <v>44657</v>
      </c>
      <c r="C10" s="7" t="s">
        <v>616</v>
      </c>
      <c r="D10" t="str">
        <f t="shared" si="2"/>
        <v>BANKNIFTYWEEKLY37600PE44657</v>
      </c>
      <c r="E10" s="5">
        <v>1</v>
      </c>
      <c r="F10">
        <f t="shared" si="0"/>
        <v>1</v>
      </c>
      <c r="G10" s="8"/>
      <c r="I10" s="2">
        <v>44657</v>
      </c>
      <c r="J10" t="s">
        <v>616</v>
      </c>
      <c r="K10" t="str">
        <f t="shared" si="3"/>
        <v>BANKNIFTYWEEKLY37600PE44657</v>
      </c>
      <c r="L10" s="5">
        <v>1</v>
      </c>
      <c r="M10">
        <f t="shared" si="1"/>
        <v>1</v>
      </c>
      <c r="O10" s="8"/>
      <c r="P10" s="8"/>
    </row>
    <row r="11" spans="2:19" x14ac:dyDescent="0.45">
      <c r="B11" s="2">
        <v>44658</v>
      </c>
      <c r="C11" s="7" t="s">
        <v>617</v>
      </c>
      <c r="D11" t="str">
        <f t="shared" si="2"/>
        <v>BANKNIFTYWEEKLY37700CE44658</v>
      </c>
      <c r="E11" s="5">
        <v>1</v>
      </c>
      <c r="F11">
        <f t="shared" si="0"/>
        <v>1</v>
      </c>
      <c r="G11" s="8"/>
      <c r="I11" s="2">
        <v>44658</v>
      </c>
      <c r="J11" t="s">
        <v>617</v>
      </c>
      <c r="K11" t="str">
        <f t="shared" si="3"/>
        <v>BANKNIFTYWEEKLY37700CE44658</v>
      </c>
      <c r="L11" s="5">
        <v>1</v>
      </c>
      <c r="M11">
        <f t="shared" si="1"/>
        <v>1</v>
      </c>
      <c r="O11" s="8"/>
      <c r="P11" s="8"/>
    </row>
    <row r="12" spans="2:19" x14ac:dyDescent="0.45">
      <c r="B12" s="2">
        <v>44658</v>
      </c>
      <c r="C12" s="7" t="s">
        <v>618</v>
      </c>
      <c r="D12" t="str">
        <f t="shared" si="2"/>
        <v>BANKNIFTYWEEKLY37800CE44658</v>
      </c>
      <c r="E12" s="5">
        <v>1</v>
      </c>
      <c r="F12">
        <f t="shared" si="0"/>
        <v>1</v>
      </c>
      <c r="G12" s="8"/>
      <c r="I12" s="2">
        <v>44658</v>
      </c>
      <c r="J12" t="s">
        <v>618</v>
      </c>
      <c r="K12" t="str">
        <f t="shared" si="3"/>
        <v>BANKNIFTYWEEKLY37800CE44658</v>
      </c>
      <c r="L12" s="5">
        <v>1</v>
      </c>
      <c r="M12">
        <f t="shared" si="1"/>
        <v>1</v>
      </c>
      <c r="O12" s="8"/>
      <c r="P12" s="8"/>
    </row>
    <row r="13" spans="2:19" x14ac:dyDescent="0.45">
      <c r="B13" s="2">
        <v>44659</v>
      </c>
      <c r="C13" s="7" t="s">
        <v>785</v>
      </c>
      <c r="D13" t="str">
        <f t="shared" si="2"/>
        <v>BANKNIFTYWEEKLY37500PE44659</v>
      </c>
      <c r="E13" s="5">
        <v>1</v>
      </c>
      <c r="F13">
        <f t="shared" si="0"/>
        <v>0</v>
      </c>
      <c r="G13" s="8"/>
      <c r="I13" s="2">
        <v>44663</v>
      </c>
      <c r="J13" t="s">
        <v>618</v>
      </c>
      <c r="K13" t="str">
        <f t="shared" si="3"/>
        <v>BANKNIFTYWEEKLY37800CE44663</v>
      </c>
      <c r="L13" s="5">
        <v>1</v>
      </c>
      <c r="M13">
        <f t="shared" si="1"/>
        <v>1</v>
      </c>
      <c r="O13" s="8"/>
      <c r="P13" s="8"/>
    </row>
    <row r="14" spans="2:19" x14ac:dyDescent="0.45">
      <c r="B14" s="2">
        <v>44663</v>
      </c>
      <c r="C14" s="7" t="s">
        <v>679</v>
      </c>
      <c r="D14" t="str">
        <f t="shared" si="2"/>
        <v>BANKNIFTYWEEKLY37300PE44663</v>
      </c>
      <c r="E14" s="5">
        <v>1</v>
      </c>
      <c r="F14">
        <f t="shared" si="0"/>
        <v>0</v>
      </c>
      <c r="G14" s="8"/>
      <c r="I14" s="2">
        <v>44664</v>
      </c>
      <c r="J14" t="s">
        <v>616</v>
      </c>
      <c r="K14" t="str">
        <f t="shared" si="3"/>
        <v>BANKNIFTYWEEKLY37600PE44664</v>
      </c>
      <c r="L14" s="5">
        <v>1</v>
      </c>
      <c r="M14">
        <f t="shared" si="1"/>
        <v>1</v>
      </c>
      <c r="O14" s="8"/>
      <c r="P14" s="8"/>
    </row>
    <row r="15" spans="2:19" x14ac:dyDescent="0.45">
      <c r="B15" s="2">
        <v>44663</v>
      </c>
      <c r="C15" s="7" t="s">
        <v>618</v>
      </c>
      <c r="D15" t="str">
        <f t="shared" si="2"/>
        <v>BANKNIFTYWEEKLY37800CE44663</v>
      </c>
      <c r="E15" s="5">
        <v>1</v>
      </c>
      <c r="F15">
        <f t="shared" si="0"/>
        <v>1</v>
      </c>
      <c r="G15" s="8"/>
      <c r="I15" s="2">
        <v>44664</v>
      </c>
      <c r="J15" t="s">
        <v>619</v>
      </c>
      <c r="K15" t="str">
        <f t="shared" si="3"/>
        <v>BANKNIFTYWEEKLY37700PE44664</v>
      </c>
      <c r="L15" s="5">
        <v>1</v>
      </c>
      <c r="M15">
        <f t="shared" si="1"/>
        <v>1</v>
      </c>
      <c r="O15" s="8"/>
      <c r="P15" s="8"/>
    </row>
    <row r="16" spans="2:19" x14ac:dyDescent="0.45">
      <c r="B16" s="2">
        <v>44664</v>
      </c>
      <c r="C16" s="7" t="s">
        <v>616</v>
      </c>
      <c r="D16" t="str">
        <f t="shared" si="2"/>
        <v>BANKNIFTYWEEKLY37600PE44664</v>
      </c>
      <c r="E16" s="5">
        <v>1</v>
      </c>
      <c r="F16">
        <f t="shared" si="0"/>
        <v>1</v>
      </c>
      <c r="G16" s="8"/>
      <c r="I16" s="2">
        <v>44669</v>
      </c>
      <c r="J16" t="s">
        <v>620</v>
      </c>
      <c r="K16" t="str">
        <f t="shared" si="3"/>
        <v>BANKNIFTYWEEKLY36600PE44669</v>
      </c>
      <c r="L16" s="5">
        <v>1</v>
      </c>
      <c r="M16">
        <f t="shared" si="1"/>
        <v>1</v>
      </c>
      <c r="O16" s="8"/>
      <c r="P16" s="8"/>
    </row>
    <row r="17" spans="2:16" x14ac:dyDescent="0.45">
      <c r="B17" s="2">
        <v>44664</v>
      </c>
      <c r="C17" s="7" t="s">
        <v>619</v>
      </c>
      <c r="D17" t="str">
        <f t="shared" si="2"/>
        <v>BANKNIFTYWEEKLY37700PE44664</v>
      </c>
      <c r="E17" s="5">
        <v>1</v>
      </c>
      <c r="F17">
        <f t="shared" si="0"/>
        <v>1</v>
      </c>
      <c r="G17" s="8"/>
      <c r="I17" s="2">
        <v>44670</v>
      </c>
      <c r="J17" t="s">
        <v>621</v>
      </c>
      <c r="K17" t="str">
        <f t="shared" si="3"/>
        <v>BANKNIFTYWEEKLY36700PE44670</v>
      </c>
      <c r="L17" s="5">
        <v>1</v>
      </c>
      <c r="M17">
        <f t="shared" si="1"/>
        <v>1</v>
      </c>
      <c r="O17" s="8"/>
      <c r="P17" s="8"/>
    </row>
    <row r="18" spans="2:16" x14ac:dyDescent="0.45">
      <c r="B18" s="2">
        <v>44669</v>
      </c>
      <c r="C18" s="7" t="s">
        <v>674</v>
      </c>
      <c r="D18" t="str">
        <f t="shared" si="2"/>
        <v>BANKNIFTYWEEKLY36500PE44669</v>
      </c>
      <c r="E18" s="5">
        <v>1</v>
      </c>
      <c r="F18">
        <f t="shared" si="0"/>
        <v>0</v>
      </c>
      <c r="G18" s="8"/>
      <c r="I18" s="2">
        <v>44670</v>
      </c>
      <c r="J18" t="s">
        <v>620</v>
      </c>
      <c r="K18" t="str">
        <f t="shared" si="3"/>
        <v>BANKNIFTYWEEKLY36600PE44670</v>
      </c>
      <c r="L18" s="5">
        <v>1</v>
      </c>
      <c r="M18">
        <f t="shared" si="1"/>
        <v>0</v>
      </c>
      <c r="O18" s="8"/>
      <c r="P18" s="8"/>
    </row>
    <row r="19" spans="2:16" x14ac:dyDescent="0.45">
      <c r="B19" s="2">
        <v>44669</v>
      </c>
      <c r="C19" s="7" t="s">
        <v>620</v>
      </c>
      <c r="D19" t="str">
        <f t="shared" si="2"/>
        <v>BANKNIFTYWEEKLY36600PE44669</v>
      </c>
      <c r="E19" s="5">
        <v>1</v>
      </c>
      <c r="F19">
        <f t="shared" si="0"/>
        <v>1</v>
      </c>
      <c r="G19" s="8"/>
      <c r="I19" s="2">
        <v>44676</v>
      </c>
      <c r="J19" t="s">
        <v>622</v>
      </c>
      <c r="K19" t="str">
        <f t="shared" si="3"/>
        <v>BANKNIFTYWEEKLY35900CE44676</v>
      </c>
      <c r="L19" s="5">
        <v>1</v>
      </c>
      <c r="M19">
        <f t="shared" si="1"/>
        <v>1</v>
      </c>
      <c r="O19" s="8"/>
      <c r="P19" s="8"/>
    </row>
    <row r="20" spans="2:16" x14ac:dyDescent="0.45">
      <c r="B20" s="2">
        <v>44670</v>
      </c>
      <c r="C20" s="7" t="s">
        <v>621</v>
      </c>
      <c r="D20" t="str">
        <f t="shared" si="2"/>
        <v>BANKNIFTYWEEKLY36700PE44670</v>
      </c>
      <c r="E20" s="5">
        <v>1</v>
      </c>
      <c r="F20">
        <f t="shared" si="0"/>
        <v>1</v>
      </c>
      <c r="G20" s="8"/>
      <c r="I20" s="2">
        <v>44676</v>
      </c>
      <c r="J20" t="s">
        <v>623</v>
      </c>
      <c r="K20" t="str">
        <f t="shared" si="3"/>
        <v>BANKNIFTYWEEKLY36100CE44676</v>
      </c>
      <c r="L20" s="5">
        <v>1</v>
      </c>
      <c r="M20">
        <f t="shared" si="1"/>
        <v>0</v>
      </c>
      <c r="O20" s="8"/>
      <c r="P20" s="8"/>
    </row>
    <row r="21" spans="2:16" x14ac:dyDescent="0.45">
      <c r="B21" s="2">
        <v>44670</v>
      </c>
      <c r="C21" s="7" t="s">
        <v>798</v>
      </c>
      <c r="D21" t="str">
        <f t="shared" si="2"/>
        <v>BANKNIFTYWEEKLY36800PE44670</v>
      </c>
      <c r="E21" s="5">
        <v>1</v>
      </c>
      <c r="F21">
        <f t="shared" si="0"/>
        <v>0</v>
      </c>
      <c r="G21" s="8"/>
      <c r="I21" s="2">
        <v>44678</v>
      </c>
      <c r="J21" t="s">
        <v>624</v>
      </c>
      <c r="K21" t="str">
        <f t="shared" si="3"/>
        <v>BANKNIFTYWEEKLY35900PE44678</v>
      </c>
      <c r="L21" s="5">
        <v>1</v>
      </c>
      <c r="M21">
        <f t="shared" si="1"/>
        <v>1</v>
      </c>
      <c r="O21" s="8"/>
      <c r="P21" s="8"/>
    </row>
    <row r="22" spans="2:16" x14ac:dyDescent="0.45">
      <c r="B22" s="2">
        <v>44671</v>
      </c>
      <c r="C22" s="7" t="s">
        <v>752</v>
      </c>
      <c r="D22" t="str">
        <f t="shared" si="2"/>
        <v>BANKNIFTYWEEKLY36100PE44671</v>
      </c>
      <c r="E22" s="5">
        <v>1</v>
      </c>
      <c r="F22">
        <f t="shared" si="0"/>
        <v>0</v>
      </c>
      <c r="G22" s="8"/>
      <c r="I22" s="2">
        <v>44678</v>
      </c>
      <c r="J22" t="s">
        <v>625</v>
      </c>
      <c r="K22" t="str">
        <f t="shared" si="3"/>
        <v>BANKNIFTYWEEKLY35800PE44678</v>
      </c>
      <c r="L22" s="5">
        <v>1</v>
      </c>
      <c r="M22">
        <f t="shared" si="1"/>
        <v>0</v>
      </c>
      <c r="O22" s="8"/>
      <c r="P22" s="8"/>
    </row>
    <row r="23" spans="2:16" x14ac:dyDescent="0.45">
      <c r="B23" s="2">
        <v>44673</v>
      </c>
      <c r="C23" s="7" t="s">
        <v>777</v>
      </c>
      <c r="D23" t="str">
        <f t="shared" si="2"/>
        <v>BANKNIFTYWEEKLY36300PE44673</v>
      </c>
      <c r="E23" s="5">
        <v>1</v>
      </c>
      <c r="F23">
        <f t="shared" si="0"/>
        <v>0</v>
      </c>
      <c r="G23" s="8"/>
      <c r="I23" s="2">
        <v>44679</v>
      </c>
      <c r="J23" t="s">
        <v>626</v>
      </c>
      <c r="K23" t="str">
        <f t="shared" si="3"/>
        <v>BANKNIFTYWEEKLY36000PE44679</v>
      </c>
      <c r="L23" s="5">
        <v>1</v>
      </c>
      <c r="M23">
        <f t="shared" si="1"/>
        <v>1</v>
      </c>
      <c r="O23" s="8"/>
      <c r="P23" s="8"/>
    </row>
    <row r="24" spans="2:16" x14ac:dyDescent="0.45">
      <c r="B24" s="2">
        <v>44673</v>
      </c>
      <c r="C24" s="7" t="s">
        <v>794</v>
      </c>
      <c r="D24" t="str">
        <f t="shared" si="2"/>
        <v>BANKNIFTYWEEKLY36400PE44673</v>
      </c>
      <c r="E24" s="5">
        <v>1</v>
      </c>
      <c r="F24">
        <f t="shared" si="0"/>
        <v>0</v>
      </c>
      <c r="G24" s="8"/>
      <c r="I24" s="2">
        <v>44683</v>
      </c>
      <c r="J24" t="s">
        <v>622</v>
      </c>
      <c r="K24" t="str">
        <f t="shared" si="3"/>
        <v>BANKNIFTYWEEKLY35900CE44683</v>
      </c>
      <c r="L24" s="5">
        <v>1</v>
      </c>
      <c r="M24">
        <f t="shared" si="1"/>
        <v>1</v>
      </c>
      <c r="O24" s="8"/>
      <c r="P24" s="8"/>
    </row>
    <row r="25" spans="2:16" x14ac:dyDescent="0.45">
      <c r="B25" s="2">
        <v>44676</v>
      </c>
      <c r="C25" s="7" t="s">
        <v>622</v>
      </c>
      <c r="D25" t="str">
        <f t="shared" si="2"/>
        <v>BANKNIFTYWEEKLY35900CE44676</v>
      </c>
      <c r="E25" s="5">
        <v>1</v>
      </c>
      <c r="F25">
        <f t="shared" si="0"/>
        <v>1</v>
      </c>
      <c r="G25" s="8"/>
      <c r="I25" s="2">
        <v>44683</v>
      </c>
      <c r="J25" t="s">
        <v>627</v>
      </c>
      <c r="K25" t="str">
        <f t="shared" si="3"/>
        <v>BANKNIFTYWEEKLY36000CE44683</v>
      </c>
      <c r="L25" s="5">
        <v>1</v>
      </c>
      <c r="M25">
        <f t="shared" si="1"/>
        <v>1</v>
      </c>
      <c r="O25" s="8"/>
      <c r="P25" s="8"/>
    </row>
    <row r="26" spans="2:16" x14ac:dyDescent="0.45">
      <c r="B26" s="2">
        <v>44676</v>
      </c>
      <c r="C26" s="7" t="s">
        <v>627</v>
      </c>
      <c r="D26" t="str">
        <f t="shared" si="2"/>
        <v>BANKNIFTYWEEKLY36000CE44676</v>
      </c>
      <c r="E26" s="5">
        <v>1</v>
      </c>
      <c r="F26">
        <f t="shared" si="0"/>
        <v>0</v>
      </c>
      <c r="G26" s="8"/>
      <c r="I26" s="2">
        <v>44685</v>
      </c>
      <c r="J26" t="s">
        <v>624</v>
      </c>
      <c r="K26" t="str">
        <f t="shared" si="3"/>
        <v>BANKNIFTYWEEKLY35900PE44685</v>
      </c>
      <c r="L26" s="5">
        <v>1</v>
      </c>
      <c r="M26">
        <f t="shared" si="1"/>
        <v>1</v>
      </c>
      <c r="O26" s="8"/>
      <c r="P26" s="8"/>
    </row>
    <row r="27" spans="2:16" x14ac:dyDescent="0.45">
      <c r="B27" s="2">
        <v>44678</v>
      </c>
      <c r="C27" s="7" t="s">
        <v>624</v>
      </c>
      <c r="D27" t="str">
        <f t="shared" si="2"/>
        <v>BANKNIFTYWEEKLY35900PE44678</v>
      </c>
      <c r="E27" s="5">
        <v>1</v>
      </c>
      <c r="F27">
        <f t="shared" si="0"/>
        <v>1</v>
      </c>
      <c r="G27" s="8"/>
      <c r="I27" s="2">
        <v>44685</v>
      </c>
      <c r="J27" t="s">
        <v>625</v>
      </c>
      <c r="K27" t="str">
        <f t="shared" si="3"/>
        <v>BANKNIFTYWEEKLY35800PE44685</v>
      </c>
      <c r="L27" s="5">
        <v>1</v>
      </c>
      <c r="M27">
        <f t="shared" si="1"/>
        <v>0</v>
      </c>
      <c r="O27" s="8"/>
      <c r="P27" s="8"/>
    </row>
    <row r="28" spans="2:16" x14ac:dyDescent="0.45">
      <c r="B28" s="2">
        <v>44678</v>
      </c>
      <c r="C28" s="7" t="s">
        <v>626</v>
      </c>
      <c r="D28" t="str">
        <f t="shared" si="2"/>
        <v>BANKNIFTYWEEKLY36000PE44678</v>
      </c>
      <c r="E28" s="5">
        <v>1</v>
      </c>
      <c r="F28">
        <f t="shared" si="0"/>
        <v>0</v>
      </c>
      <c r="G28" s="8"/>
      <c r="I28" s="2">
        <v>44686</v>
      </c>
      <c r="J28" t="s">
        <v>628</v>
      </c>
      <c r="K28" t="str">
        <f t="shared" si="3"/>
        <v>BANKNIFTYWEEKLY35800CE44686</v>
      </c>
      <c r="L28" s="5">
        <v>1</v>
      </c>
      <c r="M28">
        <f t="shared" si="1"/>
        <v>1</v>
      </c>
      <c r="O28" s="8"/>
      <c r="P28" s="8"/>
    </row>
    <row r="29" spans="2:16" x14ac:dyDescent="0.45">
      <c r="B29" s="2">
        <v>44679</v>
      </c>
      <c r="C29" s="7" t="s">
        <v>626</v>
      </c>
      <c r="D29" t="str">
        <f t="shared" si="2"/>
        <v>BANKNIFTYWEEKLY36000PE44679</v>
      </c>
      <c r="E29" s="5">
        <v>1</v>
      </c>
      <c r="F29">
        <f t="shared" si="0"/>
        <v>1</v>
      </c>
      <c r="G29" s="8"/>
      <c r="I29" s="2">
        <v>44686</v>
      </c>
      <c r="J29" t="s">
        <v>622</v>
      </c>
      <c r="K29" t="str">
        <f t="shared" si="3"/>
        <v>BANKNIFTYWEEKLY35900CE44686</v>
      </c>
      <c r="L29" s="5">
        <v>1</v>
      </c>
      <c r="M29">
        <f t="shared" si="1"/>
        <v>1</v>
      </c>
      <c r="O29" s="8"/>
      <c r="P29" s="8"/>
    </row>
    <row r="30" spans="2:16" x14ac:dyDescent="0.45">
      <c r="B30" s="2">
        <v>44679</v>
      </c>
      <c r="C30" s="7" t="s">
        <v>752</v>
      </c>
      <c r="D30" t="str">
        <f t="shared" si="2"/>
        <v>BANKNIFTYWEEKLY36100PE44679</v>
      </c>
      <c r="E30" s="5">
        <v>1</v>
      </c>
      <c r="F30">
        <f t="shared" si="0"/>
        <v>0</v>
      </c>
      <c r="G30" s="8"/>
      <c r="I30" s="2">
        <v>44690</v>
      </c>
      <c r="J30" t="s">
        <v>629</v>
      </c>
      <c r="K30" t="str">
        <f t="shared" si="3"/>
        <v>BANKNIFTYWEEKLY34500CE44690</v>
      </c>
      <c r="L30" s="5">
        <v>1</v>
      </c>
      <c r="M30">
        <f t="shared" si="1"/>
        <v>0</v>
      </c>
      <c r="O30" s="8"/>
      <c r="P30" s="8"/>
    </row>
    <row r="31" spans="2:16" x14ac:dyDescent="0.45">
      <c r="B31" s="2">
        <v>44680</v>
      </c>
      <c r="C31" s="7" t="s">
        <v>752</v>
      </c>
      <c r="D31" t="str">
        <f t="shared" si="2"/>
        <v>BANKNIFTYWEEKLY36100PE44680</v>
      </c>
      <c r="E31" s="5">
        <v>1</v>
      </c>
      <c r="F31">
        <f t="shared" si="0"/>
        <v>0</v>
      </c>
      <c r="G31" s="8"/>
      <c r="I31" s="2">
        <v>44691</v>
      </c>
      <c r="J31" t="s">
        <v>629</v>
      </c>
      <c r="K31" t="str">
        <f t="shared" si="3"/>
        <v>BANKNIFTYWEEKLY34500CE44691</v>
      </c>
      <c r="L31" s="5">
        <v>1</v>
      </c>
      <c r="M31">
        <f t="shared" si="1"/>
        <v>1</v>
      </c>
      <c r="O31" s="8"/>
      <c r="P31" s="8"/>
    </row>
    <row r="32" spans="2:16" x14ac:dyDescent="0.45">
      <c r="B32" s="2">
        <v>44680</v>
      </c>
      <c r="C32" s="7" t="s">
        <v>767</v>
      </c>
      <c r="D32" t="str">
        <f t="shared" si="2"/>
        <v>BANKNIFTYWEEKLY36200PE44680</v>
      </c>
      <c r="E32" s="5">
        <v>1</v>
      </c>
      <c r="F32">
        <f t="shared" si="0"/>
        <v>0</v>
      </c>
      <c r="G32" s="8"/>
      <c r="I32" s="2">
        <v>44691</v>
      </c>
      <c r="J32" t="s">
        <v>630</v>
      </c>
      <c r="K32" t="str">
        <f t="shared" si="3"/>
        <v>BANKNIFTYWEEKLY34600CE44691</v>
      </c>
      <c r="L32" s="5">
        <v>1</v>
      </c>
      <c r="M32">
        <f t="shared" si="1"/>
        <v>1</v>
      </c>
      <c r="O32" s="8"/>
      <c r="P32" s="8"/>
    </row>
    <row r="33" spans="2:16" x14ac:dyDescent="0.45">
      <c r="B33" s="2">
        <v>44683</v>
      </c>
      <c r="C33" s="7" t="s">
        <v>622</v>
      </c>
      <c r="D33" t="str">
        <f t="shared" si="2"/>
        <v>BANKNIFTYWEEKLY35900CE44683</v>
      </c>
      <c r="E33" s="5">
        <v>1</v>
      </c>
      <c r="F33">
        <f t="shared" si="0"/>
        <v>1</v>
      </c>
      <c r="G33" s="8"/>
      <c r="I33" s="2">
        <v>44691</v>
      </c>
      <c r="J33" t="s">
        <v>643</v>
      </c>
      <c r="K33" t="str">
        <f t="shared" si="3"/>
        <v>BANKNIFTYWEEKLY34700CE44691</v>
      </c>
      <c r="L33" s="5">
        <v>1</v>
      </c>
      <c r="M33">
        <f t="shared" si="1"/>
        <v>1</v>
      </c>
      <c r="O33" s="8"/>
      <c r="P33" s="8"/>
    </row>
    <row r="34" spans="2:16" x14ac:dyDescent="0.45">
      <c r="B34" s="2">
        <v>44683</v>
      </c>
      <c r="C34" s="7" t="s">
        <v>627</v>
      </c>
      <c r="D34" t="str">
        <f t="shared" si="2"/>
        <v>BANKNIFTYWEEKLY36000CE44683</v>
      </c>
      <c r="E34" s="5">
        <v>1</v>
      </c>
      <c r="F34">
        <f t="shared" si="0"/>
        <v>1</v>
      </c>
      <c r="G34" s="8"/>
      <c r="I34" s="2">
        <v>44691</v>
      </c>
      <c r="J34" t="s">
        <v>644</v>
      </c>
      <c r="K34" t="str">
        <f t="shared" si="3"/>
        <v>BANKNIFTYWEEKLY34800CE44691</v>
      </c>
      <c r="L34" s="5">
        <v>1</v>
      </c>
      <c r="M34">
        <f t="shared" si="1"/>
        <v>1</v>
      </c>
      <c r="O34" s="8"/>
      <c r="P34" s="8"/>
    </row>
    <row r="35" spans="2:16" x14ac:dyDescent="0.45">
      <c r="B35" s="2">
        <v>44685</v>
      </c>
      <c r="C35" s="7" t="s">
        <v>624</v>
      </c>
      <c r="D35" t="str">
        <f t="shared" si="2"/>
        <v>BANKNIFTYWEEKLY35900PE44685</v>
      </c>
      <c r="E35" s="5">
        <v>1</v>
      </c>
      <c r="F35">
        <f t="shared" si="0"/>
        <v>1</v>
      </c>
      <c r="G35" s="8"/>
      <c r="I35" s="2">
        <v>44692</v>
      </c>
      <c r="J35" t="s">
        <v>631</v>
      </c>
      <c r="K35" t="str">
        <f t="shared" si="3"/>
        <v>BANKNIFTYWEEKLY34500PE44692</v>
      </c>
      <c r="L35" s="5">
        <v>1</v>
      </c>
      <c r="M35">
        <f t="shared" si="1"/>
        <v>1</v>
      </c>
      <c r="O35" s="8"/>
      <c r="P35" s="8"/>
    </row>
    <row r="36" spans="2:16" x14ac:dyDescent="0.45">
      <c r="B36" s="2">
        <v>44685</v>
      </c>
      <c r="C36" s="7" t="s">
        <v>626</v>
      </c>
      <c r="D36" t="str">
        <f t="shared" si="2"/>
        <v>BANKNIFTYWEEKLY36000PE44685</v>
      </c>
      <c r="E36" s="5">
        <v>1</v>
      </c>
      <c r="F36">
        <f t="shared" si="0"/>
        <v>0</v>
      </c>
      <c r="G36" s="8"/>
      <c r="I36" s="2">
        <v>44692</v>
      </c>
      <c r="J36" t="s">
        <v>631</v>
      </c>
      <c r="K36" t="str">
        <f t="shared" si="3"/>
        <v>BANKNIFTYWEEKLY34500PE44692</v>
      </c>
      <c r="L36" s="5">
        <v>1</v>
      </c>
      <c r="M36">
        <f t="shared" si="1"/>
        <v>1</v>
      </c>
      <c r="O36" s="8"/>
      <c r="P36" s="8"/>
    </row>
    <row r="37" spans="2:16" x14ac:dyDescent="0.45">
      <c r="B37" s="2">
        <v>44686</v>
      </c>
      <c r="C37" s="7" t="s">
        <v>628</v>
      </c>
      <c r="D37" t="str">
        <f t="shared" si="2"/>
        <v>BANKNIFTYWEEKLY35800CE44686</v>
      </c>
      <c r="E37" s="5">
        <v>1</v>
      </c>
      <c r="F37">
        <f t="shared" si="0"/>
        <v>1</v>
      </c>
      <c r="G37" s="8"/>
      <c r="I37" s="2">
        <v>44692</v>
      </c>
      <c r="J37" t="s">
        <v>632</v>
      </c>
      <c r="K37" t="str">
        <f t="shared" si="3"/>
        <v>BANKNIFTYWEEKLY34300PE44692</v>
      </c>
      <c r="L37" s="5">
        <v>1</v>
      </c>
      <c r="M37">
        <f t="shared" si="1"/>
        <v>0</v>
      </c>
      <c r="O37" s="8"/>
      <c r="P37" s="8"/>
    </row>
    <row r="38" spans="2:16" x14ac:dyDescent="0.45">
      <c r="B38" s="2">
        <v>44686</v>
      </c>
      <c r="C38" s="7" t="s">
        <v>622</v>
      </c>
      <c r="D38" t="str">
        <f t="shared" si="2"/>
        <v>BANKNIFTYWEEKLY35900CE44686</v>
      </c>
      <c r="E38" s="5">
        <v>1</v>
      </c>
      <c r="F38">
        <f t="shared" si="0"/>
        <v>1</v>
      </c>
      <c r="G38" s="8"/>
      <c r="I38" s="2">
        <v>44692</v>
      </c>
      <c r="J38" t="s">
        <v>632</v>
      </c>
      <c r="K38" t="str">
        <f t="shared" si="3"/>
        <v>BANKNIFTYWEEKLY34300PE44692</v>
      </c>
      <c r="L38" s="5">
        <v>1</v>
      </c>
      <c r="M38">
        <f t="shared" si="1"/>
        <v>0</v>
      </c>
      <c r="O38" s="8"/>
      <c r="P38" s="8"/>
    </row>
    <row r="39" spans="2:16" x14ac:dyDescent="0.45">
      <c r="B39" s="2">
        <v>44690</v>
      </c>
      <c r="C39" s="7" t="s">
        <v>634</v>
      </c>
      <c r="D39" t="str">
        <f t="shared" si="2"/>
        <v>BANKNIFTYWEEKLY34000PE44690</v>
      </c>
      <c r="E39" s="5">
        <v>1</v>
      </c>
      <c r="F39">
        <f t="shared" si="0"/>
        <v>0</v>
      </c>
      <c r="G39" s="8"/>
      <c r="I39" s="2">
        <v>44693</v>
      </c>
      <c r="J39" t="s">
        <v>773</v>
      </c>
      <c r="K39" t="str">
        <f t="shared" si="3"/>
        <v>BANKNIFTYWEEKLY34100PE44693</v>
      </c>
      <c r="L39" s="5">
        <v>1</v>
      </c>
      <c r="M39">
        <f t="shared" si="1"/>
        <v>1</v>
      </c>
      <c r="O39" s="8"/>
      <c r="P39" s="8"/>
    </row>
    <row r="40" spans="2:16" x14ac:dyDescent="0.45">
      <c r="B40" s="2">
        <v>44690</v>
      </c>
      <c r="C40" s="7" t="s">
        <v>813</v>
      </c>
      <c r="D40" t="str">
        <f t="shared" si="2"/>
        <v>BANKNIFTYWEEKLY34400CE44690</v>
      </c>
      <c r="E40" s="5">
        <v>1</v>
      </c>
      <c r="F40">
        <f t="shared" si="0"/>
        <v>0</v>
      </c>
      <c r="G40" s="8"/>
      <c r="I40" s="2">
        <v>44693</v>
      </c>
      <c r="J40" t="s">
        <v>633</v>
      </c>
      <c r="K40" t="str">
        <f t="shared" si="3"/>
        <v>BANKNIFTYWEEKLY33900PE44693</v>
      </c>
      <c r="L40" s="5">
        <v>1</v>
      </c>
      <c r="M40">
        <f t="shared" si="1"/>
        <v>1</v>
      </c>
      <c r="O40" s="8"/>
      <c r="P40" s="8"/>
    </row>
    <row r="41" spans="2:16" x14ac:dyDescent="0.45">
      <c r="B41" s="2">
        <v>44691</v>
      </c>
      <c r="C41" s="7" t="s">
        <v>629</v>
      </c>
      <c r="D41" t="str">
        <f t="shared" si="2"/>
        <v>BANKNIFTYWEEKLY34500CE44691</v>
      </c>
      <c r="E41" s="5">
        <v>1</v>
      </c>
      <c r="F41">
        <f t="shared" si="0"/>
        <v>1</v>
      </c>
      <c r="G41" s="8"/>
      <c r="I41" s="2">
        <v>44693</v>
      </c>
      <c r="J41" t="s">
        <v>661</v>
      </c>
      <c r="K41" t="str">
        <f t="shared" si="3"/>
        <v>BANKNIFTYWEEKLY33800PE44693</v>
      </c>
      <c r="L41" s="5">
        <v>1</v>
      </c>
      <c r="M41">
        <f t="shared" si="1"/>
        <v>1</v>
      </c>
      <c r="O41" s="8"/>
      <c r="P41" s="8"/>
    </row>
    <row r="42" spans="2:16" x14ac:dyDescent="0.45">
      <c r="B42" s="2">
        <v>44691</v>
      </c>
      <c r="C42" s="7" t="s">
        <v>630</v>
      </c>
      <c r="D42" t="str">
        <f t="shared" si="2"/>
        <v>BANKNIFTYWEEKLY34600CE44691</v>
      </c>
      <c r="E42" s="5">
        <v>1</v>
      </c>
      <c r="F42">
        <f t="shared" si="0"/>
        <v>1</v>
      </c>
      <c r="G42" s="8"/>
      <c r="I42" s="2">
        <v>44693</v>
      </c>
      <c r="J42" t="s">
        <v>770</v>
      </c>
      <c r="K42" t="str">
        <f t="shared" si="3"/>
        <v>BANKNIFTYWEEKLY33700PE44693</v>
      </c>
      <c r="L42" s="5">
        <v>1</v>
      </c>
      <c r="M42">
        <f t="shared" si="1"/>
        <v>0</v>
      </c>
      <c r="O42" s="8"/>
      <c r="P42" s="8"/>
    </row>
    <row r="43" spans="2:16" x14ac:dyDescent="0.45">
      <c r="B43" s="2">
        <v>44691</v>
      </c>
      <c r="C43" s="7" t="s">
        <v>643</v>
      </c>
      <c r="D43" t="str">
        <f t="shared" si="2"/>
        <v>BANKNIFTYWEEKLY34700CE44691</v>
      </c>
      <c r="E43" s="5">
        <v>1</v>
      </c>
      <c r="F43">
        <f t="shared" si="0"/>
        <v>1</v>
      </c>
      <c r="G43" s="8"/>
      <c r="I43" s="2">
        <v>44694</v>
      </c>
      <c r="J43" t="s">
        <v>652</v>
      </c>
      <c r="K43" t="str">
        <f t="shared" si="3"/>
        <v>BANKNIFTYWEEKLY33300PE44694</v>
      </c>
      <c r="L43" s="5">
        <v>1</v>
      </c>
      <c r="M43">
        <f t="shared" si="1"/>
        <v>1</v>
      </c>
      <c r="O43" s="8"/>
      <c r="P43" s="8"/>
    </row>
    <row r="44" spans="2:16" x14ac:dyDescent="0.45">
      <c r="B44" s="2">
        <v>44691</v>
      </c>
      <c r="C44" s="7" t="s">
        <v>644</v>
      </c>
      <c r="D44" t="str">
        <f t="shared" si="2"/>
        <v>BANKNIFTYWEEKLY34800CE44691</v>
      </c>
      <c r="E44" s="5">
        <v>1</v>
      </c>
      <c r="F44">
        <f t="shared" si="0"/>
        <v>1</v>
      </c>
      <c r="G44" s="8"/>
      <c r="I44" s="2">
        <v>44694</v>
      </c>
      <c r="J44" t="s">
        <v>635</v>
      </c>
      <c r="K44" t="str">
        <f t="shared" si="3"/>
        <v>BANKNIFTYWEEKLY33400PE44694</v>
      </c>
      <c r="L44" s="5">
        <v>1</v>
      </c>
      <c r="M44">
        <f t="shared" si="1"/>
        <v>1</v>
      </c>
      <c r="O44" s="8"/>
      <c r="P44" s="8"/>
    </row>
    <row r="45" spans="2:16" x14ac:dyDescent="0.45">
      <c r="B45" s="2">
        <v>44692</v>
      </c>
      <c r="C45" s="7" t="s">
        <v>778</v>
      </c>
      <c r="D45" t="str">
        <f t="shared" si="2"/>
        <v>BANKNIFTYWEEKLY34400PE44692</v>
      </c>
      <c r="E45" s="5">
        <v>1</v>
      </c>
      <c r="F45">
        <f t="shared" si="0"/>
        <v>0</v>
      </c>
      <c r="G45" s="8"/>
      <c r="I45" s="2">
        <v>44694</v>
      </c>
      <c r="J45" t="s">
        <v>636</v>
      </c>
      <c r="K45" t="str">
        <f t="shared" si="3"/>
        <v>BANKNIFTYWEEKLY33200PE44694</v>
      </c>
      <c r="L45" s="5">
        <v>1</v>
      </c>
      <c r="M45">
        <f t="shared" si="1"/>
        <v>1</v>
      </c>
      <c r="O45" s="8"/>
      <c r="P45" s="8"/>
    </row>
    <row r="46" spans="2:16" x14ac:dyDescent="0.45">
      <c r="B46" s="2">
        <v>44692</v>
      </c>
      <c r="C46" s="7" t="s">
        <v>631</v>
      </c>
      <c r="D46" t="str">
        <f t="shared" si="2"/>
        <v>BANKNIFTYWEEKLY34500PE44692</v>
      </c>
      <c r="E46" s="5">
        <v>1</v>
      </c>
      <c r="F46">
        <f t="shared" si="0"/>
        <v>1</v>
      </c>
      <c r="G46" s="8"/>
      <c r="I46" s="2">
        <v>44694</v>
      </c>
      <c r="J46" t="s">
        <v>636</v>
      </c>
      <c r="K46" t="str">
        <f t="shared" si="3"/>
        <v>BANKNIFTYWEEKLY33200PE44694</v>
      </c>
      <c r="L46" s="5">
        <v>1</v>
      </c>
      <c r="M46">
        <f t="shared" si="1"/>
        <v>1</v>
      </c>
      <c r="O46" s="8"/>
      <c r="P46" s="8"/>
    </row>
    <row r="47" spans="2:16" x14ac:dyDescent="0.45">
      <c r="B47" s="2">
        <v>44692</v>
      </c>
      <c r="C47" s="7" t="s">
        <v>778</v>
      </c>
      <c r="D47" t="str">
        <f t="shared" si="2"/>
        <v>BANKNIFTYWEEKLY34400PE44692</v>
      </c>
      <c r="E47" s="5">
        <v>1</v>
      </c>
      <c r="F47">
        <f t="shared" si="0"/>
        <v>0</v>
      </c>
      <c r="G47" s="8"/>
      <c r="I47" s="2">
        <v>44697</v>
      </c>
      <c r="J47" t="s">
        <v>637</v>
      </c>
      <c r="K47" t="str">
        <f t="shared" si="3"/>
        <v>BANKNIFTYWEEKLY33600CE44697</v>
      </c>
      <c r="L47" s="5">
        <v>1</v>
      </c>
      <c r="M47">
        <f t="shared" si="1"/>
        <v>1</v>
      </c>
      <c r="O47" s="8"/>
      <c r="P47" s="8"/>
    </row>
    <row r="48" spans="2:16" x14ac:dyDescent="0.45">
      <c r="B48" s="2">
        <v>44692</v>
      </c>
      <c r="C48" s="7" t="s">
        <v>631</v>
      </c>
      <c r="D48" t="str">
        <f t="shared" si="2"/>
        <v>BANKNIFTYWEEKLY34500PE44692</v>
      </c>
      <c r="E48" s="5">
        <v>1</v>
      </c>
      <c r="F48">
        <f t="shared" si="0"/>
        <v>1</v>
      </c>
      <c r="G48" s="8"/>
      <c r="I48" s="2">
        <v>44697</v>
      </c>
      <c r="J48" t="s">
        <v>638</v>
      </c>
      <c r="K48" t="str">
        <f t="shared" si="3"/>
        <v>BANKNIFTYWEEKLY33500CE44697</v>
      </c>
      <c r="L48" s="5">
        <v>1</v>
      </c>
      <c r="M48">
        <f t="shared" si="1"/>
        <v>1</v>
      </c>
      <c r="O48" s="8"/>
      <c r="P48" s="8"/>
    </row>
    <row r="49" spans="2:16" x14ac:dyDescent="0.45">
      <c r="B49" s="2">
        <v>44693</v>
      </c>
      <c r="C49" s="7" t="s">
        <v>634</v>
      </c>
      <c r="D49" t="str">
        <f t="shared" si="2"/>
        <v>BANKNIFTYWEEKLY34000PE44693</v>
      </c>
      <c r="E49" s="5">
        <v>1</v>
      </c>
      <c r="F49">
        <f t="shared" si="0"/>
        <v>0</v>
      </c>
      <c r="G49" s="8"/>
      <c r="I49" s="2">
        <v>44697</v>
      </c>
      <c r="J49" t="s">
        <v>637</v>
      </c>
      <c r="K49" t="str">
        <f t="shared" si="3"/>
        <v>BANKNIFTYWEEKLY33600CE44697</v>
      </c>
      <c r="L49" s="5">
        <v>1</v>
      </c>
      <c r="M49">
        <f t="shared" si="1"/>
        <v>1</v>
      </c>
      <c r="O49" s="8"/>
      <c r="P49" s="8"/>
    </row>
    <row r="50" spans="2:16" x14ac:dyDescent="0.45">
      <c r="B50" s="2">
        <v>44693</v>
      </c>
      <c r="C50" s="7" t="s">
        <v>773</v>
      </c>
      <c r="D50" t="str">
        <f t="shared" si="2"/>
        <v>BANKNIFTYWEEKLY34100PE44693</v>
      </c>
      <c r="E50" s="5">
        <v>1</v>
      </c>
      <c r="F50">
        <f t="shared" si="0"/>
        <v>1</v>
      </c>
      <c r="G50" s="8"/>
      <c r="I50" s="2">
        <v>44697</v>
      </c>
      <c r="J50" t="s">
        <v>660</v>
      </c>
      <c r="K50" t="str">
        <f t="shared" si="3"/>
        <v>BANKNIFTYWEEKLY33700CE44697</v>
      </c>
      <c r="L50" s="5">
        <v>1</v>
      </c>
      <c r="M50">
        <f t="shared" si="1"/>
        <v>1</v>
      </c>
      <c r="O50" s="8"/>
      <c r="P50" s="8"/>
    </row>
    <row r="51" spans="2:16" x14ac:dyDescent="0.45">
      <c r="B51" s="2">
        <v>44693</v>
      </c>
      <c r="C51" s="7" t="s">
        <v>661</v>
      </c>
      <c r="D51" t="str">
        <f t="shared" si="2"/>
        <v>BANKNIFTYWEEKLY33800PE44693</v>
      </c>
      <c r="E51" s="5">
        <v>1</v>
      </c>
      <c r="F51">
        <f t="shared" si="0"/>
        <v>1</v>
      </c>
      <c r="G51" s="8"/>
      <c r="I51" s="2">
        <v>44698</v>
      </c>
      <c r="J51" t="s">
        <v>639</v>
      </c>
      <c r="K51" t="str">
        <f t="shared" si="3"/>
        <v>BANKNIFTYWEEKLY33900CE44698</v>
      </c>
      <c r="L51" s="5">
        <v>1</v>
      </c>
      <c r="M51">
        <f t="shared" si="1"/>
        <v>1</v>
      </c>
      <c r="O51" s="8"/>
      <c r="P51" s="8"/>
    </row>
    <row r="52" spans="2:16" x14ac:dyDescent="0.45">
      <c r="B52" s="2">
        <v>44693</v>
      </c>
      <c r="C52" s="7" t="s">
        <v>633</v>
      </c>
      <c r="D52" t="str">
        <f t="shared" si="2"/>
        <v>BANKNIFTYWEEKLY33900PE44693</v>
      </c>
      <c r="E52" s="5">
        <v>1</v>
      </c>
      <c r="F52">
        <f t="shared" si="0"/>
        <v>1</v>
      </c>
      <c r="G52" s="8"/>
      <c r="I52" s="2">
        <v>44698</v>
      </c>
      <c r="J52" t="s">
        <v>640</v>
      </c>
      <c r="K52" t="str">
        <f t="shared" si="3"/>
        <v>BANKNIFTYWEEKLY34000CE44698</v>
      </c>
      <c r="L52" s="5">
        <v>1</v>
      </c>
      <c r="M52">
        <f t="shared" si="1"/>
        <v>1</v>
      </c>
      <c r="O52" s="8"/>
      <c r="P52" s="8"/>
    </row>
    <row r="53" spans="2:16" x14ac:dyDescent="0.45">
      <c r="B53" s="2">
        <v>44694</v>
      </c>
      <c r="C53" s="7" t="s">
        <v>636</v>
      </c>
      <c r="D53" t="str">
        <f t="shared" si="2"/>
        <v>BANKNIFTYWEEKLY33200PE44694</v>
      </c>
      <c r="E53" s="5">
        <v>1</v>
      </c>
      <c r="F53">
        <f t="shared" si="0"/>
        <v>1</v>
      </c>
      <c r="G53" s="8"/>
      <c r="I53" s="2">
        <v>44698</v>
      </c>
      <c r="J53" t="s">
        <v>663</v>
      </c>
      <c r="K53" t="str">
        <f t="shared" si="3"/>
        <v>BANKNIFTYWEEKLY34200CE44698</v>
      </c>
      <c r="L53" s="5">
        <v>1</v>
      </c>
      <c r="M53">
        <f t="shared" si="1"/>
        <v>1</v>
      </c>
      <c r="O53" s="8"/>
      <c r="P53" s="8"/>
    </row>
    <row r="54" spans="2:16" x14ac:dyDescent="0.45">
      <c r="B54" s="2">
        <v>44694</v>
      </c>
      <c r="C54" s="7" t="s">
        <v>635</v>
      </c>
      <c r="D54" t="str">
        <f t="shared" si="2"/>
        <v>BANKNIFTYWEEKLY33400PE44694</v>
      </c>
      <c r="E54" s="5">
        <v>1</v>
      </c>
      <c r="F54">
        <f t="shared" si="0"/>
        <v>1</v>
      </c>
      <c r="G54" s="8"/>
      <c r="I54" s="2">
        <v>44698</v>
      </c>
      <c r="J54" t="s">
        <v>662</v>
      </c>
      <c r="K54" t="str">
        <f t="shared" si="3"/>
        <v>BANKNIFTYWEEKLY34300CE44698</v>
      </c>
      <c r="L54" s="5">
        <v>1</v>
      </c>
      <c r="M54">
        <f t="shared" si="1"/>
        <v>0</v>
      </c>
      <c r="O54" s="8"/>
      <c r="P54" s="8"/>
    </row>
    <row r="55" spans="2:16" x14ac:dyDescent="0.45">
      <c r="B55" s="2">
        <v>44694</v>
      </c>
      <c r="C55" s="7" t="s">
        <v>652</v>
      </c>
      <c r="D55" t="str">
        <f t="shared" si="2"/>
        <v>BANKNIFTYWEEKLY33300PE44694</v>
      </c>
      <c r="E55" s="5">
        <v>1</v>
      </c>
      <c r="F55">
        <f t="shared" si="0"/>
        <v>1</v>
      </c>
      <c r="G55" s="8"/>
      <c r="I55" s="2">
        <v>44699</v>
      </c>
      <c r="J55" t="s">
        <v>630</v>
      </c>
      <c r="K55" t="str">
        <f t="shared" si="3"/>
        <v>BANKNIFTYWEEKLY34600CE44699</v>
      </c>
      <c r="L55" s="5">
        <v>1</v>
      </c>
      <c r="M55">
        <f t="shared" si="1"/>
        <v>1</v>
      </c>
      <c r="O55" s="8"/>
      <c r="P55" s="8"/>
    </row>
    <row r="56" spans="2:16" x14ac:dyDescent="0.45">
      <c r="B56" s="2">
        <v>44694</v>
      </c>
      <c r="C56" s="7" t="s">
        <v>635</v>
      </c>
      <c r="D56" t="str">
        <f t="shared" si="2"/>
        <v>BANKNIFTYWEEKLY33400PE44694</v>
      </c>
      <c r="E56" s="5">
        <v>1</v>
      </c>
      <c r="F56">
        <f t="shared" si="0"/>
        <v>1</v>
      </c>
      <c r="G56" s="8"/>
      <c r="I56" s="2">
        <v>44699</v>
      </c>
      <c r="J56" t="s">
        <v>774</v>
      </c>
      <c r="K56" t="str">
        <f t="shared" si="3"/>
        <v>BANKNIFTYWEEKLY34200PE44699</v>
      </c>
      <c r="L56" s="5">
        <v>1</v>
      </c>
      <c r="M56">
        <f t="shared" si="1"/>
        <v>0</v>
      </c>
      <c r="O56" s="8"/>
      <c r="P56" s="8"/>
    </row>
    <row r="57" spans="2:16" x14ac:dyDescent="0.45">
      <c r="B57" s="2">
        <v>44697</v>
      </c>
      <c r="C57" s="7" t="s">
        <v>638</v>
      </c>
      <c r="D57" t="str">
        <f t="shared" si="2"/>
        <v>BANKNIFTYWEEKLY33500CE44697</v>
      </c>
      <c r="E57" s="5">
        <v>1</v>
      </c>
      <c r="F57">
        <f t="shared" si="0"/>
        <v>1</v>
      </c>
      <c r="G57" s="8"/>
      <c r="I57" s="2">
        <v>44700</v>
      </c>
      <c r="J57" t="s">
        <v>641</v>
      </c>
      <c r="K57" t="str">
        <f t="shared" si="3"/>
        <v>BANKNIFTYWEEKLY33500PE44700</v>
      </c>
      <c r="L57" s="5">
        <v>1</v>
      </c>
      <c r="M57">
        <f t="shared" si="1"/>
        <v>1</v>
      </c>
      <c r="O57" s="8"/>
      <c r="P57" s="8"/>
    </row>
    <row r="58" spans="2:16" x14ac:dyDescent="0.45">
      <c r="B58" s="2">
        <v>44697</v>
      </c>
      <c r="C58" s="7" t="s">
        <v>637</v>
      </c>
      <c r="D58" t="str">
        <f t="shared" si="2"/>
        <v>BANKNIFTYWEEKLY33600CE44697</v>
      </c>
      <c r="E58" s="5">
        <v>1</v>
      </c>
      <c r="F58">
        <f t="shared" si="0"/>
        <v>1</v>
      </c>
      <c r="G58" s="8"/>
      <c r="I58" s="2">
        <v>44701</v>
      </c>
      <c r="J58" t="s">
        <v>640</v>
      </c>
      <c r="K58" t="str">
        <f t="shared" si="3"/>
        <v>BANKNIFTYWEEKLY34000CE44701</v>
      </c>
      <c r="L58" s="5">
        <v>1</v>
      </c>
      <c r="M58">
        <f t="shared" si="1"/>
        <v>1</v>
      </c>
      <c r="O58" s="8"/>
      <c r="P58" s="8"/>
    </row>
    <row r="59" spans="2:16" x14ac:dyDescent="0.45">
      <c r="B59" s="2">
        <v>44697</v>
      </c>
      <c r="C59" s="7" t="s">
        <v>637</v>
      </c>
      <c r="D59" t="str">
        <f t="shared" si="2"/>
        <v>BANKNIFTYWEEKLY33600CE44697</v>
      </c>
      <c r="E59" s="5">
        <v>1</v>
      </c>
      <c r="F59">
        <f t="shared" si="0"/>
        <v>1</v>
      </c>
      <c r="G59" s="8"/>
      <c r="I59" s="2">
        <v>44701</v>
      </c>
      <c r="J59" t="s">
        <v>642</v>
      </c>
      <c r="K59" t="str">
        <f t="shared" si="3"/>
        <v>BANKNIFTYWEEKLY34100CE44701</v>
      </c>
      <c r="L59" s="5">
        <v>1</v>
      </c>
      <c r="M59">
        <f t="shared" si="1"/>
        <v>1</v>
      </c>
      <c r="O59" s="8"/>
      <c r="P59" s="8"/>
    </row>
    <row r="60" spans="2:16" x14ac:dyDescent="0.45">
      <c r="B60" s="2">
        <v>44697</v>
      </c>
      <c r="C60" s="7" t="s">
        <v>660</v>
      </c>
      <c r="D60" t="str">
        <f t="shared" si="2"/>
        <v>BANKNIFTYWEEKLY33700CE44697</v>
      </c>
      <c r="E60" s="5">
        <v>1</v>
      </c>
      <c r="F60">
        <f t="shared" si="0"/>
        <v>1</v>
      </c>
      <c r="G60" s="8"/>
      <c r="I60" s="2">
        <v>44701</v>
      </c>
      <c r="J60" t="s">
        <v>663</v>
      </c>
      <c r="K60" t="str">
        <f t="shared" si="3"/>
        <v>BANKNIFTYWEEKLY34200CE44701</v>
      </c>
      <c r="L60" s="5">
        <v>1</v>
      </c>
      <c r="M60">
        <f t="shared" si="1"/>
        <v>1</v>
      </c>
      <c r="O60" s="8"/>
      <c r="P60" s="8"/>
    </row>
    <row r="61" spans="2:16" x14ac:dyDescent="0.45">
      <c r="B61" s="2">
        <v>44698</v>
      </c>
      <c r="C61" s="7" t="s">
        <v>639</v>
      </c>
      <c r="D61" t="str">
        <f t="shared" si="2"/>
        <v>BANKNIFTYWEEKLY33900CE44698</v>
      </c>
      <c r="E61" s="5">
        <v>1</v>
      </c>
      <c r="F61">
        <f t="shared" si="0"/>
        <v>1</v>
      </c>
      <c r="G61" s="8"/>
      <c r="I61" s="2">
        <v>44701</v>
      </c>
      <c r="J61" t="s">
        <v>662</v>
      </c>
      <c r="K61" t="str">
        <f t="shared" si="3"/>
        <v>BANKNIFTYWEEKLY34300CE44701</v>
      </c>
      <c r="L61" s="5">
        <v>1</v>
      </c>
      <c r="M61">
        <f t="shared" si="1"/>
        <v>0</v>
      </c>
      <c r="O61" s="8"/>
      <c r="P61" s="8"/>
    </row>
    <row r="62" spans="2:16" x14ac:dyDescent="0.45">
      <c r="B62" s="2">
        <v>44698</v>
      </c>
      <c r="C62" s="7" t="s">
        <v>640</v>
      </c>
      <c r="D62" t="str">
        <f t="shared" si="2"/>
        <v>BANKNIFTYWEEKLY34000CE44698</v>
      </c>
      <c r="E62" s="5">
        <v>1</v>
      </c>
      <c r="F62">
        <f t="shared" si="0"/>
        <v>1</v>
      </c>
      <c r="G62" s="8"/>
      <c r="I62" s="2">
        <v>44704</v>
      </c>
      <c r="J62" t="s">
        <v>643</v>
      </c>
      <c r="K62" t="str">
        <f t="shared" si="3"/>
        <v>BANKNIFTYWEEKLY34700CE44704</v>
      </c>
      <c r="L62" s="5">
        <v>1</v>
      </c>
      <c r="M62">
        <f t="shared" si="1"/>
        <v>1</v>
      </c>
      <c r="O62" s="8"/>
      <c r="P62" s="8"/>
    </row>
    <row r="63" spans="2:16" x14ac:dyDescent="0.45">
      <c r="B63" s="2">
        <v>44698</v>
      </c>
      <c r="C63" s="7" t="s">
        <v>642</v>
      </c>
      <c r="D63" t="str">
        <f t="shared" si="2"/>
        <v>BANKNIFTYWEEKLY34100CE44698</v>
      </c>
      <c r="E63" s="5">
        <v>1</v>
      </c>
      <c r="F63">
        <f t="shared" si="0"/>
        <v>0</v>
      </c>
      <c r="G63" s="8"/>
      <c r="I63" s="2">
        <v>44704</v>
      </c>
      <c r="J63" t="s">
        <v>644</v>
      </c>
      <c r="K63" t="str">
        <f t="shared" si="3"/>
        <v>BANKNIFTYWEEKLY34800CE44704</v>
      </c>
      <c r="L63" s="5">
        <v>1</v>
      </c>
      <c r="M63">
        <f t="shared" si="1"/>
        <v>0</v>
      </c>
      <c r="O63" s="8"/>
      <c r="P63" s="8"/>
    </row>
    <row r="64" spans="2:16" x14ac:dyDescent="0.45">
      <c r="B64" s="2">
        <v>44698</v>
      </c>
      <c r="C64" s="7" t="s">
        <v>663</v>
      </c>
      <c r="D64" t="str">
        <f t="shared" si="2"/>
        <v>BANKNIFTYWEEKLY34200CE44698</v>
      </c>
      <c r="E64" s="5">
        <v>1</v>
      </c>
      <c r="F64">
        <f t="shared" si="0"/>
        <v>1</v>
      </c>
      <c r="G64" s="8"/>
      <c r="I64" s="2">
        <v>44705</v>
      </c>
      <c r="J64" t="s">
        <v>629</v>
      </c>
      <c r="K64" t="str">
        <f t="shared" si="3"/>
        <v>BANKNIFTYWEEKLY34500CE44705</v>
      </c>
      <c r="L64" s="5">
        <v>1</v>
      </c>
      <c r="M64">
        <f t="shared" si="1"/>
        <v>1</v>
      </c>
      <c r="O64" s="8"/>
      <c r="P64" s="8"/>
    </row>
    <row r="65" spans="2:16" x14ac:dyDescent="0.45">
      <c r="B65" s="2">
        <v>44699</v>
      </c>
      <c r="C65" s="7" t="s">
        <v>630</v>
      </c>
      <c r="D65" t="str">
        <f t="shared" si="2"/>
        <v>BANKNIFTYWEEKLY34600CE44699</v>
      </c>
      <c r="E65" s="5">
        <v>1</v>
      </c>
      <c r="F65">
        <f t="shared" si="0"/>
        <v>1</v>
      </c>
      <c r="G65" s="8"/>
      <c r="I65" s="2">
        <v>44705</v>
      </c>
      <c r="J65" t="s">
        <v>630</v>
      </c>
      <c r="K65" t="str">
        <f t="shared" si="3"/>
        <v>BANKNIFTYWEEKLY34600CE44705</v>
      </c>
      <c r="L65" s="5">
        <v>1</v>
      </c>
      <c r="M65">
        <f t="shared" si="1"/>
        <v>1</v>
      </c>
      <c r="O65" s="8"/>
      <c r="P65" s="8"/>
    </row>
    <row r="66" spans="2:16" x14ac:dyDescent="0.45">
      <c r="B66" s="2">
        <v>44699</v>
      </c>
      <c r="C66" s="7" t="s">
        <v>630</v>
      </c>
      <c r="D66" t="str">
        <f t="shared" si="2"/>
        <v>BANKNIFTYWEEKLY34600CE44699</v>
      </c>
      <c r="E66" s="5">
        <v>1</v>
      </c>
      <c r="F66">
        <f t="shared" si="0"/>
        <v>1</v>
      </c>
      <c r="G66" s="8"/>
      <c r="I66" s="2">
        <v>44706</v>
      </c>
      <c r="J66" t="s">
        <v>630</v>
      </c>
      <c r="K66" t="str">
        <f t="shared" si="3"/>
        <v>BANKNIFTYWEEKLY34600CE44706</v>
      </c>
      <c r="L66" s="5">
        <v>1</v>
      </c>
      <c r="M66">
        <f t="shared" si="1"/>
        <v>1</v>
      </c>
      <c r="O66" s="8"/>
      <c r="P66" s="8"/>
    </row>
    <row r="67" spans="2:16" x14ac:dyDescent="0.45">
      <c r="B67" s="2">
        <v>44700</v>
      </c>
      <c r="C67" s="7" t="s">
        <v>641</v>
      </c>
      <c r="D67" t="str">
        <f t="shared" si="2"/>
        <v>BANKNIFTYWEEKLY33500PE44700</v>
      </c>
      <c r="E67" s="5">
        <v>1</v>
      </c>
      <c r="F67">
        <f t="shared" si="0"/>
        <v>1</v>
      </c>
      <c r="G67" s="8"/>
      <c r="I67" s="2">
        <v>44707</v>
      </c>
      <c r="J67" t="s">
        <v>644</v>
      </c>
      <c r="K67" t="str">
        <f t="shared" si="3"/>
        <v>BANKNIFTYWEEKLY34800CE44707</v>
      </c>
      <c r="L67" s="5">
        <v>1</v>
      </c>
      <c r="M67">
        <f t="shared" si="1"/>
        <v>1</v>
      </c>
      <c r="O67" s="8"/>
      <c r="P67" s="8"/>
    </row>
    <row r="68" spans="2:16" x14ac:dyDescent="0.45">
      <c r="B68" s="2">
        <v>44701</v>
      </c>
      <c r="C68" s="7" t="s">
        <v>639</v>
      </c>
      <c r="D68" t="str">
        <f t="shared" si="2"/>
        <v>BANKNIFTYWEEKLY33900CE44701</v>
      </c>
      <c r="E68" s="5">
        <v>1</v>
      </c>
      <c r="F68">
        <f t="shared" ref="F68:F131" si="4">IFERROR(VLOOKUP(D68,$K$4:$L$358,2,0),0)</f>
        <v>0</v>
      </c>
      <c r="G68" s="8"/>
      <c r="I68" s="2">
        <v>44707</v>
      </c>
      <c r="J68" t="s">
        <v>645</v>
      </c>
      <c r="K68" t="str">
        <f t="shared" si="3"/>
        <v>BANKNIFTYWEEKLY34900CE44707</v>
      </c>
      <c r="L68" s="5">
        <v>1</v>
      </c>
      <c r="M68">
        <f t="shared" ref="M68:M131" si="5">IFERROR(VLOOKUP(K68,$D$4:$E$360,2,0),0)</f>
        <v>1</v>
      </c>
      <c r="O68" s="8"/>
      <c r="P68" s="8"/>
    </row>
    <row r="69" spans="2:16" x14ac:dyDescent="0.45">
      <c r="B69" s="2">
        <v>44701</v>
      </c>
      <c r="C69" s="7" t="s">
        <v>640</v>
      </c>
      <c r="D69" t="str">
        <f t="shared" ref="D69:D132" si="6">C69&amp;B69</f>
        <v>BANKNIFTYWEEKLY34000CE44701</v>
      </c>
      <c r="E69" s="5">
        <v>1</v>
      </c>
      <c r="F69">
        <f t="shared" si="4"/>
        <v>1</v>
      </c>
      <c r="G69" s="8"/>
      <c r="I69" s="2">
        <v>44707</v>
      </c>
      <c r="J69" t="s">
        <v>669</v>
      </c>
      <c r="K69" t="str">
        <f t="shared" ref="K69:K132" si="7">J69&amp;I69</f>
        <v>BANKNIFTYWEEKLY35100CE44707</v>
      </c>
      <c r="L69" s="5">
        <v>1</v>
      </c>
      <c r="M69">
        <f t="shared" si="5"/>
        <v>1</v>
      </c>
      <c r="O69" s="8"/>
      <c r="P69" s="8"/>
    </row>
    <row r="70" spans="2:16" x14ac:dyDescent="0.45">
      <c r="B70" s="2">
        <v>44701</v>
      </c>
      <c r="C70" s="7" t="s">
        <v>642</v>
      </c>
      <c r="D70" t="str">
        <f t="shared" si="6"/>
        <v>BANKNIFTYWEEKLY34100CE44701</v>
      </c>
      <c r="E70" s="5">
        <v>1</v>
      </c>
      <c r="F70">
        <f t="shared" si="4"/>
        <v>1</v>
      </c>
      <c r="G70" s="8"/>
      <c r="I70" s="2">
        <v>44707</v>
      </c>
      <c r="J70" t="s">
        <v>668</v>
      </c>
      <c r="K70" t="str">
        <f t="shared" si="7"/>
        <v>BANKNIFTYWEEKLY35000CE44707</v>
      </c>
      <c r="L70" s="5">
        <v>1</v>
      </c>
      <c r="M70">
        <f t="shared" si="5"/>
        <v>0</v>
      </c>
      <c r="O70" s="8"/>
      <c r="P70" s="8"/>
    </row>
    <row r="71" spans="2:16" x14ac:dyDescent="0.45">
      <c r="B71" s="2">
        <v>44701</v>
      </c>
      <c r="C71" s="7" t="s">
        <v>663</v>
      </c>
      <c r="D71" t="str">
        <f t="shared" si="6"/>
        <v>BANKNIFTYWEEKLY34200CE44701</v>
      </c>
      <c r="E71" s="5">
        <v>1</v>
      </c>
      <c r="F71">
        <f t="shared" si="4"/>
        <v>1</v>
      </c>
      <c r="G71" s="8"/>
      <c r="I71" s="2">
        <v>44712</v>
      </c>
      <c r="J71" t="s">
        <v>622</v>
      </c>
      <c r="K71" t="str">
        <f t="shared" si="7"/>
        <v>BANKNIFTYWEEKLY35900CE44712</v>
      </c>
      <c r="L71" s="5">
        <v>1</v>
      </c>
      <c r="M71">
        <f t="shared" si="5"/>
        <v>1</v>
      </c>
      <c r="O71" s="8"/>
      <c r="P71" s="8"/>
    </row>
    <row r="72" spans="2:16" x14ac:dyDescent="0.45">
      <c r="B72" s="2">
        <v>44704</v>
      </c>
      <c r="C72" s="7" t="s">
        <v>630</v>
      </c>
      <c r="D72" t="str">
        <f t="shared" si="6"/>
        <v>BANKNIFTYWEEKLY34600CE44704</v>
      </c>
      <c r="E72" s="5">
        <v>1</v>
      </c>
      <c r="F72">
        <f t="shared" si="4"/>
        <v>0</v>
      </c>
      <c r="G72" s="8"/>
      <c r="I72" s="2">
        <v>44713</v>
      </c>
      <c r="J72" t="s">
        <v>646</v>
      </c>
      <c r="K72" t="str">
        <f t="shared" si="7"/>
        <v>BANKNIFTYWEEKLY35700CE44713</v>
      </c>
      <c r="L72" s="5">
        <v>1</v>
      </c>
      <c r="M72">
        <f t="shared" si="5"/>
        <v>1</v>
      </c>
      <c r="O72" s="8"/>
      <c r="P72" s="8"/>
    </row>
    <row r="73" spans="2:16" x14ac:dyDescent="0.45">
      <c r="B73" s="2">
        <v>44704</v>
      </c>
      <c r="C73" s="7" t="s">
        <v>643</v>
      </c>
      <c r="D73" t="str">
        <f t="shared" si="6"/>
        <v>BANKNIFTYWEEKLY34700CE44704</v>
      </c>
      <c r="E73" s="5">
        <v>1</v>
      </c>
      <c r="F73">
        <f t="shared" si="4"/>
        <v>1</v>
      </c>
      <c r="G73" s="8"/>
      <c r="I73" s="2">
        <v>44715</v>
      </c>
      <c r="J73" t="s">
        <v>647</v>
      </c>
      <c r="K73" t="str">
        <f t="shared" si="7"/>
        <v>BANKNIFTYWEEKLY35500PE44715</v>
      </c>
      <c r="L73" s="5">
        <v>1</v>
      </c>
      <c r="M73">
        <f t="shared" si="5"/>
        <v>1</v>
      </c>
      <c r="O73" s="8"/>
      <c r="P73" s="8"/>
    </row>
    <row r="74" spans="2:16" x14ac:dyDescent="0.45">
      <c r="B74" s="2">
        <v>44705</v>
      </c>
      <c r="C74" s="7" t="s">
        <v>629</v>
      </c>
      <c r="D74" t="str">
        <f t="shared" si="6"/>
        <v>BANKNIFTYWEEKLY34500CE44705</v>
      </c>
      <c r="E74" s="5">
        <v>1</v>
      </c>
      <c r="F74">
        <f t="shared" si="4"/>
        <v>1</v>
      </c>
      <c r="G74" s="8"/>
      <c r="I74" s="2">
        <v>44715</v>
      </c>
      <c r="J74" t="s">
        <v>647</v>
      </c>
      <c r="K74" t="str">
        <f t="shared" si="7"/>
        <v>BANKNIFTYWEEKLY35500PE44715</v>
      </c>
      <c r="L74" s="5">
        <v>1</v>
      </c>
      <c r="M74">
        <f t="shared" si="5"/>
        <v>1</v>
      </c>
      <c r="O74" s="8"/>
      <c r="P74" s="8"/>
    </row>
    <row r="75" spans="2:16" x14ac:dyDescent="0.45">
      <c r="B75" s="2">
        <v>44705</v>
      </c>
      <c r="C75" s="7" t="s">
        <v>630</v>
      </c>
      <c r="D75" t="str">
        <f t="shared" si="6"/>
        <v>BANKNIFTYWEEKLY34600CE44705</v>
      </c>
      <c r="E75" s="5">
        <v>1</v>
      </c>
      <c r="F75">
        <f t="shared" si="4"/>
        <v>1</v>
      </c>
      <c r="G75" s="8"/>
      <c r="I75" s="2">
        <v>44715</v>
      </c>
      <c r="J75" t="s">
        <v>648</v>
      </c>
      <c r="K75" t="str">
        <f t="shared" si="7"/>
        <v>BANKNIFTYWEEKLY35400PE44715</v>
      </c>
      <c r="L75" s="5">
        <v>1</v>
      </c>
      <c r="M75">
        <f t="shared" si="5"/>
        <v>1</v>
      </c>
      <c r="O75" s="8"/>
      <c r="P75" s="8"/>
    </row>
    <row r="76" spans="2:16" x14ac:dyDescent="0.45">
      <c r="B76" s="2">
        <v>44706</v>
      </c>
      <c r="C76" s="7" t="s">
        <v>630</v>
      </c>
      <c r="D76" t="str">
        <f t="shared" si="6"/>
        <v>BANKNIFTYWEEKLY34600CE44706</v>
      </c>
      <c r="E76" s="5">
        <v>1</v>
      </c>
      <c r="F76">
        <f t="shared" si="4"/>
        <v>1</v>
      </c>
      <c r="G76" s="8"/>
      <c r="I76" s="2">
        <v>44715</v>
      </c>
      <c r="J76" t="s">
        <v>648</v>
      </c>
      <c r="K76" t="str">
        <f t="shared" si="7"/>
        <v>BANKNIFTYWEEKLY35400PE44715</v>
      </c>
      <c r="L76" s="5">
        <v>1</v>
      </c>
      <c r="M76">
        <f t="shared" si="5"/>
        <v>1</v>
      </c>
      <c r="O76" s="8"/>
      <c r="P76" s="8"/>
    </row>
    <row r="77" spans="2:16" x14ac:dyDescent="0.45">
      <c r="B77" s="2">
        <v>44707</v>
      </c>
      <c r="C77" s="7" t="s">
        <v>644</v>
      </c>
      <c r="D77" t="str">
        <f t="shared" si="6"/>
        <v>BANKNIFTYWEEKLY34800CE44707</v>
      </c>
      <c r="E77" s="5">
        <v>1</v>
      </c>
      <c r="F77">
        <f t="shared" si="4"/>
        <v>1</v>
      </c>
      <c r="G77" s="8"/>
      <c r="I77" s="2">
        <v>44720</v>
      </c>
      <c r="J77" t="s">
        <v>649</v>
      </c>
      <c r="K77" t="str">
        <f t="shared" si="7"/>
        <v>BANKNIFTYWEEKLY35400CE44720</v>
      </c>
      <c r="L77" s="5">
        <v>1</v>
      </c>
      <c r="M77">
        <f t="shared" si="5"/>
        <v>1</v>
      </c>
      <c r="O77" s="8"/>
      <c r="P77" s="8"/>
    </row>
    <row r="78" spans="2:16" x14ac:dyDescent="0.45">
      <c r="B78" s="2">
        <v>44707</v>
      </c>
      <c r="C78" s="7" t="s">
        <v>645</v>
      </c>
      <c r="D78" t="str">
        <f t="shared" si="6"/>
        <v>BANKNIFTYWEEKLY34900CE44707</v>
      </c>
      <c r="E78" s="5">
        <v>1</v>
      </c>
      <c r="F78">
        <f t="shared" si="4"/>
        <v>1</v>
      </c>
      <c r="G78" s="8"/>
      <c r="I78" s="2">
        <v>44720</v>
      </c>
      <c r="J78" t="s">
        <v>650</v>
      </c>
      <c r="K78" t="str">
        <f t="shared" si="7"/>
        <v>BANKNIFTYWEEKLY35300CE44720</v>
      </c>
      <c r="L78" s="5">
        <v>1</v>
      </c>
      <c r="M78">
        <f t="shared" si="5"/>
        <v>1</v>
      </c>
      <c r="O78" s="8"/>
      <c r="P78" s="8"/>
    </row>
    <row r="79" spans="2:16" x14ac:dyDescent="0.45">
      <c r="B79" s="2">
        <v>44707</v>
      </c>
      <c r="C79" s="7" t="s">
        <v>669</v>
      </c>
      <c r="D79" t="str">
        <f t="shared" si="6"/>
        <v>BANKNIFTYWEEKLY35100CE44707</v>
      </c>
      <c r="E79" s="5">
        <v>1</v>
      </c>
      <c r="F79">
        <f t="shared" si="4"/>
        <v>1</v>
      </c>
      <c r="G79" s="8"/>
      <c r="I79" s="2">
        <v>44722</v>
      </c>
      <c r="J79" t="s">
        <v>651</v>
      </c>
      <c r="K79" t="str">
        <f t="shared" si="7"/>
        <v>BANKNIFTYWEEKLY34600PE44722</v>
      </c>
      <c r="L79" s="5">
        <v>1</v>
      </c>
      <c r="M79">
        <f t="shared" si="5"/>
        <v>1</v>
      </c>
      <c r="O79" s="8"/>
      <c r="P79" s="8"/>
    </row>
    <row r="80" spans="2:16" x14ac:dyDescent="0.45">
      <c r="B80" s="2">
        <v>44712</v>
      </c>
      <c r="C80" s="7" t="s">
        <v>622</v>
      </c>
      <c r="D80" t="str">
        <f t="shared" si="6"/>
        <v>BANKNIFTYWEEKLY35900CE44712</v>
      </c>
      <c r="E80" s="5">
        <v>1</v>
      </c>
      <c r="F80">
        <f t="shared" si="4"/>
        <v>1</v>
      </c>
      <c r="G80" s="8"/>
      <c r="I80" s="2">
        <v>44722</v>
      </c>
      <c r="J80" t="s">
        <v>631</v>
      </c>
      <c r="K80" t="str">
        <f t="shared" si="7"/>
        <v>BANKNIFTYWEEKLY34500PE44722</v>
      </c>
      <c r="L80" s="5">
        <v>1</v>
      </c>
      <c r="M80">
        <f t="shared" si="5"/>
        <v>1</v>
      </c>
      <c r="O80" s="8"/>
      <c r="P80" s="8"/>
    </row>
    <row r="81" spans="2:16" x14ac:dyDescent="0.45">
      <c r="B81" s="2">
        <v>44713</v>
      </c>
      <c r="C81" s="7" t="s">
        <v>646</v>
      </c>
      <c r="D81" t="str">
        <f t="shared" si="6"/>
        <v>BANKNIFTYWEEKLY35700CE44713</v>
      </c>
      <c r="E81" s="5">
        <v>1</v>
      </c>
      <c r="F81">
        <f t="shared" si="4"/>
        <v>1</v>
      </c>
      <c r="G81" s="8"/>
      <c r="I81" s="2">
        <v>44722</v>
      </c>
      <c r="J81" t="s">
        <v>778</v>
      </c>
      <c r="K81" t="str">
        <f t="shared" si="7"/>
        <v>BANKNIFTYWEEKLY34400PE44722</v>
      </c>
      <c r="L81" s="5">
        <v>1</v>
      </c>
      <c r="M81">
        <f t="shared" si="5"/>
        <v>1</v>
      </c>
      <c r="O81" s="8"/>
      <c r="P81" s="8"/>
    </row>
    <row r="82" spans="2:16" x14ac:dyDescent="0.45">
      <c r="B82" s="2">
        <v>44713</v>
      </c>
      <c r="C82" s="7" t="s">
        <v>628</v>
      </c>
      <c r="D82" t="str">
        <f t="shared" si="6"/>
        <v>BANKNIFTYWEEKLY35800CE44713</v>
      </c>
      <c r="E82" s="5">
        <v>1</v>
      </c>
      <c r="F82">
        <f t="shared" si="4"/>
        <v>0</v>
      </c>
      <c r="G82" s="8"/>
      <c r="I82" s="2">
        <v>44725</v>
      </c>
      <c r="J82" t="s">
        <v>635</v>
      </c>
      <c r="K82" t="str">
        <f t="shared" si="7"/>
        <v>BANKNIFTYWEEKLY33400PE44725</v>
      </c>
      <c r="L82" s="5">
        <v>1</v>
      </c>
      <c r="M82">
        <f t="shared" si="5"/>
        <v>1</v>
      </c>
      <c r="O82" s="8"/>
      <c r="P82" s="8"/>
    </row>
    <row r="83" spans="2:16" x14ac:dyDescent="0.45">
      <c r="B83" s="2">
        <v>44713</v>
      </c>
      <c r="C83" s="7" t="s">
        <v>646</v>
      </c>
      <c r="D83" t="str">
        <f t="shared" si="6"/>
        <v>BANKNIFTYWEEKLY35700CE44713</v>
      </c>
      <c r="E83" s="5">
        <v>1</v>
      </c>
      <c r="F83">
        <f t="shared" si="4"/>
        <v>1</v>
      </c>
      <c r="G83" s="8"/>
      <c r="I83" s="2">
        <v>44725</v>
      </c>
      <c r="J83" t="s">
        <v>652</v>
      </c>
      <c r="K83" t="str">
        <f t="shared" si="7"/>
        <v>BANKNIFTYWEEKLY33300PE44725</v>
      </c>
      <c r="L83" s="5">
        <v>1</v>
      </c>
      <c r="M83">
        <f t="shared" si="5"/>
        <v>1</v>
      </c>
      <c r="O83" s="8"/>
      <c r="P83" s="8"/>
    </row>
    <row r="84" spans="2:16" x14ac:dyDescent="0.45">
      <c r="B84" s="2">
        <v>44713</v>
      </c>
      <c r="C84" s="7" t="s">
        <v>628</v>
      </c>
      <c r="D84" t="str">
        <f t="shared" si="6"/>
        <v>BANKNIFTYWEEKLY35800CE44713</v>
      </c>
      <c r="E84" s="5">
        <v>1</v>
      </c>
      <c r="F84">
        <f t="shared" si="4"/>
        <v>0</v>
      </c>
      <c r="G84" s="8"/>
      <c r="I84" s="2">
        <v>44726</v>
      </c>
      <c r="J84" t="s">
        <v>637</v>
      </c>
      <c r="K84" t="str">
        <f t="shared" si="7"/>
        <v>BANKNIFTYWEEKLY33600CE44726</v>
      </c>
      <c r="L84" s="5">
        <v>1</v>
      </c>
      <c r="M84">
        <f t="shared" si="5"/>
        <v>1</v>
      </c>
      <c r="O84" s="8"/>
      <c r="P84" s="8"/>
    </row>
    <row r="85" spans="2:16" x14ac:dyDescent="0.45">
      <c r="B85" s="2">
        <v>44715</v>
      </c>
      <c r="C85" s="7" t="s">
        <v>648</v>
      </c>
      <c r="D85" t="str">
        <f t="shared" si="6"/>
        <v>BANKNIFTYWEEKLY35400PE44715</v>
      </c>
      <c r="E85" s="5">
        <v>1</v>
      </c>
      <c r="F85">
        <f t="shared" si="4"/>
        <v>1</v>
      </c>
      <c r="G85" s="8"/>
      <c r="I85" s="2">
        <v>44726</v>
      </c>
      <c r="J85" t="s">
        <v>637</v>
      </c>
      <c r="K85" t="str">
        <f t="shared" si="7"/>
        <v>BANKNIFTYWEEKLY33600CE44726</v>
      </c>
      <c r="L85" s="5">
        <v>1</v>
      </c>
      <c r="M85">
        <f t="shared" si="5"/>
        <v>1</v>
      </c>
      <c r="O85" s="8"/>
      <c r="P85" s="8"/>
    </row>
    <row r="86" spans="2:16" x14ac:dyDescent="0.45">
      <c r="B86" s="2">
        <v>44715</v>
      </c>
      <c r="C86" s="7" t="s">
        <v>647</v>
      </c>
      <c r="D86" t="str">
        <f t="shared" si="6"/>
        <v>BANKNIFTYWEEKLY35500PE44715</v>
      </c>
      <c r="E86" s="5">
        <v>1</v>
      </c>
      <c r="F86">
        <f t="shared" si="4"/>
        <v>1</v>
      </c>
      <c r="G86" s="8"/>
      <c r="I86" s="2">
        <v>44728</v>
      </c>
      <c r="J86" t="s">
        <v>641</v>
      </c>
      <c r="K86" t="str">
        <f t="shared" si="7"/>
        <v>BANKNIFTYWEEKLY33500PE44728</v>
      </c>
      <c r="L86" s="5">
        <v>1</v>
      </c>
      <c r="M86">
        <f t="shared" si="5"/>
        <v>1</v>
      </c>
      <c r="O86" s="8"/>
      <c r="P86" s="8"/>
    </row>
    <row r="87" spans="2:16" x14ac:dyDescent="0.45">
      <c r="B87" s="2">
        <v>44715</v>
      </c>
      <c r="C87" s="7" t="s">
        <v>647</v>
      </c>
      <c r="D87" t="str">
        <f t="shared" si="6"/>
        <v>BANKNIFTYWEEKLY35500PE44715</v>
      </c>
      <c r="E87" s="5">
        <v>1</v>
      </c>
      <c r="F87">
        <f t="shared" si="4"/>
        <v>1</v>
      </c>
      <c r="G87" s="8"/>
      <c r="I87" s="2">
        <v>44728</v>
      </c>
      <c r="J87" t="s">
        <v>635</v>
      </c>
      <c r="K87" t="str">
        <f t="shared" si="7"/>
        <v>BANKNIFTYWEEKLY33400PE44728</v>
      </c>
      <c r="L87" s="5">
        <v>1</v>
      </c>
      <c r="M87">
        <f t="shared" si="5"/>
        <v>1</v>
      </c>
      <c r="O87" s="8"/>
      <c r="P87" s="8"/>
    </row>
    <row r="88" spans="2:16" x14ac:dyDescent="0.45">
      <c r="B88" s="2">
        <v>44715</v>
      </c>
      <c r="C88" s="7" t="s">
        <v>801</v>
      </c>
      <c r="D88" t="str">
        <f t="shared" si="6"/>
        <v>BANKNIFTYWEEKLY35600PE44715</v>
      </c>
      <c r="E88" s="5">
        <v>1</v>
      </c>
      <c r="F88">
        <f t="shared" si="4"/>
        <v>0</v>
      </c>
      <c r="G88" s="8"/>
      <c r="I88" s="2">
        <v>44728</v>
      </c>
      <c r="J88" t="s">
        <v>652</v>
      </c>
      <c r="K88" t="str">
        <f t="shared" si="7"/>
        <v>BANKNIFTYWEEKLY33300PE44728</v>
      </c>
      <c r="L88" s="5">
        <v>1</v>
      </c>
      <c r="M88">
        <f t="shared" si="5"/>
        <v>1</v>
      </c>
      <c r="O88" s="8"/>
      <c r="P88" s="8"/>
    </row>
    <row r="89" spans="2:16" x14ac:dyDescent="0.45">
      <c r="B89" s="2">
        <v>44720</v>
      </c>
      <c r="C89" s="7" t="s">
        <v>650</v>
      </c>
      <c r="D89" t="str">
        <f t="shared" si="6"/>
        <v>BANKNIFTYWEEKLY35300CE44720</v>
      </c>
      <c r="E89" s="5">
        <v>1</v>
      </c>
      <c r="F89">
        <f t="shared" si="4"/>
        <v>1</v>
      </c>
      <c r="G89" s="8"/>
      <c r="I89" s="2">
        <v>44728</v>
      </c>
      <c r="J89" t="s">
        <v>636</v>
      </c>
      <c r="K89" t="str">
        <f t="shared" si="7"/>
        <v>BANKNIFTYWEEKLY33200PE44728</v>
      </c>
      <c r="L89" s="5">
        <v>1</v>
      </c>
      <c r="M89">
        <f t="shared" si="5"/>
        <v>1</v>
      </c>
      <c r="O89" s="8"/>
      <c r="P89" s="8"/>
    </row>
    <row r="90" spans="2:16" x14ac:dyDescent="0.45">
      <c r="B90" s="2">
        <v>44720</v>
      </c>
      <c r="C90" s="7" t="s">
        <v>649</v>
      </c>
      <c r="D90" t="str">
        <f t="shared" si="6"/>
        <v>BANKNIFTYWEEKLY35400CE44720</v>
      </c>
      <c r="E90" s="5">
        <v>1</v>
      </c>
      <c r="F90">
        <f t="shared" si="4"/>
        <v>1</v>
      </c>
      <c r="G90" s="8"/>
      <c r="I90" s="2">
        <v>44729</v>
      </c>
      <c r="J90" t="s">
        <v>653</v>
      </c>
      <c r="K90" t="str">
        <f t="shared" si="7"/>
        <v>BANKNIFTYWEEKLY32900CE44729</v>
      </c>
      <c r="L90" s="5">
        <v>1</v>
      </c>
      <c r="M90">
        <f t="shared" si="5"/>
        <v>1</v>
      </c>
      <c r="O90" s="8"/>
      <c r="P90" s="8"/>
    </row>
    <row r="91" spans="2:16" x14ac:dyDescent="0.45">
      <c r="B91" s="2">
        <v>44720</v>
      </c>
      <c r="C91" s="7" t="s">
        <v>666</v>
      </c>
      <c r="D91" t="str">
        <f t="shared" si="6"/>
        <v>BANKNIFTYWEEKLY34900PE44720</v>
      </c>
      <c r="E91" s="5">
        <v>1</v>
      </c>
      <c r="F91">
        <f t="shared" si="4"/>
        <v>0</v>
      </c>
      <c r="G91" s="8"/>
      <c r="I91" s="2">
        <v>44732</v>
      </c>
      <c r="J91" t="s">
        <v>654</v>
      </c>
      <c r="K91" t="str">
        <f t="shared" si="7"/>
        <v>BANKNIFTYWEEKLY32500PE44732</v>
      </c>
      <c r="L91" s="5">
        <v>1</v>
      </c>
      <c r="M91">
        <f t="shared" si="5"/>
        <v>1</v>
      </c>
      <c r="O91" s="8"/>
      <c r="P91" s="8"/>
    </row>
    <row r="92" spans="2:16" x14ac:dyDescent="0.45">
      <c r="B92" s="2">
        <v>44720</v>
      </c>
      <c r="C92" s="7" t="s">
        <v>649</v>
      </c>
      <c r="D92" t="str">
        <f t="shared" si="6"/>
        <v>BANKNIFTYWEEKLY35400CE44720</v>
      </c>
      <c r="E92" s="5">
        <v>1</v>
      </c>
      <c r="F92">
        <f t="shared" si="4"/>
        <v>1</v>
      </c>
      <c r="G92" s="8"/>
      <c r="I92" s="2">
        <v>44733</v>
      </c>
      <c r="J92" t="s">
        <v>655</v>
      </c>
      <c r="K92" t="str">
        <f t="shared" si="7"/>
        <v>BANKNIFTYWEEKLY33100CE44733</v>
      </c>
      <c r="L92" s="5">
        <v>1</v>
      </c>
      <c r="M92">
        <f t="shared" si="5"/>
        <v>1</v>
      </c>
      <c r="O92" s="8"/>
      <c r="P92" s="8"/>
    </row>
    <row r="93" spans="2:16" x14ac:dyDescent="0.45">
      <c r="B93" s="2">
        <v>44722</v>
      </c>
      <c r="C93" s="7" t="s">
        <v>631</v>
      </c>
      <c r="D93" t="str">
        <f t="shared" si="6"/>
        <v>BANKNIFTYWEEKLY34500PE44722</v>
      </c>
      <c r="E93" s="5">
        <v>1</v>
      </c>
      <c r="F93">
        <f t="shared" si="4"/>
        <v>1</v>
      </c>
      <c r="G93" s="8"/>
      <c r="I93" s="2">
        <v>44733</v>
      </c>
      <c r="J93" t="s">
        <v>656</v>
      </c>
      <c r="K93" t="str">
        <f t="shared" si="7"/>
        <v>BANKNIFTYWEEKLY33200CE44733</v>
      </c>
      <c r="L93" s="5">
        <v>1</v>
      </c>
      <c r="M93">
        <f t="shared" si="5"/>
        <v>1</v>
      </c>
      <c r="O93" s="8"/>
      <c r="P93" s="8"/>
    </row>
    <row r="94" spans="2:16" x14ac:dyDescent="0.45">
      <c r="B94" s="2">
        <v>44722</v>
      </c>
      <c r="C94" s="7" t="s">
        <v>651</v>
      </c>
      <c r="D94" t="str">
        <f t="shared" si="6"/>
        <v>BANKNIFTYWEEKLY34600PE44722</v>
      </c>
      <c r="E94" s="5">
        <v>1</v>
      </c>
      <c r="F94">
        <f t="shared" si="4"/>
        <v>1</v>
      </c>
      <c r="G94" s="8"/>
      <c r="I94" s="2">
        <v>44733</v>
      </c>
      <c r="J94" t="s">
        <v>656</v>
      </c>
      <c r="K94" t="str">
        <f t="shared" si="7"/>
        <v>BANKNIFTYWEEKLY33200CE44733</v>
      </c>
      <c r="L94" s="5">
        <v>1</v>
      </c>
      <c r="M94">
        <f t="shared" si="5"/>
        <v>1</v>
      </c>
      <c r="O94" s="8"/>
      <c r="P94" s="8"/>
    </row>
    <row r="95" spans="2:16" x14ac:dyDescent="0.45">
      <c r="B95" s="2">
        <v>44722</v>
      </c>
      <c r="C95" s="7" t="s">
        <v>778</v>
      </c>
      <c r="D95" t="str">
        <f t="shared" si="6"/>
        <v>BANKNIFTYWEEKLY34400PE44722</v>
      </c>
      <c r="E95" s="5">
        <v>1</v>
      </c>
      <c r="F95">
        <f t="shared" si="4"/>
        <v>1</v>
      </c>
      <c r="G95" s="8"/>
      <c r="I95" s="2">
        <v>44733</v>
      </c>
      <c r="J95" t="s">
        <v>659</v>
      </c>
      <c r="K95" t="str">
        <f t="shared" si="7"/>
        <v>BANKNIFTYWEEKLY33300CE44733</v>
      </c>
      <c r="L95" s="5">
        <v>1</v>
      </c>
      <c r="M95">
        <f t="shared" si="5"/>
        <v>1</v>
      </c>
      <c r="O95" s="8"/>
      <c r="P95" s="8"/>
    </row>
    <row r="96" spans="2:16" x14ac:dyDescent="0.45">
      <c r="B96" s="2">
        <v>44725</v>
      </c>
      <c r="C96" s="7" t="s">
        <v>652</v>
      </c>
      <c r="D96" t="str">
        <f t="shared" si="6"/>
        <v>BANKNIFTYWEEKLY33300PE44725</v>
      </c>
      <c r="E96" s="5">
        <v>1</v>
      </c>
      <c r="F96">
        <f t="shared" si="4"/>
        <v>1</v>
      </c>
      <c r="G96" s="8"/>
      <c r="I96" s="2">
        <v>44734</v>
      </c>
      <c r="J96" t="s">
        <v>658</v>
      </c>
      <c r="K96" t="str">
        <f t="shared" si="7"/>
        <v>BANKNIFTYWEEKLY32800PE44734</v>
      </c>
      <c r="L96" s="5">
        <v>1</v>
      </c>
      <c r="M96">
        <f t="shared" si="5"/>
        <v>1</v>
      </c>
      <c r="O96" s="8"/>
      <c r="P96" s="8"/>
    </row>
    <row r="97" spans="2:16" x14ac:dyDescent="0.45">
      <c r="B97" s="2">
        <v>44725</v>
      </c>
      <c r="C97" s="7" t="s">
        <v>635</v>
      </c>
      <c r="D97" t="str">
        <f t="shared" si="6"/>
        <v>BANKNIFTYWEEKLY33400PE44725</v>
      </c>
      <c r="E97" s="5">
        <v>1</v>
      </c>
      <c r="F97">
        <f t="shared" si="4"/>
        <v>1</v>
      </c>
      <c r="G97" s="8"/>
      <c r="I97" s="2">
        <v>44734</v>
      </c>
      <c r="J97" t="s">
        <v>657</v>
      </c>
      <c r="K97" t="str">
        <f t="shared" si="7"/>
        <v>BANKNIFTYWEEKLY32900PE44734</v>
      </c>
      <c r="L97" s="5">
        <v>1</v>
      </c>
      <c r="M97">
        <f t="shared" si="5"/>
        <v>1</v>
      </c>
      <c r="O97" s="8"/>
      <c r="P97" s="8"/>
    </row>
    <row r="98" spans="2:16" x14ac:dyDescent="0.45">
      <c r="B98" s="2">
        <v>44725</v>
      </c>
      <c r="C98" s="7" t="s">
        <v>636</v>
      </c>
      <c r="D98" t="str">
        <f t="shared" si="6"/>
        <v>BANKNIFTYWEEKLY33200PE44725</v>
      </c>
      <c r="E98" s="5">
        <v>1</v>
      </c>
      <c r="F98">
        <f t="shared" si="4"/>
        <v>0</v>
      </c>
      <c r="G98" s="8"/>
      <c r="I98" s="2">
        <v>44735</v>
      </c>
      <c r="J98" t="s">
        <v>656</v>
      </c>
      <c r="K98" t="str">
        <f t="shared" si="7"/>
        <v>BANKNIFTYWEEKLY33200CE44735</v>
      </c>
      <c r="L98" s="5">
        <v>1</v>
      </c>
      <c r="M98">
        <f t="shared" si="5"/>
        <v>1</v>
      </c>
      <c r="O98" s="8"/>
      <c r="P98" s="8"/>
    </row>
    <row r="99" spans="2:16" x14ac:dyDescent="0.45">
      <c r="B99" s="2">
        <v>44725</v>
      </c>
      <c r="C99" s="7" t="s">
        <v>652</v>
      </c>
      <c r="D99" t="str">
        <f t="shared" si="6"/>
        <v>BANKNIFTYWEEKLY33300PE44725</v>
      </c>
      <c r="E99" s="5">
        <v>1</v>
      </c>
      <c r="F99">
        <f t="shared" si="4"/>
        <v>1</v>
      </c>
      <c r="G99" s="8"/>
      <c r="I99" s="2">
        <v>44735</v>
      </c>
      <c r="J99" t="s">
        <v>659</v>
      </c>
      <c r="K99" t="str">
        <f t="shared" si="7"/>
        <v>BANKNIFTYWEEKLY33300CE44735</v>
      </c>
      <c r="L99" s="5">
        <v>1</v>
      </c>
      <c r="M99">
        <f t="shared" si="5"/>
        <v>0</v>
      </c>
      <c r="O99" s="8"/>
      <c r="P99" s="8"/>
    </row>
    <row r="100" spans="2:16" x14ac:dyDescent="0.45">
      <c r="B100" s="2">
        <v>44726</v>
      </c>
      <c r="C100" s="7" t="s">
        <v>637</v>
      </c>
      <c r="D100" t="str">
        <f t="shared" si="6"/>
        <v>BANKNIFTYWEEKLY33600CE44726</v>
      </c>
      <c r="E100" s="5">
        <v>1</v>
      </c>
      <c r="F100">
        <f t="shared" si="4"/>
        <v>1</v>
      </c>
      <c r="G100" s="8"/>
      <c r="I100" s="2">
        <v>44735</v>
      </c>
      <c r="J100" t="s">
        <v>839</v>
      </c>
      <c r="K100" t="str">
        <f t="shared" si="7"/>
        <v>BANKNIFTYWEEKLY33400CE44735</v>
      </c>
      <c r="L100" s="5">
        <v>1</v>
      </c>
      <c r="M100">
        <f t="shared" si="5"/>
        <v>0</v>
      </c>
      <c r="O100" s="8"/>
      <c r="P100" s="8"/>
    </row>
    <row r="101" spans="2:16" x14ac:dyDescent="0.45">
      <c r="B101" s="2">
        <v>44726</v>
      </c>
      <c r="C101" s="7" t="s">
        <v>638</v>
      </c>
      <c r="D101" t="str">
        <f t="shared" si="6"/>
        <v>BANKNIFTYWEEKLY33500CE44726</v>
      </c>
      <c r="E101" s="5">
        <v>1</v>
      </c>
      <c r="F101">
        <f t="shared" si="4"/>
        <v>0</v>
      </c>
      <c r="G101" s="8"/>
      <c r="I101" s="2">
        <v>44735</v>
      </c>
      <c r="J101" t="s">
        <v>659</v>
      </c>
      <c r="K101" t="str">
        <f t="shared" si="7"/>
        <v>BANKNIFTYWEEKLY33300CE44735</v>
      </c>
      <c r="L101" s="5">
        <v>1</v>
      </c>
      <c r="M101">
        <f t="shared" si="5"/>
        <v>0</v>
      </c>
      <c r="O101" s="8"/>
      <c r="P101" s="8"/>
    </row>
    <row r="102" spans="2:16" x14ac:dyDescent="0.45">
      <c r="B102" s="2">
        <v>44726</v>
      </c>
      <c r="C102" s="7" t="s">
        <v>637</v>
      </c>
      <c r="D102" t="str">
        <f t="shared" si="6"/>
        <v>BANKNIFTYWEEKLY33600CE44726</v>
      </c>
      <c r="E102" s="5">
        <v>1</v>
      </c>
      <c r="F102">
        <f t="shared" si="4"/>
        <v>1</v>
      </c>
      <c r="G102" s="8"/>
      <c r="I102" s="2">
        <v>44736</v>
      </c>
      <c r="J102" t="s">
        <v>637</v>
      </c>
      <c r="K102" t="str">
        <f t="shared" si="7"/>
        <v>BANKNIFTYWEEKLY33600CE44736</v>
      </c>
      <c r="L102" s="5">
        <v>1</v>
      </c>
      <c r="M102">
        <f t="shared" si="5"/>
        <v>1</v>
      </c>
      <c r="O102" s="8"/>
      <c r="P102" s="8"/>
    </row>
    <row r="103" spans="2:16" x14ac:dyDescent="0.45">
      <c r="B103" s="2">
        <v>44728</v>
      </c>
      <c r="C103" s="7" t="s">
        <v>635</v>
      </c>
      <c r="D103" t="str">
        <f t="shared" si="6"/>
        <v>BANKNIFTYWEEKLY33400PE44728</v>
      </c>
      <c r="E103" s="5">
        <v>1</v>
      </c>
      <c r="F103">
        <f t="shared" si="4"/>
        <v>1</v>
      </c>
      <c r="G103" s="8"/>
      <c r="I103" s="2">
        <v>44736</v>
      </c>
      <c r="J103" t="s">
        <v>660</v>
      </c>
      <c r="K103" t="str">
        <f t="shared" si="7"/>
        <v>BANKNIFTYWEEKLY33700CE44736</v>
      </c>
      <c r="L103" s="5">
        <v>1</v>
      </c>
      <c r="M103">
        <f t="shared" si="5"/>
        <v>0</v>
      </c>
      <c r="O103" s="8"/>
      <c r="P103" s="8"/>
    </row>
    <row r="104" spans="2:16" x14ac:dyDescent="0.45">
      <c r="B104" s="2">
        <v>44728</v>
      </c>
      <c r="C104" s="7" t="s">
        <v>641</v>
      </c>
      <c r="D104" t="str">
        <f t="shared" si="6"/>
        <v>BANKNIFTYWEEKLY33500PE44728</v>
      </c>
      <c r="E104" s="5">
        <v>1</v>
      </c>
      <c r="F104">
        <f t="shared" si="4"/>
        <v>1</v>
      </c>
      <c r="G104" s="8"/>
      <c r="I104" s="2">
        <v>44739</v>
      </c>
      <c r="J104" t="s">
        <v>661</v>
      </c>
      <c r="K104" t="str">
        <f t="shared" si="7"/>
        <v>BANKNIFTYWEEKLY33800PE44739</v>
      </c>
      <c r="L104" s="5">
        <v>1</v>
      </c>
      <c r="M104">
        <f t="shared" si="5"/>
        <v>1</v>
      </c>
      <c r="O104" s="8"/>
      <c r="P104" s="8"/>
    </row>
    <row r="105" spans="2:16" x14ac:dyDescent="0.45">
      <c r="B105" s="2">
        <v>44728</v>
      </c>
      <c r="C105" s="7" t="s">
        <v>636</v>
      </c>
      <c r="D105" t="str">
        <f t="shared" si="6"/>
        <v>BANKNIFTYWEEKLY33200PE44728</v>
      </c>
      <c r="E105" s="5">
        <v>1</v>
      </c>
      <c r="F105">
        <f t="shared" si="4"/>
        <v>1</v>
      </c>
      <c r="G105" s="8"/>
      <c r="I105" s="2">
        <v>44741</v>
      </c>
      <c r="J105" t="s">
        <v>636</v>
      </c>
      <c r="K105" t="str">
        <f t="shared" si="7"/>
        <v>BANKNIFTYWEEKLY33200PE44741</v>
      </c>
      <c r="L105" s="5">
        <v>1</v>
      </c>
      <c r="M105">
        <f t="shared" si="5"/>
        <v>1</v>
      </c>
      <c r="O105" s="8"/>
      <c r="P105" s="8"/>
    </row>
    <row r="106" spans="2:16" x14ac:dyDescent="0.45">
      <c r="B106" s="2">
        <v>44728</v>
      </c>
      <c r="C106" s="7" t="s">
        <v>652</v>
      </c>
      <c r="D106" t="str">
        <f t="shared" si="6"/>
        <v>BANKNIFTYWEEKLY33300PE44728</v>
      </c>
      <c r="E106" s="5">
        <v>1</v>
      </c>
      <c r="F106">
        <f t="shared" si="4"/>
        <v>1</v>
      </c>
      <c r="G106" s="8"/>
      <c r="I106" s="2">
        <v>44742</v>
      </c>
      <c r="J106" t="s">
        <v>637</v>
      </c>
      <c r="K106" t="str">
        <f t="shared" si="7"/>
        <v>BANKNIFTYWEEKLY33600CE44742</v>
      </c>
      <c r="L106" s="5">
        <v>1</v>
      </c>
      <c r="M106">
        <f t="shared" si="5"/>
        <v>1</v>
      </c>
      <c r="O106" s="8"/>
      <c r="P106" s="8"/>
    </row>
    <row r="107" spans="2:16" x14ac:dyDescent="0.45">
      <c r="B107" s="2">
        <v>44729</v>
      </c>
      <c r="C107" s="7" t="s">
        <v>653</v>
      </c>
      <c r="D107" t="str">
        <f t="shared" si="6"/>
        <v>BANKNIFTYWEEKLY32900CE44729</v>
      </c>
      <c r="E107" s="5">
        <v>1</v>
      </c>
      <c r="F107">
        <f t="shared" si="4"/>
        <v>1</v>
      </c>
      <c r="G107" s="8"/>
      <c r="I107" s="2">
        <v>44742</v>
      </c>
      <c r="J107" t="s">
        <v>638</v>
      </c>
      <c r="K107" t="str">
        <f t="shared" si="7"/>
        <v>BANKNIFTYWEEKLY33500CE44742</v>
      </c>
      <c r="L107" s="5">
        <v>1</v>
      </c>
      <c r="M107">
        <f t="shared" si="5"/>
        <v>1</v>
      </c>
      <c r="O107" s="8"/>
      <c r="P107" s="8"/>
    </row>
    <row r="108" spans="2:16" x14ac:dyDescent="0.45">
      <c r="B108" s="2">
        <v>44729</v>
      </c>
      <c r="C108" s="7" t="s">
        <v>845</v>
      </c>
      <c r="D108" t="str">
        <f t="shared" si="6"/>
        <v>BANKNIFTYWEEKLY32700CE44729</v>
      </c>
      <c r="E108" s="5">
        <v>1</v>
      </c>
      <c r="F108">
        <f t="shared" si="4"/>
        <v>0</v>
      </c>
      <c r="G108" s="8"/>
      <c r="I108" s="2">
        <v>44746</v>
      </c>
      <c r="J108" t="s">
        <v>639</v>
      </c>
      <c r="K108" t="str">
        <f t="shared" si="7"/>
        <v>BANKNIFTYWEEKLY33900CE44746</v>
      </c>
      <c r="L108" s="5">
        <v>1</v>
      </c>
      <c r="M108">
        <f t="shared" si="5"/>
        <v>1</v>
      </c>
      <c r="O108" s="8"/>
      <c r="P108" s="8"/>
    </row>
    <row r="109" spans="2:16" x14ac:dyDescent="0.45">
      <c r="B109" s="2">
        <v>44729</v>
      </c>
      <c r="C109" s="7" t="s">
        <v>843</v>
      </c>
      <c r="D109" t="str">
        <f t="shared" si="6"/>
        <v>BANKNIFTYWEEKLY32800CE44729</v>
      </c>
      <c r="E109" s="5">
        <v>1</v>
      </c>
      <c r="F109">
        <f t="shared" si="4"/>
        <v>0</v>
      </c>
      <c r="G109" s="8"/>
      <c r="I109" s="2">
        <v>44747</v>
      </c>
      <c r="J109" t="s">
        <v>662</v>
      </c>
      <c r="K109" t="str">
        <f t="shared" si="7"/>
        <v>BANKNIFTYWEEKLY34300CE44747</v>
      </c>
      <c r="L109" s="5">
        <v>1</v>
      </c>
      <c r="M109">
        <f t="shared" si="5"/>
        <v>1</v>
      </c>
      <c r="O109" s="8"/>
      <c r="P109" s="8"/>
    </row>
    <row r="110" spans="2:16" x14ac:dyDescent="0.45">
      <c r="B110" s="2">
        <v>44732</v>
      </c>
      <c r="C110" s="7" t="s">
        <v>757</v>
      </c>
      <c r="D110" t="str">
        <f t="shared" si="6"/>
        <v>BANKNIFTYWEEKLY32400PE44732</v>
      </c>
      <c r="E110" s="5">
        <v>1</v>
      </c>
      <c r="F110">
        <f t="shared" si="4"/>
        <v>0</v>
      </c>
      <c r="G110" s="8"/>
      <c r="I110" s="2">
        <v>44747</v>
      </c>
      <c r="J110" t="s">
        <v>633</v>
      </c>
      <c r="K110" t="str">
        <f t="shared" si="7"/>
        <v>BANKNIFTYWEEKLY33900PE44747</v>
      </c>
      <c r="L110" s="5">
        <v>1</v>
      </c>
      <c r="M110">
        <f t="shared" si="5"/>
        <v>0</v>
      </c>
      <c r="O110" s="8"/>
      <c r="P110" s="8"/>
    </row>
    <row r="111" spans="2:16" x14ac:dyDescent="0.45">
      <c r="B111" s="2">
        <v>44732</v>
      </c>
      <c r="C111" s="7" t="s">
        <v>654</v>
      </c>
      <c r="D111" t="str">
        <f t="shared" si="6"/>
        <v>BANKNIFTYWEEKLY32500PE44732</v>
      </c>
      <c r="E111" s="5">
        <v>1</v>
      </c>
      <c r="F111">
        <f t="shared" si="4"/>
        <v>1</v>
      </c>
      <c r="G111" s="8"/>
      <c r="I111" s="2">
        <v>44747</v>
      </c>
      <c r="J111" t="s">
        <v>661</v>
      </c>
      <c r="K111" t="str">
        <f t="shared" si="7"/>
        <v>BANKNIFTYWEEKLY33800PE44747</v>
      </c>
      <c r="L111" s="5">
        <v>1</v>
      </c>
      <c r="M111">
        <f t="shared" si="5"/>
        <v>0</v>
      </c>
      <c r="O111" s="8"/>
      <c r="P111" s="8"/>
    </row>
    <row r="112" spans="2:16" x14ac:dyDescent="0.45">
      <c r="B112" s="2">
        <v>44733</v>
      </c>
      <c r="C112" s="7" t="s">
        <v>655</v>
      </c>
      <c r="D112" t="str">
        <f t="shared" si="6"/>
        <v>BANKNIFTYWEEKLY33100CE44733</v>
      </c>
      <c r="E112" s="5">
        <v>1</v>
      </c>
      <c r="F112">
        <f t="shared" si="4"/>
        <v>1</v>
      </c>
      <c r="G112" s="8"/>
      <c r="I112" s="2">
        <v>44747</v>
      </c>
      <c r="J112" t="s">
        <v>661</v>
      </c>
      <c r="K112" t="str">
        <f t="shared" si="7"/>
        <v>BANKNIFTYWEEKLY33800PE44747</v>
      </c>
      <c r="L112" s="5">
        <v>1</v>
      </c>
      <c r="M112">
        <f t="shared" si="5"/>
        <v>0</v>
      </c>
      <c r="O112" s="8"/>
      <c r="P112" s="8"/>
    </row>
    <row r="113" spans="2:16" x14ac:dyDescent="0.45">
      <c r="B113" s="2">
        <v>44733</v>
      </c>
      <c r="C113" s="7" t="s">
        <v>656</v>
      </c>
      <c r="D113" t="str">
        <f t="shared" si="6"/>
        <v>BANKNIFTYWEEKLY33200CE44733</v>
      </c>
      <c r="E113" s="5">
        <v>1</v>
      </c>
      <c r="F113">
        <f t="shared" si="4"/>
        <v>1</v>
      </c>
      <c r="G113" s="8"/>
      <c r="I113" s="2">
        <v>44748</v>
      </c>
      <c r="J113" t="s">
        <v>642</v>
      </c>
      <c r="K113" t="str">
        <f t="shared" si="7"/>
        <v>BANKNIFTYWEEKLY34100CE44748</v>
      </c>
      <c r="L113" s="5">
        <v>1</v>
      </c>
      <c r="M113">
        <f t="shared" si="5"/>
        <v>1</v>
      </c>
      <c r="O113" s="8"/>
      <c r="P113" s="8"/>
    </row>
    <row r="114" spans="2:16" x14ac:dyDescent="0.45">
      <c r="B114" s="2">
        <v>44733</v>
      </c>
      <c r="C114" s="7" t="s">
        <v>656</v>
      </c>
      <c r="D114" t="str">
        <f t="shared" si="6"/>
        <v>BANKNIFTYWEEKLY33200CE44733</v>
      </c>
      <c r="E114" s="5">
        <v>1</v>
      </c>
      <c r="F114">
        <f t="shared" si="4"/>
        <v>1</v>
      </c>
      <c r="G114" s="8"/>
      <c r="I114" s="2">
        <v>44748</v>
      </c>
      <c r="J114" t="s">
        <v>663</v>
      </c>
      <c r="K114" t="str">
        <f t="shared" si="7"/>
        <v>BANKNIFTYWEEKLY34200CE44748</v>
      </c>
      <c r="L114" s="5">
        <v>1</v>
      </c>
      <c r="M114">
        <f t="shared" si="5"/>
        <v>1</v>
      </c>
      <c r="O114" s="8"/>
      <c r="P114" s="8"/>
    </row>
    <row r="115" spans="2:16" x14ac:dyDescent="0.45">
      <c r="B115" s="2">
        <v>44733</v>
      </c>
      <c r="C115" s="7" t="s">
        <v>659</v>
      </c>
      <c r="D115" t="str">
        <f t="shared" si="6"/>
        <v>BANKNIFTYWEEKLY33300CE44733</v>
      </c>
      <c r="E115" s="5">
        <v>1</v>
      </c>
      <c r="F115">
        <f t="shared" si="4"/>
        <v>1</v>
      </c>
      <c r="G115" s="8"/>
      <c r="I115" s="2">
        <v>44748</v>
      </c>
      <c r="J115" t="s">
        <v>663</v>
      </c>
      <c r="K115" t="str">
        <f t="shared" si="7"/>
        <v>BANKNIFTYWEEKLY34200CE44748</v>
      </c>
      <c r="L115" s="5">
        <v>1</v>
      </c>
      <c r="M115">
        <f t="shared" si="5"/>
        <v>1</v>
      </c>
      <c r="O115" s="8"/>
      <c r="P115" s="8"/>
    </row>
    <row r="116" spans="2:16" x14ac:dyDescent="0.45">
      <c r="B116" s="2">
        <v>44734</v>
      </c>
      <c r="C116" s="7" t="s">
        <v>658</v>
      </c>
      <c r="D116" t="str">
        <f t="shared" si="6"/>
        <v>BANKNIFTYWEEKLY32800PE44734</v>
      </c>
      <c r="E116" s="5">
        <v>1</v>
      </c>
      <c r="F116">
        <f t="shared" si="4"/>
        <v>1</v>
      </c>
      <c r="G116" s="8"/>
      <c r="I116" s="2">
        <v>44748</v>
      </c>
      <c r="J116" t="s">
        <v>662</v>
      </c>
      <c r="K116" t="str">
        <f t="shared" si="7"/>
        <v>BANKNIFTYWEEKLY34300CE44748</v>
      </c>
      <c r="L116" s="5">
        <v>1</v>
      </c>
      <c r="M116">
        <f t="shared" si="5"/>
        <v>1</v>
      </c>
      <c r="O116" s="8"/>
      <c r="P116" s="8"/>
    </row>
    <row r="117" spans="2:16" x14ac:dyDescent="0.45">
      <c r="B117" s="2">
        <v>44734</v>
      </c>
      <c r="C117" s="7" t="s">
        <v>657</v>
      </c>
      <c r="D117" t="str">
        <f t="shared" si="6"/>
        <v>BANKNIFTYWEEKLY32900PE44734</v>
      </c>
      <c r="E117" s="5">
        <v>1</v>
      </c>
      <c r="F117">
        <f t="shared" si="4"/>
        <v>1</v>
      </c>
      <c r="G117" s="8"/>
      <c r="I117" s="2">
        <v>44749</v>
      </c>
      <c r="J117" t="s">
        <v>645</v>
      </c>
      <c r="K117" t="str">
        <f t="shared" si="7"/>
        <v>BANKNIFTYWEEKLY34900CE44749</v>
      </c>
      <c r="L117" s="5">
        <v>1</v>
      </c>
      <c r="M117">
        <f t="shared" si="5"/>
        <v>1</v>
      </c>
      <c r="O117" s="8"/>
      <c r="P117" s="8"/>
    </row>
    <row r="118" spans="2:16" x14ac:dyDescent="0.45">
      <c r="B118" s="2">
        <v>44735</v>
      </c>
      <c r="C118" s="7" t="s">
        <v>655</v>
      </c>
      <c r="D118" t="str">
        <f t="shared" si="6"/>
        <v>BANKNIFTYWEEKLY33100CE44735</v>
      </c>
      <c r="E118" s="5">
        <v>1</v>
      </c>
      <c r="F118">
        <f t="shared" si="4"/>
        <v>0</v>
      </c>
      <c r="G118" s="8"/>
      <c r="I118" s="2">
        <v>44749</v>
      </c>
      <c r="J118" t="s">
        <v>644</v>
      </c>
      <c r="K118" t="str">
        <f t="shared" si="7"/>
        <v>BANKNIFTYWEEKLY34800CE44749</v>
      </c>
      <c r="L118" s="5">
        <v>1</v>
      </c>
      <c r="M118">
        <f t="shared" si="5"/>
        <v>1</v>
      </c>
      <c r="O118" s="8"/>
      <c r="P118" s="8"/>
    </row>
    <row r="119" spans="2:16" x14ac:dyDescent="0.45">
      <c r="B119" s="2">
        <v>44735</v>
      </c>
      <c r="C119" s="7" t="s">
        <v>656</v>
      </c>
      <c r="D119" t="str">
        <f t="shared" si="6"/>
        <v>BANKNIFTYWEEKLY33200CE44735</v>
      </c>
      <c r="E119" s="5">
        <v>1</v>
      </c>
      <c r="F119">
        <f t="shared" si="4"/>
        <v>1</v>
      </c>
      <c r="G119" s="8"/>
      <c r="I119" s="2">
        <v>44750</v>
      </c>
      <c r="J119" t="s">
        <v>664</v>
      </c>
      <c r="K119" t="str">
        <f t="shared" si="7"/>
        <v>BANKNIFTYWEEKLY35000PE44750</v>
      </c>
      <c r="L119" s="5">
        <v>1</v>
      </c>
      <c r="M119">
        <f t="shared" si="5"/>
        <v>1</v>
      </c>
      <c r="O119" s="8"/>
      <c r="P119" s="8"/>
    </row>
    <row r="120" spans="2:16" x14ac:dyDescent="0.45">
      <c r="B120" s="2">
        <v>44735</v>
      </c>
      <c r="C120" s="7" t="s">
        <v>656</v>
      </c>
      <c r="D120" t="str">
        <f t="shared" si="6"/>
        <v>BANKNIFTYWEEKLY33200CE44735</v>
      </c>
      <c r="E120" s="5">
        <v>1</v>
      </c>
      <c r="F120">
        <f t="shared" si="4"/>
        <v>1</v>
      </c>
      <c r="G120" s="8"/>
      <c r="I120" s="2">
        <v>44753</v>
      </c>
      <c r="J120" t="s">
        <v>649</v>
      </c>
      <c r="K120" t="str">
        <f t="shared" si="7"/>
        <v>BANKNIFTYWEEKLY35400CE44753</v>
      </c>
      <c r="L120" s="5">
        <v>1</v>
      </c>
      <c r="M120">
        <f t="shared" si="5"/>
        <v>1</v>
      </c>
      <c r="O120" s="8"/>
      <c r="P120" s="8"/>
    </row>
    <row r="121" spans="2:16" x14ac:dyDescent="0.45">
      <c r="B121" s="2">
        <v>44736</v>
      </c>
      <c r="C121" s="7" t="s">
        <v>638</v>
      </c>
      <c r="D121" t="str">
        <f t="shared" si="6"/>
        <v>BANKNIFTYWEEKLY33500CE44736</v>
      </c>
      <c r="E121" s="5">
        <v>1</v>
      </c>
      <c r="F121">
        <f t="shared" si="4"/>
        <v>0</v>
      </c>
      <c r="G121" s="8"/>
      <c r="I121" s="2">
        <v>44753</v>
      </c>
      <c r="J121" t="s">
        <v>665</v>
      </c>
      <c r="K121" t="str">
        <f t="shared" si="7"/>
        <v>BANKNIFTYWEEKLY35500CE44753</v>
      </c>
      <c r="L121" s="5">
        <v>1</v>
      </c>
      <c r="M121">
        <f t="shared" si="5"/>
        <v>1</v>
      </c>
      <c r="O121" s="8"/>
      <c r="P121" s="8"/>
    </row>
    <row r="122" spans="2:16" x14ac:dyDescent="0.45">
      <c r="B122" s="2">
        <v>44736</v>
      </c>
      <c r="C122" s="7" t="s">
        <v>637</v>
      </c>
      <c r="D122" t="str">
        <f t="shared" si="6"/>
        <v>BANKNIFTYWEEKLY33600CE44736</v>
      </c>
      <c r="E122" s="5">
        <v>1</v>
      </c>
      <c r="F122">
        <f t="shared" si="4"/>
        <v>1</v>
      </c>
      <c r="G122" s="8"/>
      <c r="I122" s="2">
        <v>44753</v>
      </c>
      <c r="J122" t="s">
        <v>665</v>
      </c>
      <c r="K122" t="str">
        <f t="shared" si="7"/>
        <v>BANKNIFTYWEEKLY35500CE44753</v>
      </c>
      <c r="L122" s="5">
        <v>1</v>
      </c>
      <c r="M122">
        <f t="shared" si="5"/>
        <v>1</v>
      </c>
      <c r="O122" s="8"/>
      <c r="P122" s="8"/>
    </row>
    <row r="123" spans="2:16" x14ac:dyDescent="0.45">
      <c r="B123" s="2">
        <v>44739</v>
      </c>
      <c r="C123" s="7" t="s">
        <v>661</v>
      </c>
      <c r="D123" t="str">
        <f t="shared" si="6"/>
        <v>BANKNIFTYWEEKLY33800PE44739</v>
      </c>
      <c r="E123" s="5">
        <v>1</v>
      </c>
      <c r="F123">
        <f t="shared" si="4"/>
        <v>1</v>
      </c>
      <c r="G123" s="8"/>
      <c r="I123" s="2">
        <v>44755</v>
      </c>
      <c r="J123" t="s">
        <v>790</v>
      </c>
      <c r="K123" t="str">
        <f t="shared" si="7"/>
        <v>BANKNIFTYWEEKLY35100PE44755</v>
      </c>
      <c r="L123" s="5">
        <v>1</v>
      </c>
      <c r="M123">
        <f t="shared" si="5"/>
        <v>1</v>
      </c>
      <c r="O123" s="8"/>
      <c r="P123" s="8"/>
    </row>
    <row r="124" spans="2:16" x14ac:dyDescent="0.45">
      <c r="B124" s="2">
        <v>44741</v>
      </c>
      <c r="C124" s="7" t="s">
        <v>636</v>
      </c>
      <c r="D124" t="str">
        <f t="shared" si="6"/>
        <v>BANKNIFTYWEEKLY33200PE44741</v>
      </c>
      <c r="E124" s="5">
        <v>1</v>
      </c>
      <c r="F124">
        <f t="shared" si="4"/>
        <v>1</v>
      </c>
      <c r="G124" s="8"/>
      <c r="I124" s="2">
        <v>44755</v>
      </c>
      <c r="J124" t="s">
        <v>664</v>
      </c>
      <c r="K124" t="str">
        <f t="shared" si="7"/>
        <v>BANKNIFTYWEEKLY35000PE44755</v>
      </c>
      <c r="L124" s="5">
        <v>1</v>
      </c>
      <c r="M124">
        <f t="shared" si="5"/>
        <v>1</v>
      </c>
      <c r="O124" s="8"/>
      <c r="P124" s="8"/>
    </row>
    <row r="125" spans="2:16" x14ac:dyDescent="0.45">
      <c r="B125" s="2">
        <v>44741</v>
      </c>
      <c r="C125" s="7" t="s">
        <v>652</v>
      </c>
      <c r="D125" t="str">
        <f t="shared" si="6"/>
        <v>BANKNIFTYWEEKLY33300PE44741</v>
      </c>
      <c r="E125" s="5">
        <v>1</v>
      </c>
      <c r="F125">
        <f t="shared" si="4"/>
        <v>0</v>
      </c>
      <c r="G125" s="8"/>
      <c r="I125" s="2">
        <v>44755</v>
      </c>
      <c r="J125" t="s">
        <v>666</v>
      </c>
      <c r="K125" t="str">
        <f t="shared" si="7"/>
        <v>BANKNIFTYWEEKLY34900PE44755</v>
      </c>
      <c r="L125" s="5">
        <v>1</v>
      </c>
      <c r="M125">
        <f t="shared" si="5"/>
        <v>1</v>
      </c>
      <c r="O125" s="8"/>
      <c r="P125" s="8"/>
    </row>
    <row r="126" spans="2:16" x14ac:dyDescent="0.45">
      <c r="B126" s="2">
        <v>44742</v>
      </c>
      <c r="C126" s="7" t="s">
        <v>638</v>
      </c>
      <c r="D126" t="str">
        <f t="shared" si="6"/>
        <v>BANKNIFTYWEEKLY33500CE44742</v>
      </c>
      <c r="E126" s="5">
        <v>1</v>
      </c>
      <c r="F126">
        <f t="shared" si="4"/>
        <v>1</v>
      </c>
      <c r="G126" s="8"/>
      <c r="I126" s="2">
        <v>44755</v>
      </c>
      <c r="J126" t="s">
        <v>667</v>
      </c>
      <c r="K126" t="str">
        <f t="shared" si="7"/>
        <v>BANKNIFTYWEEKLY34800PE44755</v>
      </c>
      <c r="L126" s="5">
        <v>1</v>
      </c>
      <c r="M126">
        <f t="shared" si="5"/>
        <v>0</v>
      </c>
      <c r="O126" s="8"/>
      <c r="P126" s="8"/>
    </row>
    <row r="127" spans="2:16" x14ac:dyDescent="0.45">
      <c r="B127" s="2">
        <v>44742</v>
      </c>
      <c r="C127" s="7" t="s">
        <v>637</v>
      </c>
      <c r="D127" t="str">
        <f t="shared" si="6"/>
        <v>BANKNIFTYWEEKLY33600CE44742</v>
      </c>
      <c r="E127" s="5">
        <v>1</v>
      </c>
      <c r="F127">
        <f t="shared" si="4"/>
        <v>1</v>
      </c>
      <c r="G127" s="8"/>
      <c r="I127" s="2">
        <v>44756</v>
      </c>
      <c r="J127" t="s">
        <v>668</v>
      </c>
      <c r="K127" t="str">
        <f t="shared" si="7"/>
        <v>BANKNIFTYWEEKLY35000CE44756</v>
      </c>
      <c r="L127" s="5">
        <v>1</v>
      </c>
      <c r="M127">
        <f t="shared" si="5"/>
        <v>1</v>
      </c>
      <c r="O127" s="8"/>
      <c r="P127" s="8"/>
    </row>
    <row r="128" spans="2:16" x14ac:dyDescent="0.45">
      <c r="B128" s="2">
        <v>44746</v>
      </c>
      <c r="C128" s="7" t="s">
        <v>639</v>
      </c>
      <c r="D128" t="str">
        <f t="shared" si="6"/>
        <v>BANKNIFTYWEEKLY33900CE44746</v>
      </c>
      <c r="E128" s="5">
        <v>1</v>
      </c>
      <c r="F128">
        <f t="shared" si="4"/>
        <v>1</v>
      </c>
      <c r="G128" s="8"/>
      <c r="I128" s="2">
        <v>44757</v>
      </c>
      <c r="J128" t="s">
        <v>631</v>
      </c>
      <c r="K128" t="str">
        <f t="shared" si="7"/>
        <v>BANKNIFTYWEEKLY34500PE44757</v>
      </c>
      <c r="L128" s="5">
        <v>1</v>
      </c>
      <c r="M128">
        <f t="shared" si="5"/>
        <v>1</v>
      </c>
      <c r="O128" s="8"/>
      <c r="P128" s="8"/>
    </row>
    <row r="129" spans="2:16" x14ac:dyDescent="0.45">
      <c r="B129" s="2">
        <v>44747</v>
      </c>
      <c r="C129" s="7" t="s">
        <v>663</v>
      </c>
      <c r="D129" t="str">
        <f t="shared" si="6"/>
        <v>BANKNIFTYWEEKLY34200CE44747</v>
      </c>
      <c r="E129" s="5">
        <v>1</v>
      </c>
      <c r="F129">
        <f t="shared" si="4"/>
        <v>0</v>
      </c>
      <c r="G129" s="8"/>
      <c r="I129" s="2">
        <v>44757</v>
      </c>
      <c r="J129" t="s">
        <v>651</v>
      </c>
      <c r="K129" t="str">
        <f t="shared" si="7"/>
        <v>BANKNIFTYWEEKLY34600PE44757</v>
      </c>
      <c r="L129" s="5">
        <v>1</v>
      </c>
      <c r="M129">
        <f t="shared" si="5"/>
        <v>1</v>
      </c>
      <c r="O129" s="8"/>
      <c r="P129" s="8"/>
    </row>
    <row r="130" spans="2:16" x14ac:dyDescent="0.45">
      <c r="B130" s="2">
        <v>44747</v>
      </c>
      <c r="C130" s="7" t="s">
        <v>662</v>
      </c>
      <c r="D130" t="str">
        <f t="shared" si="6"/>
        <v>BANKNIFTYWEEKLY34300CE44747</v>
      </c>
      <c r="E130" s="5">
        <v>1</v>
      </c>
      <c r="F130">
        <f t="shared" si="4"/>
        <v>1</v>
      </c>
      <c r="G130" s="8"/>
      <c r="I130" s="2">
        <v>44757</v>
      </c>
      <c r="J130" t="s">
        <v>631</v>
      </c>
      <c r="K130" t="str">
        <f t="shared" si="7"/>
        <v>BANKNIFTYWEEKLY34500PE44757</v>
      </c>
      <c r="L130" s="5">
        <v>1</v>
      </c>
      <c r="M130">
        <f t="shared" si="5"/>
        <v>1</v>
      </c>
      <c r="O130" s="8"/>
      <c r="P130" s="8"/>
    </row>
    <row r="131" spans="2:16" x14ac:dyDescent="0.45">
      <c r="B131" s="2">
        <v>44747</v>
      </c>
      <c r="C131" s="7" t="s">
        <v>662</v>
      </c>
      <c r="D131" t="str">
        <f t="shared" si="6"/>
        <v>BANKNIFTYWEEKLY34300CE44747</v>
      </c>
      <c r="E131" s="5">
        <v>1</v>
      </c>
      <c r="F131">
        <f t="shared" si="4"/>
        <v>1</v>
      </c>
      <c r="G131" s="8"/>
      <c r="I131" s="2">
        <v>44760</v>
      </c>
      <c r="J131" t="s">
        <v>669</v>
      </c>
      <c r="K131" t="str">
        <f t="shared" si="7"/>
        <v>BANKNIFTYWEEKLY35100CE44760</v>
      </c>
      <c r="L131" s="5">
        <v>1</v>
      </c>
      <c r="M131">
        <f t="shared" si="5"/>
        <v>1</v>
      </c>
      <c r="O131" s="8"/>
      <c r="P131" s="8"/>
    </row>
    <row r="132" spans="2:16" x14ac:dyDescent="0.45">
      <c r="B132" s="2">
        <v>44747</v>
      </c>
      <c r="C132" s="7" t="s">
        <v>813</v>
      </c>
      <c r="D132" t="str">
        <f t="shared" si="6"/>
        <v>BANKNIFTYWEEKLY34400CE44747</v>
      </c>
      <c r="E132" s="5">
        <v>1</v>
      </c>
      <c r="F132">
        <f t="shared" ref="F132:F195" si="8">IFERROR(VLOOKUP(D132,$K$4:$L$358,2,0),0)</f>
        <v>0</v>
      </c>
      <c r="G132" s="8"/>
      <c r="I132" s="2">
        <v>44760</v>
      </c>
      <c r="J132" t="s">
        <v>670</v>
      </c>
      <c r="K132" t="str">
        <f t="shared" si="7"/>
        <v>BANKNIFTYWEEKLY35200CE44760</v>
      </c>
      <c r="L132" s="5">
        <v>1</v>
      </c>
      <c r="M132">
        <f t="shared" ref="M132:M195" si="9">IFERROR(VLOOKUP(K132,$D$4:$E$360,2,0),0)</f>
        <v>1</v>
      </c>
      <c r="O132" s="8"/>
      <c r="P132" s="8"/>
    </row>
    <row r="133" spans="2:16" x14ac:dyDescent="0.45">
      <c r="B133" s="2">
        <v>44748</v>
      </c>
      <c r="C133" s="7" t="s">
        <v>642</v>
      </c>
      <c r="D133" t="str">
        <f t="shared" ref="D133:D196" si="10">C133&amp;B133</f>
        <v>BANKNIFTYWEEKLY34100CE44748</v>
      </c>
      <c r="E133" s="5">
        <v>1</v>
      </c>
      <c r="F133">
        <f t="shared" si="8"/>
        <v>1</v>
      </c>
      <c r="G133" s="8"/>
      <c r="I133" s="2">
        <v>44760</v>
      </c>
      <c r="J133" t="s">
        <v>670</v>
      </c>
      <c r="K133" t="str">
        <f t="shared" ref="K133:K196" si="11">J133&amp;I133</f>
        <v>BANKNIFTYWEEKLY35200CE44760</v>
      </c>
      <c r="L133" s="5">
        <v>1</v>
      </c>
      <c r="M133">
        <f t="shared" si="9"/>
        <v>1</v>
      </c>
      <c r="O133" s="8"/>
      <c r="P133" s="8"/>
    </row>
    <row r="134" spans="2:16" x14ac:dyDescent="0.45">
      <c r="B134" s="2">
        <v>44748</v>
      </c>
      <c r="C134" s="7" t="s">
        <v>663</v>
      </c>
      <c r="D134" t="str">
        <f t="shared" si="10"/>
        <v>BANKNIFTYWEEKLY34200CE44748</v>
      </c>
      <c r="E134" s="5">
        <v>1</v>
      </c>
      <c r="F134">
        <f t="shared" si="8"/>
        <v>1</v>
      </c>
      <c r="G134" s="8"/>
      <c r="I134" s="2">
        <v>44760</v>
      </c>
      <c r="J134" t="s">
        <v>650</v>
      </c>
      <c r="K134" t="str">
        <f t="shared" si="11"/>
        <v>BANKNIFTYWEEKLY35300CE44760</v>
      </c>
      <c r="L134" s="5">
        <v>1</v>
      </c>
      <c r="M134">
        <f t="shared" si="9"/>
        <v>1</v>
      </c>
      <c r="O134" s="8"/>
      <c r="P134" s="8"/>
    </row>
    <row r="135" spans="2:16" x14ac:dyDescent="0.45">
      <c r="B135" s="2">
        <v>44748</v>
      </c>
      <c r="C135" s="7" t="s">
        <v>663</v>
      </c>
      <c r="D135" t="str">
        <f t="shared" si="10"/>
        <v>BANKNIFTYWEEKLY34200CE44748</v>
      </c>
      <c r="E135" s="5">
        <v>1</v>
      </c>
      <c r="F135">
        <f t="shared" si="8"/>
        <v>1</v>
      </c>
      <c r="G135" s="8"/>
      <c r="I135" s="2">
        <v>44761</v>
      </c>
      <c r="J135" t="s">
        <v>649</v>
      </c>
      <c r="K135" t="str">
        <f t="shared" si="11"/>
        <v>BANKNIFTYWEEKLY35400CE44761</v>
      </c>
      <c r="L135" s="5">
        <v>1</v>
      </c>
      <c r="M135">
        <f t="shared" si="9"/>
        <v>1</v>
      </c>
      <c r="O135" s="8"/>
      <c r="P135" s="8"/>
    </row>
    <row r="136" spans="2:16" x14ac:dyDescent="0.45">
      <c r="B136" s="2">
        <v>44748</v>
      </c>
      <c r="C136" s="7" t="s">
        <v>662</v>
      </c>
      <c r="D136" t="str">
        <f t="shared" si="10"/>
        <v>BANKNIFTYWEEKLY34300CE44748</v>
      </c>
      <c r="E136" s="5">
        <v>1</v>
      </c>
      <c r="F136">
        <f t="shared" si="8"/>
        <v>1</v>
      </c>
      <c r="G136" s="8"/>
      <c r="I136" s="2">
        <v>44761</v>
      </c>
      <c r="J136" t="s">
        <v>649</v>
      </c>
      <c r="K136" t="str">
        <f t="shared" si="11"/>
        <v>BANKNIFTYWEEKLY35400CE44761</v>
      </c>
      <c r="L136" s="5">
        <v>1</v>
      </c>
      <c r="M136">
        <f t="shared" si="9"/>
        <v>1</v>
      </c>
      <c r="O136" s="8"/>
      <c r="P136" s="8"/>
    </row>
    <row r="137" spans="2:16" x14ac:dyDescent="0.45">
      <c r="B137" s="2">
        <v>44749</v>
      </c>
      <c r="C137" s="7" t="s">
        <v>644</v>
      </c>
      <c r="D137" t="str">
        <f t="shared" si="10"/>
        <v>BANKNIFTYWEEKLY34800CE44749</v>
      </c>
      <c r="E137" s="5">
        <v>1</v>
      </c>
      <c r="F137">
        <f t="shared" si="8"/>
        <v>1</v>
      </c>
      <c r="G137" s="8"/>
      <c r="I137" s="2">
        <v>44761</v>
      </c>
      <c r="J137" t="s">
        <v>665</v>
      </c>
      <c r="K137" t="str">
        <f t="shared" si="11"/>
        <v>BANKNIFTYWEEKLY35500CE44761</v>
      </c>
      <c r="L137" s="5">
        <v>1</v>
      </c>
      <c r="M137">
        <f t="shared" si="9"/>
        <v>1</v>
      </c>
      <c r="O137" s="8"/>
      <c r="P137" s="8"/>
    </row>
    <row r="138" spans="2:16" x14ac:dyDescent="0.45">
      <c r="B138" s="2">
        <v>44749</v>
      </c>
      <c r="C138" s="7" t="s">
        <v>645</v>
      </c>
      <c r="D138" t="str">
        <f t="shared" si="10"/>
        <v>BANKNIFTYWEEKLY34900CE44749</v>
      </c>
      <c r="E138" s="5">
        <v>1</v>
      </c>
      <c r="F138">
        <f t="shared" si="8"/>
        <v>1</v>
      </c>
      <c r="G138" s="8"/>
      <c r="I138" s="2">
        <v>44761</v>
      </c>
      <c r="J138" t="s">
        <v>665</v>
      </c>
      <c r="K138" t="str">
        <f t="shared" si="11"/>
        <v>BANKNIFTYWEEKLY35500CE44761</v>
      </c>
      <c r="L138" s="5">
        <v>1</v>
      </c>
      <c r="M138">
        <f t="shared" si="9"/>
        <v>1</v>
      </c>
      <c r="O138" s="8"/>
      <c r="P138" s="8"/>
    </row>
    <row r="139" spans="2:16" x14ac:dyDescent="0.45">
      <c r="B139" s="2">
        <v>44750</v>
      </c>
      <c r="C139" s="7" t="s">
        <v>664</v>
      </c>
      <c r="D139" t="str">
        <f t="shared" si="10"/>
        <v>BANKNIFTYWEEKLY35000PE44750</v>
      </c>
      <c r="E139" s="5">
        <v>1</v>
      </c>
      <c r="F139">
        <f t="shared" si="8"/>
        <v>1</v>
      </c>
      <c r="G139" s="8"/>
      <c r="I139" s="2">
        <v>44762</v>
      </c>
      <c r="J139" t="s">
        <v>623</v>
      </c>
      <c r="K139" t="str">
        <f t="shared" si="11"/>
        <v>BANKNIFTYWEEKLY36100CE44762</v>
      </c>
      <c r="L139" s="5">
        <v>1</v>
      </c>
      <c r="M139">
        <f t="shared" si="9"/>
        <v>1</v>
      </c>
      <c r="O139" s="8"/>
      <c r="P139" s="8"/>
    </row>
    <row r="140" spans="2:16" x14ac:dyDescent="0.45">
      <c r="B140" s="2">
        <v>44753</v>
      </c>
      <c r="C140" s="7" t="s">
        <v>649</v>
      </c>
      <c r="D140" t="str">
        <f t="shared" si="10"/>
        <v>BANKNIFTYWEEKLY35400CE44753</v>
      </c>
      <c r="E140" s="5">
        <v>1</v>
      </c>
      <c r="F140">
        <f t="shared" si="8"/>
        <v>1</v>
      </c>
      <c r="G140" s="8"/>
      <c r="I140" s="2">
        <v>44762</v>
      </c>
      <c r="J140" t="s">
        <v>671</v>
      </c>
      <c r="K140" t="str">
        <f t="shared" si="11"/>
        <v>BANKNIFTYWEEKLY36200CE44762</v>
      </c>
      <c r="L140" s="5">
        <v>1</v>
      </c>
      <c r="M140">
        <f t="shared" si="9"/>
        <v>1</v>
      </c>
      <c r="O140" s="8"/>
      <c r="P140" s="8"/>
    </row>
    <row r="141" spans="2:16" x14ac:dyDescent="0.45">
      <c r="B141" s="2">
        <v>44753</v>
      </c>
      <c r="C141" s="7" t="s">
        <v>665</v>
      </c>
      <c r="D141" t="str">
        <f t="shared" si="10"/>
        <v>BANKNIFTYWEEKLY35500CE44753</v>
      </c>
      <c r="E141" s="5">
        <v>1</v>
      </c>
      <c r="F141">
        <f t="shared" si="8"/>
        <v>1</v>
      </c>
      <c r="G141" s="8"/>
      <c r="I141" s="2">
        <v>44762</v>
      </c>
      <c r="J141" t="s">
        <v>671</v>
      </c>
      <c r="K141" t="str">
        <f t="shared" si="11"/>
        <v>BANKNIFTYWEEKLY36200CE44762</v>
      </c>
      <c r="L141" s="5">
        <v>1</v>
      </c>
      <c r="M141">
        <f t="shared" si="9"/>
        <v>1</v>
      </c>
      <c r="O141" s="8"/>
      <c r="P141" s="8"/>
    </row>
    <row r="142" spans="2:16" x14ac:dyDescent="0.45">
      <c r="B142" s="2">
        <v>44753</v>
      </c>
      <c r="C142" s="7" t="s">
        <v>649</v>
      </c>
      <c r="D142" t="str">
        <f t="shared" si="10"/>
        <v>BANKNIFTYWEEKLY35400CE44753</v>
      </c>
      <c r="E142" s="5">
        <v>1</v>
      </c>
      <c r="F142">
        <f t="shared" si="8"/>
        <v>1</v>
      </c>
      <c r="G142" s="8"/>
      <c r="I142" s="2">
        <v>44763</v>
      </c>
      <c r="J142" t="s">
        <v>627</v>
      </c>
      <c r="K142" t="str">
        <f t="shared" si="11"/>
        <v>BANKNIFTYWEEKLY36000CE44763</v>
      </c>
      <c r="L142" s="5">
        <v>1</v>
      </c>
      <c r="M142">
        <f t="shared" si="9"/>
        <v>1</v>
      </c>
      <c r="O142" s="8"/>
      <c r="P142" s="8"/>
    </row>
    <row r="143" spans="2:16" x14ac:dyDescent="0.45">
      <c r="B143" s="2">
        <v>44753</v>
      </c>
      <c r="C143" s="7" t="s">
        <v>665</v>
      </c>
      <c r="D143" t="str">
        <f t="shared" si="10"/>
        <v>BANKNIFTYWEEKLY35500CE44753</v>
      </c>
      <c r="E143" s="5">
        <v>1</v>
      </c>
      <c r="F143">
        <f t="shared" si="8"/>
        <v>1</v>
      </c>
      <c r="G143" s="8"/>
      <c r="I143" s="2">
        <v>44763</v>
      </c>
      <c r="J143" t="s">
        <v>623</v>
      </c>
      <c r="K143" t="str">
        <f t="shared" si="11"/>
        <v>BANKNIFTYWEEKLY36100CE44763</v>
      </c>
      <c r="L143" s="5">
        <v>1</v>
      </c>
      <c r="M143">
        <f t="shared" si="9"/>
        <v>1</v>
      </c>
      <c r="O143" s="8"/>
      <c r="P143" s="8"/>
    </row>
    <row r="144" spans="2:16" x14ac:dyDescent="0.45">
      <c r="B144" s="2">
        <v>44755</v>
      </c>
      <c r="C144" s="7" t="s">
        <v>666</v>
      </c>
      <c r="D144" t="str">
        <f t="shared" si="10"/>
        <v>BANKNIFTYWEEKLY34900PE44755</v>
      </c>
      <c r="E144" s="5">
        <v>1</v>
      </c>
      <c r="F144">
        <f t="shared" si="8"/>
        <v>1</v>
      </c>
      <c r="G144" s="8"/>
      <c r="I144" s="2">
        <v>44763</v>
      </c>
      <c r="J144" t="s">
        <v>671</v>
      </c>
      <c r="K144" t="str">
        <f t="shared" si="11"/>
        <v>BANKNIFTYWEEKLY36200CE44763</v>
      </c>
      <c r="L144" s="5">
        <v>1</v>
      </c>
      <c r="M144">
        <f t="shared" si="9"/>
        <v>1</v>
      </c>
      <c r="O144" s="8"/>
      <c r="P144" s="8"/>
    </row>
    <row r="145" spans="2:16" x14ac:dyDescent="0.45">
      <c r="B145" s="2">
        <v>44755</v>
      </c>
      <c r="C145" s="7" t="s">
        <v>664</v>
      </c>
      <c r="D145" t="str">
        <f t="shared" si="10"/>
        <v>BANKNIFTYWEEKLY35000PE44755</v>
      </c>
      <c r="E145" s="5">
        <v>1</v>
      </c>
      <c r="F145">
        <f t="shared" si="8"/>
        <v>1</v>
      </c>
      <c r="G145" s="8"/>
      <c r="I145" s="2">
        <v>44763</v>
      </c>
      <c r="J145" t="s">
        <v>772</v>
      </c>
      <c r="K145" t="str">
        <f t="shared" si="11"/>
        <v>BANKNIFTYWEEKLY36300CE44763</v>
      </c>
      <c r="L145" s="5">
        <v>1</v>
      </c>
      <c r="M145">
        <f t="shared" si="9"/>
        <v>1</v>
      </c>
      <c r="O145" s="8"/>
      <c r="P145" s="8"/>
    </row>
    <row r="146" spans="2:16" x14ac:dyDescent="0.45">
      <c r="B146" s="2">
        <v>44755</v>
      </c>
      <c r="C146" s="7" t="s">
        <v>664</v>
      </c>
      <c r="D146" t="str">
        <f t="shared" si="10"/>
        <v>BANKNIFTYWEEKLY35000PE44755</v>
      </c>
      <c r="E146" s="5">
        <v>1</v>
      </c>
      <c r="F146">
        <f t="shared" si="8"/>
        <v>1</v>
      </c>
      <c r="G146" s="8"/>
      <c r="I146" s="2">
        <v>44764</v>
      </c>
      <c r="J146" t="s">
        <v>672</v>
      </c>
      <c r="K146" t="str">
        <f t="shared" si="11"/>
        <v>BANKNIFTYWEEKLY36600CE44764</v>
      </c>
      <c r="L146" s="5">
        <v>1</v>
      </c>
      <c r="M146">
        <f t="shared" si="9"/>
        <v>1</v>
      </c>
      <c r="O146" s="8"/>
      <c r="P146" s="8"/>
    </row>
    <row r="147" spans="2:16" x14ac:dyDescent="0.45">
      <c r="B147" s="2">
        <v>44755</v>
      </c>
      <c r="C147" s="7" t="s">
        <v>790</v>
      </c>
      <c r="D147" t="str">
        <f t="shared" si="10"/>
        <v>BANKNIFTYWEEKLY35100PE44755</v>
      </c>
      <c r="E147" s="5">
        <v>1</v>
      </c>
      <c r="F147">
        <f t="shared" si="8"/>
        <v>1</v>
      </c>
      <c r="G147" s="8"/>
      <c r="I147" s="2">
        <v>44764</v>
      </c>
      <c r="J147" t="s">
        <v>673</v>
      </c>
      <c r="K147" t="str">
        <f t="shared" si="11"/>
        <v>BANKNIFTYWEEKLY36700CE44764</v>
      </c>
      <c r="L147" s="5">
        <v>1</v>
      </c>
      <c r="M147">
        <f t="shared" si="9"/>
        <v>1</v>
      </c>
      <c r="O147" s="8"/>
      <c r="P147" s="8"/>
    </row>
    <row r="148" spans="2:16" x14ac:dyDescent="0.45">
      <c r="B148" s="2">
        <v>44756</v>
      </c>
      <c r="C148" s="7" t="s">
        <v>668</v>
      </c>
      <c r="D148" t="str">
        <f t="shared" si="10"/>
        <v>BANKNIFTYWEEKLY35000CE44756</v>
      </c>
      <c r="E148" s="5">
        <v>1</v>
      </c>
      <c r="F148">
        <f t="shared" si="8"/>
        <v>1</v>
      </c>
      <c r="G148" s="8"/>
      <c r="I148" s="2">
        <v>44764</v>
      </c>
      <c r="J148" t="s">
        <v>673</v>
      </c>
      <c r="K148" t="str">
        <f t="shared" si="11"/>
        <v>BANKNIFTYWEEKLY36700CE44764</v>
      </c>
      <c r="L148" s="5">
        <v>1</v>
      </c>
      <c r="M148">
        <f t="shared" si="9"/>
        <v>1</v>
      </c>
      <c r="O148" s="8"/>
      <c r="P148" s="8"/>
    </row>
    <row r="149" spans="2:16" x14ac:dyDescent="0.45">
      <c r="B149" s="2">
        <v>44757</v>
      </c>
      <c r="C149" s="7" t="s">
        <v>631</v>
      </c>
      <c r="D149" t="str">
        <f t="shared" si="10"/>
        <v>BANKNIFTYWEEKLY34500PE44757</v>
      </c>
      <c r="E149" s="5">
        <v>1</v>
      </c>
      <c r="F149">
        <f t="shared" si="8"/>
        <v>1</v>
      </c>
      <c r="G149" s="8"/>
      <c r="I149" s="2">
        <v>44764</v>
      </c>
      <c r="J149" t="s">
        <v>609</v>
      </c>
      <c r="K149" t="str">
        <f t="shared" si="11"/>
        <v>BANKNIFTYWEEKLY36800CE44764</v>
      </c>
      <c r="L149" s="5">
        <v>1</v>
      </c>
      <c r="M149">
        <f t="shared" si="9"/>
        <v>1</v>
      </c>
      <c r="O149" s="8"/>
      <c r="P149" s="8"/>
    </row>
    <row r="150" spans="2:16" x14ac:dyDescent="0.45">
      <c r="B150" s="2">
        <v>44757</v>
      </c>
      <c r="C150" s="7" t="s">
        <v>631</v>
      </c>
      <c r="D150" t="str">
        <f t="shared" si="10"/>
        <v>BANKNIFTYWEEKLY34500PE44757</v>
      </c>
      <c r="E150" s="5">
        <v>1</v>
      </c>
      <c r="F150">
        <f t="shared" si="8"/>
        <v>1</v>
      </c>
      <c r="G150" s="8"/>
      <c r="I150" s="2">
        <v>44767</v>
      </c>
      <c r="J150" t="s">
        <v>620</v>
      </c>
      <c r="K150" t="str">
        <f t="shared" si="11"/>
        <v>BANKNIFTYWEEKLY36600PE44767</v>
      </c>
      <c r="L150" s="5">
        <v>1</v>
      </c>
      <c r="M150">
        <f t="shared" si="9"/>
        <v>1</v>
      </c>
      <c r="O150" s="8"/>
      <c r="P150" s="8"/>
    </row>
    <row r="151" spans="2:16" x14ac:dyDescent="0.45">
      <c r="B151" s="2">
        <v>44757</v>
      </c>
      <c r="C151" s="7" t="s">
        <v>651</v>
      </c>
      <c r="D151" t="str">
        <f t="shared" si="10"/>
        <v>BANKNIFTYWEEKLY34600PE44757</v>
      </c>
      <c r="E151" s="5">
        <v>1</v>
      </c>
      <c r="F151">
        <f t="shared" si="8"/>
        <v>1</v>
      </c>
      <c r="G151" s="8"/>
      <c r="I151" s="2">
        <v>44767</v>
      </c>
      <c r="J151" t="s">
        <v>621</v>
      </c>
      <c r="K151" t="str">
        <f t="shared" si="11"/>
        <v>BANKNIFTYWEEKLY36700PE44767</v>
      </c>
      <c r="L151" s="5">
        <v>1</v>
      </c>
      <c r="M151">
        <f t="shared" si="9"/>
        <v>0</v>
      </c>
      <c r="O151" s="8"/>
      <c r="P151" s="8"/>
    </row>
    <row r="152" spans="2:16" x14ac:dyDescent="0.45">
      <c r="B152" s="2">
        <v>44760</v>
      </c>
      <c r="C152" s="7" t="s">
        <v>669</v>
      </c>
      <c r="D152" t="str">
        <f t="shared" si="10"/>
        <v>BANKNIFTYWEEKLY35100CE44760</v>
      </c>
      <c r="E152" s="5">
        <v>1</v>
      </c>
      <c r="F152">
        <f t="shared" si="8"/>
        <v>1</v>
      </c>
      <c r="G152" s="8"/>
      <c r="I152" s="2">
        <v>44768</v>
      </c>
      <c r="J152" t="s">
        <v>620</v>
      </c>
      <c r="K152" t="str">
        <f t="shared" si="11"/>
        <v>BANKNIFTYWEEKLY36600PE44768</v>
      </c>
      <c r="L152" s="5">
        <v>1</v>
      </c>
      <c r="M152">
        <f t="shared" si="9"/>
        <v>1</v>
      </c>
      <c r="O152" s="8"/>
      <c r="P152" s="8"/>
    </row>
    <row r="153" spans="2:16" x14ac:dyDescent="0.45">
      <c r="B153" s="2">
        <v>44760</v>
      </c>
      <c r="C153" s="7" t="s">
        <v>670</v>
      </c>
      <c r="D153" t="str">
        <f t="shared" si="10"/>
        <v>BANKNIFTYWEEKLY35200CE44760</v>
      </c>
      <c r="E153" s="5">
        <v>1</v>
      </c>
      <c r="F153">
        <f t="shared" si="8"/>
        <v>1</v>
      </c>
      <c r="G153" s="8"/>
      <c r="I153" s="2">
        <v>44768</v>
      </c>
      <c r="J153" t="s">
        <v>674</v>
      </c>
      <c r="K153" t="str">
        <f t="shared" si="11"/>
        <v>BANKNIFTYWEEKLY36500PE44768</v>
      </c>
      <c r="L153" s="5">
        <v>1</v>
      </c>
      <c r="M153">
        <f t="shared" si="9"/>
        <v>1</v>
      </c>
      <c r="O153" s="8"/>
      <c r="P153" s="8"/>
    </row>
    <row r="154" spans="2:16" x14ac:dyDescent="0.45">
      <c r="B154" s="2">
        <v>44760</v>
      </c>
      <c r="C154" s="7" t="s">
        <v>670</v>
      </c>
      <c r="D154" t="str">
        <f t="shared" si="10"/>
        <v>BANKNIFTYWEEKLY35200CE44760</v>
      </c>
      <c r="E154" s="5">
        <v>1</v>
      </c>
      <c r="F154">
        <f t="shared" si="8"/>
        <v>1</v>
      </c>
      <c r="G154" s="8"/>
      <c r="I154" s="2">
        <v>44769</v>
      </c>
      <c r="J154" t="s">
        <v>675</v>
      </c>
      <c r="K154" t="str">
        <f t="shared" si="11"/>
        <v>BANKNIFTYWEEKLY36500CE44769</v>
      </c>
      <c r="L154" s="5">
        <v>1</v>
      </c>
      <c r="M154">
        <f t="shared" si="9"/>
        <v>1</v>
      </c>
      <c r="O154" s="8"/>
      <c r="P154" s="8"/>
    </row>
    <row r="155" spans="2:16" x14ac:dyDescent="0.45">
      <c r="B155" s="2">
        <v>44760</v>
      </c>
      <c r="C155" s="7" t="s">
        <v>650</v>
      </c>
      <c r="D155" t="str">
        <f t="shared" si="10"/>
        <v>BANKNIFTYWEEKLY35300CE44760</v>
      </c>
      <c r="E155" s="5">
        <v>1</v>
      </c>
      <c r="F155">
        <f t="shared" si="8"/>
        <v>1</v>
      </c>
      <c r="G155" s="8"/>
      <c r="I155" s="2">
        <v>44769</v>
      </c>
      <c r="J155" t="s">
        <v>672</v>
      </c>
      <c r="K155" t="str">
        <f t="shared" si="11"/>
        <v>BANKNIFTYWEEKLY36600CE44769</v>
      </c>
      <c r="L155" s="5">
        <v>1</v>
      </c>
      <c r="M155">
        <f t="shared" si="9"/>
        <v>1</v>
      </c>
      <c r="O155" s="8"/>
      <c r="P155" s="8"/>
    </row>
    <row r="156" spans="2:16" x14ac:dyDescent="0.45">
      <c r="B156" s="2">
        <v>44761</v>
      </c>
      <c r="C156" s="7" t="s">
        <v>649</v>
      </c>
      <c r="D156" t="str">
        <f t="shared" si="10"/>
        <v>BANKNIFTYWEEKLY35400CE44761</v>
      </c>
      <c r="E156" s="5">
        <v>1</v>
      </c>
      <c r="F156">
        <f t="shared" si="8"/>
        <v>1</v>
      </c>
      <c r="G156" s="8"/>
      <c r="I156" s="2">
        <v>44769</v>
      </c>
      <c r="J156" t="s">
        <v>672</v>
      </c>
      <c r="K156" t="str">
        <f t="shared" si="11"/>
        <v>BANKNIFTYWEEKLY36600CE44769</v>
      </c>
      <c r="L156" s="5">
        <v>1</v>
      </c>
      <c r="M156">
        <f t="shared" si="9"/>
        <v>1</v>
      </c>
      <c r="O156" s="8"/>
      <c r="P156" s="8"/>
    </row>
    <row r="157" spans="2:16" x14ac:dyDescent="0.45">
      <c r="B157" s="2">
        <v>44761</v>
      </c>
      <c r="C157" s="7" t="s">
        <v>665</v>
      </c>
      <c r="D157" t="str">
        <f t="shared" si="10"/>
        <v>BANKNIFTYWEEKLY35500CE44761</v>
      </c>
      <c r="E157" s="5">
        <v>1</v>
      </c>
      <c r="F157">
        <f t="shared" si="8"/>
        <v>1</v>
      </c>
      <c r="G157" s="8"/>
      <c r="I157" s="2">
        <v>44769</v>
      </c>
      <c r="J157" t="s">
        <v>673</v>
      </c>
      <c r="K157" t="str">
        <f t="shared" si="11"/>
        <v>BANKNIFTYWEEKLY36700CE44769</v>
      </c>
      <c r="L157" s="5">
        <v>1</v>
      </c>
      <c r="M157">
        <f t="shared" si="9"/>
        <v>0</v>
      </c>
      <c r="O157" s="8"/>
      <c r="P157" s="8"/>
    </row>
    <row r="158" spans="2:16" x14ac:dyDescent="0.45">
      <c r="B158" s="2">
        <v>44761</v>
      </c>
      <c r="C158" s="7" t="s">
        <v>649</v>
      </c>
      <c r="D158" t="str">
        <f t="shared" si="10"/>
        <v>BANKNIFTYWEEKLY35400CE44761</v>
      </c>
      <c r="E158" s="5">
        <v>1</v>
      </c>
      <c r="F158">
        <f t="shared" si="8"/>
        <v>1</v>
      </c>
      <c r="G158" s="8"/>
      <c r="I158" s="2">
        <v>44770</v>
      </c>
      <c r="J158" t="s">
        <v>677</v>
      </c>
      <c r="K158" t="str">
        <f t="shared" si="11"/>
        <v>BANKNIFTYWEEKLY37200CE44770</v>
      </c>
      <c r="L158" s="5">
        <v>1</v>
      </c>
      <c r="M158">
        <f t="shared" si="9"/>
        <v>1</v>
      </c>
      <c r="O158" s="8"/>
      <c r="P158" s="8"/>
    </row>
    <row r="159" spans="2:16" x14ac:dyDescent="0.45">
      <c r="B159" s="2">
        <v>44761</v>
      </c>
      <c r="C159" s="7" t="s">
        <v>665</v>
      </c>
      <c r="D159" t="str">
        <f t="shared" si="10"/>
        <v>BANKNIFTYWEEKLY35500CE44761</v>
      </c>
      <c r="E159" s="5">
        <v>1</v>
      </c>
      <c r="F159">
        <f t="shared" si="8"/>
        <v>1</v>
      </c>
      <c r="G159" s="8"/>
      <c r="I159" s="2">
        <v>44770</v>
      </c>
      <c r="J159" t="s">
        <v>676</v>
      </c>
      <c r="K159" t="str">
        <f t="shared" si="11"/>
        <v>BANKNIFTYWEEKLY37100CE44770</v>
      </c>
      <c r="L159" s="5">
        <v>1</v>
      </c>
      <c r="M159">
        <f t="shared" si="9"/>
        <v>1</v>
      </c>
      <c r="O159" s="8"/>
      <c r="P159" s="8"/>
    </row>
    <row r="160" spans="2:16" x14ac:dyDescent="0.45">
      <c r="B160" s="2">
        <v>44762</v>
      </c>
      <c r="C160" s="7" t="s">
        <v>623</v>
      </c>
      <c r="D160" t="str">
        <f t="shared" si="10"/>
        <v>BANKNIFTYWEEKLY36100CE44762</v>
      </c>
      <c r="E160" s="5">
        <v>1</v>
      </c>
      <c r="F160">
        <f t="shared" si="8"/>
        <v>1</v>
      </c>
      <c r="G160" s="8"/>
      <c r="I160" s="2">
        <v>44771</v>
      </c>
      <c r="J160" t="s">
        <v>679</v>
      </c>
      <c r="K160" t="str">
        <f t="shared" si="11"/>
        <v>BANKNIFTYWEEKLY37300PE44771</v>
      </c>
      <c r="L160" s="5">
        <v>1</v>
      </c>
      <c r="M160">
        <f t="shared" si="9"/>
        <v>1</v>
      </c>
      <c r="O160" s="8"/>
      <c r="P160" s="8"/>
    </row>
    <row r="161" spans="2:16" x14ac:dyDescent="0.45">
      <c r="B161" s="2">
        <v>44762</v>
      </c>
      <c r="C161" s="7" t="s">
        <v>671</v>
      </c>
      <c r="D161" t="str">
        <f t="shared" si="10"/>
        <v>BANKNIFTYWEEKLY36200CE44762</v>
      </c>
      <c r="E161" s="5">
        <v>1</v>
      </c>
      <c r="F161">
        <f t="shared" si="8"/>
        <v>1</v>
      </c>
      <c r="G161" s="8"/>
      <c r="I161" s="2">
        <v>44771</v>
      </c>
      <c r="J161" t="s">
        <v>678</v>
      </c>
      <c r="K161" t="str">
        <f t="shared" si="11"/>
        <v>BANKNIFTYWEEKLY37200PE44771</v>
      </c>
      <c r="L161" s="5">
        <v>1</v>
      </c>
      <c r="M161">
        <f t="shared" si="9"/>
        <v>1</v>
      </c>
      <c r="O161" s="8"/>
      <c r="P161" s="8"/>
    </row>
    <row r="162" spans="2:16" x14ac:dyDescent="0.45">
      <c r="B162" s="2">
        <v>44762</v>
      </c>
      <c r="C162" s="7" t="s">
        <v>623</v>
      </c>
      <c r="D162" t="str">
        <f t="shared" si="10"/>
        <v>BANKNIFTYWEEKLY36100CE44762</v>
      </c>
      <c r="E162" s="5">
        <v>1</v>
      </c>
      <c r="F162">
        <f t="shared" si="8"/>
        <v>1</v>
      </c>
      <c r="G162" s="8"/>
      <c r="I162" s="2">
        <v>44771</v>
      </c>
      <c r="J162" t="s">
        <v>678</v>
      </c>
      <c r="K162" t="str">
        <f t="shared" si="11"/>
        <v>BANKNIFTYWEEKLY37200PE44771</v>
      </c>
      <c r="L162" s="5">
        <v>1</v>
      </c>
      <c r="M162">
        <f t="shared" si="9"/>
        <v>1</v>
      </c>
      <c r="O162" s="8"/>
      <c r="P162" s="8"/>
    </row>
    <row r="163" spans="2:16" x14ac:dyDescent="0.45">
      <c r="B163" s="2">
        <v>44762</v>
      </c>
      <c r="C163" s="7" t="s">
        <v>671</v>
      </c>
      <c r="D163" t="str">
        <f t="shared" si="10"/>
        <v>BANKNIFTYWEEKLY36200CE44762</v>
      </c>
      <c r="E163" s="5">
        <v>1</v>
      </c>
      <c r="F163">
        <f t="shared" si="8"/>
        <v>1</v>
      </c>
      <c r="G163" s="8"/>
      <c r="I163" s="2">
        <v>44771</v>
      </c>
      <c r="J163" t="s">
        <v>679</v>
      </c>
      <c r="K163" t="str">
        <f t="shared" si="11"/>
        <v>BANKNIFTYWEEKLY37300PE44771</v>
      </c>
      <c r="L163" s="5">
        <v>1</v>
      </c>
      <c r="M163">
        <f t="shared" si="9"/>
        <v>1</v>
      </c>
      <c r="O163" s="8"/>
      <c r="P163" s="8"/>
    </row>
    <row r="164" spans="2:16" x14ac:dyDescent="0.45">
      <c r="B164" s="2">
        <v>44763</v>
      </c>
      <c r="C164" s="7" t="s">
        <v>627</v>
      </c>
      <c r="D164" t="str">
        <f t="shared" si="10"/>
        <v>BANKNIFTYWEEKLY36000CE44763</v>
      </c>
      <c r="E164" s="5">
        <v>1</v>
      </c>
      <c r="F164">
        <f t="shared" si="8"/>
        <v>1</v>
      </c>
      <c r="G164" s="8"/>
      <c r="I164" s="2">
        <v>44774</v>
      </c>
      <c r="J164" t="s">
        <v>617</v>
      </c>
      <c r="K164" t="str">
        <f t="shared" si="11"/>
        <v>BANKNIFTYWEEKLY37700CE44774</v>
      </c>
      <c r="L164" s="5">
        <v>1</v>
      </c>
      <c r="M164">
        <f t="shared" si="9"/>
        <v>0</v>
      </c>
      <c r="O164" s="8"/>
      <c r="P164" s="8"/>
    </row>
    <row r="165" spans="2:16" x14ac:dyDescent="0.45">
      <c r="B165" s="2">
        <v>44763</v>
      </c>
      <c r="C165" s="7" t="s">
        <v>623</v>
      </c>
      <c r="D165" t="str">
        <f t="shared" si="10"/>
        <v>BANKNIFTYWEEKLY36100CE44763</v>
      </c>
      <c r="E165" s="5">
        <v>1</v>
      </c>
      <c r="F165">
        <f t="shared" si="8"/>
        <v>1</v>
      </c>
      <c r="G165" s="8"/>
      <c r="I165" s="2">
        <v>44774</v>
      </c>
      <c r="J165" t="s">
        <v>618</v>
      </c>
      <c r="K165" t="str">
        <f t="shared" si="11"/>
        <v>BANKNIFTYWEEKLY37800CE44774</v>
      </c>
      <c r="L165" s="5">
        <v>1</v>
      </c>
      <c r="M165">
        <f t="shared" si="9"/>
        <v>1</v>
      </c>
      <c r="O165" s="8"/>
      <c r="P165" s="8"/>
    </row>
    <row r="166" spans="2:16" x14ac:dyDescent="0.45">
      <c r="B166" s="2">
        <v>44763</v>
      </c>
      <c r="C166" s="7" t="s">
        <v>671</v>
      </c>
      <c r="D166" t="str">
        <f t="shared" si="10"/>
        <v>BANKNIFTYWEEKLY36200CE44763</v>
      </c>
      <c r="E166" s="5">
        <v>1</v>
      </c>
      <c r="F166">
        <f t="shared" si="8"/>
        <v>1</v>
      </c>
      <c r="G166" s="8"/>
      <c r="I166" s="2">
        <v>44774</v>
      </c>
      <c r="J166" t="s">
        <v>618</v>
      </c>
      <c r="K166" t="str">
        <f t="shared" si="11"/>
        <v>BANKNIFTYWEEKLY37800CE44774</v>
      </c>
      <c r="L166" s="5">
        <v>1</v>
      </c>
      <c r="M166">
        <f t="shared" si="9"/>
        <v>1</v>
      </c>
      <c r="O166" s="8"/>
      <c r="P166" s="8"/>
    </row>
    <row r="167" spans="2:16" x14ac:dyDescent="0.45">
      <c r="B167" s="2">
        <v>44763</v>
      </c>
      <c r="C167" s="7" t="s">
        <v>772</v>
      </c>
      <c r="D167" t="str">
        <f t="shared" si="10"/>
        <v>BANKNIFTYWEEKLY36300CE44763</v>
      </c>
      <c r="E167" s="5">
        <v>1</v>
      </c>
      <c r="F167">
        <f t="shared" si="8"/>
        <v>1</v>
      </c>
      <c r="G167" s="8"/>
      <c r="I167" s="2">
        <v>44774</v>
      </c>
      <c r="J167" t="s">
        <v>680</v>
      </c>
      <c r="K167" t="str">
        <f t="shared" si="11"/>
        <v>BANKNIFTYWEEKLY37900CE44774</v>
      </c>
      <c r="L167" s="5">
        <v>1</v>
      </c>
      <c r="M167">
        <f t="shared" si="9"/>
        <v>1</v>
      </c>
      <c r="O167" s="8"/>
      <c r="P167" s="8"/>
    </row>
    <row r="168" spans="2:16" x14ac:dyDescent="0.45">
      <c r="B168" s="2">
        <v>44764</v>
      </c>
      <c r="C168" s="7" t="s">
        <v>672</v>
      </c>
      <c r="D168" t="str">
        <f t="shared" si="10"/>
        <v>BANKNIFTYWEEKLY36600CE44764</v>
      </c>
      <c r="E168" s="5">
        <v>1</v>
      </c>
      <c r="F168">
        <f t="shared" si="8"/>
        <v>1</v>
      </c>
      <c r="G168" s="8"/>
      <c r="I168" s="2">
        <v>44775</v>
      </c>
      <c r="J168" t="s">
        <v>681</v>
      </c>
      <c r="K168" t="str">
        <f t="shared" si="11"/>
        <v>BANKNIFTYWEEKLY38000CE44775</v>
      </c>
      <c r="L168" s="5">
        <v>1</v>
      </c>
      <c r="M168">
        <f t="shared" si="9"/>
        <v>1</v>
      </c>
      <c r="O168" s="8"/>
      <c r="P168" s="8"/>
    </row>
    <row r="169" spans="2:16" x14ac:dyDescent="0.45">
      <c r="B169" s="2">
        <v>44764</v>
      </c>
      <c r="C169" s="7" t="s">
        <v>673</v>
      </c>
      <c r="D169" t="str">
        <f t="shared" si="10"/>
        <v>BANKNIFTYWEEKLY36700CE44764</v>
      </c>
      <c r="E169" s="5">
        <v>1</v>
      </c>
      <c r="F169">
        <f t="shared" si="8"/>
        <v>1</v>
      </c>
      <c r="G169" s="8"/>
      <c r="I169" s="2">
        <v>44775</v>
      </c>
      <c r="J169" t="s">
        <v>681</v>
      </c>
      <c r="K169" t="str">
        <f t="shared" si="11"/>
        <v>BANKNIFTYWEEKLY38000CE44775</v>
      </c>
      <c r="L169" s="5">
        <v>1</v>
      </c>
      <c r="M169">
        <f t="shared" si="9"/>
        <v>1</v>
      </c>
      <c r="O169" s="8"/>
      <c r="P169" s="8"/>
    </row>
    <row r="170" spans="2:16" x14ac:dyDescent="0.45">
      <c r="B170" s="2">
        <v>44764</v>
      </c>
      <c r="C170" s="7" t="s">
        <v>673</v>
      </c>
      <c r="D170" t="str">
        <f t="shared" si="10"/>
        <v>BANKNIFTYWEEKLY36700CE44764</v>
      </c>
      <c r="E170" s="5">
        <v>1</v>
      </c>
      <c r="F170">
        <f t="shared" si="8"/>
        <v>1</v>
      </c>
      <c r="G170" s="8"/>
      <c r="I170" s="2">
        <v>44775</v>
      </c>
      <c r="J170" t="s">
        <v>682</v>
      </c>
      <c r="K170" t="str">
        <f t="shared" si="11"/>
        <v>BANKNIFTYWEEKLY38100CE44775</v>
      </c>
      <c r="L170" s="5">
        <v>1</v>
      </c>
      <c r="M170">
        <f t="shared" si="9"/>
        <v>1</v>
      </c>
      <c r="O170" s="8"/>
      <c r="P170" s="8"/>
    </row>
    <row r="171" spans="2:16" x14ac:dyDescent="0.45">
      <c r="B171" s="2">
        <v>44764</v>
      </c>
      <c r="C171" s="7" t="s">
        <v>609</v>
      </c>
      <c r="D171" t="str">
        <f t="shared" si="10"/>
        <v>BANKNIFTYWEEKLY36800CE44764</v>
      </c>
      <c r="E171" s="5">
        <v>1</v>
      </c>
      <c r="F171">
        <f t="shared" si="8"/>
        <v>1</v>
      </c>
      <c r="G171" s="8"/>
      <c r="I171" s="2">
        <v>44775</v>
      </c>
      <c r="J171" t="s">
        <v>682</v>
      </c>
      <c r="K171" t="str">
        <f t="shared" si="11"/>
        <v>BANKNIFTYWEEKLY38100CE44775</v>
      </c>
      <c r="L171" s="5">
        <v>1</v>
      </c>
      <c r="M171">
        <f t="shared" si="9"/>
        <v>1</v>
      </c>
      <c r="O171" s="8"/>
      <c r="P171" s="8"/>
    </row>
    <row r="172" spans="2:16" x14ac:dyDescent="0.45">
      <c r="B172" s="2">
        <v>44767</v>
      </c>
      <c r="C172" s="7" t="s">
        <v>795</v>
      </c>
      <c r="D172" t="str">
        <f t="shared" si="10"/>
        <v>BANKNIFTYWEEKLY37000CE44767</v>
      </c>
      <c r="E172" s="5">
        <v>1</v>
      </c>
      <c r="F172">
        <f t="shared" si="8"/>
        <v>0</v>
      </c>
      <c r="G172" s="8"/>
      <c r="I172" s="2">
        <v>44776</v>
      </c>
      <c r="J172" t="s">
        <v>683</v>
      </c>
      <c r="K172" t="str">
        <f t="shared" si="11"/>
        <v>BANKNIFTYWEEKLY37800PE44776</v>
      </c>
      <c r="L172" s="5">
        <v>1</v>
      </c>
      <c r="M172">
        <f t="shared" si="9"/>
        <v>0</v>
      </c>
      <c r="O172" s="8"/>
      <c r="P172" s="8"/>
    </row>
    <row r="173" spans="2:16" x14ac:dyDescent="0.45">
      <c r="B173" s="2">
        <v>44767</v>
      </c>
      <c r="C173" s="7" t="s">
        <v>674</v>
      </c>
      <c r="D173" t="str">
        <f t="shared" si="10"/>
        <v>BANKNIFTYWEEKLY36500PE44767</v>
      </c>
      <c r="E173" s="5">
        <v>1</v>
      </c>
      <c r="F173">
        <f t="shared" si="8"/>
        <v>0</v>
      </c>
      <c r="G173" s="8"/>
      <c r="I173" s="2">
        <v>44776</v>
      </c>
      <c r="J173" t="s">
        <v>619</v>
      </c>
      <c r="K173" t="str">
        <f t="shared" si="11"/>
        <v>BANKNIFTYWEEKLY37700PE44776</v>
      </c>
      <c r="L173" s="5">
        <v>1</v>
      </c>
      <c r="M173">
        <f t="shared" si="9"/>
        <v>1</v>
      </c>
      <c r="O173" s="8"/>
      <c r="P173" s="8"/>
    </row>
    <row r="174" spans="2:16" x14ac:dyDescent="0.45">
      <c r="B174" s="2">
        <v>44767</v>
      </c>
      <c r="C174" s="7" t="s">
        <v>620</v>
      </c>
      <c r="D174" t="str">
        <f t="shared" si="10"/>
        <v>BANKNIFTYWEEKLY36600PE44767</v>
      </c>
      <c r="E174" s="5">
        <v>1</v>
      </c>
      <c r="F174">
        <f t="shared" si="8"/>
        <v>1</v>
      </c>
      <c r="G174" s="8"/>
      <c r="I174" s="2">
        <v>44776</v>
      </c>
      <c r="J174" t="s">
        <v>619</v>
      </c>
      <c r="K174" t="str">
        <f t="shared" si="11"/>
        <v>BANKNIFTYWEEKLY37700PE44776</v>
      </c>
      <c r="L174" s="5">
        <v>1</v>
      </c>
      <c r="M174">
        <f t="shared" si="9"/>
        <v>1</v>
      </c>
      <c r="O174" s="8"/>
      <c r="P174" s="8"/>
    </row>
    <row r="175" spans="2:16" x14ac:dyDescent="0.45">
      <c r="B175" s="2">
        <v>44768</v>
      </c>
      <c r="C175" s="7" t="s">
        <v>674</v>
      </c>
      <c r="D175" t="str">
        <f t="shared" si="10"/>
        <v>BANKNIFTYWEEKLY36500PE44768</v>
      </c>
      <c r="E175" s="5">
        <v>1</v>
      </c>
      <c r="F175">
        <f t="shared" si="8"/>
        <v>1</v>
      </c>
      <c r="G175" s="8"/>
      <c r="I175" s="2">
        <v>44777</v>
      </c>
      <c r="J175" t="s">
        <v>683</v>
      </c>
      <c r="K175" t="str">
        <f t="shared" si="11"/>
        <v>BANKNIFTYWEEKLY37800PE44777</v>
      </c>
      <c r="L175" s="5">
        <v>1</v>
      </c>
      <c r="M175">
        <f t="shared" si="9"/>
        <v>1</v>
      </c>
      <c r="O175" s="8"/>
      <c r="P175" s="8"/>
    </row>
    <row r="176" spans="2:16" x14ac:dyDescent="0.45">
      <c r="B176" s="2">
        <v>44768</v>
      </c>
      <c r="C176" s="7" t="s">
        <v>620</v>
      </c>
      <c r="D176" t="str">
        <f t="shared" si="10"/>
        <v>BANKNIFTYWEEKLY36600PE44768</v>
      </c>
      <c r="E176" s="5">
        <v>1</v>
      </c>
      <c r="F176">
        <f t="shared" si="8"/>
        <v>1</v>
      </c>
      <c r="G176" s="8"/>
      <c r="I176" s="2">
        <v>44777</v>
      </c>
      <c r="J176" t="s">
        <v>683</v>
      </c>
      <c r="K176" t="str">
        <f t="shared" si="11"/>
        <v>BANKNIFTYWEEKLY37800PE44777</v>
      </c>
      <c r="L176" s="5">
        <v>1</v>
      </c>
      <c r="M176">
        <f t="shared" si="9"/>
        <v>1</v>
      </c>
      <c r="O176" s="8"/>
      <c r="P176" s="8"/>
    </row>
    <row r="177" spans="2:16" x14ac:dyDescent="0.45">
      <c r="B177" s="2">
        <v>44768</v>
      </c>
      <c r="C177" s="7" t="s">
        <v>777</v>
      </c>
      <c r="D177" t="str">
        <f t="shared" si="10"/>
        <v>BANKNIFTYWEEKLY36300PE44768</v>
      </c>
      <c r="E177" s="5">
        <v>1</v>
      </c>
      <c r="F177">
        <f t="shared" si="8"/>
        <v>0</v>
      </c>
      <c r="G177" s="8"/>
      <c r="I177" s="2">
        <v>44777</v>
      </c>
      <c r="J177" t="s">
        <v>616</v>
      </c>
      <c r="K177" t="str">
        <f t="shared" si="11"/>
        <v>BANKNIFTYWEEKLY37600PE44777</v>
      </c>
      <c r="L177" s="5">
        <v>1</v>
      </c>
      <c r="M177">
        <f t="shared" si="9"/>
        <v>0</v>
      </c>
      <c r="O177" s="8"/>
      <c r="P177" s="8"/>
    </row>
    <row r="178" spans="2:16" x14ac:dyDescent="0.45">
      <c r="B178" s="2">
        <v>44768</v>
      </c>
      <c r="C178" s="7" t="s">
        <v>794</v>
      </c>
      <c r="D178" t="str">
        <f t="shared" si="10"/>
        <v>BANKNIFTYWEEKLY36400PE44768</v>
      </c>
      <c r="E178" s="5">
        <v>1</v>
      </c>
      <c r="F178">
        <f t="shared" si="8"/>
        <v>0</v>
      </c>
      <c r="G178" s="8"/>
      <c r="I178" s="2">
        <v>44777</v>
      </c>
      <c r="J178" t="s">
        <v>616</v>
      </c>
      <c r="K178" t="str">
        <f t="shared" si="11"/>
        <v>BANKNIFTYWEEKLY37600PE44777</v>
      </c>
      <c r="L178" s="5">
        <v>1</v>
      </c>
      <c r="M178">
        <f t="shared" si="9"/>
        <v>0</v>
      </c>
      <c r="O178" s="8"/>
      <c r="P178" s="8"/>
    </row>
    <row r="179" spans="2:16" x14ac:dyDescent="0.45">
      <c r="B179" s="2">
        <v>44769</v>
      </c>
      <c r="C179" s="7" t="s">
        <v>675</v>
      </c>
      <c r="D179" t="str">
        <f t="shared" si="10"/>
        <v>BANKNIFTYWEEKLY36500CE44769</v>
      </c>
      <c r="E179" s="5">
        <v>1</v>
      </c>
      <c r="F179">
        <f t="shared" si="8"/>
        <v>1</v>
      </c>
      <c r="G179" s="8"/>
      <c r="I179" s="2">
        <v>44781</v>
      </c>
      <c r="J179" t="s">
        <v>681</v>
      </c>
      <c r="K179" t="str">
        <f t="shared" si="11"/>
        <v>BANKNIFTYWEEKLY38000CE44781</v>
      </c>
      <c r="L179" s="5">
        <v>1</v>
      </c>
      <c r="M179">
        <f t="shared" si="9"/>
        <v>0</v>
      </c>
      <c r="O179" s="8"/>
      <c r="P179" s="8"/>
    </row>
    <row r="180" spans="2:16" x14ac:dyDescent="0.45">
      <c r="B180" s="2">
        <v>44769</v>
      </c>
      <c r="C180" s="7" t="s">
        <v>672</v>
      </c>
      <c r="D180" t="str">
        <f t="shared" si="10"/>
        <v>BANKNIFTYWEEKLY36600CE44769</v>
      </c>
      <c r="E180" s="5">
        <v>1</v>
      </c>
      <c r="F180">
        <f t="shared" si="8"/>
        <v>1</v>
      </c>
      <c r="G180" s="8"/>
      <c r="I180" s="2">
        <v>44781</v>
      </c>
      <c r="J180" t="s">
        <v>682</v>
      </c>
      <c r="K180" t="str">
        <f t="shared" si="11"/>
        <v>BANKNIFTYWEEKLY38100CE44781</v>
      </c>
      <c r="L180" s="5">
        <v>1</v>
      </c>
      <c r="M180">
        <f t="shared" si="9"/>
        <v>1</v>
      </c>
      <c r="O180" s="8"/>
      <c r="P180" s="8"/>
    </row>
    <row r="181" spans="2:16" x14ac:dyDescent="0.45">
      <c r="B181" s="2">
        <v>44769</v>
      </c>
      <c r="C181" s="7" t="s">
        <v>675</v>
      </c>
      <c r="D181" t="str">
        <f t="shared" si="10"/>
        <v>BANKNIFTYWEEKLY36500CE44769</v>
      </c>
      <c r="E181" s="5">
        <v>1</v>
      </c>
      <c r="F181">
        <f t="shared" si="8"/>
        <v>1</v>
      </c>
      <c r="G181" s="8"/>
      <c r="I181" s="2">
        <v>44781</v>
      </c>
      <c r="J181" t="s">
        <v>684</v>
      </c>
      <c r="K181" t="str">
        <f t="shared" si="11"/>
        <v>BANKNIFTYWEEKLY38200CE44781</v>
      </c>
      <c r="L181" s="5">
        <v>1</v>
      </c>
      <c r="M181">
        <f t="shared" si="9"/>
        <v>1</v>
      </c>
      <c r="O181" s="8"/>
      <c r="P181" s="8"/>
    </row>
    <row r="182" spans="2:16" x14ac:dyDescent="0.45">
      <c r="B182" s="2">
        <v>44769</v>
      </c>
      <c r="C182" s="7" t="s">
        <v>672</v>
      </c>
      <c r="D182" t="str">
        <f t="shared" si="10"/>
        <v>BANKNIFTYWEEKLY36600CE44769</v>
      </c>
      <c r="E182" s="5">
        <v>1</v>
      </c>
      <c r="F182">
        <f t="shared" si="8"/>
        <v>1</v>
      </c>
      <c r="G182" s="8"/>
      <c r="I182" s="2">
        <v>44781</v>
      </c>
      <c r="J182" t="s">
        <v>612</v>
      </c>
      <c r="K182" t="str">
        <f t="shared" si="11"/>
        <v>BANKNIFTYWEEKLY38300CE44781</v>
      </c>
      <c r="L182" s="5">
        <v>1</v>
      </c>
      <c r="M182">
        <f t="shared" si="9"/>
        <v>1</v>
      </c>
      <c r="O182" s="8"/>
      <c r="P182" s="8"/>
    </row>
    <row r="183" spans="2:16" x14ac:dyDescent="0.45">
      <c r="B183" s="2">
        <v>44770</v>
      </c>
      <c r="C183" s="7" t="s">
        <v>676</v>
      </c>
      <c r="D183" t="str">
        <f t="shared" si="10"/>
        <v>BANKNIFTYWEEKLY37100CE44770</v>
      </c>
      <c r="E183" s="5">
        <v>1</v>
      </c>
      <c r="F183">
        <f t="shared" si="8"/>
        <v>1</v>
      </c>
      <c r="G183" s="8"/>
      <c r="I183" s="2">
        <v>44784</v>
      </c>
      <c r="J183" t="s">
        <v>685</v>
      </c>
      <c r="K183" t="str">
        <f t="shared" si="11"/>
        <v>BANKNIFTYWEEKLY38900CE44784</v>
      </c>
      <c r="L183" s="5">
        <v>1</v>
      </c>
      <c r="M183">
        <f t="shared" si="9"/>
        <v>1</v>
      </c>
      <c r="O183" s="8"/>
      <c r="P183" s="8"/>
    </row>
    <row r="184" spans="2:16" x14ac:dyDescent="0.45">
      <c r="B184" s="2">
        <v>44770</v>
      </c>
      <c r="C184" s="7" t="s">
        <v>677</v>
      </c>
      <c r="D184" t="str">
        <f t="shared" si="10"/>
        <v>BANKNIFTYWEEKLY37200CE44770</v>
      </c>
      <c r="E184" s="5">
        <v>1</v>
      </c>
      <c r="F184">
        <f t="shared" si="8"/>
        <v>1</v>
      </c>
      <c r="G184" s="8"/>
      <c r="I184" s="2">
        <v>44789</v>
      </c>
      <c r="J184" t="s">
        <v>686</v>
      </c>
      <c r="K184" t="str">
        <f t="shared" si="11"/>
        <v>BANKNIFTYWEEKLY39400CE44789</v>
      </c>
      <c r="L184" s="5">
        <v>1</v>
      </c>
      <c r="M184">
        <f t="shared" si="9"/>
        <v>1</v>
      </c>
      <c r="O184" s="8"/>
      <c r="P184" s="8"/>
    </row>
    <row r="185" spans="2:16" x14ac:dyDescent="0.45">
      <c r="B185" s="2">
        <v>44771</v>
      </c>
      <c r="C185" s="7" t="s">
        <v>678</v>
      </c>
      <c r="D185" t="str">
        <f t="shared" si="10"/>
        <v>BANKNIFTYWEEKLY37200PE44771</v>
      </c>
      <c r="E185" s="5">
        <v>1</v>
      </c>
      <c r="F185">
        <f t="shared" si="8"/>
        <v>1</v>
      </c>
      <c r="G185" s="8"/>
      <c r="I185" s="2">
        <v>44791</v>
      </c>
      <c r="J185" t="s">
        <v>687</v>
      </c>
      <c r="K185" t="str">
        <f t="shared" si="11"/>
        <v>BANKNIFTYWEEKLY39600CE44791</v>
      </c>
      <c r="L185" s="5">
        <v>1</v>
      </c>
      <c r="M185">
        <f t="shared" si="9"/>
        <v>1</v>
      </c>
      <c r="O185" s="8"/>
      <c r="P185" s="8"/>
    </row>
    <row r="186" spans="2:16" x14ac:dyDescent="0.45">
      <c r="B186" s="2">
        <v>44771</v>
      </c>
      <c r="C186" s="7" t="s">
        <v>679</v>
      </c>
      <c r="D186" t="str">
        <f t="shared" si="10"/>
        <v>BANKNIFTYWEEKLY37300PE44771</v>
      </c>
      <c r="E186" s="5">
        <v>1</v>
      </c>
      <c r="F186">
        <f t="shared" si="8"/>
        <v>1</v>
      </c>
      <c r="G186" s="8"/>
      <c r="I186" s="2">
        <v>44792</v>
      </c>
      <c r="J186" t="s">
        <v>688</v>
      </c>
      <c r="K186" t="str">
        <f t="shared" si="11"/>
        <v>BANKNIFTYWEEKLY39400PE44792</v>
      </c>
      <c r="L186" s="5">
        <v>1</v>
      </c>
      <c r="M186">
        <f t="shared" si="9"/>
        <v>1</v>
      </c>
      <c r="O186" s="8"/>
      <c r="P186" s="8"/>
    </row>
    <row r="187" spans="2:16" x14ac:dyDescent="0.45">
      <c r="B187" s="2">
        <v>44771</v>
      </c>
      <c r="C187" s="7" t="s">
        <v>679</v>
      </c>
      <c r="D187" t="str">
        <f t="shared" si="10"/>
        <v>BANKNIFTYWEEKLY37300PE44771</v>
      </c>
      <c r="E187" s="5">
        <v>1</v>
      </c>
      <c r="F187">
        <f t="shared" si="8"/>
        <v>1</v>
      </c>
      <c r="G187" s="8"/>
      <c r="I187" s="2">
        <v>44792</v>
      </c>
      <c r="J187" t="s">
        <v>689</v>
      </c>
      <c r="K187" t="str">
        <f t="shared" si="11"/>
        <v>BANKNIFTYWEEKLY39300PE44792</v>
      </c>
      <c r="L187" s="5">
        <v>1</v>
      </c>
      <c r="M187">
        <f t="shared" si="9"/>
        <v>1</v>
      </c>
      <c r="O187" s="8"/>
      <c r="P187" s="8"/>
    </row>
    <row r="188" spans="2:16" x14ac:dyDescent="0.45">
      <c r="B188" s="2">
        <v>44771</v>
      </c>
      <c r="C188" s="7" t="s">
        <v>788</v>
      </c>
      <c r="D188" t="str">
        <f t="shared" si="10"/>
        <v>BANKNIFTYWEEKLY37400PE44771</v>
      </c>
      <c r="E188" s="5">
        <v>1</v>
      </c>
      <c r="F188">
        <f t="shared" si="8"/>
        <v>0</v>
      </c>
      <c r="G188" s="8"/>
      <c r="I188" s="2">
        <v>44792</v>
      </c>
      <c r="J188" t="s">
        <v>689</v>
      </c>
      <c r="K188" t="str">
        <f t="shared" si="11"/>
        <v>BANKNIFTYWEEKLY39300PE44792</v>
      </c>
      <c r="L188" s="5">
        <v>1</v>
      </c>
      <c r="M188">
        <f t="shared" si="9"/>
        <v>1</v>
      </c>
      <c r="O188" s="8"/>
      <c r="P188" s="8"/>
    </row>
    <row r="189" spans="2:16" x14ac:dyDescent="0.45">
      <c r="B189" s="2">
        <v>44774</v>
      </c>
      <c r="C189" s="7" t="s">
        <v>618</v>
      </c>
      <c r="D189" t="str">
        <f t="shared" si="10"/>
        <v>BANKNIFTYWEEKLY37800CE44774</v>
      </c>
      <c r="E189" s="5">
        <v>1</v>
      </c>
      <c r="F189">
        <f t="shared" si="8"/>
        <v>1</v>
      </c>
      <c r="G189" s="8"/>
      <c r="I189" s="2">
        <v>44792</v>
      </c>
      <c r="J189" t="s">
        <v>817</v>
      </c>
      <c r="K189" t="str">
        <f t="shared" si="11"/>
        <v>BANKNIFTYWEEKLY39200PE44792</v>
      </c>
      <c r="L189" s="5">
        <v>1</v>
      </c>
      <c r="M189">
        <f t="shared" si="9"/>
        <v>0</v>
      </c>
      <c r="O189" s="8"/>
      <c r="P189" s="8"/>
    </row>
    <row r="190" spans="2:16" x14ac:dyDescent="0.45">
      <c r="B190" s="2">
        <v>44774</v>
      </c>
      <c r="C190" s="7" t="s">
        <v>680</v>
      </c>
      <c r="D190" t="str">
        <f t="shared" si="10"/>
        <v>BANKNIFTYWEEKLY37900CE44774</v>
      </c>
      <c r="E190" s="5">
        <v>1</v>
      </c>
      <c r="F190">
        <f t="shared" si="8"/>
        <v>1</v>
      </c>
      <c r="G190" s="8"/>
      <c r="I190" s="2">
        <v>44795</v>
      </c>
      <c r="J190" t="s">
        <v>690</v>
      </c>
      <c r="K190" t="str">
        <f t="shared" si="11"/>
        <v>BANKNIFTYWEEKLY38400PE44795</v>
      </c>
      <c r="L190" s="5">
        <v>1</v>
      </c>
      <c r="M190">
        <f t="shared" si="9"/>
        <v>1</v>
      </c>
      <c r="O190" s="8"/>
      <c r="P190" s="8"/>
    </row>
    <row r="191" spans="2:16" x14ac:dyDescent="0.45">
      <c r="B191" s="2">
        <v>44775</v>
      </c>
      <c r="C191" t="s">
        <v>681</v>
      </c>
      <c r="D191" t="str">
        <f t="shared" si="10"/>
        <v>BANKNIFTYWEEKLY38000CE44775</v>
      </c>
      <c r="E191" s="5">
        <v>1</v>
      </c>
      <c r="F191">
        <f t="shared" si="8"/>
        <v>1</v>
      </c>
      <c r="I191" s="2">
        <v>44795</v>
      </c>
      <c r="J191" t="s">
        <v>614</v>
      </c>
      <c r="K191" t="str">
        <f t="shared" si="11"/>
        <v>BANKNIFTYWEEKLY38300PE44795</v>
      </c>
      <c r="L191" s="5">
        <v>1</v>
      </c>
      <c r="M191">
        <f t="shared" si="9"/>
        <v>1</v>
      </c>
    </row>
    <row r="192" spans="2:16" x14ac:dyDescent="0.45">
      <c r="B192" s="2">
        <v>44775</v>
      </c>
      <c r="C192" t="s">
        <v>682</v>
      </c>
      <c r="D192" t="str">
        <f t="shared" si="10"/>
        <v>BANKNIFTYWEEKLY38100CE44775</v>
      </c>
      <c r="E192" s="5">
        <v>1</v>
      </c>
      <c r="F192">
        <f t="shared" si="8"/>
        <v>1</v>
      </c>
      <c r="I192" s="2">
        <v>44795</v>
      </c>
      <c r="J192" t="s">
        <v>614</v>
      </c>
      <c r="K192" t="str">
        <f t="shared" si="11"/>
        <v>BANKNIFTYWEEKLY38300PE44795</v>
      </c>
      <c r="L192" s="5">
        <v>1</v>
      </c>
      <c r="M192">
        <f t="shared" si="9"/>
        <v>1</v>
      </c>
    </row>
    <row r="193" spans="2:13" x14ac:dyDescent="0.45">
      <c r="B193" s="2">
        <v>44775</v>
      </c>
      <c r="C193" t="s">
        <v>680</v>
      </c>
      <c r="D193" t="str">
        <f t="shared" si="10"/>
        <v>BANKNIFTYWEEKLY37900CE44775</v>
      </c>
      <c r="E193" s="5">
        <v>1</v>
      </c>
      <c r="F193">
        <f t="shared" si="8"/>
        <v>0</v>
      </c>
      <c r="I193" s="2">
        <v>44796</v>
      </c>
      <c r="J193" t="s">
        <v>613</v>
      </c>
      <c r="K193" t="str">
        <f t="shared" si="11"/>
        <v>BANKNIFTYWEEKLY38400CE44796</v>
      </c>
      <c r="L193" s="5">
        <v>1</v>
      </c>
      <c r="M193">
        <f t="shared" si="9"/>
        <v>1</v>
      </c>
    </row>
    <row r="194" spans="2:13" x14ac:dyDescent="0.45">
      <c r="B194" s="2">
        <v>44775</v>
      </c>
      <c r="C194" t="s">
        <v>681</v>
      </c>
      <c r="D194" t="str">
        <f t="shared" si="10"/>
        <v>BANKNIFTYWEEKLY38000CE44775</v>
      </c>
      <c r="E194" s="5">
        <v>1</v>
      </c>
      <c r="F194">
        <f t="shared" si="8"/>
        <v>1</v>
      </c>
      <c r="I194" s="2">
        <v>44796</v>
      </c>
      <c r="J194" t="s">
        <v>691</v>
      </c>
      <c r="K194" t="str">
        <f t="shared" si="11"/>
        <v>BANKNIFTYWEEKLY38500CE44796</v>
      </c>
      <c r="L194" s="5">
        <v>1</v>
      </c>
      <c r="M194">
        <f t="shared" si="9"/>
        <v>1</v>
      </c>
    </row>
    <row r="195" spans="2:13" x14ac:dyDescent="0.45">
      <c r="B195" s="2">
        <v>44776</v>
      </c>
      <c r="C195" t="s">
        <v>619</v>
      </c>
      <c r="D195" t="str">
        <f t="shared" si="10"/>
        <v>BANKNIFTYWEEKLY37700PE44776</v>
      </c>
      <c r="E195" s="5">
        <v>1</v>
      </c>
      <c r="F195">
        <f t="shared" si="8"/>
        <v>1</v>
      </c>
      <c r="I195" s="2">
        <v>44796</v>
      </c>
      <c r="J195" t="s">
        <v>691</v>
      </c>
      <c r="K195" t="str">
        <f t="shared" si="11"/>
        <v>BANKNIFTYWEEKLY38500CE44796</v>
      </c>
      <c r="L195" s="5">
        <v>1</v>
      </c>
      <c r="M195">
        <f t="shared" si="9"/>
        <v>1</v>
      </c>
    </row>
    <row r="196" spans="2:13" x14ac:dyDescent="0.45">
      <c r="B196" s="2">
        <v>44777</v>
      </c>
      <c r="C196" t="s">
        <v>619</v>
      </c>
      <c r="D196" t="str">
        <f t="shared" si="10"/>
        <v>BANKNIFTYWEEKLY37700PE44777</v>
      </c>
      <c r="E196" s="5">
        <v>1</v>
      </c>
      <c r="F196">
        <f t="shared" ref="F196:F259" si="12">IFERROR(VLOOKUP(D196,$K$4:$L$358,2,0),0)</f>
        <v>0</v>
      </c>
      <c r="I196" s="2">
        <v>44796</v>
      </c>
      <c r="J196" t="s">
        <v>613</v>
      </c>
      <c r="K196" t="str">
        <f t="shared" si="11"/>
        <v>BANKNIFTYWEEKLY38400CE44796</v>
      </c>
      <c r="L196" s="5">
        <v>1</v>
      </c>
      <c r="M196">
        <f t="shared" ref="M196:M259" si="13">IFERROR(VLOOKUP(K196,$D$4:$E$360,2,0),0)</f>
        <v>1</v>
      </c>
    </row>
    <row r="197" spans="2:13" x14ac:dyDescent="0.45">
      <c r="B197" s="2">
        <v>44777</v>
      </c>
      <c r="C197" t="s">
        <v>683</v>
      </c>
      <c r="D197" t="str">
        <f t="shared" ref="D197:D260" si="14">C197&amp;B197</f>
        <v>BANKNIFTYWEEKLY37800PE44777</v>
      </c>
      <c r="E197" s="5">
        <v>1</v>
      </c>
      <c r="F197">
        <f t="shared" si="12"/>
        <v>1</v>
      </c>
      <c r="I197" s="2">
        <v>44797</v>
      </c>
      <c r="J197" t="s">
        <v>685</v>
      </c>
      <c r="K197" t="str">
        <f t="shared" ref="K197:K260" si="15">J197&amp;I197</f>
        <v>BANKNIFTYWEEKLY38900CE44797</v>
      </c>
      <c r="L197" s="5">
        <v>1</v>
      </c>
      <c r="M197">
        <f t="shared" si="13"/>
        <v>1</v>
      </c>
    </row>
    <row r="198" spans="2:13" x14ac:dyDescent="0.45">
      <c r="B198" s="2">
        <v>44777</v>
      </c>
      <c r="C198" t="s">
        <v>619</v>
      </c>
      <c r="D198" t="str">
        <f t="shared" si="14"/>
        <v>BANKNIFTYWEEKLY37700PE44777</v>
      </c>
      <c r="E198" s="5">
        <v>1</v>
      </c>
      <c r="F198">
        <f t="shared" si="12"/>
        <v>0</v>
      </c>
      <c r="I198" s="2">
        <v>44797</v>
      </c>
      <c r="J198" t="s">
        <v>692</v>
      </c>
      <c r="K198" t="str">
        <f t="shared" si="15"/>
        <v>BANKNIFTYWEEKLY39000CE44797</v>
      </c>
      <c r="L198" s="5">
        <v>1</v>
      </c>
      <c r="M198">
        <f t="shared" si="13"/>
        <v>1</v>
      </c>
    </row>
    <row r="199" spans="2:13" x14ac:dyDescent="0.45">
      <c r="B199" s="2">
        <v>44777</v>
      </c>
      <c r="C199" t="s">
        <v>683</v>
      </c>
      <c r="D199" t="str">
        <f t="shared" si="14"/>
        <v>BANKNIFTYWEEKLY37800PE44777</v>
      </c>
      <c r="E199" s="5">
        <v>1</v>
      </c>
      <c r="F199">
        <f t="shared" si="12"/>
        <v>1</v>
      </c>
      <c r="I199" s="2">
        <v>44797</v>
      </c>
      <c r="J199" t="s">
        <v>719</v>
      </c>
      <c r="K199" t="str">
        <f t="shared" si="15"/>
        <v>BANKNIFTYWEEKLY39100CE44797</v>
      </c>
      <c r="L199" s="5">
        <v>1</v>
      </c>
      <c r="M199">
        <f t="shared" si="13"/>
        <v>0</v>
      </c>
    </row>
    <row r="200" spans="2:13" x14ac:dyDescent="0.45">
      <c r="B200" s="2">
        <v>44781</v>
      </c>
      <c r="C200" t="s">
        <v>684</v>
      </c>
      <c r="D200" t="str">
        <f t="shared" si="14"/>
        <v>BANKNIFTYWEEKLY38200CE44781</v>
      </c>
      <c r="E200" s="5">
        <v>1</v>
      </c>
      <c r="F200">
        <f t="shared" si="12"/>
        <v>1</v>
      </c>
      <c r="I200" s="2">
        <v>44798</v>
      </c>
      <c r="J200" t="s">
        <v>693</v>
      </c>
      <c r="K200" t="str">
        <f t="shared" si="15"/>
        <v>BANKNIFTYWEEKLY39300CE44798</v>
      </c>
      <c r="L200" s="5">
        <v>1</v>
      </c>
      <c r="M200">
        <f t="shared" si="13"/>
        <v>1</v>
      </c>
    </row>
    <row r="201" spans="2:13" x14ac:dyDescent="0.45">
      <c r="B201" s="2">
        <v>44781</v>
      </c>
      <c r="C201" t="s">
        <v>612</v>
      </c>
      <c r="D201" t="str">
        <f t="shared" si="14"/>
        <v>BANKNIFTYWEEKLY38300CE44781</v>
      </c>
      <c r="E201" s="5">
        <v>1</v>
      </c>
      <c r="F201">
        <f t="shared" si="12"/>
        <v>1</v>
      </c>
      <c r="I201" s="2">
        <v>44798</v>
      </c>
      <c r="J201" t="s">
        <v>686</v>
      </c>
      <c r="K201" t="str">
        <f t="shared" si="15"/>
        <v>BANKNIFTYWEEKLY39400CE44798</v>
      </c>
      <c r="L201" s="5">
        <v>1</v>
      </c>
      <c r="M201">
        <f t="shared" si="13"/>
        <v>1</v>
      </c>
    </row>
    <row r="202" spans="2:13" x14ac:dyDescent="0.45">
      <c r="B202" s="2">
        <v>44781</v>
      </c>
      <c r="C202" t="s">
        <v>682</v>
      </c>
      <c r="D202" t="str">
        <f t="shared" si="14"/>
        <v>BANKNIFTYWEEKLY38100CE44781</v>
      </c>
      <c r="E202" s="5">
        <v>1</v>
      </c>
      <c r="F202">
        <f t="shared" si="12"/>
        <v>1</v>
      </c>
      <c r="I202" s="2">
        <v>44799</v>
      </c>
      <c r="J202" t="s">
        <v>766</v>
      </c>
      <c r="K202" t="str">
        <f t="shared" si="15"/>
        <v>BANKNIFTYWEEKLY39000PE44799</v>
      </c>
      <c r="L202" s="5">
        <v>1</v>
      </c>
      <c r="M202">
        <f t="shared" si="13"/>
        <v>0</v>
      </c>
    </row>
    <row r="203" spans="2:13" x14ac:dyDescent="0.45">
      <c r="B203" s="2">
        <v>44781</v>
      </c>
      <c r="C203" t="s">
        <v>684</v>
      </c>
      <c r="D203" t="str">
        <f t="shared" si="14"/>
        <v>BANKNIFTYWEEKLY38200CE44781</v>
      </c>
      <c r="E203" s="5">
        <v>1</v>
      </c>
      <c r="F203">
        <f t="shared" si="12"/>
        <v>1</v>
      </c>
      <c r="I203" s="2">
        <v>44799</v>
      </c>
      <c r="J203" t="s">
        <v>808</v>
      </c>
      <c r="K203" t="str">
        <f t="shared" si="15"/>
        <v>BANKNIFTYWEEKLY38900PE44799</v>
      </c>
      <c r="L203" s="5">
        <v>1</v>
      </c>
      <c r="M203">
        <f t="shared" si="13"/>
        <v>1</v>
      </c>
    </row>
    <row r="204" spans="2:13" x14ac:dyDescent="0.45">
      <c r="B204" s="2">
        <v>44784</v>
      </c>
      <c r="C204" t="s">
        <v>694</v>
      </c>
      <c r="D204" t="str">
        <f t="shared" si="14"/>
        <v>BANKNIFTYWEEKLY38700CE44784</v>
      </c>
      <c r="E204" s="5">
        <v>1</v>
      </c>
      <c r="F204">
        <f t="shared" si="12"/>
        <v>0</v>
      </c>
      <c r="I204" s="2">
        <v>44802</v>
      </c>
      <c r="J204" t="s">
        <v>615</v>
      </c>
      <c r="K204" t="str">
        <f t="shared" si="15"/>
        <v>BANKNIFTYWEEKLY38200PE44802</v>
      </c>
      <c r="L204" s="5">
        <v>1</v>
      </c>
      <c r="M204">
        <f t="shared" si="13"/>
        <v>1</v>
      </c>
    </row>
    <row r="205" spans="2:13" x14ac:dyDescent="0.45">
      <c r="B205" s="2">
        <v>44784</v>
      </c>
      <c r="C205" t="s">
        <v>685</v>
      </c>
      <c r="D205" t="str">
        <f t="shared" si="14"/>
        <v>BANKNIFTYWEEKLY38900CE44784</v>
      </c>
      <c r="E205" s="5">
        <v>1</v>
      </c>
      <c r="F205">
        <f t="shared" si="12"/>
        <v>1</v>
      </c>
      <c r="I205" s="2">
        <v>44802</v>
      </c>
      <c r="J205" t="s">
        <v>614</v>
      </c>
      <c r="K205" t="str">
        <f t="shared" si="15"/>
        <v>BANKNIFTYWEEKLY38300PE44802</v>
      </c>
      <c r="L205" s="5">
        <v>1</v>
      </c>
      <c r="M205">
        <f t="shared" si="13"/>
        <v>1</v>
      </c>
    </row>
    <row r="206" spans="2:13" x14ac:dyDescent="0.45">
      <c r="B206" s="2">
        <v>44789</v>
      </c>
      <c r="C206" t="s">
        <v>686</v>
      </c>
      <c r="D206" t="str">
        <f t="shared" si="14"/>
        <v>BANKNIFTYWEEKLY39400CE44789</v>
      </c>
      <c r="E206" s="5">
        <v>1</v>
      </c>
      <c r="F206">
        <f t="shared" si="12"/>
        <v>1</v>
      </c>
      <c r="I206" s="2">
        <v>44803</v>
      </c>
      <c r="J206" t="s">
        <v>694</v>
      </c>
      <c r="K206" t="str">
        <f t="shared" si="15"/>
        <v>BANKNIFTYWEEKLY38700CE44803</v>
      </c>
      <c r="L206" s="5">
        <v>1</v>
      </c>
      <c r="M206">
        <f t="shared" si="13"/>
        <v>1</v>
      </c>
    </row>
    <row r="207" spans="2:13" x14ac:dyDescent="0.45">
      <c r="B207" s="2">
        <v>44791</v>
      </c>
      <c r="C207" t="s">
        <v>687</v>
      </c>
      <c r="D207" t="str">
        <f t="shared" si="14"/>
        <v>BANKNIFTYWEEKLY39600CE44791</v>
      </c>
      <c r="E207" s="5">
        <v>1</v>
      </c>
      <c r="F207">
        <f t="shared" si="12"/>
        <v>1</v>
      </c>
      <c r="I207" s="2">
        <v>44803</v>
      </c>
      <c r="J207" t="s">
        <v>695</v>
      </c>
      <c r="K207" t="str">
        <f t="shared" si="15"/>
        <v>BANKNIFTYWEEKLY38800CE44803</v>
      </c>
      <c r="L207" s="5">
        <v>1</v>
      </c>
      <c r="M207">
        <f t="shared" si="13"/>
        <v>1</v>
      </c>
    </row>
    <row r="208" spans="2:13" x14ac:dyDescent="0.45">
      <c r="B208" s="2">
        <v>44791</v>
      </c>
      <c r="C208" t="s">
        <v>687</v>
      </c>
      <c r="D208" t="str">
        <f t="shared" si="14"/>
        <v>BANKNIFTYWEEKLY39600CE44791</v>
      </c>
      <c r="E208" s="5">
        <v>1</v>
      </c>
      <c r="F208">
        <f t="shared" si="12"/>
        <v>1</v>
      </c>
      <c r="I208" s="2">
        <v>44803</v>
      </c>
      <c r="J208" t="s">
        <v>685</v>
      </c>
      <c r="K208" t="str">
        <f t="shared" si="15"/>
        <v>BANKNIFTYWEEKLY38900CE44803</v>
      </c>
      <c r="L208" s="5">
        <v>1</v>
      </c>
      <c r="M208">
        <f t="shared" si="13"/>
        <v>1</v>
      </c>
    </row>
    <row r="209" spans="2:13" x14ac:dyDescent="0.45">
      <c r="B209" s="2">
        <v>44792</v>
      </c>
      <c r="C209" t="s">
        <v>688</v>
      </c>
      <c r="D209" t="str">
        <f t="shared" si="14"/>
        <v>BANKNIFTYWEEKLY39400PE44792</v>
      </c>
      <c r="E209" s="5">
        <v>1</v>
      </c>
      <c r="F209">
        <f t="shared" si="12"/>
        <v>1</v>
      </c>
      <c r="I209" s="2">
        <v>44803</v>
      </c>
      <c r="J209" t="s">
        <v>695</v>
      </c>
      <c r="K209" t="str">
        <f t="shared" si="15"/>
        <v>BANKNIFTYWEEKLY38800CE44803</v>
      </c>
      <c r="L209" s="5">
        <v>1</v>
      </c>
      <c r="M209">
        <f t="shared" si="13"/>
        <v>1</v>
      </c>
    </row>
    <row r="210" spans="2:13" x14ac:dyDescent="0.45">
      <c r="B210" s="2">
        <v>44792</v>
      </c>
      <c r="C210" t="s">
        <v>804</v>
      </c>
      <c r="D210" t="str">
        <f t="shared" si="14"/>
        <v>BANKNIFTYWEEKLY39500PE44792</v>
      </c>
      <c r="E210" s="5">
        <v>1</v>
      </c>
      <c r="F210">
        <f t="shared" si="12"/>
        <v>0</v>
      </c>
      <c r="I210" s="2">
        <v>44805</v>
      </c>
      <c r="J210" t="s">
        <v>686</v>
      </c>
      <c r="K210" t="str">
        <f t="shared" si="15"/>
        <v>BANKNIFTYWEEKLY39400CE44805</v>
      </c>
      <c r="L210" s="5">
        <v>1</v>
      </c>
      <c r="M210">
        <f t="shared" si="13"/>
        <v>1</v>
      </c>
    </row>
    <row r="211" spans="2:13" x14ac:dyDescent="0.45">
      <c r="B211" s="2">
        <v>44792</v>
      </c>
      <c r="C211" t="s">
        <v>689</v>
      </c>
      <c r="D211" t="str">
        <f t="shared" si="14"/>
        <v>BANKNIFTYWEEKLY39300PE44792</v>
      </c>
      <c r="E211" s="5">
        <v>1</v>
      </c>
      <c r="F211">
        <f t="shared" si="12"/>
        <v>1</v>
      </c>
      <c r="I211" s="2">
        <v>44805</v>
      </c>
      <c r="J211" t="s">
        <v>696</v>
      </c>
      <c r="K211" t="str">
        <f t="shared" si="15"/>
        <v>BANKNIFTYWEEKLY39500CE44805</v>
      </c>
      <c r="L211" s="5">
        <v>1</v>
      </c>
      <c r="M211">
        <f t="shared" si="13"/>
        <v>1</v>
      </c>
    </row>
    <row r="212" spans="2:13" x14ac:dyDescent="0.45">
      <c r="B212" s="2">
        <v>44792</v>
      </c>
      <c r="C212" t="s">
        <v>688</v>
      </c>
      <c r="D212" t="str">
        <f t="shared" si="14"/>
        <v>BANKNIFTYWEEKLY39400PE44792</v>
      </c>
      <c r="E212" s="5">
        <v>1</v>
      </c>
      <c r="F212">
        <f t="shared" si="12"/>
        <v>1</v>
      </c>
      <c r="I212" s="2">
        <v>44805</v>
      </c>
      <c r="J212" t="s">
        <v>696</v>
      </c>
      <c r="K212" t="str">
        <f t="shared" si="15"/>
        <v>BANKNIFTYWEEKLY39500CE44805</v>
      </c>
      <c r="L212" s="5">
        <v>1</v>
      </c>
      <c r="M212">
        <f t="shared" si="13"/>
        <v>1</v>
      </c>
    </row>
    <row r="213" spans="2:13" x14ac:dyDescent="0.45">
      <c r="B213" s="2">
        <v>44795</v>
      </c>
      <c r="C213" t="s">
        <v>614</v>
      </c>
      <c r="D213" t="str">
        <f t="shared" si="14"/>
        <v>BANKNIFTYWEEKLY38300PE44795</v>
      </c>
      <c r="E213" s="5">
        <v>1</v>
      </c>
      <c r="F213">
        <f t="shared" si="12"/>
        <v>1</v>
      </c>
      <c r="I213" s="2">
        <v>44805</v>
      </c>
      <c r="J213" t="s">
        <v>687</v>
      </c>
      <c r="K213" t="str">
        <f t="shared" si="15"/>
        <v>BANKNIFTYWEEKLY39600CE44805</v>
      </c>
      <c r="L213" s="5">
        <v>1</v>
      </c>
      <c r="M213">
        <f t="shared" si="13"/>
        <v>0</v>
      </c>
    </row>
    <row r="214" spans="2:13" x14ac:dyDescent="0.45">
      <c r="B214" s="2">
        <v>44795</v>
      </c>
      <c r="C214" t="s">
        <v>690</v>
      </c>
      <c r="D214" t="str">
        <f t="shared" si="14"/>
        <v>BANKNIFTYWEEKLY38400PE44795</v>
      </c>
      <c r="E214" s="5">
        <v>1</v>
      </c>
      <c r="F214">
        <f t="shared" si="12"/>
        <v>1</v>
      </c>
      <c r="I214" s="2">
        <v>44809</v>
      </c>
      <c r="J214" t="s">
        <v>697</v>
      </c>
      <c r="K214" t="str">
        <f t="shared" si="15"/>
        <v>BANKNIFTYWEEKLY39700CE44809</v>
      </c>
      <c r="L214" s="5">
        <v>1</v>
      </c>
      <c r="M214">
        <f t="shared" si="13"/>
        <v>1</v>
      </c>
    </row>
    <row r="215" spans="2:13" x14ac:dyDescent="0.45">
      <c r="B215" s="2">
        <v>44795</v>
      </c>
      <c r="C215" t="s">
        <v>614</v>
      </c>
      <c r="D215" t="str">
        <f t="shared" si="14"/>
        <v>BANKNIFTYWEEKLY38300PE44795</v>
      </c>
      <c r="E215" s="5">
        <v>1</v>
      </c>
      <c r="F215">
        <f t="shared" si="12"/>
        <v>1</v>
      </c>
      <c r="I215" s="2">
        <v>44809</v>
      </c>
      <c r="J215" t="s">
        <v>698</v>
      </c>
      <c r="K215" t="str">
        <f t="shared" si="15"/>
        <v>BANKNIFTYWEEKLY39800CE44809</v>
      </c>
      <c r="L215" s="5">
        <v>1</v>
      </c>
      <c r="M215">
        <f t="shared" si="13"/>
        <v>1</v>
      </c>
    </row>
    <row r="216" spans="2:13" x14ac:dyDescent="0.45">
      <c r="B216" s="2">
        <v>44796</v>
      </c>
      <c r="C216" t="s">
        <v>612</v>
      </c>
      <c r="D216" t="str">
        <f t="shared" si="14"/>
        <v>BANKNIFTYWEEKLY38300CE44796</v>
      </c>
      <c r="E216" s="5">
        <v>1</v>
      </c>
      <c r="F216">
        <f t="shared" si="12"/>
        <v>0</v>
      </c>
      <c r="I216" s="2">
        <v>44810</v>
      </c>
      <c r="J216" t="s">
        <v>820</v>
      </c>
      <c r="K216" t="str">
        <f t="shared" si="15"/>
        <v>BANKNIFTYWEEKLY39700PE44810</v>
      </c>
      <c r="L216" s="5">
        <v>1</v>
      </c>
      <c r="M216">
        <f t="shared" si="13"/>
        <v>1</v>
      </c>
    </row>
    <row r="217" spans="2:13" x14ac:dyDescent="0.45">
      <c r="B217" s="2">
        <v>44796</v>
      </c>
      <c r="C217" t="s">
        <v>613</v>
      </c>
      <c r="D217" t="str">
        <f t="shared" si="14"/>
        <v>BANKNIFTYWEEKLY38400CE44796</v>
      </c>
      <c r="E217" s="5">
        <v>1</v>
      </c>
      <c r="F217">
        <f t="shared" si="12"/>
        <v>1</v>
      </c>
      <c r="I217" s="2">
        <v>44810</v>
      </c>
      <c r="J217" t="s">
        <v>699</v>
      </c>
      <c r="K217" t="str">
        <f t="shared" si="15"/>
        <v>BANKNIFTYWEEKLY39600PE44810</v>
      </c>
      <c r="L217" s="5">
        <v>1</v>
      </c>
      <c r="M217">
        <f t="shared" si="13"/>
        <v>1</v>
      </c>
    </row>
    <row r="218" spans="2:13" x14ac:dyDescent="0.45">
      <c r="B218" s="2">
        <v>44796</v>
      </c>
      <c r="C218" t="s">
        <v>691</v>
      </c>
      <c r="D218" t="str">
        <f t="shared" si="14"/>
        <v>BANKNIFTYWEEKLY38500CE44796</v>
      </c>
      <c r="E218" s="5">
        <v>1</v>
      </c>
      <c r="F218">
        <f t="shared" si="12"/>
        <v>1</v>
      </c>
      <c r="I218" s="2">
        <v>44810</v>
      </c>
      <c r="J218" t="s">
        <v>699</v>
      </c>
      <c r="K218" t="str">
        <f t="shared" si="15"/>
        <v>BANKNIFTYWEEKLY39600PE44810</v>
      </c>
      <c r="L218" s="5">
        <v>1</v>
      </c>
      <c r="M218">
        <f t="shared" si="13"/>
        <v>1</v>
      </c>
    </row>
    <row r="219" spans="2:13" x14ac:dyDescent="0.45">
      <c r="B219" s="2">
        <v>44796</v>
      </c>
      <c r="C219" t="s">
        <v>769</v>
      </c>
      <c r="D219" t="str">
        <f t="shared" si="14"/>
        <v>BANKNIFTYWEEKLY38600CE44796</v>
      </c>
      <c r="E219" s="5">
        <v>1</v>
      </c>
      <c r="F219">
        <f t="shared" si="12"/>
        <v>0</v>
      </c>
      <c r="I219" s="2">
        <v>44812</v>
      </c>
      <c r="J219" t="s">
        <v>700</v>
      </c>
      <c r="K219" t="str">
        <f t="shared" si="15"/>
        <v>BANKNIFTYWEEKLY39900CE44812</v>
      </c>
      <c r="L219" s="5">
        <v>1</v>
      </c>
      <c r="M219">
        <f t="shared" si="13"/>
        <v>1</v>
      </c>
    </row>
    <row r="220" spans="2:13" x14ac:dyDescent="0.45">
      <c r="B220" s="2">
        <v>44797</v>
      </c>
      <c r="C220" t="s">
        <v>685</v>
      </c>
      <c r="D220" t="str">
        <f t="shared" si="14"/>
        <v>BANKNIFTYWEEKLY38900CE44797</v>
      </c>
      <c r="E220" s="5">
        <v>1</v>
      </c>
      <c r="F220">
        <f t="shared" si="12"/>
        <v>1</v>
      </c>
      <c r="I220" s="2">
        <v>44812</v>
      </c>
      <c r="J220" t="s">
        <v>701</v>
      </c>
      <c r="K220" t="str">
        <f t="shared" si="15"/>
        <v>BANKNIFTYWEEKLY40000CE44812</v>
      </c>
      <c r="L220" s="5">
        <v>1</v>
      </c>
      <c r="M220">
        <f t="shared" si="13"/>
        <v>1</v>
      </c>
    </row>
    <row r="221" spans="2:13" x14ac:dyDescent="0.45">
      <c r="B221" s="2">
        <v>44797</v>
      </c>
      <c r="C221" t="s">
        <v>692</v>
      </c>
      <c r="D221" t="str">
        <f t="shared" si="14"/>
        <v>BANKNIFTYWEEKLY39000CE44797</v>
      </c>
      <c r="E221" s="5">
        <v>1</v>
      </c>
      <c r="F221">
        <f t="shared" si="12"/>
        <v>1</v>
      </c>
      <c r="I221" s="2">
        <v>44812</v>
      </c>
      <c r="J221" t="s">
        <v>775</v>
      </c>
      <c r="K221" t="str">
        <f t="shared" si="15"/>
        <v>BANKNIFTYWEEKLY40100CE44812</v>
      </c>
      <c r="L221" s="5">
        <v>1</v>
      </c>
      <c r="M221">
        <f t="shared" si="13"/>
        <v>1</v>
      </c>
    </row>
    <row r="222" spans="2:13" x14ac:dyDescent="0.45">
      <c r="B222" s="2">
        <v>44797</v>
      </c>
      <c r="C222" t="s">
        <v>685</v>
      </c>
      <c r="D222" t="str">
        <f t="shared" si="14"/>
        <v>BANKNIFTYWEEKLY38900CE44797</v>
      </c>
      <c r="E222" s="5">
        <v>1</v>
      </c>
      <c r="F222">
        <f t="shared" si="12"/>
        <v>1</v>
      </c>
      <c r="I222" s="2">
        <v>44812</v>
      </c>
      <c r="J222" t="s">
        <v>758</v>
      </c>
      <c r="K222" t="str">
        <f t="shared" si="15"/>
        <v>BANKNIFTYWEEKLY40200CE44812</v>
      </c>
      <c r="L222" s="5">
        <v>1</v>
      </c>
      <c r="M222">
        <f t="shared" si="13"/>
        <v>1</v>
      </c>
    </row>
    <row r="223" spans="2:13" x14ac:dyDescent="0.45">
      <c r="B223" s="2">
        <v>44797</v>
      </c>
      <c r="C223" t="s">
        <v>692</v>
      </c>
      <c r="D223" t="str">
        <f t="shared" si="14"/>
        <v>BANKNIFTYWEEKLY39000CE44797</v>
      </c>
      <c r="E223" s="5">
        <v>1</v>
      </c>
      <c r="F223">
        <f t="shared" si="12"/>
        <v>1</v>
      </c>
      <c r="I223" s="2">
        <v>44818</v>
      </c>
      <c r="J223" t="s">
        <v>702</v>
      </c>
      <c r="K223" t="str">
        <f t="shared" si="15"/>
        <v>BANKNIFTYWEEKLY40800CE44818</v>
      </c>
      <c r="L223" s="5">
        <v>1</v>
      </c>
      <c r="M223">
        <f t="shared" si="13"/>
        <v>1</v>
      </c>
    </row>
    <row r="224" spans="2:13" x14ac:dyDescent="0.45">
      <c r="B224" s="2">
        <v>44798</v>
      </c>
      <c r="C224" t="s">
        <v>693</v>
      </c>
      <c r="D224" t="str">
        <f t="shared" si="14"/>
        <v>BANKNIFTYWEEKLY39300CE44798</v>
      </c>
      <c r="E224" s="5">
        <v>1</v>
      </c>
      <c r="F224">
        <f t="shared" si="12"/>
        <v>1</v>
      </c>
      <c r="I224" s="2">
        <v>44818</v>
      </c>
      <c r="J224" t="s">
        <v>703</v>
      </c>
      <c r="K224" t="str">
        <f t="shared" si="15"/>
        <v>BANKNIFTYWEEKLY40700CE44818</v>
      </c>
      <c r="L224" s="5">
        <v>1</v>
      </c>
      <c r="M224">
        <f t="shared" si="13"/>
        <v>1</v>
      </c>
    </row>
    <row r="225" spans="2:13" x14ac:dyDescent="0.45">
      <c r="B225" s="2">
        <v>44798</v>
      </c>
      <c r="C225" t="s">
        <v>686</v>
      </c>
      <c r="D225" t="str">
        <f t="shared" si="14"/>
        <v>BANKNIFTYWEEKLY39400CE44798</v>
      </c>
      <c r="E225" s="5">
        <v>1</v>
      </c>
      <c r="F225">
        <f t="shared" si="12"/>
        <v>1</v>
      </c>
      <c r="I225" s="2">
        <v>44818</v>
      </c>
      <c r="J225" t="s">
        <v>702</v>
      </c>
      <c r="K225" t="str">
        <f t="shared" si="15"/>
        <v>BANKNIFTYWEEKLY40800CE44818</v>
      </c>
      <c r="L225" s="5">
        <v>1</v>
      </c>
      <c r="M225">
        <f t="shared" si="13"/>
        <v>1</v>
      </c>
    </row>
    <row r="226" spans="2:13" x14ac:dyDescent="0.45">
      <c r="B226" s="2">
        <v>44798</v>
      </c>
      <c r="C226" t="s">
        <v>808</v>
      </c>
      <c r="D226" t="str">
        <f t="shared" si="14"/>
        <v>BANKNIFTYWEEKLY38900PE44798</v>
      </c>
      <c r="E226" s="5">
        <v>1</v>
      </c>
      <c r="F226">
        <f t="shared" si="12"/>
        <v>0</v>
      </c>
      <c r="I226" s="2">
        <v>44818</v>
      </c>
      <c r="J226" t="s">
        <v>818</v>
      </c>
      <c r="K226" t="str">
        <f t="shared" si="15"/>
        <v>BANKNIFTYWEEKLY40900CE44818</v>
      </c>
      <c r="L226" s="5">
        <v>1</v>
      </c>
      <c r="M226">
        <f t="shared" si="13"/>
        <v>1</v>
      </c>
    </row>
    <row r="227" spans="2:13" x14ac:dyDescent="0.45">
      <c r="B227" s="2">
        <v>44799</v>
      </c>
      <c r="C227" t="s">
        <v>715</v>
      </c>
      <c r="D227" t="str">
        <f t="shared" si="14"/>
        <v>BANKNIFTYWEEKLY38800PE44799</v>
      </c>
      <c r="E227" s="5">
        <v>1</v>
      </c>
      <c r="F227">
        <f t="shared" si="12"/>
        <v>0</v>
      </c>
      <c r="I227" s="2">
        <v>44819</v>
      </c>
      <c r="J227" t="s">
        <v>705</v>
      </c>
      <c r="K227" t="str">
        <f t="shared" si="15"/>
        <v>BANKNIFTYWEEKLY41700CE44819</v>
      </c>
      <c r="L227" s="5">
        <v>1</v>
      </c>
      <c r="M227">
        <f t="shared" si="13"/>
        <v>1</v>
      </c>
    </row>
    <row r="228" spans="2:13" x14ac:dyDescent="0.45">
      <c r="B228" s="2">
        <v>44799</v>
      </c>
      <c r="C228" t="s">
        <v>808</v>
      </c>
      <c r="D228" t="str">
        <f t="shared" si="14"/>
        <v>BANKNIFTYWEEKLY38900PE44799</v>
      </c>
      <c r="E228" s="5">
        <v>1</v>
      </c>
      <c r="F228">
        <f t="shared" si="12"/>
        <v>1</v>
      </c>
      <c r="I228" s="2">
        <v>44819</v>
      </c>
      <c r="J228" t="s">
        <v>704</v>
      </c>
      <c r="K228" t="str">
        <f t="shared" si="15"/>
        <v>BANKNIFTYWEEKLY41600CE44819</v>
      </c>
      <c r="L228" s="5">
        <v>1</v>
      </c>
      <c r="M228">
        <f t="shared" si="13"/>
        <v>0</v>
      </c>
    </row>
    <row r="229" spans="2:13" x14ac:dyDescent="0.45">
      <c r="B229" s="2">
        <v>44802</v>
      </c>
      <c r="C229" t="s">
        <v>615</v>
      </c>
      <c r="D229" t="str">
        <f t="shared" si="14"/>
        <v>BANKNIFTYWEEKLY38200PE44802</v>
      </c>
      <c r="E229" s="5">
        <v>1</v>
      </c>
      <c r="F229">
        <f t="shared" si="12"/>
        <v>1</v>
      </c>
      <c r="I229" s="2">
        <v>44819</v>
      </c>
      <c r="J229" t="s">
        <v>726</v>
      </c>
      <c r="K229" t="str">
        <f t="shared" si="15"/>
        <v>BANKNIFTYWEEKLY41400PE44819</v>
      </c>
      <c r="L229" s="5">
        <v>1</v>
      </c>
      <c r="M229">
        <f t="shared" si="13"/>
        <v>0</v>
      </c>
    </row>
    <row r="230" spans="2:13" x14ac:dyDescent="0.45">
      <c r="B230" s="2">
        <v>44802</v>
      </c>
      <c r="C230" t="s">
        <v>614</v>
      </c>
      <c r="D230" t="str">
        <f t="shared" si="14"/>
        <v>BANKNIFTYWEEKLY38300PE44802</v>
      </c>
      <c r="E230" s="5">
        <v>1</v>
      </c>
      <c r="F230">
        <f t="shared" si="12"/>
        <v>1</v>
      </c>
      <c r="I230" s="2">
        <v>44819</v>
      </c>
      <c r="J230" t="s">
        <v>723</v>
      </c>
      <c r="K230" t="str">
        <f t="shared" si="15"/>
        <v>BANKNIFTYWEEKLY41300PE44819</v>
      </c>
      <c r="L230" s="5">
        <v>1</v>
      </c>
      <c r="M230">
        <f t="shared" si="13"/>
        <v>1</v>
      </c>
    </row>
    <row r="231" spans="2:13" x14ac:dyDescent="0.45">
      <c r="B231" s="2">
        <v>44803</v>
      </c>
      <c r="C231" t="s">
        <v>694</v>
      </c>
      <c r="D231" t="str">
        <f t="shared" si="14"/>
        <v>BANKNIFTYWEEKLY38700CE44803</v>
      </c>
      <c r="E231" s="5">
        <v>1</v>
      </c>
      <c r="F231">
        <f t="shared" si="12"/>
        <v>1</v>
      </c>
      <c r="I231" s="2">
        <v>44820</v>
      </c>
      <c r="J231" t="s">
        <v>706</v>
      </c>
      <c r="K231" t="str">
        <f t="shared" si="15"/>
        <v>BANKNIFTYWEEKLY40700PE44820</v>
      </c>
      <c r="L231" s="5">
        <v>1</v>
      </c>
      <c r="M231">
        <f t="shared" si="13"/>
        <v>1</v>
      </c>
    </row>
    <row r="232" spans="2:13" x14ac:dyDescent="0.45">
      <c r="B232" s="2">
        <v>44803</v>
      </c>
      <c r="C232" t="s">
        <v>695</v>
      </c>
      <c r="D232" t="str">
        <f t="shared" si="14"/>
        <v>BANKNIFTYWEEKLY38800CE44803</v>
      </c>
      <c r="E232" s="5">
        <v>1</v>
      </c>
      <c r="F232">
        <f t="shared" si="12"/>
        <v>1</v>
      </c>
      <c r="I232" s="2">
        <v>44820</v>
      </c>
      <c r="J232" t="s">
        <v>707</v>
      </c>
      <c r="K232" t="str">
        <f t="shared" si="15"/>
        <v>BANKNIFTYWEEKLY40600PE44820</v>
      </c>
      <c r="L232" s="5">
        <v>1</v>
      </c>
      <c r="M232">
        <f t="shared" si="13"/>
        <v>0</v>
      </c>
    </row>
    <row r="233" spans="2:13" x14ac:dyDescent="0.45">
      <c r="B233" s="2">
        <v>44803</v>
      </c>
      <c r="C233" t="s">
        <v>695</v>
      </c>
      <c r="D233" t="str">
        <f t="shared" si="14"/>
        <v>BANKNIFTYWEEKLY38800CE44803</v>
      </c>
      <c r="E233" s="5">
        <v>1</v>
      </c>
      <c r="F233">
        <f t="shared" si="12"/>
        <v>1</v>
      </c>
      <c r="I233" s="2">
        <v>44820</v>
      </c>
      <c r="J233" t="s">
        <v>707</v>
      </c>
      <c r="K233" t="str">
        <f t="shared" si="15"/>
        <v>BANKNIFTYWEEKLY40600PE44820</v>
      </c>
      <c r="L233" s="5">
        <v>1</v>
      </c>
      <c r="M233">
        <f t="shared" si="13"/>
        <v>0</v>
      </c>
    </row>
    <row r="234" spans="2:13" x14ac:dyDescent="0.45">
      <c r="B234" s="2">
        <v>44803</v>
      </c>
      <c r="C234" t="s">
        <v>685</v>
      </c>
      <c r="D234" t="str">
        <f t="shared" si="14"/>
        <v>BANKNIFTYWEEKLY38900CE44803</v>
      </c>
      <c r="E234" s="5">
        <v>1</v>
      </c>
      <c r="F234">
        <f t="shared" si="12"/>
        <v>1</v>
      </c>
      <c r="I234" s="2">
        <v>44820</v>
      </c>
      <c r="J234" t="s">
        <v>712</v>
      </c>
      <c r="K234" t="str">
        <f t="shared" si="15"/>
        <v>BANKNIFTYWEEKLY40500PE44820</v>
      </c>
      <c r="L234" s="5">
        <v>1</v>
      </c>
      <c r="M234">
        <f t="shared" si="13"/>
        <v>1</v>
      </c>
    </row>
    <row r="235" spans="2:13" x14ac:dyDescent="0.45">
      <c r="B235" s="2">
        <v>44805</v>
      </c>
      <c r="C235" t="s">
        <v>763</v>
      </c>
      <c r="D235" t="str">
        <f t="shared" si="14"/>
        <v>BANKNIFTYWEEKLY39200CE44805</v>
      </c>
      <c r="E235" s="5">
        <v>1</v>
      </c>
      <c r="F235">
        <f t="shared" si="12"/>
        <v>0</v>
      </c>
      <c r="I235" s="2">
        <v>44823</v>
      </c>
      <c r="J235" t="s">
        <v>708</v>
      </c>
      <c r="K235" t="str">
        <f t="shared" si="15"/>
        <v>BANKNIFTYWEEKLY41000CE44823</v>
      </c>
      <c r="L235" s="5">
        <v>1</v>
      </c>
      <c r="M235">
        <f t="shared" si="13"/>
        <v>1</v>
      </c>
    </row>
    <row r="236" spans="2:13" x14ac:dyDescent="0.45">
      <c r="B236" s="2">
        <v>44805</v>
      </c>
      <c r="C236" t="s">
        <v>686</v>
      </c>
      <c r="D236" t="str">
        <f t="shared" si="14"/>
        <v>BANKNIFTYWEEKLY39400CE44805</v>
      </c>
      <c r="E236" s="5">
        <v>1</v>
      </c>
      <c r="F236">
        <f t="shared" si="12"/>
        <v>1</v>
      </c>
      <c r="I236" s="2">
        <v>44823</v>
      </c>
      <c r="J236" t="s">
        <v>709</v>
      </c>
      <c r="K236" t="str">
        <f t="shared" si="15"/>
        <v>BANKNIFTYWEEKLY41100CE44823</v>
      </c>
      <c r="L236" s="5">
        <v>1</v>
      </c>
      <c r="M236">
        <f t="shared" si="13"/>
        <v>1</v>
      </c>
    </row>
    <row r="237" spans="2:13" x14ac:dyDescent="0.45">
      <c r="B237" s="2">
        <v>44805</v>
      </c>
      <c r="C237" t="s">
        <v>686</v>
      </c>
      <c r="D237" t="str">
        <f t="shared" si="14"/>
        <v>BANKNIFTYWEEKLY39400CE44805</v>
      </c>
      <c r="E237" s="5">
        <v>1</v>
      </c>
      <c r="F237">
        <f t="shared" si="12"/>
        <v>1</v>
      </c>
      <c r="I237" s="2">
        <v>44824</v>
      </c>
      <c r="J237" t="s">
        <v>704</v>
      </c>
      <c r="K237" t="str">
        <f t="shared" si="15"/>
        <v>BANKNIFTYWEEKLY41600CE44824</v>
      </c>
      <c r="L237" s="5">
        <v>1</v>
      </c>
      <c r="M237">
        <f t="shared" si="13"/>
        <v>1</v>
      </c>
    </row>
    <row r="238" spans="2:13" x14ac:dyDescent="0.45">
      <c r="B238" s="2">
        <v>44805</v>
      </c>
      <c r="C238" t="s">
        <v>696</v>
      </c>
      <c r="D238" t="str">
        <f t="shared" si="14"/>
        <v>BANKNIFTYWEEKLY39500CE44805</v>
      </c>
      <c r="E238" s="5">
        <v>1</v>
      </c>
      <c r="F238">
        <f t="shared" si="12"/>
        <v>1</v>
      </c>
      <c r="I238" s="2">
        <v>44824</v>
      </c>
      <c r="J238" t="s">
        <v>705</v>
      </c>
      <c r="K238" t="str">
        <f t="shared" si="15"/>
        <v>BANKNIFTYWEEKLY41700CE44824</v>
      </c>
      <c r="L238" s="5">
        <v>1</v>
      </c>
      <c r="M238">
        <f t="shared" si="13"/>
        <v>1</v>
      </c>
    </row>
    <row r="239" spans="2:13" x14ac:dyDescent="0.45">
      <c r="B239" s="2">
        <v>44809</v>
      </c>
      <c r="C239" t="s">
        <v>697</v>
      </c>
      <c r="D239" t="str">
        <f t="shared" si="14"/>
        <v>BANKNIFTYWEEKLY39700CE44809</v>
      </c>
      <c r="E239" s="5">
        <v>1</v>
      </c>
      <c r="F239">
        <f t="shared" si="12"/>
        <v>1</v>
      </c>
      <c r="I239" s="2">
        <v>44825</v>
      </c>
      <c r="J239" t="s">
        <v>710</v>
      </c>
      <c r="K239" t="str">
        <f t="shared" si="15"/>
        <v>BANKNIFTYWEEKLY41100PE44825</v>
      </c>
      <c r="L239" s="5">
        <v>1</v>
      </c>
      <c r="M239">
        <f t="shared" si="13"/>
        <v>1</v>
      </c>
    </row>
    <row r="240" spans="2:13" x14ac:dyDescent="0.45">
      <c r="B240" s="2">
        <v>44809</v>
      </c>
      <c r="C240" t="s">
        <v>698</v>
      </c>
      <c r="D240" t="str">
        <f t="shared" si="14"/>
        <v>BANKNIFTYWEEKLY39800CE44809</v>
      </c>
      <c r="E240" s="5">
        <v>1</v>
      </c>
      <c r="F240">
        <f t="shared" si="12"/>
        <v>1</v>
      </c>
      <c r="I240" s="2">
        <v>44825</v>
      </c>
      <c r="J240" t="s">
        <v>711</v>
      </c>
      <c r="K240" t="str">
        <f t="shared" si="15"/>
        <v>BANKNIFTYWEEKLY41000PE44825</v>
      </c>
      <c r="L240" s="5">
        <v>1</v>
      </c>
      <c r="M240">
        <f t="shared" si="13"/>
        <v>1</v>
      </c>
    </row>
    <row r="241" spans="2:13" x14ac:dyDescent="0.45">
      <c r="B241" s="2">
        <v>44810</v>
      </c>
      <c r="C241" t="s">
        <v>699</v>
      </c>
      <c r="D241" t="str">
        <f t="shared" si="14"/>
        <v>BANKNIFTYWEEKLY39600PE44810</v>
      </c>
      <c r="E241" s="5">
        <v>1</v>
      </c>
      <c r="F241">
        <f t="shared" si="12"/>
        <v>1</v>
      </c>
      <c r="I241" s="2">
        <v>44825</v>
      </c>
      <c r="J241" t="s">
        <v>711</v>
      </c>
      <c r="K241" t="str">
        <f t="shared" si="15"/>
        <v>BANKNIFTYWEEKLY41000PE44825</v>
      </c>
      <c r="L241" s="5">
        <v>1</v>
      </c>
      <c r="M241">
        <f t="shared" si="13"/>
        <v>1</v>
      </c>
    </row>
    <row r="242" spans="2:13" x14ac:dyDescent="0.45">
      <c r="B242" s="2">
        <v>44810</v>
      </c>
      <c r="C242" t="s">
        <v>820</v>
      </c>
      <c r="D242" t="str">
        <f t="shared" si="14"/>
        <v>BANKNIFTYWEEKLY39700PE44810</v>
      </c>
      <c r="E242" s="5">
        <v>1</v>
      </c>
      <c r="F242">
        <f t="shared" si="12"/>
        <v>1</v>
      </c>
      <c r="I242" s="2">
        <v>44825</v>
      </c>
      <c r="J242" t="s">
        <v>722</v>
      </c>
      <c r="K242" t="str">
        <f t="shared" si="15"/>
        <v>BANKNIFTYWEEKLY40900PE44825</v>
      </c>
      <c r="L242" s="5">
        <v>1</v>
      </c>
      <c r="M242">
        <f t="shared" si="13"/>
        <v>0</v>
      </c>
    </row>
    <row r="243" spans="2:13" x14ac:dyDescent="0.45">
      <c r="B243" s="2">
        <v>44810</v>
      </c>
      <c r="C243" t="s">
        <v>819</v>
      </c>
      <c r="D243" t="str">
        <f t="shared" si="14"/>
        <v>BANKNIFTYWEEKLY39800PE44810</v>
      </c>
      <c r="E243" s="5">
        <v>1</v>
      </c>
      <c r="F243">
        <f t="shared" si="12"/>
        <v>0</v>
      </c>
      <c r="I243" s="2">
        <v>44826</v>
      </c>
      <c r="J243" t="s">
        <v>712</v>
      </c>
      <c r="K243" t="str">
        <f t="shared" si="15"/>
        <v>BANKNIFTYWEEKLY40500PE44826</v>
      </c>
      <c r="L243" s="5">
        <v>1</v>
      </c>
      <c r="M243">
        <f t="shared" si="13"/>
        <v>1</v>
      </c>
    </row>
    <row r="244" spans="2:13" x14ac:dyDescent="0.45">
      <c r="B244" s="2">
        <v>44812</v>
      </c>
      <c r="C244" t="s">
        <v>700</v>
      </c>
      <c r="D244" t="str">
        <f t="shared" si="14"/>
        <v>BANKNIFTYWEEKLY39900CE44812</v>
      </c>
      <c r="E244" s="5">
        <v>1</v>
      </c>
      <c r="F244">
        <f t="shared" si="12"/>
        <v>1</v>
      </c>
      <c r="I244" s="2">
        <v>44826</v>
      </c>
      <c r="J244" t="s">
        <v>847</v>
      </c>
      <c r="K244" t="str">
        <f t="shared" si="15"/>
        <v>BANKNIFTYWEEKLY40400PE44826</v>
      </c>
      <c r="L244" s="5">
        <v>1</v>
      </c>
      <c r="M244">
        <f t="shared" si="13"/>
        <v>1</v>
      </c>
    </row>
    <row r="245" spans="2:13" x14ac:dyDescent="0.45">
      <c r="B245" s="2">
        <v>44812</v>
      </c>
      <c r="C245" t="s">
        <v>701</v>
      </c>
      <c r="D245" t="str">
        <f t="shared" si="14"/>
        <v>BANKNIFTYWEEKLY40000CE44812</v>
      </c>
      <c r="E245" s="5">
        <v>1</v>
      </c>
      <c r="F245">
        <f t="shared" si="12"/>
        <v>1</v>
      </c>
      <c r="I245" s="2">
        <v>44826</v>
      </c>
      <c r="J245" t="s">
        <v>712</v>
      </c>
      <c r="K245" t="str">
        <f t="shared" si="15"/>
        <v>BANKNIFTYWEEKLY40500PE44826</v>
      </c>
      <c r="L245" s="5">
        <v>1</v>
      </c>
      <c r="M245">
        <f t="shared" si="13"/>
        <v>1</v>
      </c>
    </row>
    <row r="246" spans="2:13" x14ac:dyDescent="0.45">
      <c r="B246" s="2">
        <v>44812</v>
      </c>
      <c r="C246" t="s">
        <v>775</v>
      </c>
      <c r="D246" t="str">
        <f t="shared" si="14"/>
        <v>BANKNIFTYWEEKLY40100CE44812</v>
      </c>
      <c r="E246" s="5">
        <v>1</v>
      </c>
      <c r="F246">
        <f t="shared" si="12"/>
        <v>1</v>
      </c>
      <c r="I246" s="2">
        <v>44827</v>
      </c>
      <c r="J246" t="s">
        <v>827</v>
      </c>
      <c r="K246" t="str">
        <f t="shared" si="15"/>
        <v>BANKNIFTYWEEKLY40100PE44827</v>
      </c>
      <c r="L246" s="5">
        <v>1</v>
      </c>
      <c r="M246">
        <f t="shared" si="13"/>
        <v>1</v>
      </c>
    </row>
    <row r="247" spans="2:13" x14ac:dyDescent="0.45">
      <c r="B247" s="2">
        <v>44812</v>
      </c>
      <c r="C247" t="s">
        <v>758</v>
      </c>
      <c r="D247" t="str">
        <f t="shared" si="14"/>
        <v>BANKNIFTYWEEKLY40200CE44812</v>
      </c>
      <c r="E247" s="5">
        <v>1</v>
      </c>
      <c r="F247">
        <f t="shared" si="12"/>
        <v>1</v>
      </c>
      <c r="I247" s="2">
        <v>44827</v>
      </c>
      <c r="J247" t="s">
        <v>713</v>
      </c>
      <c r="K247" t="str">
        <f t="shared" si="15"/>
        <v>BANKNIFTYWEEKLY40000PE44827</v>
      </c>
      <c r="L247" s="5">
        <v>1</v>
      </c>
      <c r="M247">
        <f t="shared" si="13"/>
        <v>1</v>
      </c>
    </row>
    <row r="248" spans="2:13" x14ac:dyDescent="0.45">
      <c r="B248" s="2">
        <v>44818</v>
      </c>
      <c r="C248" t="s">
        <v>703</v>
      </c>
      <c r="D248" t="str">
        <f t="shared" si="14"/>
        <v>BANKNIFTYWEEKLY40700CE44818</v>
      </c>
      <c r="E248" s="5">
        <v>1</v>
      </c>
      <c r="F248">
        <f t="shared" si="12"/>
        <v>1</v>
      </c>
      <c r="I248" s="2">
        <v>44827</v>
      </c>
      <c r="J248" t="s">
        <v>714</v>
      </c>
      <c r="K248" t="str">
        <f t="shared" si="15"/>
        <v>BANKNIFTYWEEKLY39900PE44827</v>
      </c>
      <c r="L248" s="5">
        <v>1</v>
      </c>
      <c r="M248">
        <f t="shared" si="13"/>
        <v>1</v>
      </c>
    </row>
    <row r="249" spans="2:13" x14ac:dyDescent="0.45">
      <c r="B249" s="2">
        <v>44818</v>
      </c>
      <c r="C249" t="s">
        <v>702</v>
      </c>
      <c r="D249" t="str">
        <f t="shared" si="14"/>
        <v>BANKNIFTYWEEKLY40800CE44818</v>
      </c>
      <c r="E249" s="5">
        <v>1</v>
      </c>
      <c r="F249">
        <f t="shared" si="12"/>
        <v>1</v>
      </c>
      <c r="I249" s="2">
        <v>44827</v>
      </c>
      <c r="J249" t="s">
        <v>819</v>
      </c>
      <c r="K249" t="str">
        <f t="shared" si="15"/>
        <v>BANKNIFTYWEEKLY39800PE44827</v>
      </c>
      <c r="L249" s="5">
        <v>1</v>
      </c>
      <c r="M249">
        <f t="shared" si="13"/>
        <v>0</v>
      </c>
    </row>
    <row r="250" spans="2:13" x14ac:dyDescent="0.45">
      <c r="B250" s="2">
        <v>44818</v>
      </c>
      <c r="C250" t="s">
        <v>702</v>
      </c>
      <c r="D250" t="str">
        <f t="shared" si="14"/>
        <v>BANKNIFTYWEEKLY40800CE44818</v>
      </c>
      <c r="E250" s="5">
        <v>1</v>
      </c>
      <c r="F250">
        <f t="shared" si="12"/>
        <v>1</v>
      </c>
      <c r="I250" s="2">
        <v>44830</v>
      </c>
      <c r="J250" t="s">
        <v>766</v>
      </c>
      <c r="K250" t="str">
        <f t="shared" si="15"/>
        <v>BANKNIFTYWEEKLY39000PE44830</v>
      </c>
      <c r="L250" s="5">
        <v>1</v>
      </c>
      <c r="M250">
        <f t="shared" si="13"/>
        <v>1</v>
      </c>
    </row>
    <row r="251" spans="2:13" x14ac:dyDescent="0.45">
      <c r="B251" s="2">
        <v>44818</v>
      </c>
      <c r="C251" t="s">
        <v>818</v>
      </c>
      <c r="D251" t="str">
        <f t="shared" si="14"/>
        <v>BANKNIFTYWEEKLY40900CE44818</v>
      </c>
      <c r="E251" s="5">
        <v>1</v>
      </c>
      <c r="F251">
        <f t="shared" si="12"/>
        <v>1</v>
      </c>
      <c r="I251" s="2">
        <v>44830</v>
      </c>
      <c r="J251" t="s">
        <v>715</v>
      </c>
      <c r="K251" t="str">
        <f t="shared" si="15"/>
        <v>BANKNIFTYWEEKLY38800PE44830</v>
      </c>
      <c r="L251" s="5">
        <v>1</v>
      </c>
      <c r="M251">
        <f t="shared" si="13"/>
        <v>0</v>
      </c>
    </row>
    <row r="252" spans="2:13" x14ac:dyDescent="0.45">
      <c r="B252" s="2">
        <v>44819</v>
      </c>
      <c r="C252" t="s">
        <v>705</v>
      </c>
      <c r="D252" t="str">
        <f t="shared" si="14"/>
        <v>BANKNIFTYWEEKLY41700CE44819</v>
      </c>
      <c r="E252" s="5">
        <v>1</v>
      </c>
      <c r="F252">
        <f t="shared" si="12"/>
        <v>1</v>
      </c>
      <c r="I252" s="2">
        <v>44831</v>
      </c>
      <c r="J252" t="s">
        <v>717</v>
      </c>
      <c r="K252" t="str">
        <f t="shared" si="15"/>
        <v>BANKNIFTYWEEKLY38500PE44831</v>
      </c>
      <c r="L252" s="5">
        <v>1</v>
      </c>
      <c r="M252">
        <f t="shared" si="13"/>
        <v>1</v>
      </c>
    </row>
    <row r="253" spans="2:13" x14ac:dyDescent="0.45">
      <c r="B253" s="2">
        <v>44819</v>
      </c>
      <c r="C253" t="s">
        <v>833</v>
      </c>
      <c r="D253" t="str">
        <f t="shared" si="14"/>
        <v>BANKNIFTYWEEKLY41800CE44819</v>
      </c>
      <c r="E253" s="5">
        <v>1</v>
      </c>
      <c r="F253">
        <f t="shared" si="12"/>
        <v>0</v>
      </c>
      <c r="I253" s="2">
        <v>44831</v>
      </c>
      <c r="J253" t="s">
        <v>690</v>
      </c>
      <c r="K253" t="str">
        <f t="shared" si="15"/>
        <v>BANKNIFTYWEEKLY38400PE44831</v>
      </c>
      <c r="L253" s="5">
        <v>1</v>
      </c>
      <c r="M253">
        <f t="shared" si="13"/>
        <v>1</v>
      </c>
    </row>
    <row r="254" spans="2:13" x14ac:dyDescent="0.45">
      <c r="B254" s="2">
        <v>44819</v>
      </c>
      <c r="C254" t="s">
        <v>837</v>
      </c>
      <c r="D254" t="str">
        <f t="shared" si="14"/>
        <v>BANKNIFTYWEEKLY41200PE44819</v>
      </c>
      <c r="E254" s="5">
        <v>1</v>
      </c>
      <c r="F254">
        <f t="shared" si="12"/>
        <v>0</v>
      </c>
      <c r="I254" s="2">
        <v>44831</v>
      </c>
      <c r="J254" t="s">
        <v>690</v>
      </c>
      <c r="K254" t="str">
        <f t="shared" si="15"/>
        <v>BANKNIFTYWEEKLY38400PE44831</v>
      </c>
      <c r="L254" s="5">
        <v>1</v>
      </c>
      <c r="M254">
        <f t="shared" si="13"/>
        <v>1</v>
      </c>
    </row>
    <row r="255" spans="2:13" x14ac:dyDescent="0.45">
      <c r="B255" s="2">
        <v>44819</v>
      </c>
      <c r="C255" t="s">
        <v>723</v>
      </c>
      <c r="D255" t="str">
        <f t="shared" si="14"/>
        <v>BANKNIFTYWEEKLY41300PE44819</v>
      </c>
      <c r="E255" s="5">
        <v>1</v>
      </c>
      <c r="F255">
        <f t="shared" si="12"/>
        <v>1</v>
      </c>
      <c r="I255" s="2">
        <v>44831</v>
      </c>
      <c r="J255" t="s">
        <v>717</v>
      </c>
      <c r="K255" t="str">
        <f t="shared" si="15"/>
        <v>BANKNIFTYWEEKLY38500PE44831</v>
      </c>
      <c r="L255" s="5">
        <v>1</v>
      </c>
      <c r="M255">
        <f t="shared" si="13"/>
        <v>1</v>
      </c>
    </row>
    <row r="256" spans="2:13" x14ac:dyDescent="0.45">
      <c r="B256" s="2">
        <v>44820</v>
      </c>
      <c r="C256" t="s">
        <v>706</v>
      </c>
      <c r="D256" t="str">
        <f t="shared" si="14"/>
        <v>BANKNIFTYWEEKLY40700PE44820</v>
      </c>
      <c r="E256" s="5">
        <v>1</v>
      </c>
      <c r="F256">
        <f t="shared" si="12"/>
        <v>1</v>
      </c>
      <c r="I256" s="2">
        <v>44832</v>
      </c>
      <c r="J256" t="s">
        <v>779</v>
      </c>
      <c r="K256" t="str">
        <f t="shared" si="15"/>
        <v>BANKNIFTYWEEKLY37900PE44832</v>
      </c>
      <c r="L256" s="5">
        <v>1</v>
      </c>
      <c r="M256">
        <f t="shared" si="13"/>
        <v>1</v>
      </c>
    </row>
    <row r="257" spans="2:13" x14ac:dyDescent="0.45">
      <c r="B257" s="2">
        <v>44820</v>
      </c>
      <c r="C257" t="s">
        <v>840</v>
      </c>
      <c r="D257" t="str">
        <f t="shared" si="14"/>
        <v>BANKNIFTYWEEKLY40800PE44820</v>
      </c>
      <c r="E257" s="5">
        <v>1</v>
      </c>
      <c r="F257">
        <f t="shared" si="12"/>
        <v>0</v>
      </c>
      <c r="I257" s="2">
        <v>44832</v>
      </c>
      <c r="J257" t="s">
        <v>684</v>
      </c>
      <c r="K257" t="str">
        <f t="shared" si="15"/>
        <v>BANKNIFTYWEEKLY38200CE44832</v>
      </c>
      <c r="L257" s="5">
        <v>1</v>
      </c>
      <c r="M257">
        <f t="shared" si="13"/>
        <v>0</v>
      </c>
    </row>
    <row r="258" spans="2:13" x14ac:dyDescent="0.45">
      <c r="B258" s="2">
        <v>44820</v>
      </c>
      <c r="C258" t="s">
        <v>712</v>
      </c>
      <c r="D258" t="str">
        <f t="shared" si="14"/>
        <v>BANKNIFTYWEEKLY40500PE44820</v>
      </c>
      <c r="E258" s="5">
        <v>1</v>
      </c>
      <c r="F258">
        <f t="shared" si="12"/>
        <v>1</v>
      </c>
      <c r="I258" s="2">
        <v>44832</v>
      </c>
      <c r="J258" t="s">
        <v>612</v>
      </c>
      <c r="K258" t="str">
        <f t="shared" si="15"/>
        <v>BANKNIFTYWEEKLY38300CE44832</v>
      </c>
      <c r="L258" s="5">
        <v>1</v>
      </c>
      <c r="M258">
        <f t="shared" si="13"/>
        <v>1</v>
      </c>
    </row>
    <row r="259" spans="2:13" x14ac:dyDescent="0.45">
      <c r="B259" s="2">
        <v>44823</v>
      </c>
      <c r="C259" t="s">
        <v>708</v>
      </c>
      <c r="D259" t="str">
        <f t="shared" si="14"/>
        <v>BANKNIFTYWEEKLY41000CE44823</v>
      </c>
      <c r="E259" s="5">
        <v>1</v>
      </c>
      <c r="F259">
        <f t="shared" si="12"/>
        <v>1</v>
      </c>
      <c r="I259" s="2">
        <v>44832</v>
      </c>
      <c r="J259" t="s">
        <v>683</v>
      </c>
      <c r="K259" t="str">
        <f t="shared" si="15"/>
        <v>BANKNIFTYWEEKLY37800PE44832</v>
      </c>
      <c r="L259" s="5">
        <v>1</v>
      </c>
      <c r="M259">
        <f t="shared" si="13"/>
        <v>1</v>
      </c>
    </row>
    <row r="260" spans="2:13" x14ac:dyDescent="0.45">
      <c r="B260" s="2">
        <v>44823</v>
      </c>
      <c r="C260" t="s">
        <v>709</v>
      </c>
      <c r="D260" t="str">
        <f t="shared" si="14"/>
        <v>BANKNIFTYWEEKLY41100CE44823</v>
      </c>
      <c r="E260" s="5">
        <v>1</v>
      </c>
      <c r="F260">
        <f t="shared" ref="F260:F323" si="16">IFERROR(VLOOKUP(D260,$K$4:$L$358,2,0),0)</f>
        <v>1</v>
      </c>
      <c r="I260" s="2">
        <v>44833</v>
      </c>
      <c r="J260" t="s">
        <v>683</v>
      </c>
      <c r="K260" t="str">
        <f t="shared" si="15"/>
        <v>BANKNIFTYWEEKLY37800PE44833</v>
      </c>
      <c r="L260" s="5">
        <v>1</v>
      </c>
      <c r="M260">
        <f t="shared" ref="M260:M322" si="17">IFERROR(VLOOKUP(K260,$D$4:$E$360,2,0),0)</f>
        <v>1</v>
      </c>
    </row>
    <row r="261" spans="2:13" x14ac:dyDescent="0.45">
      <c r="B261" s="2">
        <v>44823</v>
      </c>
      <c r="C261" t="s">
        <v>708</v>
      </c>
      <c r="D261" t="str">
        <f t="shared" ref="D261:D324" si="18">C261&amp;B261</f>
        <v>BANKNIFTYWEEKLY41000CE44823</v>
      </c>
      <c r="E261" s="5">
        <v>1</v>
      </c>
      <c r="F261">
        <f t="shared" si="16"/>
        <v>1</v>
      </c>
      <c r="I261" s="2">
        <v>44833</v>
      </c>
      <c r="J261" t="s">
        <v>683</v>
      </c>
      <c r="K261" t="str">
        <f t="shared" ref="K261:K324" si="19">J261&amp;I261</f>
        <v>BANKNIFTYWEEKLY37800PE44833</v>
      </c>
      <c r="L261" s="5">
        <v>1</v>
      </c>
      <c r="M261">
        <f t="shared" si="17"/>
        <v>1</v>
      </c>
    </row>
    <row r="262" spans="2:13" x14ac:dyDescent="0.45">
      <c r="B262" s="2">
        <v>44823</v>
      </c>
      <c r="C262" t="s">
        <v>709</v>
      </c>
      <c r="D262" t="str">
        <f t="shared" si="18"/>
        <v>BANKNIFTYWEEKLY41100CE44823</v>
      </c>
      <c r="E262" s="5">
        <v>1</v>
      </c>
      <c r="F262">
        <f t="shared" si="16"/>
        <v>1</v>
      </c>
      <c r="I262" s="2">
        <v>44833</v>
      </c>
      <c r="J262" t="s">
        <v>619</v>
      </c>
      <c r="K262" t="str">
        <f t="shared" si="19"/>
        <v>BANKNIFTYWEEKLY37700PE44833</v>
      </c>
      <c r="L262" s="5">
        <v>1</v>
      </c>
      <c r="M262">
        <f t="shared" si="17"/>
        <v>1</v>
      </c>
    </row>
    <row r="263" spans="2:13" x14ac:dyDescent="0.45">
      <c r="B263" s="2">
        <v>44824</v>
      </c>
      <c r="C263" t="s">
        <v>704</v>
      </c>
      <c r="D263" t="str">
        <f t="shared" si="18"/>
        <v>BANKNIFTYWEEKLY41600CE44824</v>
      </c>
      <c r="E263" s="5">
        <v>1</v>
      </c>
      <c r="F263">
        <f t="shared" si="16"/>
        <v>1</v>
      </c>
      <c r="I263" s="2">
        <v>44833</v>
      </c>
      <c r="J263" t="s">
        <v>616</v>
      </c>
      <c r="K263" t="str">
        <f t="shared" si="19"/>
        <v>BANKNIFTYWEEKLY37600PE44833</v>
      </c>
      <c r="L263" s="5">
        <v>1</v>
      </c>
      <c r="M263">
        <f t="shared" si="17"/>
        <v>0</v>
      </c>
    </row>
    <row r="264" spans="2:13" x14ac:dyDescent="0.45">
      <c r="B264" s="2">
        <v>44824</v>
      </c>
      <c r="C264" t="s">
        <v>705</v>
      </c>
      <c r="D264" t="str">
        <f t="shared" si="18"/>
        <v>BANKNIFTYWEEKLY41700CE44824</v>
      </c>
      <c r="E264" s="5">
        <v>1</v>
      </c>
      <c r="F264">
        <f t="shared" si="16"/>
        <v>1</v>
      </c>
      <c r="I264" s="2">
        <v>44834</v>
      </c>
      <c r="J264" t="s">
        <v>681</v>
      </c>
      <c r="K264" t="str">
        <f t="shared" si="19"/>
        <v>BANKNIFTYWEEKLY38000CE44834</v>
      </c>
      <c r="L264" s="5">
        <v>1</v>
      </c>
      <c r="M264">
        <f t="shared" si="17"/>
        <v>1</v>
      </c>
    </row>
    <row r="265" spans="2:13" x14ac:dyDescent="0.45">
      <c r="B265" s="2">
        <v>44824</v>
      </c>
      <c r="C265" t="s">
        <v>704</v>
      </c>
      <c r="D265" t="str">
        <f t="shared" si="18"/>
        <v>BANKNIFTYWEEKLY41600CE44824</v>
      </c>
      <c r="E265" s="5">
        <v>1</v>
      </c>
      <c r="F265">
        <f t="shared" si="16"/>
        <v>1</v>
      </c>
      <c r="I265" s="2">
        <v>44834</v>
      </c>
      <c r="J265" t="s">
        <v>681</v>
      </c>
      <c r="K265" t="str">
        <f t="shared" si="19"/>
        <v>BANKNIFTYWEEKLY38000CE44834</v>
      </c>
      <c r="L265" s="5">
        <v>1</v>
      </c>
      <c r="M265">
        <f t="shared" si="17"/>
        <v>1</v>
      </c>
    </row>
    <row r="266" spans="2:13" x14ac:dyDescent="0.45">
      <c r="B266" s="2">
        <v>44824</v>
      </c>
      <c r="C266" t="s">
        <v>705</v>
      </c>
      <c r="D266" t="str">
        <f t="shared" si="18"/>
        <v>BANKNIFTYWEEKLY41700CE44824</v>
      </c>
      <c r="E266" s="5">
        <v>1</v>
      </c>
      <c r="F266">
        <f t="shared" si="16"/>
        <v>1</v>
      </c>
      <c r="I266" s="2">
        <v>44834</v>
      </c>
      <c r="J266" t="s">
        <v>682</v>
      </c>
      <c r="K266" t="str">
        <f t="shared" si="19"/>
        <v>BANKNIFTYWEEKLY38100CE44834</v>
      </c>
      <c r="L266" s="5">
        <v>1</v>
      </c>
      <c r="M266">
        <f t="shared" si="17"/>
        <v>1</v>
      </c>
    </row>
    <row r="267" spans="2:13" x14ac:dyDescent="0.45">
      <c r="B267" s="2">
        <v>44825</v>
      </c>
      <c r="C267" t="s">
        <v>711</v>
      </c>
      <c r="D267" t="str">
        <f t="shared" si="18"/>
        <v>BANKNIFTYWEEKLY41000PE44825</v>
      </c>
      <c r="E267" s="5">
        <v>1</v>
      </c>
      <c r="F267">
        <f t="shared" si="16"/>
        <v>1</v>
      </c>
      <c r="I267" s="2">
        <v>44834</v>
      </c>
      <c r="J267" t="s">
        <v>684</v>
      </c>
      <c r="K267" t="str">
        <f t="shared" si="19"/>
        <v>BANKNIFTYWEEKLY38200CE44834</v>
      </c>
      <c r="L267" s="5">
        <v>1</v>
      </c>
      <c r="M267">
        <f t="shared" si="17"/>
        <v>1</v>
      </c>
    </row>
    <row r="268" spans="2:13" x14ac:dyDescent="0.45">
      <c r="B268" s="2">
        <v>44825</v>
      </c>
      <c r="C268" t="s">
        <v>710</v>
      </c>
      <c r="D268" t="str">
        <f t="shared" si="18"/>
        <v>BANKNIFTYWEEKLY41100PE44825</v>
      </c>
      <c r="E268" s="5">
        <v>1</v>
      </c>
      <c r="F268">
        <f t="shared" si="16"/>
        <v>1</v>
      </c>
      <c r="I268" s="2">
        <v>44837</v>
      </c>
      <c r="J268" t="s">
        <v>690</v>
      </c>
      <c r="K268" t="str">
        <f t="shared" si="19"/>
        <v>BANKNIFTYWEEKLY38400PE44837</v>
      </c>
      <c r="L268" s="5">
        <v>1</v>
      </c>
      <c r="M268">
        <f t="shared" si="17"/>
        <v>1</v>
      </c>
    </row>
    <row r="269" spans="2:13" x14ac:dyDescent="0.45">
      <c r="B269" s="2">
        <v>44825</v>
      </c>
      <c r="C269" t="s">
        <v>710</v>
      </c>
      <c r="D269" t="str">
        <f t="shared" si="18"/>
        <v>BANKNIFTYWEEKLY41100PE44825</v>
      </c>
      <c r="E269" s="5">
        <v>1</v>
      </c>
      <c r="F269">
        <f t="shared" si="16"/>
        <v>1</v>
      </c>
      <c r="I269" s="2">
        <v>44837</v>
      </c>
      <c r="J269" t="s">
        <v>615</v>
      </c>
      <c r="K269" t="str">
        <f t="shared" si="19"/>
        <v>BANKNIFTYWEEKLY38200PE44837</v>
      </c>
      <c r="L269" s="5">
        <v>1</v>
      </c>
      <c r="M269">
        <f t="shared" si="17"/>
        <v>1</v>
      </c>
    </row>
    <row r="270" spans="2:13" x14ac:dyDescent="0.45">
      <c r="B270" s="2">
        <v>44825</v>
      </c>
      <c r="C270" t="s">
        <v>837</v>
      </c>
      <c r="D270" t="str">
        <f t="shared" si="18"/>
        <v>BANKNIFTYWEEKLY41200PE44825</v>
      </c>
      <c r="E270" s="5">
        <v>1</v>
      </c>
      <c r="F270">
        <f t="shared" si="16"/>
        <v>0</v>
      </c>
      <c r="I270" s="2">
        <v>44838</v>
      </c>
      <c r="J270" t="s">
        <v>719</v>
      </c>
      <c r="K270" t="str">
        <f t="shared" si="19"/>
        <v>BANKNIFTYWEEKLY39100CE44838</v>
      </c>
      <c r="L270" s="5">
        <v>1</v>
      </c>
      <c r="M270">
        <f t="shared" si="17"/>
        <v>1</v>
      </c>
    </row>
    <row r="271" spans="2:13" x14ac:dyDescent="0.45">
      <c r="B271" s="2">
        <v>44826</v>
      </c>
      <c r="C271" t="s">
        <v>847</v>
      </c>
      <c r="D271" t="str">
        <f t="shared" si="18"/>
        <v>BANKNIFTYWEEKLY40400PE44826</v>
      </c>
      <c r="E271" s="5">
        <v>1</v>
      </c>
      <c r="F271">
        <f t="shared" si="16"/>
        <v>1</v>
      </c>
      <c r="I271" s="2">
        <v>44838</v>
      </c>
      <c r="J271" t="s">
        <v>692</v>
      </c>
      <c r="K271" t="str">
        <f t="shared" si="19"/>
        <v>BANKNIFTYWEEKLY39000CE44838</v>
      </c>
      <c r="L271" s="5">
        <v>1</v>
      </c>
      <c r="M271">
        <f t="shared" si="17"/>
        <v>1</v>
      </c>
    </row>
    <row r="272" spans="2:13" x14ac:dyDescent="0.45">
      <c r="B272" s="2">
        <v>44826</v>
      </c>
      <c r="C272" t="s">
        <v>712</v>
      </c>
      <c r="D272" t="str">
        <f t="shared" si="18"/>
        <v>BANKNIFTYWEEKLY40500PE44826</v>
      </c>
      <c r="E272" s="5">
        <v>1</v>
      </c>
      <c r="F272">
        <f t="shared" si="16"/>
        <v>1</v>
      </c>
      <c r="I272" s="2">
        <v>44838</v>
      </c>
      <c r="J272" t="s">
        <v>763</v>
      </c>
      <c r="K272" t="str">
        <f t="shared" si="19"/>
        <v>BANKNIFTYWEEKLY39200CE44838</v>
      </c>
      <c r="L272" s="5">
        <v>1</v>
      </c>
      <c r="M272">
        <f t="shared" si="17"/>
        <v>0</v>
      </c>
    </row>
    <row r="273" spans="2:13" x14ac:dyDescent="0.45">
      <c r="B273" s="2">
        <v>44826</v>
      </c>
      <c r="C273" t="s">
        <v>847</v>
      </c>
      <c r="D273" t="str">
        <f t="shared" si="18"/>
        <v>BANKNIFTYWEEKLY40400PE44826</v>
      </c>
      <c r="E273" s="5">
        <v>1</v>
      </c>
      <c r="F273">
        <f t="shared" si="16"/>
        <v>1</v>
      </c>
      <c r="I273" s="2">
        <v>44838</v>
      </c>
      <c r="J273" t="s">
        <v>719</v>
      </c>
      <c r="K273" t="str">
        <f t="shared" si="19"/>
        <v>BANKNIFTYWEEKLY39100CE44838</v>
      </c>
      <c r="L273" s="5">
        <v>1</v>
      </c>
      <c r="M273">
        <f t="shared" si="17"/>
        <v>1</v>
      </c>
    </row>
    <row r="274" spans="2:13" x14ac:dyDescent="0.45">
      <c r="B274" s="2">
        <v>44826</v>
      </c>
      <c r="C274" t="s">
        <v>712</v>
      </c>
      <c r="D274" t="str">
        <f t="shared" si="18"/>
        <v>BANKNIFTYWEEKLY40500PE44826</v>
      </c>
      <c r="E274" s="5">
        <v>1</v>
      </c>
      <c r="F274">
        <f t="shared" si="16"/>
        <v>1</v>
      </c>
      <c r="I274" s="2">
        <v>44844</v>
      </c>
      <c r="J274" t="s">
        <v>685</v>
      </c>
      <c r="K274" t="str">
        <f t="shared" si="19"/>
        <v>BANKNIFTYWEEKLY38900CE44844</v>
      </c>
      <c r="L274" s="5">
        <v>1</v>
      </c>
      <c r="M274">
        <f t="shared" si="17"/>
        <v>1</v>
      </c>
    </row>
    <row r="275" spans="2:13" x14ac:dyDescent="0.45">
      <c r="B275" s="2">
        <v>44827</v>
      </c>
      <c r="C275" t="s">
        <v>713</v>
      </c>
      <c r="D275" t="str">
        <f t="shared" si="18"/>
        <v>BANKNIFTYWEEKLY40000PE44827</v>
      </c>
      <c r="E275" s="5">
        <v>1</v>
      </c>
      <c r="F275">
        <f t="shared" si="16"/>
        <v>1</v>
      </c>
      <c r="I275" s="2">
        <v>44844</v>
      </c>
      <c r="J275" t="s">
        <v>692</v>
      </c>
      <c r="K275" t="str">
        <f t="shared" si="19"/>
        <v>BANKNIFTYWEEKLY39000CE44844</v>
      </c>
      <c r="L275" s="5">
        <v>1</v>
      </c>
      <c r="M275">
        <f t="shared" si="17"/>
        <v>1</v>
      </c>
    </row>
    <row r="276" spans="2:13" x14ac:dyDescent="0.45">
      <c r="B276" s="2">
        <v>44827</v>
      </c>
      <c r="C276" t="s">
        <v>827</v>
      </c>
      <c r="D276" t="str">
        <f t="shared" si="18"/>
        <v>BANKNIFTYWEEKLY40100PE44827</v>
      </c>
      <c r="E276" s="5">
        <v>1</v>
      </c>
      <c r="F276">
        <f t="shared" si="16"/>
        <v>1</v>
      </c>
      <c r="I276" s="2">
        <v>44844</v>
      </c>
      <c r="J276" t="s">
        <v>685</v>
      </c>
      <c r="K276" t="str">
        <f t="shared" si="19"/>
        <v>BANKNIFTYWEEKLY38900CE44844</v>
      </c>
      <c r="L276" s="5">
        <v>1</v>
      </c>
      <c r="M276">
        <f t="shared" si="17"/>
        <v>1</v>
      </c>
    </row>
    <row r="277" spans="2:13" x14ac:dyDescent="0.45">
      <c r="B277" s="2">
        <v>44827</v>
      </c>
      <c r="C277" t="s">
        <v>714</v>
      </c>
      <c r="D277" t="str">
        <f t="shared" si="18"/>
        <v>BANKNIFTYWEEKLY39900PE44827</v>
      </c>
      <c r="E277" s="5">
        <v>1</v>
      </c>
      <c r="F277">
        <f t="shared" si="16"/>
        <v>1</v>
      </c>
      <c r="I277" s="2">
        <v>44844</v>
      </c>
      <c r="J277" t="s">
        <v>719</v>
      </c>
      <c r="K277" t="str">
        <f t="shared" si="19"/>
        <v>BANKNIFTYWEEKLY39100CE44844</v>
      </c>
      <c r="L277" s="5">
        <v>1</v>
      </c>
      <c r="M277">
        <f t="shared" si="17"/>
        <v>1</v>
      </c>
    </row>
    <row r="278" spans="2:13" x14ac:dyDescent="0.45">
      <c r="B278" s="2">
        <v>44827</v>
      </c>
      <c r="C278" t="s">
        <v>713</v>
      </c>
      <c r="D278" t="str">
        <f t="shared" si="18"/>
        <v>BANKNIFTYWEEKLY40000PE44827</v>
      </c>
      <c r="E278" s="5">
        <v>1</v>
      </c>
      <c r="F278">
        <f t="shared" si="16"/>
        <v>1</v>
      </c>
      <c r="I278" s="2">
        <v>44845</v>
      </c>
      <c r="J278" t="s">
        <v>715</v>
      </c>
      <c r="K278" t="str">
        <f t="shared" si="19"/>
        <v>BANKNIFTYWEEKLY38800PE44845</v>
      </c>
      <c r="L278" s="5">
        <v>1</v>
      </c>
      <c r="M278">
        <f t="shared" si="17"/>
        <v>1</v>
      </c>
    </row>
    <row r="279" spans="2:13" x14ac:dyDescent="0.45">
      <c r="B279" s="2">
        <v>44830</v>
      </c>
      <c r="C279" t="s">
        <v>808</v>
      </c>
      <c r="D279" t="str">
        <f t="shared" si="18"/>
        <v>BANKNIFTYWEEKLY38900PE44830</v>
      </c>
      <c r="E279" s="5">
        <v>1</v>
      </c>
      <c r="F279">
        <f t="shared" si="16"/>
        <v>0</v>
      </c>
      <c r="I279" s="2">
        <v>44845</v>
      </c>
      <c r="J279" t="s">
        <v>716</v>
      </c>
      <c r="K279" t="str">
        <f t="shared" si="19"/>
        <v>BANKNIFTYWEEKLY38700PE44845</v>
      </c>
      <c r="L279" s="5">
        <v>1</v>
      </c>
      <c r="M279">
        <f t="shared" si="17"/>
        <v>1</v>
      </c>
    </row>
    <row r="280" spans="2:13" x14ac:dyDescent="0.45">
      <c r="B280" s="2">
        <v>44830</v>
      </c>
      <c r="C280" t="s">
        <v>766</v>
      </c>
      <c r="D280" t="str">
        <f t="shared" si="18"/>
        <v>BANKNIFTYWEEKLY39000PE44830</v>
      </c>
      <c r="E280" s="5">
        <v>1</v>
      </c>
      <c r="F280">
        <f t="shared" si="16"/>
        <v>1</v>
      </c>
      <c r="I280" s="2">
        <v>44846</v>
      </c>
      <c r="J280" t="s">
        <v>719</v>
      </c>
      <c r="K280" t="str">
        <f t="shared" si="19"/>
        <v>BANKNIFTYWEEKLY39100CE44846</v>
      </c>
      <c r="L280" s="5">
        <v>1</v>
      </c>
      <c r="M280">
        <f t="shared" si="17"/>
        <v>1</v>
      </c>
    </row>
    <row r="281" spans="2:13" x14ac:dyDescent="0.45">
      <c r="B281" s="2">
        <v>44830</v>
      </c>
      <c r="C281" t="s">
        <v>717</v>
      </c>
      <c r="D281" t="str">
        <f t="shared" si="18"/>
        <v>BANKNIFTYWEEKLY38500PE44830</v>
      </c>
      <c r="E281" s="5">
        <v>1</v>
      </c>
      <c r="F281">
        <f t="shared" si="16"/>
        <v>0</v>
      </c>
      <c r="I281" s="2">
        <v>44847</v>
      </c>
      <c r="J281" t="s">
        <v>716</v>
      </c>
      <c r="K281" t="str">
        <f t="shared" si="19"/>
        <v>BANKNIFTYWEEKLY38700PE44847</v>
      </c>
      <c r="L281" s="5">
        <v>1</v>
      </c>
      <c r="M281">
        <f t="shared" si="17"/>
        <v>1</v>
      </c>
    </row>
    <row r="282" spans="2:13" x14ac:dyDescent="0.45">
      <c r="B282" s="2">
        <v>44831</v>
      </c>
      <c r="C282" t="s">
        <v>690</v>
      </c>
      <c r="D282" t="str">
        <f t="shared" si="18"/>
        <v>BANKNIFTYWEEKLY38400PE44831</v>
      </c>
      <c r="E282" s="5">
        <v>1</v>
      </c>
      <c r="F282">
        <f t="shared" si="16"/>
        <v>1</v>
      </c>
      <c r="I282" s="2">
        <v>44847</v>
      </c>
      <c r="J282" t="s">
        <v>720</v>
      </c>
      <c r="K282" t="str">
        <f t="shared" si="19"/>
        <v>BANKNIFTYWEEKLY38600PE44847</v>
      </c>
      <c r="L282" s="5">
        <v>1</v>
      </c>
      <c r="M282">
        <f t="shared" si="17"/>
        <v>1</v>
      </c>
    </row>
    <row r="283" spans="2:13" x14ac:dyDescent="0.45">
      <c r="B283" s="2">
        <v>44831</v>
      </c>
      <c r="C283" t="s">
        <v>717</v>
      </c>
      <c r="D283" t="str">
        <f t="shared" si="18"/>
        <v>BANKNIFTYWEEKLY38500PE44831</v>
      </c>
      <c r="E283" s="5">
        <v>1</v>
      </c>
      <c r="F283">
        <f t="shared" si="16"/>
        <v>1</v>
      </c>
      <c r="I283" s="2">
        <v>44847</v>
      </c>
      <c r="J283" t="s">
        <v>717</v>
      </c>
      <c r="K283" t="str">
        <f t="shared" si="19"/>
        <v>BANKNIFTYWEEKLY38500PE44847</v>
      </c>
      <c r="L283" s="5">
        <v>1</v>
      </c>
      <c r="M283">
        <f t="shared" si="17"/>
        <v>0</v>
      </c>
    </row>
    <row r="284" spans="2:13" x14ac:dyDescent="0.45">
      <c r="B284" s="2">
        <v>44831</v>
      </c>
      <c r="C284" t="s">
        <v>690</v>
      </c>
      <c r="D284" t="str">
        <f t="shared" si="18"/>
        <v>BANKNIFTYWEEKLY38400PE44831</v>
      </c>
      <c r="E284" s="5">
        <v>1</v>
      </c>
      <c r="F284">
        <f t="shared" si="16"/>
        <v>1</v>
      </c>
      <c r="I284" s="2">
        <v>44847</v>
      </c>
      <c r="J284" t="s">
        <v>720</v>
      </c>
      <c r="K284" t="str">
        <f t="shared" si="19"/>
        <v>BANKNIFTYWEEKLY38600PE44847</v>
      </c>
      <c r="L284" s="5">
        <v>1</v>
      </c>
      <c r="M284">
        <f t="shared" si="17"/>
        <v>1</v>
      </c>
    </row>
    <row r="285" spans="2:13" x14ac:dyDescent="0.45">
      <c r="B285" s="2">
        <v>44831</v>
      </c>
      <c r="C285" t="s">
        <v>717</v>
      </c>
      <c r="D285" t="str">
        <f t="shared" si="18"/>
        <v>BANKNIFTYWEEKLY38500PE44831</v>
      </c>
      <c r="E285" s="5">
        <v>1</v>
      </c>
      <c r="F285">
        <f t="shared" si="16"/>
        <v>1</v>
      </c>
      <c r="I285" s="2">
        <v>44851</v>
      </c>
      <c r="J285" t="s">
        <v>696</v>
      </c>
      <c r="K285" t="str">
        <f t="shared" si="19"/>
        <v>BANKNIFTYWEEKLY39500CE44851</v>
      </c>
      <c r="L285" s="5">
        <v>1</v>
      </c>
      <c r="M285">
        <f t="shared" si="17"/>
        <v>1</v>
      </c>
    </row>
    <row r="286" spans="2:13" x14ac:dyDescent="0.45">
      <c r="B286" s="2">
        <v>44832</v>
      </c>
      <c r="C286" t="s">
        <v>683</v>
      </c>
      <c r="D286" t="str">
        <f t="shared" si="18"/>
        <v>BANKNIFTYWEEKLY37800PE44832</v>
      </c>
      <c r="E286" s="5">
        <v>1</v>
      </c>
      <c r="F286">
        <f t="shared" si="16"/>
        <v>1</v>
      </c>
      <c r="I286" s="2">
        <v>44851</v>
      </c>
      <c r="J286" t="s">
        <v>687</v>
      </c>
      <c r="K286" t="str">
        <f t="shared" si="19"/>
        <v>BANKNIFTYWEEKLY39600CE44851</v>
      </c>
      <c r="L286" s="5">
        <v>1</v>
      </c>
      <c r="M286">
        <f t="shared" si="17"/>
        <v>1</v>
      </c>
    </row>
    <row r="287" spans="2:13" x14ac:dyDescent="0.45">
      <c r="B287" s="2">
        <v>44832</v>
      </c>
      <c r="C287" t="s">
        <v>779</v>
      </c>
      <c r="D287" t="str">
        <f t="shared" si="18"/>
        <v>BANKNIFTYWEEKLY37900PE44832</v>
      </c>
      <c r="E287" s="5">
        <v>1</v>
      </c>
      <c r="F287">
        <f t="shared" si="16"/>
        <v>1</v>
      </c>
      <c r="I287" s="2">
        <v>44851</v>
      </c>
      <c r="J287" t="s">
        <v>687</v>
      </c>
      <c r="K287" t="str">
        <f t="shared" si="19"/>
        <v>BANKNIFTYWEEKLY39600CE44851</v>
      </c>
      <c r="L287" s="5">
        <v>1</v>
      </c>
      <c r="M287">
        <f t="shared" si="17"/>
        <v>1</v>
      </c>
    </row>
    <row r="288" spans="2:13" x14ac:dyDescent="0.45">
      <c r="B288" s="2">
        <v>44832</v>
      </c>
      <c r="C288" t="s">
        <v>612</v>
      </c>
      <c r="D288" t="str">
        <f t="shared" si="18"/>
        <v>BANKNIFTYWEEKLY38300CE44832</v>
      </c>
      <c r="E288" s="5">
        <v>1</v>
      </c>
      <c r="F288">
        <f t="shared" si="16"/>
        <v>1</v>
      </c>
      <c r="I288" s="2">
        <v>44851</v>
      </c>
      <c r="J288" t="s">
        <v>697</v>
      </c>
      <c r="K288" t="str">
        <f t="shared" si="19"/>
        <v>BANKNIFTYWEEKLY39700CE44851</v>
      </c>
      <c r="L288" s="5">
        <v>1</v>
      </c>
      <c r="M288">
        <f t="shared" si="17"/>
        <v>1</v>
      </c>
    </row>
    <row r="289" spans="2:13" x14ac:dyDescent="0.45">
      <c r="B289" s="2">
        <v>44832</v>
      </c>
      <c r="C289" t="s">
        <v>613</v>
      </c>
      <c r="D289" t="str">
        <f t="shared" si="18"/>
        <v>BANKNIFTYWEEKLY38400CE44832</v>
      </c>
      <c r="E289" s="5">
        <v>1</v>
      </c>
      <c r="F289">
        <f t="shared" si="16"/>
        <v>0</v>
      </c>
      <c r="I289" s="2">
        <v>44853</v>
      </c>
      <c r="J289" t="s">
        <v>846</v>
      </c>
      <c r="K289" t="str">
        <f t="shared" si="19"/>
        <v>BANKNIFTYWEEKLY40200PE44853</v>
      </c>
      <c r="L289" s="5">
        <v>1</v>
      </c>
      <c r="M289">
        <f t="shared" si="17"/>
        <v>1</v>
      </c>
    </row>
    <row r="290" spans="2:13" x14ac:dyDescent="0.45">
      <c r="B290" s="2">
        <v>44833</v>
      </c>
      <c r="C290" t="s">
        <v>683</v>
      </c>
      <c r="D290" t="str">
        <f t="shared" si="18"/>
        <v>BANKNIFTYWEEKLY37800PE44833</v>
      </c>
      <c r="E290" s="5">
        <v>1</v>
      </c>
      <c r="F290">
        <f t="shared" si="16"/>
        <v>1</v>
      </c>
      <c r="I290" s="2">
        <v>44853</v>
      </c>
      <c r="J290" t="s">
        <v>825</v>
      </c>
      <c r="K290" t="str">
        <f t="shared" si="19"/>
        <v>BANKNIFTYWEEKLY40300PE44853</v>
      </c>
      <c r="L290" s="5">
        <v>1</v>
      </c>
      <c r="M290">
        <f t="shared" si="17"/>
        <v>0</v>
      </c>
    </row>
    <row r="291" spans="2:13" x14ac:dyDescent="0.45">
      <c r="B291" s="2">
        <v>44833</v>
      </c>
      <c r="C291" t="s">
        <v>684</v>
      </c>
      <c r="D291" t="str">
        <f t="shared" si="18"/>
        <v>BANKNIFTYWEEKLY38200CE44833</v>
      </c>
      <c r="E291" s="5">
        <v>1</v>
      </c>
      <c r="F291">
        <f t="shared" si="16"/>
        <v>0</v>
      </c>
      <c r="I291" s="2">
        <v>44854</v>
      </c>
      <c r="J291" t="s">
        <v>713</v>
      </c>
      <c r="K291" t="str">
        <f t="shared" si="19"/>
        <v>BANKNIFTYWEEKLY40000PE44854</v>
      </c>
      <c r="L291" s="5">
        <v>1</v>
      </c>
      <c r="M291">
        <f t="shared" si="17"/>
        <v>1</v>
      </c>
    </row>
    <row r="292" spans="2:13" x14ac:dyDescent="0.45">
      <c r="B292" s="2">
        <v>44833</v>
      </c>
      <c r="C292" t="s">
        <v>619</v>
      </c>
      <c r="D292" t="str">
        <f t="shared" si="18"/>
        <v>BANKNIFTYWEEKLY37700PE44833</v>
      </c>
      <c r="E292" s="5">
        <v>1</v>
      </c>
      <c r="F292">
        <f t="shared" si="16"/>
        <v>1</v>
      </c>
      <c r="I292" s="2">
        <v>44854</v>
      </c>
      <c r="J292" t="s">
        <v>714</v>
      </c>
      <c r="K292" t="str">
        <f t="shared" si="19"/>
        <v>BANKNIFTYWEEKLY39900PE44854</v>
      </c>
      <c r="L292" s="5">
        <v>1</v>
      </c>
      <c r="M292">
        <f t="shared" si="17"/>
        <v>1</v>
      </c>
    </row>
    <row r="293" spans="2:13" x14ac:dyDescent="0.45">
      <c r="B293" s="2">
        <v>44833</v>
      </c>
      <c r="C293" t="s">
        <v>683</v>
      </c>
      <c r="D293" t="str">
        <f t="shared" si="18"/>
        <v>BANKNIFTYWEEKLY37800PE44833</v>
      </c>
      <c r="E293" s="5">
        <v>1</v>
      </c>
      <c r="F293">
        <f t="shared" si="16"/>
        <v>1</v>
      </c>
      <c r="I293" s="2">
        <v>44855</v>
      </c>
      <c r="J293" t="s">
        <v>703</v>
      </c>
      <c r="K293" t="str">
        <f t="shared" si="19"/>
        <v>BANKNIFTYWEEKLY40700CE44855</v>
      </c>
      <c r="L293" s="5">
        <v>1</v>
      </c>
      <c r="M293">
        <f t="shared" si="17"/>
        <v>1</v>
      </c>
    </row>
    <row r="294" spans="2:13" x14ac:dyDescent="0.45">
      <c r="B294" s="2">
        <v>44834</v>
      </c>
      <c r="C294" t="s">
        <v>681</v>
      </c>
      <c r="D294" t="str">
        <f t="shared" si="18"/>
        <v>BANKNIFTYWEEKLY38000CE44834</v>
      </c>
      <c r="E294" s="5">
        <v>1</v>
      </c>
      <c r="F294">
        <f t="shared" si="16"/>
        <v>1</v>
      </c>
      <c r="I294" s="2">
        <v>44855</v>
      </c>
      <c r="J294" t="s">
        <v>703</v>
      </c>
      <c r="K294" t="str">
        <f t="shared" si="19"/>
        <v>BANKNIFTYWEEKLY40700CE44855</v>
      </c>
      <c r="L294" s="5">
        <v>1</v>
      </c>
      <c r="M294">
        <f t="shared" si="17"/>
        <v>1</v>
      </c>
    </row>
    <row r="295" spans="2:13" x14ac:dyDescent="0.45">
      <c r="B295" s="2">
        <v>44834</v>
      </c>
      <c r="C295" t="s">
        <v>684</v>
      </c>
      <c r="D295" t="str">
        <f t="shared" si="18"/>
        <v>BANKNIFTYWEEKLY38200CE44834</v>
      </c>
      <c r="E295" s="5">
        <v>1</v>
      </c>
      <c r="F295">
        <f t="shared" si="16"/>
        <v>1</v>
      </c>
      <c r="I295" s="2">
        <v>44855</v>
      </c>
      <c r="J295" t="s">
        <v>702</v>
      </c>
      <c r="K295" t="str">
        <f t="shared" si="19"/>
        <v>BANKNIFTYWEEKLY40800CE44855</v>
      </c>
      <c r="L295" s="5">
        <v>1</v>
      </c>
      <c r="M295">
        <f t="shared" si="17"/>
        <v>1</v>
      </c>
    </row>
    <row r="296" spans="2:13" x14ac:dyDescent="0.45">
      <c r="B296" s="2">
        <v>44834</v>
      </c>
      <c r="C296" t="s">
        <v>682</v>
      </c>
      <c r="D296" t="str">
        <f t="shared" si="18"/>
        <v>BANKNIFTYWEEKLY38100CE44834</v>
      </c>
      <c r="E296" s="5">
        <v>1</v>
      </c>
      <c r="F296">
        <f t="shared" si="16"/>
        <v>1</v>
      </c>
      <c r="I296" s="2">
        <v>44855</v>
      </c>
      <c r="J296" t="s">
        <v>702</v>
      </c>
      <c r="K296" t="str">
        <f t="shared" si="19"/>
        <v>BANKNIFTYWEEKLY40800CE44855</v>
      </c>
      <c r="L296" s="5">
        <v>1</v>
      </c>
      <c r="M296">
        <f t="shared" si="17"/>
        <v>1</v>
      </c>
    </row>
    <row r="297" spans="2:13" x14ac:dyDescent="0.45">
      <c r="B297" s="2">
        <v>44834</v>
      </c>
      <c r="C297" t="s">
        <v>684</v>
      </c>
      <c r="D297" t="str">
        <f t="shared" si="18"/>
        <v>BANKNIFTYWEEKLY38200CE44834</v>
      </c>
      <c r="E297" s="5">
        <v>1</v>
      </c>
      <c r="F297">
        <f t="shared" si="16"/>
        <v>1</v>
      </c>
      <c r="I297" s="2">
        <v>44861</v>
      </c>
      <c r="J297" t="s">
        <v>721</v>
      </c>
      <c r="K297" t="str">
        <f t="shared" si="19"/>
        <v>BANKNIFTYWEEKLY41500CE44861</v>
      </c>
      <c r="L297" s="5">
        <v>1</v>
      </c>
      <c r="M297">
        <f t="shared" si="17"/>
        <v>1</v>
      </c>
    </row>
    <row r="298" spans="2:13" x14ac:dyDescent="0.45">
      <c r="B298" s="2">
        <v>44837</v>
      </c>
      <c r="C298" t="s">
        <v>615</v>
      </c>
      <c r="D298" t="str">
        <f t="shared" si="18"/>
        <v>BANKNIFTYWEEKLY38200PE44837</v>
      </c>
      <c r="E298" s="5">
        <v>1</v>
      </c>
      <c r="F298">
        <f t="shared" si="16"/>
        <v>1</v>
      </c>
      <c r="I298" s="2">
        <v>44862</v>
      </c>
      <c r="J298" t="s">
        <v>711</v>
      </c>
      <c r="K298" t="str">
        <f t="shared" si="19"/>
        <v>BANKNIFTYWEEKLY41000PE44862</v>
      </c>
      <c r="L298" s="5">
        <v>1</v>
      </c>
      <c r="M298">
        <f t="shared" si="17"/>
        <v>1</v>
      </c>
    </row>
    <row r="299" spans="2:13" x14ac:dyDescent="0.45">
      <c r="B299" s="2">
        <v>44837</v>
      </c>
      <c r="C299" t="s">
        <v>690</v>
      </c>
      <c r="D299" t="str">
        <f t="shared" si="18"/>
        <v>BANKNIFTYWEEKLY38400PE44837</v>
      </c>
      <c r="E299" s="5">
        <v>1</v>
      </c>
      <c r="F299">
        <f t="shared" si="16"/>
        <v>1</v>
      </c>
      <c r="I299" s="2">
        <v>44862</v>
      </c>
      <c r="J299" t="s">
        <v>722</v>
      </c>
      <c r="K299" t="str">
        <f t="shared" si="19"/>
        <v>BANKNIFTYWEEKLY40900PE44862</v>
      </c>
      <c r="L299" s="5">
        <v>1</v>
      </c>
      <c r="M299">
        <f t="shared" si="17"/>
        <v>1</v>
      </c>
    </row>
    <row r="300" spans="2:13" x14ac:dyDescent="0.45">
      <c r="B300" s="2">
        <v>44837</v>
      </c>
      <c r="C300" t="s">
        <v>776</v>
      </c>
      <c r="D300" t="str">
        <f t="shared" si="18"/>
        <v>BANKNIFTYWEEKLY38000PE44837</v>
      </c>
      <c r="E300" s="5">
        <v>1</v>
      </c>
      <c r="F300">
        <f t="shared" si="16"/>
        <v>0</v>
      </c>
      <c r="I300" s="2">
        <v>44862</v>
      </c>
      <c r="J300" t="s">
        <v>722</v>
      </c>
      <c r="K300" t="str">
        <f t="shared" si="19"/>
        <v>BANKNIFTYWEEKLY40900PE44862</v>
      </c>
      <c r="L300" s="5">
        <v>1</v>
      </c>
      <c r="M300">
        <f t="shared" si="17"/>
        <v>1</v>
      </c>
    </row>
    <row r="301" spans="2:13" x14ac:dyDescent="0.45">
      <c r="B301" s="2">
        <v>44838</v>
      </c>
      <c r="C301" t="s">
        <v>692</v>
      </c>
      <c r="D301" t="str">
        <f t="shared" si="18"/>
        <v>BANKNIFTYWEEKLY39000CE44838</v>
      </c>
      <c r="E301" s="5">
        <v>1</v>
      </c>
      <c r="F301">
        <f t="shared" si="16"/>
        <v>1</v>
      </c>
      <c r="I301" s="2">
        <v>44866</v>
      </c>
      <c r="J301" t="s">
        <v>723</v>
      </c>
      <c r="K301" t="str">
        <f t="shared" si="19"/>
        <v>BANKNIFTYWEEKLY41300PE44866</v>
      </c>
      <c r="L301" s="5">
        <v>1</v>
      </c>
      <c r="M301">
        <f t="shared" si="17"/>
        <v>1</v>
      </c>
    </row>
    <row r="302" spans="2:13" x14ac:dyDescent="0.45">
      <c r="B302" s="2">
        <v>44838</v>
      </c>
      <c r="C302" t="s">
        <v>719</v>
      </c>
      <c r="D302" t="str">
        <f t="shared" si="18"/>
        <v>BANKNIFTYWEEKLY39100CE44838</v>
      </c>
      <c r="E302" s="5">
        <v>1</v>
      </c>
      <c r="F302">
        <f t="shared" si="16"/>
        <v>1</v>
      </c>
      <c r="I302" s="2">
        <v>44866</v>
      </c>
      <c r="J302" t="s">
        <v>837</v>
      </c>
      <c r="K302" t="str">
        <f t="shared" si="19"/>
        <v>BANKNIFTYWEEKLY41200PE44866</v>
      </c>
      <c r="L302" s="5">
        <v>1</v>
      </c>
      <c r="M302">
        <f t="shared" si="17"/>
        <v>1</v>
      </c>
    </row>
    <row r="303" spans="2:13" x14ac:dyDescent="0.45">
      <c r="B303" s="2">
        <v>44838</v>
      </c>
      <c r="C303" t="s">
        <v>692</v>
      </c>
      <c r="D303" t="str">
        <f t="shared" si="18"/>
        <v>BANKNIFTYWEEKLY39000CE44838</v>
      </c>
      <c r="E303" s="5">
        <v>1</v>
      </c>
      <c r="F303">
        <f t="shared" si="16"/>
        <v>1</v>
      </c>
      <c r="I303" s="2">
        <v>44867</v>
      </c>
      <c r="J303" t="s">
        <v>837</v>
      </c>
      <c r="K303" t="str">
        <f t="shared" si="19"/>
        <v>BANKNIFTYWEEKLY41200PE44867</v>
      </c>
      <c r="L303" s="5">
        <v>1</v>
      </c>
      <c r="M303">
        <f t="shared" si="17"/>
        <v>1</v>
      </c>
    </row>
    <row r="304" spans="2:13" x14ac:dyDescent="0.45">
      <c r="B304" s="2">
        <v>44838</v>
      </c>
      <c r="C304" t="s">
        <v>719</v>
      </c>
      <c r="D304" t="str">
        <f t="shared" si="18"/>
        <v>BANKNIFTYWEEKLY39100CE44838</v>
      </c>
      <c r="E304" s="5">
        <v>1</v>
      </c>
      <c r="F304">
        <f t="shared" si="16"/>
        <v>1</v>
      </c>
      <c r="I304" s="2">
        <v>44867</v>
      </c>
      <c r="J304" t="s">
        <v>710</v>
      </c>
      <c r="K304" t="str">
        <f t="shared" si="19"/>
        <v>BANKNIFTYWEEKLY41100PE44867</v>
      </c>
      <c r="L304" s="5">
        <v>1</v>
      </c>
      <c r="M304">
        <f t="shared" si="17"/>
        <v>1</v>
      </c>
    </row>
    <row r="305" spans="2:13" x14ac:dyDescent="0.45">
      <c r="B305" s="2">
        <v>44844</v>
      </c>
      <c r="C305" t="s">
        <v>685</v>
      </c>
      <c r="D305" t="str">
        <f t="shared" si="18"/>
        <v>BANKNIFTYWEEKLY38900CE44844</v>
      </c>
      <c r="E305" s="5">
        <v>1</v>
      </c>
      <c r="F305">
        <f t="shared" si="16"/>
        <v>1</v>
      </c>
      <c r="I305" s="2">
        <v>44868</v>
      </c>
      <c r="J305" t="s">
        <v>724</v>
      </c>
      <c r="K305" t="str">
        <f t="shared" si="19"/>
        <v>BANKNIFTYWEEKLY41200CE44868</v>
      </c>
      <c r="L305" s="5">
        <v>1</v>
      </c>
      <c r="M305">
        <f t="shared" si="17"/>
        <v>1</v>
      </c>
    </row>
    <row r="306" spans="2:13" x14ac:dyDescent="0.45">
      <c r="B306" s="2">
        <v>44844</v>
      </c>
      <c r="C306" t="s">
        <v>719</v>
      </c>
      <c r="D306" t="str">
        <f t="shared" si="18"/>
        <v>BANKNIFTYWEEKLY39100CE44844</v>
      </c>
      <c r="E306" s="5">
        <v>1</v>
      </c>
      <c r="F306">
        <f t="shared" si="16"/>
        <v>1</v>
      </c>
      <c r="I306" s="2">
        <v>44868</v>
      </c>
      <c r="J306" t="s">
        <v>725</v>
      </c>
      <c r="K306" t="str">
        <f t="shared" si="19"/>
        <v>BANKNIFTYWEEKLY41300CE44868</v>
      </c>
      <c r="L306" s="5">
        <v>1</v>
      </c>
      <c r="M306">
        <f t="shared" si="17"/>
        <v>1</v>
      </c>
    </row>
    <row r="307" spans="2:13" x14ac:dyDescent="0.45">
      <c r="B307" s="2">
        <v>44844</v>
      </c>
      <c r="C307" t="s">
        <v>692</v>
      </c>
      <c r="D307" t="str">
        <f t="shared" si="18"/>
        <v>BANKNIFTYWEEKLY39000CE44844</v>
      </c>
      <c r="E307" s="5">
        <v>1</v>
      </c>
      <c r="F307">
        <f t="shared" si="16"/>
        <v>1</v>
      </c>
      <c r="I307" s="2">
        <v>44868</v>
      </c>
      <c r="J307" t="s">
        <v>829</v>
      </c>
      <c r="K307" t="str">
        <f t="shared" si="19"/>
        <v>BANKNIFTYWEEKLY41400CE44868</v>
      </c>
      <c r="L307" s="5">
        <v>1</v>
      </c>
      <c r="M307">
        <f t="shared" si="17"/>
        <v>1</v>
      </c>
    </row>
    <row r="308" spans="2:13" x14ac:dyDescent="0.45">
      <c r="B308" s="2">
        <v>44844</v>
      </c>
      <c r="C308" t="s">
        <v>719</v>
      </c>
      <c r="D308" t="str">
        <f t="shared" si="18"/>
        <v>BANKNIFTYWEEKLY39100CE44844</v>
      </c>
      <c r="E308" s="5">
        <v>1</v>
      </c>
      <c r="F308">
        <f t="shared" si="16"/>
        <v>1</v>
      </c>
      <c r="I308" s="2">
        <v>44868</v>
      </c>
      <c r="J308" t="s">
        <v>721</v>
      </c>
      <c r="K308" t="str">
        <f t="shared" si="19"/>
        <v>BANKNIFTYWEEKLY41500CE44868</v>
      </c>
      <c r="L308" s="5">
        <v>1</v>
      </c>
      <c r="M308">
        <f t="shared" si="17"/>
        <v>1</v>
      </c>
    </row>
    <row r="309" spans="2:13" x14ac:dyDescent="0.45">
      <c r="B309" s="2">
        <v>44845</v>
      </c>
      <c r="C309" t="s">
        <v>716</v>
      </c>
      <c r="D309" t="str">
        <f t="shared" si="18"/>
        <v>BANKNIFTYWEEKLY38700PE44845</v>
      </c>
      <c r="E309" s="5">
        <v>1</v>
      </c>
      <c r="F309">
        <f t="shared" si="16"/>
        <v>1</v>
      </c>
      <c r="I309" s="2">
        <v>44872</v>
      </c>
      <c r="J309" t="s">
        <v>841</v>
      </c>
      <c r="K309" t="str">
        <f t="shared" si="19"/>
        <v>BANKNIFTYWEEKLY41500PE44872</v>
      </c>
      <c r="L309" s="5">
        <v>1</v>
      </c>
      <c r="M309">
        <f t="shared" si="17"/>
        <v>1</v>
      </c>
    </row>
    <row r="310" spans="2:13" x14ac:dyDescent="0.45">
      <c r="B310" s="2">
        <v>44845</v>
      </c>
      <c r="C310" t="s">
        <v>715</v>
      </c>
      <c r="D310" t="str">
        <f t="shared" si="18"/>
        <v>BANKNIFTYWEEKLY38800PE44845</v>
      </c>
      <c r="E310" s="5">
        <v>1</v>
      </c>
      <c r="F310">
        <f t="shared" si="16"/>
        <v>1</v>
      </c>
      <c r="I310" s="2">
        <v>44872</v>
      </c>
      <c r="J310" t="s">
        <v>726</v>
      </c>
      <c r="K310" t="str">
        <f t="shared" si="19"/>
        <v>BANKNIFTYWEEKLY41400PE44872</v>
      </c>
      <c r="L310" s="5">
        <v>1</v>
      </c>
      <c r="M310">
        <f t="shared" si="17"/>
        <v>1</v>
      </c>
    </row>
    <row r="311" spans="2:13" x14ac:dyDescent="0.45">
      <c r="B311" s="2">
        <v>44846</v>
      </c>
      <c r="C311" t="s">
        <v>692</v>
      </c>
      <c r="D311" t="str">
        <f t="shared" si="18"/>
        <v>BANKNIFTYWEEKLY39000CE44846</v>
      </c>
      <c r="E311" s="5">
        <v>1</v>
      </c>
      <c r="F311">
        <f t="shared" si="16"/>
        <v>0</v>
      </c>
      <c r="I311" s="2">
        <v>44872</v>
      </c>
      <c r="J311" t="s">
        <v>726</v>
      </c>
      <c r="K311" t="str">
        <f t="shared" si="19"/>
        <v>BANKNIFTYWEEKLY41400PE44872</v>
      </c>
      <c r="L311" s="5">
        <v>1</v>
      </c>
      <c r="M311">
        <f t="shared" si="17"/>
        <v>1</v>
      </c>
    </row>
    <row r="312" spans="2:13" x14ac:dyDescent="0.45">
      <c r="B312" s="2">
        <v>44846</v>
      </c>
      <c r="C312" t="s">
        <v>719</v>
      </c>
      <c r="D312" t="str">
        <f t="shared" si="18"/>
        <v>BANKNIFTYWEEKLY39100CE44846</v>
      </c>
      <c r="E312" s="5">
        <v>1</v>
      </c>
      <c r="F312">
        <f t="shared" si="16"/>
        <v>1</v>
      </c>
      <c r="I312" s="2">
        <v>44874</v>
      </c>
      <c r="J312" t="s">
        <v>836</v>
      </c>
      <c r="K312" t="str">
        <f t="shared" si="19"/>
        <v>BANKNIFTYWEEKLY41900PE44874</v>
      </c>
      <c r="L312" s="5">
        <v>1</v>
      </c>
      <c r="M312">
        <f t="shared" si="17"/>
        <v>1</v>
      </c>
    </row>
    <row r="313" spans="2:13" x14ac:dyDescent="0.45">
      <c r="B313" s="2">
        <v>44847</v>
      </c>
      <c r="C313" t="s">
        <v>720</v>
      </c>
      <c r="D313" t="str">
        <f t="shared" si="18"/>
        <v>BANKNIFTYWEEKLY38600PE44847</v>
      </c>
      <c r="E313" s="5">
        <v>1</v>
      </c>
      <c r="F313">
        <f t="shared" si="16"/>
        <v>1</v>
      </c>
      <c r="I313" s="2">
        <v>44874</v>
      </c>
      <c r="J313" t="s">
        <v>727</v>
      </c>
      <c r="K313" t="str">
        <f t="shared" si="19"/>
        <v>BANKNIFTYWEEKLY41700PE44874</v>
      </c>
      <c r="L313" s="5">
        <v>1</v>
      </c>
      <c r="M313">
        <f t="shared" si="17"/>
        <v>1</v>
      </c>
    </row>
    <row r="314" spans="2:13" x14ac:dyDescent="0.45">
      <c r="B314" s="2">
        <v>44847</v>
      </c>
      <c r="C314" t="s">
        <v>716</v>
      </c>
      <c r="D314" t="str">
        <f t="shared" si="18"/>
        <v>BANKNIFTYWEEKLY38700PE44847</v>
      </c>
      <c r="E314" s="5">
        <v>1</v>
      </c>
      <c r="F314">
        <f t="shared" si="16"/>
        <v>1</v>
      </c>
      <c r="I314" s="2">
        <v>44875</v>
      </c>
      <c r="J314" t="s">
        <v>726</v>
      </c>
      <c r="K314" t="str">
        <f t="shared" si="19"/>
        <v>BANKNIFTYWEEKLY41400PE44875</v>
      </c>
      <c r="L314" s="5">
        <v>1</v>
      </c>
      <c r="M314">
        <f t="shared" si="17"/>
        <v>1</v>
      </c>
    </row>
    <row r="315" spans="2:13" x14ac:dyDescent="0.45">
      <c r="B315" s="2">
        <v>44851</v>
      </c>
      <c r="C315" t="s">
        <v>696</v>
      </c>
      <c r="D315" t="str">
        <f t="shared" si="18"/>
        <v>BANKNIFTYWEEKLY39500CE44851</v>
      </c>
      <c r="E315" s="5">
        <v>1</v>
      </c>
      <c r="F315">
        <f t="shared" si="16"/>
        <v>1</v>
      </c>
      <c r="I315" s="2">
        <v>44876</v>
      </c>
      <c r="J315" t="s">
        <v>838</v>
      </c>
      <c r="K315" t="str">
        <f t="shared" si="19"/>
        <v>BANKNIFTYWEEKLY42300CE44876</v>
      </c>
      <c r="L315" s="5">
        <v>1</v>
      </c>
      <c r="M315">
        <f t="shared" si="17"/>
        <v>1</v>
      </c>
    </row>
    <row r="316" spans="2:13" x14ac:dyDescent="0.45">
      <c r="B316" s="2">
        <v>44851</v>
      </c>
      <c r="C316" t="s">
        <v>687</v>
      </c>
      <c r="D316" t="str">
        <f t="shared" si="18"/>
        <v>BANKNIFTYWEEKLY39600CE44851</v>
      </c>
      <c r="E316" s="5">
        <v>1</v>
      </c>
      <c r="F316">
        <f t="shared" si="16"/>
        <v>1</v>
      </c>
      <c r="I316" s="2">
        <v>44876</v>
      </c>
      <c r="J316" t="s">
        <v>728</v>
      </c>
      <c r="K316" t="str">
        <f t="shared" si="19"/>
        <v>BANKNIFTYWEEKLY42200CE44876</v>
      </c>
      <c r="L316" s="5">
        <v>1</v>
      </c>
      <c r="M316">
        <f t="shared" si="17"/>
        <v>1</v>
      </c>
    </row>
    <row r="317" spans="2:13" x14ac:dyDescent="0.45">
      <c r="B317" s="2">
        <v>44851</v>
      </c>
      <c r="C317" t="s">
        <v>697</v>
      </c>
      <c r="D317" t="str">
        <f t="shared" si="18"/>
        <v>BANKNIFTYWEEKLY39700CE44851</v>
      </c>
      <c r="E317" s="5">
        <v>1</v>
      </c>
      <c r="F317">
        <f t="shared" si="16"/>
        <v>1</v>
      </c>
      <c r="I317" s="2">
        <v>44881</v>
      </c>
      <c r="J317" t="s">
        <v>830</v>
      </c>
      <c r="K317" t="str">
        <f t="shared" si="19"/>
        <v>BANKNIFTYWEEKLY42500CE44881</v>
      </c>
      <c r="L317" s="5">
        <v>1</v>
      </c>
      <c r="M317">
        <f t="shared" si="17"/>
        <v>1</v>
      </c>
    </row>
    <row r="318" spans="2:13" x14ac:dyDescent="0.45">
      <c r="B318" s="2">
        <v>44851</v>
      </c>
      <c r="C318" t="s">
        <v>698</v>
      </c>
      <c r="D318" t="str">
        <f t="shared" si="18"/>
        <v>BANKNIFTYWEEKLY39800CE44851</v>
      </c>
      <c r="E318" s="5">
        <v>1</v>
      </c>
      <c r="F318">
        <f t="shared" si="16"/>
        <v>0</v>
      </c>
      <c r="I318" s="2">
        <v>44881</v>
      </c>
      <c r="J318" t="s">
        <v>832</v>
      </c>
      <c r="K318" t="str">
        <f t="shared" si="19"/>
        <v>BANKNIFTYWEEKLY42600CE44881</v>
      </c>
      <c r="L318" s="5">
        <v>1</v>
      </c>
      <c r="M318">
        <f t="shared" si="17"/>
        <v>1</v>
      </c>
    </row>
    <row r="319" spans="2:13" x14ac:dyDescent="0.45">
      <c r="B319" s="2">
        <v>44853</v>
      </c>
      <c r="C319" t="s">
        <v>846</v>
      </c>
      <c r="D319" t="str">
        <f t="shared" si="18"/>
        <v>BANKNIFTYWEEKLY40200PE44853</v>
      </c>
      <c r="E319" s="5">
        <v>1</v>
      </c>
      <c r="F319">
        <f t="shared" si="16"/>
        <v>1</v>
      </c>
      <c r="I319" s="2">
        <v>44888</v>
      </c>
      <c r="J319" t="s">
        <v>852</v>
      </c>
      <c r="K319" t="str">
        <f t="shared" si="19"/>
        <v>BANKNIFTYWEEKLY42800CE44888</v>
      </c>
      <c r="L319" s="5">
        <v>1</v>
      </c>
      <c r="M319">
        <f t="shared" si="17"/>
        <v>1</v>
      </c>
    </row>
    <row r="320" spans="2:13" x14ac:dyDescent="0.45">
      <c r="B320" s="2">
        <v>44854</v>
      </c>
      <c r="C320" t="s">
        <v>714</v>
      </c>
      <c r="D320" t="str">
        <f t="shared" si="18"/>
        <v>BANKNIFTYWEEKLY39900PE44854</v>
      </c>
      <c r="E320" s="5">
        <v>1</v>
      </c>
      <c r="F320">
        <f t="shared" si="16"/>
        <v>1</v>
      </c>
      <c r="I320" s="2">
        <v>44888</v>
      </c>
      <c r="J320" t="s">
        <v>854</v>
      </c>
      <c r="K320" t="str">
        <f t="shared" si="19"/>
        <v>BANKNIFTYWEEKLY42700CE44888</v>
      </c>
      <c r="L320" s="5">
        <v>1</v>
      </c>
      <c r="M320">
        <f t="shared" si="17"/>
        <v>1</v>
      </c>
    </row>
    <row r="321" spans="2:13" x14ac:dyDescent="0.45">
      <c r="B321" s="2">
        <v>44854</v>
      </c>
      <c r="C321" t="s">
        <v>713</v>
      </c>
      <c r="D321" t="str">
        <f t="shared" si="18"/>
        <v>BANKNIFTYWEEKLY40000PE44854</v>
      </c>
      <c r="E321" s="5">
        <v>1</v>
      </c>
      <c r="F321">
        <f t="shared" si="16"/>
        <v>1</v>
      </c>
      <c r="I321" s="2">
        <v>44888</v>
      </c>
      <c r="J321" t="s">
        <v>852</v>
      </c>
      <c r="K321" t="str">
        <f t="shared" si="19"/>
        <v>BANKNIFTYWEEKLY42800CE44888</v>
      </c>
      <c r="L321" s="5">
        <v>1</v>
      </c>
      <c r="M321">
        <f t="shared" si="17"/>
        <v>1</v>
      </c>
    </row>
    <row r="322" spans="2:13" x14ac:dyDescent="0.45">
      <c r="B322" s="2">
        <v>44855</v>
      </c>
      <c r="C322" t="s">
        <v>703</v>
      </c>
      <c r="D322" t="str">
        <f t="shared" si="18"/>
        <v>BANKNIFTYWEEKLY40700CE44855</v>
      </c>
      <c r="E322" s="5">
        <v>1</v>
      </c>
      <c r="F322">
        <f t="shared" si="16"/>
        <v>1</v>
      </c>
      <c r="I322" s="2">
        <v>44889</v>
      </c>
      <c r="J322" t="s">
        <v>853</v>
      </c>
      <c r="K322" t="str">
        <f t="shared" si="19"/>
        <v>BANKNIFTYWEEKLY43000CE44889</v>
      </c>
      <c r="L322" s="5">
        <v>1</v>
      </c>
      <c r="M322">
        <f t="shared" si="17"/>
        <v>1</v>
      </c>
    </row>
    <row r="323" spans="2:13" x14ac:dyDescent="0.45">
      <c r="B323" s="2">
        <v>44855</v>
      </c>
      <c r="C323" t="s">
        <v>702</v>
      </c>
      <c r="D323" t="str">
        <f t="shared" si="18"/>
        <v>BANKNIFTYWEEKLY40800CE44855</v>
      </c>
      <c r="E323" s="5">
        <v>1</v>
      </c>
      <c r="F323">
        <f t="shared" si="16"/>
        <v>1</v>
      </c>
      <c r="I323" s="2"/>
      <c r="K323" t="str">
        <f t="shared" si="19"/>
        <v/>
      </c>
      <c r="L323" s="5"/>
    </row>
    <row r="324" spans="2:13" x14ac:dyDescent="0.45">
      <c r="B324" s="2">
        <v>44855</v>
      </c>
      <c r="C324" t="s">
        <v>703</v>
      </c>
      <c r="D324" t="str">
        <f t="shared" si="18"/>
        <v>BANKNIFTYWEEKLY40700CE44855</v>
      </c>
      <c r="E324" s="5">
        <v>1</v>
      </c>
      <c r="F324">
        <f t="shared" ref="F324:F360" si="20">IFERROR(VLOOKUP(D324,$K$4:$L$358,2,0),0)</f>
        <v>1</v>
      </c>
      <c r="I324" s="2"/>
      <c r="K324" t="str">
        <f t="shared" si="19"/>
        <v/>
      </c>
      <c r="L324" s="5"/>
    </row>
    <row r="325" spans="2:13" x14ac:dyDescent="0.45">
      <c r="B325" s="2">
        <v>44855</v>
      </c>
      <c r="C325" t="s">
        <v>702</v>
      </c>
      <c r="D325" t="str">
        <f t="shared" ref="D325:D360" si="21">C325&amp;B325</f>
        <v>BANKNIFTYWEEKLY40800CE44855</v>
      </c>
      <c r="E325" s="5">
        <v>1</v>
      </c>
      <c r="F325">
        <f t="shared" si="20"/>
        <v>1</v>
      </c>
      <c r="I325" s="2"/>
      <c r="K325" t="str">
        <f t="shared" ref="K325:K358" si="22">J325&amp;I325</f>
        <v/>
      </c>
      <c r="L325" s="5"/>
    </row>
    <row r="326" spans="2:13" x14ac:dyDescent="0.45">
      <c r="B326" s="2">
        <v>44859</v>
      </c>
      <c r="C326" t="s">
        <v>710</v>
      </c>
      <c r="D326" t="str">
        <f t="shared" si="21"/>
        <v>BANKNIFTYWEEKLY41100PE44859</v>
      </c>
      <c r="E326" s="5">
        <v>1</v>
      </c>
      <c r="F326">
        <f t="shared" si="20"/>
        <v>0</v>
      </c>
      <c r="I326" s="2"/>
      <c r="K326" t="str">
        <f t="shared" si="22"/>
        <v/>
      </c>
      <c r="L326" s="5"/>
    </row>
    <row r="327" spans="2:13" x14ac:dyDescent="0.45">
      <c r="B327" s="2">
        <v>44859</v>
      </c>
      <c r="C327" t="s">
        <v>837</v>
      </c>
      <c r="D327" t="str">
        <f t="shared" si="21"/>
        <v>BANKNIFTYWEEKLY41200PE44859</v>
      </c>
      <c r="E327" s="5">
        <v>1</v>
      </c>
      <c r="F327">
        <f t="shared" si="20"/>
        <v>0</v>
      </c>
      <c r="I327" s="2"/>
      <c r="K327" t="str">
        <f t="shared" si="22"/>
        <v/>
      </c>
      <c r="L327" s="5"/>
    </row>
    <row r="328" spans="2:13" x14ac:dyDescent="0.45">
      <c r="B328" s="2">
        <v>44861</v>
      </c>
      <c r="C328" t="s">
        <v>721</v>
      </c>
      <c r="D328" t="str">
        <f t="shared" si="21"/>
        <v>BANKNIFTYWEEKLY41500CE44861</v>
      </c>
      <c r="E328" s="5">
        <v>1</v>
      </c>
      <c r="F328">
        <f t="shared" si="20"/>
        <v>1</v>
      </c>
      <c r="I328" s="2"/>
      <c r="K328" t="str">
        <f t="shared" si="22"/>
        <v/>
      </c>
      <c r="L328" s="5"/>
    </row>
    <row r="329" spans="2:13" x14ac:dyDescent="0.45">
      <c r="B329" s="2">
        <v>44862</v>
      </c>
      <c r="C329" t="s">
        <v>722</v>
      </c>
      <c r="D329" t="str">
        <f t="shared" si="21"/>
        <v>BANKNIFTYWEEKLY40900PE44862</v>
      </c>
      <c r="E329" s="5">
        <v>1</v>
      </c>
      <c r="F329">
        <f t="shared" si="20"/>
        <v>1</v>
      </c>
      <c r="I329" s="2"/>
      <c r="K329" t="str">
        <f t="shared" si="22"/>
        <v/>
      </c>
      <c r="L329" s="5"/>
    </row>
    <row r="330" spans="2:13" x14ac:dyDescent="0.45">
      <c r="B330" s="2">
        <v>44862</v>
      </c>
      <c r="C330" t="s">
        <v>711</v>
      </c>
      <c r="D330" t="str">
        <f t="shared" si="21"/>
        <v>BANKNIFTYWEEKLY41000PE44862</v>
      </c>
      <c r="E330" s="5">
        <v>1</v>
      </c>
      <c r="F330">
        <f t="shared" si="20"/>
        <v>1</v>
      </c>
      <c r="I330" s="2"/>
      <c r="K330" t="str">
        <f t="shared" si="22"/>
        <v/>
      </c>
      <c r="L330" s="5"/>
    </row>
    <row r="331" spans="2:13" x14ac:dyDescent="0.45">
      <c r="B331" s="2">
        <v>44862</v>
      </c>
      <c r="C331" t="s">
        <v>840</v>
      </c>
      <c r="D331" t="str">
        <f t="shared" si="21"/>
        <v>BANKNIFTYWEEKLY40800PE44862</v>
      </c>
      <c r="E331" s="5">
        <v>1</v>
      </c>
      <c r="F331">
        <f t="shared" si="20"/>
        <v>0</v>
      </c>
      <c r="I331" s="2"/>
      <c r="K331" t="str">
        <f t="shared" si="22"/>
        <v/>
      </c>
      <c r="L331" s="5"/>
    </row>
    <row r="332" spans="2:13" x14ac:dyDescent="0.45">
      <c r="B332" s="2">
        <v>44862</v>
      </c>
      <c r="C332" t="s">
        <v>722</v>
      </c>
      <c r="D332" t="str">
        <f t="shared" si="21"/>
        <v>BANKNIFTYWEEKLY40900PE44862</v>
      </c>
      <c r="E332" s="5">
        <v>1</v>
      </c>
      <c r="F332">
        <f t="shared" si="20"/>
        <v>1</v>
      </c>
      <c r="I332" s="2"/>
      <c r="K332" t="str">
        <f t="shared" si="22"/>
        <v/>
      </c>
      <c r="L332" s="5"/>
    </row>
    <row r="333" spans="2:13" x14ac:dyDescent="0.45">
      <c r="B333" s="2">
        <v>44866</v>
      </c>
      <c r="C333" t="s">
        <v>723</v>
      </c>
      <c r="D333" t="str">
        <f t="shared" si="21"/>
        <v>BANKNIFTYWEEKLY41300PE44866</v>
      </c>
      <c r="E333" s="5">
        <v>1</v>
      </c>
      <c r="F333">
        <f t="shared" si="20"/>
        <v>1</v>
      </c>
      <c r="I333" s="2"/>
      <c r="K333" t="str">
        <f t="shared" si="22"/>
        <v/>
      </c>
      <c r="L333" s="5"/>
    </row>
    <row r="334" spans="2:13" x14ac:dyDescent="0.45">
      <c r="B334" s="2">
        <v>44866</v>
      </c>
      <c r="C334" t="s">
        <v>704</v>
      </c>
      <c r="D334" t="str">
        <f t="shared" si="21"/>
        <v>BANKNIFTYWEEKLY41600CE44866</v>
      </c>
      <c r="E334" s="5">
        <v>1</v>
      </c>
      <c r="F334">
        <f t="shared" si="20"/>
        <v>0</v>
      </c>
      <c r="I334" s="2"/>
      <c r="K334" t="str">
        <f t="shared" si="22"/>
        <v/>
      </c>
      <c r="L334" s="5"/>
    </row>
    <row r="335" spans="2:13" x14ac:dyDescent="0.45">
      <c r="B335" s="2">
        <v>44866</v>
      </c>
      <c r="C335" t="s">
        <v>837</v>
      </c>
      <c r="D335" t="str">
        <f t="shared" si="21"/>
        <v>BANKNIFTYWEEKLY41200PE44866</v>
      </c>
      <c r="E335" s="5">
        <v>1</v>
      </c>
      <c r="F335">
        <f t="shared" si="20"/>
        <v>1</v>
      </c>
      <c r="I335" s="2"/>
      <c r="K335" t="str">
        <f t="shared" si="22"/>
        <v/>
      </c>
      <c r="L335" s="5"/>
    </row>
    <row r="336" spans="2:13" x14ac:dyDescent="0.45">
      <c r="B336" s="2">
        <v>44867</v>
      </c>
      <c r="C336" t="s">
        <v>710</v>
      </c>
      <c r="D336" t="str">
        <f t="shared" si="21"/>
        <v>BANKNIFTYWEEKLY41100PE44867</v>
      </c>
      <c r="E336" s="5">
        <v>1</v>
      </c>
      <c r="F336">
        <f t="shared" si="20"/>
        <v>1</v>
      </c>
      <c r="I336" s="2"/>
      <c r="K336" t="str">
        <f t="shared" si="22"/>
        <v/>
      </c>
      <c r="L336" s="5"/>
    </row>
    <row r="337" spans="2:12" x14ac:dyDescent="0.45">
      <c r="B337" s="2">
        <v>44867</v>
      </c>
      <c r="C337" t="s">
        <v>837</v>
      </c>
      <c r="D337" t="str">
        <f t="shared" si="21"/>
        <v>BANKNIFTYWEEKLY41200PE44867</v>
      </c>
      <c r="E337" s="5">
        <v>1</v>
      </c>
      <c r="F337">
        <f t="shared" si="20"/>
        <v>1</v>
      </c>
      <c r="I337" s="2"/>
      <c r="K337" t="str">
        <f t="shared" si="22"/>
        <v/>
      </c>
      <c r="L337" s="5"/>
    </row>
    <row r="338" spans="2:12" x14ac:dyDescent="0.45">
      <c r="B338" s="2">
        <v>44867</v>
      </c>
      <c r="C338" t="s">
        <v>710</v>
      </c>
      <c r="D338" t="str">
        <f t="shared" si="21"/>
        <v>BANKNIFTYWEEKLY41100PE44867</v>
      </c>
      <c r="E338" s="5">
        <v>1</v>
      </c>
      <c r="F338">
        <f t="shared" si="20"/>
        <v>1</v>
      </c>
      <c r="I338" s="2"/>
      <c r="K338" t="str">
        <f t="shared" si="22"/>
        <v/>
      </c>
      <c r="L338" s="5"/>
    </row>
    <row r="339" spans="2:12" x14ac:dyDescent="0.45">
      <c r="B339" s="2">
        <v>44868</v>
      </c>
      <c r="C339" t="s">
        <v>724</v>
      </c>
      <c r="D339" t="str">
        <f t="shared" si="21"/>
        <v>BANKNIFTYWEEKLY41200CE44868</v>
      </c>
      <c r="E339" s="5">
        <v>1</v>
      </c>
      <c r="F339">
        <f t="shared" si="20"/>
        <v>1</v>
      </c>
      <c r="I339" s="2"/>
      <c r="K339" t="str">
        <f t="shared" si="22"/>
        <v/>
      </c>
      <c r="L339" s="5"/>
    </row>
    <row r="340" spans="2:12" x14ac:dyDescent="0.45">
      <c r="B340" s="2">
        <v>44868</v>
      </c>
      <c r="C340" t="s">
        <v>725</v>
      </c>
      <c r="D340" t="str">
        <f t="shared" si="21"/>
        <v>BANKNIFTYWEEKLY41300CE44868</v>
      </c>
      <c r="E340" s="5">
        <v>1</v>
      </c>
      <c r="F340">
        <f t="shared" si="20"/>
        <v>1</v>
      </c>
      <c r="I340" s="2"/>
      <c r="K340" t="str">
        <f t="shared" si="22"/>
        <v/>
      </c>
      <c r="L340" s="5"/>
    </row>
    <row r="341" spans="2:12" x14ac:dyDescent="0.45">
      <c r="B341" s="2">
        <v>44868</v>
      </c>
      <c r="C341" t="s">
        <v>829</v>
      </c>
      <c r="D341" t="str">
        <f t="shared" si="21"/>
        <v>BANKNIFTYWEEKLY41400CE44868</v>
      </c>
      <c r="E341" s="5">
        <v>1</v>
      </c>
      <c r="F341">
        <f t="shared" si="20"/>
        <v>1</v>
      </c>
      <c r="I341" s="2"/>
      <c r="K341" t="str">
        <f t="shared" si="22"/>
        <v/>
      </c>
      <c r="L341" s="5"/>
    </row>
    <row r="342" spans="2:12" x14ac:dyDescent="0.45">
      <c r="B342" s="2">
        <v>44868</v>
      </c>
      <c r="C342" t="s">
        <v>721</v>
      </c>
      <c r="D342" t="str">
        <f t="shared" si="21"/>
        <v>BANKNIFTYWEEKLY41500CE44868</v>
      </c>
      <c r="E342" s="5">
        <v>1</v>
      </c>
      <c r="F342">
        <f t="shared" si="20"/>
        <v>1</v>
      </c>
      <c r="I342" s="2"/>
      <c r="K342" t="str">
        <f t="shared" si="22"/>
        <v/>
      </c>
      <c r="L342" s="5"/>
    </row>
    <row r="343" spans="2:12" x14ac:dyDescent="0.45">
      <c r="B343" s="2">
        <v>44872</v>
      </c>
      <c r="C343" t="s">
        <v>726</v>
      </c>
      <c r="D343" t="str">
        <f t="shared" si="21"/>
        <v>BANKNIFTYWEEKLY41400PE44872</v>
      </c>
      <c r="E343" s="5">
        <v>1</v>
      </c>
      <c r="F343">
        <f t="shared" si="20"/>
        <v>1</v>
      </c>
      <c r="I343" s="2"/>
      <c r="K343" t="str">
        <f t="shared" si="22"/>
        <v/>
      </c>
      <c r="L343" s="5"/>
    </row>
    <row r="344" spans="2:12" x14ac:dyDescent="0.45">
      <c r="B344" s="2">
        <v>44872</v>
      </c>
      <c r="C344" t="s">
        <v>726</v>
      </c>
      <c r="D344" t="str">
        <f t="shared" si="21"/>
        <v>BANKNIFTYWEEKLY41400PE44872</v>
      </c>
      <c r="E344" s="5">
        <v>1</v>
      </c>
      <c r="F344">
        <f t="shared" si="20"/>
        <v>1</v>
      </c>
      <c r="I344" s="2"/>
      <c r="K344" t="str">
        <f t="shared" si="22"/>
        <v/>
      </c>
      <c r="L344" s="5"/>
    </row>
    <row r="345" spans="2:12" x14ac:dyDescent="0.45">
      <c r="B345" s="2">
        <v>44872</v>
      </c>
      <c r="C345" t="s">
        <v>841</v>
      </c>
      <c r="D345" t="str">
        <f t="shared" si="21"/>
        <v>BANKNIFTYWEEKLY41500PE44872</v>
      </c>
      <c r="E345" s="5">
        <v>1</v>
      </c>
      <c r="F345">
        <f t="shared" si="20"/>
        <v>1</v>
      </c>
      <c r="I345" s="2"/>
      <c r="K345" t="str">
        <f t="shared" si="22"/>
        <v/>
      </c>
      <c r="L345" s="5"/>
    </row>
    <row r="346" spans="2:12" x14ac:dyDescent="0.45">
      <c r="B346" s="2">
        <v>44874</v>
      </c>
      <c r="C346" t="s">
        <v>727</v>
      </c>
      <c r="D346" t="str">
        <f t="shared" si="21"/>
        <v>BANKNIFTYWEEKLY41700PE44874</v>
      </c>
      <c r="E346" s="5">
        <v>1</v>
      </c>
      <c r="F346">
        <f t="shared" si="20"/>
        <v>1</v>
      </c>
      <c r="I346" s="2"/>
      <c r="K346" t="str">
        <f t="shared" si="22"/>
        <v/>
      </c>
      <c r="L346" s="5"/>
    </row>
    <row r="347" spans="2:12" x14ac:dyDescent="0.45">
      <c r="B347" s="2">
        <v>44874</v>
      </c>
      <c r="C347" t="s">
        <v>836</v>
      </c>
      <c r="D347" t="str">
        <f t="shared" si="21"/>
        <v>BANKNIFTYWEEKLY41900PE44874</v>
      </c>
      <c r="E347" s="5">
        <v>1</v>
      </c>
      <c r="F347">
        <f t="shared" si="20"/>
        <v>1</v>
      </c>
      <c r="I347" s="2"/>
      <c r="K347" t="str">
        <f t="shared" si="22"/>
        <v/>
      </c>
      <c r="L347" s="5"/>
    </row>
    <row r="348" spans="2:12" x14ac:dyDescent="0.45">
      <c r="B348" s="2">
        <v>44875</v>
      </c>
      <c r="C348" t="s">
        <v>726</v>
      </c>
      <c r="D348" t="str">
        <f t="shared" si="21"/>
        <v>BANKNIFTYWEEKLY41400PE44875</v>
      </c>
      <c r="E348" s="5">
        <v>1</v>
      </c>
      <c r="F348">
        <f t="shared" si="20"/>
        <v>1</v>
      </c>
      <c r="I348" s="2"/>
      <c r="K348" t="str">
        <f t="shared" si="22"/>
        <v/>
      </c>
      <c r="L348" s="5"/>
    </row>
    <row r="349" spans="2:12" x14ac:dyDescent="0.45">
      <c r="B349" s="2">
        <v>44876</v>
      </c>
      <c r="C349" t="s">
        <v>728</v>
      </c>
      <c r="D349" t="str">
        <f t="shared" si="21"/>
        <v>BANKNIFTYWEEKLY42200CE44876</v>
      </c>
      <c r="E349" s="5">
        <v>1</v>
      </c>
      <c r="F349">
        <f t="shared" si="20"/>
        <v>1</v>
      </c>
      <c r="I349" s="2"/>
      <c r="K349" t="str">
        <f t="shared" si="22"/>
        <v/>
      </c>
      <c r="L349" s="5"/>
    </row>
    <row r="350" spans="2:12" x14ac:dyDescent="0.45">
      <c r="B350" s="2">
        <v>44876</v>
      </c>
      <c r="C350" t="s">
        <v>838</v>
      </c>
      <c r="D350" t="str">
        <f t="shared" si="21"/>
        <v>BANKNIFTYWEEKLY42300CE44876</v>
      </c>
      <c r="E350" s="5">
        <v>1</v>
      </c>
      <c r="F350">
        <f t="shared" si="20"/>
        <v>1</v>
      </c>
      <c r="I350" s="2"/>
      <c r="K350" t="str">
        <f t="shared" si="22"/>
        <v/>
      </c>
      <c r="L350" s="5"/>
    </row>
    <row r="351" spans="2:12" x14ac:dyDescent="0.45">
      <c r="B351" s="2">
        <v>44880</v>
      </c>
      <c r="C351" t="s">
        <v>835</v>
      </c>
      <c r="D351" t="str">
        <f t="shared" si="21"/>
        <v>BANKNIFTYWEEKLY42400CE44880</v>
      </c>
      <c r="E351" s="5">
        <v>1</v>
      </c>
      <c r="F351">
        <f t="shared" si="20"/>
        <v>0</v>
      </c>
      <c r="I351" s="2"/>
      <c r="K351" t="str">
        <f t="shared" si="22"/>
        <v/>
      </c>
      <c r="L351" s="5"/>
    </row>
    <row r="352" spans="2:12" x14ac:dyDescent="0.45">
      <c r="B352" s="2">
        <v>44881</v>
      </c>
      <c r="C352" t="s">
        <v>830</v>
      </c>
      <c r="D352" t="str">
        <f t="shared" si="21"/>
        <v>BANKNIFTYWEEKLY42500CE44881</v>
      </c>
      <c r="E352" s="5">
        <v>1</v>
      </c>
      <c r="F352">
        <f t="shared" si="20"/>
        <v>1</v>
      </c>
      <c r="I352" s="2"/>
      <c r="K352" t="str">
        <f t="shared" si="22"/>
        <v/>
      </c>
      <c r="L352" s="5"/>
    </row>
    <row r="353" spans="2:12" x14ac:dyDescent="0.45">
      <c r="B353" s="2">
        <v>44881</v>
      </c>
      <c r="C353" t="s">
        <v>832</v>
      </c>
      <c r="D353" t="str">
        <f t="shared" si="21"/>
        <v>BANKNIFTYWEEKLY42600CE44881</v>
      </c>
      <c r="E353" s="5">
        <v>1</v>
      </c>
      <c r="F353">
        <f t="shared" si="20"/>
        <v>1</v>
      </c>
      <c r="I353" s="2"/>
      <c r="K353" t="str">
        <f t="shared" si="22"/>
        <v/>
      </c>
      <c r="L353" s="5"/>
    </row>
    <row r="354" spans="2:12" x14ac:dyDescent="0.45">
      <c r="B354" s="2">
        <v>44883</v>
      </c>
      <c r="C354" t="s">
        <v>872</v>
      </c>
      <c r="D354" t="str">
        <f t="shared" si="21"/>
        <v>BANKNIFTYWEEKLY42200PE44883</v>
      </c>
      <c r="E354" s="5">
        <v>1</v>
      </c>
      <c r="F354">
        <f t="shared" si="20"/>
        <v>0</v>
      </c>
      <c r="I354" s="2"/>
      <c r="K354" t="str">
        <f t="shared" si="22"/>
        <v/>
      </c>
      <c r="L354" s="5"/>
    </row>
    <row r="355" spans="2:12" x14ac:dyDescent="0.45">
      <c r="B355" s="2">
        <v>44883</v>
      </c>
      <c r="C355" t="s">
        <v>834</v>
      </c>
      <c r="D355" t="str">
        <f t="shared" si="21"/>
        <v>BANKNIFTYWEEKLY42300PE44883</v>
      </c>
      <c r="E355" s="5">
        <v>1</v>
      </c>
      <c r="F355">
        <f t="shared" si="20"/>
        <v>0</v>
      </c>
      <c r="I355" s="2"/>
      <c r="K355" t="str">
        <f t="shared" si="22"/>
        <v/>
      </c>
      <c r="L355" s="5"/>
    </row>
    <row r="356" spans="2:12" x14ac:dyDescent="0.45">
      <c r="B356" s="2">
        <v>44888</v>
      </c>
      <c r="C356" t="s">
        <v>852</v>
      </c>
      <c r="D356" t="str">
        <f t="shared" si="21"/>
        <v>BANKNIFTYWEEKLY42800CE44888</v>
      </c>
      <c r="E356" s="5">
        <v>1</v>
      </c>
      <c r="F356">
        <f t="shared" si="20"/>
        <v>1</v>
      </c>
      <c r="I356" s="2"/>
      <c r="K356" t="str">
        <f t="shared" si="22"/>
        <v/>
      </c>
      <c r="L356" s="5"/>
    </row>
    <row r="357" spans="2:12" x14ac:dyDescent="0.45">
      <c r="B357" s="2">
        <v>44888</v>
      </c>
      <c r="C357" t="s">
        <v>851</v>
      </c>
      <c r="D357" t="str">
        <f t="shared" si="21"/>
        <v>BANKNIFTYWEEKLY42900CE44888</v>
      </c>
      <c r="E357" s="5">
        <v>1</v>
      </c>
      <c r="F357">
        <f t="shared" si="20"/>
        <v>0</v>
      </c>
      <c r="I357" s="2"/>
      <c r="K357" t="str">
        <f t="shared" si="22"/>
        <v/>
      </c>
      <c r="L357" s="5"/>
    </row>
    <row r="358" spans="2:12" x14ac:dyDescent="0.45">
      <c r="B358" s="2">
        <v>44888</v>
      </c>
      <c r="C358" t="s">
        <v>854</v>
      </c>
      <c r="D358" t="str">
        <f t="shared" si="21"/>
        <v>BANKNIFTYWEEKLY42700CE44888</v>
      </c>
      <c r="E358" s="5">
        <v>1</v>
      </c>
      <c r="F358">
        <f t="shared" si="20"/>
        <v>1</v>
      </c>
      <c r="I358" s="2"/>
      <c r="K358" t="str">
        <f t="shared" si="22"/>
        <v/>
      </c>
      <c r="L358" s="5"/>
    </row>
    <row r="359" spans="2:12" x14ac:dyDescent="0.45">
      <c r="B359" s="2">
        <v>44888</v>
      </c>
      <c r="C359" t="s">
        <v>852</v>
      </c>
      <c r="D359" t="str">
        <f t="shared" si="21"/>
        <v>BANKNIFTYWEEKLY42800CE44888</v>
      </c>
      <c r="E359" s="5">
        <v>1</v>
      </c>
      <c r="F359">
        <f t="shared" si="20"/>
        <v>1</v>
      </c>
    </row>
    <row r="360" spans="2:12" x14ac:dyDescent="0.45">
      <c r="B360" s="2">
        <v>44889</v>
      </c>
      <c r="C360" t="s">
        <v>853</v>
      </c>
      <c r="D360" t="str">
        <f t="shared" si="21"/>
        <v>BANKNIFTYWEEKLY43000CE44889</v>
      </c>
      <c r="E360" s="5">
        <v>1</v>
      </c>
      <c r="F360">
        <f t="shared" si="20"/>
        <v>1</v>
      </c>
    </row>
  </sheetData>
  <mergeCells count="2">
    <mergeCell ref="B2:E2"/>
    <mergeCell ref="I2:L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359"/>
  <sheetViews>
    <sheetView workbookViewId="0">
      <selection activeCell="J4" sqref="J4"/>
    </sheetView>
  </sheetViews>
  <sheetFormatPr defaultRowHeight="14.25" x14ac:dyDescent="0.45"/>
  <cols>
    <col min="2" max="2" width="9.9296875" bestFit="1" customWidth="1"/>
    <col min="3" max="3" width="23.1328125" bestFit="1" customWidth="1"/>
    <col min="14" max="14" width="9.9296875" bestFit="1" customWidth="1"/>
    <col min="15" max="15" width="9.33203125" bestFit="1" customWidth="1"/>
  </cols>
  <sheetData>
    <row r="1" spans="2:36" x14ac:dyDescent="0.45">
      <c r="B1" s="33" t="s">
        <v>874</v>
      </c>
      <c r="C1" s="33"/>
      <c r="D1" s="33"/>
      <c r="E1" s="33"/>
      <c r="F1" s="33"/>
      <c r="G1" s="33"/>
      <c r="H1" s="33"/>
      <c r="I1" s="33"/>
      <c r="J1" s="33"/>
      <c r="K1" s="16"/>
    </row>
    <row r="2" spans="2:36" x14ac:dyDescent="0.45">
      <c r="B2" t="s">
        <v>881</v>
      </c>
      <c r="C2" t="s">
        <v>2</v>
      </c>
      <c r="D2" t="s">
        <v>11</v>
      </c>
      <c r="E2" t="s">
        <v>12</v>
      </c>
      <c r="F2" t="s">
        <v>889</v>
      </c>
      <c r="G2" t="s">
        <v>887</v>
      </c>
      <c r="H2" t="s">
        <v>890</v>
      </c>
      <c r="I2" t="s">
        <v>891</v>
      </c>
      <c r="J2" t="s">
        <v>888</v>
      </c>
      <c r="K2" t="s">
        <v>892</v>
      </c>
      <c r="O2" t="s">
        <v>877</v>
      </c>
    </row>
    <row r="3" spans="2:36" x14ac:dyDescent="0.45">
      <c r="B3" s="2">
        <v>44652</v>
      </c>
      <c r="C3" t="s">
        <v>673</v>
      </c>
      <c r="D3">
        <v>479.35</v>
      </c>
      <c r="E3">
        <v>1103.75</v>
      </c>
      <c r="F3">
        <v>10000000</v>
      </c>
      <c r="G3">
        <f>F3*0.5%</f>
        <v>50000</v>
      </c>
      <c r="H3">
        <f>MROUND(G3/D3,25)</f>
        <v>100</v>
      </c>
      <c r="I3">
        <f>H3*(E3-D3)</f>
        <v>62440</v>
      </c>
      <c r="J3">
        <v>10000000</v>
      </c>
      <c r="N3" s="2">
        <v>44652</v>
      </c>
      <c r="O3">
        <f>-VLOOKUP(N3,$B$3:$J$357,5,0)</f>
        <v>-10000000</v>
      </c>
      <c r="W3" s="7"/>
      <c r="Y3" s="7"/>
      <c r="AA3" s="8"/>
      <c r="AC3" s="8"/>
      <c r="AI3" s="8"/>
      <c r="AJ3" s="8"/>
    </row>
    <row r="4" spans="2:36" x14ac:dyDescent="0.45">
      <c r="B4" s="2">
        <v>44652</v>
      </c>
      <c r="C4" t="s">
        <v>609</v>
      </c>
      <c r="D4">
        <v>433.95</v>
      </c>
      <c r="E4">
        <v>1011.5</v>
      </c>
      <c r="F4">
        <v>10000000</v>
      </c>
      <c r="G4">
        <f>F4*0.5%</f>
        <v>50000</v>
      </c>
      <c r="H4">
        <f>MROUND(G4/D4,25)</f>
        <v>125</v>
      </c>
      <c r="I4">
        <f>H4*(E4-D4)</f>
        <v>72193.75</v>
      </c>
      <c r="J4" s="5">
        <f>IF(B4&lt;&gt;B5,F4+SUMIF($B$3:$B$359,B4,$I$3:$I$359),"")</f>
        <v>10134633.75</v>
      </c>
      <c r="K4" s="9">
        <f>IFERROR(J4/MAX($J$3:J4)-1,"")</f>
        <v>0</v>
      </c>
      <c r="N4" s="2">
        <v>44889</v>
      </c>
      <c r="O4">
        <f>VLOOKUP(N4,$B$3:$J$397,9,0)</f>
        <v>10963034</v>
      </c>
      <c r="W4" s="7"/>
      <c r="Y4" s="7"/>
      <c r="AA4" s="8"/>
      <c r="AC4" s="8"/>
      <c r="AI4" s="8"/>
      <c r="AJ4" s="8"/>
    </row>
    <row r="5" spans="2:36" x14ac:dyDescent="0.45">
      <c r="B5" s="2">
        <v>44655</v>
      </c>
      <c r="C5" t="s">
        <v>682</v>
      </c>
      <c r="D5">
        <v>432.95</v>
      </c>
      <c r="E5">
        <v>549.96</v>
      </c>
      <c r="F5">
        <f>IF(B5&lt;&gt;B4,J4,F4)</f>
        <v>10134633.75</v>
      </c>
      <c r="G5">
        <f t="shared" ref="G5:G39" si="0">F5*0.5%</f>
        <v>50673.168750000004</v>
      </c>
      <c r="H5">
        <f t="shared" ref="H5:H68" si="1">MROUND(G5/D5,25)</f>
        <v>125</v>
      </c>
      <c r="I5">
        <f t="shared" ref="I5:I68" si="2">H5*(E5-D5)</f>
        <v>14626.250000000005</v>
      </c>
      <c r="J5" s="5" t="str">
        <f>IF(B5&lt;&gt;B6,F5+SUMIF($B$3:$B$359,B5,$I$3:$I$359),"")</f>
        <v/>
      </c>
      <c r="K5" s="9" t="str">
        <f>IFERROR(J5/MAX($J$3:J5)-1,"")</f>
        <v/>
      </c>
      <c r="W5" s="7"/>
      <c r="Y5" s="7"/>
      <c r="AA5" s="8"/>
      <c r="AC5" s="8"/>
      <c r="AI5" s="8"/>
      <c r="AJ5" s="8"/>
    </row>
    <row r="6" spans="2:36" x14ac:dyDescent="0.45">
      <c r="B6" s="2">
        <v>44655</v>
      </c>
      <c r="C6" t="s">
        <v>684</v>
      </c>
      <c r="D6">
        <v>388.69</v>
      </c>
      <c r="E6">
        <v>486.64</v>
      </c>
      <c r="F6">
        <f>IF(B6&lt;&gt;B5,J5,F5)</f>
        <v>10134633.75</v>
      </c>
      <c r="G6">
        <f t="shared" si="0"/>
        <v>50673.168750000004</v>
      </c>
      <c r="H6">
        <f t="shared" si="1"/>
        <v>125</v>
      </c>
      <c r="I6">
        <f t="shared" si="2"/>
        <v>12243.749999999998</v>
      </c>
      <c r="J6" s="5">
        <f>IF(B6&lt;&gt;B7,F6+SUMIF($B$3:$B$359,B6,$I$3:$I$359),"")</f>
        <v>10161503.75</v>
      </c>
      <c r="K6" s="9">
        <f>IFERROR(J6/MAX($J$3:J6)-1,"")</f>
        <v>0</v>
      </c>
      <c r="N6" t="s">
        <v>893</v>
      </c>
      <c r="O6" s="12">
        <f>XIRR(O3:O4,N3:N4)</f>
        <v>0.15211741328239442</v>
      </c>
      <c r="W6" s="7"/>
      <c r="Y6" s="7"/>
      <c r="AA6" s="8"/>
      <c r="AC6" s="8"/>
      <c r="AI6" s="8"/>
      <c r="AJ6" s="8"/>
    </row>
    <row r="7" spans="2:36" x14ac:dyDescent="0.45">
      <c r="B7" s="2">
        <v>44656</v>
      </c>
      <c r="C7" t="s">
        <v>690</v>
      </c>
      <c r="D7">
        <v>356.4</v>
      </c>
      <c r="E7">
        <v>748.93</v>
      </c>
      <c r="F7">
        <f>IF(B7&lt;&gt;B6,J6,F6)</f>
        <v>10161503.75</v>
      </c>
      <c r="G7">
        <f t="shared" si="0"/>
        <v>50807.518750000003</v>
      </c>
      <c r="H7">
        <f t="shared" si="1"/>
        <v>150</v>
      </c>
      <c r="I7">
        <f t="shared" si="2"/>
        <v>58879.499999999993</v>
      </c>
      <c r="J7" s="5" t="str">
        <f t="shared" ref="J7:J70" si="3">IF(B7&lt;&gt;B8,F7+SUMIF($B$3:$B$359,B7,$I$3:$I$359),"")</f>
        <v/>
      </c>
      <c r="K7" s="9" t="str">
        <f>IFERROR(J7/MAX($J$3:J7)-1,"")</f>
        <v/>
      </c>
      <c r="N7" t="s">
        <v>894</v>
      </c>
      <c r="O7" s="9">
        <f>MIN(K3:K359)</f>
        <v>-4.0776890593856585E-2</v>
      </c>
      <c r="W7" s="7"/>
      <c r="Y7" s="7"/>
      <c r="AA7" s="8"/>
      <c r="AC7" s="8"/>
      <c r="AI7" s="8"/>
      <c r="AJ7" s="8"/>
    </row>
    <row r="8" spans="2:36" x14ac:dyDescent="0.45">
      <c r="B8" s="2">
        <v>44656</v>
      </c>
      <c r="C8" t="s">
        <v>717</v>
      </c>
      <c r="D8">
        <v>343.14</v>
      </c>
      <c r="E8">
        <v>837.05</v>
      </c>
      <c r="F8">
        <f>IF(B8&lt;&gt;B7,J7,F7)</f>
        <v>10161503.75</v>
      </c>
      <c r="G8">
        <f t="shared" si="0"/>
        <v>50807.518750000003</v>
      </c>
      <c r="H8">
        <f t="shared" si="1"/>
        <v>150</v>
      </c>
      <c r="I8">
        <f t="shared" si="2"/>
        <v>74086.5</v>
      </c>
      <c r="J8" s="5">
        <f t="shared" si="3"/>
        <v>10294469.75</v>
      </c>
      <c r="K8" s="9">
        <f>IFERROR(J8/MAX($J$3:J8)-1,"")</f>
        <v>0</v>
      </c>
      <c r="W8" s="7"/>
      <c r="Y8" s="7"/>
      <c r="AA8" s="8"/>
      <c r="AC8" s="8"/>
      <c r="AI8" s="8"/>
      <c r="AJ8" s="8"/>
    </row>
    <row r="9" spans="2:36" x14ac:dyDescent="0.45">
      <c r="B9" s="2">
        <v>44657</v>
      </c>
      <c r="C9" t="s">
        <v>616</v>
      </c>
      <c r="D9">
        <v>233.07</v>
      </c>
      <c r="E9">
        <v>225.38</v>
      </c>
      <c r="F9">
        <f t="shared" ref="F9:F72" si="4">IF(B9&lt;&gt;B8,J8,F8)</f>
        <v>10294469.75</v>
      </c>
      <c r="G9">
        <f t="shared" si="0"/>
        <v>51472.348750000005</v>
      </c>
      <c r="H9">
        <f t="shared" si="1"/>
        <v>225</v>
      </c>
      <c r="I9">
        <f t="shared" si="2"/>
        <v>-1730.2499999999995</v>
      </c>
      <c r="J9" s="5">
        <f t="shared" si="3"/>
        <v>10292739.5</v>
      </c>
      <c r="K9" s="9">
        <f>IFERROR(J9/MAX($J$3:J9)-1,"")</f>
        <v>-1.6807567966281578E-4</v>
      </c>
      <c r="N9" t="s">
        <v>1266</v>
      </c>
      <c r="O9">
        <f>O6/-O7</f>
        <v>3.7304809431769748</v>
      </c>
      <c r="W9" s="7"/>
      <c r="Y9" s="7"/>
      <c r="AA9" s="8"/>
      <c r="AC9" s="8"/>
      <c r="AI9" s="8"/>
      <c r="AJ9" s="8"/>
    </row>
    <row r="10" spans="2:36" x14ac:dyDescent="0.45">
      <c r="B10" s="2">
        <v>44658</v>
      </c>
      <c r="C10" t="s">
        <v>617</v>
      </c>
      <c r="D10">
        <v>102.52</v>
      </c>
      <c r="E10">
        <v>0.25</v>
      </c>
      <c r="F10">
        <f t="shared" si="4"/>
        <v>10292739.5</v>
      </c>
      <c r="G10">
        <f t="shared" si="0"/>
        <v>51463.697500000002</v>
      </c>
      <c r="H10">
        <f t="shared" si="1"/>
        <v>500</v>
      </c>
      <c r="I10">
        <f t="shared" si="2"/>
        <v>-51135</v>
      </c>
      <c r="J10" s="5" t="str">
        <f t="shared" si="3"/>
        <v/>
      </c>
      <c r="K10" s="9" t="str">
        <f>IFERROR(J10/MAX($J$3:J10)-1,"")</f>
        <v/>
      </c>
      <c r="W10" s="7"/>
      <c r="Y10" s="7"/>
      <c r="AA10" s="8"/>
      <c r="AC10" s="8"/>
      <c r="AI10" s="8"/>
      <c r="AJ10" s="8"/>
    </row>
    <row r="11" spans="2:36" x14ac:dyDescent="0.45">
      <c r="B11" s="2">
        <v>44658</v>
      </c>
      <c r="C11" t="s">
        <v>618</v>
      </c>
      <c r="D11">
        <v>99.4</v>
      </c>
      <c r="E11">
        <v>0.2</v>
      </c>
      <c r="F11">
        <f t="shared" si="4"/>
        <v>10292739.5</v>
      </c>
      <c r="G11">
        <f t="shared" si="0"/>
        <v>51463.697500000002</v>
      </c>
      <c r="H11">
        <f t="shared" si="1"/>
        <v>525</v>
      </c>
      <c r="I11">
        <f t="shared" si="2"/>
        <v>-52080</v>
      </c>
      <c r="J11" s="5">
        <f t="shared" si="3"/>
        <v>10189524.5</v>
      </c>
      <c r="K11" s="9">
        <f>IFERROR(J11/MAX($J$3:J11)-1,"")</f>
        <v>-1.0194332738701739E-2</v>
      </c>
      <c r="W11" s="7"/>
      <c r="Y11" s="7"/>
      <c r="AA11" s="8"/>
      <c r="AC11" s="8"/>
      <c r="AI11" s="8"/>
      <c r="AJ11" s="8"/>
    </row>
    <row r="12" spans="2:36" x14ac:dyDescent="0.45">
      <c r="B12" s="2">
        <v>44659</v>
      </c>
      <c r="C12" t="s">
        <v>785</v>
      </c>
      <c r="D12">
        <v>447.24</v>
      </c>
      <c r="E12">
        <v>305</v>
      </c>
      <c r="F12">
        <f t="shared" si="4"/>
        <v>10189524.5</v>
      </c>
      <c r="G12">
        <f t="shared" si="0"/>
        <v>50947.622499999998</v>
      </c>
      <c r="H12">
        <f t="shared" si="1"/>
        <v>125</v>
      </c>
      <c r="I12">
        <f t="shared" si="2"/>
        <v>-17780</v>
      </c>
      <c r="J12" s="5">
        <f t="shared" si="3"/>
        <v>10171744.5</v>
      </c>
      <c r="K12" s="9">
        <f>IFERROR(J12/MAX($J$3:J12)-1,"")</f>
        <v>-1.1921473663080162E-2</v>
      </c>
      <c r="W12" s="7"/>
      <c r="Y12" s="7"/>
      <c r="AA12" s="8"/>
      <c r="AC12" s="8"/>
      <c r="AI12" s="8"/>
      <c r="AJ12" s="8"/>
    </row>
    <row r="13" spans="2:36" x14ac:dyDescent="0.45">
      <c r="B13" s="2">
        <v>44663</v>
      </c>
      <c r="C13" t="s">
        <v>679</v>
      </c>
      <c r="D13">
        <v>238.79</v>
      </c>
      <c r="E13">
        <v>12.56</v>
      </c>
      <c r="F13">
        <f t="shared" si="4"/>
        <v>10171744.5</v>
      </c>
      <c r="G13">
        <f t="shared" si="0"/>
        <v>50858.722500000003</v>
      </c>
      <c r="H13">
        <f t="shared" si="1"/>
        <v>225</v>
      </c>
      <c r="I13">
        <f t="shared" si="2"/>
        <v>-50901.75</v>
      </c>
      <c r="J13" s="5" t="str">
        <f t="shared" si="3"/>
        <v/>
      </c>
      <c r="K13" s="9" t="str">
        <f>IFERROR(J13/MAX($J$3:J13)-1,"")</f>
        <v/>
      </c>
      <c r="W13" s="7"/>
      <c r="Y13" s="7"/>
      <c r="AA13" s="8"/>
      <c r="AC13" s="8"/>
      <c r="AI13" s="8"/>
      <c r="AJ13" s="8"/>
    </row>
    <row r="14" spans="2:36" x14ac:dyDescent="0.45">
      <c r="B14" s="2">
        <v>44663</v>
      </c>
      <c r="C14" t="s">
        <v>618</v>
      </c>
      <c r="D14">
        <v>188.7</v>
      </c>
      <c r="E14">
        <v>231.15</v>
      </c>
      <c r="F14">
        <f t="shared" si="4"/>
        <v>10171744.5</v>
      </c>
      <c r="G14">
        <f t="shared" si="0"/>
        <v>50858.722500000003</v>
      </c>
      <c r="H14">
        <f t="shared" si="1"/>
        <v>275</v>
      </c>
      <c r="I14">
        <f t="shared" si="2"/>
        <v>11673.750000000005</v>
      </c>
      <c r="J14" s="5">
        <f t="shared" si="3"/>
        <v>10132516.5</v>
      </c>
      <c r="K14" s="9">
        <f>IFERROR(J14/MAX($J$3:J14)-1,"")</f>
        <v>-1.5732063324582546E-2</v>
      </c>
      <c r="W14" s="7"/>
      <c r="Y14" s="7"/>
      <c r="AA14" s="8"/>
      <c r="AC14" s="8"/>
      <c r="AI14" s="8"/>
      <c r="AJ14" s="8"/>
    </row>
    <row r="15" spans="2:36" x14ac:dyDescent="0.45">
      <c r="B15" s="2">
        <v>44664</v>
      </c>
      <c r="C15" t="s">
        <v>616</v>
      </c>
      <c r="D15">
        <v>95.38</v>
      </c>
      <c r="E15">
        <v>122.65</v>
      </c>
      <c r="F15">
        <f t="shared" si="4"/>
        <v>10132516.5</v>
      </c>
      <c r="G15">
        <f t="shared" si="0"/>
        <v>50662.582500000004</v>
      </c>
      <c r="H15">
        <f t="shared" si="1"/>
        <v>525</v>
      </c>
      <c r="I15">
        <f t="shared" si="2"/>
        <v>14316.750000000005</v>
      </c>
      <c r="J15" s="5" t="str">
        <f t="shared" si="3"/>
        <v/>
      </c>
      <c r="K15" s="9" t="str">
        <f>IFERROR(J15/MAX($J$3:J15)-1,"")</f>
        <v/>
      </c>
      <c r="W15" s="7"/>
      <c r="Y15" s="7"/>
      <c r="AA15" s="8"/>
      <c r="AC15" s="8"/>
      <c r="AI15" s="8"/>
      <c r="AJ15" s="8"/>
    </row>
    <row r="16" spans="2:36" x14ac:dyDescent="0.45">
      <c r="B16" s="2">
        <v>44664</v>
      </c>
      <c r="C16" t="s">
        <v>619</v>
      </c>
      <c r="D16">
        <v>130.57</v>
      </c>
      <c r="E16">
        <v>222.15</v>
      </c>
      <c r="F16">
        <f t="shared" si="4"/>
        <v>10132516.5</v>
      </c>
      <c r="G16">
        <f t="shared" si="0"/>
        <v>50662.582500000004</v>
      </c>
      <c r="H16">
        <f t="shared" si="1"/>
        <v>400</v>
      </c>
      <c r="I16">
        <f t="shared" si="2"/>
        <v>36632.000000000007</v>
      </c>
      <c r="J16" s="5">
        <f t="shared" si="3"/>
        <v>10183465.25</v>
      </c>
      <c r="K16" s="9">
        <f>IFERROR(J16/MAX($J$3:J16)-1,"")</f>
        <v>-1.0782925463450943E-2</v>
      </c>
      <c r="W16" s="7"/>
      <c r="Y16" s="7"/>
      <c r="AA16" s="8"/>
      <c r="AC16" s="8"/>
      <c r="AI16" s="8"/>
      <c r="AJ16" s="8"/>
    </row>
    <row r="17" spans="2:36" x14ac:dyDescent="0.45">
      <c r="B17" s="2">
        <v>44669</v>
      </c>
      <c r="C17" t="s">
        <v>674</v>
      </c>
      <c r="D17">
        <v>354.1</v>
      </c>
      <c r="E17">
        <v>164.15</v>
      </c>
      <c r="F17">
        <f t="shared" si="4"/>
        <v>10183465.25</v>
      </c>
      <c r="G17">
        <f t="shared" si="0"/>
        <v>50917.326249999998</v>
      </c>
      <c r="H17">
        <f t="shared" si="1"/>
        <v>150</v>
      </c>
      <c r="I17">
        <f t="shared" si="2"/>
        <v>-28492.500000000004</v>
      </c>
      <c r="J17" s="5" t="str">
        <f t="shared" si="3"/>
        <v/>
      </c>
      <c r="K17" s="9" t="str">
        <f>IFERROR(J17/MAX($J$3:J17)-1,"")</f>
        <v/>
      </c>
      <c r="W17" s="7"/>
      <c r="Y17" s="7"/>
      <c r="AA17" s="8"/>
      <c r="AC17" s="8"/>
      <c r="AI17" s="8"/>
      <c r="AJ17" s="8"/>
    </row>
    <row r="18" spans="2:36" x14ac:dyDescent="0.45">
      <c r="B18" s="2">
        <v>44669</v>
      </c>
      <c r="C18" t="s">
        <v>620</v>
      </c>
      <c r="D18">
        <v>325.04000000000002</v>
      </c>
      <c r="E18">
        <v>197.65</v>
      </c>
      <c r="F18">
        <f t="shared" si="4"/>
        <v>10183465.25</v>
      </c>
      <c r="G18">
        <f t="shared" si="0"/>
        <v>50917.326249999998</v>
      </c>
      <c r="H18">
        <f t="shared" si="1"/>
        <v>150</v>
      </c>
      <c r="I18">
        <f t="shared" si="2"/>
        <v>-19108.500000000004</v>
      </c>
      <c r="J18" s="5">
        <f t="shared" si="3"/>
        <v>10135864.25</v>
      </c>
      <c r="K18" s="9">
        <f>IFERROR(J18/MAX($J$3:J18)-1,"")</f>
        <v>-1.5406864447777946E-2</v>
      </c>
      <c r="W18" s="7"/>
      <c r="Y18" s="7"/>
      <c r="AA18" s="8"/>
      <c r="AC18" s="8"/>
      <c r="AI18" s="8"/>
      <c r="AJ18" s="8"/>
    </row>
    <row r="19" spans="2:36" x14ac:dyDescent="0.45">
      <c r="B19" s="2">
        <v>44670</v>
      </c>
      <c r="C19" t="s">
        <v>621</v>
      </c>
      <c r="D19">
        <v>254.77</v>
      </c>
      <c r="E19">
        <v>465.85</v>
      </c>
      <c r="F19">
        <f t="shared" si="4"/>
        <v>10135864.25</v>
      </c>
      <c r="G19">
        <f t="shared" si="0"/>
        <v>50679.321250000001</v>
      </c>
      <c r="H19">
        <f t="shared" si="1"/>
        <v>200</v>
      </c>
      <c r="I19">
        <f t="shared" si="2"/>
        <v>42216</v>
      </c>
      <c r="J19" s="5" t="str">
        <f t="shared" si="3"/>
        <v/>
      </c>
      <c r="K19" s="9" t="str">
        <f>IFERROR(J19/MAX($J$3:J19)-1,"")</f>
        <v/>
      </c>
      <c r="W19" s="7"/>
      <c r="Y19" s="7"/>
      <c r="AA19" s="8"/>
      <c r="AC19" s="8"/>
      <c r="AI19" s="8"/>
      <c r="AJ19" s="8"/>
    </row>
    <row r="20" spans="2:36" x14ac:dyDescent="0.45">
      <c r="B20" s="2">
        <v>44670</v>
      </c>
      <c r="C20" t="s">
        <v>798</v>
      </c>
      <c r="D20">
        <v>291</v>
      </c>
      <c r="E20">
        <v>541.28</v>
      </c>
      <c r="F20">
        <f t="shared" si="4"/>
        <v>10135864.25</v>
      </c>
      <c r="G20">
        <f t="shared" si="0"/>
        <v>50679.321250000001</v>
      </c>
      <c r="H20">
        <f t="shared" si="1"/>
        <v>175</v>
      </c>
      <c r="I20">
        <f t="shared" si="2"/>
        <v>43798.999999999993</v>
      </c>
      <c r="J20" s="5">
        <f t="shared" si="3"/>
        <v>10221879.25</v>
      </c>
      <c r="K20" s="9">
        <f>IFERROR(J20/MAX($J$3:J20)-1,"")</f>
        <v>-7.0514073830757473E-3</v>
      </c>
      <c r="W20" s="7"/>
      <c r="Y20" s="7"/>
      <c r="AA20" s="8"/>
      <c r="AC20" s="8"/>
      <c r="AI20" s="8"/>
      <c r="AJ20" s="8"/>
    </row>
    <row r="21" spans="2:36" x14ac:dyDescent="0.45">
      <c r="B21" s="2">
        <v>44671</v>
      </c>
      <c r="C21" t="s">
        <v>752</v>
      </c>
      <c r="D21">
        <v>191.55</v>
      </c>
      <c r="E21">
        <v>16.850000000000001</v>
      </c>
      <c r="F21">
        <f t="shared" si="4"/>
        <v>10221879.25</v>
      </c>
      <c r="G21">
        <f t="shared" si="0"/>
        <v>51109.396249999998</v>
      </c>
      <c r="H21">
        <f t="shared" si="1"/>
        <v>275</v>
      </c>
      <c r="I21">
        <f t="shared" si="2"/>
        <v>-48042.500000000007</v>
      </c>
      <c r="J21" s="5">
        <f t="shared" si="3"/>
        <v>10173836.75</v>
      </c>
      <c r="K21" s="9">
        <f>IFERROR(J21/MAX($J$3:J21)-1,"")</f>
        <v>-1.171823347190859E-2</v>
      </c>
      <c r="W21" s="7"/>
      <c r="Y21" s="7"/>
      <c r="AA21" s="8"/>
      <c r="AC21" s="8"/>
      <c r="AI21" s="8"/>
      <c r="AJ21" s="8"/>
    </row>
    <row r="22" spans="2:36" x14ac:dyDescent="0.45">
      <c r="B22" s="2">
        <v>44673</v>
      </c>
      <c r="C22" t="s">
        <v>777</v>
      </c>
      <c r="D22">
        <v>359.63</v>
      </c>
      <c r="E22">
        <v>773.25</v>
      </c>
      <c r="F22">
        <f t="shared" si="4"/>
        <v>10173836.75</v>
      </c>
      <c r="G22">
        <f t="shared" si="0"/>
        <v>50869.183750000004</v>
      </c>
      <c r="H22">
        <f t="shared" si="1"/>
        <v>150</v>
      </c>
      <c r="I22">
        <f t="shared" si="2"/>
        <v>62043</v>
      </c>
      <c r="J22" s="5" t="str">
        <f t="shared" si="3"/>
        <v/>
      </c>
      <c r="K22" s="9" t="str">
        <f>IFERROR(J22/MAX($J$3:J22)-1,"")</f>
        <v/>
      </c>
      <c r="W22" s="7"/>
      <c r="Y22" s="7"/>
      <c r="AA22" s="8"/>
      <c r="AC22" s="8"/>
      <c r="AI22" s="8"/>
      <c r="AJ22" s="8"/>
    </row>
    <row r="23" spans="2:36" x14ac:dyDescent="0.45">
      <c r="B23" s="2">
        <v>44673</v>
      </c>
      <c r="C23" t="s">
        <v>794</v>
      </c>
      <c r="D23">
        <v>397.6</v>
      </c>
      <c r="E23">
        <v>858.95</v>
      </c>
      <c r="F23">
        <f t="shared" si="4"/>
        <v>10173836.75</v>
      </c>
      <c r="G23">
        <f t="shared" si="0"/>
        <v>50869.183750000004</v>
      </c>
      <c r="H23">
        <f t="shared" si="1"/>
        <v>125</v>
      </c>
      <c r="I23">
        <f t="shared" si="2"/>
        <v>57668.75</v>
      </c>
      <c r="J23" s="5">
        <f t="shared" si="3"/>
        <v>10293548.5</v>
      </c>
      <c r="K23" s="9">
        <f>IFERROR(J23/MAX($J$3:J23)-1,"")</f>
        <v>-8.9489796208264138E-5</v>
      </c>
      <c r="W23" s="7"/>
      <c r="Y23" s="7"/>
      <c r="AA23" s="8"/>
      <c r="AC23" s="8"/>
      <c r="AI23" s="8"/>
      <c r="AJ23" s="8"/>
    </row>
    <row r="24" spans="2:36" x14ac:dyDescent="0.45">
      <c r="B24" s="2">
        <v>44676</v>
      </c>
      <c r="C24" t="s">
        <v>622</v>
      </c>
      <c r="D24">
        <v>398.21</v>
      </c>
      <c r="E24">
        <v>730.44</v>
      </c>
      <c r="F24">
        <f t="shared" si="4"/>
        <v>10293548.5</v>
      </c>
      <c r="G24">
        <f t="shared" si="0"/>
        <v>51467.7425</v>
      </c>
      <c r="H24">
        <f t="shared" si="1"/>
        <v>125</v>
      </c>
      <c r="I24">
        <f t="shared" si="2"/>
        <v>41528.750000000007</v>
      </c>
      <c r="J24" s="5" t="str">
        <f t="shared" si="3"/>
        <v/>
      </c>
      <c r="K24" s="9" t="str">
        <f>IFERROR(J24/MAX($J$3:J24)-1,"")</f>
        <v/>
      </c>
      <c r="W24" s="7"/>
      <c r="Y24" s="7"/>
      <c r="AA24" s="8"/>
      <c r="AC24" s="8"/>
      <c r="AI24" s="8"/>
      <c r="AJ24" s="8"/>
    </row>
    <row r="25" spans="2:36" x14ac:dyDescent="0.45">
      <c r="B25" s="2">
        <v>44676</v>
      </c>
      <c r="C25" t="s">
        <v>627</v>
      </c>
      <c r="D25">
        <v>418.37</v>
      </c>
      <c r="E25">
        <v>653.32000000000005</v>
      </c>
      <c r="F25">
        <f t="shared" si="4"/>
        <v>10293548.5</v>
      </c>
      <c r="G25">
        <f t="shared" si="0"/>
        <v>51467.7425</v>
      </c>
      <c r="H25">
        <f t="shared" si="1"/>
        <v>125</v>
      </c>
      <c r="I25">
        <f t="shared" si="2"/>
        <v>29368.750000000007</v>
      </c>
      <c r="J25" s="5">
        <f t="shared" si="3"/>
        <v>10364446</v>
      </c>
      <c r="K25" s="9">
        <f>IFERROR(J25/MAX($J$3:J25)-1,"")</f>
        <v>0</v>
      </c>
      <c r="W25" s="7"/>
      <c r="Y25" s="7"/>
      <c r="AA25" s="8"/>
      <c r="AC25" s="8"/>
      <c r="AI25" s="8"/>
      <c r="AJ25" s="8"/>
    </row>
    <row r="26" spans="2:36" x14ac:dyDescent="0.45">
      <c r="B26" s="2">
        <v>44678</v>
      </c>
      <c r="C26" t="s">
        <v>624</v>
      </c>
      <c r="D26">
        <v>227.49</v>
      </c>
      <c r="E26">
        <v>56.71</v>
      </c>
      <c r="F26">
        <f t="shared" si="4"/>
        <v>10364446</v>
      </c>
      <c r="G26">
        <f t="shared" si="0"/>
        <v>51822.23</v>
      </c>
      <c r="H26">
        <f t="shared" si="1"/>
        <v>225</v>
      </c>
      <c r="I26">
        <f t="shared" si="2"/>
        <v>-38425.5</v>
      </c>
      <c r="J26" s="5" t="str">
        <f t="shared" si="3"/>
        <v/>
      </c>
      <c r="K26" s="9" t="str">
        <f>IFERROR(J26/MAX($J$3:J26)-1,"")</f>
        <v/>
      </c>
      <c r="W26" s="7"/>
      <c r="Y26" s="7"/>
      <c r="AA26" s="8"/>
      <c r="AC26" s="8"/>
      <c r="AI26" s="8"/>
      <c r="AJ26" s="8"/>
    </row>
    <row r="27" spans="2:36" x14ac:dyDescent="0.45">
      <c r="B27" s="2">
        <v>44678</v>
      </c>
      <c r="C27" t="s">
        <v>626</v>
      </c>
      <c r="D27">
        <v>263.14999999999998</v>
      </c>
      <c r="E27">
        <v>85.45</v>
      </c>
      <c r="F27">
        <f t="shared" si="4"/>
        <v>10364446</v>
      </c>
      <c r="G27">
        <f t="shared" si="0"/>
        <v>51822.23</v>
      </c>
      <c r="H27">
        <f t="shared" si="1"/>
        <v>200</v>
      </c>
      <c r="I27">
        <f t="shared" si="2"/>
        <v>-35540</v>
      </c>
      <c r="J27" s="5">
        <f t="shared" si="3"/>
        <v>10290480.5</v>
      </c>
      <c r="K27" s="9">
        <f>IFERROR(J27/MAX($J$3:J27)-1,"")</f>
        <v>-7.1364644091926888E-3</v>
      </c>
      <c r="W27" s="7"/>
      <c r="Y27" s="7"/>
      <c r="AA27" s="8"/>
      <c r="AC27" s="8"/>
      <c r="AI27" s="8"/>
      <c r="AJ27" s="8"/>
    </row>
    <row r="28" spans="2:36" x14ac:dyDescent="0.45">
      <c r="B28" s="2">
        <v>44679</v>
      </c>
      <c r="C28" t="s">
        <v>626</v>
      </c>
      <c r="D28">
        <v>130.25</v>
      </c>
      <c r="E28">
        <v>0.2</v>
      </c>
      <c r="F28">
        <f t="shared" si="4"/>
        <v>10290480.5</v>
      </c>
      <c r="G28">
        <f t="shared" si="0"/>
        <v>51452.402500000004</v>
      </c>
      <c r="H28">
        <f t="shared" si="1"/>
        <v>400</v>
      </c>
      <c r="I28">
        <f t="shared" si="2"/>
        <v>-52020.000000000007</v>
      </c>
      <c r="J28" s="5" t="str">
        <f t="shared" si="3"/>
        <v/>
      </c>
      <c r="K28" s="9" t="str">
        <f>IFERROR(J28/MAX($J$3:J28)-1,"")</f>
        <v/>
      </c>
      <c r="W28" s="7"/>
      <c r="Y28" s="7"/>
      <c r="AA28" s="8"/>
      <c r="AC28" s="8"/>
      <c r="AI28" s="8"/>
      <c r="AJ28" s="8"/>
    </row>
    <row r="29" spans="2:36" x14ac:dyDescent="0.45">
      <c r="B29" s="2">
        <v>44679</v>
      </c>
      <c r="C29" t="s">
        <v>752</v>
      </c>
      <c r="D29">
        <v>134.93</v>
      </c>
      <c r="E29">
        <v>0.15</v>
      </c>
      <c r="F29">
        <f t="shared" si="4"/>
        <v>10290480.5</v>
      </c>
      <c r="G29">
        <f t="shared" si="0"/>
        <v>51452.402500000004</v>
      </c>
      <c r="H29">
        <f t="shared" si="1"/>
        <v>375</v>
      </c>
      <c r="I29">
        <f t="shared" si="2"/>
        <v>-50542.5</v>
      </c>
      <c r="J29" s="5">
        <f t="shared" si="3"/>
        <v>10187918</v>
      </c>
      <c r="K29" s="9">
        <f>IFERROR(J29/MAX($J$3:J29)-1,"")</f>
        <v>-1.7032072915426411E-2</v>
      </c>
      <c r="W29" s="7"/>
      <c r="Y29" s="7"/>
      <c r="AA29" s="8"/>
      <c r="AC29" s="8"/>
      <c r="AI29" s="8"/>
      <c r="AJ29" s="8"/>
    </row>
    <row r="30" spans="2:36" x14ac:dyDescent="0.45">
      <c r="B30" s="2">
        <v>44680</v>
      </c>
      <c r="C30" t="s">
        <v>752</v>
      </c>
      <c r="D30">
        <v>370.71</v>
      </c>
      <c r="E30">
        <v>430.85</v>
      </c>
      <c r="F30">
        <f t="shared" si="4"/>
        <v>10187918</v>
      </c>
      <c r="G30">
        <f t="shared" si="0"/>
        <v>50939.590000000004</v>
      </c>
      <c r="H30">
        <f t="shared" si="1"/>
        <v>125</v>
      </c>
      <c r="I30">
        <f t="shared" si="2"/>
        <v>7517.5000000000055</v>
      </c>
      <c r="J30" s="5" t="str">
        <f t="shared" si="3"/>
        <v/>
      </c>
      <c r="K30" s="9" t="str">
        <f>IFERROR(J30/MAX($J$3:J30)-1,"")</f>
        <v/>
      </c>
      <c r="W30" s="7"/>
      <c r="Y30" s="7"/>
      <c r="AA30" s="8"/>
      <c r="AC30" s="8"/>
      <c r="AI30" s="8"/>
      <c r="AJ30" s="8"/>
    </row>
    <row r="31" spans="2:36" x14ac:dyDescent="0.45">
      <c r="B31" s="2">
        <v>44680</v>
      </c>
      <c r="C31" t="s">
        <v>767</v>
      </c>
      <c r="D31">
        <v>368.05</v>
      </c>
      <c r="E31">
        <v>483.55</v>
      </c>
      <c r="F31">
        <f t="shared" si="4"/>
        <v>10187918</v>
      </c>
      <c r="G31">
        <f t="shared" si="0"/>
        <v>50939.590000000004</v>
      </c>
      <c r="H31">
        <f t="shared" si="1"/>
        <v>150</v>
      </c>
      <c r="I31">
        <f t="shared" si="2"/>
        <v>17325</v>
      </c>
      <c r="J31" s="5">
        <f t="shared" si="3"/>
        <v>10212760.5</v>
      </c>
      <c r="K31" s="9">
        <f>IFERROR(J31/MAX($J$3:J31)-1,"")</f>
        <v>-1.4635176834343122E-2</v>
      </c>
      <c r="W31" s="7"/>
      <c r="Y31" s="7"/>
      <c r="AA31" s="8"/>
      <c r="AC31" s="8"/>
      <c r="AI31" s="8"/>
      <c r="AJ31" s="8"/>
    </row>
    <row r="32" spans="2:36" x14ac:dyDescent="0.45">
      <c r="B32" s="2">
        <v>44683</v>
      </c>
      <c r="C32" t="s">
        <v>622</v>
      </c>
      <c r="D32">
        <v>392.35</v>
      </c>
      <c r="E32">
        <v>467.96</v>
      </c>
      <c r="F32">
        <f t="shared" si="4"/>
        <v>10212760.5</v>
      </c>
      <c r="G32">
        <f t="shared" si="0"/>
        <v>51063.802499999998</v>
      </c>
      <c r="H32">
        <f t="shared" si="1"/>
        <v>125</v>
      </c>
      <c r="I32">
        <f t="shared" si="2"/>
        <v>9451.2499999999945</v>
      </c>
      <c r="J32" s="5" t="str">
        <f t="shared" si="3"/>
        <v/>
      </c>
      <c r="K32" s="9" t="str">
        <f>IFERROR(J32/MAX($J$3:J32)-1,"")</f>
        <v/>
      </c>
      <c r="W32" s="7"/>
      <c r="Y32" s="7"/>
      <c r="AA32" s="8"/>
      <c r="AC32" s="8"/>
      <c r="AI32" s="8"/>
      <c r="AJ32" s="8"/>
    </row>
    <row r="33" spans="2:36" x14ac:dyDescent="0.45">
      <c r="B33" s="2">
        <v>44683</v>
      </c>
      <c r="C33" t="s">
        <v>627</v>
      </c>
      <c r="D33">
        <v>388.05</v>
      </c>
      <c r="E33">
        <v>399.35</v>
      </c>
      <c r="F33">
        <f t="shared" si="4"/>
        <v>10212760.5</v>
      </c>
      <c r="G33">
        <f t="shared" si="0"/>
        <v>51063.802499999998</v>
      </c>
      <c r="H33">
        <f t="shared" si="1"/>
        <v>125</v>
      </c>
      <c r="I33">
        <f t="shared" si="2"/>
        <v>1412.5000000000014</v>
      </c>
      <c r="J33" s="5">
        <f t="shared" si="3"/>
        <v>10223624.25</v>
      </c>
      <c r="K33" s="9">
        <f>IFERROR(J33/MAX($J$3:J33)-1,"")</f>
        <v>-1.3587002141744908E-2</v>
      </c>
      <c r="W33" s="7"/>
      <c r="Y33" s="7"/>
      <c r="AA33" s="8"/>
      <c r="AC33" s="8"/>
      <c r="AI33" s="8"/>
      <c r="AJ33" s="8"/>
    </row>
    <row r="34" spans="2:36" x14ac:dyDescent="0.45">
      <c r="B34" s="2">
        <v>44685</v>
      </c>
      <c r="C34" t="s">
        <v>624</v>
      </c>
      <c r="D34">
        <v>263.7</v>
      </c>
      <c r="E34">
        <v>271.75</v>
      </c>
      <c r="F34">
        <f t="shared" si="4"/>
        <v>10223624.25</v>
      </c>
      <c r="G34">
        <f t="shared" si="0"/>
        <v>51118.121250000004</v>
      </c>
      <c r="H34">
        <f t="shared" si="1"/>
        <v>200</v>
      </c>
      <c r="I34">
        <f t="shared" si="2"/>
        <v>1610.0000000000023</v>
      </c>
      <c r="J34" s="5" t="str">
        <f t="shared" si="3"/>
        <v/>
      </c>
      <c r="K34" s="9" t="str">
        <f>IFERROR(J34/MAX($J$3:J34)-1,"")</f>
        <v/>
      </c>
      <c r="W34" s="7"/>
      <c r="Y34" s="7"/>
      <c r="AA34" s="8"/>
      <c r="AC34" s="8"/>
      <c r="AI34" s="8"/>
      <c r="AJ34" s="8"/>
    </row>
    <row r="35" spans="2:36" x14ac:dyDescent="0.45">
      <c r="B35" s="2">
        <v>44685</v>
      </c>
      <c r="C35" t="s">
        <v>626</v>
      </c>
      <c r="D35">
        <v>288.89999999999998</v>
      </c>
      <c r="E35">
        <v>349</v>
      </c>
      <c r="F35">
        <f t="shared" si="4"/>
        <v>10223624.25</v>
      </c>
      <c r="G35">
        <f t="shared" si="0"/>
        <v>51118.121250000004</v>
      </c>
      <c r="H35">
        <f t="shared" si="1"/>
        <v>175</v>
      </c>
      <c r="I35">
        <f t="shared" si="2"/>
        <v>10517.500000000004</v>
      </c>
      <c r="J35" s="5">
        <f t="shared" si="3"/>
        <v>10235751.75</v>
      </c>
      <c r="K35" s="9">
        <f>IFERROR(J35/MAX($J$3:J35)-1,"")</f>
        <v>-1.2416896185285742E-2</v>
      </c>
      <c r="W35" s="7"/>
      <c r="Y35" s="7"/>
      <c r="AA35" s="8"/>
      <c r="AC35" s="8"/>
      <c r="AI35" s="8"/>
      <c r="AJ35" s="8"/>
    </row>
    <row r="36" spans="2:36" x14ac:dyDescent="0.45">
      <c r="B36" s="2">
        <v>44686</v>
      </c>
      <c r="C36" t="s">
        <v>628</v>
      </c>
      <c r="D36">
        <v>119.03</v>
      </c>
      <c r="E36">
        <v>0.2</v>
      </c>
      <c r="F36">
        <f t="shared" si="4"/>
        <v>10235751.75</v>
      </c>
      <c r="G36">
        <f t="shared" si="0"/>
        <v>51178.758750000001</v>
      </c>
      <c r="H36">
        <f t="shared" si="1"/>
        <v>425</v>
      </c>
      <c r="I36">
        <f t="shared" si="2"/>
        <v>-50502.75</v>
      </c>
      <c r="J36" s="5" t="str">
        <f t="shared" si="3"/>
        <v/>
      </c>
      <c r="K36" s="9" t="str">
        <f>IFERROR(J36/MAX($J$3:J36)-1,"")</f>
        <v/>
      </c>
      <c r="W36" s="7"/>
      <c r="Y36" s="7"/>
      <c r="AA36" s="8"/>
      <c r="AC36" s="8"/>
      <c r="AI36" s="8"/>
      <c r="AJ36" s="8"/>
    </row>
    <row r="37" spans="2:36" x14ac:dyDescent="0.45">
      <c r="B37" s="2">
        <v>44686</v>
      </c>
      <c r="C37" t="s">
        <v>622</v>
      </c>
      <c r="D37">
        <v>96.6</v>
      </c>
      <c r="E37">
        <v>0.2</v>
      </c>
      <c r="F37">
        <f t="shared" si="4"/>
        <v>10235751.75</v>
      </c>
      <c r="G37">
        <f t="shared" si="0"/>
        <v>51178.758750000001</v>
      </c>
      <c r="H37">
        <f t="shared" si="1"/>
        <v>525</v>
      </c>
      <c r="I37">
        <f t="shared" si="2"/>
        <v>-50609.999999999993</v>
      </c>
      <c r="J37" s="5">
        <f t="shared" si="3"/>
        <v>10134639</v>
      </c>
      <c r="K37" s="9">
        <f>IFERROR(J37/MAX($J$3:J37)-1,"")</f>
        <v>-2.2172627461226613E-2</v>
      </c>
      <c r="W37" s="7"/>
      <c r="Y37" s="7"/>
      <c r="AA37" s="8"/>
      <c r="AC37" s="8"/>
      <c r="AI37" s="8"/>
      <c r="AJ37" s="8"/>
    </row>
    <row r="38" spans="2:36" x14ac:dyDescent="0.45">
      <c r="B38" s="2">
        <v>44690</v>
      </c>
      <c r="C38" t="s">
        <v>634</v>
      </c>
      <c r="D38">
        <v>402.2</v>
      </c>
      <c r="E38">
        <v>168.5</v>
      </c>
      <c r="F38">
        <f t="shared" si="4"/>
        <v>10134639</v>
      </c>
      <c r="G38">
        <f t="shared" si="0"/>
        <v>50673.195</v>
      </c>
      <c r="H38">
        <f t="shared" si="1"/>
        <v>125</v>
      </c>
      <c r="I38">
        <f t="shared" si="2"/>
        <v>-29212.5</v>
      </c>
      <c r="J38" s="5" t="str">
        <f t="shared" si="3"/>
        <v/>
      </c>
      <c r="K38" s="9" t="str">
        <f>IFERROR(J38/MAX($J$3:J38)-1,"")</f>
        <v/>
      </c>
      <c r="W38" s="7"/>
      <c r="Y38" s="7"/>
      <c r="AA38" s="8"/>
      <c r="AC38" s="8"/>
      <c r="AI38" s="8"/>
      <c r="AJ38" s="8"/>
    </row>
    <row r="39" spans="2:36" x14ac:dyDescent="0.45">
      <c r="B39" s="2">
        <v>44690</v>
      </c>
      <c r="C39" t="s">
        <v>813</v>
      </c>
      <c r="D39">
        <v>386.36</v>
      </c>
      <c r="E39">
        <v>340.7</v>
      </c>
      <c r="F39">
        <f t="shared" si="4"/>
        <v>10134639</v>
      </c>
      <c r="G39">
        <f t="shared" si="0"/>
        <v>50673.195</v>
      </c>
      <c r="H39">
        <f t="shared" si="1"/>
        <v>125</v>
      </c>
      <c r="I39">
        <f t="shared" si="2"/>
        <v>-5707.5000000000027</v>
      </c>
      <c r="J39" s="5">
        <f t="shared" si="3"/>
        <v>10099719</v>
      </c>
      <c r="K39" s="9">
        <f>IFERROR(J39/MAX($J$3:J39)-1,"")</f>
        <v>-2.5541837933257594E-2</v>
      </c>
      <c r="W39" s="7"/>
      <c r="Y39" s="7"/>
      <c r="AA39" s="8"/>
      <c r="AC39" s="8"/>
      <c r="AI39" s="8"/>
      <c r="AJ39" s="8"/>
    </row>
    <row r="40" spans="2:36" x14ac:dyDescent="0.45">
      <c r="B40" s="2">
        <v>44691</v>
      </c>
      <c r="C40" t="s">
        <v>629</v>
      </c>
      <c r="D40">
        <v>322.87</v>
      </c>
      <c r="E40">
        <v>318.85000000000002</v>
      </c>
      <c r="F40">
        <f t="shared" si="4"/>
        <v>10099719</v>
      </c>
      <c r="G40">
        <f t="shared" ref="G40:G103" si="5">F40*0.25%</f>
        <v>25249.297500000001</v>
      </c>
      <c r="H40">
        <f t="shared" si="1"/>
        <v>75</v>
      </c>
      <c r="I40">
        <f t="shared" si="2"/>
        <v>-301.49999999999864</v>
      </c>
      <c r="J40" s="5" t="str">
        <f t="shared" si="3"/>
        <v/>
      </c>
      <c r="K40" s="9" t="str">
        <f>IFERROR(J40/MAX($J$3:J40)-1,"")</f>
        <v/>
      </c>
      <c r="W40" s="7"/>
      <c r="Y40" s="7"/>
      <c r="AA40" s="8"/>
      <c r="AC40" s="8"/>
      <c r="AI40" s="8"/>
      <c r="AJ40" s="8"/>
    </row>
    <row r="41" spans="2:36" x14ac:dyDescent="0.45">
      <c r="B41" s="2">
        <v>44691</v>
      </c>
      <c r="C41" t="s">
        <v>630</v>
      </c>
      <c r="D41">
        <v>307.95</v>
      </c>
      <c r="E41">
        <v>263.17</v>
      </c>
      <c r="F41">
        <f t="shared" si="4"/>
        <v>10099719</v>
      </c>
      <c r="G41">
        <f t="shared" si="5"/>
        <v>25249.297500000001</v>
      </c>
      <c r="H41">
        <f t="shared" si="1"/>
        <v>75</v>
      </c>
      <c r="I41">
        <f t="shared" si="2"/>
        <v>-3358.4999999999982</v>
      </c>
      <c r="J41" s="5" t="str">
        <f t="shared" si="3"/>
        <v/>
      </c>
      <c r="K41" s="9" t="str">
        <f>IFERROR(J41/MAX($J$3:J41)-1,"")</f>
        <v/>
      </c>
      <c r="W41" s="7"/>
      <c r="Y41" s="7"/>
      <c r="AA41" s="8"/>
      <c r="AC41" s="8"/>
      <c r="AI41" s="8"/>
      <c r="AJ41" s="8"/>
    </row>
    <row r="42" spans="2:36" x14ac:dyDescent="0.45">
      <c r="B42" s="2">
        <v>44691</v>
      </c>
      <c r="C42" t="s">
        <v>643</v>
      </c>
      <c r="D42">
        <v>285.35000000000002</v>
      </c>
      <c r="E42">
        <v>211.74</v>
      </c>
      <c r="F42">
        <f t="shared" si="4"/>
        <v>10099719</v>
      </c>
      <c r="G42">
        <f t="shared" si="5"/>
        <v>25249.297500000001</v>
      </c>
      <c r="H42">
        <f t="shared" si="1"/>
        <v>100</v>
      </c>
      <c r="I42">
        <f t="shared" si="2"/>
        <v>-7361.0000000000018</v>
      </c>
      <c r="J42" s="5" t="str">
        <f t="shared" si="3"/>
        <v/>
      </c>
      <c r="K42" s="9" t="str">
        <f>IFERROR(J42/MAX($J$3:J42)-1,"")</f>
        <v/>
      </c>
      <c r="W42" s="7"/>
      <c r="Y42" s="7"/>
      <c r="AA42" s="8"/>
      <c r="AC42" s="8"/>
      <c r="AI42" s="8"/>
      <c r="AJ42" s="8"/>
    </row>
    <row r="43" spans="2:36" x14ac:dyDescent="0.45">
      <c r="B43" s="2">
        <v>44691</v>
      </c>
      <c r="C43" t="s">
        <v>644</v>
      </c>
      <c r="D43">
        <v>272.39999999999998</v>
      </c>
      <c r="E43">
        <v>168.49</v>
      </c>
      <c r="F43">
        <f t="shared" si="4"/>
        <v>10099719</v>
      </c>
      <c r="G43">
        <f t="shared" si="5"/>
        <v>25249.297500000001</v>
      </c>
      <c r="H43">
        <f t="shared" si="1"/>
        <v>100</v>
      </c>
      <c r="I43">
        <f t="shared" si="2"/>
        <v>-10390.999999999996</v>
      </c>
      <c r="J43" s="5">
        <f t="shared" si="3"/>
        <v>10078307</v>
      </c>
      <c r="K43" s="9">
        <f>IFERROR(J43/MAX($J$3:J43)-1,"")</f>
        <v>-2.7607746714103154E-2</v>
      </c>
      <c r="W43" s="7"/>
      <c r="Y43" s="7"/>
      <c r="AA43" s="8"/>
      <c r="AC43" s="8"/>
      <c r="AI43" s="8"/>
      <c r="AJ43" s="8"/>
    </row>
    <row r="44" spans="2:36" x14ac:dyDescent="0.45">
      <c r="B44" s="2">
        <v>44692</v>
      </c>
      <c r="C44" t="s">
        <v>778</v>
      </c>
      <c r="D44">
        <v>232.38</v>
      </c>
      <c r="E44">
        <v>301.01</v>
      </c>
      <c r="F44">
        <f t="shared" si="4"/>
        <v>10078307</v>
      </c>
      <c r="G44">
        <f t="shared" si="5"/>
        <v>25195.767500000002</v>
      </c>
      <c r="H44">
        <f t="shared" si="1"/>
        <v>100</v>
      </c>
      <c r="I44">
        <f t="shared" si="2"/>
        <v>6863</v>
      </c>
      <c r="J44" s="5" t="str">
        <f t="shared" si="3"/>
        <v/>
      </c>
      <c r="K44" s="9" t="str">
        <f>IFERROR(J44/MAX($J$3:J44)-1,"")</f>
        <v/>
      </c>
      <c r="W44" s="7"/>
      <c r="Y44" s="7"/>
      <c r="AA44" s="8"/>
      <c r="AC44" s="8"/>
      <c r="AI44" s="8"/>
      <c r="AJ44" s="8"/>
    </row>
    <row r="45" spans="2:36" x14ac:dyDescent="0.45">
      <c r="B45" s="2">
        <v>44692</v>
      </c>
      <c r="C45" t="s">
        <v>631</v>
      </c>
      <c r="D45">
        <v>259.89999999999998</v>
      </c>
      <c r="E45">
        <v>376.33</v>
      </c>
      <c r="F45">
        <f t="shared" si="4"/>
        <v>10078307</v>
      </c>
      <c r="G45">
        <f t="shared" si="5"/>
        <v>25195.767500000002</v>
      </c>
      <c r="H45">
        <f t="shared" si="1"/>
        <v>100</v>
      </c>
      <c r="I45">
        <f t="shared" si="2"/>
        <v>11643</v>
      </c>
      <c r="J45" s="5" t="str">
        <f t="shared" si="3"/>
        <v/>
      </c>
      <c r="K45" s="9" t="str">
        <f>IFERROR(J45/MAX($J$3:J45)-1,"")</f>
        <v/>
      </c>
      <c r="W45" s="7"/>
      <c r="Y45" s="7"/>
      <c r="AA45" s="8"/>
      <c r="AC45" s="8"/>
      <c r="AI45" s="8"/>
      <c r="AJ45" s="8"/>
    </row>
    <row r="46" spans="2:36" x14ac:dyDescent="0.45">
      <c r="B46" s="2">
        <v>44692</v>
      </c>
      <c r="C46" t="s">
        <v>778</v>
      </c>
      <c r="D46">
        <v>282.58999999999997</v>
      </c>
      <c r="E46">
        <v>348.81</v>
      </c>
      <c r="F46">
        <f t="shared" si="4"/>
        <v>10078307</v>
      </c>
      <c r="G46">
        <f t="shared" si="5"/>
        <v>25195.767500000002</v>
      </c>
      <c r="H46">
        <f t="shared" si="1"/>
        <v>100</v>
      </c>
      <c r="I46">
        <f t="shared" si="2"/>
        <v>6622.0000000000027</v>
      </c>
      <c r="J46" s="5" t="str">
        <f t="shared" si="3"/>
        <v/>
      </c>
      <c r="K46" s="9" t="str">
        <f>IFERROR(J46/MAX($J$3:J46)-1,"")</f>
        <v/>
      </c>
      <c r="W46" s="7"/>
      <c r="Y46" s="7"/>
      <c r="AA46" s="8"/>
      <c r="AC46" s="8"/>
      <c r="AI46" s="8"/>
      <c r="AJ46" s="8"/>
    </row>
    <row r="47" spans="2:36" x14ac:dyDescent="0.45">
      <c r="B47" s="2">
        <v>44692</v>
      </c>
      <c r="C47" t="s">
        <v>631</v>
      </c>
      <c r="D47">
        <v>265.35000000000002</v>
      </c>
      <c r="E47">
        <v>427.21</v>
      </c>
      <c r="F47">
        <f t="shared" si="4"/>
        <v>10078307</v>
      </c>
      <c r="G47">
        <f t="shared" si="5"/>
        <v>25195.767500000002</v>
      </c>
      <c r="H47">
        <f t="shared" si="1"/>
        <v>100</v>
      </c>
      <c r="I47">
        <f t="shared" si="2"/>
        <v>16185.999999999996</v>
      </c>
      <c r="J47" s="5">
        <f t="shared" si="3"/>
        <v>10119621</v>
      </c>
      <c r="K47" s="9">
        <f>IFERROR(J47/MAX($J$3:J47)-1,"")</f>
        <v>-2.3621619525057147E-2</v>
      </c>
      <c r="W47" s="7"/>
      <c r="Y47" s="7"/>
      <c r="AA47" s="8"/>
      <c r="AC47" s="8"/>
      <c r="AI47" s="8"/>
      <c r="AJ47" s="8"/>
    </row>
    <row r="48" spans="2:36" x14ac:dyDescent="0.45">
      <c r="B48" s="2">
        <v>44693</v>
      </c>
      <c r="C48" t="s">
        <v>634</v>
      </c>
      <c r="D48">
        <v>153.61000000000001</v>
      </c>
      <c r="E48">
        <v>451.8</v>
      </c>
      <c r="F48">
        <f t="shared" si="4"/>
        <v>10119621</v>
      </c>
      <c r="G48">
        <f t="shared" si="5"/>
        <v>25299.052500000002</v>
      </c>
      <c r="H48">
        <f t="shared" si="1"/>
        <v>175</v>
      </c>
      <c r="I48">
        <f t="shared" si="2"/>
        <v>52183.25</v>
      </c>
      <c r="J48" s="5" t="str">
        <f t="shared" si="3"/>
        <v/>
      </c>
      <c r="K48" s="9" t="str">
        <f>IFERROR(J48/MAX($J$3:J48)-1,"")</f>
        <v/>
      </c>
      <c r="W48" s="7"/>
      <c r="Y48" s="7"/>
      <c r="AA48" s="8"/>
      <c r="AC48" s="8"/>
      <c r="AI48" s="8"/>
      <c r="AJ48" s="8"/>
    </row>
    <row r="49" spans="2:36" x14ac:dyDescent="0.45">
      <c r="B49" s="2">
        <v>44693</v>
      </c>
      <c r="C49" t="s">
        <v>773</v>
      </c>
      <c r="D49">
        <v>181.15</v>
      </c>
      <c r="E49">
        <v>552.48</v>
      </c>
      <c r="F49">
        <f t="shared" si="4"/>
        <v>10119621</v>
      </c>
      <c r="G49">
        <f t="shared" si="5"/>
        <v>25299.052500000002</v>
      </c>
      <c r="H49">
        <f t="shared" si="1"/>
        <v>150</v>
      </c>
      <c r="I49">
        <f t="shared" si="2"/>
        <v>55699.500000000007</v>
      </c>
      <c r="J49" s="5" t="str">
        <f t="shared" si="3"/>
        <v/>
      </c>
      <c r="K49" s="9" t="str">
        <f>IFERROR(J49/MAX($J$3:J49)-1,"")</f>
        <v/>
      </c>
      <c r="W49" s="7"/>
      <c r="Y49" s="7"/>
      <c r="AA49" s="8"/>
      <c r="AC49" s="8"/>
      <c r="AI49" s="8"/>
      <c r="AJ49" s="8"/>
    </row>
    <row r="50" spans="2:36" x14ac:dyDescent="0.45">
      <c r="B50" s="2">
        <v>44693</v>
      </c>
      <c r="C50" t="s">
        <v>661</v>
      </c>
      <c r="D50">
        <v>541.70000000000005</v>
      </c>
      <c r="E50">
        <v>426.5</v>
      </c>
      <c r="F50">
        <f t="shared" si="4"/>
        <v>10119621</v>
      </c>
      <c r="G50">
        <f t="shared" si="5"/>
        <v>25299.052500000002</v>
      </c>
      <c r="H50">
        <f t="shared" si="1"/>
        <v>50</v>
      </c>
      <c r="I50">
        <f t="shared" si="2"/>
        <v>-5760.0000000000018</v>
      </c>
      <c r="J50" s="5" t="str">
        <f t="shared" si="3"/>
        <v/>
      </c>
      <c r="K50" s="9" t="str">
        <f>IFERROR(J50/MAX($J$3:J50)-1,"")</f>
        <v/>
      </c>
      <c r="W50" s="7"/>
      <c r="Y50" s="7"/>
      <c r="AA50" s="8"/>
      <c r="AC50" s="8"/>
      <c r="AI50" s="8"/>
      <c r="AJ50" s="8"/>
    </row>
    <row r="51" spans="2:36" x14ac:dyDescent="0.45">
      <c r="B51" s="2">
        <v>44693</v>
      </c>
      <c r="C51" t="s">
        <v>633</v>
      </c>
      <c r="D51">
        <v>547.76</v>
      </c>
      <c r="E51">
        <v>470.1</v>
      </c>
      <c r="F51">
        <f t="shared" si="4"/>
        <v>10119621</v>
      </c>
      <c r="G51">
        <f t="shared" si="5"/>
        <v>25299.052500000002</v>
      </c>
      <c r="H51">
        <f t="shared" si="1"/>
        <v>50</v>
      </c>
      <c r="I51">
        <f t="shared" si="2"/>
        <v>-3882.9999999999982</v>
      </c>
      <c r="J51" s="5">
        <f t="shared" si="3"/>
        <v>10217860.75</v>
      </c>
      <c r="K51" s="9">
        <f>IFERROR(J51/MAX($J$3:J51)-1,"")</f>
        <v>-1.4143085891903939E-2</v>
      </c>
      <c r="W51" s="7"/>
      <c r="Y51" s="7"/>
      <c r="AA51" s="8"/>
      <c r="AC51" s="8"/>
      <c r="AI51" s="8"/>
      <c r="AJ51" s="8"/>
    </row>
    <row r="52" spans="2:36" x14ac:dyDescent="0.45">
      <c r="B52" s="2">
        <v>44694</v>
      </c>
      <c r="C52" t="s">
        <v>636</v>
      </c>
      <c r="D52">
        <v>427.38</v>
      </c>
      <c r="E52">
        <v>426.8</v>
      </c>
      <c r="F52">
        <f t="shared" si="4"/>
        <v>10217860.75</v>
      </c>
      <c r="G52">
        <f t="shared" si="5"/>
        <v>25544.651875</v>
      </c>
      <c r="H52">
        <f t="shared" si="1"/>
        <v>50</v>
      </c>
      <c r="I52">
        <f t="shared" si="2"/>
        <v>-28.999999999999204</v>
      </c>
      <c r="J52" s="5" t="str">
        <f t="shared" si="3"/>
        <v/>
      </c>
      <c r="K52" s="9" t="str">
        <f>IFERROR(J52/MAX($J$3:J52)-1,"")</f>
        <v/>
      </c>
      <c r="W52" s="7"/>
      <c r="Y52" s="7"/>
      <c r="AA52" s="8"/>
      <c r="AC52" s="8"/>
      <c r="AI52" s="8"/>
      <c r="AJ52" s="8"/>
    </row>
    <row r="53" spans="2:36" x14ac:dyDescent="0.45">
      <c r="B53" s="2">
        <v>44694</v>
      </c>
      <c r="C53" t="s">
        <v>635</v>
      </c>
      <c r="D53">
        <v>453.45</v>
      </c>
      <c r="E53">
        <v>532.04999999999995</v>
      </c>
      <c r="F53">
        <f t="shared" si="4"/>
        <v>10217860.75</v>
      </c>
      <c r="G53">
        <f t="shared" si="5"/>
        <v>25544.651875</v>
      </c>
      <c r="H53">
        <f t="shared" si="1"/>
        <v>50</v>
      </c>
      <c r="I53">
        <f t="shared" si="2"/>
        <v>3929.9999999999982</v>
      </c>
      <c r="J53" s="5" t="str">
        <f t="shared" si="3"/>
        <v/>
      </c>
      <c r="K53" s="9" t="str">
        <f>IFERROR(J53/MAX($J$3:J53)-1,"")</f>
        <v/>
      </c>
      <c r="W53" s="7"/>
      <c r="Y53" s="7"/>
      <c r="AA53" s="8"/>
      <c r="AC53" s="8"/>
      <c r="AI53" s="8"/>
      <c r="AJ53" s="8"/>
    </row>
    <row r="54" spans="2:36" x14ac:dyDescent="0.45">
      <c r="B54" s="2">
        <v>44694</v>
      </c>
      <c r="C54" t="s">
        <v>652</v>
      </c>
      <c r="D54">
        <v>422.66</v>
      </c>
      <c r="E54">
        <v>377.55</v>
      </c>
      <c r="F54">
        <f t="shared" si="4"/>
        <v>10217860.75</v>
      </c>
      <c r="G54">
        <f t="shared" si="5"/>
        <v>25544.651875</v>
      </c>
      <c r="H54">
        <f t="shared" si="1"/>
        <v>50</v>
      </c>
      <c r="I54">
        <f t="shared" si="2"/>
        <v>-2255.5000000000009</v>
      </c>
      <c r="J54" s="5" t="str">
        <f t="shared" si="3"/>
        <v/>
      </c>
      <c r="K54" s="9" t="str">
        <f>IFERROR(J54/MAX($J$3:J54)-1,"")</f>
        <v/>
      </c>
      <c r="W54" s="7"/>
      <c r="Y54" s="7"/>
      <c r="AA54" s="8"/>
      <c r="AC54" s="8"/>
      <c r="AI54" s="8"/>
      <c r="AJ54" s="8"/>
    </row>
    <row r="55" spans="2:36" x14ac:dyDescent="0.45">
      <c r="B55" s="2">
        <v>44694</v>
      </c>
      <c r="C55" t="s">
        <v>635</v>
      </c>
      <c r="D55">
        <v>453.45</v>
      </c>
      <c r="E55">
        <v>414.16</v>
      </c>
      <c r="F55">
        <f t="shared" si="4"/>
        <v>10217860.75</v>
      </c>
      <c r="G55">
        <f t="shared" si="5"/>
        <v>25544.651875</v>
      </c>
      <c r="H55">
        <f t="shared" si="1"/>
        <v>50</v>
      </c>
      <c r="I55">
        <f t="shared" si="2"/>
        <v>-1964.4999999999982</v>
      </c>
      <c r="J55" s="5">
        <f t="shared" si="3"/>
        <v>10217541.75</v>
      </c>
      <c r="K55" s="9">
        <f>IFERROR(J55/MAX($J$3:J55)-1,"")</f>
        <v>-1.4173864189171326E-2</v>
      </c>
      <c r="W55" s="7"/>
      <c r="Y55" s="7"/>
      <c r="AA55" s="8"/>
      <c r="AC55" s="8"/>
      <c r="AI55" s="8"/>
      <c r="AJ55" s="8"/>
    </row>
    <row r="56" spans="2:36" x14ac:dyDescent="0.45">
      <c r="B56" s="2">
        <v>44697</v>
      </c>
      <c r="C56" t="s">
        <v>638</v>
      </c>
      <c r="D56">
        <v>397.15</v>
      </c>
      <c r="E56">
        <v>590.15</v>
      </c>
      <c r="F56">
        <f t="shared" si="4"/>
        <v>10217541.75</v>
      </c>
      <c r="G56">
        <f t="shared" si="5"/>
        <v>25543.854374999999</v>
      </c>
      <c r="H56">
        <f t="shared" si="1"/>
        <v>75</v>
      </c>
      <c r="I56">
        <f t="shared" si="2"/>
        <v>14475</v>
      </c>
      <c r="J56" s="5" t="str">
        <f t="shared" si="3"/>
        <v/>
      </c>
      <c r="K56" s="9" t="str">
        <f>IFERROR(J56/MAX($J$3:J56)-1,"")</f>
        <v/>
      </c>
      <c r="W56" s="7"/>
      <c r="Y56" s="7"/>
      <c r="AA56" s="8"/>
      <c r="AC56" s="8"/>
      <c r="AI56" s="8"/>
      <c r="AJ56" s="8"/>
    </row>
    <row r="57" spans="2:36" x14ac:dyDescent="0.45">
      <c r="B57" s="2">
        <v>44697</v>
      </c>
      <c r="C57" t="s">
        <v>637</v>
      </c>
      <c r="D57">
        <v>391.63</v>
      </c>
      <c r="E57">
        <v>520.15</v>
      </c>
      <c r="F57">
        <f t="shared" si="4"/>
        <v>10217541.75</v>
      </c>
      <c r="G57">
        <f t="shared" si="5"/>
        <v>25543.854374999999</v>
      </c>
      <c r="H57">
        <f t="shared" si="1"/>
        <v>75</v>
      </c>
      <c r="I57">
        <f t="shared" si="2"/>
        <v>9638.9999999999982</v>
      </c>
      <c r="J57" s="5" t="str">
        <f t="shared" si="3"/>
        <v/>
      </c>
      <c r="K57" s="9" t="str">
        <f>IFERROR(J57/MAX($J$3:J57)-1,"")</f>
        <v/>
      </c>
      <c r="W57" s="7"/>
      <c r="Y57" s="7"/>
      <c r="AA57" s="8"/>
      <c r="AC57" s="8"/>
      <c r="AI57" s="8"/>
      <c r="AJ57" s="8"/>
    </row>
    <row r="58" spans="2:36" x14ac:dyDescent="0.45">
      <c r="B58" s="2">
        <v>44697</v>
      </c>
      <c r="C58" t="s">
        <v>637</v>
      </c>
      <c r="D58">
        <v>439.54</v>
      </c>
      <c r="E58">
        <v>520.15</v>
      </c>
      <c r="F58">
        <f t="shared" si="4"/>
        <v>10217541.75</v>
      </c>
      <c r="G58">
        <f t="shared" si="5"/>
        <v>25543.854374999999</v>
      </c>
      <c r="H58">
        <f t="shared" si="1"/>
        <v>50</v>
      </c>
      <c r="I58">
        <f t="shared" si="2"/>
        <v>4030.4999999999977</v>
      </c>
      <c r="J58" s="5" t="str">
        <f t="shared" si="3"/>
        <v/>
      </c>
      <c r="K58" s="9" t="str">
        <f>IFERROR(J58/MAX($J$3:J58)-1,"")</f>
        <v/>
      </c>
      <c r="W58" s="7"/>
      <c r="Y58" s="7"/>
      <c r="AA58" s="8"/>
      <c r="AC58" s="8"/>
      <c r="AI58" s="8"/>
      <c r="AJ58" s="8"/>
    </row>
    <row r="59" spans="2:36" x14ac:dyDescent="0.45">
      <c r="B59" s="2">
        <v>44697</v>
      </c>
      <c r="C59" t="s">
        <v>660</v>
      </c>
      <c r="D59">
        <v>396.75</v>
      </c>
      <c r="E59">
        <v>440.05</v>
      </c>
      <c r="F59">
        <f t="shared" si="4"/>
        <v>10217541.75</v>
      </c>
      <c r="G59">
        <f t="shared" si="5"/>
        <v>25543.854374999999</v>
      </c>
      <c r="H59">
        <f t="shared" si="1"/>
        <v>75</v>
      </c>
      <c r="I59">
        <f t="shared" si="2"/>
        <v>3247.5000000000009</v>
      </c>
      <c r="J59" s="5">
        <f t="shared" si="3"/>
        <v>10248933.75</v>
      </c>
      <c r="K59" s="9">
        <f>IFERROR(J59/MAX($J$3:J59)-1,"")</f>
        <v>-1.1145048177201189E-2</v>
      </c>
      <c r="W59" s="7"/>
      <c r="Y59" s="7"/>
      <c r="AA59" s="8"/>
      <c r="AC59" s="8"/>
      <c r="AI59" s="8"/>
      <c r="AJ59" s="8"/>
    </row>
    <row r="60" spans="2:36" x14ac:dyDescent="0.45">
      <c r="B60" s="2">
        <v>44698</v>
      </c>
      <c r="C60" t="s">
        <v>639</v>
      </c>
      <c r="D60">
        <v>323.35000000000002</v>
      </c>
      <c r="E60">
        <v>661.26</v>
      </c>
      <c r="F60">
        <f t="shared" si="4"/>
        <v>10248933.75</v>
      </c>
      <c r="G60">
        <f t="shared" si="5"/>
        <v>25622.334375000002</v>
      </c>
      <c r="H60">
        <f t="shared" si="1"/>
        <v>75</v>
      </c>
      <c r="I60">
        <f t="shared" si="2"/>
        <v>25343.249999999996</v>
      </c>
      <c r="J60" s="5" t="str">
        <f t="shared" si="3"/>
        <v/>
      </c>
      <c r="K60" s="9" t="str">
        <f>IFERROR(J60/MAX($J$3:J60)-1,"")</f>
        <v/>
      </c>
      <c r="W60" s="7"/>
      <c r="Y60" s="7"/>
      <c r="AA60" s="8"/>
      <c r="AC60" s="8"/>
      <c r="AI60" s="8"/>
      <c r="AJ60" s="8"/>
    </row>
    <row r="61" spans="2:36" x14ac:dyDescent="0.45">
      <c r="B61" s="2">
        <v>44698</v>
      </c>
      <c r="C61" t="s">
        <v>640</v>
      </c>
      <c r="D61">
        <v>303.39999999999998</v>
      </c>
      <c r="E61">
        <v>580.41999999999996</v>
      </c>
      <c r="F61">
        <f t="shared" si="4"/>
        <v>10248933.75</v>
      </c>
      <c r="G61">
        <f t="shared" si="5"/>
        <v>25622.334375000002</v>
      </c>
      <c r="H61">
        <f t="shared" si="1"/>
        <v>75</v>
      </c>
      <c r="I61">
        <f t="shared" si="2"/>
        <v>20776.5</v>
      </c>
      <c r="J61" s="5" t="str">
        <f t="shared" si="3"/>
        <v/>
      </c>
      <c r="K61" s="9" t="str">
        <f>IFERROR(J61/MAX($J$3:J61)-1,"")</f>
        <v/>
      </c>
      <c r="W61" s="7"/>
      <c r="Y61" s="7"/>
      <c r="AA61" s="8"/>
      <c r="AC61" s="8"/>
      <c r="AI61" s="8"/>
      <c r="AJ61" s="8"/>
    </row>
    <row r="62" spans="2:36" x14ac:dyDescent="0.45">
      <c r="B62" s="2">
        <v>44698</v>
      </c>
      <c r="C62" t="s">
        <v>642</v>
      </c>
      <c r="D62">
        <v>331.65</v>
      </c>
      <c r="E62">
        <v>564.6</v>
      </c>
      <c r="F62">
        <f t="shared" si="4"/>
        <v>10248933.75</v>
      </c>
      <c r="G62">
        <f t="shared" si="5"/>
        <v>25622.334375000002</v>
      </c>
      <c r="H62">
        <f t="shared" si="1"/>
        <v>75</v>
      </c>
      <c r="I62">
        <f t="shared" si="2"/>
        <v>17471.250000000004</v>
      </c>
      <c r="J62" s="5" t="str">
        <f t="shared" si="3"/>
        <v/>
      </c>
      <c r="K62" s="9" t="str">
        <f>IFERROR(J62/MAX($J$3:J62)-1,"")</f>
        <v/>
      </c>
      <c r="W62" s="7"/>
      <c r="Y62" s="7"/>
      <c r="AA62" s="8"/>
      <c r="AC62" s="8"/>
      <c r="AI62" s="8"/>
      <c r="AJ62" s="8"/>
    </row>
    <row r="63" spans="2:36" x14ac:dyDescent="0.45">
      <c r="B63" s="2">
        <v>44698</v>
      </c>
      <c r="C63" t="s">
        <v>663</v>
      </c>
      <c r="D63">
        <v>312.2</v>
      </c>
      <c r="E63">
        <v>480.35</v>
      </c>
      <c r="F63">
        <f t="shared" si="4"/>
        <v>10248933.75</v>
      </c>
      <c r="G63">
        <f t="shared" si="5"/>
        <v>25622.334375000002</v>
      </c>
      <c r="H63">
        <f t="shared" si="1"/>
        <v>75</v>
      </c>
      <c r="I63">
        <f t="shared" si="2"/>
        <v>12611.250000000002</v>
      </c>
      <c r="J63" s="5">
        <f t="shared" si="3"/>
        <v>10325136</v>
      </c>
      <c r="K63" s="9">
        <f>IFERROR(J63/MAX($J$3:J63)-1,"")</f>
        <v>-3.7927738732972394E-3</v>
      </c>
      <c r="W63" s="7"/>
      <c r="Y63" s="7"/>
      <c r="AA63" s="8"/>
      <c r="AC63" s="8"/>
      <c r="AI63" s="8"/>
      <c r="AJ63" s="8"/>
    </row>
    <row r="64" spans="2:36" x14ac:dyDescent="0.45">
      <c r="B64" s="2">
        <v>44699</v>
      </c>
      <c r="C64" t="s">
        <v>630</v>
      </c>
      <c r="D64">
        <v>234.6</v>
      </c>
      <c r="E64">
        <v>7.85</v>
      </c>
      <c r="F64">
        <f t="shared" si="4"/>
        <v>10325136</v>
      </c>
      <c r="G64">
        <f t="shared" si="5"/>
        <v>25812.84</v>
      </c>
      <c r="H64">
        <f t="shared" si="1"/>
        <v>100</v>
      </c>
      <c r="I64">
        <f t="shared" si="2"/>
        <v>-22675</v>
      </c>
      <c r="J64" s="5" t="str">
        <f t="shared" si="3"/>
        <v/>
      </c>
      <c r="K64" s="9" t="str">
        <f>IFERROR(J64/MAX($J$3:J64)-1,"")</f>
        <v/>
      </c>
      <c r="W64" s="7"/>
      <c r="Y64" s="7"/>
      <c r="AA64" s="8"/>
      <c r="AC64" s="8"/>
      <c r="AI64" s="8"/>
      <c r="AJ64" s="8"/>
    </row>
    <row r="65" spans="2:36" x14ac:dyDescent="0.45">
      <c r="B65" s="2">
        <v>44699</v>
      </c>
      <c r="C65" t="s">
        <v>630</v>
      </c>
      <c r="D65">
        <v>232.92</v>
      </c>
      <c r="E65">
        <v>6.85</v>
      </c>
      <c r="F65">
        <f t="shared" si="4"/>
        <v>10325136</v>
      </c>
      <c r="G65">
        <f t="shared" si="5"/>
        <v>25812.84</v>
      </c>
      <c r="H65">
        <f t="shared" si="1"/>
        <v>100</v>
      </c>
      <c r="I65">
        <f t="shared" si="2"/>
        <v>-22607</v>
      </c>
      <c r="J65" s="5">
        <f t="shared" si="3"/>
        <v>10279854</v>
      </c>
      <c r="K65" s="9">
        <f>IFERROR(J65/MAX($J$3:J65)-1,"")</f>
        <v>-8.1617483462212981E-3</v>
      </c>
      <c r="W65" s="7"/>
      <c r="Y65" s="7"/>
      <c r="AA65" s="8"/>
      <c r="AC65" s="8"/>
      <c r="AI65" s="8"/>
      <c r="AJ65" s="8"/>
    </row>
    <row r="66" spans="2:36" x14ac:dyDescent="0.45">
      <c r="B66" s="2">
        <v>44700</v>
      </c>
      <c r="C66" t="s">
        <v>641</v>
      </c>
      <c r="D66">
        <v>200.75</v>
      </c>
      <c r="E66">
        <v>189.93</v>
      </c>
      <c r="F66">
        <f t="shared" si="4"/>
        <v>10279854</v>
      </c>
      <c r="G66">
        <f t="shared" si="5"/>
        <v>25699.635000000002</v>
      </c>
      <c r="H66">
        <f t="shared" si="1"/>
        <v>125</v>
      </c>
      <c r="I66">
        <f t="shared" si="2"/>
        <v>-1352.4999999999991</v>
      </c>
      <c r="J66" s="5">
        <f t="shared" si="3"/>
        <v>10278501.5</v>
      </c>
      <c r="K66" s="9">
        <f>IFERROR(J66/MAX($J$3:J66)-1,"")</f>
        <v>-8.2922425376137365E-3</v>
      </c>
      <c r="W66" s="7"/>
      <c r="Y66" s="7"/>
      <c r="AA66" s="8"/>
      <c r="AC66" s="8"/>
      <c r="AI66" s="8"/>
      <c r="AJ66" s="8"/>
    </row>
    <row r="67" spans="2:36" x14ac:dyDescent="0.45">
      <c r="B67" s="2">
        <v>44701</v>
      </c>
      <c r="C67" t="s">
        <v>639</v>
      </c>
      <c r="D67">
        <v>443.75</v>
      </c>
      <c r="E67">
        <v>705.85</v>
      </c>
      <c r="F67">
        <f t="shared" si="4"/>
        <v>10278501.5</v>
      </c>
      <c r="G67">
        <f t="shared" si="5"/>
        <v>25696.25375</v>
      </c>
      <c r="H67">
        <f t="shared" si="1"/>
        <v>50</v>
      </c>
      <c r="I67">
        <f t="shared" si="2"/>
        <v>13105.000000000002</v>
      </c>
      <c r="J67" s="5" t="str">
        <f t="shared" si="3"/>
        <v/>
      </c>
      <c r="K67" s="9" t="str">
        <f>IFERROR(J67/MAX($J$3:J67)-1,"")</f>
        <v/>
      </c>
      <c r="W67" s="7"/>
      <c r="Y67" s="7"/>
      <c r="AA67" s="8"/>
      <c r="AC67" s="8"/>
      <c r="AI67" s="8"/>
      <c r="AJ67" s="8"/>
    </row>
    <row r="68" spans="2:36" x14ac:dyDescent="0.45">
      <c r="B68" s="2">
        <v>44701</v>
      </c>
      <c r="C68" t="s">
        <v>640</v>
      </c>
      <c r="D68">
        <v>408.6</v>
      </c>
      <c r="E68">
        <v>640.13</v>
      </c>
      <c r="F68">
        <f t="shared" si="4"/>
        <v>10278501.5</v>
      </c>
      <c r="G68">
        <f t="shared" si="5"/>
        <v>25696.25375</v>
      </c>
      <c r="H68">
        <f t="shared" si="1"/>
        <v>75</v>
      </c>
      <c r="I68">
        <f t="shared" si="2"/>
        <v>17364.749999999996</v>
      </c>
      <c r="J68" s="5" t="str">
        <f t="shared" si="3"/>
        <v/>
      </c>
      <c r="K68" s="9" t="str">
        <f>IFERROR(J68/MAX($J$3:J68)-1,"")</f>
        <v/>
      </c>
      <c r="W68" s="7"/>
      <c r="Y68" s="7"/>
      <c r="AA68" s="8"/>
      <c r="AC68" s="8"/>
      <c r="AI68" s="8"/>
      <c r="AJ68" s="8"/>
    </row>
    <row r="69" spans="2:36" x14ac:dyDescent="0.45">
      <c r="B69" s="2">
        <v>44701</v>
      </c>
      <c r="C69" t="s">
        <v>642</v>
      </c>
      <c r="D69">
        <v>445.85</v>
      </c>
      <c r="E69">
        <v>615.83000000000004</v>
      </c>
      <c r="F69">
        <f t="shared" si="4"/>
        <v>10278501.5</v>
      </c>
      <c r="G69">
        <f t="shared" si="5"/>
        <v>25696.25375</v>
      </c>
      <c r="H69">
        <f t="shared" ref="H69:H132" si="6">MROUND(G69/D69,25)</f>
        <v>50</v>
      </c>
      <c r="I69">
        <f t="shared" ref="I69:I132" si="7">H69*(E69-D69)</f>
        <v>8499</v>
      </c>
      <c r="J69" s="5" t="str">
        <f t="shared" si="3"/>
        <v/>
      </c>
      <c r="K69" s="9" t="str">
        <f>IFERROR(J69/MAX($J$3:J69)-1,"")</f>
        <v/>
      </c>
      <c r="W69" s="7"/>
      <c r="Y69" s="7"/>
      <c r="AA69" s="8"/>
      <c r="AC69" s="8"/>
      <c r="AI69" s="8"/>
      <c r="AJ69" s="8"/>
    </row>
    <row r="70" spans="2:36" x14ac:dyDescent="0.45">
      <c r="B70" s="2">
        <v>44701</v>
      </c>
      <c r="C70" t="s">
        <v>663</v>
      </c>
      <c r="D70">
        <v>413.4</v>
      </c>
      <c r="E70">
        <v>555.45000000000005</v>
      </c>
      <c r="F70">
        <f t="shared" si="4"/>
        <v>10278501.5</v>
      </c>
      <c r="G70">
        <f t="shared" si="5"/>
        <v>25696.25375</v>
      </c>
      <c r="H70">
        <f t="shared" si="6"/>
        <v>50</v>
      </c>
      <c r="I70">
        <f t="shared" si="7"/>
        <v>7102.5000000000036</v>
      </c>
      <c r="J70" s="5">
        <f t="shared" si="3"/>
        <v>10324572.75</v>
      </c>
      <c r="K70" s="9">
        <f>IFERROR(J70/MAX($J$3:J70)-1,"")</f>
        <v>-3.8471183119677121E-3</v>
      </c>
      <c r="W70" s="7"/>
      <c r="Y70" s="7"/>
      <c r="AA70" s="8"/>
      <c r="AC70" s="8"/>
      <c r="AI70" s="8"/>
      <c r="AJ70" s="8"/>
    </row>
    <row r="71" spans="2:36" x14ac:dyDescent="0.45">
      <c r="B71" s="2">
        <v>44704</v>
      </c>
      <c r="C71" t="s">
        <v>630</v>
      </c>
      <c r="D71">
        <v>420.95</v>
      </c>
      <c r="E71">
        <v>239.95</v>
      </c>
      <c r="F71">
        <f t="shared" si="4"/>
        <v>10324572.75</v>
      </c>
      <c r="G71">
        <f t="shared" si="5"/>
        <v>25811.431875000002</v>
      </c>
      <c r="H71">
        <f t="shared" si="6"/>
        <v>50</v>
      </c>
      <c r="I71">
        <f t="shared" si="7"/>
        <v>-9050</v>
      </c>
      <c r="J71" s="5" t="str">
        <f t="shared" ref="J71:J134" si="8">IF(B71&lt;&gt;B72,F71+SUMIF($B$3:$B$359,B71,$I$3:$I$359),"")</f>
        <v/>
      </c>
      <c r="K71" s="9" t="str">
        <f>IFERROR(J71/MAX($J$3:J71)-1,"")</f>
        <v/>
      </c>
      <c r="W71" s="7"/>
      <c r="Y71" s="7"/>
      <c r="AA71" s="8"/>
      <c r="AC71" s="8"/>
      <c r="AI71" s="8"/>
      <c r="AJ71" s="8"/>
    </row>
    <row r="72" spans="2:36" x14ac:dyDescent="0.45">
      <c r="B72" s="2">
        <v>44704</v>
      </c>
      <c r="C72" t="s">
        <v>643</v>
      </c>
      <c r="D72">
        <v>365</v>
      </c>
      <c r="E72">
        <v>201.4</v>
      </c>
      <c r="F72">
        <f t="shared" si="4"/>
        <v>10324572.75</v>
      </c>
      <c r="G72">
        <f t="shared" si="5"/>
        <v>25811.431875000002</v>
      </c>
      <c r="H72">
        <f t="shared" si="6"/>
        <v>75</v>
      </c>
      <c r="I72">
        <f t="shared" si="7"/>
        <v>-12270</v>
      </c>
      <c r="J72" s="5">
        <f t="shared" si="8"/>
        <v>10303252.75</v>
      </c>
      <c r="K72" s="9">
        <f>IFERROR(J72/MAX($J$3:J72)-1,"")</f>
        <v>-5.9041505932878602E-3</v>
      </c>
      <c r="W72" s="7"/>
      <c r="Y72" s="7"/>
      <c r="AA72" s="8"/>
      <c r="AC72" s="8"/>
      <c r="AI72" s="8"/>
      <c r="AJ72" s="8"/>
    </row>
    <row r="73" spans="2:36" x14ac:dyDescent="0.45">
      <c r="B73" s="2">
        <v>44705</v>
      </c>
      <c r="C73" t="s">
        <v>629</v>
      </c>
      <c r="D73">
        <v>334.5</v>
      </c>
      <c r="E73">
        <v>354.94</v>
      </c>
      <c r="F73">
        <f t="shared" ref="F73:F136" si="9">IF(B73&lt;&gt;B72,J72,F72)</f>
        <v>10303252.75</v>
      </c>
      <c r="G73">
        <f t="shared" si="5"/>
        <v>25758.131874999999</v>
      </c>
      <c r="H73">
        <f t="shared" si="6"/>
        <v>75</v>
      </c>
      <c r="I73">
        <f t="shared" si="7"/>
        <v>1532.9999999999998</v>
      </c>
      <c r="J73" s="5" t="str">
        <f t="shared" si="8"/>
        <v/>
      </c>
      <c r="K73" s="9" t="str">
        <f>IFERROR(J73/MAX($J$3:J73)-1,"")</f>
        <v/>
      </c>
      <c r="W73" s="7"/>
      <c r="Y73" s="7"/>
      <c r="AA73" s="8"/>
      <c r="AC73" s="8"/>
      <c r="AI73" s="8"/>
      <c r="AJ73" s="8"/>
    </row>
    <row r="74" spans="2:36" x14ac:dyDescent="0.45">
      <c r="B74" s="2">
        <v>44705</v>
      </c>
      <c r="C74" t="s">
        <v>630</v>
      </c>
      <c r="D74">
        <v>300.95</v>
      </c>
      <c r="E74">
        <v>295.35000000000002</v>
      </c>
      <c r="F74">
        <f t="shared" si="9"/>
        <v>10303252.75</v>
      </c>
      <c r="G74">
        <f t="shared" si="5"/>
        <v>25758.131874999999</v>
      </c>
      <c r="H74">
        <f t="shared" si="6"/>
        <v>75</v>
      </c>
      <c r="I74">
        <f t="shared" si="7"/>
        <v>-419.99999999999744</v>
      </c>
      <c r="J74" s="5">
        <f t="shared" si="8"/>
        <v>10304365.75</v>
      </c>
      <c r="K74" s="9">
        <f>IFERROR(J74/MAX($J$3:J74)-1,"")</f>
        <v>-5.796764245768693E-3</v>
      </c>
      <c r="W74" s="7"/>
      <c r="Y74" s="7"/>
      <c r="AA74" s="8"/>
      <c r="AC74" s="8"/>
      <c r="AI74" s="8"/>
      <c r="AJ74" s="8"/>
    </row>
    <row r="75" spans="2:36" x14ac:dyDescent="0.45">
      <c r="B75" s="2">
        <v>44706</v>
      </c>
      <c r="C75" t="s">
        <v>630</v>
      </c>
      <c r="D75">
        <v>295.8</v>
      </c>
      <c r="E75">
        <v>172.35</v>
      </c>
      <c r="F75">
        <f t="shared" si="9"/>
        <v>10304365.75</v>
      </c>
      <c r="G75">
        <f t="shared" si="5"/>
        <v>25760.914375</v>
      </c>
      <c r="H75">
        <f t="shared" si="6"/>
        <v>75</v>
      </c>
      <c r="I75">
        <f t="shared" si="7"/>
        <v>-9258.7500000000018</v>
      </c>
      <c r="J75" s="5">
        <f t="shared" si="8"/>
        <v>10295107</v>
      </c>
      <c r="K75" s="9">
        <f>IFERROR(J75/MAX($J$3:J75)-1,"")</f>
        <v>-6.690082615124826E-3</v>
      </c>
      <c r="W75" s="7"/>
      <c r="Y75" s="7"/>
      <c r="AA75" s="8"/>
      <c r="AC75" s="8"/>
      <c r="AI75" s="8"/>
      <c r="AJ75" s="8"/>
    </row>
    <row r="76" spans="2:36" x14ac:dyDescent="0.45">
      <c r="B76" s="2">
        <v>44707</v>
      </c>
      <c r="C76" t="s">
        <v>644</v>
      </c>
      <c r="D76">
        <v>121.55</v>
      </c>
      <c r="E76">
        <v>282</v>
      </c>
      <c r="F76">
        <f t="shared" si="9"/>
        <v>10295107</v>
      </c>
      <c r="G76">
        <f t="shared" si="5"/>
        <v>25737.767500000002</v>
      </c>
      <c r="H76">
        <f t="shared" si="6"/>
        <v>200</v>
      </c>
      <c r="I76">
        <f t="shared" si="7"/>
        <v>32089.999999999996</v>
      </c>
      <c r="J76" s="5" t="str">
        <f t="shared" si="8"/>
        <v/>
      </c>
      <c r="K76" s="9" t="str">
        <f>IFERROR(J76/MAX($J$3:J76)-1,"")</f>
        <v/>
      </c>
      <c r="W76" s="7"/>
      <c r="Y76" s="7"/>
      <c r="AA76" s="8"/>
      <c r="AC76" s="8"/>
      <c r="AI76" s="8"/>
      <c r="AJ76" s="8"/>
    </row>
    <row r="77" spans="2:36" x14ac:dyDescent="0.45">
      <c r="B77" s="2">
        <v>44707</v>
      </c>
      <c r="C77" t="s">
        <v>645</v>
      </c>
      <c r="D77">
        <v>107.94</v>
      </c>
      <c r="E77">
        <v>181.65</v>
      </c>
      <c r="F77">
        <f t="shared" si="9"/>
        <v>10295107</v>
      </c>
      <c r="G77">
        <f t="shared" si="5"/>
        <v>25737.767500000002</v>
      </c>
      <c r="H77">
        <f t="shared" si="6"/>
        <v>250</v>
      </c>
      <c r="I77">
        <f t="shared" si="7"/>
        <v>18427.500000000004</v>
      </c>
      <c r="J77" s="5" t="str">
        <f t="shared" si="8"/>
        <v/>
      </c>
      <c r="K77" s="9" t="str">
        <f>IFERROR(J77/MAX($J$3:J77)-1,"")</f>
        <v/>
      </c>
      <c r="W77" s="7"/>
      <c r="Y77" s="7"/>
      <c r="AA77" s="8"/>
      <c r="AC77" s="8"/>
      <c r="AI77" s="8"/>
      <c r="AJ77" s="8"/>
    </row>
    <row r="78" spans="2:36" x14ac:dyDescent="0.45">
      <c r="B78" s="2">
        <v>44707</v>
      </c>
      <c r="C78" t="s">
        <v>669</v>
      </c>
      <c r="D78">
        <v>476.6</v>
      </c>
      <c r="E78">
        <v>655.8</v>
      </c>
      <c r="F78">
        <f t="shared" si="9"/>
        <v>10295107</v>
      </c>
      <c r="G78">
        <f t="shared" si="5"/>
        <v>25737.767500000002</v>
      </c>
      <c r="H78">
        <f t="shared" si="6"/>
        <v>50</v>
      </c>
      <c r="I78">
        <f t="shared" si="7"/>
        <v>8959.9999999999964</v>
      </c>
      <c r="J78" s="5">
        <f t="shared" si="8"/>
        <v>10354584.5</v>
      </c>
      <c r="K78" s="9">
        <f>IFERROR(J78/MAX($J$3:J78)-1,"")</f>
        <v>-9.5147391380112634E-4</v>
      </c>
      <c r="W78" s="7"/>
      <c r="Y78" s="7"/>
      <c r="AA78" s="8"/>
      <c r="AC78" s="8"/>
      <c r="AI78" s="8"/>
      <c r="AJ78" s="8"/>
    </row>
    <row r="79" spans="2:36" x14ac:dyDescent="0.45">
      <c r="B79" s="2">
        <v>44712</v>
      </c>
      <c r="C79" t="s">
        <v>622</v>
      </c>
      <c r="D79">
        <v>297.89999999999998</v>
      </c>
      <c r="E79">
        <v>109.3</v>
      </c>
      <c r="F79">
        <f t="shared" si="9"/>
        <v>10354584.5</v>
      </c>
      <c r="G79">
        <f t="shared" si="5"/>
        <v>25886.46125</v>
      </c>
      <c r="H79">
        <f t="shared" si="6"/>
        <v>75</v>
      </c>
      <c r="I79">
        <f t="shared" si="7"/>
        <v>-14144.999999999998</v>
      </c>
      <c r="J79" s="5">
        <f t="shared" si="8"/>
        <v>10340439.5</v>
      </c>
      <c r="K79" s="9">
        <f>IFERROR(J79/MAX($J$3:J79)-1,"")</f>
        <v>-2.3162357158308389E-3</v>
      </c>
      <c r="W79" s="7"/>
      <c r="Y79" s="7"/>
      <c r="AA79" s="8"/>
      <c r="AC79" s="8"/>
      <c r="AI79" s="8"/>
      <c r="AJ79" s="8"/>
    </row>
    <row r="80" spans="2:36" x14ac:dyDescent="0.45">
      <c r="B80" s="2">
        <v>44713</v>
      </c>
      <c r="C80" t="s">
        <v>646</v>
      </c>
      <c r="D80">
        <v>225.7</v>
      </c>
      <c r="E80">
        <v>47.52</v>
      </c>
      <c r="F80">
        <f t="shared" si="9"/>
        <v>10340439.5</v>
      </c>
      <c r="G80">
        <f t="shared" si="5"/>
        <v>25851.098750000001</v>
      </c>
      <c r="H80">
        <f t="shared" si="6"/>
        <v>125</v>
      </c>
      <c r="I80">
        <f t="shared" si="7"/>
        <v>-22272.499999999996</v>
      </c>
      <c r="J80" s="5" t="str">
        <f t="shared" si="8"/>
        <v/>
      </c>
      <c r="K80" s="9" t="str">
        <f>IFERROR(J80/MAX($J$3:J80)-1,"")</f>
        <v/>
      </c>
      <c r="W80" s="7"/>
      <c r="Y80" s="7"/>
      <c r="AA80" s="8"/>
      <c r="AC80" s="8"/>
      <c r="AI80" s="8"/>
      <c r="AJ80" s="8"/>
    </row>
    <row r="81" spans="2:36" x14ac:dyDescent="0.45">
      <c r="B81" s="2">
        <v>44713</v>
      </c>
      <c r="C81" t="s">
        <v>628</v>
      </c>
      <c r="D81">
        <v>208.26</v>
      </c>
      <c r="E81">
        <v>32.26</v>
      </c>
      <c r="F81">
        <f t="shared" si="9"/>
        <v>10340439.5</v>
      </c>
      <c r="G81">
        <f t="shared" si="5"/>
        <v>25851.098750000001</v>
      </c>
      <c r="H81">
        <f t="shared" si="6"/>
        <v>125</v>
      </c>
      <c r="I81">
        <f t="shared" si="7"/>
        <v>-22000</v>
      </c>
      <c r="J81" s="5" t="str">
        <f t="shared" si="8"/>
        <v/>
      </c>
      <c r="K81" s="9" t="str">
        <f>IFERROR(J81/MAX($J$3:J81)-1,"")</f>
        <v/>
      </c>
      <c r="W81" s="7"/>
      <c r="Y81" s="7"/>
      <c r="AA81" s="8"/>
      <c r="AC81" s="8"/>
      <c r="AI81" s="8"/>
      <c r="AJ81" s="8"/>
    </row>
    <row r="82" spans="2:36" x14ac:dyDescent="0.45">
      <c r="B82" s="2">
        <v>44713</v>
      </c>
      <c r="C82" t="s">
        <v>646</v>
      </c>
      <c r="D82">
        <v>252.9</v>
      </c>
      <c r="E82">
        <v>49.1</v>
      </c>
      <c r="F82">
        <f t="shared" si="9"/>
        <v>10340439.5</v>
      </c>
      <c r="G82">
        <f t="shared" si="5"/>
        <v>25851.098750000001</v>
      </c>
      <c r="H82">
        <f t="shared" si="6"/>
        <v>100</v>
      </c>
      <c r="I82">
        <f t="shared" si="7"/>
        <v>-20380</v>
      </c>
      <c r="J82" s="5" t="str">
        <f t="shared" si="8"/>
        <v/>
      </c>
      <c r="K82" s="9" t="str">
        <f>IFERROR(J82/MAX($J$3:J82)-1,"")</f>
        <v/>
      </c>
      <c r="W82" s="7"/>
      <c r="Y82" s="7"/>
      <c r="AA82" s="8"/>
      <c r="AC82" s="8"/>
      <c r="AI82" s="8"/>
      <c r="AJ82" s="8"/>
    </row>
    <row r="83" spans="2:36" x14ac:dyDescent="0.45">
      <c r="B83" s="2">
        <v>44713</v>
      </c>
      <c r="C83" t="s">
        <v>628</v>
      </c>
      <c r="D83">
        <v>208.43</v>
      </c>
      <c r="E83">
        <v>33.200000000000003</v>
      </c>
      <c r="F83">
        <f t="shared" si="9"/>
        <v>10340439.5</v>
      </c>
      <c r="G83">
        <f t="shared" si="5"/>
        <v>25851.098750000001</v>
      </c>
      <c r="H83">
        <f t="shared" si="6"/>
        <v>125</v>
      </c>
      <c r="I83">
        <f t="shared" si="7"/>
        <v>-21903.750000000004</v>
      </c>
      <c r="J83" s="5">
        <f t="shared" si="8"/>
        <v>10253883.25</v>
      </c>
      <c r="K83" s="9">
        <f>IFERROR(J83/MAX($J$3:J83)-1,"")</f>
        <v>-1.0667502151103903E-2</v>
      </c>
      <c r="W83" s="7"/>
      <c r="Y83" s="7"/>
      <c r="AA83" s="8"/>
      <c r="AC83" s="8"/>
      <c r="AI83" s="8"/>
      <c r="AJ83" s="8"/>
    </row>
    <row r="84" spans="2:36" x14ac:dyDescent="0.45">
      <c r="B84" s="2">
        <v>44715</v>
      </c>
      <c r="C84" t="s">
        <v>648</v>
      </c>
      <c r="D84">
        <v>418.23</v>
      </c>
      <c r="E84">
        <v>416.7</v>
      </c>
      <c r="F84">
        <f t="shared" si="9"/>
        <v>10253883.25</v>
      </c>
      <c r="G84">
        <f t="shared" si="5"/>
        <v>25634.708125000001</v>
      </c>
      <c r="H84">
        <f t="shared" si="6"/>
        <v>50</v>
      </c>
      <c r="I84">
        <f t="shared" si="7"/>
        <v>-76.500000000001478</v>
      </c>
      <c r="J84" s="5" t="str">
        <f t="shared" si="8"/>
        <v/>
      </c>
      <c r="K84" s="9" t="str">
        <f>IFERROR(J84/MAX($J$3:J84)-1,"")</f>
        <v/>
      </c>
      <c r="W84" s="7"/>
      <c r="Y84" s="7"/>
      <c r="AA84" s="8"/>
      <c r="AC84" s="8"/>
      <c r="AI84" s="8"/>
      <c r="AJ84" s="8"/>
    </row>
    <row r="85" spans="2:36" x14ac:dyDescent="0.45">
      <c r="B85" s="2">
        <v>44715</v>
      </c>
      <c r="C85" t="s">
        <v>647</v>
      </c>
      <c r="D85">
        <v>393.01</v>
      </c>
      <c r="E85">
        <v>469.61</v>
      </c>
      <c r="F85">
        <f t="shared" si="9"/>
        <v>10253883.25</v>
      </c>
      <c r="G85">
        <f t="shared" si="5"/>
        <v>25634.708125000001</v>
      </c>
      <c r="H85">
        <f t="shared" si="6"/>
        <v>75</v>
      </c>
      <c r="I85">
        <f t="shared" si="7"/>
        <v>5745.0000000000018</v>
      </c>
      <c r="J85" s="5" t="str">
        <f t="shared" si="8"/>
        <v/>
      </c>
      <c r="K85" s="9" t="str">
        <f>IFERROR(J85/MAX($J$3:J85)-1,"")</f>
        <v/>
      </c>
      <c r="W85" s="7"/>
      <c r="Y85" s="7"/>
      <c r="AA85" s="8"/>
      <c r="AC85" s="8"/>
      <c r="AI85" s="8"/>
      <c r="AJ85" s="8"/>
    </row>
    <row r="86" spans="2:36" x14ac:dyDescent="0.45">
      <c r="B86" s="2">
        <v>44715</v>
      </c>
      <c r="C86" t="s">
        <v>647</v>
      </c>
      <c r="D86">
        <v>393.51</v>
      </c>
      <c r="E86">
        <v>559.32000000000005</v>
      </c>
      <c r="F86">
        <f t="shared" si="9"/>
        <v>10253883.25</v>
      </c>
      <c r="G86">
        <f t="shared" si="5"/>
        <v>25634.708125000001</v>
      </c>
      <c r="H86">
        <f t="shared" si="6"/>
        <v>75</v>
      </c>
      <c r="I86">
        <f t="shared" si="7"/>
        <v>12435.750000000004</v>
      </c>
      <c r="J86" s="5" t="str">
        <f t="shared" si="8"/>
        <v/>
      </c>
      <c r="K86" s="9" t="str">
        <f>IFERROR(J86/MAX($J$3:J86)-1,"")</f>
        <v/>
      </c>
      <c r="W86" s="7"/>
      <c r="Y86" s="7"/>
      <c r="AA86" s="8"/>
      <c r="AC86" s="8"/>
      <c r="AI86" s="8"/>
      <c r="AJ86" s="8"/>
    </row>
    <row r="87" spans="2:36" x14ac:dyDescent="0.45">
      <c r="B87" s="2">
        <v>44715</v>
      </c>
      <c r="C87" t="s">
        <v>801</v>
      </c>
      <c r="D87">
        <v>443.8</v>
      </c>
      <c r="E87">
        <v>622.09</v>
      </c>
      <c r="F87">
        <f t="shared" si="9"/>
        <v>10253883.25</v>
      </c>
      <c r="G87">
        <f t="shared" si="5"/>
        <v>25634.708125000001</v>
      </c>
      <c r="H87">
        <f t="shared" si="6"/>
        <v>50</v>
      </c>
      <c r="I87">
        <f t="shared" si="7"/>
        <v>8914.5000000000018</v>
      </c>
      <c r="J87" s="5">
        <f t="shared" si="8"/>
        <v>10280902</v>
      </c>
      <c r="K87" s="9">
        <f>IFERROR(J87/MAX($J$3:J87)-1,"")</f>
        <v>-8.0606334385842082E-3</v>
      </c>
      <c r="W87" s="7"/>
      <c r="Y87" s="7"/>
      <c r="AA87" s="8"/>
      <c r="AC87" s="8"/>
      <c r="AI87" s="8"/>
      <c r="AJ87" s="8"/>
    </row>
    <row r="88" spans="2:36" x14ac:dyDescent="0.45">
      <c r="B88" s="2">
        <v>44720</v>
      </c>
      <c r="C88" t="s">
        <v>650</v>
      </c>
      <c r="D88">
        <v>289.35000000000002</v>
      </c>
      <c r="E88">
        <v>15.81</v>
      </c>
      <c r="F88">
        <f t="shared" si="9"/>
        <v>10280902</v>
      </c>
      <c r="G88">
        <f t="shared" si="5"/>
        <v>25702.255000000001</v>
      </c>
      <c r="H88">
        <f t="shared" si="6"/>
        <v>100</v>
      </c>
      <c r="I88">
        <f t="shared" si="7"/>
        <v>-27354.000000000004</v>
      </c>
      <c r="J88" s="5" t="str">
        <f t="shared" si="8"/>
        <v/>
      </c>
      <c r="K88" s="9" t="str">
        <f>IFERROR(J88/MAX($J$3:J88)-1,"")</f>
        <v/>
      </c>
      <c r="W88" s="7"/>
      <c r="Y88" s="7"/>
      <c r="AA88" s="8"/>
      <c r="AC88" s="8"/>
      <c r="AI88" s="8"/>
      <c r="AJ88" s="8"/>
    </row>
    <row r="89" spans="2:36" x14ac:dyDescent="0.45">
      <c r="B89" s="2">
        <v>44720</v>
      </c>
      <c r="C89" t="s">
        <v>649</v>
      </c>
      <c r="D89">
        <v>232.7</v>
      </c>
      <c r="E89">
        <v>11</v>
      </c>
      <c r="F89">
        <f t="shared" si="9"/>
        <v>10280902</v>
      </c>
      <c r="G89">
        <f t="shared" si="5"/>
        <v>25702.255000000001</v>
      </c>
      <c r="H89">
        <f t="shared" si="6"/>
        <v>100</v>
      </c>
      <c r="I89">
        <f t="shared" si="7"/>
        <v>-22170</v>
      </c>
      <c r="J89" s="5" t="str">
        <f t="shared" si="8"/>
        <v/>
      </c>
      <c r="K89" s="9" t="str">
        <f>IFERROR(J89/MAX($J$3:J89)-1,"")</f>
        <v/>
      </c>
      <c r="W89" s="7"/>
      <c r="Y89" s="7"/>
      <c r="AA89" s="8"/>
      <c r="AC89" s="8"/>
      <c r="AI89" s="8"/>
      <c r="AJ89" s="8"/>
    </row>
    <row r="90" spans="2:36" x14ac:dyDescent="0.45">
      <c r="B90" s="2">
        <v>44720</v>
      </c>
      <c r="C90" t="s">
        <v>666</v>
      </c>
      <c r="D90">
        <v>297.5</v>
      </c>
      <c r="E90">
        <v>223.4</v>
      </c>
      <c r="F90">
        <f t="shared" si="9"/>
        <v>10280902</v>
      </c>
      <c r="G90">
        <f t="shared" si="5"/>
        <v>25702.255000000001</v>
      </c>
      <c r="H90">
        <f t="shared" si="6"/>
        <v>75</v>
      </c>
      <c r="I90">
        <f t="shared" si="7"/>
        <v>-5557.5</v>
      </c>
      <c r="J90" s="5" t="str">
        <f t="shared" si="8"/>
        <v/>
      </c>
      <c r="K90" s="9" t="str">
        <f>IFERROR(J90/MAX($J$3:J90)-1,"")</f>
        <v/>
      </c>
      <c r="W90" s="7"/>
      <c r="Y90" s="7"/>
      <c r="AA90" s="8"/>
      <c r="AC90" s="8"/>
      <c r="AI90" s="8"/>
      <c r="AJ90" s="8"/>
    </row>
    <row r="91" spans="2:36" x14ac:dyDescent="0.45">
      <c r="B91" s="2">
        <v>44720</v>
      </c>
      <c r="C91" t="s">
        <v>649</v>
      </c>
      <c r="D91">
        <v>281.55</v>
      </c>
      <c r="E91">
        <v>9.1999999999999993</v>
      </c>
      <c r="F91">
        <f t="shared" si="9"/>
        <v>10280902</v>
      </c>
      <c r="G91">
        <f t="shared" si="5"/>
        <v>25702.255000000001</v>
      </c>
      <c r="H91">
        <f t="shared" si="6"/>
        <v>100</v>
      </c>
      <c r="I91">
        <f t="shared" si="7"/>
        <v>-27235.000000000004</v>
      </c>
      <c r="J91" s="5">
        <f t="shared" si="8"/>
        <v>10198585.5</v>
      </c>
      <c r="K91" s="9">
        <f>IFERROR(J91/MAX($J$3:J91)-1,"")</f>
        <v>-1.6002833147087614E-2</v>
      </c>
      <c r="W91" s="7"/>
      <c r="Y91" s="7"/>
      <c r="AA91" s="8"/>
      <c r="AC91" s="8"/>
      <c r="AI91" s="8"/>
      <c r="AJ91" s="8"/>
    </row>
    <row r="92" spans="2:36" x14ac:dyDescent="0.45">
      <c r="B92" s="2">
        <v>44722</v>
      </c>
      <c r="C92" t="s">
        <v>631</v>
      </c>
      <c r="D92">
        <v>371.6</v>
      </c>
      <c r="E92">
        <v>1058.42</v>
      </c>
      <c r="F92">
        <f t="shared" si="9"/>
        <v>10198585.5</v>
      </c>
      <c r="G92">
        <f t="shared" si="5"/>
        <v>25496.463749999999</v>
      </c>
      <c r="H92">
        <f t="shared" si="6"/>
        <v>75</v>
      </c>
      <c r="I92">
        <f t="shared" si="7"/>
        <v>51511.500000000007</v>
      </c>
      <c r="J92" s="5" t="str">
        <f t="shared" si="8"/>
        <v/>
      </c>
      <c r="K92" s="9" t="str">
        <f>IFERROR(J92/MAX($J$3:J92)-1,"")</f>
        <v/>
      </c>
      <c r="W92" s="7"/>
      <c r="Y92" s="7"/>
      <c r="AA92" s="8"/>
      <c r="AC92" s="8"/>
      <c r="AI92" s="8"/>
      <c r="AJ92" s="8"/>
    </row>
    <row r="93" spans="2:36" x14ac:dyDescent="0.45">
      <c r="B93" s="2">
        <v>44722</v>
      </c>
      <c r="C93" t="s">
        <v>651</v>
      </c>
      <c r="D93">
        <v>408.05</v>
      </c>
      <c r="E93">
        <v>1143.8</v>
      </c>
      <c r="F93">
        <f t="shared" si="9"/>
        <v>10198585.5</v>
      </c>
      <c r="G93">
        <f t="shared" si="5"/>
        <v>25496.463749999999</v>
      </c>
      <c r="H93">
        <f t="shared" si="6"/>
        <v>50</v>
      </c>
      <c r="I93">
        <f t="shared" si="7"/>
        <v>36787.5</v>
      </c>
      <c r="J93" s="5" t="str">
        <f t="shared" si="8"/>
        <v/>
      </c>
      <c r="K93" s="9" t="str">
        <f>IFERROR(J93/MAX($J$3:J93)-1,"")</f>
        <v/>
      </c>
      <c r="W93" s="7"/>
      <c r="Y93" s="7"/>
      <c r="AA93" s="8"/>
      <c r="AC93" s="8"/>
      <c r="AI93" s="8"/>
      <c r="AJ93" s="8"/>
    </row>
    <row r="94" spans="2:36" x14ac:dyDescent="0.45">
      <c r="B94" s="2">
        <v>44722</v>
      </c>
      <c r="C94" t="s">
        <v>778</v>
      </c>
      <c r="D94">
        <v>400.4</v>
      </c>
      <c r="E94">
        <v>1026.2</v>
      </c>
      <c r="F94">
        <f t="shared" si="9"/>
        <v>10198585.5</v>
      </c>
      <c r="G94">
        <f t="shared" si="5"/>
        <v>25496.463749999999</v>
      </c>
      <c r="H94">
        <f t="shared" si="6"/>
        <v>75</v>
      </c>
      <c r="I94">
        <f t="shared" si="7"/>
        <v>46935.000000000007</v>
      </c>
      <c r="J94" s="5">
        <f t="shared" si="8"/>
        <v>10333819.5</v>
      </c>
      <c r="K94" s="9">
        <f>IFERROR(J94/MAX($J$3:J94)-1,"")</f>
        <v>-2.9549577468974686E-3</v>
      </c>
      <c r="W94" s="7"/>
      <c r="Y94" s="7"/>
      <c r="AA94" s="8"/>
      <c r="AC94" s="8"/>
      <c r="AI94" s="8"/>
      <c r="AJ94" s="8"/>
    </row>
    <row r="95" spans="2:36" x14ac:dyDescent="0.45">
      <c r="B95" s="2">
        <v>44725</v>
      </c>
      <c r="C95" t="s">
        <v>652</v>
      </c>
      <c r="D95">
        <v>345.5</v>
      </c>
      <c r="E95">
        <v>321.35000000000002</v>
      </c>
      <c r="F95">
        <f t="shared" si="9"/>
        <v>10333819.5</v>
      </c>
      <c r="G95">
        <f t="shared" si="5"/>
        <v>25834.548750000002</v>
      </c>
      <c r="H95">
        <f t="shared" si="6"/>
        <v>75</v>
      </c>
      <c r="I95">
        <f t="shared" si="7"/>
        <v>-1811.2499999999982</v>
      </c>
      <c r="J95" s="5" t="str">
        <f t="shared" si="8"/>
        <v/>
      </c>
      <c r="K95" s="9" t="str">
        <f>IFERROR(J95/MAX($J$3:J95)-1,"")</f>
        <v/>
      </c>
      <c r="W95" s="7"/>
      <c r="Y95" s="7"/>
      <c r="AA95" s="8"/>
      <c r="AC95" s="8"/>
      <c r="AI95" s="8"/>
      <c r="AJ95" s="8"/>
    </row>
    <row r="96" spans="2:36" x14ac:dyDescent="0.45">
      <c r="B96" s="2">
        <v>44725</v>
      </c>
      <c r="C96" t="s">
        <v>635</v>
      </c>
      <c r="D96">
        <v>373.79</v>
      </c>
      <c r="E96">
        <v>373.05</v>
      </c>
      <c r="F96">
        <f t="shared" si="9"/>
        <v>10333819.5</v>
      </c>
      <c r="G96">
        <f t="shared" si="5"/>
        <v>25834.548750000002</v>
      </c>
      <c r="H96">
        <f t="shared" si="6"/>
        <v>75</v>
      </c>
      <c r="I96">
        <f t="shared" si="7"/>
        <v>-55.500000000000682</v>
      </c>
      <c r="J96" s="5" t="str">
        <f t="shared" si="8"/>
        <v/>
      </c>
      <c r="K96" s="9" t="str">
        <f>IFERROR(J96/MAX($J$3:J96)-1,"")</f>
        <v/>
      </c>
      <c r="W96" s="7"/>
      <c r="Y96" s="7"/>
      <c r="AA96" s="8"/>
      <c r="AC96" s="8"/>
      <c r="AI96" s="8"/>
      <c r="AJ96" s="8"/>
    </row>
    <row r="97" spans="2:36" x14ac:dyDescent="0.45">
      <c r="B97" s="2">
        <v>44725</v>
      </c>
      <c r="C97" t="s">
        <v>636</v>
      </c>
      <c r="D97">
        <v>367.01</v>
      </c>
      <c r="E97">
        <v>323.52999999999997</v>
      </c>
      <c r="F97">
        <f t="shared" si="9"/>
        <v>10333819.5</v>
      </c>
      <c r="G97">
        <f t="shared" si="5"/>
        <v>25834.548750000002</v>
      </c>
      <c r="H97">
        <f t="shared" si="6"/>
        <v>75</v>
      </c>
      <c r="I97">
        <f t="shared" si="7"/>
        <v>-3261.0000000000014</v>
      </c>
      <c r="J97" s="5" t="str">
        <f t="shared" si="8"/>
        <v/>
      </c>
      <c r="K97" s="9" t="str">
        <f>IFERROR(J97/MAX($J$3:J97)-1,"")</f>
        <v/>
      </c>
      <c r="W97" s="7"/>
      <c r="Y97" s="7"/>
      <c r="AA97" s="8"/>
      <c r="AC97" s="8"/>
      <c r="AI97" s="8"/>
      <c r="AJ97" s="8"/>
    </row>
    <row r="98" spans="2:36" x14ac:dyDescent="0.45">
      <c r="B98" s="2">
        <v>44725</v>
      </c>
      <c r="C98" t="s">
        <v>652</v>
      </c>
      <c r="D98">
        <v>407.05</v>
      </c>
      <c r="E98">
        <v>375.1</v>
      </c>
      <c r="F98">
        <f t="shared" si="9"/>
        <v>10333819.5</v>
      </c>
      <c r="G98">
        <f t="shared" si="5"/>
        <v>25834.548750000002</v>
      </c>
      <c r="H98">
        <f t="shared" si="6"/>
        <v>75</v>
      </c>
      <c r="I98">
        <f t="shared" si="7"/>
        <v>-2396.2499999999991</v>
      </c>
      <c r="J98" s="5">
        <f t="shared" si="8"/>
        <v>10326295.5</v>
      </c>
      <c r="K98" s="9">
        <f>IFERROR(J98/MAX($J$3:J98)-1,"")</f>
        <v>-3.6809010341700699E-3</v>
      </c>
      <c r="W98" s="7"/>
      <c r="Y98" s="7"/>
      <c r="AA98" s="8"/>
      <c r="AC98" s="8"/>
      <c r="AI98" s="8"/>
      <c r="AJ98" s="8"/>
    </row>
    <row r="99" spans="2:36" x14ac:dyDescent="0.45">
      <c r="B99" s="2">
        <v>44726</v>
      </c>
      <c r="C99" t="s">
        <v>637</v>
      </c>
      <c r="D99">
        <v>320.45</v>
      </c>
      <c r="E99">
        <v>177.25</v>
      </c>
      <c r="F99">
        <f t="shared" si="9"/>
        <v>10326295.5</v>
      </c>
      <c r="G99">
        <f t="shared" si="5"/>
        <v>25815.73875</v>
      </c>
      <c r="H99">
        <f t="shared" si="6"/>
        <v>75</v>
      </c>
      <c r="I99">
        <f t="shared" si="7"/>
        <v>-10740</v>
      </c>
      <c r="J99" s="5" t="str">
        <f t="shared" si="8"/>
        <v/>
      </c>
      <c r="K99" s="9" t="str">
        <f>IFERROR(J99/MAX($J$3:J99)-1,"")</f>
        <v/>
      </c>
      <c r="W99" s="7"/>
      <c r="Y99" s="7"/>
      <c r="AA99" s="8"/>
      <c r="AC99" s="8"/>
      <c r="AI99" s="8"/>
      <c r="AJ99" s="8"/>
    </row>
    <row r="100" spans="2:36" x14ac:dyDescent="0.45">
      <c r="B100" s="2">
        <v>44726</v>
      </c>
      <c r="C100" t="s">
        <v>638</v>
      </c>
      <c r="D100">
        <v>337.4</v>
      </c>
      <c r="E100">
        <v>216.78</v>
      </c>
      <c r="F100">
        <f t="shared" si="9"/>
        <v>10326295.5</v>
      </c>
      <c r="G100">
        <f t="shared" si="5"/>
        <v>25815.73875</v>
      </c>
      <c r="H100">
        <f t="shared" si="6"/>
        <v>75</v>
      </c>
      <c r="I100">
        <f t="shared" si="7"/>
        <v>-9046.4999999999982</v>
      </c>
      <c r="J100" s="5" t="str">
        <f t="shared" si="8"/>
        <v/>
      </c>
      <c r="K100" s="9" t="str">
        <f>IFERROR(J100/MAX($J$3:J100)-1,"")</f>
        <v/>
      </c>
      <c r="W100" s="7"/>
      <c r="Y100" s="7"/>
      <c r="AA100" s="8"/>
      <c r="AC100" s="8"/>
      <c r="AI100" s="8"/>
      <c r="AJ100" s="8"/>
    </row>
    <row r="101" spans="2:36" x14ac:dyDescent="0.45">
      <c r="B101" s="2">
        <v>44726</v>
      </c>
      <c r="C101" t="s">
        <v>637</v>
      </c>
      <c r="D101">
        <v>320.31</v>
      </c>
      <c r="E101">
        <v>174.73</v>
      </c>
      <c r="F101">
        <f t="shared" si="9"/>
        <v>10326295.5</v>
      </c>
      <c r="G101">
        <f t="shared" si="5"/>
        <v>25815.73875</v>
      </c>
      <c r="H101">
        <f t="shared" si="6"/>
        <v>75</v>
      </c>
      <c r="I101">
        <f t="shared" si="7"/>
        <v>-10918.500000000002</v>
      </c>
      <c r="J101" s="5">
        <f t="shared" si="8"/>
        <v>10295590.5</v>
      </c>
      <c r="K101" s="9">
        <f>IFERROR(J101/MAX($J$3:J101)-1,"")</f>
        <v>-6.6434327507712831E-3</v>
      </c>
      <c r="W101" s="7"/>
      <c r="Y101" s="7"/>
      <c r="AA101" s="8"/>
      <c r="AC101" s="8"/>
      <c r="AI101" s="8"/>
      <c r="AJ101" s="8"/>
    </row>
    <row r="102" spans="2:36" x14ac:dyDescent="0.45">
      <c r="B102" s="2">
        <v>44728</v>
      </c>
      <c r="C102" t="s">
        <v>635</v>
      </c>
      <c r="D102">
        <v>143.53</v>
      </c>
      <c r="E102">
        <v>778.45</v>
      </c>
      <c r="F102">
        <f t="shared" si="9"/>
        <v>10295590.5</v>
      </c>
      <c r="G102">
        <f t="shared" si="5"/>
        <v>25738.97625</v>
      </c>
      <c r="H102">
        <f t="shared" si="6"/>
        <v>175</v>
      </c>
      <c r="I102">
        <f t="shared" si="7"/>
        <v>111111.00000000001</v>
      </c>
      <c r="J102" s="5" t="str">
        <f t="shared" si="8"/>
        <v/>
      </c>
      <c r="K102" s="9" t="str">
        <f>IFERROR(J102/MAX($J$3:J102)-1,"")</f>
        <v/>
      </c>
      <c r="W102" s="7"/>
      <c r="Y102" s="7"/>
      <c r="AA102" s="8"/>
      <c r="AC102" s="8"/>
      <c r="AI102" s="8"/>
      <c r="AJ102" s="8"/>
    </row>
    <row r="103" spans="2:36" x14ac:dyDescent="0.45">
      <c r="B103" s="2">
        <v>44728</v>
      </c>
      <c r="C103" t="s">
        <v>641</v>
      </c>
      <c r="D103">
        <v>150.26</v>
      </c>
      <c r="E103">
        <v>879.25</v>
      </c>
      <c r="F103">
        <f t="shared" si="9"/>
        <v>10295590.5</v>
      </c>
      <c r="G103">
        <f t="shared" si="5"/>
        <v>25738.97625</v>
      </c>
      <c r="H103">
        <f t="shared" si="6"/>
        <v>175</v>
      </c>
      <c r="I103">
        <f t="shared" si="7"/>
        <v>127573.25</v>
      </c>
      <c r="J103" s="5" t="str">
        <f t="shared" si="8"/>
        <v/>
      </c>
      <c r="K103" s="9" t="str">
        <f>IFERROR(J103/MAX($J$3:J103)-1,"")</f>
        <v/>
      </c>
      <c r="W103" s="7"/>
      <c r="Y103" s="7"/>
      <c r="AA103" s="8"/>
      <c r="AC103" s="8"/>
      <c r="AI103" s="8"/>
      <c r="AJ103" s="8"/>
    </row>
    <row r="104" spans="2:36" x14ac:dyDescent="0.45">
      <c r="B104" s="2">
        <v>44728</v>
      </c>
      <c r="C104" t="s">
        <v>636</v>
      </c>
      <c r="D104">
        <v>470.22</v>
      </c>
      <c r="E104">
        <v>972.75</v>
      </c>
      <c r="F104">
        <f t="shared" si="9"/>
        <v>10295590.5</v>
      </c>
      <c r="G104">
        <f t="shared" ref="G104:G167" si="10">F104*0.25%</f>
        <v>25738.97625</v>
      </c>
      <c r="H104">
        <f t="shared" si="6"/>
        <v>50</v>
      </c>
      <c r="I104">
        <f t="shared" si="7"/>
        <v>25126.5</v>
      </c>
      <c r="J104" s="5" t="str">
        <f t="shared" si="8"/>
        <v/>
      </c>
      <c r="K104" s="9" t="str">
        <f>IFERROR(J104/MAX($J$3:J104)-1,"")</f>
        <v/>
      </c>
      <c r="W104" s="7"/>
      <c r="Y104" s="7"/>
      <c r="AA104" s="8"/>
      <c r="AC104" s="8"/>
      <c r="AI104" s="8"/>
      <c r="AJ104" s="8"/>
    </row>
    <row r="105" spans="2:36" x14ac:dyDescent="0.45">
      <c r="B105" s="2">
        <v>44728</v>
      </c>
      <c r="C105" t="s">
        <v>652</v>
      </c>
      <c r="D105">
        <v>455</v>
      </c>
      <c r="E105">
        <v>1049.55</v>
      </c>
      <c r="F105">
        <f t="shared" si="9"/>
        <v>10295590.5</v>
      </c>
      <c r="G105">
        <f t="shared" si="10"/>
        <v>25738.97625</v>
      </c>
      <c r="H105">
        <f t="shared" si="6"/>
        <v>50</v>
      </c>
      <c r="I105">
        <f t="shared" si="7"/>
        <v>29727.499999999996</v>
      </c>
      <c r="J105" s="5">
        <f t="shared" si="8"/>
        <v>10589128.75</v>
      </c>
      <c r="K105" s="9">
        <f>IFERROR(J105/MAX($J$3:J105)-1,"")</f>
        <v>0</v>
      </c>
      <c r="W105" s="7"/>
      <c r="Y105" s="7"/>
      <c r="AA105" s="8"/>
      <c r="AC105" s="8"/>
      <c r="AI105" s="8"/>
      <c r="AJ105" s="8"/>
    </row>
    <row r="106" spans="2:36" x14ac:dyDescent="0.45">
      <c r="B106" s="2">
        <v>44729</v>
      </c>
      <c r="C106" t="s">
        <v>653</v>
      </c>
      <c r="D106">
        <v>428.95</v>
      </c>
      <c r="E106">
        <v>314.83</v>
      </c>
      <c r="F106">
        <f t="shared" si="9"/>
        <v>10589128.75</v>
      </c>
      <c r="G106">
        <f t="shared" si="10"/>
        <v>26472.821875000001</v>
      </c>
      <c r="H106">
        <f t="shared" si="6"/>
        <v>50</v>
      </c>
      <c r="I106">
        <f t="shared" si="7"/>
        <v>-5706</v>
      </c>
      <c r="J106" s="5" t="str">
        <f t="shared" si="8"/>
        <v/>
      </c>
      <c r="K106" s="9" t="str">
        <f>IFERROR(J106/MAX($J$3:J106)-1,"")</f>
        <v/>
      </c>
      <c r="W106" s="7"/>
      <c r="Y106" s="7"/>
      <c r="AA106" s="8"/>
      <c r="AC106" s="8"/>
      <c r="AI106" s="8"/>
      <c r="AJ106" s="8"/>
    </row>
    <row r="107" spans="2:36" x14ac:dyDescent="0.45">
      <c r="B107" s="2">
        <v>44729</v>
      </c>
      <c r="C107" t="s">
        <v>845</v>
      </c>
      <c r="D107">
        <v>510.96</v>
      </c>
      <c r="E107">
        <v>397.85</v>
      </c>
      <c r="F107">
        <f t="shared" si="9"/>
        <v>10589128.75</v>
      </c>
      <c r="G107">
        <f t="shared" si="10"/>
        <v>26472.821875000001</v>
      </c>
      <c r="H107">
        <f t="shared" si="6"/>
        <v>50</v>
      </c>
      <c r="I107">
        <f t="shared" si="7"/>
        <v>-5655.4999999999982</v>
      </c>
      <c r="J107" s="5" t="str">
        <f t="shared" si="8"/>
        <v/>
      </c>
      <c r="K107" s="9" t="str">
        <f>IFERROR(J107/MAX($J$3:J107)-1,"")</f>
        <v/>
      </c>
      <c r="W107" s="7"/>
      <c r="Y107" s="7"/>
      <c r="AA107" s="8"/>
      <c r="AC107" s="8"/>
      <c r="AI107" s="8"/>
      <c r="AJ107" s="8"/>
    </row>
    <row r="108" spans="2:36" x14ac:dyDescent="0.45">
      <c r="B108" s="2">
        <v>44729</v>
      </c>
      <c r="C108" t="s">
        <v>843</v>
      </c>
      <c r="D108">
        <v>466.99</v>
      </c>
      <c r="E108">
        <v>339.75</v>
      </c>
      <c r="F108">
        <f t="shared" si="9"/>
        <v>10589128.75</v>
      </c>
      <c r="G108">
        <f t="shared" si="10"/>
        <v>26472.821875000001</v>
      </c>
      <c r="H108">
        <f t="shared" si="6"/>
        <v>50</v>
      </c>
      <c r="I108">
        <f t="shared" si="7"/>
        <v>-6362</v>
      </c>
      <c r="J108" s="5">
        <f t="shared" si="8"/>
        <v>10571405.25</v>
      </c>
      <c r="K108" s="9">
        <f>IFERROR(J108/MAX($J$3:J108)-1,"")</f>
        <v>-1.6737448772639052E-3</v>
      </c>
      <c r="W108" s="7"/>
      <c r="Y108" s="7"/>
      <c r="AA108" s="8"/>
      <c r="AC108" s="8"/>
      <c r="AI108" s="8"/>
      <c r="AJ108" s="8"/>
    </row>
    <row r="109" spans="2:36" x14ac:dyDescent="0.45">
      <c r="B109" s="2">
        <v>44732</v>
      </c>
      <c r="C109" t="s">
        <v>757</v>
      </c>
      <c r="D109">
        <v>348.48</v>
      </c>
      <c r="E109">
        <v>121.15</v>
      </c>
      <c r="F109">
        <f t="shared" si="9"/>
        <v>10571405.25</v>
      </c>
      <c r="G109">
        <f t="shared" si="10"/>
        <v>26428.513125000001</v>
      </c>
      <c r="H109">
        <f t="shared" si="6"/>
        <v>75</v>
      </c>
      <c r="I109">
        <f t="shared" si="7"/>
        <v>-17049.75</v>
      </c>
      <c r="J109" s="5" t="str">
        <f t="shared" si="8"/>
        <v/>
      </c>
      <c r="K109" s="9" t="str">
        <f>IFERROR(J109/MAX($J$3:J109)-1,"")</f>
        <v/>
      </c>
      <c r="W109" s="7"/>
      <c r="Y109" s="7"/>
      <c r="AA109" s="8"/>
      <c r="AC109" s="8"/>
      <c r="AI109" s="8"/>
      <c r="AJ109" s="8"/>
    </row>
    <row r="110" spans="2:36" x14ac:dyDescent="0.45">
      <c r="B110" s="2">
        <v>44732</v>
      </c>
      <c r="C110" t="s">
        <v>654</v>
      </c>
      <c r="D110">
        <v>401.05</v>
      </c>
      <c r="E110">
        <v>144.1</v>
      </c>
      <c r="F110">
        <f t="shared" si="9"/>
        <v>10571405.25</v>
      </c>
      <c r="G110">
        <f t="shared" si="10"/>
        <v>26428.513125000001</v>
      </c>
      <c r="H110">
        <f t="shared" si="6"/>
        <v>75</v>
      </c>
      <c r="I110">
        <f t="shared" si="7"/>
        <v>-19271.250000000004</v>
      </c>
      <c r="J110" s="5">
        <f t="shared" si="8"/>
        <v>10535084.25</v>
      </c>
      <c r="K110" s="9">
        <f>IFERROR(J110/MAX($J$3:J110)-1,"")</f>
        <v>-5.1037721115629875E-3</v>
      </c>
      <c r="W110" s="7"/>
      <c r="Y110" s="7"/>
      <c r="AA110" s="8"/>
      <c r="AC110" s="8"/>
      <c r="AI110" s="8"/>
      <c r="AJ110" s="8"/>
    </row>
    <row r="111" spans="2:36" x14ac:dyDescent="0.45">
      <c r="B111" s="2">
        <v>44733</v>
      </c>
      <c r="C111" t="s">
        <v>655</v>
      </c>
      <c r="D111">
        <v>308.3</v>
      </c>
      <c r="E111">
        <v>159.80000000000001</v>
      </c>
      <c r="F111">
        <f t="shared" si="9"/>
        <v>10535084.25</v>
      </c>
      <c r="G111">
        <f t="shared" si="10"/>
        <v>26337.710625</v>
      </c>
      <c r="H111">
        <f t="shared" si="6"/>
        <v>75</v>
      </c>
      <c r="I111">
        <f t="shared" si="7"/>
        <v>-11137.5</v>
      </c>
      <c r="J111" s="5" t="str">
        <f t="shared" si="8"/>
        <v/>
      </c>
      <c r="K111" s="9" t="str">
        <f>IFERROR(J111/MAX($J$3:J111)-1,"")</f>
        <v/>
      </c>
      <c r="W111" s="7"/>
      <c r="Y111" s="7"/>
      <c r="AA111" s="8"/>
      <c r="AC111" s="8"/>
      <c r="AI111" s="8"/>
      <c r="AJ111" s="8"/>
    </row>
    <row r="112" spans="2:36" x14ac:dyDescent="0.45">
      <c r="B112" s="2">
        <v>44733</v>
      </c>
      <c r="C112" t="s">
        <v>656</v>
      </c>
      <c r="D112">
        <v>265.95</v>
      </c>
      <c r="E112">
        <v>121.55</v>
      </c>
      <c r="F112">
        <f t="shared" si="9"/>
        <v>10535084.25</v>
      </c>
      <c r="G112">
        <f t="shared" si="10"/>
        <v>26337.710625</v>
      </c>
      <c r="H112">
        <f t="shared" si="6"/>
        <v>100</v>
      </c>
      <c r="I112">
        <f t="shared" si="7"/>
        <v>-14439.999999999998</v>
      </c>
      <c r="J112" s="5" t="str">
        <f t="shared" si="8"/>
        <v/>
      </c>
      <c r="K112" s="9" t="str">
        <f>IFERROR(J112/MAX($J$3:J112)-1,"")</f>
        <v/>
      </c>
      <c r="W112" s="7"/>
      <c r="Y112" s="7"/>
      <c r="AA112" s="8"/>
      <c r="AC112" s="8"/>
      <c r="AI112" s="8"/>
      <c r="AJ112" s="8"/>
    </row>
    <row r="113" spans="2:36" x14ac:dyDescent="0.45">
      <c r="B113" s="2">
        <v>44733</v>
      </c>
      <c r="C113" t="s">
        <v>656</v>
      </c>
      <c r="D113">
        <v>279.33</v>
      </c>
      <c r="E113">
        <v>95.85</v>
      </c>
      <c r="F113">
        <f t="shared" si="9"/>
        <v>10535084.25</v>
      </c>
      <c r="G113">
        <f t="shared" si="10"/>
        <v>26337.710625</v>
      </c>
      <c r="H113">
        <f t="shared" si="6"/>
        <v>100</v>
      </c>
      <c r="I113">
        <f t="shared" si="7"/>
        <v>-18348</v>
      </c>
      <c r="J113" s="5" t="str">
        <f t="shared" si="8"/>
        <v/>
      </c>
      <c r="K113" s="9" t="str">
        <f>IFERROR(J113/MAX($J$3:J113)-1,"")</f>
        <v/>
      </c>
      <c r="W113" s="7"/>
      <c r="Y113" s="7"/>
      <c r="AA113" s="8"/>
      <c r="AC113" s="8"/>
      <c r="AI113" s="8"/>
      <c r="AJ113" s="8"/>
    </row>
    <row r="114" spans="2:36" x14ac:dyDescent="0.45">
      <c r="B114" s="2">
        <v>44733</v>
      </c>
      <c r="C114" t="s">
        <v>659</v>
      </c>
      <c r="D114">
        <v>260.45</v>
      </c>
      <c r="E114">
        <v>71.2</v>
      </c>
      <c r="F114">
        <f t="shared" si="9"/>
        <v>10535084.25</v>
      </c>
      <c r="G114">
        <f t="shared" si="10"/>
        <v>26337.710625</v>
      </c>
      <c r="H114">
        <f t="shared" si="6"/>
        <v>100</v>
      </c>
      <c r="I114">
        <f t="shared" si="7"/>
        <v>-18925</v>
      </c>
      <c r="J114" s="5">
        <f t="shared" si="8"/>
        <v>10472233.75</v>
      </c>
      <c r="K114" s="9">
        <f>IFERROR(J114/MAX($J$3:J114)-1,"")</f>
        <v>-1.1039151828237004E-2</v>
      </c>
      <c r="W114" s="7"/>
      <c r="Y114" s="7"/>
      <c r="AA114" s="8"/>
      <c r="AC114" s="8"/>
      <c r="AI114" s="8"/>
      <c r="AJ114" s="8"/>
    </row>
    <row r="115" spans="2:36" x14ac:dyDescent="0.45">
      <c r="B115" s="2">
        <v>44734</v>
      </c>
      <c r="C115" t="s">
        <v>658</v>
      </c>
      <c r="D115">
        <v>211.65</v>
      </c>
      <c r="E115">
        <v>82.05</v>
      </c>
      <c r="F115">
        <f t="shared" si="9"/>
        <v>10472233.75</v>
      </c>
      <c r="G115">
        <f t="shared" si="10"/>
        <v>26180.584375000002</v>
      </c>
      <c r="H115">
        <f t="shared" si="6"/>
        <v>125</v>
      </c>
      <c r="I115">
        <f t="shared" si="7"/>
        <v>-16200.000000000004</v>
      </c>
      <c r="J115" s="5" t="str">
        <f t="shared" si="8"/>
        <v/>
      </c>
      <c r="K115" s="9" t="str">
        <f>IFERROR(J115/MAX($J$3:J115)-1,"")</f>
        <v/>
      </c>
      <c r="W115" s="7"/>
      <c r="Y115" s="7"/>
      <c r="AA115" s="8"/>
      <c r="AC115" s="8"/>
      <c r="AI115" s="8"/>
      <c r="AJ115" s="8"/>
    </row>
    <row r="116" spans="2:36" x14ac:dyDescent="0.45">
      <c r="B116" s="2">
        <v>44734</v>
      </c>
      <c r="C116" t="s">
        <v>657</v>
      </c>
      <c r="D116">
        <v>238.71</v>
      </c>
      <c r="E116">
        <v>122.1</v>
      </c>
      <c r="F116">
        <f t="shared" si="9"/>
        <v>10472233.75</v>
      </c>
      <c r="G116">
        <f t="shared" si="10"/>
        <v>26180.584375000002</v>
      </c>
      <c r="H116">
        <f t="shared" si="6"/>
        <v>100</v>
      </c>
      <c r="I116">
        <f t="shared" si="7"/>
        <v>-11661.000000000002</v>
      </c>
      <c r="J116" s="5">
        <f t="shared" si="8"/>
        <v>10444372.75</v>
      </c>
      <c r="K116" s="9">
        <f>IFERROR(J116/MAX($J$3:J116)-1,"")</f>
        <v>-1.3670246478021175E-2</v>
      </c>
      <c r="W116" s="7"/>
      <c r="Y116" s="7"/>
      <c r="AA116" s="8"/>
      <c r="AC116" s="8"/>
      <c r="AI116" s="8"/>
      <c r="AJ116" s="8"/>
    </row>
    <row r="117" spans="2:36" x14ac:dyDescent="0.45">
      <c r="B117" s="2">
        <v>44735</v>
      </c>
      <c r="C117" t="s">
        <v>655</v>
      </c>
      <c r="D117">
        <v>141.55000000000001</v>
      </c>
      <c r="E117">
        <v>29.5</v>
      </c>
      <c r="F117">
        <f t="shared" si="9"/>
        <v>10444372.75</v>
      </c>
      <c r="G117">
        <f t="shared" si="10"/>
        <v>26110.931875000002</v>
      </c>
      <c r="H117">
        <f t="shared" si="6"/>
        <v>175</v>
      </c>
      <c r="I117">
        <f t="shared" si="7"/>
        <v>-19608.750000000004</v>
      </c>
      <c r="J117" s="5" t="str">
        <f t="shared" si="8"/>
        <v/>
      </c>
      <c r="K117" s="9" t="str">
        <f>IFERROR(J117/MAX($J$3:J117)-1,"")</f>
        <v/>
      </c>
      <c r="W117" s="7"/>
      <c r="Y117" s="7"/>
      <c r="AA117" s="8"/>
      <c r="AC117" s="8"/>
      <c r="AI117" s="8"/>
      <c r="AJ117" s="8"/>
    </row>
    <row r="118" spans="2:36" x14ac:dyDescent="0.45">
      <c r="B118" s="2">
        <v>44735</v>
      </c>
      <c r="C118" t="s">
        <v>656</v>
      </c>
      <c r="D118">
        <v>125.6</v>
      </c>
      <c r="E118">
        <v>0.25</v>
      </c>
      <c r="F118">
        <f t="shared" si="9"/>
        <v>10444372.75</v>
      </c>
      <c r="G118">
        <f t="shared" si="10"/>
        <v>26110.931875000002</v>
      </c>
      <c r="H118">
        <f t="shared" si="6"/>
        <v>200</v>
      </c>
      <c r="I118">
        <f t="shared" si="7"/>
        <v>-25070</v>
      </c>
      <c r="J118" s="5" t="str">
        <f t="shared" si="8"/>
        <v/>
      </c>
      <c r="K118" s="9" t="str">
        <f>IFERROR(J118/MAX($J$3:J118)-1,"")</f>
        <v/>
      </c>
      <c r="W118" s="7"/>
      <c r="Y118" s="7"/>
      <c r="AA118" s="8"/>
      <c r="AC118" s="8"/>
      <c r="AI118" s="8"/>
      <c r="AJ118" s="8"/>
    </row>
    <row r="119" spans="2:36" x14ac:dyDescent="0.45">
      <c r="B119" s="2">
        <v>44735</v>
      </c>
      <c r="C119" t="s">
        <v>656</v>
      </c>
      <c r="D119">
        <v>453.9</v>
      </c>
      <c r="E119">
        <v>635.1</v>
      </c>
      <c r="F119">
        <f t="shared" si="9"/>
        <v>10444372.75</v>
      </c>
      <c r="G119">
        <f t="shared" si="10"/>
        <v>26110.931875000002</v>
      </c>
      <c r="H119">
        <f t="shared" si="6"/>
        <v>50</v>
      </c>
      <c r="I119">
        <f t="shared" si="7"/>
        <v>9060.0000000000018</v>
      </c>
      <c r="J119" s="5">
        <f t="shared" si="8"/>
        <v>10408754</v>
      </c>
      <c r="K119" s="9">
        <f>IFERROR(J119/MAX($J$3:J119)-1,"")</f>
        <v>-1.703395569725219E-2</v>
      </c>
      <c r="W119" s="7"/>
      <c r="Y119" s="7"/>
      <c r="AA119" s="8"/>
      <c r="AC119" s="8"/>
      <c r="AI119" s="8"/>
      <c r="AJ119" s="8"/>
    </row>
    <row r="120" spans="2:36" x14ac:dyDescent="0.45">
      <c r="B120" s="2">
        <v>44736</v>
      </c>
      <c r="C120" t="s">
        <v>638</v>
      </c>
      <c r="D120">
        <v>453.24</v>
      </c>
      <c r="E120">
        <v>702.45</v>
      </c>
      <c r="F120">
        <f t="shared" si="9"/>
        <v>10408754</v>
      </c>
      <c r="G120">
        <f t="shared" si="10"/>
        <v>26021.885000000002</v>
      </c>
      <c r="H120">
        <f t="shared" si="6"/>
        <v>50</v>
      </c>
      <c r="I120">
        <f t="shared" si="7"/>
        <v>12460.500000000002</v>
      </c>
      <c r="J120" s="5" t="str">
        <f t="shared" si="8"/>
        <v/>
      </c>
      <c r="K120" s="9" t="str">
        <f>IFERROR(J120/MAX($J$3:J120)-1,"")</f>
        <v/>
      </c>
      <c r="W120" s="7"/>
      <c r="Y120" s="7"/>
      <c r="AA120" s="8"/>
      <c r="AC120" s="8"/>
      <c r="AI120" s="8"/>
      <c r="AJ120" s="8"/>
    </row>
    <row r="121" spans="2:36" x14ac:dyDescent="0.45">
      <c r="B121" s="2">
        <v>44736</v>
      </c>
      <c r="C121" t="s">
        <v>637</v>
      </c>
      <c r="D121">
        <v>449.8</v>
      </c>
      <c r="E121">
        <v>630.39</v>
      </c>
      <c r="F121">
        <f t="shared" si="9"/>
        <v>10408754</v>
      </c>
      <c r="G121">
        <f t="shared" si="10"/>
        <v>26021.885000000002</v>
      </c>
      <c r="H121">
        <f t="shared" si="6"/>
        <v>50</v>
      </c>
      <c r="I121">
        <f t="shared" si="7"/>
        <v>9029.4999999999982</v>
      </c>
      <c r="J121" s="5">
        <f t="shared" si="8"/>
        <v>10430244</v>
      </c>
      <c r="K121" s="9">
        <f>IFERROR(J121/MAX($J$3:J121)-1,"")</f>
        <v>-1.5004515834222909E-2</v>
      </c>
      <c r="W121" s="7"/>
      <c r="Y121" s="7"/>
      <c r="AA121" s="8"/>
      <c r="AC121" s="8"/>
      <c r="AI121" s="8"/>
      <c r="AJ121" s="8"/>
    </row>
    <row r="122" spans="2:36" x14ac:dyDescent="0.45">
      <c r="B122" s="2">
        <v>44739</v>
      </c>
      <c r="C122" t="s">
        <v>661</v>
      </c>
      <c r="D122">
        <v>349.65</v>
      </c>
      <c r="E122">
        <v>377.01</v>
      </c>
      <c r="F122">
        <f t="shared" si="9"/>
        <v>10430244</v>
      </c>
      <c r="G122">
        <f t="shared" si="10"/>
        <v>26075.61</v>
      </c>
      <c r="H122">
        <f t="shared" si="6"/>
        <v>75</v>
      </c>
      <c r="I122">
        <f t="shared" si="7"/>
        <v>2052.0000000000009</v>
      </c>
      <c r="J122" s="5">
        <f t="shared" si="8"/>
        <v>10432296</v>
      </c>
      <c r="K122" s="9">
        <f>IFERROR(J122/MAX($J$3:J122)-1,"")</f>
        <v>-1.4810732186063991E-2</v>
      </c>
      <c r="W122" s="7"/>
      <c r="Y122" s="7"/>
      <c r="AA122" s="8"/>
      <c r="AC122" s="8"/>
      <c r="AI122" s="8"/>
      <c r="AJ122" s="8"/>
    </row>
    <row r="123" spans="2:36" x14ac:dyDescent="0.45">
      <c r="B123" s="2">
        <v>44741</v>
      </c>
      <c r="C123" t="s">
        <v>636</v>
      </c>
      <c r="D123">
        <v>201.83</v>
      </c>
      <c r="E123">
        <v>84.35</v>
      </c>
      <c r="F123">
        <f t="shared" si="9"/>
        <v>10432296</v>
      </c>
      <c r="G123">
        <f t="shared" si="10"/>
        <v>26080.74</v>
      </c>
      <c r="H123">
        <f t="shared" si="6"/>
        <v>125</v>
      </c>
      <c r="I123">
        <f t="shared" si="7"/>
        <v>-14685.000000000002</v>
      </c>
      <c r="J123" s="5" t="str">
        <f t="shared" si="8"/>
        <v/>
      </c>
      <c r="K123" s="9" t="str">
        <f>IFERROR(J123/MAX($J$3:J123)-1,"")</f>
        <v/>
      </c>
      <c r="W123" s="7"/>
      <c r="Y123" s="7"/>
      <c r="AA123" s="8"/>
      <c r="AC123" s="8"/>
      <c r="AI123" s="8"/>
      <c r="AJ123" s="8"/>
    </row>
    <row r="124" spans="2:36" x14ac:dyDescent="0.45">
      <c r="B124" s="2">
        <v>44741</v>
      </c>
      <c r="C124" t="s">
        <v>652</v>
      </c>
      <c r="D124">
        <v>231.45</v>
      </c>
      <c r="E124">
        <v>115.2</v>
      </c>
      <c r="F124">
        <f t="shared" si="9"/>
        <v>10432296</v>
      </c>
      <c r="G124">
        <f t="shared" si="10"/>
        <v>26080.74</v>
      </c>
      <c r="H124">
        <f t="shared" si="6"/>
        <v>125</v>
      </c>
      <c r="I124">
        <f t="shared" si="7"/>
        <v>-14531.249999999998</v>
      </c>
      <c r="J124" s="5">
        <f t="shared" si="8"/>
        <v>10403079.75</v>
      </c>
      <c r="K124" s="9">
        <f>IFERROR(J124/MAX($J$3:J124)-1,"")</f>
        <v>-1.7569811869555418E-2</v>
      </c>
      <c r="W124" s="7"/>
      <c r="Y124" s="7"/>
      <c r="AA124" s="8"/>
      <c r="AC124" s="8"/>
      <c r="AI124" s="8"/>
      <c r="AJ124" s="8"/>
    </row>
    <row r="125" spans="2:36" x14ac:dyDescent="0.45">
      <c r="B125" s="2">
        <v>44742</v>
      </c>
      <c r="C125" t="s">
        <v>638</v>
      </c>
      <c r="D125">
        <v>144.22</v>
      </c>
      <c r="E125">
        <v>0.2</v>
      </c>
      <c r="F125">
        <f t="shared" si="9"/>
        <v>10403079.75</v>
      </c>
      <c r="G125">
        <f t="shared" si="10"/>
        <v>26007.699375</v>
      </c>
      <c r="H125">
        <f t="shared" si="6"/>
        <v>175</v>
      </c>
      <c r="I125">
        <f t="shared" si="7"/>
        <v>-25203.5</v>
      </c>
      <c r="J125" s="5" t="str">
        <f t="shared" si="8"/>
        <v/>
      </c>
      <c r="K125" s="9" t="str">
        <f>IFERROR(J125/MAX($J$3:J125)-1,"")</f>
        <v/>
      </c>
      <c r="W125" s="7"/>
      <c r="Y125" s="7"/>
      <c r="AA125" s="8"/>
      <c r="AC125" s="8"/>
      <c r="AI125" s="8"/>
      <c r="AJ125" s="8"/>
    </row>
    <row r="126" spans="2:36" x14ac:dyDescent="0.45">
      <c r="B126" s="2">
        <v>44742</v>
      </c>
      <c r="C126" t="s">
        <v>637</v>
      </c>
      <c r="D126">
        <v>132.35</v>
      </c>
      <c r="E126">
        <v>0.2</v>
      </c>
      <c r="F126">
        <f t="shared" si="9"/>
        <v>10403079.75</v>
      </c>
      <c r="G126">
        <f t="shared" si="10"/>
        <v>26007.699375</v>
      </c>
      <c r="H126">
        <f t="shared" si="6"/>
        <v>200</v>
      </c>
      <c r="I126">
        <f t="shared" si="7"/>
        <v>-26430</v>
      </c>
      <c r="J126" s="5">
        <f t="shared" si="8"/>
        <v>10351446.25</v>
      </c>
      <c r="K126" s="9">
        <f>IFERROR(J126/MAX($J$3:J126)-1,"")</f>
        <v>-2.2445897638179169E-2</v>
      </c>
      <c r="W126" s="7"/>
      <c r="Y126" s="7"/>
      <c r="AA126" s="8"/>
      <c r="AC126" s="8"/>
      <c r="AI126" s="8"/>
      <c r="AJ126" s="8"/>
    </row>
    <row r="127" spans="2:36" x14ac:dyDescent="0.45">
      <c r="B127" s="2">
        <v>44746</v>
      </c>
      <c r="C127" t="s">
        <v>639</v>
      </c>
      <c r="D127">
        <v>318.98</v>
      </c>
      <c r="E127">
        <v>419.83</v>
      </c>
      <c r="F127">
        <f t="shared" si="9"/>
        <v>10351446.25</v>
      </c>
      <c r="G127">
        <f t="shared" si="10"/>
        <v>25878.615625000002</v>
      </c>
      <c r="H127">
        <f t="shared" si="6"/>
        <v>75</v>
      </c>
      <c r="I127">
        <f t="shared" si="7"/>
        <v>7563.7499999999973</v>
      </c>
      <c r="J127" s="5">
        <f t="shared" si="8"/>
        <v>10359010</v>
      </c>
      <c r="K127" s="9">
        <f>IFERROR(J127/MAX($J$3:J127)-1,"")</f>
        <v>-2.1731603745020145E-2</v>
      </c>
      <c r="W127" s="7"/>
      <c r="Y127" s="7"/>
      <c r="AA127" s="8"/>
      <c r="AC127" s="8"/>
      <c r="AI127" s="8"/>
      <c r="AJ127" s="8"/>
    </row>
    <row r="128" spans="2:36" x14ac:dyDescent="0.45">
      <c r="B128" s="2">
        <v>44747</v>
      </c>
      <c r="C128" t="s">
        <v>663</v>
      </c>
      <c r="D128">
        <v>284.02999999999997</v>
      </c>
      <c r="E128">
        <v>128.85</v>
      </c>
      <c r="F128">
        <f t="shared" si="9"/>
        <v>10359010</v>
      </c>
      <c r="G128">
        <f t="shared" si="10"/>
        <v>25897.525000000001</v>
      </c>
      <c r="H128">
        <f t="shared" si="6"/>
        <v>100</v>
      </c>
      <c r="I128">
        <f t="shared" si="7"/>
        <v>-15517.999999999998</v>
      </c>
      <c r="J128" s="5" t="str">
        <f t="shared" si="8"/>
        <v/>
      </c>
      <c r="K128" s="9" t="str">
        <f>IFERROR(J128/MAX($J$3:J128)-1,"")</f>
        <v/>
      </c>
      <c r="W128" s="7"/>
      <c r="Y128" s="7"/>
      <c r="AA128" s="8"/>
      <c r="AC128" s="8"/>
      <c r="AI128" s="8"/>
      <c r="AJ128" s="8"/>
    </row>
    <row r="129" spans="2:36" x14ac:dyDescent="0.45">
      <c r="B129" s="2">
        <v>44747</v>
      </c>
      <c r="C129" t="s">
        <v>662</v>
      </c>
      <c r="D129">
        <v>234.4</v>
      </c>
      <c r="E129">
        <v>96.05</v>
      </c>
      <c r="F129">
        <f t="shared" si="9"/>
        <v>10359010</v>
      </c>
      <c r="G129">
        <f t="shared" si="10"/>
        <v>25897.525000000001</v>
      </c>
      <c r="H129">
        <f t="shared" si="6"/>
        <v>100</v>
      </c>
      <c r="I129">
        <f t="shared" si="7"/>
        <v>-13835.000000000002</v>
      </c>
      <c r="J129" s="5" t="str">
        <f t="shared" si="8"/>
        <v/>
      </c>
      <c r="K129" s="9" t="str">
        <f>IFERROR(J129/MAX($J$3:J129)-1,"")</f>
        <v/>
      </c>
      <c r="W129" s="7"/>
      <c r="Y129" s="7"/>
      <c r="AA129" s="8"/>
      <c r="AC129" s="8"/>
      <c r="AI129" s="8"/>
      <c r="AJ129" s="8"/>
    </row>
    <row r="130" spans="2:36" x14ac:dyDescent="0.45">
      <c r="B130" s="2">
        <v>44747</v>
      </c>
      <c r="C130" t="s">
        <v>662</v>
      </c>
      <c r="D130">
        <v>258.64</v>
      </c>
      <c r="E130">
        <v>122.05</v>
      </c>
      <c r="F130">
        <f t="shared" si="9"/>
        <v>10359010</v>
      </c>
      <c r="G130">
        <f t="shared" si="10"/>
        <v>25897.525000000001</v>
      </c>
      <c r="H130">
        <f t="shared" si="6"/>
        <v>100</v>
      </c>
      <c r="I130">
        <f t="shared" si="7"/>
        <v>-13658.999999999998</v>
      </c>
      <c r="J130" s="5" t="str">
        <f t="shared" si="8"/>
        <v/>
      </c>
      <c r="K130" s="9" t="str">
        <f>IFERROR(J130/MAX($J$3:J130)-1,"")</f>
        <v/>
      </c>
      <c r="W130" s="7"/>
      <c r="Y130" s="7"/>
      <c r="AA130" s="8"/>
      <c r="AC130" s="8"/>
      <c r="AI130" s="8"/>
      <c r="AJ130" s="8"/>
    </row>
    <row r="131" spans="2:36" x14ac:dyDescent="0.45">
      <c r="B131" s="2">
        <v>44747</v>
      </c>
      <c r="C131" t="s">
        <v>813</v>
      </c>
      <c r="D131">
        <v>210</v>
      </c>
      <c r="E131">
        <v>92.32</v>
      </c>
      <c r="F131">
        <f t="shared" si="9"/>
        <v>10359010</v>
      </c>
      <c r="G131">
        <f t="shared" si="10"/>
        <v>25897.525000000001</v>
      </c>
      <c r="H131">
        <f t="shared" si="6"/>
        <v>125</v>
      </c>
      <c r="I131">
        <f t="shared" si="7"/>
        <v>-14710</v>
      </c>
      <c r="J131" s="5">
        <f t="shared" si="8"/>
        <v>10301288</v>
      </c>
      <c r="K131" s="9">
        <f>IFERROR(J131/MAX($J$3:J131)-1,"")</f>
        <v>-2.7182665996010269E-2</v>
      </c>
      <c r="W131" s="7"/>
      <c r="Y131" s="7"/>
      <c r="AA131" s="8"/>
      <c r="AC131" s="8"/>
      <c r="AI131" s="8"/>
      <c r="AJ131" s="8"/>
    </row>
    <row r="132" spans="2:36" x14ac:dyDescent="0.45">
      <c r="B132" s="2">
        <v>44748</v>
      </c>
      <c r="C132" t="s">
        <v>642</v>
      </c>
      <c r="D132">
        <v>223.7</v>
      </c>
      <c r="E132">
        <v>597.20000000000005</v>
      </c>
      <c r="F132">
        <f t="shared" si="9"/>
        <v>10301288</v>
      </c>
      <c r="G132">
        <f t="shared" si="10"/>
        <v>25753.22</v>
      </c>
      <c r="H132">
        <f t="shared" si="6"/>
        <v>125</v>
      </c>
      <c r="I132">
        <f t="shared" si="7"/>
        <v>46687.500000000007</v>
      </c>
      <c r="J132" s="5" t="str">
        <f t="shared" si="8"/>
        <v/>
      </c>
      <c r="K132" s="9" t="str">
        <f>IFERROR(J132/MAX($J$3:J132)-1,"")</f>
        <v/>
      </c>
      <c r="W132" s="7"/>
      <c r="Y132" s="7"/>
      <c r="AA132" s="8"/>
      <c r="AC132" s="8"/>
      <c r="AI132" s="8"/>
      <c r="AJ132" s="8"/>
    </row>
    <row r="133" spans="2:36" x14ac:dyDescent="0.45">
      <c r="B133" s="2">
        <v>44748</v>
      </c>
      <c r="C133" t="s">
        <v>663</v>
      </c>
      <c r="D133">
        <v>168.45</v>
      </c>
      <c r="E133">
        <v>503.61</v>
      </c>
      <c r="F133">
        <f t="shared" si="9"/>
        <v>10301288</v>
      </c>
      <c r="G133">
        <f t="shared" si="10"/>
        <v>25753.22</v>
      </c>
      <c r="H133">
        <f t="shared" ref="H133:H196" si="11">MROUND(G133/D133,25)</f>
        <v>150</v>
      </c>
      <c r="I133">
        <f t="shared" ref="I133:I196" si="12">H133*(E133-D133)</f>
        <v>50274.000000000007</v>
      </c>
      <c r="J133" s="5" t="str">
        <f t="shared" si="8"/>
        <v/>
      </c>
      <c r="K133" s="9" t="str">
        <f>IFERROR(J133/MAX($J$3:J133)-1,"")</f>
        <v/>
      </c>
      <c r="W133" s="7"/>
      <c r="Y133" s="7"/>
      <c r="AA133" s="8"/>
      <c r="AC133" s="8"/>
      <c r="AI133" s="8"/>
      <c r="AJ133" s="8"/>
    </row>
    <row r="134" spans="2:36" x14ac:dyDescent="0.45">
      <c r="B134" s="2">
        <v>44748</v>
      </c>
      <c r="C134" t="s">
        <v>663</v>
      </c>
      <c r="D134">
        <v>193.57</v>
      </c>
      <c r="E134">
        <v>465.8</v>
      </c>
      <c r="F134">
        <f t="shared" si="9"/>
        <v>10301288</v>
      </c>
      <c r="G134">
        <f t="shared" si="10"/>
        <v>25753.22</v>
      </c>
      <c r="H134">
        <f t="shared" si="11"/>
        <v>125</v>
      </c>
      <c r="I134">
        <f t="shared" si="12"/>
        <v>34028.75</v>
      </c>
      <c r="J134" s="5" t="str">
        <f t="shared" si="8"/>
        <v/>
      </c>
      <c r="K134" s="9" t="str">
        <f>IFERROR(J134/MAX($J$3:J134)-1,"")</f>
        <v/>
      </c>
      <c r="W134" s="7"/>
      <c r="Y134" s="7"/>
      <c r="AA134" s="8"/>
      <c r="AC134" s="8"/>
      <c r="AI134" s="8"/>
      <c r="AJ134" s="8"/>
    </row>
    <row r="135" spans="2:36" x14ac:dyDescent="0.45">
      <c r="B135" s="2">
        <v>44748</v>
      </c>
      <c r="C135" t="s">
        <v>662</v>
      </c>
      <c r="D135">
        <v>158.85</v>
      </c>
      <c r="E135">
        <v>377.7</v>
      </c>
      <c r="F135">
        <f t="shared" si="9"/>
        <v>10301288</v>
      </c>
      <c r="G135">
        <f t="shared" si="10"/>
        <v>25753.22</v>
      </c>
      <c r="H135">
        <f t="shared" si="11"/>
        <v>150</v>
      </c>
      <c r="I135">
        <f t="shared" si="12"/>
        <v>32827.5</v>
      </c>
      <c r="J135" s="5">
        <f t="shared" ref="J135:J198" si="13">IF(B135&lt;&gt;B136,F135+SUMIF($B$3:$B$359,B135,$I$3:$I$359),"")</f>
        <v>10465105.75</v>
      </c>
      <c r="K135" s="9">
        <f>IFERROR(J135/MAX($J$3:J135)-1,"")</f>
        <v>-1.1712295027105024E-2</v>
      </c>
      <c r="W135" s="7"/>
      <c r="Y135" s="7"/>
      <c r="AA135" s="8"/>
      <c r="AC135" s="8"/>
      <c r="AI135" s="8"/>
      <c r="AJ135" s="8"/>
    </row>
    <row r="136" spans="2:36" x14ac:dyDescent="0.45">
      <c r="B136" s="2">
        <v>44749</v>
      </c>
      <c r="C136" t="s">
        <v>644</v>
      </c>
      <c r="D136">
        <v>88</v>
      </c>
      <c r="E136">
        <v>121.14</v>
      </c>
      <c r="F136">
        <f t="shared" si="9"/>
        <v>10465105.75</v>
      </c>
      <c r="G136">
        <f t="shared" si="10"/>
        <v>26162.764374999999</v>
      </c>
      <c r="H136">
        <f t="shared" si="11"/>
        <v>300</v>
      </c>
      <c r="I136">
        <f t="shared" si="12"/>
        <v>9942</v>
      </c>
      <c r="J136" s="5" t="str">
        <f t="shared" si="13"/>
        <v/>
      </c>
      <c r="K136" s="9" t="str">
        <f>IFERROR(J136/MAX($J$3:J136)-1,"")</f>
        <v/>
      </c>
      <c r="W136" s="7"/>
      <c r="Y136" s="7"/>
      <c r="AA136" s="8"/>
      <c r="AC136" s="8"/>
      <c r="AI136" s="8"/>
      <c r="AJ136" s="8"/>
    </row>
    <row r="137" spans="2:36" x14ac:dyDescent="0.45">
      <c r="B137" s="2">
        <v>44749</v>
      </c>
      <c r="C137" t="s">
        <v>645</v>
      </c>
      <c r="D137">
        <v>77.09</v>
      </c>
      <c r="E137">
        <v>27.5</v>
      </c>
      <c r="F137">
        <f t="shared" ref="F137:F200" si="14">IF(B137&lt;&gt;B136,J136,F136)</f>
        <v>10465105.75</v>
      </c>
      <c r="G137">
        <f t="shared" si="10"/>
        <v>26162.764374999999</v>
      </c>
      <c r="H137">
        <f t="shared" si="11"/>
        <v>350</v>
      </c>
      <c r="I137">
        <f t="shared" si="12"/>
        <v>-17356.5</v>
      </c>
      <c r="J137" s="5">
        <f t="shared" si="13"/>
        <v>10457691.25</v>
      </c>
      <c r="K137" s="9">
        <f>IFERROR(J137/MAX($J$3:J137)-1,"")</f>
        <v>-1.241249427626423E-2</v>
      </c>
      <c r="W137" s="7"/>
      <c r="Y137" s="7"/>
      <c r="AA137" s="8"/>
      <c r="AC137" s="8"/>
      <c r="AI137" s="8"/>
      <c r="AJ137" s="8"/>
    </row>
    <row r="138" spans="2:36" x14ac:dyDescent="0.45">
      <c r="B138" s="2">
        <v>44750</v>
      </c>
      <c r="C138" t="s">
        <v>664</v>
      </c>
      <c r="D138">
        <v>366</v>
      </c>
      <c r="E138">
        <v>241.85</v>
      </c>
      <c r="F138">
        <f t="shared" si="14"/>
        <v>10457691.25</v>
      </c>
      <c r="G138">
        <f t="shared" si="10"/>
        <v>26144.228125000001</v>
      </c>
      <c r="H138">
        <f t="shared" si="11"/>
        <v>75</v>
      </c>
      <c r="I138">
        <f t="shared" si="12"/>
        <v>-9311.25</v>
      </c>
      <c r="J138" s="5">
        <f t="shared" si="13"/>
        <v>10448380</v>
      </c>
      <c r="K138" s="9">
        <f>IFERROR(J138/MAX($J$3:J138)-1,"")</f>
        <v>-1.3291815910728255E-2</v>
      </c>
      <c r="W138" s="7"/>
      <c r="Y138" s="7"/>
      <c r="AA138" s="8"/>
      <c r="AC138" s="8"/>
      <c r="AI138" s="8"/>
      <c r="AJ138" s="8"/>
    </row>
    <row r="139" spans="2:36" x14ac:dyDescent="0.45">
      <c r="B139" s="2">
        <v>44753</v>
      </c>
      <c r="C139" t="s">
        <v>649</v>
      </c>
      <c r="D139">
        <v>271.07</v>
      </c>
      <c r="E139">
        <v>226.05</v>
      </c>
      <c r="F139">
        <f t="shared" si="14"/>
        <v>10448380</v>
      </c>
      <c r="G139">
        <f t="shared" si="10"/>
        <v>26120.95</v>
      </c>
      <c r="H139">
        <f t="shared" si="11"/>
        <v>100</v>
      </c>
      <c r="I139">
        <f t="shared" si="12"/>
        <v>-4501.9999999999982</v>
      </c>
      <c r="J139" s="5" t="str">
        <f t="shared" si="13"/>
        <v/>
      </c>
      <c r="K139" s="9" t="str">
        <f>IFERROR(J139/MAX($J$3:J139)-1,"")</f>
        <v/>
      </c>
      <c r="W139" s="7"/>
      <c r="Y139" s="7"/>
      <c r="AA139" s="8"/>
      <c r="AC139" s="8"/>
      <c r="AI139" s="8"/>
      <c r="AJ139" s="8"/>
    </row>
    <row r="140" spans="2:36" x14ac:dyDescent="0.45">
      <c r="B140" s="2">
        <v>44753</v>
      </c>
      <c r="C140" t="s">
        <v>665</v>
      </c>
      <c r="D140">
        <v>271.8</v>
      </c>
      <c r="E140">
        <v>186.52</v>
      </c>
      <c r="F140">
        <f t="shared" si="14"/>
        <v>10448380</v>
      </c>
      <c r="G140">
        <f t="shared" si="10"/>
        <v>26120.95</v>
      </c>
      <c r="H140">
        <f t="shared" si="11"/>
        <v>100</v>
      </c>
      <c r="I140">
        <f t="shared" si="12"/>
        <v>-8528</v>
      </c>
      <c r="J140" s="5" t="str">
        <f t="shared" si="13"/>
        <v/>
      </c>
      <c r="K140" s="9" t="str">
        <f>IFERROR(J140/MAX($J$3:J140)-1,"")</f>
        <v/>
      </c>
      <c r="W140" s="7"/>
      <c r="Y140" s="7"/>
      <c r="AA140" s="8"/>
      <c r="AC140" s="8"/>
      <c r="AI140" s="8"/>
      <c r="AJ140" s="8"/>
    </row>
    <row r="141" spans="2:36" x14ac:dyDescent="0.45">
      <c r="B141" s="2">
        <v>44753</v>
      </c>
      <c r="C141" t="s">
        <v>649</v>
      </c>
      <c r="D141">
        <v>270.83999999999997</v>
      </c>
      <c r="E141">
        <v>268.85000000000002</v>
      </c>
      <c r="F141">
        <f t="shared" si="14"/>
        <v>10448380</v>
      </c>
      <c r="G141">
        <f t="shared" si="10"/>
        <v>26120.95</v>
      </c>
      <c r="H141">
        <f t="shared" si="11"/>
        <v>100</v>
      </c>
      <c r="I141">
        <f t="shared" si="12"/>
        <v>-198.99999999999523</v>
      </c>
      <c r="J141" s="5" t="str">
        <f t="shared" si="13"/>
        <v/>
      </c>
      <c r="K141" s="9" t="str">
        <f>IFERROR(J141/MAX($J$3:J141)-1,"")</f>
        <v/>
      </c>
      <c r="W141" s="7"/>
      <c r="Y141" s="7"/>
      <c r="AA141" s="8"/>
      <c r="AC141" s="8"/>
      <c r="AI141" s="8"/>
      <c r="AJ141" s="8"/>
    </row>
    <row r="142" spans="2:36" x14ac:dyDescent="0.45">
      <c r="B142" s="2">
        <v>44753</v>
      </c>
      <c r="C142" t="s">
        <v>665</v>
      </c>
      <c r="D142">
        <v>271.8</v>
      </c>
      <c r="E142">
        <v>221.3</v>
      </c>
      <c r="F142">
        <f t="shared" si="14"/>
        <v>10448380</v>
      </c>
      <c r="G142">
        <f t="shared" si="10"/>
        <v>26120.95</v>
      </c>
      <c r="H142">
        <f t="shared" si="11"/>
        <v>100</v>
      </c>
      <c r="I142">
        <f t="shared" si="12"/>
        <v>-5050</v>
      </c>
      <c r="J142" s="5">
        <f t="shared" si="13"/>
        <v>10430101</v>
      </c>
      <c r="K142" s="9">
        <f>IFERROR(J142/MAX($J$3:J142)-1,"")</f>
        <v>-1.5018020250249564E-2</v>
      </c>
      <c r="W142" s="7"/>
      <c r="Y142" s="7"/>
      <c r="AA142" s="8"/>
      <c r="AC142" s="8"/>
      <c r="AI142" s="8"/>
      <c r="AJ142" s="8"/>
    </row>
    <row r="143" spans="2:36" x14ac:dyDescent="0.45">
      <c r="B143" s="2">
        <v>44755</v>
      </c>
      <c r="C143" t="s">
        <v>666</v>
      </c>
      <c r="D143">
        <v>205.03</v>
      </c>
      <c r="E143">
        <v>169.34</v>
      </c>
      <c r="F143">
        <f t="shared" si="14"/>
        <v>10430101</v>
      </c>
      <c r="G143">
        <f t="shared" si="10"/>
        <v>26075.252500000002</v>
      </c>
      <c r="H143">
        <f t="shared" si="11"/>
        <v>125</v>
      </c>
      <c r="I143">
        <f t="shared" si="12"/>
        <v>-4461.25</v>
      </c>
      <c r="J143" s="5" t="str">
        <f t="shared" si="13"/>
        <v/>
      </c>
      <c r="K143" s="9" t="str">
        <f>IFERROR(J143/MAX($J$3:J143)-1,"")</f>
        <v/>
      </c>
      <c r="W143" s="7"/>
      <c r="Y143" s="7"/>
      <c r="AA143" s="8"/>
      <c r="AC143" s="8"/>
      <c r="AI143" s="8"/>
      <c r="AJ143" s="8"/>
    </row>
    <row r="144" spans="2:36" x14ac:dyDescent="0.45">
      <c r="B144" s="2">
        <v>44755</v>
      </c>
      <c r="C144" t="s">
        <v>664</v>
      </c>
      <c r="D144">
        <v>226.85</v>
      </c>
      <c r="E144">
        <v>230.59</v>
      </c>
      <c r="F144">
        <f t="shared" si="14"/>
        <v>10430101</v>
      </c>
      <c r="G144">
        <f t="shared" si="10"/>
        <v>26075.252500000002</v>
      </c>
      <c r="H144">
        <f t="shared" si="11"/>
        <v>125</v>
      </c>
      <c r="I144">
        <f t="shared" si="12"/>
        <v>467.50000000000114</v>
      </c>
      <c r="J144" s="5" t="str">
        <f t="shared" si="13"/>
        <v/>
      </c>
      <c r="K144" s="9" t="str">
        <f>IFERROR(J144/MAX($J$3:J144)-1,"")</f>
        <v/>
      </c>
      <c r="W144" s="7"/>
      <c r="Y144" s="7"/>
      <c r="AA144" s="8"/>
      <c r="AC144" s="8"/>
      <c r="AI144" s="8"/>
      <c r="AJ144" s="8"/>
    </row>
    <row r="145" spans="2:36" x14ac:dyDescent="0.45">
      <c r="B145" s="2">
        <v>44755</v>
      </c>
      <c r="C145" t="s">
        <v>664</v>
      </c>
      <c r="D145">
        <v>205.72</v>
      </c>
      <c r="E145">
        <v>239.86</v>
      </c>
      <c r="F145">
        <f t="shared" si="14"/>
        <v>10430101</v>
      </c>
      <c r="G145">
        <f t="shared" si="10"/>
        <v>26075.252500000002</v>
      </c>
      <c r="H145">
        <f t="shared" si="11"/>
        <v>125</v>
      </c>
      <c r="I145">
        <f t="shared" si="12"/>
        <v>4267.5000000000018</v>
      </c>
      <c r="J145" s="5" t="str">
        <f t="shared" si="13"/>
        <v/>
      </c>
      <c r="K145" s="9" t="str">
        <f>IFERROR(J145/MAX($J$3:J145)-1,"")</f>
        <v/>
      </c>
      <c r="W145" s="7"/>
      <c r="Y145" s="7"/>
      <c r="AA145" s="8"/>
      <c r="AC145" s="8"/>
      <c r="AI145" s="8"/>
      <c r="AJ145" s="8"/>
    </row>
    <row r="146" spans="2:36" x14ac:dyDescent="0.45">
      <c r="B146" s="2">
        <v>44755</v>
      </c>
      <c r="C146" t="s">
        <v>790</v>
      </c>
      <c r="D146">
        <v>239.2</v>
      </c>
      <c r="E146">
        <v>312.73</v>
      </c>
      <c r="F146">
        <f t="shared" si="14"/>
        <v>10430101</v>
      </c>
      <c r="G146">
        <f t="shared" si="10"/>
        <v>26075.252500000002</v>
      </c>
      <c r="H146">
        <f t="shared" si="11"/>
        <v>100</v>
      </c>
      <c r="I146">
        <f t="shared" si="12"/>
        <v>7353.0000000000027</v>
      </c>
      <c r="J146" s="5">
        <f t="shared" si="13"/>
        <v>10437727.75</v>
      </c>
      <c r="K146" s="9">
        <f>IFERROR(J146/MAX($J$3:J146)-1,"")</f>
        <v>-1.4297776859120703E-2</v>
      </c>
      <c r="W146" s="7"/>
      <c r="Y146" s="7"/>
      <c r="AA146" s="8"/>
      <c r="AC146" s="8"/>
      <c r="AI146" s="8"/>
      <c r="AJ146" s="8"/>
    </row>
    <row r="147" spans="2:36" x14ac:dyDescent="0.45">
      <c r="B147" s="2">
        <v>44756</v>
      </c>
      <c r="C147" t="s">
        <v>668</v>
      </c>
      <c r="D147">
        <v>146.4</v>
      </c>
      <c r="E147">
        <v>0.1</v>
      </c>
      <c r="F147">
        <f t="shared" si="14"/>
        <v>10437727.75</v>
      </c>
      <c r="G147">
        <f t="shared" si="10"/>
        <v>26094.319374999999</v>
      </c>
      <c r="H147">
        <f t="shared" si="11"/>
        <v>175</v>
      </c>
      <c r="I147">
        <f t="shared" si="12"/>
        <v>-25602.500000000004</v>
      </c>
      <c r="J147" s="5">
        <f t="shared" si="13"/>
        <v>10412125.25</v>
      </c>
      <c r="K147" s="9">
        <f>IFERROR(J147/MAX($J$3:J147)-1,"")</f>
        <v>-1.6715586728511589E-2</v>
      </c>
      <c r="W147" s="7"/>
      <c r="Y147" s="7"/>
      <c r="AA147" s="8"/>
      <c r="AC147" s="8"/>
      <c r="AI147" s="8"/>
      <c r="AJ147" s="8"/>
    </row>
    <row r="148" spans="2:36" x14ac:dyDescent="0.45">
      <c r="B148" s="2">
        <v>44757</v>
      </c>
      <c r="C148" t="s">
        <v>631</v>
      </c>
      <c r="D148">
        <v>350.6</v>
      </c>
      <c r="E148">
        <v>126.2</v>
      </c>
      <c r="F148">
        <f t="shared" si="14"/>
        <v>10412125.25</v>
      </c>
      <c r="G148">
        <f t="shared" si="10"/>
        <v>26030.313125000001</v>
      </c>
      <c r="H148">
        <f t="shared" si="11"/>
        <v>75</v>
      </c>
      <c r="I148">
        <f t="shared" si="12"/>
        <v>-16830.000000000004</v>
      </c>
      <c r="J148" s="5" t="str">
        <f t="shared" si="13"/>
        <v/>
      </c>
      <c r="K148" s="9" t="str">
        <f>IFERROR(J148/MAX($J$3:J148)-1,"")</f>
        <v/>
      </c>
      <c r="W148" s="7"/>
      <c r="Y148" s="7"/>
      <c r="AA148" s="8"/>
      <c r="AC148" s="8"/>
      <c r="AI148" s="8"/>
      <c r="AJ148" s="8"/>
    </row>
    <row r="149" spans="2:36" x14ac:dyDescent="0.45">
      <c r="B149" s="2">
        <v>44757</v>
      </c>
      <c r="C149" t="s">
        <v>631</v>
      </c>
      <c r="D149">
        <v>318.88</v>
      </c>
      <c r="E149">
        <v>140</v>
      </c>
      <c r="F149">
        <f t="shared" si="14"/>
        <v>10412125.25</v>
      </c>
      <c r="G149">
        <f t="shared" si="10"/>
        <v>26030.313125000001</v>
      </c>
      <c r="H149">
        <f t="shared" si="11"/>
        <v>75</v>
      </c>
      <c r="I149">
        <f t="shared" si="12"/>
        <v>-13416</v>
      </c>
      <c r="J149" s="5" t="str">
        <f t="shared" si="13"/>
        <v/>
      </c>
      <c r="K149" s="9" t="str">
        <f>IFERROR(J149/MAX($J$3:J149)-1,"")</f>
        <v/>
      </c>
      <c r="W149" s="7"/>
      <c r="Y149" s="7"/>
      <c r="AA149" s="8"/>
      <c r="AC149" s="8"/>
      <c r="AI149" s="8"/>
      <c r="AJ149" s="8"/>
    </row>
    <row r="150" spans="2:36" x14ac:dyDescent="0.45">
      <c r="B150" s="2">
        <v>44757</v>
      </c>
      <c r="C150" t="s">
        <v>651</v>
      </c>
      <c r="D150">
        <v>364</v>
      </c>
      <c r="E150">
        <v>169.86</v>
      </c>
      <c r="F150">
        <f t="shared" si="14"/>
        <v>10412125.25</v>
      </c>
      <c r="G150">
        <f t="shared" si="10"/>
        <v>26030.313125000001</v>
      </c>
      <c r="H150">
        <f t="shared" si="11"/>
        <v>75</v>
      </c>
      <c r="I150">
        <f t="shared" si="12"/>
        <v>-14560.499999999998</v>
      </c>
      <c r="J150" s="5">
        <f t="shared" si="13"/>
        <v>10367318.75</v>
      </c>
      <c r="K150" s="9">
        <f>IFERROR(J150/MAX($J$3:J150)-1,"")</f>
        <v>-2.0946954677456331E-2</v>
      </c>
      <c r="W150" s="7"/>
      <c r="Y150" s="7"/>
      <c r="AA150" s="8"/>
      <c r="AC150" s="8"/>
      <c r="AI150" s="8"/>
      <c r="AJ150" s="8"/>
    </row>
    <row r="151" spans="2:36" x14ac:dyDescent="0.45">
      <c r="B151" s="2">
        <v>44760</v>
      </c>
      <c r="C151" t="s">
        <v>669</v>
      </c>
      <c r="D151">
        <v>288.75</v>
      </c>
      <c r="E151">
        <v>324.08</v>
      </c>
      <c r="F151">
        <f t="shared" si="14"/>
        <v>10367318.75</v>
      </c>
      <c r="G151">
        <f t="shared" si="10"/>
        <v>25918.296875</v>
      </c>
      <c r="H151">
        <f t="shared" si="11"/>
        <v>100</v>
      </c>
      <c r="I151">
        <f t="shared" si="12"/>
        <v>3532.9999999999982</v>
      </c>
      <c r="J151" s="5" t="str">
        <f t="shared" si="13"/>
        <v/>
      </c>
      <c r="K151" s="9" t="str">
        <f>IFERROR(J151/MAX($J$3:J151)-1,"")</f>
        <v/>
      </c>
      <c r="W151" s="7"/>
      <c r="Y151" s="7"/>
      <c r="AA151" s="8"/>
      <c r="AC151" s="8"/>
      <c r="AI151" s="8"/>
      <c r="AJ151" s="8"/>
    </row>
    <row r="152" spans="2:36" x14ac:dyDescent="0.45">
      <c r="B152" s="2">
        <v>44760</v>
      </c>
      <c r="C152" t="s">
        <v>670</v>
      </c>
      <c r="D152">
        <v>260.45</v>
      </c>
      <c r="E152">
        <v>266.2</v>
      </c>
      <c r="F152">
        <f t="shared" si="14"/>
        <v>10367318.75</v>
      </c>
      <c r="G152">
        <f t="shared" si="10"/>
        <v>25918.296875</v>
      </c>
      <c r="H152">
        <f t="shared" si="11"/>
        <v>100</v>
      </c>
      <c r="I152">
        <f t="shared" si="12"/>
        <v>575</v>
      </c>
      <c r="J152" s="5" t="str">
        <f t="shared" si="13"/>
        <v/>
      </c>
      <c r="K152" s="9" t="str">
        <f>IFERROR(J152/MAX($J$3:J152)-1,"")</f>
        <v/>
      </c>
      <c r="W152" s="7"/>
      <c r="Y152" s="7"/>
      <c r="AA152" s="8"/>
      <c r="AC152" s="8"/>
      <c r="AI152" s="8"/>
      <c r="AJ152" s="8"/>
    </row>
    <row r="153" spans="2:36" x14ac:dyDescent="0.45">
      <c r="B153" s="2">
        <v>44760</v>
      </c>
      <c r="C153" t="s">
        <v>670</v>
      </c>
      <c r="D153">
        <v>266.57</v>
      </c>
      <c r="E153">
        <v>286.27999999999997</v>
      </c>
      <c r="F153">
        <f t="shared" si="14"/>
        <v>10367318.75</v>
      </c>
      <c r="G153">
        <f t="shared" si="10"/>
        <v>25918.296875</v>
      </c>
      <c r="H153">
        <f t="shared" si="11"/>
        <v>100</v>
      </c>
      <c r="I153">
        <f t="shared" si="12"/>
        <v>1970.999999999998</v>
      </c>
      <c r="J153" s="5" t="str">
        <f t="shared" si="13"/>
        <v/>
      </c>
      <c r="K153" s="9" t="str">
        <f>IFERROR(J153/MAX($J$3:J153)-1,"")</f>
        <v/>
      </c>
      <c r="W153" s="7"/>
      <c r="Y153" s="7"/>
      <c r="AA153" s="8"/>
      <c r="AC153" s="8"/>
      <c r="AI153" s="8"/>
      <c r="AJ153" s="8"/>
    </row>
    <row r="154" spans="2:36" x14ac:dyDescent="0.45">
      <c r="B154" s="2">
        <v>44760</v>
      </c>
      <c r="C154" t="s">
        <v>650</v>
      </c>
      <c r="D154">
        <v>259.64999999999998</v>
      </c>
      <c r="E154">
        <v>231.4</v>
      </c>
      <c r="F154">
        <f t="shared" si="14"/>
        <v>10367318.75</v>
      </c>
      <c r="G154">
        <f t="shared" si="10"/>
        <v>25918.296875</v>
      </c>
      <c r="H154">
        <f t="shared" si="11"/>
        <v>100</v>
      </c>
      <c r="I154">
        <f t="shared" si="12"/>
        <v>-2824.9999999999973</v>
      </c>
      <c r="J154" s="5">
        <f t="shared" si="13"/>
        <v>10370572.75</v>
      </c>
      <c r="K154" s="9">
        <f>IFERROR(J154/MAX($J$3:J154)-1,"")</f>
        <v>-2.0639658385492754E-2</v>
      </c>
      <c r="W154" s="7"/>
      <c r="Y154" s="7"/>
      <c r="AA154" s="8"/>
      <c r="AC154" s="8"/>
      <c r="AI154" s="8"/>
      <c r="AJ154" s="8"/>
    </row>
    <row r="155" spans="2:36" x14ac:dyDescent="0.45">
      <c r="B155" s="2">
        <v>44761</v>
      </c>
      <c r="C155" t="s">
        <v>649</v>
      </c>
      <c r="D155">
        <v>269.04000000000002</v>
      </c>
      <c r="E155">
        <v>636.9</v>
      </c>
      <c r="F155">
        <f t="shared" si="14"/>
        <v>10370572.75</v>
      </c>
      <c r="G155">
        <f t="shared" si="10"/>
        <v>25926.431875000002</v>
      </c>
      <c r="H155">
        <f t="shared" si="11"/>
        <v>100</v>
      </c>
      <c r="I155">
        <f t="shared" si="12"/>
        <v>36785.999999999993</v>
      </c>
      <c r="J155" s="5" t="str">
        <f t="shared" si="13"/>
        <v/>
      </c>
      <c r="K155" s="9" t="str">
        <f>IFERROR(J155/MAX($J$3:J155)-1,"")</f>
        <v/>
      </c>
      <c r="W155" s="7"/>
      <c r="Y155" s="7"/>
      <c r="AA155" s="8"/>
      <c r="AC155" s="8"/>
      <c r="AI155" s="8"/>
      <c r="AJ155" s="8"/>
    </row>
    <row r="156" spans="2:36" x14ac:dyDescent="0.45">
      <c r="B156" s="2">
        <v>44761</v>
      </c>
      <c r="C156" t="s">
        <v>665</v>
      </c>
      <c r="D156">
        <v>231.45</v>
      </c>
      <c r="E156">
        <v>549.35</v>
      </c>
      <c r="F156">
        <f t="shared" si="14"/>
        <v>10370572.75</v>
      </c>
      <c r="G156">
        <f t="shared" si="10"/>
        <v>25926.431875000002</v>
      </c>
      <c r="H156">
        <f t="shared" si="11"/>
        <v>100</v>
      </c>
      <c r="I156">
        <f t="shared" si="12"/>
        <v>31790.000000000004</v>
      </c>
      <c r="J156" s="5" t="str">
        <f t="shared" si="13"/>
        <v/>
      </c>
      <c r="K156" s="9" t="str">
        <f>IFERROR(J156/MAX($J$3:J156)-1,"")</f>
        <v/>
      </c>
      <c r="W156" s="7"/>
      <c r="Y156" s="7"/>
      <c r="AA156" s="8"/>
      <c r="AC156" s="8"/>
      <c r="AI156" s="8"/>
      <c r="AJ156" s="8"/>
    </row>
    <row r="157" spans="2:36" x14ac:dyDescent="0.45">
      <c r="B157" s="2">
        <v>44761</v>
      </c>
      <c r="C157" t="s">
        <v>649</v>
      </c>
      <c r="D157">
        <v>242.18</v>
      </c>
      <c r="E157">
        <v>578.45000000000005</v>
      </c>
      <c r="F157">
        <f t="shared" si="14"/>
        <v>10370572.75</v>
      </c>
      <c r="G157">
        <f t="shared" si="10"/>
        <v>25926.431875000002</v>
      </c>
      <c r="H157">
        <f t="shared" si="11"/>
        <v>100</v>
      </c>
      <c r="I157">
        <f t="shared" si="12"/>
        <v>33627.000000000007</v>
      </c>
      <c r="J157" s="5" t="str">
        <f t="shared" si="13"/>
        <v/>
      </c>
      <c r="K157" s="9" t="str">
        <f>IFERROR(J157/MAX($J$3:J157)-1,"")</f>
        <v/>
      </c>
      <c r="W157" s="7"/>
      <c r="Y157" s="7"/>
      <c r="AA157" s="8"/>
      <c r="AC157" s="8"/>
      <c r="AI157" s="8"/>
      <c r="AJ157" s="8"/>
    </row>
    <row r="158" spans="2:36" x14ac:dyDescent="0.45">
      <c r="B158" s="2">
        <v>44761</v>
      </c>
      <c r="C158" t="s">
        <v>665</v>
      </c>
      <c r="D158">
        <v>231.45</v>
      </c>
      <c r="E158">
        <v>496.05</v>
      </c>
      <c r="F158">
        <f t="shared" si="14"/>
        <v>10370572.75</v>
      </c>
      <c r="G158">
        <f t="shared" si="10"/>
        <v>25926.431875000002</v>
      </c>
      <c r="H158">
        <f t="shared" si="11"/>
        <v>100</v>
      </c>
      <c r="I158">
        <f t="shared" si="12"/>
        <v>26460.000000000004</v>
      </c>
      <c r="J158" s="5">
        <f t="shared" si="13"/>
        <v>10499235.75</v>
      </c>
      <c r="K158" s="9">
        <f>IFERROR(J158/MAX($J$3:J158)-1,"")</f>
        <v>-8.4891781110887354E-3</v>
      </c>
      <c r="W158" s="7"/>
      <c r="Y158" s="7"/>
      <c r="AA158" s="8"/>
      <c r="AC158" s="8"/>
      <c r="AI158" s="8"/>
      <c r="AJ158" s="8"/>
    </row>
    <row r="159" spans="2:36" x14ac:dyDescent="0.45">
      <c r="B159" s="2">
        <v>44762</v>
      </c>
      <c r="C159" t="s">
        <v>623</v>
      </c>
      <c r="D159">
        <v>186.2</v>
      </c>
      <c r="E159">
        <v>62.35</v>
      </c>
      <c r="F159">
        <f t="shared" si="14"/>
        <v>10499235.75</v>
      </c>
      <c r="G159">
        <f t="shared" si="10"/>
        <v>26248.089375</v>
      </c>
      <c r="H159">
        <f t="shared" si="11"/>
        <v>150</v>
      </c>
      <c r="I159">
        <f t="shared" si="12"/>
        <v>-18577.5</v>
      </c>
      <c r="J159" s="5" t="str">
        <f t="shared" si="13"/>
        <v/>
      </c>
      <c r="K159" s="9" t="str">
        <f>IFERROR(J159/MAX($J$3:J159)-1,"")</f>
        <v/>
      </c>
      <c r="W159" s="7"/>
      <c r="Y159" s="7"/>
      <c r="AA159" s="8"/>
      <c r="AC159" s="8"/>
      <c r="AI159" s="8"/>
      <c r="AJ159" s="8"/>
    </row>
    <row r="160" spans="2:36" x14ac:dyDescent="0.45">
      <c r="B160" s="2">
        <v>44762</v>
      </c>
      <c r="C160" t="s">
        <v>671</v>
      </c>
      <c r="D160">
        <v>188.96</v>
      </c>
      <c r="E160">
        <v>39.97</v>
      </c>
      <c r="F160">
        <f t="shared" si="14"/>
        <v>10499235.75</v>
      </c>
      <c r="G160">
        <f t="shared" si="10"/>
        <v>26248.089375</v>
      </c>
      <c r="H160">
        <f t="shared" si="11"/>
        <v>150</v>
      </c>
      <c r="I160">
        <f t="shared" si="12"/>
        <v>-22348.5</v>
      </c>
      <c r="J160" s="5" t="str">
        <f t="shared" si="13"/>
        <v/>
      </c>
      <c r="K160" s="9" t="str">
        <f>IFERROR(J160/MAX($J$3:J160)-1,"")</f>
        <v/>
      </c>
      <c r="W160" s="7"/>
      <c r="Y160" s="7"/>
      <c r="AA160" s="8"/>
      <c r="AC160" s="8"/>
      <c r="AI160" s="8"/>
      <c r="AJ160" s="8"/>
    </row>
    <row r="161" spans="2:36" x14ac:dyDescent="0.45">
      <c r="B161" s="2">
        <v>44762</v>
      </c>
      <c r="C161" t="s">
        <v>623</v>
      </c>
      <c r="D161">
        <v>214.05</v>
      </c>
      <c r="E161">
        <v>66.34</v>
      </c>
      <c r="F161">
        <f t="shared" si="14"/>
        <v>10499235.75</v>
      </c>
      <c r="G161">
        <f t="shared" si="10"/>
        <v>26248.089375</v>
      </c>
      <c r="H161">
        <f t="shared" si="11"/>
        <v>125</v>
      </c>
      <c r="I161">
        <f t="shared" si="12"/>
        <v>-18463.75</v>
      </c>
      <c r="J161" s="5" t="str">
        <f t="shared" si="13"/>
        <v/>
      </c>
      <c r="K161" s="9" t="str">
        <f>IFERROR(J161/MAX($J$3:J161)-1,"")</f>
        <v/>
      </c>
      <c r="W161" s="7"/>
      <c r="Y161" s="7"/>
      <c r="AA161" s="8"/>
      <c r="AC161" s="8"/>
      <c r="AI161" s="8"/>
      <c r="AJ161" s="8"/>
    </row>
    <row r="162" spans="2:36" x14ac:dyDescent="0.45">
      <c r="B162" s="2">
        <v>44762</v>
      </c>
      <c r="C162" t="s">
        <v>671</v>
      </c>
      <c r="D162">
        <v>172.75</v>
      </c>
      <c r="E162">
        <v>42.55</v>
      </c>
      <c r="F162">
        <f t="shared" si="14"/>
        <v>10499235.75</v>
      </c>
      <c r="G162">
        <f t="shared" si="10"/>
        <v>26248.089375</v>
      </c>
      <c r="H162">
        <f t="shared" si="11"/>
        <v>150</v>
      </c>
      <c r="I162">
        <f t="shared" si="12"/>
        <v>-19530</v>
      </c>
      <c r="J162" s="5">
        <f t="shared" si="13"/>
        <v>10420316</v>
      </c>
      <c r="K162" s="9">
        <f>IFERROR(J162/MAX($J$3:J162)-1,"")</f>
        <v>-1.5942081165081667E-2</v>
      </c>
      <c r="W162" s="7"/>
      <c r="Y162" s="7"/>
      <c r="AA162" s="8"/>
      <c r="AC162" s="8"/>
      <c r="AI162" s="8"/>
      <c r="AJ162" s="8"/>
    </row>
    <row r="163" spans="2:36" x14ac:dyDescent="0.45">
      <c r="B163" s="2">
        <v>44763</v>
      </c>
      <c r="C163" t="s">
        <v>627</v>
      </c>
      <c r="D163">
        <v>147.99</v>
      </c>
      <c r="E163">
        <v>196.75</v>
      </c>
      <c r="F163">
        <f t="shared" si="14"/>
        <v>10420316</v>
      </c>
      <c r="G163">
        <f t="shared" si="10"/>
        <v>26050.79</v>
      </c>
      <c r="H163">
        <f t="shared" si="11"/>
        <v>175</v>
      </c>
      <c r="I163">
        <f t="shared" si="12"/>
        <v>8532.9999999999982</v>
      </c>
      <c r="J163" s="5" t="str">
        <f t="shared" si="13"/>
        <v/>
      </c>
      <c r="K163" s="9" t="str">
        <f>IFERROR(J163/MAX($J$3:J163)-1,"")</f>
        <v/>
      </c>
      <c r="W163" s="7"/>
      <c r="Y163" s="7"/>
      <c r="AA163" s="8"/>
      <c r="AC163" s="8"/>
      <c r="AI163" s="8"/>
      <c r="AJ163" s="8"/>
    </row>
    <row r="164" spans="2:36" x14ac:dyDescent="0.45">
      <c r="B164" s="2">
        <v>44763</v>
      </c>
      <c r="C164" t="s">
        <v>623</v>
      </c>
      <c r="D164">
        <v>109.8</v>
      </c>
      <c r="E164">
        <v>96.85</v>
      </c>
      <c r="F164">
        <f t="shared" si="14"/>
        <v>10420316</v>
      </c>
      <c r="G164">
        <f t="shared" si="10"/>
        <v>26050.79</v>
      </c>
      <c r="H164">
        <f t="shared" si="11"/>
        <v>225</v>
      </c>
      <c r="I164">
        <f t="shared" si="12"/>
        <v>-2913.7500000000005</v>
      </c>
      <c r="J164" s="5" t="str">
        <f t="shared" si="13"/>
        <v/>
      </c>
      <c r="K164" s="9" t="str">
        <f>IFERROR(J164/MAX($J$3:J164)-1,"")</f>
        <v/>
      </c>
      <c r="W164" s="7"/>
      <c r="Y164" s="7"/>
      <c r="AA164" s="8"/>
      <c r="AC164" s="8"/>
      <c r="AI164" s="8"/>
      <c r="AJ164" s="8"/>
    </row>
    <row r="165" spans="2:36" x14ac:dyDescent="0.45">
      <c r="B165" s="2">
        <v>44763</v>
      </c>
      <c r="C165" t="s">
        <v>671</v>
      </c>
      <c r="D165">
        <v>399.84</v>
      </c>
      <c r="E165">
        <v>527.04999999999995</v>
      </c>
      <c r="F165">
        <f t="shared" si="14"/>
        <v>10420316</v>
      </c>
      <c r="G165">
        <f t="shared" si="10"/>
        <v>26050.79</v>
      </c>
      <c r="H165">
        <f t="shared" si="11"/>
        <v>75</v>
      </c>
      <c r="I165">
        <f t="shared" si="12"/>
        <v>9540.7499999999982</v>
      </c>
      <c r="J165" s="5" t="str">
        <f t="shared" si="13"/>
        <v/>
      </c>
      <c r="K165" s="9" t="str">
        <f>IFERROR(J165/MAX($J$3:J165)-1,"")</f>
        <v/>
      </c>
      <c r="W165" s="7"/>
      <c r="Y165" s="7"/>
      <c r="AA165" s="8"/>
      <c r="AC165" s="8"/>
      <c r="AI165" s="8"/>
      <c r="AJ165" s="8"/>
    </row>
    <row r="166" spans="2:36" x14ac:dyDescent="0.45">
      <c r="B166" s="2">
        <v>44763</v>
      </c>
      <c r="C166" t="s">
        <v>772</v>
      </c>
      <c r="D166">
        <v>374.45</v>
      </c>
      <c r="E166">
        <v>460.65</v>
      </c>
      <c r="F166">
        <f t="shared" si="14"/>
        <v>10420316</v>
      </c>
      <c r="G166">
        <f t="shared" si="10"/>
        <v>26050.79</v>
      </c>
      <c r="H166">
        <f t="shared" si="11"/>
        <v>75</v>
      </c>
      <c r="I166">
        <f t="shared" si="12"/>
        <v>6464.9999999999991</v>
      </c>
      <c r="J166" s="5">
        <f t="shared" si="13"/>
        <v>10441941</v>
      </c>
      <c r="K166" s="9">
        <f>IFERROR(J166/MAX($J$3:J166)-1,"")</f>
        <v>-1.3899892377831402E-2</v>
      </c>
      <c r="W166" s="7"/>
      <c r="Y166" s="7"/>
      <c r="AA166" s="8"/>
      <c r="AC166" s="8"/>
      <c r="AI166" s="8"/>
      <c r="AJ166" s="8"/>
    </row>
    <row r="167" spans="2:36" x14ac:dyDescent="0.45">
      <c r="B167" s="2">
        <v>44764</v>
      </c>
      <c r="C167" t="s">
        <v>672</v>
      </c>
      <c r="D167">
        <v>321.75</v>
      </c>
      <c r="E167">
        <v>531.42999999999995</v>
      </c>
      <c r="F167">
        <f t="shared" si="14"/>
        <v>10441941</v>
      </c>
      <c r="G167">
        <f t="shared" si="10"/>
        <v>26104.852500000001</v>
      </c>
      <c r="H167">
        <f t="shared" si="11"/>
        <v>75</v>
      </c>
      <c r="I167">
        <f t="shared" si="12"/>
        <v>15725.999999999996</v>
      </c>
      <c r="J167" s="5" t="str">
        <f t="shared" si="13"/>
        <v/>
      </c>
      <c r="K167" s="9" t="str">
        <f>IFERROR(J167/MAX($J$3:J167)-1,"")</f>
        <v/>
      </c>
      <c r="W167" s="7"/>
      <c r="Y167" s="7"/>
      <c r="AA167" s="8"/>
      <c r="AC167" s="8"/>
      <c r="AI167" s="8"/>
      <c r="AJ167" s="8"/>
    </row>
    <row r="168" spans="2:36" x14ac:dyDescent="0.45">
      <c r="B168" s="2">
        <v>44764</v>
      </c>
      <c r="C168" t="s">
        <v>673</v>
      </c>
      <c r="D168">
        <v>319.85000000000002</v>
      </c>
      <c r="E168">
        <v>465.1</v>
      </c>
      <c r="F168">
        <f t="shared" si="14"/>
        <v>10441941</v>
      </c>
      <c r="G168">
        <f t="shared" ref="G168:G231" si="15">F168*0.25%</f>
        <v>26104.852500000001</v>
      </c>
      <c r="H168">
        <f t="shared" si="11"/>
        <v>75</v>
      </c>
      <c r="I168">
        <f t="shared" si="12"/>
        <v>10893.75</v>
      </c>
      <c r="J168" s="5" t="str">
        <f t="shared" si="13"/>
        <v/>
      </c>
      <c r="K168" s="9" t="str">
        <f>IFERROR(J168/MAX($J$3:J168)-1,"")</f>
        <v/>
      </c>
      <c r="W168" s="7"/>
      <c r="Y168" s="7"/>
      <c r="AA168" s="8"/>
      <c r="AC168" s="8"/>
      <c r="AI168" s="8"/>
      <c r="AJ168" s="8"/>
    </row>
    <row r="169" spans="2:36" x14ac:dyDescent="0.45">
      <c r="B169" s="2">
        <v>44764</v>
      </c>
      <c r="C169" t="s">
        <v>673</v>
      </c>
      <c r="D169">
        <v>319.85000000000002</v>
      </c>
      <c r="E169">
        <v>473.81</v>
      </c>
      <c r="F169">
        <f t="shared" si="14"/>
        <v>10441941</v>
      </c>
      <c r="G169">
        <f t="shared" si="15"/>
        <v>26104.852500000001</v>
      </c>
      <c r="H169">
        <f t="shared" si="11"/>
        <v>75</v>
      </c>
      <c r="I169">
        <f t="shared" si="12"/>
        <v>11546.999999999998</v>
      </c>
      <c r="J169" s="5" t="str">
        <f t="shared" si="13"/>
        <v/>
      </c>
      <c r="K169" s="9" t="str">
        <f>IFERROR(J169/MAX($J$3:J169)-1,"")</f>
        <v/>
      </c>
      <c r="W169" s="7"/>
      <c r="Y169" s="7"/>
      <c r="AA169" s="8"/>
      <c r="AC169" s="8"/>
      <c r="AI169" s="8"/>
      <c r="AJ169" s="8"/>
    </row>
    <row r="170" spans="2:36" x14ac:dyDescent="0.45">
      <c r="B170" s="2">
        <v>44764</v>
      </c>
      <c r="C170" t="s">
        <v>609</v>
      </c>
      <c r="D170">
        <v>311.95</v>
      </c>
      <c r="E170">
        <v>411.45</v>
      </c>
      <c r="F170">
        <f t="shared" si="14"/>
        <v>10441941</v>
      </c>
      <c r="G170">
        <f t="shared" si="15"/>
        <v>26104.852500000001</v>
      </c>
      <c r="H170">
        <f t="shared" si="11"/>
        <v>75</v>
      </c>
      <c r="I170">
        <f t="shared" si="12"/>
        <v>7462.5</v>
      </c>
      <c r="J170" s="5">
        <f t="shared" si="13"/>
        <v>10487570.25</v>
      </c>
      <c r="K170" s="9">
        <f>IFERROR(J170/MAX($J$3:J170)-1,"")</f>
        <v>-9.5908268184953238E-3</v>
      </c>
      <c r="W170" s="7"/>
      <c r="Y170" s="7"/>
      <c r="AA170" s="8"/>
      <c r="AC170" s="8"/>
      <c r="AI170" s="8"/>
      <c r="AJ170" s="8"/>
    </row>
    <row r="171" spans="2:36" x14ac:dyDescent="0.45">
      <c r="B171" s="2">
        <v>44767</v>
      </c>
      <c r="C171" t="s">
        <v>795</v>
      </c>
      <c r="D171">
        <v>293.7</v>
      </c>
      <c r="E171">
        <v>108.5</v>
      </c>
      <c r="F171">
        <f t="shared" si="14"/>
        <v>10487570.25</v>
      </c>
      <c r="G171">
        <f t="shared" si="15"/>
        <v>26218.925625</v>
      </c>
      <c r="H171">
        <f t="shared" si="11"/>
        <v>100</v>
      </c>
      <c r="I171">
        <f t="shared" si="12"/>
        <v>-18520</v>
      </c>
      <c r="J171" s="5" t="str">
        <f t="shared" si="13"/>
        <v/>
      </c>
      <c r="K171" s="9" t="str">
        <f>IFERROR(J171/MAX($J$3:J171)-1,"")</f>
        <v/>
      </c>
      <c r="W171" s="7"/>
      <c r="Y171" s="7"/>
      <c r="AA171" s="8"/>
      <c r="AC171" s="8"/>
      <c r="AI171" s="8"/>
      <c r="AJ171" s="8"/>
    </row>
    <row r="172" spans="2:36" x14ac:dyDescent="0.45">
      <c r="B172" s="2">
        <v>44767</v>
      </c>
      <c r="C172" t="s">
        <v>674</v>
      </c>
      <c r="D172">
        <v>308.89999999999998</v>
      </c>
      <c r="E172">
        <v>248.05</v>
      </c>
      <c r="F172">
        <f t="shared" si="14"/>
        <v>10487570.25</v>
      </c>
      <c r="G172">
        <f t="shared" si="15"/>
        <v>26218.925625</v>
      </c>
      <c r="H172">
        <f t="shared" si="11"/>
        <v>75</v>
      </c>
      <c r="I172">
        <f t="shared" si="12"/>
        <v>-4563.7499999999973</v>
      </c>
      <c r="J172" s="5" t="str">
        <f t="shared" si="13"/>
        <v/>
      </c>
      <c r="K172" s="9" t="str">
        <f>IFERROR(J172/MAX($J$3:J172)-1,"")</f>
        <v/>
      </c>
      <c r="W172" s="7"/>
      <c r="Y172" s="7"/>
      <c r="AA172" s="8"/>
      <c r="AC172" s="8"/>
      <c r="AI172" s="8"/>
      <c r="AJ172" s="8"/>
    </row>
    <row r="173" spans="2:36" x14ac:dyDescent="0.45">
      <c r="B173" s="2">
        <v>44767</v>
      </c>
      <c r="C173" t="s">
        <v>620</v>
      </c>
      <c r="D173">
        <v>344.41</v>
      </c>
      <c r="E173">
        <v>296.75</v>
      </c>
      <c r="F173">
        <f t="shared" si="14"/>
        <v>10487570.25</v>
      </c>
      <c r="G173">
        <f t="shared" si="15"/>
        <v>26218.925625</v>
      </c>
      <c r="H173">
        <f t="shared" si="11"/>
        <v>75</v>
      </c>
      <c r="I173">
        <f t="shared" si="12"/>
        <v>-3574.5000000000018</v>
      </c>
      <c r="J173" s="5">
        <f t="shared" si="13"/>
        <v>10460912</v>
      </c>
      <c r="K173" s="9">
        <f>IFERROR(J173/MAX($J$3:J173)-1,"")</f>
        <v>-1.2108337997118079E-2</v>
      </c>
      <c r="W173" s="7"/>
      <c r="Y173" s="7"/>
      <c r="AA173" s="8"/>
      <c r="AC173" s="8"/>
      <c r="AI173" s="8"/>
      <c r="AJ173" s="8"/>
    </row>
    <row r="174" spans="2:36" x14ac:dyDescent="0.45">
      <c r="B174" s="2">
        <v>44768</v>
      </c>
      <c r="C174" t="s">
        <v>674</v>
      </c>
      <c r="D174">
        <v>273.75</v>
      </c>
      <c r="E174">
        <v>277.72000000000003</v>
      </c>
      <c r="F174">
        <f t="shared" si="14"/>
        <v>10460912</v>
      </c>
      <c r="G174">
        <f t="shared" si="15"/>
        <v>26152.28</v>
      </c>
      <c r="H174">
        <f t="shared" si="11"/>
        <v>100</v>
      </c>
      <c r="I174">
        <f t="shared" si="12"/>
        <v>397.00000000000273</v>
      </c>
      <c r="J174" s="5" t="str">
        <f t="shared" si="13"/>
        <v/>
      </c>
      <c r="K174" s="9" t="str">
        <f>IFERROR(J174/MAX($J$3:J174)-1,"")</f>
        <v/>
      </c>
      <c r="W174" s="7"/>
      <c r="Y174" s="7"/>
      <c r="AA174" s="8"/>
      <c r="AC174" s="8"/>
      <c r="AI174" s="8"/>
      <c r="AJ174" s="8"/>
    </row>
    <row r="175" spans="2:36" x14ac:dyDescent="0.45">
      <c r="B175" s="2">
        <v>44768</v>
      </c>
      <c r="C175" t="s">
        <v>620</v>
      </c>
      <c r="D175">
        <v>305.86</v>
      </c>
      <c r="E175">
        <v>344.2</v>
      </c>
      <c r="F175">
        <f t="shared" si="14"/>
        <v>10460912</v>
      </c>
      <c r="G175">
        <f t="shared" si="15"/>
        <v>26152.28</v>
      </c>
      <c r="H175">
        <f t="shared" si="11"/>
        <v>75</v>
      </c>
      <c r="I175">
        <f t="shared" si="12"/>
        <v>2875.4999999999982</v>
      </c>
      <c r="J175" s="5" t="str">
        <f t="shared" si="13"/>
        <v/>
      </c>
      <c r="K175" s="9" t="str">
        <f>IFERROR(J175/MAX($J$3:J175)-1,"")</f>
        <v/>
      </c>
      <c r="W175" s="7"/>
      <c r="Y175" s="7"/>
      <c r="AA175" s="8"/>
      <c r="AC175" s="8"/>
      <c r="AI175" s="8"/>
      <c r="AJ175" s="8"/>
    </row>
    <row r="176" spans="2:36" x14ac:dyDescent="0.45">
      <c r="B176" s="2">
        <v>44768</v>
      </c>
      <c r="C176" t="s">
        <v>777</v>
      </c>
      <c r="D176">
        <v>235.25</v>
      </c>
      <c r="E176">
        <v>226.04</v>
      </c>
      <c r="F176">
        <f t="shared" si="14"/>
        <v>10460912</v>
      </c>
      <c r="G176">
        <f t="shared" si="15"/>
        <v>26152.28</v>
      </c>
      <c r="H176">
        <f t="shared" si="11"/>
        <v>100</v>
      </c>
      <c r="I176">
        <f t="shared" si="12"/>
        <v>-921.0000000000008</v>
      </c>
      <c r="J176" s="5" t="str">
        <f t="shared" si="13"/>
        <v/>
      </c>
      <c r="K176" s="9" t="str">
        <f>IFERROR(J176/MAX($J$3:J176)-1,"")</f>
        <v/>
      </c>
      <c r="W176" s="7"/>
      <c r="Y176" s="7"/>
      <c r="AA176" s="8"/>
      <c r="AC176" s="8"/>
      <c r="AI176" s="8"/>
      <c r="AJ176" s="8"/>
    </row>
    <row r="177" spans="2:36" x14ac:dyDescent="0.45">
      <c r="B177" s="2">
        <v>44768</v>
      </c>
      <c r="C177" t="s">
        <v>794</v>
      </c>
      <c r="D177">
        <v>267.94</v>
      </c>
      <c r="E177">
        <v>278.85000000000002</v>
      </c>
      <c r="F177">
        <f t="shared" si="14"/>
        <v>10460912</v>
      </c>
      <c r="G177">
        <f t="shared" si="15"/>
        <v>26152.28</v>
      </c>
      <c r="H177">
        <f t="shared" si="11"/>
        <v>100</v>
      </c>
      <c r="I177">
        <f t="shared" si="12"/>
        <v>1091.0000000000025</v>
      </c>
      <c r="J177" s="5">
        <f t="shared" si="13"/>
        <v>10464354.5</v>
      </c>
      <c r="K177" s="9">
        <f>IFERROR(J177/MAX($J$3:J177)-1,"")</f>
        <v>-1.1783240429482977E-2</v>
      </c>
      <c r="W177" s="7"/>
      <c r="Y177" s="7"/>
      <c r="AA177" s="8"/>
      <c r="AC177" s="8"/>
      <c r="AI177" s="8"/>
      <c r="AJ177" s="8"/>
    </row>
    <row r="178" spans="2:36" x14ac:dyDescent="0.45">
      <c r="B178" s="2">
        <v>44769</v>
      </c>
      <c r="C178" t="s">
        <v>675</v>
      </c>
      <c r="D178">
        <v>217.89</v>
      </c>
      <c r="E178">
        <v>698.6</v>
      </c>
      <c r="F178">
        <f t="shared" si="14"/>
        <v>10464354.5</v>
      </c>
      <c r="G178">
        <f t="shared" si="15"/>
        <v>26160.88625</v>
      </c>
      <c r="H178">
        <f t="shared" si="11"/>
        <v>125</v>
      </c>
      <c r="I178">
        <f t="shared" si="12"/>
        <v>60088.750000000007</v>
      </c>
      <c r="J178" s="5" t="str">
        <f t="shared" si="13"/>
        <v/>
      </c>
      <c r="K178" s="9" t="str">
        <f>IFERROR(J178/MAX($J$3:J178)-1,"")</f>
        <v/>
      </c>
      <c r="W178" s="7"/>
      <c r="Y178" s="7"/>
      <c r="AA178" s="8"/>
      <c r="AC178" s="8"/>
      <c r="AI178" s="8"/>
      <c r="AJ178" s="8"/>
    </row>
    <row r="179" spans="2:36" x14ac:dyDescent="0.45">
      <c r="B179" s="2">
        <v>44769</v>
      </c>
      <c r="C179" t="s">
        <v>672</v>
      </c>
      <c r="D179">
        <v>202.04</v>
      </c>
      <c r="E179">
        <v>602.70000000000005</v>
      </c>
      <c r="F179">
        <f t="shared" si="14"/>
        <v>10464354.5</v>
      </c>
      <c r="G179">
        <f t="shared" si="15"/>
        <v>26160.88625</v>
      </c>
      <c r="H179">
        <f t="shared" si="11"/>
        <v>125</v>
      </c>
      <c r="I179">
        <f t="shared" si="12"/>
        <v>50082.500000000007</v>
      </c>
      <c r="J179" s="5" t="str">
        <f t="shared" si="13"/>
        <v/>
      </c>
      <c r="K179" s="9" t="str">
        <f>IFERROR(J179/MAX($J$3:J179)-1,"")</f>
        <v/>
      </c>
      <c r="W179" s="7"/>
      <c r="Y179" s="7"/>
      <c r="AA179" s="8"/>
      <c r="AC179" s="8"/>
      <c r="AI179" s="8"/>
      <c r="AJ179" s="8"/>
    </row>
    <row r="180" spans="2:36" x14ac:dyDescent="0.45">
      <c r="B180" s="2">
        <v>44769</v>
      </c>
      <c r="C180" t="s">
        <v>675</v>
      </c>
      <c r="D180">
        <v>236.65</v>
      </c>
      <c r="E180">
        <v>679.6</v>
      </c>
      <c r="F180">
        <f t="shared" si="14"/>
        <v>10464354.5</v>
      </c>
      <c r="G180">
        <f t="shared" si="15"/>
        <v>26160.88625</v>
      </c>
      <c r="H180">
        <f t="shared" si="11"/>
        <v>100</v>
      </c>
      <c r="I180">
        <f t="shared" si="12"/>
        <v>44295.000000000007</v>
      </c>
      <c r="J180" s="5" t="str">
        <f t="shared" si="13"/>
        <v/>
      </c>
      <c r="K180" s="9" t="str">
        <f>IFERROR(J180/MAX($J$3:J180)-1,"")</f>
        <v/>
      </c>
      <c r="W180" s="7"/>
      <c r="Y180" s="7"/>
      <c r="AA180" s="8"/>
      <c r="AC180" s="8"/>
      <c r="AI180" s="8"/>
      <c r="AJ180" s="8"/>
    </row>
    <row r="181" spans="2:36" x14ac:dyDescent="0.45">
      <c r="B181" s="2">
        <v>44769</v>
      </c>
      <c r="C181" t="s">
        <v>672</v>
      </c>
      <c r="D181">
        <v>203.03</v>
      </c>
      <c r="E181">
        <v>582.75</v>
      </c>
      <c r="F181">
        <f t="shared" si="14"/>
        <v>10464354.5</v>
      </c>
      <c r="G181">
        <f t="shared" si="15"/>
        <v>26160.88625</v>
      </c>
      <c r="H181">
        <f t="shared" si="11"/>
        <v>125</v>
      </c>
      <c r="I181">
        <f t="shared" si="12"/>
        <v>47465</v>
      </c>
      <c r="J181" s="5">
        <f t="shared" si="13"/>
        <v>10666285.75</v>
      </c>
      <c r="K181" s="9">
        <f>IFERROR(J181/MAX($J$3:J181)-1,"")</f>
        <v>0</v>
      </c>
      <c r="W181" s="7"/>
      <c r="Y181" s="7"/>
      <c r="AA181" s="8"/>
      <c r="AC181" s="8"/>
      <c r="AI181" s="8"/>
      <c r="AJ181" s="8"/>
    </row>
    <row r="182" spans="2:36" x14ac:dyDescent="0.45">
      <c r="B182" s="2">
        <v>44770</v>
      </c>
      <c r="C182" t="s">
        <v>676</v>
      </c>
      <c r="D182">
        <v>166.95</v>
      </c>
      <c r="E182">
        <v>282.45</v>
      </c>
      <c r="F182">
        <f t="shared" si="14"/>
        <v>10666285.75</v>
      </c>
      <c r="G182">
        <f t="shared" si="15"/>
        <v>26665.714375</v>
      </c>
      <c r="H182">
        <f t="shared" si="11"/>
        <v>150</v>
      </c>
      <c r="I182">
        <f t="shared" si="12"/>
        <v>17325</v>
      </c>
      <c r="J182" s="5" t="str">
        <f t="shared" si="13"/>
        <v/>
      </c>
      <c r="K182" s="9" t="str">
        <f>IFERROR(J182/MAX($J$3:J182)-1,"")</f>
        <v/>
      </c>
      <c r="W182" s="7"/>
      <c r="Y182" s="7"/>
      <c r="AA182" s="8"/>
      <c r="AC182" s="8"/>
      <c r="AI182" s="8"/>
      <c r="AJ182" s="8"/>
    </row>
    <row r="183" spans="2:36" x14ac:dyDescent="0.45">
      <c r="B183" s="2">
        <v>44770</v>
      </c>
      <c r="C183" t="s">
        <v>677</v>
      </c>
      <c r="D183">
        <v>139.80000000000001</v>
      </c>
      <c r="E183">
        <v>181.98</v>
      </c>
      <c r="F183">
        <f t="shared" si="14"/>
        <v>10666285.75</v>
      </c>
      <c r="G183">
        <f t="shared" si="15"/>
        <v>26665.714375</v>
      </c>
      <c r="H183">
        <f t="shared" si="11"/>
        <v>200</v>
      </c>
      <c r="I183">
        <f t="shared" si="12"/>
        <v>8435.9999999999964</v>
      </c>
      <c r="J183" s="5">
        <f t="shared" si="13"/>
        <v>10692046.75</v>
      </c>
      <c r="K183" s="9">
        <f>IFERROR(J183/MAX($J$3:J183)-1,"")</f>
        <v>0</v>
      </c>
      <c r="W183" s="7"/>
      <c r="Y183" s="7"/>
      <c r="AA183" s="8"/>
      <c r="AC183" s="8"/>
      <c r="AI183" s="8"/>
      <c r="AJ183" s="8"/>
    </row>
    <row r="184" spans="2:36" x14ac:dyDescent="0.45">
      <c r="B184" s="2">
        <v>44771</v>
      </c>
      <c r="C184" t="s">
        <v>678</v>
      </c>
      <c r="D184">
        <v>338.9</v>
      </c>
      <c r="E184">
        <v>189.73</v>
      </c>
      <c r="F184">
        <f t="shared" si="14"/>
        <v>10692046.75</v>
      </c>
      <c r="G184">
        <f t="shared" si="15"/>
        <v>26730.116875</v>
      </c>
      <c r="H184">
        <f t="shared" si="11"/>
        <v>75</v>
      </c>
      <c r="I184">
        <f t="shared" si="12"/>
        <v>-11187.749999999998</v>
      </c>
      <c r="J184" s="5" t="str">
        <f t="shared" si="13"/>
        <v/>
      </c>
      <c r="K184" s="9" t="str">
        <f>IFERROR(J184/MAX($J$3:J184)-1,"")</f>
        <v/>
      </c>
      <c r="W184" s="7"/>
      <c r="Y184" s="7"/>
      <c r="AA184" s="8"/>
      <c r="AC184" s="8"/>
      <c r="AI184" s="8"/>
      <c r="AJ184" s="8"/>
    </row>
    <row r="185" spans="2:36" x14ac:dyDescent="0.45">
      <c r="B185" s="2">
        <v>44771</v>
      </c>
      <c r="C185" t="s">
        <v>679</v>
      </c>
      <c r="D185">
        <v>349.85</v>
      </c>
      <c r="E185">
        <v>224.85</v>
      </c>
      <c r="F185">
        <f t="shared" si="14"/>
        <v>10692046.75</v>
      </c>
      <c r="G185">
        <f t="shared" si="15"/>
        <v>26730.116875</v>
      </c>
      <c r="H185">
        <f t="shared" si="11"/>
        <v>75</v>
      </c>
      <c r="I185">
        <f t="shared" si="12"/>
        <v>-9375.0000000000018</v>
      </c>
      <c r="J185" s="5" t="str">
        <f t="shared" si="13"/>
        <v/>
      </c>
      <c r="K185" s="9" t="str">
        <f>IFERROR(J185/MAX($J$3:J185)-1,"")</f>
        <v/>
      </c>
      <c r="W185" s="7"/>
      <c r="Y185" s="7"/>
      <c r="AA185" s="8"/>
      <c r="AC185" s="8"/>
      <c r="AI185" s="8"/>
      <c r="AJ185" s="8"/>
    </row>
    <row r="186" spans="2:36" x14ac:dyDescent="0.45">
      <c r="B186" s="2">
        <v>44771</v>
      </c>
      <c r="C186" t="s">
        <v>679</v>
      </c>
      <c r="D186">
        <v>354.79</v>
      </c>
      <c r="E186">
        <v>186.55</v>
      </c>
      <c r="F186">
        <f t="shared" si="14"/>
        <v>10692046.75</v>
      </c>
      <c r="G186">
        <f t="shared" si="15"/>
        <v>26730.116875</v>
      </c>
      <c r="H186">
        <f t="shared" si="11"/>
        <v>75</v>
      </c>
      <c r="I186">
        <f t="shared" si="12"/>
        <v>-12618</v>
      </c>
      <c r="J186" s="5" t="str">
        <f t="shared" si="13"/>
        <v/>
      </c>
      <c r="K186" s="9" t="str">
        <f>IFERROR(J186/MAX($J$3:J186)-1,"")</f>
        <v/>
      </c>
      <c r="W186" s="7"/>
      <c r="Y186" s="7"/>
      <c r="AA186" s="8"/>
      <c r="AC186" s="8"/>
      <c r="AI186" s="8"/>
      <c r="AJ186" s="8"/>
    </row>
    <row r="187" spans="2:36" x14ac:dyDescent="0.45">
      <c r="B187" s="2">
        <v>44771</v>
      </c>
      <c r="C187" t="s">
        <v>788</v>
      </c>
      <c r="D187">
        <v>395.75</v>
      </c>
      <c r="E187">
        <v>220</v>
      </c>
      <c r="F187">
        <f t="shared" si="14"/>
        <v>10692046.75</v>
      </c>
      <c r="G187">
        <f t="shared" si="15"/>
        <v>26730.116875</v>
      </c>
      <c r="H187">
        <f t="shared" si="11"/>
        <v>75</v>
      </c>
      <c r="I187">
        <f t="shared" si="12"/>
        <v>-13181.25</v>
      </c>
      <c r="J187" s="5">
        <f t="shared" si="13"/>
        <v>10645684.75</v>
      </c>
      <c r="K187" s="9">
        <f>IFERROR(J187/MAX($J$3:J187)-1,"")</f>
        <v>-4.3361202100991036E-3</v>
      </c>
      <c r="W187" s="7"/>
      <c r="Y187" s="7"/>
      <c r="AA187" s="8"/>
      <c r="AC187" s="8"/>
      <c r="AI187" s="8"/>
      <c r="AJ187" s="8"/>
    </row>
    <row r="188" spans="2:36" x14ac:dyDescent="0.45">
      <c r="B188" s="2">
        <v>44774</v>
      </c>
      <c r="C188" t="s">
        <v>618</v>
      </c>
      <c r="D188">
        <v>313.95</v>
      </c>
      <c r="E188">
        <v>278.99</v>
      </c>
      <c r="F188">
        <f t="shared" si="14"/>
        <v>10645684.75</v>
      </c>
      <c r="G188">
        <f t="shared" si="15"/>
        <v>26614.211875000001</v>
      </c>
      <c r="H188">
        <f t="shared" si="11"/>
        <v>75</v>
      </c>
      <c r="I188">
        <f t="shared" si="12"/>
        <v>-2621.9999999999986</v>
      </c>
      <c r="J188" s="5" t="str">
        <f t="shared" si="13"/>
        <v/>
      </c>
      <c r="K188" s="9" t="str">
        <f>IFERROR(J188/MAX($J$3:J188)-1,"")</f>
        <v/>
      </c>
      <c r="W188" s="7"/>
      <c r="Y188" s="7"/>
      <c r="AA188" s="8"/>
      <c r="AC188" s="8"/>
      <c r="AI188" s="8"/>
      <c r="AJ188" s="8"/>
    </row>
    <row r="189" spans="2:36" x14ac:dyDescent="0.45">
      <c r="B189" s="2">
        <v>44774</v>
      </c>
      <c r="C189" t="s">
        <v>680</v>
      </c>
      <c r="D189">
        <v>261.85000000000002</v>
      </c>
      <c r="E189">
        <v>227.81</v>
      </c>
      <c r="F189">
        <f t="shared" si="14"/>
        <v>10645684.75</v>
      </c>
      <c r="G189">
        <f t="shared" si="15"/>
        <v>26614.211875000001</v>
      </c>
      <c r="H189">
        <f t="shared" si="11"/>
        <v>100</v>
      </c>
      <c r="I189">
        <f t="shared" si="12"/>
        <v>-3404.0000000000018</v>
      </c>
      <c r="J189" s="5">
        <f t="shared" si="13"/>
        <v>10639658.75</v>
      </c>
      <c r="K189" s="9">
        <f>IFERROR(J189/MAX($J$3:J189)-1,"")</f>
        <v>-4.8997166983019147E-3</v>
      </c>
      <c r="W189" s="7"/>
      <c r="Y189" s="7"/>
      <c r="AA189" s="8"/>
      <c r="AC189" s="8"/>
      <c r="AI189" s="8"/>
      <c r="AJ189" s="8"/>
    </row>
    <row r="190" spans="2:36" x14ac:dyDescent="0.45">
      <c r="B190" s="2">
        <v>44775</v>
      </c>
      <c r="C190" t="s">
        <v>681</v>
      </c>
      <c r="D190">
        <v>262.64999999999998</v>
      </c>
      <c r="E190">
        <v>225.8</v>
      </c>
      <c r="F190">
        <f t="shared" si="14"/>
        <v>10639658.75</v>
      </c>
      <c r="G190">
        <f t="shared" si="15"/>
        <v>26599.146875000002</v>
      </c>
      <c r="H190">
        <f t="shared" si="11"/>
        <v>100</v>
      </c>
      <c r="I190">
        <f t="shared" si="12"/>
        <v>-3684.9999999999964</v>
      </c>
      <c r="J190" s="5" t="str">
        <f t="shared" si="13"/>
        <v/>
      </c>
      <c r="K190" s="9" t="str">
        <f>IFERROR(J190/MAX($J$3:J190)-1,"")</f>
        <v/>
      </c>
      <c r="W190" s="7"/>
      <c r="Y190" s="7"/>
      <c r="AA190" s="8"/>
      <c r="AC190" s="8"/>
      <c r="AI190" s="8"/>
      <c r="AJ190" s="8"/>
    </row>
    <row r="191" spans="2:36" x14ac:dyDescent="0.45">
      <c r="B191" s="2">
        <v>44775</v>
      </c>
      <c r="C191" t="s">
        <v>682</v>
      </c>
      <c r="D191">
        <v>240.69</v>
      </c>
      <c r="E191">
        <v>178</v>
      </c>
      <c r="F191">
        <f t="shared" si="14"/>
        <v>10639658.75</v>
      </c>
      <c r="G191">
        <f t="shared" si="15"/>
        <v>26599.146875000002</v>
      </c>
      <c r="H191">
        <f t="shared" si="11"/>
        <v>100</v>
      </c>
      <c r="I191">
        <f t="shared" si="12"/>
        <v>-6269</v>
      </c>
      <c r="J191" s="5" t="str">
        <f t="shared" si="13"/>
        <v/>
      </c>
      <c r="K191" s="9" t="str">
        <f>IFERROR(J191/MAX($J$3:J191)-1,"")</f>
        <v/>
      </c>
      <c r="W191" s="7"/>
      <c r="Y191" s="7"/>
      <c r="AA191" s="8"/>
      <c r="AC191" s="8"/>
      <c r="AI191" s="8"/>
      <c r="AJ191" s="8"/>
    </row>
    <row r="192" spans="2:36" x14ac:dyDescent="0.45">
      <c r="B192" s="2">
        <v>44775</v>
      </c>
      <c r="C192" t="s">
        <v>680</v>
      </c>
      <c r="D192">
        <v>287.36</v>
      </c>
      <c r="E192">
        <v>306</v>
      </c>
      <c r="F192">
        <f t="shared" si="14"/>
        <v>10639658.75</v>
      </c>
      <c r="G192">
        <f t="shared" si="15"/>
        <v>26599.146875000002</v>
      </c>
      <c r="H192">
        <f t="shared" si="11"/>
        <v>100</v>
      </c>
      <c r="I192">
        <f t="shared" si="12"/>
        <v>1863.9999999999986</v>
      </c>
      <c r="J192" s="5" t="str">
        <f t="shared" si="13"/>
        <v/>
      </c>
      <c r="K192" s="9" t="str">
        <f>IFERROR(J192/MAX($J$3:J192)-1,"")</f>
        <v/>
      </c>
      <c r="W192" s="7"/>
      <c r="Y192" s="7"/>
      <c r="AA192" s="8"/>
      <c r="AC192" s="8"/>
      <c r="AI192" s="8"/>
      <c r="AJ192" s="8"/>
    </row>
    <row r="193" spans="2:36" x14ac:dyDescent="0.45">
      <c r="B193" s="2">
        <v>44775</v>
      </c>
      <c r="C193" t="s">
        <v>681</v>
      </c>
      <c r="D193">
        <v>262.5</v>
      </c>
      <c r="E193">
        <v>248.65</v>
      </c>
      <c r="F193">
        <f t="shared" si="14"/>
        <v>10639658.75</v>
      </c>
      <c r="G193">
        <f t="shared" si="15"/>
        <v>26599.146875000002</v>
      </c>
      <c r="H193">
        <f t="shared" si="11"/>
        <v>100</v>
      </c>
      <c r="I193">
        <f t="shared" si="12"/>
        <v>-1384.9999999999995</v>
      </c>
      <c r="J193" s="5">
        <f t="shared" si="13"/>
        <v>10630183.75</v>
      </c>
      <c r="K193" s="9">
        <f>IFERROR(J193/MAX($J$3:J193)-1,"")</f>
        <v>-5.7858894041966646E-3</v>
      </c>
      <c r="W193" s="7"/>
      <c r="Y193" s="7"/>
      <c r="AA193" s="8"/>
      <c r="AC193" s="8"/>
      <c r="AI193" s="8"/>
      <c r="AJ193" s="8"/>
    </row>
    <row r="194" spans="2:36" x14ac:dyDescent="0.45">
      <c r="B194" s="2">
        <v>44776</v>
      </c>
      <c r="C194" t="s">
        <v>619</v>
      </c>
      <c r="D194">
        <v>225.15</v>
      </c>
      <c r="E194">
        <v>20.85</v>
      </c>
      <c r="F194">
        <f t="shared" si="14"/>
        <v>10630183.75</v>
      </c>
      <c r="G194">
        <f t="shared" si="15"/>
        <v>26575.459375000002</v>
      </c>
      <c r="H194">
        <f t="shared" si="11"/>
        <v>125</v>
      </c>
      <c r="I194">
        <f t="shared" si="12"/>
        <v>-25537.5</v>
      </c>
      <c r="J194" s="5">
        <f t="shared" si="13"/>
        <v>10604646.25</v>
      </c>
      <c r="K194" s="9">
        <f>IFERROR(J194/MAX($J$3:J194)-1,"")</f>
        <v>-8.1743469743059682E-3</v>
      </c>
      <c r="W194" s="7"/>
      <c r="Y194" s="7"/>
      <c r="AA194" s="8"/>
      <c r="AC194" s="8"/>
      <c r="AI194" s="8"/>
      <c r="AJ194" s="8"/>
    </row>
    <row r="195" spans="2:36" x14ac:dyDescent="0.45">
      <c r="B195" s="2">
        <v>44777</v>
      </c>
      <c r="C195" t="s">
        <v>619</v>
      </c>
      <c r="D195">
        <v>122.72</v>
      </c>
      <c r="E195">
        <v>2.15</v>
      </c>
      <c r="F195">
        <f t="shared" si="14"/>
        <v>10604646.25</v>
      </c>
      <c r="G195">
        <f t="shared" si="15"/>
        <v>26511.615625000002</v>
      </c>
      <c r="H195">
        <f t="shared" si="11"/>
        <v>225</v>
      </c>
      <c r="I195">
        <f t="shared" si="12"/>
        <v>-27128.25</v>
      </c>
      <c r="J195" s="5" t="str">
        <f t="shared" si="13"/>
        <v/>
      </c>
      <c r="K195" s="9" t="str">
        <f>IFERROR(J195/MAX($J$3:J195)-1,"")</f>
        <v/>
      </c>
      <c r="W195" s="7"/>
      <c r="Y195" s="7"/>
      <c r="AA195" s="8"/>
      <c r="AC195" s="8"/>
      <c r="AI195" s="8"/>
      <c r="AJ195" s="8"/>
    </row>
    <row r="196" spans="2:36" x14ac:dyDescent="0.45">
      <c r="B196" s="2">
        <v>44777</v>
      </c>
      <c r="C196" t="s">
        <v>683</v>
      </c>
      <c r="D196">
        <v>141.05000000000001</v>
      </c>
      <c r="E196">
        <v>57.75</v>
      </c>
      <c r="F196">
        <f t="shared" si="14"/>
        <v>10604646.25</v>
      </c>
      <c r="G196">
        <f t="shared" si="15"/>
        <v>26511.615625000002</v>
      </c>
      <c r="H196">
        <f t="shared" si="11"/>
        <v>200</v>
      </c>
      <c r="I196">
        <f t="shared" si="12"/>
        <v>-16660.000000000004</v>
      </c>
      <c r="J196" s="5" t="str">
        <f t="shared" si="13"/>
        <v/>
      </c>
      <c r="K196" s="9" t="str">
        <f>IFERROR(J196/MAX($J$3:J196)-1,"")</f>
        <v/>
      </c>
      <c r="W196" s="7"/>
      <c r="Y196" s="7"/>
      <c r="AA196" s="8"/>
      <c r="AC196" s="8"/>
      <c r="AI196" s="8"/>
      <c r="AJ196" s="8"/>
    </row>
    <row r="197" spans="2:36" x14ac:dyDescent="0.45">
      <c r="B197" s="2">
        <v>44777</v>
      </c>
      <c r="C197" t="s">
        <v>619</v>
      </c>
      <c r="D197">
        <v>468.3</v>
      </c>
      <c r="E197">
        <v>316.60000000000002</v>
      </c>
      <c r="F197">
        <f t="shared" si="14"/>
        <v>10604646.25</v>
      </c>
      <c r="G197">
        <f t="shared" si="15"/>
        <v>26511.615625000002</v>
      </c>
      <c r="H197">
        <f t="shared" ref="H197:H260" si="16">MROUND(G197/D197,25)</f>
        <v>50</v>
      </c>
      <c r="I197">
        <f t="shared" ref="I197:I260" si="17">H197*(E197-D197)</f>
        <v>-7584.9999999999991</v>
      </c>
      <c r="J197" s="5" t="str">
        <f t="shared" si="13"/>
        <v/>
      </c>
      <c r="K197" s="9" t="str">
        <f>IFERROR(J197/MAX($J$3:J197)-1,"")</f>
        <v/>
      </c>
      <c r="W197" s="7"/>
      <c r="Y197" s="7"/>
      <c r="AA197" s="8"/>
      <c r="AC197" s="8"/>
      <c r="AI197" s="8"/>
      <c r="AJ197" s="8"/>
    </row>
    <row r="198" spans="2:36" x14ac:dyDescent="0.45">
      <c r="B198" s="2">
        <v>44777</v>
      </c>
      <c r="C198" t="s">
        <v>683</v>
      </c>
      <c r="D198">
        <v>450.55</v>
      </c>
      <c r="E198">
        <v>358.4</v>
      </c>
      <c r="F198">
        <f t="shared" si="14"/>
        <v>10604646.25</v>
      </c>
      <c r="G198">
        <f t="shared" si="15"/>
        <v>26511.615625000002</v>
      </c>
      <c r="H198">
        <f t="shared" si="16"/>
        <v>50</v>
      </c>
      <c r="I198">
        <f t="shared" si="17"/>
        <v>-4607.5000000000018</v>
      </c>
      <c r="J198" s="5">
        <f t="shared" si="13"/>
        <v>10548665.5</v>
      </c>
      <c r="K198" s="9">
        <f>IFERROR(J198/MAX($J$3:J198)-1,"")</f>
        <v>-1.3410084463014504E-2</v>
      </c>
      <c r="W198" s="7"/>
      <c r="Y198" s="7"/>
      <c r="AA198" s="8"/>
      <c r="AC198" s="8"/>
      <c r="AI198" s="8"/>
      <c r="AJ198" s="8"/>
    </row>
    <row r="199" spans="2:36" x14ac:dyDescent="0.45">
      <c r="B199" s="2">
        <v>44781</v>
      </c>
      <c r="C199" t="s">
        <v>684</v>
      </c>
      <c r="D199">
        <v>320.55</v>
      </c>
      <c r="E199">
        <v>272.75</v>
      </c>
      <c r="F199">
        <f t="shared" si="14"/>
        <v>10548665.5</v>
      </c>
      <c r="G199">
        <f t="shared" si="15"/>
        <v>26371.66375</v>
      </c>
      <c r="H199">
        <f t="shared" si="16"/>
        <v>75</v>
      </c>
      <c r="I199">
        <f t="shared" si="17"/>
        <v>-3585.0000000000009</v>
      </c>
      <c r="J199" s="5" t="str">
        <f t="shared" ref="J199:J262" si="18">IF(B199&lt;&gt;B200,F199+SUMIF($B$3:$B$359,B199,$I$3:$I$359),"")</f>
        <v/>
      </c>
      <c r="K199" s="9" t="str">
        <f>IFERROR(J199/MAX($J$3:J199)-1,"")</f>
        <v/>
      </c>
      <c r="W199" s="7"/>
      <c r="Y199" s="7"/>
      <c r="AA199" s="8"/>
      <c r="AC199" s="8"/>
      <c r="AI199" s="8"/>
      <c r="AJ199" s="8"/>
    </row>
    <row r="200" spans="2:36" x14ac:dyDescent="0.45">
      <c r="B200" s="2">
        <v>44781</v>
      </c>
      <c r="C200" t="s">
        <v>612</v>
      </c>
      <c r="D200">
        <v>279.55</v>
      </c>
      <c r="E200">
        <v>218.35</v>
      </c>
      <c r="F200">
        <f t="shared" si="14"/>
        <v>10548665.5</v>
      </c>
      <c r="G200">
        <f t="shared" si="15"/>
        <v>26371.66375</v>
      </c>
      <c r="H200">
        <f t="shared" si="16"/>
        <v>100</v>
      </c>
      <c r="I200">
        <f t="shared" si="17"/>
        <v>-6120.0000000000018</v>
      </c>
      <c r="J200" s="5" t="str">
        <f t="shared" si="18"/>
        <v/>
      </c>
      <c r="K200" s="9" t="str">
        <f>IFERROR(J200/MAX($J$3:J200)-1,"")</f>
        <v/>
      </c>
      <c r="W200" s="7"/>
      <c r="Y200" s="7"/>
      <c r="AA200" s="8"/>
      <c r="AC200" s="8"/>
      <c r="AI200" s="8"/>
      <c r="AJ200" s="8"/>
    </row>
    <row r="201" spans="2:36" x14ac:dyDescent="0.45">
      <c r="B201" s="2">
        <v>44781</v>
      </c>
      <c r="C201" t="s">
        <v>682</v>
      </c>
      <c r="D201">
        <v>323.8</v>
      </c>
      <c r="E201">
        <v>405.84</v>
      </c>
      <c r="F201">
        <f t="shared" ref="F201:F264" si="19">IF(B201&lt;&gt;B200,J200,F200)</f>
        <v>10548665.5</v>
      </c>
      <c r="G201">
        <f t="shared" si="15"/>
        <v>26371.66375</v>
      </c>
      <c r="H201">
        <f t="shared" si="16"/>
        <v>75</v>
      </c>
      <c r="I201">
        <f t="shared" si="17"/>
        <v>6152.9999999999973</v>
      </c>
      <c r="J201" s="5" t="str">
        <f t="shared" si="18"/>
        <v/>
      </c>
      <c r="K201" s="9" t="str">
        <f>IFERROR(J201/MAX($J$3:J201)-1,"")</f>
        <v/>
      </c>
      <c r="W201" s="7"/>
      <c r="Y201" s="7"/>
      <c r="AA201" s="8"/>
      <c r="AC201" s="8"/>
      <c r="AI201" s="8"/>
      <c r="AJ201" s="8"/>
    </row>
    <row r="202" spans="2:36" x14ac:dyDescent="0.45">
      <c r="B202" s="2">
        <v>44781</v>
      </c>
      <c r="C202" t="s">
        <v>684</v>
      </c>
      <c r="D202">
        <v>290.08999999999997</v>
      </c>
      <c r="E202">
        <v>336.8</v>
      </c>
      <c r="F202">
        <f t="shared" si="19"/>
        <v>10548665.5</v>
      </c>
      <c r="G202">
        <f t="shared" si="15"/>
        <v>26371.66375</v>
      </c>
      <c r="H202">
        <f t="shared" si="16"/>
        <v>100</v>
      </c>
      <c r="I202">
        <f t="shared" si="17"/>
        <v>4671.0000000000036</v>
      </c>
      <c r="J202" s="5">
        <f t="shared" si="18"/>
        <v>10549784.5</v>
      </c>
      <c r="K202" s="9">
        <f>IFERROR(J202/MAX($J$3:J202)-1,"")</f>
        <v>-1.330542723262973E-2</v>
      </c>
      <c r="W202" s="7"/>
      <c r="Y202" s="7"/>
      <c r="AA202" s="8"/>
      <c r="AC202" s="8"/>
      <c r="AI202" s="8"/>
      <c r="AJ202" s="8"/>
    </row>
    <row r="203" spans="2:36" x14ac:dyDescent="0.45">
      <c r="B203" s="2">
        <v>44784</v>
      </c>
      <c r="C203" t="s">
        <v>694</v>
      </c>
      <c r="D203">
        <v>121.31</v>
      </c>
      <c r="E203">
        <v>182</v>
      </c>
      <c r="F203">
        <f t="shared" si="19"/>
        <v>10549784.5</v>
      </c>
      <c r="G203">
        <f t="shared" si="15"/>
        <v>26374.46125</v>
      </c>
      <c r="H203">
        <f t="shared" si="16"/>
        <v>225</v>
      </c>
      <c r="I203">
        <f t="shared" si="17"/>
        <v>13655.25</v>
      </c>
      <c r="J203" s="5" t="str">
        <f t="shared" si="18"/>
        <v/>
      </c>
      <c r="K203" s="9" t="str">
        <f>IFERROR(J203/MAX($J$3:J203)-1,"")</f>
        <v/>
      </c>
      <c r="W203" s="7"/>
      <c r="Y203" s="7"/>
      <c r="AA203" s="8"/>
      <c r="AC203" s="8"/>
      <c r="AI203" s="8"/>
      <c r="AJ203" s="8"/>
    </row>
    <row r="204" spans="2:36" x14ac:dyDescent="0.45">
      <c r="B204" s="2">
        <v>44784</v>
      </c>
      <c r="C204" t="s">
        <v>685</v>
      </c>
      <c r="D204">
        <v>88.15</v>
      </c>
      <c r="E204">
        <v>0.55000000000000004</v>
      </c>
      <c r="F204">
        <f t="shared" si="19"/>
        <v>10549784.5</v>
      </c>
      <c r="G204">
        <f t="shared" si="15"/>
        <v>26374.46125</v>
      </c>
      <c r="H204">
        <f t="shared" si="16"/>
        <v>300</v>
      </c>
      <c r="I204">
        <f t="shared" si="17"/>
        <v>-26280.000000000004</v>
      </c>
      <c r="J204" s="5">
        <f t="shared" si="18"/>
        <v>10537159.75</v>
      </c>
      <c r="K204" s="9">
        <f>IFERROR(J204/MAX($J$3:J204)-1,"")</f>
        <v>-1.4486188063103977E-2</v>
      </c>
      <c r="W204" s="7"/>
      <c r="Y204" s="7"/>
      <c r="AA204" s="8"/>
      <c r="AC204" s="8"/>
      <c r="AI204" s="8"/>
      <c r="AJ204" s="8"/>
    </row>
    <row r="205" spans="2:36" x14ac:dyDescent="0.45">
      <c r="B205" s="2">
        <v>44789</v>
      </c>
      <c r="C205" t="s">
        <v>686</v>
      </c>
      <c r="D205">
        <v>233.63</v>
      </c>
      <c r="E205">
        <v>157.16</v>
      </c>
      <c r="F205">
        <f t="shared" si="19"/>
        <v>10537159.75</v>
      </c>
      <c r="G205">
        <f t="shared" si="15"/>
        <v>26342.899375000001</v>
      </c>
      <c r="H205">
        <f t="shared" si="16"/>
        <v>125</v>
      </c>
      <c r="I205">
        <f t="shared" si="17"/>
        <v>-9558.75</v>
      </c>
      <c r="J205" s="5">
        <f t="shared" si="18"/>
        <v>10527601</v>
      </c>
      <c r="K205" s="9">
        <f>IFERROR(J205/MAX($J$3:J205)-1,"")</f>
        <v>-1.5380193693971589E-2</v>
      </c>
      <c r="W205" s="7"/>
      <c r="Y205" s="7"/>
      <c r="AA205" s="8"/>
      <c r="AC205" s="8"/>
      <c r="AI205" s="8"/>
      <c r="AJ205" s="8"/>
    </row>
    <row r="206" spans="2:36" x14ac:dyDescent="0.45">
      <c r="B206" s="2">
        <v>44791</v>
      </c>
      <c r="C206" t="s">
        <v>687</v>
      </c>
      <c r="D206">
        <v>106.17</v>
      </c>
      <c r="E206">
        <v>48.81</v>
      </c>
      <c r="F206">
        <f t="shared" si="19"/>
        <v>10527601</v>
      </c>
      <c r="G206">
        <f t="shared" si="15"/>
        <v>26319.002500000002</v>
      </c>
      <c r="H206">
        <f t="shared" si="16"/>
        <v>250</v>
      </c>
      <c r="I206">
        <f t="shared" si="17"/>
        <v>-14340</v>
      </c>
      <c r="J206" s="5" t="str">
        <f t="shared" si="18"/>
        <v/>
      </c>
      <c r="K206" s="9" t="str">
        <f>IFERROR(J206/MAX($J$3:J206)-1,"")</f>
        <v/>
      </c>
      <c r="W206" s="7"/>
      <c r="Y206" s="7"/>
      <c r="AA206" s="8"/>
      <c r="AC206" s="8"/>
      <c r="AI206" s="8"/>
      <c r="AJ206" s="8"/>
    </row>
    <row r="207" spans="2:36" x14ac:dyDescent="0.45">
      <c r="B207" s="2">
        <v>44791</v>
      </c>
      <c r="C207" t="s">
        <v>687</v>
      </c>
      <c r="D207">
        <v>419.45</v>
      </c>
      <c r="E207">
        <v>333.13</v>
      </c>
      <c r="F207">
        <f t="shared" si="19"/>
        <v>10527601</v>
      </c>
      <c r="G207">
        <f t="shared" si="15"/>
        <v>26319.002500000002</v>
      </c>
      <c r="H207">
        <f t="shared" si="16"/>
        <v>75</v>
      </c>
      <c r="I207">
        <f t="shared" si="17"/>
        <v>-6473.9999999999991</v>
      </c>
      <c r="J207" s="5">
        <f t="shared" si="18"/>
        <v>10506787</v>
      </c>
      <c r="K207" s="9">
        <f>IFERROR(J207/MAX($J$3:J207)-1,"")</f>
        <v>-1.7326874295606642E-2</v>
      </c>
      <c r="W207" s="7"/>
      <c r="Y207" s="7"/>
      <c r="AA207" s="8"/>
      <c r="AC207" s="8"/>
      <c r="AI207" s="8"/>
      <c r="AJ207" s="8"/>
    </row>
    <row r="208" spans="2:36" x14ac:dyDescent="0.45">
      <c r="B208" s="2">
        <v>44792</v>
      </c>
      <c r="C208" t="s">
        <v>688</v>
      </c>
      <c r="D208">
        <v>305.55</v>
      </c>
      <c r="E208">
        <v>828.57</v>
      </c>
      <c r="F208">
        <f t="shared" si="19"/>
        <v>10506787</v>
      </c>
      <c r="G208">
        <f t="shared" si="15"/>
        <v>26266.967499999999</v>
      </c>
      <c r="H208">
        <f t="shared" si="16"/>
        <v>75</v>
      </c>
      <c r="I208">
        <f t="shared" si="17"/>
        <v>39226.5</v>
      </c>
      <c r="J208" s="5" t="str">
        <f t="shared" si="18"/>
        <v/>
      </c>
      <c r="K208" s="9" t="str">
        <f>IFERROR(J208/MAX($J$3:J208)-1,"")</f>
        <v/>
      </c>
      <c r="W208" s="7"/>
      <c r="Y208" s="7"/>
      <c r="AA208" s="8"/>
      <c r="AC208" s="8"/>
      <c r="AI208" s="8"/>
      <c r="AJ208" s="8"/>
    </row>
    <row r="209" spans="2:36" x14ac:dyDescent="0.45">
      <c r="B209" s="2">
        <v>44792</v>
      </c>
      <c r="C209" t="s">
        <v>804</v>
      </c>
      <c r="D209">
        <v>341.65</v>
      </c>
      <c r="E209">
        <v>914.82</v>
      </c>
      <c r="F209">
        <f t="shared" si="19"/>
        <v>10506787</v>
      </c>
      <c r="G209">
        <f t="shared" si="15"/>
        <v>26266.967499999999</v>
      </c>
      <c r="H209">
        <f t="shared" si="16"/>
        <v>75</v>
      </c>
      <c r="I209">
        <f t="shared" si="17"/>
        <v>42987.750000000007</v>
      </c>
      <c r="J209" s="5" t="str">
        <f t="shared" si="18"/>
        <v/>
      </c>
      <c r="K209" s="9" t="str">
        <f>IFERROR(J209/MAX($J$3:J209)-1,"")</f>
        <v/>
      </c>
      <c r="W209" s="7"/>
      <c r="Y209" s="7"/>
      <c r="AA209" s="8"/>
      <c r="AC209" s="8"/>
      <c r="AI209" s="8"/>
      <c r="AJ209" s="8"/>
    </row>
    <row r="210" spans="2:36" x14ac:dyDescent="0.45">
      <c r="B210" s="2">
        <v>44792</v>
      </c>
      <c r="C210" t="s">
        <v>689</v>
      </c>
      <c r="D210">
        <v>305.39</v>
      </c>
      <c r="E210">
        <v>901.47</v>
      </c>
      <c r="F210">
        <f t="shared" si="19"/>
        <v>10506787</v>
      </c>
      <c r="G210">
        <f t="shared" si="15"/>
        <v>26266.967499999999</v>
      </c>
      <c r="H210">
        <f t="shared" si="16"/>
        <v>75</v>
      </c>
      <c r="I210">
        <f t="shared" si="17"/>
        <v>44706</v>
      </c>
      <c r="J210" s="5" t="str">
        <f t="shared" si="18"/>
        <v/>
      </c>
      <c r="K210" s="9" t="str">
        <f>IFERROR(J210/MAX($J$3:J210)-1,"")</f>
        <v/>
      </c>
      <c r="W210" s="7"/>
      <c r="Y210" s="7"/>
      <c r="AA210" s="8"/>
      <c r="AC210" s="8"/>
      <c r="AI210" s="8"/>
      <c r="AJ210" s="8"/>
    </row>
    <row r="211" spans="2:36" x14ac:dyDescent="0.45">
      <c r="B211" s="2">
        <v>44792</v>
      </c>
      <c r="C211" t="s">
        <v>688</v>
      </c>
      <c r="D211">
        <v>310.35000000000002</v>
      </c>
      <c r="E211">
        <v>991.35</v>
      </c>
      <c r="F211">
        <f t="shared" si="19"/>
        <v>10506787</v>
      </c>
      <c r="G211">
        <f t="shared" si="15"/>
        <v>26266.967499999999</v>
      </c>
      <c r="H211">
        <f t="shared" si="16"/>
        <v>75</v>
      </c>
      <c r="I211">
        <f t="shared" si="17"/>
        <v>51075</v>
      </c>
      <c r="J211" s="5">
        <f t="shared" si="18"/>
        <v>10684782.25</v>
      </c>
      <c r="K211" s="9">
        <f>IFERROR(J211/MAX($J$3:J211)-1,"")</f>
        <v>-6.7943025034000737E-4</v>
      </c>
      <c r="W211" s="7"/>
      <c r="Y211" s="7"/>
      <c r="AA211" s="8"/>
      <c r="AC211" s="8"/>
      <c r="AI211" s="8"/>
      <c r="AJ211" s="8"/>
    </row>
    <row r="212" spans="2:36" x14ac:dyDescent="0.45">
      <c r="B212" s="2">
        <v>44795</v>
      </c>
      <c r="C212" t="s">
        <v>614</v>
      </c>
      <c r="D212">
        <v>275.81</v>
      </c>
      <c r="E212">
        <v>357.8</v>
      </c>
      <c r="F212">
        <f t="shared" si="19"/>
        <v>10684782.25</v>
      </c>
      <c r="G212">
        <f t="shared" si="15"/>
        <v>26711.955625000002</v>
      </c>
      <c r="H212">
        <f t="shared" si="16"/>
        <v>100</v>
      </c>
      <c r="I212">
        <f t="shared" si="17"/>
        <v>8199</v>
      </c>
      <c r="J212" s="5" t="str">
        <f t="shared" si="18"/>
        <v/>
      </c>
      <c r="K212" s="9" t="str">
        <f>IFERROR(J212/MAX($J$3:J212)-1,"")</f>
        <v/>
      </c>
      <c r="W212" s="7"/>
      <c r="Y212" s="7"/>
      <c r="AA212" s="8"/>
      <c r="AC212" s="8"/>
      <c r="AI212" s="8"/>
      <c r="AJ212" s="8"/>
    </row>
    <row r="213" spans="2:36" x14ac:dyDescent="0.45">
      <c r="B213" s="2">
        <v>44795</v>
      </c>
      <c r="C213" t="s">
        <v>690</v>
      </c>
      <c r="D213">
        <v>281.19</v>
      </c>
      <c r="E213">
        <v>417.5</v>
      </c>
      <c r="F213">
        <f t="shared" si="19"/>
        <v>10684782.25</v>
      </c>
      <c r="G213">
        <f t="shared" si="15"/>
        <v>26711.955625000002</v>
      </c>
      <c r="H213">
        <f t="shared" si="16"/>
        <v>100</v>
      </c>
      <c r="I213">
        <f t="shared" si="17"/>
        <v>13631</v>
      </c>
      <c r="J213" s="5" t="str">
        <f t="shared" si="18"/>
        <v/>
      </c>
      <c r="K213" s="9" t="str">
        <f>IFERROR(J213/MAX($J$3:J213)-1,"")</f>
        <v/>
      </c>
      <c r="W213" s="7"/>
      <c r="Y213" s="7"/>
      <c r="AA213" s="8"/>
      <c r="AC213" s="8"/>
      <c r="AI213" s="8"/>
      <c r="AJ213" s="8"/>
    </row>
    <row r="214" spans="2:36" x14ac:dyDescent="0.45">
      <c r="B214" s="2">
        <v>44795</v>
      </c>
      <c r="C214" t="s">
        <v>614</v>
      </c>
      <c r="D214">
        <v>292.35000000000002</v>
      </c>
      <c r="E214">
        <v>293.69</v>
      </c>
      <c r="F214">
        <f t="shared" si="19"/>
        <v>10684782.25</v>
      </c>
      <c r="G214">
        <f t="shared" si="15"/>
        <v>26711.955625000002</v>
      </c>
      <c r="H214">
        <f t="shared" si="16"/>
        <v>100</v>
      </c>
      <c r="I214">
        <f t="shared" si="17"/>
        <v>133.9999999999975</v>
      </c>
      <c r="J214" s="5">
        <f t="shared" si="18"/>
        <v>10706746.25</v>
      </c>
      <c r="K214" s="9">
        <f>IFERROR(J214/MAX($J$3:J214)-1,"")</f>
        <v>0</v>
      </c>
      <c r="W214" s="7"/>
      <c r="Y214" s="7"/>
      <c r="AA214" s="8"/>
      <c r="AC214" s="8"/>
      <c r="AI214" s="8"/>
      <c r="AJ214" s="8"/>
    </row>
    <row r="215" spans="2:36" x14ac:dyDescent="0.45">
      <c r="B215" s="2">
        <v>44796</v>
      </c>
      <c r="C215" t="s">
        <v>612</v>
      </c>
      <c r="D215">
        <v>278.64999999999998</v>
      </c>
      <c r="E215">
        <v>541.42999999999995</v>
      </c>
      <c r="F215">
        <f t="shared" si="19"/>
        <v>10706746.25</v>
      </c>
      <c r="G215">
        <f t="shared" si="15"/>
        <v>26766.865625000002</v>
      </c>
      <c r="H215">
        <f t="shared" si="16"/>
        <v>100</v>
      </c>
      <c r="I215">
        <f t="shared" si="17"/>
        <v>26277.999999999996</v>
      </c>
      <c r="J215" s="5" t="str">
        <f t="shared" si="18"/>
        <v/>
      </c>
      <c r="K215" s="9" t="str">
        <f>IFERROR(J215/MAX($J$3:J215)-1,"")</f>
        <v/>
      </c>
      <c r="W215" s="7"/>
      <c r="Y215" s="7"/>
      <c r="AA215" s="8"/>
      <c r="AC215" s="8"/>
      <c r="AI215" s="8"/>
      <c r="AJ215" s="8"/>
    </row>
    <row r="216" spans="2:36" x14ac:dyDescent="0.45">
      <c r="B216" s="2">
        <v>44796</v>
      </c>
      <c r="C216" t="s">
        <v>613</v>
      </c>
      <c r="D216">
        <v>306.36</v>
      </c>
      <c r="E216">
        <v>472.62</v>
      </c>
      <c r="F216">
        <f t="shared" si="19"/>
        <v>10706746.25</v>
      </c>
      <c r="G216">
        <f t="shared" si="15"/>
        <v>26766.865625000002</v>
      </c>
      <c r="H216">
        <f t="shared" si="16"/>
        <v>75</v>
      </c>
      <c r="I216">
        <f t="shared" si="17"/>
        <v>12469.5</v>
      </c>
      <c r="J216" s="5" t="str">
        <f t="shared" si="18"/>
        <v/>
      </c>
      <c r="K216" s="9" t="str">
        <f>IFERROR(J216/MAX($J$3:J216)-1,"")</f>
        <v/>
      </c>
      <c r="W216" s="7"/>
      <c r="Y216" s="7"/>
      <c r="AA216" s="8"/>
      <c r="AC216" s="8"/>
      <c r="AI216" s="8"/>
      <c r="AJ216" s="8"/>
    </row>
    <row r="217" spans="2:36" x14ac:dyDescent="0.45">
      <c r="B217" s="2">
        <v>44796</v>
      </c>
      <c r="C217" t="s">
        <v>691</v>
      </c>
      <c r="D217">
        <v>285</v>
      </c>
      <c r="E217">
        <v>429.4</v>
      </c>
      <c r="F217">
        <f t="shared" si="19"/>
        <v>10706746.25</v>
      </c>
      <c r="G217">
        <f t="shared" si="15"/>
        <v>26766.865625000002</v>
      </c>
      <c r="H217">
        <f t="shared" si="16"/>
        <v>100</v>
      </c>
      <c r="I217">
        <f t="shared" si="17"/>
        <v>14439.999999999998</v>
      </c>
      <c r="J217" s="5" t="str">
        <f t="shared" si="18"/>
        <v/>
      </c>
      <c r="K217" s="9" t="str">
        <f>IFERROR(J217/MAX($J$3:J217)-1,"")</f>
        <v/>
      </c>
      <c r="W217" s="7"/>
      <c r="Y217" s="7"/>
      <c r="AA217" s="8"/>
      <c r="AC217" s="8"/>
      <c r="AI217" s="8"/>
      <c r="AJ217" s="8"/>
    </row>
    <row r="218" spans="2:36" x14ac:dyDescent="0.45">
      <c r="B218" s="2">
        <v>44796</v>
      </c>
      <c r="C218" t="s">
        <v>769</v>
      </c>
      <c r="D218">
        <v>252.86</v>
      </c>
      <c r="E218">
        <v>361.2</v>
      </c>
      <c r="F218">
        <f t="shared" si="19"/>
        <v>10706746.25</v>
      </c>
      <c r="G218">
        <f t="shared" si="15"/>
        <v>26766.865625000002</v>
      </c>
      <c r="H218">
        <f t="shared" si="16"/>
        <v>100</v>
      </c>
      <c r="I218">
        <f t="shared" si="17"/>
        <v>10833.999999999998</v>
      </c>
      <c r="J218" s="5">
        <f t="shared" si="18"/>
        <v>10770767.75</v>
      </c>
      <c r="K218" s="9">
        <f>IFERROR(J218/MAX($J$3:J218)-1,"")</f>
        <v>0</v>
      </c>
      <c r="W218" s="7"/>
      <c r="Y218" s="7"/>
      <c r="AA218" s="8"/>
      <c r="AC218" s="8"/>
      <c r="AI218" s="8"/>
      <c r="AJ218" s="8"/>
    </row>
    <row r="219" spans="2:36" x14ac:dyDescent="0.45">
      <c r="B219" s="2">
        <v>44797</v>
      </c>
      <c r="C219" t="s">
        <v>685</v>
      </c>
      <c r="D219">
        <v>198.25</v>
      </c>
      <c r="E219">
        <v>388.5</v>
      </c>
      <c r="F219">
        <f t="shared" si="19"/>
        <v>10770767.75</v>
      </c>
      <c r="G219">
        <f t="shared" si="15"/>
        <v>26926.919375000001</v>
      </c>
      <c r="H219">
        <f t="shared" si="16"/>
        <v>125</v>
      </c>
      <c r="I219">
        <f t="shared" si="17"/>
        <v>23781.25</v>
      </c>
      <c r="J219" s="5" t="str">
        <f t="shared" si="18"/>
        <v/>
      </c>
      <c r="K219" s="9" t="str">
        <f>IFERROR(J219/MAX($J$3:J219)-1,"")</f>
        <v/>
      </c>
      <c r="W219" s="7"/>
      <c r="Y219" s="7"/>
      <c r="AA219" s="8"/>
      <c r="AC219" s="8"/>
      <c r="AI219" s="8"/>
      <c r="AJ219" s="8"/>
    </row>
    <row r="220" spans="2:36" x14ac:dyDescent="0.45">
      <c r="B220" s="2">
        <v>44797</v>
      </c>
      <c r="C220" t="s">
        <v>692</v>
      </c>
      <c r="D220">
        <v>151.15</v>
      </c>
      <c r="E220">
        <v>301</v>
      </c>
      <c r="F220">
        <f t="shared" si="19"/>
        <v>10770767.75</v>
      </c>
      <c r="G220">
        <f t="shared" si="15"/>
        <v>26926.919375000001</v>
      </c>
      <c r="H220">
        <f t="shared" si="16"/>
        <v>175</v>
      </c>
      <c r="I220">
        <f t="shared" si="17"/>
        <v>26223.75</v>
      </c>
      <c r="J220" s="5" t="str">
        <f t="shared" si="18"/>
        <v/>
      </c>
      <c r="K220" s="9" t="str">
        <f>IFERROR(J220/MAX($J$3:J220)-1,"")</f>
        <v/>
      </c>
      <c r="W220" s="7"/>
      <c r="Y220" s="7"/>
      <c r="AA220" s="8"/>
      <c r="AC220" s="8"/>
      <c r="AI220" s="8"/>
      <c r="AJ220" s="8"/>
    </row>
    <row r="221" spans="2:36" x14ac:dyDescent="0.45">
      <c r="B221" s="2">
        <v>44797</v>
      </c>
      <c r="C221" t="s">
        <v>685</v>
      </c>
      <c r="D221">
        <v>216.8</v>
      </c>
      <c r="E221">
        <v>434.75</v>
      </c>
      <c r="F221">
        <f t="shared" si="19"/>
        <v>10770767.75</v>
      </c>
      <c r="G221">
        <f t="shared" si="15"/>
        <v>26926.919375000001</v>
      </c>
      <c r="H221">
        <f t="shared" si="16"/>
        <v>125</v>
      </c>
      <c r="I221">
        <f t="shared" si="17"/>
        <v>27243.75</v>
      </c>
      <c r="J221" s="5" t="str">
        <f t="shared" si="18"/>
        <v/>
      </c>
      <c r="K221" s="9" t="str">
        <f>IFERROR(J221/MAX($J$3:J221)-1,"")</f>
        <v/>
      </c>
      <c r="W221" s="7"/>
      <c r="Y221" s="7"/>
      <c r="AA221" s="8"/>
      <c r="AC221" s="8"/>
      <c r="AI221" s="8"/>
      <c r="AJ221" s="8"/>
    </row>
    <row r="222" spans="2:36" x14ac:dyDescent="0.45">
      <c r="B222" s="2">
        <v>44797</v>
      </c>
      <c r="C222" t="s">
        <v>692</v>
      </c>
      <c r="D222">
        <v>180.9</v>
      </c>
      <c r="E222">
        <v>345.02</v>
      </c>
      <c r="F222">
        <f t="shared" si="19"/>
        <v>10770767.75</v>
      </c>
      <c r="G222">
        <f t="shared" si="15"/>
        <v>26926.919375000001</v>
      </c>
      <c r="H222">
        <f t="shared" si="16"/>
        <v>150</v>
      </c>
      <c r="I222">
        <f t="shared" si="17"/>
        <v>24617.999999999996</v>
      </c>
      <c r="J222" s="5">
        <f t="shared" si="18"/>
        <v>10872634.5</v>
      </c>
      <c r="K222" s="9">
        <f>IFERROR(J222/MAX($J$3:J222)-1,"")</f>
        <v>0</v>
      </c>
      <c r="W222" s="7"/>
      <c r="Y222" s="7"/>
      <c r="AA222" s="8"/>
      <c r="AC222" s="8"/>
      <c r="AI222" s="8"/>
      <c r="AJ222" s="8"/>
    </row>
    <row r="223" spans="2:36" x14ac:dyDescent="0.45">
      <c r="B223" s="2">
        <v>44798</v>
      </c>
      <c r="C223" t="s">
        <v>693</v>
      </c>
      <c r="D223">
        <v>139.47999999999999</v>
      </c>
      <c r="E223">
        <v>0.15</v>
      </c>
      <c r="F223">
        <f t="shared" si="19"/>
        <v>10872634.5</v>
      </c>
      <c r="G223">
        <f t="shared" si="15"/>
        <v>27181.58625</v>
      </c>
      <c r="H223">
        <f t="shared" si="16"/>
        <v>200</v>
      </c>
      <c r="I223">
        <f t="shared" si="17"/>
        <v>-27865.999999999996</v>
      </c>
      <c r="J223" s="5" t="str">
        <f t="shared" si="18"/>
        <v/>
      </c>
      <c r="K223" s="9" t="str">
        <f>IFERROR(J223/MAX($J$3:J223)-1,"")</f>
        <v/>
      </c>
      <c r="W223" s="7"/>
      <c r="Y223" s="7"/>
      <c r="AA223" s="8"/>
      <c r="AC223" s="8"/>
      <c r="AI223" s="8"/>
      <c r="AJ223" s="8"/>
    </row>
    <row r="224" spans="2:36" x14ac:dyDescent="0.45">
      <c r="B224" s="2">
        <v>44798</v>
      </c>
      <c r="C224" t="s">
        <v>686</v>
      </c>
      <c r="D224">
        <v>107.39</v>
      </c>
      <c r="E224">
        <v>0.15</v>
      </c>
      <c r="F224">
        <f t="shared" si="19"/>
        <v>10872634.5</v>
      </c>
      <c r="G224">
        <f t="shared" si="15"/>
        <v>27181.58625</v>
      </c>
      <c r="H224">
        <f t="shared" si="16"/>
        <v>250</v>
      </c>
      <c r="I224">
        <f t="shared" si="17"/>
        <v>-26810</v>
      </c>
      <c r="J224" s="5" t="str">
        <f t="shared" si="18"/>
        <v/>
      </c>
      <c r="K224" s="9" t="str">
        <f>IFERROR(J224/MAX($J$3:J224)-1,"")</f>
        <v/>
      </c>
      <c r="W224" s="7"/>
      <c r="Y224" s="7"/>
      <c r="AA224" s="8"/>
      <c r="AC224" s="8"/>
      <c r="AI224" s="8"/>
      <c r="AJ224" s="8"/>
    </row>
    <row r="225" spans="2:36" x14ac:dyDescent="0.45">
      <c r="B225" s="2">
        <v>44798</v>
      </c>
      <c r="C225" t="s">
        <v>808</v>
      </c>
      <c r="D225">
        <v>395.75</v>
      </c>
      <c r="E225">
        <v>212.85</v>
      </c>
      <c r="F225">
        <f t="shared" si="19"/>
        <v>10872634.5</v>
      </c>
      <c r="G225">
        <f t="shared" si="15"/>
        <v>27181.58625</v>
      </c>
      <c r="H225">
        <f t="shared" si="16"/>
        <v>75</v>
      </c>
      <c r="I225">
        <f t="shared" si="17"/>
        <v>-13717.5</v>
      </c>
      <c r="J225" s="5">
        <f t="shared" si="18"/>
        <v>10804241</v>
      </c>
      <c r="K225" s="9">
        <f>IFERROR(J225/MAX($J$3:J225)-1,"")</f>
        <v>-6.2904257473199721E-3</v>
      </c>
      <c r="W225" s="7"/>
      <c r="Y225" s="7"/>
      <c r="AA225" s="8"/>
      <c r="AC225" s="8"/>
      <c r="AI225" s="8"/>
      <c r="AJ225" s="8"/>
    </row>
    <row r="226" spans="2:36" x14ac:dyDescent="0.45">
      <c r="B226" s="2">
        <v>44799</v>
      </c>
      <c r="C226" t="s">
        <v>715</v>
      </c>
      <c r="D226">
        <v>327.48</v>
      </c>
      <c r="E226">
        <v>754.35</v>
      </c>
      <c r="F226">
        <f t="shared" si="19"/>
        <v>10804241</v>
      </c>
      <c r="G226">
        <f t="shared" si="15"/>
        <v>27010.602500000001</v>
      </c>
      <c r="H226">
        <f t="shared" si="16"/>
        <v>75</v>
      </c>
      <c r="I226">
        <f t="shared" si="17"/>
        <v>32015.25</v>
      </c>
      <c r="J226" s="5" t="str">
        <f t="shared" si="18"/>
        <v/>
      </c>
      <c r="K226" s="9" t="str">
        <f>IFERROR(J226/MAX($J$3:J226)-1,"")</f>
        <v/>
      </c>
      <c r="W226" s="7"/>
      <c r="Y226" s="7"/>
      <c r="AA226" s="8"/>
      <c r="AC226" s="8"/>
      <c r="AI226" s="8"/>
      <c r="AJ226" s="8"/>
    </row>
    <row r="227" spans="2:36" x14ac:dyDescent="0.45">
      <c r="B227" s="2">
        <v>44799</v>
      </c>
      <c r="C227" t="s">
        <v>808</v>
      </c>
      <c r="D227">
        <v>387</v>
      </c>
      <c r="E227">
        <v>830.7</v>
      </c>
      <c r="F227">
        <f t="shared" si="19"/>
        <v>10804241</v>
      </c>
      <c r="G227">
        <f t="shared" si="15"/>
        <v>27010.602500000001</v>
      </c>
      <c r="H227">
        <f t="shared" si="16"/>
        <v>75</v>
      </c>
      <c r="I227">
        <f t="shared" si="17"/>
        <v>33277.5</v>
      </c>
      <c r="J227" s="5">
        <f t="shared" si="18"/>
        <v>10869533.75</v>
      </c>
      <c r="K227" s="9">
        <f>IFERROR(J227/MAX($J$3:J227)-1,"")</f>
        <v>-2.8518847019087801E-4</v>
      </c>
      <c r="W227" s="7"/>
      <c r="Y227" s="7"/>
      <c r="AA227" s="8"/>
      <c r="AC227" s="8"/>
      <c r="AI227" s="8"/>
      <c r="AJ227" s="8"/>
    </row>
    <row r="228" spans="2:36" x14ac:dyDescent="0.45">
      <c r="B228" s="2">
        <v>44802</v>
      </c>
      <c r="C228" t="s">
        <v>615</v>
      </c>
      <c r="D228">
        <v>372.49</v>
      </c>
      <c r="E228">
        <v>86.7</v>
      </c>
      <c r="F228">
        <f t="shared" si="19"/>
        <v>10869533.75</v>
      </c>
      <c r="G228">
        <f t="shared" si="15"/>
        <v>27173.834375000002</v>
      </c>
      <c r="H228">
        <f t="shared" si="16"/>
        <v>75</v>
      </c>
      <c r="I228">
        <f t="shared" si="17"/>
        <v>-21434.25</v>
      </c>
      <c r="J228" s="5" t="str">
        <f t="shared" si="18"/>
        <v/>
      </c>
      <c r="K228" s="9" t="str">
        <f>IFERROR(J228/MAX($J$3:J228)-1,"")</f>
        <v/>
      </c>
      <c r="W228" s="7"/>
      <c r="Y228" s="7"/>
      <c r="AA228" s="8"/>
      <c r="AC228" s="8"/>
      <c r="AI228" s="8"/>
      <c r="AJ228" s="8"/>
    </row>
    <row r="229" spans="2:36" x14ac:dyDescent="0.45">
      <c r="B229" s="2">
        <v>44802</v>
      </c>
      <c r="C229" t="s">
        <v>614</v>
      </c>
      <c r="D229">
        <v>374.38</v>
      </c>
      <c r="E229">
        <v>106.4</v>
      </c>
      <c r="F229">
        <f t="shared" si="19"/>
        <v>10869533.75</v>
      </c>
      <c r="G229">
        <f t="shared" si="15"/>
        <v>27173.834375000002</v>
      </c>
      <c r="H229">
        <f t="shared" si="16"/>
        <v>75</v>
      </c>
      <c r="I229">
        <f t="shared" si="17"/>
        <v>-20098.5</v>
      </c>
      <c r="J229" s="5">
        <f t="shared" si="18"/>
        <v>10828001</v>
      </c>
      <c r="K229" s="9">
        <f>IFERROR(J229/MAX($J$3:J229)-1,"")</f>
        <v>-4.1051228200488232E-3</v>
      </c>
      <c r="W229" s="7"/>
      <c r="Y229" s="7"/>
      <c r="AA229" s="8"/>
      <c r="AC229" s="8"/>
      <c r="AI229" s="8"/>
      <c r="AJ229" s="8"/>
    </row>
    <row r="230" spans="2:36" x14ac:dyDescent="0.45">
      <c r="B230" s="2">
        <v>44803</v>
      </c>
      <c r="C230" t="s">
        <v>694</v>
      </c>
      <c r="D230">
        <v>249.85</v>
      </c>
      <c r="E230">
        <v>506.24</v>
      </c>
      <c r="F230">
        <f t="shared" si="19"/>
        <v>10828001</v>
      </c>
      <c r="G230">
        <f t="shared" si="15"/>
        <v>27070.002500000002</v>
      </c>
      <c r="H230">
        <f t="shared" si="16"/>
        <v>100</v>
      </c>
      <c r="I230">
        <f t="shared" si="17"/>
        <v>25639</v>
      </c>
      <c r="J230" s="5" t="str">
        <f t="shared" si="18"/>
        <v/>
      </c>
      <c r="K230" s="9" t="str">
        <f>IFERROR(J230/MAX($J$3:J230)-1,"")</f>
        <v/>
      </c>
      <c r="W230" s="7"/>
      <c r="Y230" s="7"/>
      <c r="AA230" s="8"/>
      <c r="AC230" s="8"/>
      <c r="AI230" s="8"/>
      <c r="AJ230" s="8"/>
    </row>
    <row r="231" spans="2:36" x14ac:dyDescent="0.45">
      <c r="B231" s="2">
        <v>44803</v>
      </c>
      <c r="C231" t="s">
        <v>695</v>
      </c>
      <c r="D231">
        <v>212</v>
      </c>
      <c r="E231">
        <v>422.95</v>
      </c>
      <c r="F231">
        <f t="shared" si="19"/>
        <v>10828001</v>
      </c>
      <c r="G231">
        <f t="shared" si="15"/>
        <v>27070.002500000002</v>
      </c>
      <c r="H231">
        <f t="shared" si="16"/>
        <v>125</v>
      </c>
      <c r="I231">
        <f t="shared" si="17"/>
        <v>26368.75</v>
      </c>
      <c r="J231" s="5" t="str">
        <f t="shared" si="18"/>
        <v/>
      </c>
      <c r="K231" s="9" t="str">
        <f>IFERROR(J231/MAX($J$3:J231)-1,"")</f>
        <v/>
      </c>
      <c r="W231" s="7"/>
      <c r="Y231" s="7"/>
      <c r="AA231" s="8"/>
      <c r="AC231" s="8"/>
      <c r="AI231" s="8"/>
      <c r="AJ231" s="8"/>
    </row>
    <row r="232" spans="2:36" x14ac:dyDescent="0.45">
      <c r="B232" s="2">
        <v>44803</v>
      </c>
      <c r="C232" t="s">
        <v>695</v>
      </c>
      <c r="D232">
        <v>246.1</v>
      </c>
      <c r="E232">
        <v>456.6</v>
      </c>
      <c r="F232">
        <f t="shared" si="19"/>
        <v>10828001</v>
      </c>
      <c r="G232">
        <f t="shared" ref="G232:G295" si="20">F232*0.25%</f>
        <v>27070.002500000002</v>
      </c>
      <c r="H232">
        <f t="shared" si="16"/>
        <v>100</v>
      </c>
      <c r="I232">
        <f t="shared" si="17"/>
        <v>21050.000000000004</v>
      </c>
      <c r="J232" s="5" t="str">
        <f t="shared" si="18"/>
        <v/>
      </c>
      <c r="K232" s="9" t="str">
        <f>IFERROR(J232/MAX($J$3:J232)-1,"")</f>
        <v/>
      </c>
      <c r="W232" s="7"/>
      <c r="Y232" s="7"/>
      <c r="AA232" s="8"/>
      <c r="AC232" s="8"/>
      <c r="AI232" s="8"/>
      <c r="AJ232" s="8"/>
    </row>
    <row r="233" spans="2:36" x14ac:dyDescent="0.45">
      <c r="B233" s="2">
        <v>44803</v>
      </c>
      <c r="C233" t="s">
        <v>685</v>
      </c>
      <c r="D233">
        <v>228.8</v>
      </c>
      <c r="E233">
        <v>376.55</v>
      </c>
      <c r="F233">
        <f t="shared" si="19"/>
        <v>10828001</v>
      </c>
      <c r="G233">
        <f t="shared" si="20"/>
        <v>27070.002500000002</v>
      </c>
      <c r="H233">
        <f t="shared" si="16"/>
        <v>125</v>
      </c>
      <c r="I233">
        <f t="shared" si="17"/>
        <v>18468.75</v>
      </c>
      <c r="J233" s="5">
        <f t="shared" si="18"/>
        <v>10919527.5</v>
      </c>
      <c r="K233" s="9">
        <f>IFERROR(J233/MAX($J$3:J233)-1,"")</f>
        <v>0</v>
      </c>
      <c r="W233" s="7"/>
      <c r="Y233" s="7"/>
      <c r="AA233" s="8"/>
      <c r="AC233" s="8"/>
      <c r="AI233" s="8"/>
      <c r="AJ233" s="8"/>
    </row>
    <row r="234" spans="2:36" x14ac:dyDescent="0.45">
      <c r="B234" s="2">
        <v>44805</v>
      </c>
      <c r="C234" t="s">
        <v>763</v>
      </c>
      <c r="D234">
        <v>213.1</v>
      </c>
      <c r="E234">
        <v>112.71</v>
      </c>
      <c r="F234">
        <f t="shared" si="19"/>
        <v>10919527.5</v>
      </c>
      <c r="G234">
        <f t="shared" si="20"/>
        <v>27298.818750000002</v>
      </c>
      <c r="H234">
        <f t="shared" si="16"/>
        <v>125</v>
      </c>
      <c r="I234">
        <f t="shared" si="17"/>
        <v>-12548.75</v>
      </c>
      <c r="J234" s="5" t="str">
        <f t="shared" si="18"/>
        <v/>
      </c>
      <c r="K234" s="9" t="str">
        <f>IFERROR(J234/MAX($J$3:J234)-1,"")</f>
        <v/>
      </c>
      <c r="W234" s="7"/>
      <c r="Y234" s="7"/>
      <c r="AA234" s="8"/>
      <c r="AC234" s="8"/>
      <c r="AI234" s="8"/>
      <c r="AJ234" s="8"/>
    </row>
    <row r="235" spans="2:36" x14ac:dyDescent="0.45">
      <c r="B235" s="2">
        <v>44805</v>
      </c>
      <c r="C235" t="s">
        <v>686</v>
      </c>
      <c r="D235">
        <v>162.5</v>
      </c>
      <c r="E235">
        <v>1.1499999999999999</v>
      </c>
      <c r="F235">
        <f t="shared" si="19"/>
        <v>10919527.5</v>
      </c>
      <c r="G235">
        <f t="shared" si="20"/>
        <v>27298.818750000002</v>
      </c>
      <c r="H235">
        <f t="shared" si="16"/>
        <v>175</v>
      </c>
      <c r="I235">
        <f t="shared" si="17"/>
        <v>-28236.25</v>
      </c>
      <c r="J235" s="5" t="str">
        <f t="shared" si="18"/>
        <v/>
      </c>
      <c r="K235" s="9" t="str">
        <f>IFERROR(J235/MAX($J$3:J235)-1,"")</f>
        <v/>
      </c>
      <c r="W235" s="7"/>
      <c r="Y235" s="7"/>
      <c r="AA235" s="8"/>
      <c r="AC235" s="8"/>
      <c r="AI235" s="8"/>
      <c r="AJ235" s="8"/>
    </row>
    <row r="236" spans="2:36" x14ac:dyDescent="0.45">
      <c r="B236" s="2">
        <v>44805</v>
      </c>
      <c r="C236" t="s">
        <v>686</v>
      </c>
      <c r="D236">
        <v>557.63</v>
      </c>
      <c r="E236">
        <v>472.33</v>
      </c>
      <c r="F236">
        <f t="shared" si="19"/>
        <v>10919527.5</v>
      </c>
      <c r="G236">
        <f t="shared" si="20"/>
        <v>27298.818750000002</v>
      </c>
      <c r="H236">
        <f t="shared" si="16"/>
        <v>50</v>
      </c>
      <c r="I236">
        <f t="shared" si="17"/>
        <v>-4265.0000000000009</v>
      </c>
      <c r="J236" s="5" t="str">
        <f t="shared" si="18"/>
        <v/>
      </c>
      <c r="K236" s="9" t="str">
        <f>IFERROR(J236/MAX($J$3:J236)-1,"")</f>
        <v/>
      </c>
      <c r="W236" s="7"/>
      <c r="Y236" s="7"/>
      <c r="AA236" s="8"/>
      <c r="AC236" s="8"/>
      <c r="AI236" s="8"/>
      <c r="AJ236" s="8"/>
    </row>
    <row r="237" spans="2:36" x14ac:dyDescent="0.45">
      <c r="B237" s="2">
        <v>44805</v>
      </c>
      <c r="C237" t="s">
        <v>696</v>
      </c>
      <c r="D237">
        <v>526.88</v>
      </c>
      <c r="E237">
        <v>425.55</v>
      </c>
      <c r="F237">
        <f t="shared" si="19"/>
        <v>10919527.5</v>
      </c>
      <c r="G237">
        <f t="shared" si="20"/>
        <v>27298.818750000002</v>
      </c>
      <c r="H237">
        <f t="shared" si="16"/>
        <v>50</v>
      </c>
      <c r="I237">
        <f t="shared" si="17"/>
        <v>-5066.4999999999991</v>
      </c>
      <c r="J237" s="5">
        <f t="shared" si="18"/>
        <v>10869411</v>
      </c>
      <c r="K237" s="9">
        <f>IFERROR(J237/MAX($J$3:J237)-1,"")</f>
        <v>-4.5896216663221523E-3</v>
      </c>
      <c r="W237" s="7"/>
      <c r="Y237" s="7"/>
      <c r="AA237" s="8"/>
      <c r="AC237" s="8"/>
      <c r="AI237" s="8"/>
      <c r="AJ237" s="8"/>
    </row>
    <row r="238" spans="2:36" x14ac:dyDescent="0.45">
      <c r="B238" s="2">
        <v>44809</v>
      </c>
      <c r="C238" t="s">
        <v>697</v>
      </c>
      <c r="D238">
        <v>381.35</v>
      </c>
      <c r="E238">
        <v>504.16</v>
      </c>
      <c r="F238">
        <f t="shared" si="19"/>
        <v>10869411</v>
      </c>
      <c r="G238">
        <f t="shared" si="20"/>
        <v>27173.5275</v>
      </c>
      <c r="H238">
        <f t="shared" si="16"/>
        <v>75</v>
      </c>
      <c r="I238">
        <f t="shared" si="17"/>
        <v>9210.75</v>
      </c>
      <c r="J238" s="5" t="str">
        <f t="shared" si="18"/>
        <v/>
      </c>
      <c r="K238" s="9" t="str">
        <f>IFERROR(J238/MAX($J$3:J238)-1,"")</f>
        <v/>
      </c>
      <c r="W238" s="7"/>
      <c r="Y238" s="7"/>
      <c r="AA238" s="8"/>
      <c r="AC238" s="8"/>
      <c r="AI238" s="8"/>
      <c r="AJ238" s="8"/>
    </row>
    <row r="239" spans="2:36" x14ac:dyDescent="0.45">
      <c r="B239" s="2">
        <v>44809</v>
      </c>
      <c r="C239" t="s">
        <v>698</v>
      </c>
      <c r="D239">
        <v>378.5</v>
      </c>
      <c r="E239">
        <v>440.79</v>
      </c>
      <c r="F239">
        <f t="shared" si="19"/>
        <v>10869411</v>
      </c>
      <c r="G239">
        <f t="shared" si="20"/>
        <v>27173.5275</v>
      </c>
      <c r="H239">
        <f t="shared" si="16"/>
        <v>75</v>
      </c>
      <c r="I239">
        <f t="shared" si="17"/>
        <v>4671.7500000000018</v>
      </c>
      <c r="J239" s="5">
        <f t="shared" si="18"/>
        <v>10883293.5</v>
      </c>
      <c r="K239" s="9">
        <f>IFERROR(J239/MAX($J$3:J239)-1,"")</f>
        <v>-3.3182754473579656E-3</v>
      </c>
      <c r="W239" s="7"/>
      <c r="Y239" s="7"/>
      <c r="AA239" s="8"/>
      <c r="AC239" s="8"/>
      <c r="AI239" s="8"/>
      <c r="AJ239" s="8"/>
    </row>
    <row r="240" spans="2:36" x14ac:dyDescent="0.45">
      <c r="B240" s="2">
        <v>44810</v>
      </c>
      <c r="C240" t="s">
        <v>699</v>
      </c>
      <c r="D240">
        <v>319.02</v>
      </c>
      <c r="E240">
        <v>387.93</v>
      </c>
      <c r="F240">
        <f t="shared" si="19"/>
        <v>10883293.5</v>
      </c>
      <c r="G240">
        <f t="shared" si="20"/>
        <v>27208.233749999999</v>
      </c>
      <c r="H240">
        <f t="shared" si="16"/>
        <v>75</v>
      </c>
      <c r="I240">
        <f t="shared" si="17"/>
        <v>5168.2500000000018</v>
      </c>
      <c r="J240" s="5" t="str">
        <f t="shared" si="18"/>
        <v/>
      </c>
      <c r="K240" s="9" t="str">
        <f>IFERROR(J240/MAX($J$3:J240)-1,"")</f>
        <v/>
      </c>
      <c r="W240" s="7"/>
      <c r="Y240" s="7"/>
      <c r="AA240" s="8"/>
      <c r="AC240" s="8"/>
      <c r="AI240" s="8"/>
      <c r="AJ240" s="8"/>
    </row>
    <row r="241" spans="2:36" x14ac:dyDescent="0.45">
      <c r="B241" s="2">
        <v>44810</v>
      </c>
      <c r="C241" t="s">
        <v>820</v>
      </c>
      <c r="D241">
        <v>323.25</v>
      </c>
      <c r="E241">
        <v>395.66</v>
      </c>
      <c r="F241">
        <f t="shared" si="19"/>
        <v>10883293.5</v>
      </c>
      <c r="G241">
        <f t="shared" si="20"/>
        <v>27208.233749999999</v>
      </c>
      <c r="H241">
        <f t="shared" si="16"/>
        <v>75</v>
      </c>
      <c r="I241">
        <f t="shared" si="17"/>
        <v>5430.7500000000018</v>
      </c>
      <c r="J241" s="5" t="str">
        <f t="shared" si="18"/>
        <v/>
      </c>
      <c r="K241" s="9" t="str">
        <f>IFERROR(J241/MAX($J$3:J241)-1,"")</f>
        <v/>
      </c>
      <c r="W241" s="7"/>
      <c r="Y241" s="7"/>
      <c r="AA241" s="8"/>
      <c r="AC241" s="8"/>
      <c r="AI241" s="8"/>
      <c r="AJ241" s="8"/>
    </row>
    <row r="242" spans="2:36" x14ac:dyDescent="0.45">
      <c r="B242" s="2">
        <v>44810</v>
      </c>
      <c r="C242" t="s">
        <v>819</v>
      </c>
      <c r="D242">
        <v>371.75</v>
      </c>
      <c r="E242">
        <v>456.69</v>
      </c>
      <c r="F242">
        <f t="shared" si="19"/>
        <v>10883293.5</v>
      </c>
      <c r="G242">
        <f t="shared" si="20"/>
        <v>27208.233749999999</v>
      </c>
      <c r="H242">
        <f t="shared" si="16"/>
        <v>75</v>
      </c>
      <c r="I242">
        <f t="shared" si="17"/>
        <v>6370.5</v>
      </c>
      <c r="J242" s="5">
        <f t="shared" si="18"/>
        <v>10900263</v>
      </c>
      <c r="K242" s="9">
        <f>IFERROR(J242/MAX($J$3:J242)-1,"")</f>
        <v>-1.7642246882935142E-3</v>
      </c>
      <c r="W242" s="7"/>
      <c r="Y242" s="7"/>
      <c r="AA242" s="8"/>
      <c r="AC242" s="8"/>
      <c r="AI242" s="8"/>
      <c r="AJ242" s="8"/>
    </row>
    <row r="243" spans="2:36" x14ac:dyDescent="0.45">
      <c r="B243" s="2">
        <v>44812</v>
      </c>
      <c r="C243" t="s">
        <v>700</v>
      </c>
      <c r="D243">
        <v>167.47</v>
      </c>
      <c r="E243">
        <v>313.42</v>
      </c>
      <c r="F243">
        <f t="shared" si="19"/>
        <v>10900263</v>
      </c>
      <c r="G243">
        <f t="shared" si="20"/>
        <v>27250.657500000001</v>
      </c>
      <c r="H243">
        <f t="shared" si="16"/>
        <v>175</v>
      </c>
      <c r="I243">
        <f t="shared" si="17"/>
        <v>25541.250000000004</v>
      </c>
      <c r="J243" s="5" t="str">
        <f t="shared" si="18"/>
        <v/>
      </c>
      <c r="K243" s="9" t="str">
        <f>IFERROR(J243/MAX($J$3:J243)-1,"")</f>
        <v/>
      </c>
      <c r="W243" s="7"/>
      <c r="Y243" s="7"/>
      <c r="AA243" s="8"/>
      <c r="AC243" s="8"/>
      <c r="AI243" s="8"/>
      <c r="AJ243" s="8"/>
    </row>
    <row r="244" spans="2:36" x14ac:dyDescent="0.45">
      <c r="B244" s="2">
        <v>44812</v>
      </c>
      <c r="C244" t="s">
        <v>701</v>
      </c>
      <c r="D244">
        <v>135.49</v>
      </c>
      <c r="E244">
        <v>212.85</v>
      </c>
      <c r="F244">
        <f t="shared" si="19"/>
        <v>10900263</v>
      </c>
      <c r="G244">
        <f t="shared" si="20"/>
        <v>27250.657500000001</v>
      </c>
      <c r="H244">
        <f t="shared" si="16"/>
        <v>200</v>
      </c>
      <c r="I244">
        <f t="shared" si="17"/>
        <v>15471.999999999996</v>
      </c>
      <c r="J244" s="5" t="str">
        <f t="shared" si="18"/>
        <v/>
      </c>
      <c r="K244" s="9" t="str">
        <f>IFERROR(J244/MAX($J$3:J244)-1,"")</f>
        <v/>
      </c>
      <c r="W244" s="7"/>
      <c r="Y244" s="7"/>
      <c r="AA244" s="8"/>
      <c r="AC244" s="8"/>
      <c r="AI244" s="8"/>
      <c r="AJ244" s="8"/>
    </row>
    <row r="245" spans="2:36" x14ac:dyDescent="0.45">
      <c r="B245" s="2">
        <v>44812</v>
      </c>
      <c r="C245" t="s">
        <v>775</v>
      </c>
      <c r="D245">
        <v>507.05</v>
      </c>
      <c r="E245">
        <v>711.35</v>
      </c>
      <c r="F245">
        <f t="shared" si="19"/>
        <v>10900263</v>
      </c>
      <c r="G245">
        <f t="shared" si="20"/>
        <v>27250.657500000001</v>
      </c>
      <c r="H245">
        <f t="shared" si="16"/>
        <v>50</v>
      </c>
      <c r="I245">
        <f t="shared" si="17"/>
        <v>10215</v>
      </c>
      <c r="J245" s="5" t="str">
        <f t="shared" si="18"/>
        <v/>
      </c>
      <c r="K245" s="9" t="str">
        <f>IFERROR(J245/MAX($J$3:J245)-1,"")</f>
        <v/>
      </c>
      <c r="W245" s="7"/>
      <c r="Y245" s="7"/>
      <c r="AA245" s="8"/>
      <c r="AC245" s="8"/>
      <c r="AI245" s="8"/>
      <c r="AJ245" s="8"/>
    </row>
    <row r="246" spans="2:36" x14ac:dyDescent="0.45">
      <c r="B246" s="2">
        <v>44812</v>
      </c>
      <c r="C246" t="s">
        <v>758</v>
      </c>
      <c r="D246">
        <v>461.2</v>
      </c>
      <c r="E246">
        <v>641.25</v>
      </c>
      <c r="F246">
        <f t="shared" si="19"/>
        <v>10900263</v>
      </c>
      <c r="G246">
        <f t="shared" si="20"/>
        <v>27250.657500000001</v>
      </c>
      <c r="H246">
        <f t="shared" si="16"/>
        <v>50</v>
      </c>
      <c r="I246">
        <f t="shared" si="17"/>
        <v>9002.5</v>
      </c>
      <c r="J246" s="5">
        <f t="shared" si="18"/>
        <v>10960493.75</v>
      </c>
      <c r="K246" s="9">
        <f>IFERROR(J246/MAX($J$3:J246)-1,"")</f>
        <v>0</v>
      </c>
      <c r="W246" s="7"/>
      <c r="Y246" s="7"/>
      <c r="AA246" s="8"/>
      <c r="AC246" s="8"/>
      <c r="AI246" s="8"/>
      <c r="AJ246" s="8"/>
    </row>
    <row r="247" spans="2:36" x14ac:dyDescent="0.45">
      <c r="B247" s="2">
        <v>44818</v>
      </c>
      <c r="C247" t="s">
        <v>703</v>
      </c>
      <c r="D247">
        <v>260.89999999999998</v>
      </c>
      <c r="E247">
        <v>1041.0999999999999</v>
      </c>
      <c r="F247">
        <f t="shared" si="19"/>
        <v>10960493.75</v>
      </c>
      <c r="G247">
        <f t="shared" si="20"/>
        <v>27401.234375</v>
      </c>
      <c r="H247">
        <f t="shared" si="16"/>
        <v>100</v>
      </c>
      <c r="I247">
        <f t="shared" si="17"/>
        <v>78020</v>
      </c>
      <c r="J247" s="5" t="str">
        <f t="shared" si="18"/>
        <v/>
      </c>
      <c r="K247" s="9" t="str">
        <f>IFERROR(J247/MAX($J$3:J247)-1,"")</f>
        <v/>
      </c>
      <c r="W247" s="7"/>
      <c r="Y247" s="7"/>
      <c r="AA247" s="8"/>
      <c r="AC247" s="8"/>
      <c r="AI247" s="8"/>
      <c r="AJ247" s="8"/>
    </row>
    <row r="248" spans="2:36" x14ac:dyDescent="0.45">
      <c r="B248" s="2">
        <v>44818</v>
      </c>
      <c r="C248" t="s">
        <v>702</v>
      </c>
      <c r="D248">
        <v>228.6</v>
      </c>
      <c r="E248">
        <v>949.35</v>
      </c>
      <c r="F248">
        <f t="shared" si="19"/>
        <v>10960493.75</v>
      </c>
      <c r="G248">
        <f t="shared" si="20"/>
        <v>27401.234375</v>
      </c>
      <c r="H248">
        <f t="shared" si="16"/>
        <v>125</v>
      </c>
      <c r="I248">
        <f t="shared" si="17"/>
        <v>90093.75</v>
      </c>
      <c r="J248" s="5" t="str">
        <f t="shared" si="18"/>
        <v/>
      </c>
      <c r="K248" s="9" t="str">
        <f>IFERROR(J248/MAX($J$3:J248)-1,"")</f>
        <v/>
      </c>
      <c r="W248" s="7"/>
      <c r="Y248" s="7"/>
      <c r="AA248" s="8"/>
      <c r="AC248" s="8"/>
      <c r="AI248" s="8"/>
      <c r="AJ248" s="8"/>
    </row>
    <row r="249" spans="2:36" x14ac:dyDescent="0.45">
      <c r="B249" s="2">
        <v>44818</v>
      </c>
      <c r="C249" t="s">
        <v>702</v>
      </c>
      <c r="D249">
        <v>234.55</v>
      </c>
      <c r="E249">
        <v>1042.5</v>
      </c>
      <c r="F249">
        <f t="shared" si="19"/>
        <v>10960493.75</v>
      </c>
      <c r="G249">
        <f t="shared" si="20"/>
        <v>27401.234375</v>
      </c>
      <c r="H249">
        <f t="shared" si="16"/>
        <v>125</v>
      </c>
      <c r="I249">
        <f t="shared" si="17"/>
        <v>100993.75</v>
      </c>
      <c r="J249" s="5" t="str">
        <f t="shared" si="18"/>
        <v/>
      </c>
      <c r="K249" s="9" t="str">
        <f>IFERROR(J249/MAX($J$3:J249)-1,"")</f>
        <v/>
      </c>
      <c r="W249" s="7"/>
      <c r="Y249" s="7"/>
      <c r="AA249" s="8"/>
      <c r="AC249" s="8"/>
      <c r="AI249" s="8"/>
      <c r="AJ249" s="8"/>
    </row>
    <row r="250" spans="2:36" x14ac:dyDescent="0.45">
      <c r="B250" s="2">
        <v>44818</v>
      </c>
      <c r="C250" t="s">
        <v>818</v>
      </c>
      <c r="D250">
        <v>210.15</v>
      </c>
      <c r="E250">
        <v>946.63</v>
      </c>
      <c r="F250">
        <f t="shared" si="19"/>
        <v>10960493.75</v>
      </c>
      <c r="G250">
        <f t="shared" si="20"/>
        <v>27401.234375</v>
      </c>
      <c r="H250">
        <f t="shared" si="16"/>
        <v>125</v>
      </c>
      <c r="I250">
        <f t="shared" si="17"/>
        <v>92060</v>
      </c>
      <c r="J250" s="5">
        <f t="shared" si="18"/>
        <v>11321661.25</v>
      </c>
      <c r="K250" s="9">
        <f>IFERROR(J250/MAX($J$3:J250)-1,"")</f>
        <v>0</v>
      </c>
      <c r="W250" s="7"/>
      <c r="Y250" s="7"/>
      <c r="AA250" s="8"/>
      <c r="AC250" s="8"/>
      <c r="AI250" s="8"/>
      <c r="AJ250" s="8"/>
    </row>
    <row r="251" spans="2:36" x14ac:dyDescent="0.45">
      <c r="B251" s="2">
        <v>44819</v>
      </c>
      <c r="C251" t="s">
        <v>705</v>
      </c>
      <c r="D251">
        <v>203.7</v>
      </c>
      <c r="E251">
        <v>0.2</v>
      </c>
      <c r="F251">
        <f t="shared" si="19"/>
        <v>11321661.25</v>
      </c>
      <c r="G251">
        <f t="shared" si="20"/>
        <v>28304.153125000001</v>
      </c>
      <c r="H251">
        <f t="shared" si="16"/>
        <v>150</v>
      </c>
      <c r="I251">
        <f t="shared" si="17"/>
        <v>-30525</v>
      </c>
      <c r="J251" s="5" t="str">
        <f t="shared" si="18"/>
        <v/>
      </c>
      <c r="K251" s="9" t="str">
        <f>IFERROR(J251/MAX($J$3:J251)-1,"")</f>
        <v/>
      </c>
      <c r="W251" s="7"/>
      <c r="Y251" s="7"/>
      <c r="AA251" s="8"/>
      <c r="AC251" s="8"/>
      <c r="AI251" s="8"/>
      <c r="AJ251" s="8"/>
    </row>
    <row r="252" spans="2:36" x14ac:dyDescent="0.45">
      <c r="B252" s="2">
        <v>44819</v>
      </c>
      <c r="C252" t="s">
        <v>833</v>
      </c>
      <c r="D252">
        <v>174.04</v>
      </c>
      <c r="E252">
        <v>0.2</v>
      </c>
      <c r="F252">
        <f t="shared" si="19"/>
        <v>11321661.25</v>
      </c>
      <c r="G252">
        <f t="shared" si="20"/>
        <v>28304.153125000001</v>
      </c>
      <c r="H252">
        <f t="shared" si="16"/>
        <v>175</v>
      </c>
      <c r="I252">
        <f t="shared" si="17"/>
        <v>-30422</v>
      </c>
      <c r="J252" s="5" t="str">
        <f t="shared" si="18"/>
        <v/>
      </c>
      <c r="K252" s="9" t="str">
        <f>IFERROR(J252/MAX($J$3:J252)-1,"")</f>
        <v/>
      </c>
      <c r="W252" s="7"/>
      <c r="Y252" s="7"/>
      <c r="AA252" s="8"/>
      <c r="AC252" s="8"/>
      <c r="AI252" s="8"/>
      <c r="AJ252" s="8"/>
    </row>
    <row r="253" spans="2:36" x14ac:dyDescent="0.45">
      <c r="B253" s="2">
        <v>44819</v>
      </c>
      <c r="C253" t="s">
        <v>837</v>
      </c>
      <c r="D253">
        <v>582.38</v>
      </c>
      <c r="E253">
        <v>561.45000000000005</v>
      </c>
      <c r="F253">
        <f t="shared" si="19"/>
        <v>11321661.25</v>
      </c>
      <c r="G253">
        <f t="shared" si="20"/>
        <v>28304.153125000001</v>
      </c>
      <c r="H253">
        <f t="shared" si="16"/>
        <v>50</v>
      </c>
      <c r="I253">
        <f t="shared" si="17"/>
        <v>-1046.4999999999975</v>
      </c>
      <c r="J253" s="5" t="str">
        <f t="shared" si="18"/>
        <v/>
      </c>
      <c r="K253" s="9" t="str">
        <f>IFERROR(J253/MAX($J$3:J253)-1,"")</f>
        <v/>
      </c>
      <c r="W253" s="7"/>
      <c r="Y253" s="7"/>
      <c r="AA253" s="8"/>
      <c r="AC253" s="8"/>
      <c r="AI253" s="8"/>
      <c r="AJ253" s="8"/>
    </row>
    <row r="254" spans="2:36" x14ac:dyDescent="0.45">
      <c r="B254" s="2">
        <v>44819</v>
      </c>
      <c r="C254" t="s">
        <v>723</v>
      </c>
      <c r="D254">
        <v>568.41</v>
      </c>
      <c r="E254">
        <v>610.02</v>
      </c>
      <c r="F254">
        <f t="shared" si="19"/>
        <v>11321661.25</v>
      </c>
      <c r="G254">
        <f t="shared" si="20"/>
        <v>28304.153125000001</v>
      </c>
      <c r="H254">
        <f t="shared" si="16"/>
        <v>50</v>
      </c>
      <c r="I254">
        <f t="shared" si="17"/>
        <v>2080.5000000000009</v>
      </c>
      <c r="J254" s="5">
        <f t="shared" si="18"/>
        <v>11261748.25</v>
      </c>
      <c r="K254" s="9">
        <f>IFERROR(J254/MAX($J$3:J254)-1,"")</f>
        <v>-5.2918912407841079E-3</v>
      </c>
      <c r="W254" s="7"/>
      <c r="Y254" s="7"/>
      <c r="AA254" s="8"/>
      <c r="AC254" s="8"/>
      <c r="AI254" s="8"/>
      <c r="AJ254" s="8"/>
    </row>
    <row r="255" spans="2:36" x14ac:dyDescent="0.45">
      <c r="B255" s="2">
        <v>44820</v>
      </c>
      <c r="C255" t="s">
        <v>706</v>
      </c>
      <c r="D255">
        <v>463.75</v>
      </c>
      <c r="E255">
        <v>408.25</v>
      </c>
      <c r="F255">
        <f t="shared" si="19"/>
        <v>11261748.25</v>
      </c>
      <c r="G255">
        <f t="shared" si="20"/>
        <v>28154.370625</v>
      </c>
      <c r="H255">
        <f t="shared" si="16"/>
        <v>50</v>
      </c>
      <c r="I255">
        <f t="shared" si="17"/>
        <v>-2775</v>
      </c>
      <c r="J255" s="5" t="str">
        <f t="shared" si="18"/>
        <v/>
      </c>
      <c r="K255" s="9" t="str">
        <f>IFERROR(J255/MAX($J$3:J255)-1,"")</f>
        <v/>
      </c>
      <c r="W255" s="7"/>
      <c r="Y255" s="7"/>
      <c r="AA255" s="8"/>
      <c r="AC255" s="8"/>
      <c r="AI255" s="8"/>
      <c r="AJ255" s="8"/>
    </row>
    <row r="256" spans="2:36" x14ac:dyDescent="0.45">
      <c r="B256" s="2">
        <v>44820</v>
      </c>
      <c r="C256" t="s">
        <v>840</v>
      </c>
      <c r="D256">
        <v>505.6</v>
      </c>
      <c r="E256">
        <v>454.85</v>
      </c>
      <c r="F256">
        <f t="shared" si="19"/>
        <v>11261748.25</v>
      </c>
      <c r="G256">
        <f t="shared" si="20"/>
        <v>28154.370625</v>
      </c>
      <c r="H256">
        <f t="shared" si="16"/>
        <v>50</v>
      </c>
      <c r="I256">
        <f t="shared" si="17"/>
        <v>-2537.5</v>
      </c>
      <c r="J256" s="5" t="str">
        <f t="shared" si="18"/>
        <v/>
      </c>
      <c r="K256" s="9" t="str">
        <f>IFERROR(J256/MAX($J$3:J256)-1,"")</f>
        <v/>
      </c>
      <c r="W256" s="7"/>
      <c r="Y256" s="7"/>
      <c r="AA256" s="8"/>
      <c r="AC256" s="8"/>
      <c r="AI256" s="8"/>
      <c r="AJ256" s="8"/>
    </row>
    <row r="257" spans="2:36" x14ac:dyDescent="0.45">
      <c r="B257" s="2">
        <v>44820</v>
      </c>
      <c r="C257" t="s">
        <v>712</v>
      </c>
      <c r="D257">
        <v>484.28</v>
      </c>
      <c r="E257">
        <v>396.01</v>
      </c>
      <c r="F257">
        <f t="shared" si="19"/>
        <v>11261748.25</v>
      </c>
      <c r="G257">
        <f t="shared" si="20"/>
        <v>28154.370625</v>
      </c>
      <c r="H257">
        <f t="shared" si="16"/>
        <v>50</v>
      </c>
      <c r="I257">
        <f t="shared" si="17"/>
        <v>-4413.4999999999991</v>
      </c>
      <c r="J257" s="5">
        <f t="shared" si="18"/>
        <v>11252022.25</v>
      </c>
      <c r="K257" s="9">
        <f>IFERROR(J257/MAX($J$3:J257)-1,"")</f>
        <v>-6.1509524496681234E-3</v>
      </c>
      <c r="W257" s="7"/>
      <c r="Y257" s="7"/>
      <c r="AA257" s="8"/>
      <c r="AC257" s="8"/>
      <c r="AI257" s="8"/>
      <c r="AJ257" s="8"/>
    </row>
    <row r="258" spans="2:36" x14ac:dyDescent="0.45">
      <c r="B258" s="2">
        <v>44823</v>
      </c>
      <c r="C258" t="s">
        <v>708</v>
      </c>
      <c r="D258">
        <v>434.25</v>
      </c>
      <c r="E258">
        <v>619.54999999999995</v>
      </c>
      <c r="F258">
        <f t="shared" si="19"/>
        <v>11252022.25</v>
      </c>
      <c r="G258">
        <f t="shared" si="20"/>
        <v>28130.055625000001</v>
      </c>
      <c r="H258">
        <f t="shared" si="16"/>
        <v>75</v>
      </c>
      <c r="I258">
        <f t="shared" si="17"/>
        <v>13897.499999999996</v>
      </c>
      <c r="J258" s="5" t="str">
        <f t="shared" si="18"/>
        <v/>
      </c>
      <c r="K258" s="9" t="str">
        <f>IFERROR(J258/MAX($J$3:J258)-1,"")</f>
        <v/>
      </c>
      <c r="W258" s="7"/>
      <c r="Y258" s="7"/>
      <c r="AA258" s="8"/>
      <c r="AC258" s="8"/>
      <c r="AI258" s="8"/>
      <c r="AJ258" s="8"/>
    </row>
    <row r="259" spans="2:36" x14ac:dyDescent="0.45">
      <c r="B259" s="2">
        <v>44823</v>
      </c>
      <c r="C259" t="s">
        <v>709</v>
      </c>
      <c r="D259">
        <v>448.95</v>
      </c>
      <c r="E259">
        <v>552.04999999999995</v>
      </c>
      <c r="F259">
        <f t="shared" si="19"/>
        <v>11252022.25</v>
      </c>
      <c r="G259">
        <f t="shared" si="20"/>
        <v>28130.055625000001</v>
      </c>
      <c r="H259">
        <f t="shared" si="16"/>
        <v>75</v>
      </c>
      <c r="I259">
        <f t="shared" si="17"/>
        <v>7732.4999999999973</v>
      </c>
      <c r="J259" s="5" t="str">
        <f t="shared" si="18"/>
        <v/>
      </c>
      <c r="K259" s="9" t="str">
        <f>IFERROR(J259/MAX($J$3:J259)-1,"")</f>
        <v/>
      </c>
      <c r="W259" s="7"/>
      <c r="Y259" s="7"/>
      <c r="AA259" s="8"/>
      <c r="AC259" s="8"/>
      <c r="AI259" s="8"/>
      <c r="AJ259" s="8"/>
    </row>
    <row r="260" spans="2:36" x14ac:dyDescent="0.45">
      <c r="B260" s="2">
        <v>44823</v>
      </c>
      <c r="C260" t="s">
        <v>708</v>
      </c>
      <c r="D260">
        <v>487.35</v>
      </c>
      <c r="E260">
        <v>643</v>
      </c>
      <c r="F260">
        <f t="shared" si="19"/>
        <v>11252022.25</v>
      </c>
      <c r="G260">
        <f t="shared" si="20"/>
        <v>28130.055625000001</v>
      </c>
      <c r="H260">
        <f t="shared" si="16"/>
        <v>50</v>
      </c>
      <c r="I260">
        <f t="shared" si="17"/>
        <v>7782.4999999999991</v>
      </c>
      <c r="J260" s="5" t="str">
        <f t="shared" si="18"/>
        <v/>
      </c>
      <c r="K260" s="9" t="str">
        <f>IFERROR(J260/MAX($J$3:J260)-1,"")</f>
        <v/>
      </c>
      <c r="W260" s="7"/>
      <c r="Y260" s="7"/>
      <c r="AA260" s="8"/>
      <c r="AC260" s="8"/>
      <c r="AI260" s="8"/>
      <c r="AJ260" s="8"/>
    </row>
    <row r="261" spans="2:36" x14ac:dyDescent="0.45">
      <c r="B261" s="2">
        <v>44823</v>
      </c>
      <c r="C261" t="s">
        <v>709</v>
      </c>
      <c r="D261">
        <v>456.15</v>
      </c>
      <c r="E261">
        <v>573.85</v>
      </c>
      <c r="F261">
        <f t="shared" si="19"/>
        <v>11252022.25</v>
      </c>
      <c r="G261">
        <f t="shared" si="20"/>
        <v>28130.055625000001</v>
      </c>
      <c r="H261">
        <f t="shared" ref="H261:H324" si="21">MROUND(G261/D261,25)</f>
        <v>50</v>
      </c>
      <c r="I261">
        <f t="shared" ref="I261:I324" si="22">H261*(E261-D261)</f>
        <v>5885.0000000000018</v>
      </c>
      <c r="J261" s="5">
        <f t="shared" si="18"/>
        <v>11287319.75</v>
      </c>
      <c r="K261" s="9">
        <f>IFERROR(J261/MAX($J$3:J261)-1,"")</f>
        <v>-3.0332562723514034E-3</v>
      </c>
      <c r="W261" s="7"/>
      <c r="Y261" s="7"/>
      <c r="AA261" s="8"/>
      <c r="AC261" s="8"/>
      <c r="AI261" s="8"/>
      <c r="AJ261" s="8"/>
    </row>
    <row r="262" spans="2:36" x14ac:dyDescent="0.45">
      <c r="B262" s="2">
        <v>44824</v>
      </c>
      <c r="C262" t="s">
        <v>704</v>
      </c>
      <c r="D262">
        <v>311.95</v>
      </c>
      <c r="E262">
        <v>211.95</v>
      </c>
      <c r="F262">
        <f t="shared" si="19"/>
        <v>11287319.75</v>
      </c>
      <c r="G262">
        <f t="shared" si="20"/>
        <v>28218.299375000002</v>
      </c>
      <c r="H262">
        <f t="shared" si="21"/>
        <v>100</v>
      </c>
      <c r="I262">
        <f t="shared" si="22"/>
        <v>-10000</v>
      </c>
      <c r="J262" s="5" t="str">
        <f t="shared" si="18"/>
        <v/>
      </c>
      <c r="K262" s="9" t="str">
        <f>IFERROR(J262/MAX($J$3:J262)-1,"")</f>
        <v/>
      </c>
      <c r="W262" s="7"/>
      <c r="Y262" s="7"/>
      <c r="AA262" s="8"/>
      <c r="AC262" s="8"/>
      <c r="AI262" s="8"/>
      <c r="AJ262" s="8"/>
    </row>
    <row r="263" spans="2:36" x14ac:dyDescent="0.45">
      <c r="B263" s="2">
        <v>44824</v>
      </c>
      <c r="C263" t="s">
        <v>705</v>
      </c>
      <c r="D263">
        <v>323.14999999999998</v>
      </c>
      <c r="E263">
        <v>174.09</v>
      </c>
      <c r="F263">
        <f t="shared" si="19"/>
        <v>11287319.75</v>
      </c>
      <c r="G263">
        <f t="shared" si="20"/>
        <v>28218.299375000002</v>
      </c>
      <c r="H263">
        <f t="shared" si="21"/>
        <v>75</v>
      </c>
      <c r="I263">
        <f t="shared" si="22"/>
        <v>-11179.499999999998</v>
      </c>
      <c r="J263" s="5" t="str">
        <f t="shared" ref="J263:J326" si="23">IF(B263&lt;&gt;B264,F263+SUMIF($B$3:$B$359,B263,$I$3:$I$359),"")</f>
        <v/>
      </c>
      <c r="K263" s="9" t="str">
        <f>IFERROR(J263/MAX($J$3:J263)-1,"")</f>
        <v/>
      </c>
      <c r="W263" s="7"/>
      <c r="Y263" s="7"/>
      <c r="AA263" s="8"/>
      <c r="AC263" s="8"/>
      <c r="AI263" s="8"/>
      <c r="AJ263" s="8"/>
    </row>
    <row r="264" spans="2:36" x14ac:dyDescent="0.45">
      <c r="B264" s="2">
        <v>44824</v>
      </c>
      <c r="C264" t="s">
        <v>704</v>
      </c>
      <c r="D264">
        <v>362.48</v>
      </c>
      <c r="E264">
        <v>225.65</v>
      </c>
      <c r="F264">
        <f t="shared" si="19"/>
        <v>11287319.75</v>
      </c>
      <c r="G264">
        <f t="shared" si="20"/>
        <v>28218.299375000002</v>
      </c>
      <c r="H264">
        <f t="shared" si="21"/>
        <v>75</v>
      </c>
      <c r="I264">
        <f t="shared" si="22"/>
        <v>-10262.250000000002</v>
      </c>
      <c r="J264" s="5" t="str">
        <f t="shared" si="23"/>
        <v/>
      </c>
      <c r="K264" s="9" t="str">
        <f>IFERROR(J264/MAX($J$3:J264)-1,"")</f>
        <v/>
      </c>
      <c r="W264" s="7"/>
      <c r="Y264" s="7"/>
      <c r="AA264" s="8"/>
      <c r="AC264" s="8"/>
      <c r="AI264" s="8"/>
      <c r="AJ264" s="8"/>
    </row>
    <row r="265" spans="2:36" x14ac:dyDescent="0.45">
      <c r="B265" s="2">
        <v>44824</v>
      </c>
      <c r="C265" t="s">
        <v>705</v>
      </c>
      <c r="D265">
        <v>323.14999999999998</v>
      </c>
      <c r="E265">
        <v>178.1</v>
      </c>
      <c r="F265">
        <f t="shared" ref="F265:F328" si="24">IF(B265&lt;&gt;B264,J264,F264)</f>
        <v>11287319.75</v>
      </c>
      <c r="G265">
        <f t="shared" si="20"/>
        <v>28218.299375000002</v>
      </c>
      <c r="H265">
        <f t="shared" si="21"/>
        <v>75</v>
      </c>
      <c r="I265">
        <f t="shared" si="22"/>
        <v>-10878.749999999998</v>
      </c>
      <c r="J265" s="5">
        <f t="shared" si="23"/>
        <v>11244999.25</v>
      </c>
      <c r="K265" s="9">
        <f>IFERROR(J265/MAX($J$3:J265)-1,"")</f>
        <v>-6.7712677766259555E-3</v>
      </c>
      <c r="W265" s="7"/>
      <c r="Y265" s="7"/>
      <c r="AA265" s="8"/>
      <c r="AC265" s="8"/>
      <c r="AI265" s="8"/>
      <c r="AJ265" s="8"/>
    </row>
    <row r="266" spans="2:36" x14ac:dyDescent="0.45">
      <c r="B266" s="2">
        <v>44825</v>
      </c>
      <c r="C266" t="s">
        <v>711</v>
      </c>
      <c r="D266">
        <v>314.95</v>
      </c>
      <c r="E266">
        <v>255.45</v>
      </c>
      <c r="F266">
        <f t="shared" si="24"/>
        <v>11244999.25</v>
      </c>
      <c r="G266">
        <f t="shared" si="20"/>
        <v>28112.498125000002</v>
      </c>
      <c r="H266">
        <f t="shared" si="21"/>
        <v>100</v>
      </c>
      <c r="I266">
        <f t="shared" si="22"/>
        <v>-5950</v>
      </c>
      <c r="J266" s="5" t="str">
        <f t="shared" si="23"/>
        <v/>
      </c>
      <c r="K266" s="9" t="str">
        <f>IFERROR(J266/MAX($J$3:J266)-1,"")</f>
        <v/>
      </c>
      <c r="W266" s="7"/>
      <c r="Y266" s="7"/>
      <c r="AA266" s="8"/>
      <c r="AC266" s="8"/>
      <c r="AI266" s="8"/>
      <c r="AJ266" s="8"/>
    </row>
    <row r="267" spans="2:36" x14ac:dyDescent="0.45">
      <c r="B267" s="2">
        <v>44825</v>
      </c>
      <c r="C267" t="s">
        <v>710</v>
      </c>
      <c r="D267">
        <v>311.56</v>
      </c>
      <c r="E267">
        <v>287.85000000000002</v>
      </c>
      <c r="F267">
        <f t="shared" si="24"/>
        <v>11244999.25</v>
      </c>
      <c r="G267">
        <f t="shared" si="20"/>
        <v>28112.498125000002</v>
      </c>
      <c r="H267">
        <f t="shared" si="21"/>
        <v>100</v>
      </c>
      <c r="I267">
        <f t="shared" si="22"/>
        <v>-2370.9999999999982</v>
      </c>
      <c r="J267" s="5" t="str">
        <f t="shared" si="23"/>
        <v/>
      </c>
      <c r="K267" s="9" t="str">
        <f>IFERROR(J267/MAX($J$3:J267)-1,"")</f>
        <v/>
      </c>
      <c r="W267" s="7"/>
      <c r="Y267" s="7"/>
      <c r="AA267" s="8"/>
      <c r="AC267" s="8"/>
      <c r="AI267" s="8"/>
      <c r="AJ267" s="8"/>
    </row>
    <row r="268" spans="2:36" x14ac:dyDescent="0.45">
      <c r="B268" s="2">
        <v>44825</v>
      </c>
      <c r="C268" t="s">
        <v>710</v>
      </c>
      <c r="D268">
        <v>311.60000000000002</v>
      </c>
      <c r="E268">
        <v>235.89</v>
      </c>
      <c r="F268">
        <f t="shared" si="24"/>
        <v>11244999.25</v>
      </c>
      <c r="G268">
        <f t="shared" si="20"/>
        <v>28112.498125000002</v>
      </c>
      <c r="H268">
        <f t="shared" si="21"/>
        <v>100</v>
      </c>
      <c r="I268">
        <f t="shared" si="22"/>
        <v>-7571.0000000000036</v>
      </c>
      <c r="J268" s="5" t="str">
        <f t="shared" si="23"/>
        <v/>
      </c>
      <c r="K268" s="9" t="str">
        <f>IFERROR(J268/MAX($J$3:J268)-1,"")</f>
        <v/>
      </c>
      <c r="W268" s="7"/>
      <c r="Y268" s="7"/>
      <c r="AA268" s="8"/>
      <c r="AC268" s="8"/>
      <c r="AI268" s="8"/>
      <c r="AJ268" s="8"/>
    </row>
    <row r="269" spans="2:36" x14ac:dyDescent="0.45">
      <c r="B269" s="2">
        <v>44825</v>
      </c>
      <c r="C269" t="s">
        <v>837</v>
      </c>
      <c r="D269">
        <v>343.26</v>
      </c>
      <c r="E269">
        <v>289.88</v>
      </c>
      <c r="F269">
        <f t="shared" si="24"/>
        <v>11244999.25</v>
      </c>
      <c r="G269">
        <f t="shared" si="20"/>
        <v>28112.498125000002</v>
      </c>
      <c r="H269">
        <f t="shared" si="21"/>
        <v>75</v>
      </c>
      <c r="I269">
        <f t="shared" si="22"/>
        <v>-4003.4999999999995</v>
      </c>
      <c r="J269" s="5">
        <f t="shared" si="23"/>
        <v>11225103.75</v>
      </c>
      <c r="K269" s="9">
        <f>IFERROR(J269/MAX($J$3:J269)-1,"")</f>
        <v>-8.5285628908919886E-3</v>
      </c>
      <c r="W269" s="7"/>
      <c r="Y269" s="7"/>
      <c r="AA269" s="8"/>
      <c r="AC269" s="8"/>
      <c r="AI269" s="8"/>
      <c r="AJ269" s="8"/>
    </row>
    <row r="270" spans="2:36" x14ac:dyDescent="0.45">
      <c r="B270" s="2">
        <v>44826</v>
      </c>
      <c r="C270" t="s">
        <v>847</v>
      </c>
      <c r="D270">
        <v>128.19</v>
      </c>
      <c r="E270">
        <v>0.1</v>
      </c>
      <c r="F270">
        <f t="shared" si="24"/>
        <v>11225103.75</v>
      </c>
      <c r="G270">
        <f t="shared" si="20"/>
        <v>28062.759375000001</v>
      </c>
      <c r="H270">
        <f t="shared" si="21"/>
        <v>225</v>
      </c>
      <c r="I270">
        <f t="shared" si="22"/>
        <v>-28820.25</v>
      </c>
      <c r="J270" s="5" t="str">
        <f t="shared" si="23"/>
        <v/>
      </c>
      <c r="K270" s="9" t="str">
        <f>IFERROR(J270/MAX($J$3:J270)-1,"")</f>
        <v/>
      </c>
      <c r="W270" s="7"/>
      <c r="Y270" s="7"/>
      <c r="AA270" s="8"/>
      <c r="AC270" s="8"/>
      <c r="AI270" s="8"/>
      <c r="AJ270" s="8"/>
    </row>
    <row r="271" spans="2:36" x14ac:dyDescent="0.45">
      <c r="B271" s="2">
        <v>44826</v>
      </c>
      <c r="C271" t="s">
        <v>712</v>
      </c>
      <c r="D271">
        <v>142.66</v>
      </c>
      <c r="E271">
        <v>0.15</v>
      </c>
      <c r="F271">
        <f t="shared" si="24"/>
        <v>11225103.75</v>
      </c>
      <c r="G271">
        <f t="shared" si="20"/>
        <v>28062.759375000001</v>
      </c>
      <c r="H271">
        <f t="shared" si="21"/>
        <v>200</v>
      </c>
      <c r="I271">
        <f t="shared" si="22"/>
        <v>-28502</v>
      </c>
      <c r="J271" s="5" t="str">
        <f t="shared" si="23"/>
        <v/>
      </c>
      <c r="K271" s="9" t="str">
        <f>IFERROR(J271/MAX($J$3:J271)-1,"")</f>
        <v/>
      </c>
      <c r="W271" s="7"/>
      <c r="Y271" s="7"/>
      <c r="AA271" s="8"/>
      <c r="AC271" s="8"/>
      <c r="AI271" s="8"/>
      <c r="AJ271" s="8"/>
    </row>
    <row r="272" spans="2:36" x14ac:dyDescent="0.45">
      <c r="B272" s="2">
        <v>44826</v>
      </c>
      <c r="C272" t="s">
        <v>847</v>
      </c>
      <c r="D272">
        <v>523.95000000000005</v>
      </c>
      <c r="E272">
        <v>557.5</v>
      </c>
      <c r="F272">
        <f t="shared" si="24"/>
        <v>11225103.75</v>
      </c>
      <c r="G272">
        <f t="shared" si="20"/>
        <v>28062.759375000001</v>
      </c>
      <c r="H272">
        <f t="shared" si="21"/>
        <v>50</v>
      </c>
      <c r="I272">
        <f t="shared" si="22"/>
        <v>1677.4999999999977</v>
      </c>
      <c r="J272" s="5" t="str">
        <f t="shared" si="23"/>
        <v/>
      </c>
      <c r="K272" s="9" t="str">
        <f>IFERROR(J272/MAX($J$3:J272)-1,"")</f>
        <v/>
      </c>
      <c r="W272" s="7"/>
      <c r="Y272" s="7"/>
      <c r="AA272" s="8"/>
      <c r="AC272" s="8"/>
      <c r="AI272" s="8"/>
      <c r="AJ272" s="8"/>
    </row>
    <row r="273" spans="2:36" x14ac:dyDescent="0.45">
      <c r="B273" s="2">
        <v>44826</v>
      </c>
      <c r="C273" t="s">
        <v>712</v>
      </c>
      <c r="D273">
        <v>540.9</v>
      </c>
      <c r="E273">
        <v>611.45000000000005</v>
      </c>
      <c r="F273">
        <f t="shared" si="24"/>
        <v>11225103.75</v>
      </c>
      <c r="G273">
        <f t="shared" si="20"/>
        <v>28062.759375000001</v>
      </c>
      <c r="H273">
        <f t="shared" si="21"/>
        <v>50</v>
      </c>
      <c r="I273">
        <f t="shared" si="22"/>
        <v>3527.5000000000036</v>
      </c>
      <c r="J273" s="5">
        <f t="shared" si="23"/>
        <v>11172986.5</v>
      </c>
      <c r="K273" s="9">
        <f>IFERROR(J273/MAX($J$3:J273)-1,"")</f>
        <v>-1.313188468697557E-2</v>
      </c>
      <c r="W273" s="7"/>
      <c r="Y273" s="7"/>
      <c r="AA273" s="8"/>
      <c r="AC273" s="8"/>
      <c r="AI273" s="8"/>
      <c r="AJ273" s="8"/>
    </row>
    <row r="274" spans="2:36" x14ac:dyDescent="0.45">
      <c r="B274" s="2">
        <v>44827</v>
      </c>
      <c r="C274" t="s">
        <v>713</v>
      </c>
      <c r="D274">
        <v>436.55</v>
      </c>
      <c r="E274">
        <v>1200.0999999999999</v>
      </c>
      <c r="F274">
        <f t="shared" si="24"/>
        <v>11172986.5</v>
      </c>
      <c r="G274">
        <f t="shared" si="20"/>
        <v>27932.466250000001</v>
      </c>
      <c r="H274">
        <f t="shared" si="21"/>
        <v>75</v>
      </c>
      <c r="I274">
        <f t="shared" si="22"/>
        <v>57266.25</v>
      </c>
      <c r="J274" s="5" t="str">
        <f t="shared" si="23"/>
        <v/>
      </c>
      <c r="K274" s="9" t="str">
        <f>IFERROR(J274/MAX($J$3:J274)-1,"")</f>
        <v/>
      </c>
      <c r="W274" s="7"/>
      <c r="Y274" s="7"/>
      <c r="AA274" s="8"/>
      <c r="AC274" s="8"/>
      <c r="AI274" s="8"/>
      <c r="AJ274" s="8"/>
    </row>
    <row r="275" spans="2:36" x14ac:dyDescent="0.45">
      <c r="B275" s="2">
        <v>44827</v>
      </c>
      <c r="C275" t="s">
        <v>827</v>
      </c>
      <c r="D275">
        <v>445.72</v>
      </c>
      <c r="E275">
        <v>1284.45</v>
      </c>
      <c r="F275">
        <f t="shared" si="24"/>
        <v>11172986.5</v>
      </c>
      <c r="G275">
        <f t="shared" si="20"/>
        <v>27932.466250000001</v>
      </c>
      <c r="H275">
        <f t="shared" si="21"/>
        <v>75</v>
      </c>
      <c r="I275">
        <f t="shared" si="22"/>
        <v>62904.75</v>
      </c>
      <c r="J275" s="5" t="str">
        <f t="shared" si="23"/>
        <v/>
      </c>
      <c r="K275" s="9" t="str">
        <f>IFERROR(J275/MAX($J$3:J275)-1,"")</f>
        <v/>
      </c>
      <c r="W275" s="7"/>
      <c r="Y275" s="7"/>
      <c r="AA275" s="8"/>
      <c r="AC275" s="8"/>
      <c r="AI275" s="8"/>
      <c r="AJ275" s="8"/>
    </row>
    <row r="276" spans="2:36" x14ac:dyDescent="0.45">
      <c r="B276" s="2">
        <v>44827</v>
      </c>
      <c r="C276" t="s">
        <v>714</v>
      </c>
      <c r="D276">
        <v>492.9</v>
      </c>
      <c r="E276">
        <v>950.65</v>
      </c>
      <c r="F276">
        <f t="shared" si="24"/>
        <v>11172986.5</v>
      </c>
      <c r="G276">
        <f t="shared" si="20"/>
        <v>27932.466250000001</v>
      </c>
      <c r="H276">
        <f t="shared" si="21"/>
        <v>50</v>
      </c>
      <c r="I276">
        <f t="shared" si="22"/>
        <v>22887.5</v>
      </c>
      <c r="J276" s="5" t="str">
        <f t="shared" si="23"/>
        <v/>
      </c>
      <c r="K276" s="9" t="str">
        <f>IFERROR(J276/MAX($J$3:J276)-1,"")</f>
        <v/>
      </c>
      <c r="W276" s="7"/>
      <c r="Y276" s="7"/>
      <c r="AA276" s="8"/>
      <c r="AC276" s="8"/>
      <c r="AI276" s="8"/>
      <c r="AJ276" s="8"/>
    </row>
    <row r="277" spans="2:36" x14ac:dyDescent="0.45">
      <c r="B277" s="2">
        <v>44827</v>
      </c>
      <c r="C277" t="s">
        <v>713</v>
      </c>
      <c r="D277">
        <v>509.65</v>
      </c>
      <c r="E277">
        <v>1019.75</v>
      </c>
      <c r="F277">
        <f t="shared" si="24"/>
        <v>11172986.5</v>
      </c>
      <c r="G277">
        <f t="shared" si="20"/>
        <v>27932.466250000001</v>
      </c>
      <c r="H277">
        <f t="shared" si="21"/>
        <v>50</v>
      </c>
      <c r="I277">
        <f t="shared" si="22"/>
        <v>25505</v>
      </c>
      <c r="J277" s="5">
        <f t="shared" si="23"/>
        <v>11341550</v>
      </c>
      <c r="K277" s="9">
        <f>IFERROR(J277/MAX($J$3:J277)-1,"")</f>
        <v>0</v>
      </c>
      <c r="W277" s="7"/>
      <c r="Y277" s="7"/>
      <c r="AA277" s="8"/>
      <c r="AC277" s="8"/>
      <c r="AI277" s="8"/>
      <c r="AJ277" s="8"/>
    </row>
    <row r="278" spans="2:36" x14ac:dyDescent="0.45">
      <c r="B278" s="2">
        <v>44830</v>
      </c>
      <c r="C278" t="s">
        <v>808</v>
      </c>
      <c r="D278">
        <v>447</v>
      </c>
      <c r="E278">
        <v>347.4</v>
      </c>
      <c r="F278">
        <f t="shared" si="24"/>
        <v>11341550</v>
      </c>
      <c r="G278">
        <f t="shared" si="20"/>
        <v>28353.875</v>
      </c>
      <c r="H278">
        <f t="shared" si="21"/>
        <v>75</v>
      </c>
      <c r="I278">
        <f t="shared" si="22"/>
        <v>-7470.0000000000018</v>
      </c>
      <c r="J278" s="5" t="str">
        <f t="shared" si="23"/>
        <v/>
      </c>
      <c r="K278" s="9" t="str">
        <f>IFERROR(J278/MAX($J$3:J278)-1,"")</f>
        <v/>
      </c>
      <c r="W278" s="7"/>
      <c r="Y278" s="7"/>
      <c r="AA278" s="8"/>
      <c r="AC278" s="8"/>
      <c r="AI278" s="8"/>
      <c r="AJ278" s="8"/>
    </row>
    <row r="279" spans="2:36" x14ac:dyDescent="0.45">
      <c r="B279" s="2">
        <v>44830</v>
      </c>
      <c r="C279" t="s">
        <v>766</v>
      </c>
      <c r="D279">
        <v>421.31</v>
      </c>
      <c r="E279">
        <v>396.05</v>
      </c>
      <c r="F279">
        <f t="shared" si="24"/>
        <v>11341550</v>
      </c>
      <c r="G279">
        <f t="shared" si="20"/>
        <v>28353.875</v>
      </c>
      <c r="H279">
        <f t="shared" si="21"/>
        <v>75</v>
      </c>
      <c r="I279">
        <f t="shared" si="22"/>
        <v>-1894.4999999999993</v>
      </c>
      <c r="J279" s="5" t="str">
        <f t="shared" si="23"/>
        <v/>
      </c>
      <c r="K279" s="9" t="str">
        <f>IFERROR(J279/MAX($J$3:J279)-1,"")</f>
        <v/>
      </c>
      <c r="W279" s="7"/>
      <c r="Y279" s="7"/>
      <c r="AA279" s="8"/>
      <c r="AC279" s="8"/>
      <c r="AI279" s="8"/>
      <c r="AJ279" s="8"/>
    </row>
    <row r="280" spans="2:36" x14ac:dyDescent="0.45">
      <c r="B280" s="2">
        <v>44830</v>
      </c>
      <c r="C280" t="s">
        <v>717</v>
      </c>
      <c r="D280">
        <v>405.35</v>
      </c>
      <c r="E280">
        <v>185.8</v>
      </c>
      <c r="F280">
        <f t="shared" si="24"/>
        <v>11341550</v>
      </c>
      <c r="G280">
        <f t="shared" si="20"/>
        <v>28353.875</v>
      </c>
      <c r="H280">
        <f t="shared" si="21"/>
        <v>75</v>
      </c>
      <c r="I280">
        <f t="shared" si="22"/>
        <v>-16466.25</v>
      </c>
      <c r="J280" s="5">
        <f t="shared" si="23"/>
        <v>11315719.25</v>
      </c>
      <c r="K280" s="9">
        <f>IFERROR(J280/MAX($J$3:J280)-1,"")</f>
        <v>-2.2775326123853912E-3</v>
      </c>
      <c r="W280" s="7"/>
      <c r="Y280" s="7"/>
      <c r="AA280" s="8"/>
      <c r="AC280" s="8"/>
      <c r="AI280" s="8"/>
      <c r="AJ280" s="8"/>
    </row>
    <row r="281" spans="2:36" x14ac:dyDescent="0.45">
      <c r="B281" s="2">
        <v>44831</v>
      </c>
      <c r="C281" t="s">
        <v>690</v>
      </c>
      <c r="D281">
        <v>357.92</v>
      </c>
      <c r="E281">
        <v>616.44000000000005</v>
      </c>
      <c r="F281">
        <f t="shared" si="24"/>
        <v>11315719.25</v>
      </c>
      <c r="G281">
        <f t="shared" si="20"/>
        <v>28289.298125000001</v>
      </c>
      <c r="H281">
        <f t="shared" si="21"/>
        <v>75</v>
      </c>
      <c r="I281">
        <f t="shared" si="22"/>
        <v>19389.000000000004</v>
      </c>
      <c r="J281" s="5" t="str">
        <f t="shared" si="23"/>
        <v/>
      </c>
      <c r="K281" s="9" t="str">
        <f>IFERROR(J281/MAX($J$3:J281)-1,"")</f>
        <v/>
      </c>
      <c r="W281" s="7"/>
      <c r="Y281" s="7"/>
      <c r="AA281" s="8"/>
      <c r="AC281" s="8"/>
      <c r="AI281" s="8"/>
      <c r="AJ281" s="8"/>
    </row>
    <row r="282" spans="2:36" x14ac:dyDescent="0.45">
      <c r="B282" s="2">
        <v>44831</v>
      </c>
      <c r="C282" t="s">
        <v>717</v>
      </c>
      <c r="D282">
        <v>395.35</v>
      </c>
      <c r="E282">
        <v>693.62</v>
      </c>
      <c r="F282">
        <f t="shared" si="24"/>
        <v>11315719.25</v>
      </c>
      <c r="G282">
        <f t="shared" si="20"/>
        <v>28289.298125000001</v>
      </c>
      <c r="H282">
        <f t="shared" si="21"/>
        <v>75</v>
      </c>
      <c r="I282">
        <f t="shared" si="22"/>
        <v>22370.25</v>
      </c>
      <c r="J282" s="5" t="str">
        <f t="shared" si="23"/>
        <v/>
      </c>
      <c r="K282" s="9" t="str">
        <f>IFERROR(J282/MAX($J$3:J282)-1,"")</f>
        <v/>
      </c>
      <c r="W282" s="7"/>
      <c r="Y282" s="7"/>
      <c r="AA282" s="8"/>
      <c r="AC282" s="8"/>
      <c r="AI282" s="8"/>
      <c r="AJ282" s="8"/>
    </row>
    <row r="283" spans="2:36" x14ac:dyDescent="0.45">
      <c r="B283" s="2">
        <v>44831</v>
      </c>
      <c r="C283" t="s">
        <v>690</v>
      </c>
      <c r="D283">
        <v>358.03</v>
      </c>
      <c r="E283">
        <v>642.04999999999995</v>
      </c>
      <c r="F283">
        <f t="shared" si="24"/>
        <v>11315719.25</v>
      </c>
      <c r="G283">
        <f t="shared" si="20"/>
        <v>28289.298125000001</v>
      </c>
      <c r="H283">
        <f t="shared" si="21"/>
        <v>75</v>
      </c>
      <c r="I283">
        <f t="shared" si="22"/>
        <v>21301.5</v>
      </c>
      <c r="J283" s="5" t="str">
        <f t="shared" si="23"/>
        <v/>
      </c>
      <c r="K283" s="9" t="str">
        <f>IFERROR(J283/MAX($J$3:J283)-1,"")</f>
        <v/>
      </c>
      <c r="W283" s="7"/>
      <c r="Y283" s="7"/>
      <c r="AA283" s="8"/>
      <c r="AC283" s="8"/>
      <c r="AI283" s="8"/>
      <c r="AJ283" s="8"/>
    </row>
    <row r="284" spans="2:36" x14ac:dyDescent="0.45">
      <c r="B284" s="2">
        <v>44831</v>
      </c>
      <c r="C284" t="s">
        <v>717</v>
      </c>
      <c r="D284">
        <v>395.35</v>
      </c>
      <c r="E284">
        <v>722</v>
      </c>
      <c r="F284">
        <f t="shared" si="24"/>
        <v>11315719.25</v>
      </c>
      <c r="G284">
        <f t="shared" si="20"/>
        <v>28289.298125000001</v>
      </c>
      <c r="H284">
        <f t="shared" si="21"/>
        <v>75</v>
      </c>
      <c r="I284">
        <f t="shared" si="22"/>
        <v>24498.75</v>
      </c>
      <c r="J284" s="5">
        <f t="shared" si="23"/>
        <v>11403278.75</v>
      </c>
      <c r="K284" s="9">
        <f>IFERROR(J284/MAX($J$3:J284)-1,"")</f>
        <v>0</v>
      </c>
      <c r="W284" s="7"/>
      <c r="Y284" s="7"/>
      <c r="AA284" s="8"/>
      <c r="AC284" s="8"/>
      <c r="AI284" s="8"/>
      <c r="AJ284" s="8"/>
    </row>
    <row r="285" spans="2:36" x14ac:dyDescent="0.45">
      <c r="B285" s="2">
        <v>44832</v>
      </c>
      <c r="C285" t="s">
        <v>683</v>
      </c>
      <c r="D285">
        <v>213.36</v>
      </c>
      <c r="E285">
        <v>36.85</v>
      </c>
      <c r="F285">
        <f t="shared" si="24"/>
        <v>11403278.75</v>
      </c>
      <c r="G285">
        <f t="shared" si="20"/>
        <v>28508.196875000001</v>
      </c>
      <c r="H285">
        <f t="shared" si="21"/>
        <v>125</v>
      </c>
      <c r="I285">
        <f t="shared" si="22"/>
        <v>-22063.750000000004</v>
      </c>
      <c r="J285" s="5" t="str">
        <f t="shared" si="23"/>
        <v/>
      </c>
      <c r="K285" s="9" t="str">
        <f>IFERROR(J285/MAX($J$3:J285)-1,"")</f>
        <v/>
      </c>
      <c r="W285" s="7"/>
      <c r="Y285" s="7"/>
      <c r="AA285" s="8"/>
      <c r="AC285" s="8"/>
      <c r="AI285" s="8"/>
      <c r="AJ285" s="8"/>
    </row>
    <row r="286" spans="2:36" x14ac:dyDescent="0.45">
      <c r="B286" s="2">
        <v>44832</v>
      </c>
      <c r="C286" t="s">
        <v>779</v>
      </c>
      <c r="D286">
        <v>308.5</v>
      </c>
      <c r="E286">
        <v>53.05</v>
      </c>
      <c r="F286">
        <f t="shared" si="24"/>
        <v>11403278.75</v>
      </c>
      <c r="G286">
        <f t="shared" si="20"/>
        <v>28508.196875000001</v>
      </c>
      <c r="H286">
        <f t="shared" si="21"/>
        <v>100</v>
      </c>
      <c r="I286">
        <f t="shared" si="22"/>
        <v>-25545</v>
      </c>
      <c r="J286" s="5" t="str">
        <f t="shared" si="23"/>
        <v/>
      </c>
      <c r="K286" s="9" t="str">
        <f>IFERROR(J286/MAX($J$3:J286)-1,"")</f>
        <v/>
      </c>
      <c r="W286" s="7"/>
      <c r="Y286" s="7"/>
      <c r="AA286" s="8"/>
      <c r="AC286" s="8"/>
      <c r="AI286" s="8"/>
      <c r="AJ286" s="8"/>
    </row>
    <row r="287" spans="2:36" x14ac:dyDescent="0.45">
      <c r="B287" s="2">
        <v>44832</v>
      </c>
      <c r="C287" t="s">
        <v>612</v>
      </c>
      <c r="D287">
        <v>313.02999999999997</v>
      </c>
      <c r="E287">
        <v>151.1</v>
      </c>
      <c r="F287">
        <f t="shared" si="24"/>
        <v>11403278.75</v>
      </c>
      <c r="G287">
        <f t="shared" si="20"/>
        <v>28508.196875000001</v>
      </c>
      <c r="H287">
        <f t="shared" si="21"/>
        <v>100</v>
      </c>
      <c r="I287">
        <f t="shared" si="22"/>
        <v>-16192.999999999998</v>
      </c>
      <c r="J287" s="5" t="str">
        <f t="shared" si="23"/>
        <v/>
      </c>
      <c r="K287" s="9" t="str">
        <f>IFERROR(J287/MAX($J$3:J287)-1,"")</f>
        <v/>
      </c>
      <c r="W287" s="7"/>
      <c r="Y287" s="7"/>
      <c r="AA287" s="8"/>
      <c r="AC287" s="8"/>
      <c r="AI287" s="8"/>
      <c r="AJ287" s="8"/>
    </row>
    <row r="288" spans="2:36" x14ac:dyDescent="0.45">
      <c r="B288" s="2">
        <v>44832</v>
      </c>
      <c r="C288" t="s">
        <v>613</v>
      </c>
      <c r="D288">
        <v>269.27</v>
      </c>
      <c r="E288">
        <v>108.65</v>
      </c>
      <c r="F288">
        <f t="shared" si="24"/>
        <v>11403278.75</v>
      </c>
      <c r="G288">
        <f t="shared" si="20"/>
        <v>28508.196875000001</v>
      </c>
      <c r="H288">
        <f t="shared" si="21"/>
        <v>100</v>
      </c>
      <c r="I288">
        <f t="shared" si="22"/>
        <v>-16061.999999999998</v>
      </c>
      <c r="J288" s="5">
        <f t="shared" si="23"/>
        <v>11323415</v>
      </c>
      <c r="K288" s="9">
        <f>IFERROR(J288/MAX($J$3:J288)-1,"")</f>
        <v>-7.0035778087069733E-3</v>
      </c>
      <c r="W288" s="7"/>
      <c r="Y288" s="7"/>
      <c r="AA288" s="8"/>
      <c r="AC288" s="8"/>
      <c r="AI288" s="8"/>
      <c r="AJ288" s="8"/>
    </row>
    <row r="289" spans="2:36" x14ac:dyDescent="0.45">
      <c r="B289" s="2">
        <v>44833</v>
      </c>
      <c r="C289" t="s">
        <v>683</v>
      </c>
      <c r="D289">
        <v>149.9</v>
      </c>
      <c r="E289">
        <v>153.83000000000001</v>
      </c>
      <c r="F289">
        <f t="shared" si="24"/>
        <v>11323415</v>
      </c>
      <c r="G289">
        <f t="shared" si="20"/>
        <v>28308.537500000002</v>
      </c>
      <c r="H289">
        <f t="shared" si="21"/>
        <v>200</v>
      </c>
      <c r="I289">
        <f t="shared" si="22"/>
        <v>786.00000000000136</v>
      </c>
      <c r="J289" s="5" t="str">
        <f t="shared" si="23"/>
        <v/>
      </c>
      <c r="K289" s="9" t="str">
        <f>IFERROR(J289/MAX($J$3:J289)-1,"")</f>
        <v/>
      </c>
      <c r="W289" s="7"/>
      <c r="Y289" s="7"/>
      <c r="AA289" s="8"/>
      <c r="AC289" s="8"/>
      <c r="AI289" s="8"/>
      <c r="AJ289" s="8"/>
    </row>
    <row r="290" spans="2:36" x14ac:dyDescent="0.45">
      <c r="B290" s="2">
        <v>44833</v>
      </c>
      <c r="C290" t="s">
        <v>684</v>
      </c>
      <c r="D290">
        <v>187.36</v>
      </c>
      <c r="E290">
        <v>0.15</v>
      </c>
      <c r="F290">
        <f t="shared" si="24"/>
        <v>11323415</v>
      </c>
      <c r="G290">
        <f t="shared" si="20"/>
        <v>28308.537500000002</v>
      </c>
      <c r="H290">
        <f t="shared" si="21"/>
        <v>150</v>
      </c>
      <c r="I290">
        <f t="shared" si="22"/>
        <v>-28081.5</v>
      </c>
      <c r="J290" s="5" t="str">
        <f t="shared" si="23"/>
        <v/>
      </c>
      <c r="K290" s="9" t="str">
        <f>IFERROR(J290/MAX($J$3:J290)-1,"")</f>
        <v/>
      </c>
      <c r="W290" s="7"/>
      <c r="Y290" s="7"/>
      <c r="AA290" s="8"/>
      <c r="AC290" s="8"/>
      <c r="AI290" s="8"/>
      <c r="AJ290" s="8"/>
    </row>
    <row r="291" spans="2:36" x14ac:dyDescent="0.45">
      <c r="B291" s="2">
        <v>44833</v>
      </c>
      <c r="C291" t="s">
        <v>619</v>
      </c>
      <c r="D291">
        <v>547.4</v>
      </c>
      <c r="E291">
        <v>671.5</v>
      </c>
      <c r="F291">
        <f t="shared" si="24"/>
        <v>11323415</v>
      </c>
      <c r="G291">
        <f t="shared" si="20"/>
        <v>28308.537500000002</v>
      </c>
      <c r="H291">
        <f t="shared" si="21"/>
        <v>50</v>
      </c>
      <c r="I291">
        <f t="shared" si="22"/>
        <v>6205.0000000000009</v>
      </c>
      <c r="J291" s="5" t="str">
        <f t="shared" si="23"/>
        <v/>
      </c>
      <c r="K291" s="9" t="str">
        <f>IFERROR(J291/MAX($J$3:J291)-1,"")</f>
        <v/>
      </c>
      <c r="W291" s="7"/>
      <c r="Y291" s="7"/>
      <c r="AA291" s="8"/>
      <c r="AC291" s="8"/>
      <c r="AI291" s="8"/>
      <c r="AJ291" s="8"/>
    </row>
    <row r="292" spans="2:36" x14ac:dyDescent="0.45">
      <c r="B292" s="2">
        <v>44833</v>
      </c>
      <c r="C292" t="s">
        <v>683</v>
      </c>
      <c r="D292">
        <v>577.35</v>
      </c>
      <c r="E292">
        <v>728.65</v>
      </c>
      <c r="F292">
        <f t="shared" si="24"/>
        <v>11323415</v>
      </c>
      <c r="G292">
        <f t="shared" si="20"/>
        <v>28308.537500000002</v>
      </c>
      <c r="H292">
        <f t="shared" si="21"/>
        <v>50</v>
      </c>
      <c r="I292">
        <f t="shared" si="22"/>
        <v>7564.9999999999982</v>
      </c>
      <c r="J292" s="5">
        <f t="shared" si="23"/>
        <v>11309889.5</v>
      </c>
      <c r="K292" s="9">
        <f>IFERROR(J292/MAX($J$3:J292)-1,"")</f>
        <v>-8.1896840415306427E-3</v>
      </c>
      <c r="W292" s="7"/>
      <c r="Y292" s="7"/>
      <c r="AA292" s="8"/>
      <c r="AC292" s="8"/>
      <c r="AI292" s="8"/>
      <c r="AJ292" s="8"/>
    </row>
    <row r="293" spans="2:36" x14ac:dyDescent="0.45">
      <c r="B293" s="2">
        <v>44834</v>
      </c>
      <c r="C293" t="s">
        <v>681</v>
      </c>
      <c r="D293">
        <v>512.94000000000005</v>
      </c>
      <c r="E293">
        <v>717.9</v>
      </c>
      <c r="F293">
        <f t="shared" si="24"/>
        <v>11309889.5</v>
      </c>
      <c r="G293">
        <f t="shared" si="20"/>
        <v>28274.723750000001</v>
      </c>
      <c r="H293">
        <f t="shared" si="21"/>
        <v>50</v>
      </c>
      <c r="I293">
        <f t="shared" si="22"/>
        <v>10247.999999999996</v>
      </c>
      <c r="J293" s="5" t="str">
        <f t="shared" si="23"/>
        <v/>
      </c>
      <c r="K293" s="9" t="str">
        <f>IFERROR(J293/MAX($J$3:J293)-1,"")</f>
        <v/>
      </c>
      <c r="W293" s="7"/>
      <c r="Y293" s="7"/>
      <c r="AA293" s="8"/>
      <c r="AC293" s="8"/>
      <c r="AI293" s="8"/>
      <c r="AJ293" s="8"/>
    </row>
    <row r="294" spans="2:36" x14ac:dyDescent="0.45">
      <c r="B294" s="2">
        <v>44834</v>
      </c>
      <c r="C294" t="s">
        <v>684</v>
      </c>
      <c r="D294">
        <v>498.7</v>
      </c>
      <c r="E294">
        <v>582.4</v>
      </c>
      <c r="F294">
        <f t="shared" si="24"/>
        <v>11309889.5</v>
      </c>
      <c r="G294">
        <f t="shared" si="20"/>
        <v>28274.723750000001</v>
      </c>
      <c r="H294">
        <f t="shared" si="21"/>
        <v>50</v>
      </c>
      <c r="I294">
        <f t="shared" si="22"/>
        <v>4184.9999999999991</v>
      </c>
      <c r="J294" s="5" t="str">
        <f t="shared" si="23"/>
        <v/>
      </c>
      <c r="K294" s="9" t="str">
        <f>IFERROR(J294/MAX($J$3:J294)-1,"")</f>
        <v/>
      </c>
      <c r="W294" s="7"/>
      <c r="Y294" s="7"/>
      <c r="AA294" s="8"/>
      <c r="AC294" s="8"/>
      <c r="AI294" s="8"/>
      <c r="AJ294" s="8"/>
    </row>
    <row r="295" spans="2:36" x14ac:dyDescent="0.45">
      <c r="B295" s="2">
        <v>44834</v>
      </c>
      <c r="C295" t="s">
        <v>682</v>
      </c>
      <c r="D295">
        <v>523.26</v>
      </c>
      <c r="E295">
        <v>773.47</v>
      </c>
      <c r="F295">
        <f t="shared" si="24"/>
        <v>11309889.5</v>
      </c>
      <c r="G295">
        <f t="shared" si="20"/>
        <v>28274.723750000001</v>
      </c>
      <c r="H295">
        <f t="shared" si="21"/>
        <v>50</v>
      </c>
      <c r="I295">
        <f t="shared" si="22"/>
        <v>12510.500000000002</v>
      </c>
      <c r="J295" s="5" t="str">
        <f t="shared" si="23"/>
        <v/>
      </c>
      <c r="K295" s="9" t="str">
        <f>IFERROR(J295/MAX($J$3:J295)-1,"")</f>
        <v/>
      </c>
      <c r="W295" s="7"/>
      <c r="Y295" s="7"/>
      <c r="AA295" s="8"/>
      <c r="AC295" s="8"/>
      <c r="AI295" s="8"/>
      <c r="AJ295" s="8"/>
    </row>
    <row r="296" spans="2:36" x14ac:dyDescent="0.45">
      <c r="B296" s="2">
        <v>44834</v>
      </c>
      <c r="C296" t="s">
        <v>684</v>
      </c>
      <c r="D296">
        <v>498.6</v>
      </c>
      <c r="E296">
        <v>702.48</v>
      </c>
      <c r="F296">
        <f t="shared" si="24"/>
        <v>11309889.5</v>
      </c>
      <c r="G296">
        <f t="shared" ref="G296:G359" si="25">F296*0.25%</f>
        <v>28274.723750000001</v>
      </c>
      <c r="H296">
        <f t="shared" si="21"/>
        <v>50</v>
      </c>
      <c r="I296">
        <f t="shared" si="22"/>
        <v>10194</v>
      </c>
      <c r="J296" s="5">
        <f t="shared" si="23"/>
        <v>11347027</v>
      </c>
      <c r="K296" s="9">
        <f>IFERROR(J296/MAX($J$3:J296)-1,"")</f>
        <v>-4.9329452724288236E-3</v>
      </c>
      <c r="W296" s="7"/>
      <c r="Y296" s="7"/>
      <c r="AA296" s="8"/>
      <c r="AC296" s="8"/>
      <c r="AI296" s="8"/>
      <c r="AJ296" s="8"/>
    </row>
    <row r="297" spans="2:36" x14ac:dyDescent="0.45">
      <c r="B297" s="2">
        <v>44837</v>
      </c>
      <c r="C297" t="s">
        <v>615</v>
      </c>
      <c r="D297">
        <v>411.85</v>
      </c>
      <c r="E297">
        <v>81.59</v>
      </c>
      <c r="F297">
        <f t="shared" si="24"/>
        <v>11347027</v>
      </c>
      <c r="G297">
        <f t="shared" si="25"/>
        <v>28367.567500000001</v>
      </c>
      <c r="H297">
        <f t="shared" si="21"/>
        <v>75</v>
      </c>
      <c r="I297">
        <f t="shared" si="22"/>
        <v>-24769.5</v>
      </c>
      <c r="J297" s="5" t="str">
        <f t="shared" si="23"/>
        <v/>
      </c>
      <c r="K297" s="9" t="str">
        <f>IFERROR(J297/MAX($J$3:J297)-1,"")</f>
        <v/>
      </c>
      <c r="W297" s="7"/>
      <c r="Y297" s="7"/>
      <c r="AA297" s="8"/>
      <c r="AC297" s="8"/>
      <c r="AI297" s="8"/>
      <c r="AJ297" s="8"/>
    </row>
    <row r="298" spans="2:36" x14ac:dyDescent="0.45">
      <c r="B298" s="2">
        <v>44837</v>
      </c>
      <c r="C298" t="s">
        <v>690</v>
      </c>
      <c r="D298">
        <v>464.45</v>
      </c>
      <c r="E298">
        <v>119.56</v>
      </c>
      <c r="F298">
        <f t="shared" si="24"/>
        <v>11347027</v>
      </c>
      <c r="G298">
        <f t="shared" si="25"/>
        <v>28367.567500000001</v>
      </c>
      <c r="H298">
        <f t="shared" si="21"/>
        <v>50</v>
      </c>
      <c r="I298">
        <f t="shared" si="22"/>
        <v>-17244.5</v>
      </c>
      <c r="J298" s="5" t="str">
        <f t="shared" si="23"/>
        <v/>
      </c>
      <c r="K298" s="9" t="str">
        <f>IFERROR(J298/MAX($J$3:J298)-1,"")</f>
        <v/>
      </c>
      <c r="W298" s="7"/>
      <c r="Y298" s="7"/>
      <c r="AA298" s="8"/>
      <c r="AC298" s="8"/>
      <c r="AI298" s="8"/>
      <c r="AJ298" s="8"/>
    </row>
    <row r="299" spans="2:36" x14ac:dyDescent="0.45">
      <c r="B299" s="2">
        <v>44837</v>
      </c>
      <c r="C299" t="s">
        <v>776</v>
      </c>
      <c r="D299">
        <v>379.86</v>
      </c>
      <c r="E299">
        <v>53.55</v>
      </c>
      <c r="F299">
        <f t="shared" si="24"/>
        <v>11347027</v>
      </c>
      <c r="G299">
        <f t="shared" si="25"/>
        <v>28367.567500000001</v>
      </c>
      <c r="H299">
        <f t="shared" si="21"/>
        <v>75</v>
      </c>
      <c r="I299">
        <f t="shared" si="22"/>
        <v>-24473.25</v>
      </c>
      <c r="J299" s="5">
        <f t="shared" si="23"/>
        <v>11280539.75</v>
      </c>
      <c r="K299" s="9">
        <f>IFERROR(J299/MAX($J$3:J299)-1,"")</f>
        <v>-1.0763483265723073E-2</v>
      </c>
      <c r="W299" s="7"/>
      <c r="Y299" s="7"/>
      <c r="AA299" s="8"/>
      <c r="AC299" s="8"/>
      <c r="AI299" s="8"/>
      <c r="AJ299" s="8"/>
    </row>
    <row r="300" spans="2:36" x14ac:dyDescent="0.45">
      <c r="B300" s="2">
        <v>44838</v>
      </c>
      <c r="C300" t="s">
        <v>692</v>
      </c>
      <c r="D300">
        <v>338.45</v>
      </c>
      <c r="E300">
        <v>425.9</v>
      </c>
      <c r="F300">
        <f t="shared" si="24"/>
        <v>11280539.75</v>
      </c>
      <c r="G300">
        <f t="shared" si="25"/>
        <v>28201.349375000002</v>
      </c>
      <c r="H300">
        <f t="shared" si="21"/>
        <v>75</v>
      </c>
      <c r="I300">
        <f t="shared" si="22"/>
        <v>6558.7499999999991</v>
      </c>
      <c r="J300" s="5" t="str">
        <f t="shared" si="23"/>
        <v/>
      </c>
      <c r="K300" s="9" t="str">
        <f>IFERROR(J300/MAX($J$3:J300)-1,"")</f>
        <v/>
      </c>
      <c r="W300" s="7"/>
      <c r="Y300" s="7"/>
      <c r="AA300" s="8"/>
      <c r="AC300" s="8"/>
      <c r="AI300" s="8"/>
      <c r="AJ300" s="8"/>
    </row>
    <row r="301" spans="2:36" x14ac:dyDescent="0.45">
      <c r="B301" s="2">
        <v>44838</v>
      </c>
      <c r="C301" t="s">
        <v>719</v>
      </c>
      <c r="D301">
        <v>290.77999999999997</v>
      </c>
      <c r="E301">
        <v>358.05</v>
      </c>
      <c r="F301">
        <f t="shared" si="24"/>
        <v>11280539.75</v>
      </c>
      <c r="G301">
        <f t="shared" si="25"/>
        <v>28201.349375000002</v>
      </c>
      <c r="H301">
        <f t="shared" si="21"/>
        <v>100</v>
      </c>
      <c r="I301">
        <f t="shared" si="22"/>
        <v>6727.0000000000036</v>
      </c>
      <c r="J301" s="5" t="str">
        <f t="shared" si="23"/>
        <v/>
      </c>
      <c r="K301" s="9" t="str">
        <f>IFERROR(J301/MAX($J$3:J301)-1,"")</f>
        <v/>
      </c>
      <c r="W301" s="7"/>
      <c r="Y301" s="7"/>
      <c r="AA301" s="8"/>
      <c r="AC301" s="8"/>
      <c r="AI301" s="8"/>
      <c r="AJ301" s="8"/>
    </row>
    <row r="302" spans="2:36" x14ac:dyDescent="0.45">
      <c r="B302" s="2">
        <v>44838</v>
      </c>
      <c r="C302" t="s">
        <v>692</v>
      </c>
      <c r="D302">
        <v>326.60000000000002</v>
      </c>
      <c r="E302">
        <v>380.25</v>
      </c>
      <c r="F302">
        <f t="shared" si="24"/>
        <v>11280539.75</v>
      </c>
      <c r="G302">
        <f t="shared" si="25"/>
        <v>28201.349375000002</v>
      </c>
      <c r="H302">
        <f t="shared" si="21"/>
        <v>75</v>
      </c>
      <c r="I302">
        <f t="shared" si="22"/>
        <v>4023.7499999999982</v>
      </c>
      <c r="J302" s="5" t="str">
        <f t="shared" si="23"/>
        <v/>
      </c>
      <c r="K302" s="9" t="str">
        <f>IFERROR(J302/MAX($J$3:J302)-1,"")</f>
        <v/>
      </c>
      <c r="W302" s="7"/>
      <c r="Y302" s="7"/>
      <c r="AA302" s="8"/>
      <c r="AC302" s="8"/>
      <c r="AI302" s="8"/>
      <c r="AJ302" s="8"/>
    </row>
    <row r="303" spans="2:36" x14ac:dyDescent="0.45">
      <c r="B303" s="2">
        <v>44838</v>
      </c>
      <c r="C303" t="s">
        <v>719</v>
      </c>
      <c r="D303">
        <v>275.95</v>
      </c>
      <c r="E303">
        <v>312.75</v>
      </c>
      <c r="F303">
        <f t="shared" si="24"/>
        <v>11280539.75</v>
      </c>
      <c r="G303">
        <f t="shared" si="25"/>
        <v>28201.349375000002</v>
      </c>
      <c r="H303">
        <f t="shared" si="21"/>
        <v>100</v>
      </c>
      <c r="I303">
        <f t="shared" si="22"/>
        <v>3680.0000000000009</v>
      </c>
      <c r="J303" s="5">
        <f t="shared" si="23"/>
        <v>11301529.25</v>
      </c>
      <c r="K303" s="9">
        <f>IFERROR(J303/MAX($J$3:J303)-1,"")</f>
        <v>-8.9228284452838036E-3</v>
      </c>
      <c r="W303" s="7"/>
      <c r="Y303" s="7"/>
      <c r="AA303" s="8"/>
      <c r="AC303" s="8"/>
      <c r="AI303" s="8"/>
      <c r="AJ303" s="8"/>
    </row>
    <row r="304" spans="2:36" x14ac:dyDescent="0.45">
      <c r="B304" s="2">
        <v>44844</v>
      </c>
      <c r="C304" t="s">
        <v>685</v>
      </c>
      <c r="D304">
        <v>394.98</v>
      </c>
      <c r="E304">
        <v>375.84</v>
      </c>
      <c r="F304">
        <f t="shared" si="24"/>
        <v>11301529.25</v>
      </c>
      <c r="G304">
        <f t="shared" si="25"/>
        <v>28253.823124999999</v>
      </c>
      <c r="H304">
        <f t="shared" si="21"/>
        <v>75</v>
      </c>
      <c r="I304">
        <f t="shared" si="22"/>
        <v>-1435.5000000000032</v>
      </c>
      <c r="J304" s="5" t="str">
        <f t="shared" si="23"/>
        <v/>
      </c>
      <c r="K304" s="9" t="str">
        <f>IFERROR(J304/MAX($J$3:J304)-1,"")</f>
        <v/>
      </c>
      <c r="W304" s="7"/>
      <c r="Y304" s="7"/>
      <c r="AA304" s="8"/>
      <c r="AC304" s="8"/>
      <c r="AI304" s="8"/>
      <c r="AJ304" s="8"/>
    </row>
    <row r="305" spans="2:36" x14ac:dyDescent="0.45">
      <c r="B305" s="2">
        <v>44844</v>
      </c>
      <c r="C305" t="s">
        <v>719</v>
      </c>
      <c r="D305">
        <v>350</v>
      </c>
      <c r="E305">
        <v>280.5</v>
      </c>
      <c r="F305">
        <f t="shared" si="24"/>
        <v>11301529.25</v>
      </c>
      <c r="G305">
        <f t="shared" si="25"/>
        <v>28253.823124999999</v>
      </c>
      <c r="H305">
        <f t="shared" si="21"/>
        <v>75</v>
      </c>
      <c r="I305">
        <f t="shared" si="22"/>
        <v>-5212.5</v>
      </c>
      <c r="J305" s="5" t="str">
        <f t="shared" si="23"/>
        <v/>
      </c>
      <c r="K305" s="9" t="str">
        <f>IFERROR(J305/MAX($J$3:J305)-1,"")</f>
        <v/>
      </c>
      <c r="W305" s="7"/>
      <c r="Y305" s="7"/>
      <c r="AA305" s="8"/>
      <c r="AC305" s="8"/>
      <c r="AI305" s="8"/>
      <c r="AJ305" s="8"/>
    </row>
    <row r="306" spans="2:36" x14ac:dyDescent="0.45">
      <c r="B306" s="2">
        <v>44844</v>
      </c>
      <c r="C306" t="s">
        <v>692</v>
      </c>
      <c r="D306">
        <v>374.88</v>
      </c>
      <c r="E306">
        <v>315.33</v>
      </c>
      <c r="F306">
        <f t="shared" si="24"/>
        <v>11301529.25</v>
      </c>
      <c r="G306">
        <f t="shared" si="25"/>
        <v>28253.823124999999</v>
      </c>
      <c r="H306">
        <f t="shared" si="21"/>
        <v>75</v>
      </c>
      <c r="I306">
        <f t="shared" si="22"/>
        <v>-4466.2500000000009</v>
      </c>
      <c r="J306" s="5" t="str">
        <f t="shared" si="23"/>
        <v/>
      </c>
      <c r="K306" s="9" t="str">
        <f>IFERROR(J306/MAX($J$3:J306)-1,"")</f>
        <v/>
      </c>
      <c r="W306" s="7"/>
      <c r="Y306" s="7"/>
      <c r="AA306" s="8"/>
      <c r="AC306" s="8"/>
      <c r="AI306" s="8"/>
      <c r="AJ306" s="8"/>
    </row>
    <row r="307" spans="2:36" x14ac:dyDescent="0.45">
      <c r="B307" s="2">
        <v>44844</v>
      </c>
      <c r="C307" t="s">
        <v>719</v>
      </c>
      <c r="D307">
        <v>350.56</v>
      </c>
      <c r="E307">
        <v>268.12</v>
      </c>
      <c r="F307">
        <f t="shared" si="24"/>
        <v>11301529.25</v>
      </c>
      <c r="G307">
        <f t="shared" si="25"/>
        <v>28253.823124999999</v>
      </c>
      <c r="H307">
        <f t="shared" si="21"/>
        <v>75</v>
      </c>
      <c r="I307">
        <f t="shared" si="22"/>
        <v>-6183</v>
      </c>
      <c r="J307" s="5">
        <f t="shared" si="23"/>
        <v>11284232</v>
      </c>
      <c r="K307" s="9">
        <f>IFERROR(J307/MAX($J$3:J307)-1,"")</f>
        <v>-1.0439694811459344E-2</v>
      </c>
      <c r="W307" s="7"/>
      <c r="Y307" s="7"/>
      <c r="AA307" s="8"/>
      <c r="AC307" s="8"/>
      <c r="AI307" s="8"/>
      <c r="AJ307" s="8"/>
    </row>
    <row r="308" spans="2:36" x14ac:dyDescent="0.45">
      <c r="B308" s="2">
        <v>44845</v>
      </c>
      <c r="C308" t="s">
        <v>716</v>
      </c>
      <c r="D308">
        <v>313.10000000000002</v>
      </c>
      <c r="E308">
        <v>269.7</v>
      </c>
      <c r="F308">
        <f t="shared" si="24"/>
        <v>11284232</v>
      </c>
      <c r="G308">
        <f t="shared" si="25"/>
        <v>28210.58</v>
      </c>
      <c r="H308">
        <f t="shared" si="21"/>
        <v>100</v>
      </c>
      <c r="I308">
        <f t="shared" si="22"/>
        <v>-4340.0000000000036</v>
      </c>
      <c r="J308" s="5" t="str">
        <f t="shared" si="23"/>
        <v/>
      </c>
      <c r="K308" s="9" t="str">
        <f>IFERROR(J308/MAX($J$3:J308)-1,"")</f>
        <v/>
      </c>
      <c r="W308" s="7"/>
      <c r="Y308" s="7"/>
      <c r="AA308" s="8"/>
      <c r="AC308" s="8"/>
      <c r="AI308" s="8"/>
      <c r="AJ308" s="8"/>
    </row>
    <row r="309" spans="2:36" x14ac:dyDescent="0.45">
      <c r="B309" s="2">
        <v>44845</v>
      </c>
      <c r="C309" t="s">
        <v>715</v>
      </c>
      <c r="D309">
        <v>360.33</v>
      </c>
      <c r="E309">
        <v>321.64999999999998</v>
      </c>
      <c r="F309">
        <f t="shared" si="24"/>
        <v>11284232</v>
      </c>
      <c r="G309">
        <f t="shared" si="25"/>
        <v>28210.58</v>
      </c>
      <c r="H309">
        <f t="shared" si="21"/>
        <v>75</v>
      </c>
      <c r="I309">
        <f t="shared" si="22"/>
        <v>-2901.0000000000005</v>
      </c>
      <c r="J309" s="5">
        <f t="shared" si="23"/>
        <v>11276991</v>
      </c>
      <c r="K309" s="9">
        <f>IFERROR(J309/MAX($J$3:J309)-1,"")</f>
        <v>-1.107468761999697E-2</v>
      </c>
      <c r="W309" s="7"/>
      <c r="Y309" s="7"/>
      <c r="AA309" s="8"/>
      <c r="AC309" s="8"/>
      <c r="AI309" s="8"/>
      <c r="AJ309" s="8"/>
    </row>
    <row r="310" spans="2:36" x14ac:dyDescent="0.45">
      <c r="B310" s="2">
        <v>44846</v>
      </c>
      <c r="C310" t="s">
        <v>692</v>
      </c>
      <c r="D310">
        <v>280.33</v>
      </c>
      <c r="E310">
        <v>176.4</v>
      </c>
      <c r="F310">
        <f t="shared" si="24"/>
        <v>11276991</v>
      </c>
      <c r="G310">
        <f t="shared" si="25"/>
        <v>28192.477500000001</v>
      </c>
      <c r="H310">
        <f t="shared" si="21"/>
        <v>100</v>
      </c>
      <c r="I310">
        <f t="shared" si="22"/>
        <v>-10392.999999999998</v>
      </c>
      <c r="J310" s="5" t="str">
        <f t="shared" si="23"/>
        <v/>
      </c>
      <c r="K310" s="9" t="str">
        <f>IFERROR(J310/MAX($J$3:J310)-1,"")</f>
        <v/>
      </c>
      <c r="W310" s="7"/>
      <c r="Y310" s="7"/>
      <c r="AA310" s="8"/>
      <c r="AC310" s="8"/>
      <c r="AI310" s="8"/>
      <c r="AJ310" s="8"/>
    </row>
    <row r="311" spans="2:36" x14ac:dyDescent="0.45">
      <c r="B311" s="2">
        <v>44846</v>
      </c>
      <c r="C311" t="s">
        <v>719</v>
      </c>
      <c r="D311">
        <v>249.33</v>
      </c>
      <c r="E311">
        <v>123.48</v>
      </c>
      <c r="F311">
        <f t="shared" si="24"/>
        <v>11276991</v>
      </c>
      <c r="G311">
        <f t="shared" si="25"/>
        <v>28192.477500000001</v>
      </c>
      <c r="H311">
        <f t="shared" si="21"/>
        <v>125</v>
      </c>
      <c r="I311">
        <f t="shared" si="22"/>
        <v>-15731.250000000002</v>
      </c>
      <c r="J311" s="5">
        <f t="shared" si="23"/>
        <v>11250866.75</v>
      </c>
      <c r="K311" s="9">
        <f>IFERROR(J311/MAX($J$3:J311)-1,"")</f>
        <v>-1.3365629600170958E-2</v>
      </c>
      <c r="W311" s="7"/>
      <c r="Y311" s="7"/>
      <c r="AA311" s="8"/>
      <c r="AC311" s="8"/>
      <c r="AI311" s="8"/>
      <c r="AJ311" s="8"/>
    </row>
    <row r="312" spans="2:36" x14ac:dyDescent="0.45">
      <c r="B312" s="2">
        <v>44847</v>
      </c>
      <c r="C312" t="s">
        <v>720</v>
      </c>
      <c r="D312">
        <v>139.86000000000001</v>
      </c>
      <c r="E312">
        <v>0.51</v>
      </c>
      <c r="F312">
        <f t="shared" si="24"/>
        <v>11250866.75</v>
      </c>
      <c r="G312">
        <f t="shared" si="25"/>
        <v>28127.166874999999</v>
      </c>
      <c r="H312">
        <f t="shared" si="21"/>
        <v>200</v>
      </c>
      <c r="I312">
        <f t="shared" si="22"/>
        <v>-27870.000000000004</v>
      </c>
      <c r="J312" s="5" t="str">
        <f t="shared" si="23"/>
        <v/>
      </c>
      <c r="K312" s="9" t="str">
        <f>IFERROR(J312/MAX($J$3:J312)-1,"")</f>
        <v/>
      </c>
      <c r="W312" s="7"/>
      <c r="Y312" s="7"/>
      <c r="AA312" s="8"/>
      <c r="AC312" s="8"/>
      <c r="AI312" s="8"/>
      <c r="AJ312" s="8"/>
    </row>
    <row r="313" spans="2:36" x14ac:dyDescent="0.45">
      <c r="B313" s="2">
        <v>44847</v>
      </c>
      <c r="C313" t="s">
        <v>716</v>
      </c>
      <c r="D313">
        <v>175.73</v>
      </c>
      <c r="E313">
        <v>79.81</v>
      </c>
      <c r="F313">
        <f t="shared" si="24"/>
        <v>11250866.75</v>
      </c>
      <c r="G313">
        <f t="shared" si="25"/>
        <v>28127.166874999999</v>
      </c>
      <c r="H313">
        <f t="shared" si="21"/>
        <v>150</v>
      </c>
      <c r="I313">
        <f t="shared" si="22"/>
        <v>-14387.999999999998</v>
      </c>
      <c r="J313" s="5">
        <f t="shared" si="23"/>
        <v>11208608.75</v>
      </c>
      <c r="K313" s="9">
        <f>IFERROR(J313/MAX($J$3:J313)-1,"")</f>
        <v>-1.7071405888416047E-2</v>
      </c>
      <c r="W313" s="7"/>
      <c r="Y313" s="7"/>
      <c r="AA313" s="8"/>
      <c r="AC313" s="8"/>
      <c r="AI313" s="8"/>
      <c r="AJ313" s="8"/>
    </row>
    <row r="314" spans="2:36" x14ac:dyDescent="0.45">
      <c r="B314" s="2">
        <v>44851</v>
      </c>
      <c r="C314" t="s">
        <v>696</v>
      </c>
      <c r="D314">
        <v>427.37</v>
      </c>
      <c r="E314">
        <v>834.7</v>
      </c>
      <c r="F314">
        <f t="shared" si="24"/>
        <v>11208608.75</v>
      </c>
      <c r="G314">
        <f t="shared" si="25"/>
        <v>28021.521875000002</v>
      </c>
      <c r="H314">
        <f t="shared" si="21"/>
        <v>75</v>
      </c>
      <c r="I314">
        <f t="shared" si="22"/>
        <v>30549.750000000004</v>
      </c>
      <c r="J314" s="5" t="str">
        <f t="shared" si="23"/>
        <v/>
      </c>
      <c r="K314" s="9" t="str">
        <f>IFERROR(J314/MAX($J$3:J314)-1,"")</f>
        <v/>
      </c>
      <c r="W314" s="7"/>
      <c r="Y314" s="7"/>
      <c r="AA314" s="8"/>
      <c r="AC314" s="8"/>
      <c r="AI314" s="8"/>
      <c r="AJ314" s="8"/>
    </row>
    <row r="315" spans="2:36" x14ac:dyDescent="0.45">
      <c r="B315" s="2">
        <v>44851</v>
      </c>
      <c r="C315" t="s">
        <v>687</v>
      </c>
      <c r="D315">
        <v>371.21</v>
      </c>
      <c r="E315">
        <v>752.85</v>
      </c>
      <c r="F315">
        <f t="shared" si="24"/>
        <v>11208608.75</v>
      </c>
      <c r="G315">
        <f t="shared" si="25"/>
        <v>28021.521875000002</v>
      </c>
      <c r="H315">
        <f t="shared" si="21"/>
        <v>75</v>
      </c>
      <c r="I315">
        <f t="shared" si="22"/>
        <v>28623.000000000004</v>
      </c>
      <c r="J315" s="5" t="str">
        <f t="shared" si="23"/>
        <v/>
      </c>
      <c r="K315" s="9" t="str">
        <f>IFERROR(J315/MAX($J$3:J315)-1,"")</f>
        <v/>
      </c>
      <c r="W315" s="7"/>
      <c r="Y315" s="7"/>
      <c r="AA315" s="8"/>
      <c r="AC315" s="8"/>
      <c r="AI315" s="8"/>
      <c r="AJ315" s="8"/>
    </row>
    <row r="316" spans="2:36" x14ac:dyDescent="0.45">
      <c r="B316" s="2">
        <v>44851</v>
      </c>
      <c r="C316" t="s">
        <v>697</v>
      </c>
      <c r="D316">
        <v>415.3</v>
      </c>
      <c r="E316">
        <v>685</v>
      </c>
      <c r="F316">
        <f t="shared" si="24"/>
        <v>11208608.75</v>
      </c>
      <c r="G316">
        <f t="shared" si="25"/>
        <v>28021.521875000002</v>
      </c>
      <c r="H316">
        <f t="shared" si="21"/>
        <v>75</v>
      </c>
      <c r="I316">
        <f t="shared" si="22"/>
        <v>20227.5</v>
      </c>
      <c r="J316" s="5" t="str">
        <f t="shared" si="23"/>
        <v/>
      </c>
      <c r="K316" s="9" t="str">
        <f>IFERROR(J316/MAX($J$3:J316)-1,"")</f>
        <v/>
      </c>
      <c r="W316" s="7"/>
      <c r="Y316" s="7"/>
      <c r="AA316" s="8"/>
      <c r="AC316" s="8"/>
      <c r="AI316" s="8"/>
      <c r="AJ316" s="8"/>
    </row>
    <row r="317" spans="2:36" x14ac:dyDescent="0.45">
      <c r="B317" s="2">
        <v>44851</v>
      </c>
      <c r="C317" t="s">
        <v>698</v>
      </c>
      <c r="D317">
        <v>358.85</v>
      </c>
      <c r="E317">
        <v>633.45000000000005</v>
      </c>
      <c r="F317">
        <f t="shared" si="24"/>
        <v>11208608.75</v>
      </c>
      <c r="G317">
        <f t="shared" si="25"/>
        <v>28021.521875000002</v>
      </c>
      <c r="H317">
        <f t="shared" si="21"/>
        <v>75</v>
      </c>
      <c r="I317">
        <f t="shared" si="22"/>
        <v>20595</v>
      </c>
      <c r="J317" s="5">
        <f t="shared" si="23"/>
        <v>11308604</v>
      </c>
      <c r="K317" s="9">
        <f>IFERROR(J317/MAX($J$3:J317)-1,"")</f>
        <v>-8.3024147769780177E-3</v>
      </c>
      <c r="W317" s="7"/>
      <c r="Y317" s="7"/>
      <c r="AA317" s="8"/>
      <c r="AC317" s="8"/>
      <c r="AI317" s="8"/>
      <c r="AJ317" s="8"/>
    </row>
    <row r="318" spans="2:36" x14ac:dyDescent="0.45">
      <c r="B318" s="2">
        <v>44853</v>
      </c>
      <c r="C318" t="s">
        <v>846</v>
      </c>
      <c r="D318">
        <v>207.5</v>
      </c>
      <c r="E318">
        <v>209.15</v>
      </c>
      <c r="F318">
        <f t="shared" si="24"/>
        <v>11308604</v>
      </c>
      <c r="G318">
        <f t="shared" si="25"/>
        <v>28271.510000000002</v>
      </c>
      <c r="H318">
        <f t="shared" si="21"/>
        <v>125</v>
      </c>
      <c r="I318">
        <f t="shared" si="22"/>
        <v>206.25000000000071</v>
      </c>
      <c r="J318" s="5">
        <f t="shared" si="23"/>
        <v>11308810.25</v>
      </c>
      <c r="K318" s="9">
        <f>IFERROR(J318/MAX($J$3:J318)-1,"")</f>
        <v>-8.2843278736828285E-3</v>
      </c>
      <c r="W318" s="7"/>
      <c r="Y318" s="7"/>
      <c r="AA318" s="8"/>
      <c r="AC318" s="8"/>
      <c r="AI318" s="8"/>
      <c r="AJ318" s="8"/>
    </row>
    <row r="319" spans="2:36" x14ac:dyDescent="0.45">
      <c r="B319" s="2">
        <v>44854</v>
      </c>
      <c r="C319" t="s">
        <v>714</v>
      </c>
      <c r="D319">
        <v>128.96</v>
      </c>
      <c r="E319">
        <v>0.15</v>
      </c>
      <c r="F319">
        <f t="shared" si="24"/>
        <v>11308810.25</v>
      </c>
      <c r="G319">
        <f t="shared" si="25"/>
        <v>28272.025625000002</v>
      </c>
      <c r="H319">
        <f t="shared" si="21"/>
        <v>225</v>
      </c>
      <c r="I319">
        <f t="shared" si="22"/>
        <v>-28982.25</v>
      </c>
      <c r="J319" s="5" t="str">
        <f t="shared" si="23"/>
        <v/>
      </c>
      <c r="K319" s="9" t="str">
        <f>IFERROR(J319/MAX($J$3:J319)-1,"")</f>
        <v/>
      </c>
      <c r="W319" s="7"/>
      <c r="Y319" s="7"/>
      <c r="AA319" s="8"/>
      <c r="AC319" s="8"/>
      <c r="AI319" s="8"/>
      <c r="AJ319" s="8"/>
    </row>
    <row r="320" spans="2:36" x14ac:dyDescent="0.45">
      <c r="B320" s="2">
        <v>44854</v>
      </c>
      <c r="C320" t="s">
        <v>713</v>
      </c>
      <c r="D320">
        <v>158.82</v>
      </c>
      <c r="E320">
        <v>0.1</v>
      </c>
      <c r="F320">
        <f t="shared" si="24"/>
        <v>11308810.25</v>
      </c>
      <c r="G320">
        <f t="shared" si="25"/>
        <v>28272.025625000002</v>
      </c>
      <c r="H320">
        <f t="shared" si="21"/>
        <v>175</v>
      </c>
      <c r="I320">
        <f t="shared" si="22"/>
        <v>-27776</v>
      </c>
      <c r="J320" s="5">
        <f t="shared" si="23"/>
        <v>11252052</v>
      </c>
      <c r="K320" s="9">
        <f>IFERROR(J320/MAX($J$3:J320)-1,"")</f>
        <v>-1.3261690195900844E-2</v>
      </c>
      <c r="W320" s="7"/>
      <c r="Y320" s="7"/>
      <c r="AA320" s="8"/>
      <c r="AC320" s="8"/>
      <c r="AI320" s="8"/>
      <c r="AJ320" s="8"/>
    </row>
    <row r="321" spans="2:36" x14ac:dyDescent="0.45">
      <c r="B321" s="2">
        <v>44855</v>
      </c>
      <c r="C321" t="s">
        <v>703</v>
      </c>
      <c r="D321">
        <v>366.42</v>
      </c>
      <c r="E321">
        <v>609.70000000000005</v>
      </c>
      <c r="F321">
        <f t="shared" si="24"/>
        <v>11252052</v>
      </c>
      <c r="G321">
        <f t="shared" si="25"/>
        <v>28130.13</v>
      </c>
      <c r="H321">
        <f t="shared" si="21"/>
        <v>75</v>
      </c>
      <c r="I321">
        <f t="shared" si="22"/>
        <v>18246.000000000004</v>
      </c>
      <c r="J321" s="5" t="str">
        <f t="shared" si="23"/>
        <v/>
      </c>
      <c r="K321" s="9" t="str">
        <f>IFERROR(J321/MAX($J$3:J321)-1,"")</f>
        <v/>
      </c>
      <c r="W321" s="7"/>
      <c r="Y321" s="7"/>
      <c r="AA321" s="8"/>
      <c r="AC321" s="8"/>
      <c r="AI321" s="8"/>
      <c r="AJ321" s="8"/>
    </row>
    <row r="322" spans="2:36" x14ac:dyDescent="0.45">
      <c r="B322" s="2">
        <v>44855</v>
      </c>
      <c r="C322" t="s">
        <v>702</v>
      </c>
      <c r="D322">
        <v>347.22</v>
      </c>
      <c r="E322">
        <v>529.85</v>
      </c>
      <c r="F322">
        <f t="shared" si="24"/>
        <v>11252052</v>
      </c>
      <c r="G322">
        <f t="shared" si="25"/>
        <v>28130.13</v>
      </c>
      <c r="H322">
        <f t="shared" si="21"/>
        <v>75</v>
      </c>
      <c r="I322">
        <f t="shared" si="22"/>
        <v>13697.25</v>
      </c>
      <c r="J322" s="5" t="str">
        <f t="shared" si="23"/>
        <v/>
      </c>
      <c r="K322" s="9" t="str">
        <f>IFERROR(J322/MAX($J$3:J322)-1,"")</f>
        <v/>
      </c>
      <c r="W322" s="7"/>
      <c r="Y322" s="7"/>
      <c r="AA322" s="8"/>
      <c r="AC322" s="8"/>
      <c r="AI322" s="8"/>
      <c r="AJ322" s="8"/>
    </row>
    <row r="323" spans="2:36" x14ac:dyDescent="0.45">
      <c r="B323" s="2">
        <v>44855</v>
      </c>
      <c r="C323" t="s">
        <v>703</v>
      </c>
      <c r="D323">
        <v>388.52</v>
      </c>
      <c r="E323">
        <v>608.95000000000005</v>
      </c>
      <c r="F323">
        <f t="shared" si="24"/>
        <v>11252052</v>
      </c>
      <c r="G323">
        <f t="shared" si="25"/>
        <v>28130.13</v>
      </c>
      <c r="H323">
        <f t="shared" si="21"/>
        <v>75</v>
      </c>
      <c r="I323">
        <f t="shared" si="22"/>
        <v>16532.250000000004</v>
      </c>
      <c r="J323" s="5" t="str">
        <f t="shared" si="23"/>
        <v/>
      </c>
      <c r="K323" s="9" t="str">
        <f>IFERROR(J323/MAX($J$3:J323)-1,"")</f>
        <v/>
      </c>
      <c r="W323" s="7"/>
      <c r="Y323" s="7"/>
      <c r="AA323" s="8"/>
      <c r="AC323" s="8"/>
      <c r="AI323" s="8"/>
      <c r="AJ323" s="8"/>
    </row>
    <row r="324" spans="2:36" x14ac:dyDescent="0.45">
      <c r="B324" s="2">
        <v>44855</v>
      </c>
      <c r="C324" t="s">
        <v>702</v>
      </c>
      <c r="D324">
        <v>347.15</v>
      </c>
      <c r="E324">
        <v>527.1</v>
      </c>
      <c r="F324">
        <f t="shared" si="24"/>
        <v>11252052</v>
      </c>
      <c r="G324">
        <f t="shared" si="25"/>
        <v>28130.13</v>
      </c>
      <c r="H324">
        <f t="shared" si="21"/>
        <v>75</v>
      </c>
      <c r="I324">
        <f t="shared" si="22"/>
        <v>13496.250000000004</v>
      </c>
      <c r="J324" s="5">
        <f t="shared" si="23"/>
        <v>11314023.75</v>
      </c>
      <c r="K324" s="9">
        <f>IFERROR(J324/MAX($J$3:J324)-1,"")</f>
        <v>-7.8271348054173018E-3</v>
      </c>
      <c r="W324" s="7"/>
      <c r="Y324" s="7"/>
      <c r="AA324" s="8"/>
      <c r="AC324" s="8"/>
      <c r="AI324" s="8"/>
      <c r="AJ324" s="8"/>
    </row>
    <row r="325" spans="2:36" x14ac:dyDescent="0.45">
      <c r="B325" s="2">
        <v>44859</v>
      </c>
      <c r="C325" t="s">
        <v>710</v>
      </c>
      <c r="D325">
        <v>213.4</v>
      </c>
      <c r="E325">
        <v>44.25</v>
      </c>
      <c r="F325">
        <f t="shared" si="24"/>
        <v>11314023.75</v>
      </c>
      <c r="G325">
        <f t="shared" si="25"/>
        <v>28285.059375000001</v>
      </c>
      <c r="H325">
        <f t="shared" ref="H325:H359" si="26">MROUND(G325/D325,25)</f>
        <v>125</v>
      </c>
      <c r="I325">
        <f t="shared" ref="I325:I359" si="27">H325*(E325-D325)</f>
        <v>-21143.75</v>
      </c>
      <c r="J325" s="5" t="str">
        <f t="shared" si="23"/>
        <v/>
      </c>
      <c r="K325" s="9" t="str">
        <f>IFERROR(J325/MAX($J$3:J325)-1,"")</f>
        <v/>
      </c>
      <c r="W325" s="7"/>
      <c r="Y325" s="7"/>
      <c r="AA325" s="8"/>
      <c r="AC325" s="8"/>
      <c r="AI325" s="8"/>
      <c r="AJ325" s="8"/>
    </row>
    <row r="326" spans="2:36" x14ac:dyDescent="0.45">
      <c r="B326" s="2">
        <v>44859</v>
      </c>
      <c r="C326" t="s">
        <v>837</v>
      </c>
      <c r="D326">
        <v>240.4</v>
      </c>
      <c r="E326">
        <v>68.3</v>
      </c>
      <c r="F326">
        <f t="shared" si="24"/>
        <v>11314023.75</v>
      </c>
      <c r="G326">
        <f t="shared" si="25"/>
        <v>28285.059375000001</v>
      </c>
      <c r="H326">
        <f t="shared" si="26"/>
        <v>125</v>
      </c>
      <c r="I326">
        <f t="shared" si="27"/>
        <v>-21512.500000000004</v>
      </c>
      <c r="J326" s="5">
        <f t="shared" si="23"/>
        <v>11271367.5</v>
      </c>
      <c r="K326" s="9">
        <f>IFERROR(J326/MAX($J$3:J326)-1,"")</f>
        <v>-1.1567835259661652E-2</v>
      </c>
      <c r="W326" s="7"/>
      <c r="Y326" s="7"/>
      <c r="AA326" s="8"/>
      <c r="AC326" s="8"/>
      <c r="AI326" s="8"/>
      <c r="AJ326" s="8"/>
    </row>
    <row r="327" spans="2:36" x14ac:dyDescent="0.45">
      <c r="B327" s="2">
        <v>44861</v>
      </c>
      <c r="C327" t="s">
        <v>721</v>
      </c>
      <c r="D327">
        <v>115.49</v>
      </c>
      <c r="E327">
        <v>0.33</v>
      </c>
      <c r="F327">
        <f t="shared" si="24"/>
        <v>11271367.5</v>
      </c>
      <c r="G327">
        <f t="shared" si="25"/>
        <v>28178.418750000001</v>
      </c>
      <c r="H327">
        <f t="shared" si="26"/>
        <v>250</v>
      </c>
      <c r="I327">
        <f t="shared" si="27"/>
        <v>-28790</v>
      </c>
      <c r="J327" s="5">
        <f t="shared" ref="J327:J359" si="28">IF(B327&lt;&gt;B328,F327+SUMIF($B$3:$B$359,B327,$I$3:$I$359),"")</f>
        <v>11242577.5</v>
      </c>
      <c r="K327" s="9">
        <f>IFERROR(J327/MAX($J$3:J327)-1,"")</f>
        <v>-1.4092547724486648E-2</v>
      </c>
      <c r="W327" s="7"/>
      <c r="Y327" s="7"/>
      <c r="AA327" s="8"/>
      <c r="AC327" s="8"/>
      <c r="AI327" s="8"/>
      <c r="AJ327" s="8"/>
    </row>
    <row r="328" spans="2:36" x14ac:dyDescent="0.45">
      <c r="B328" s="2">
        <v>44862</v>
      </c>
      <c r="C328" t="s">
        <v>722</v>
      </c>
      <c r="D328">
        <v>404.15</v>
      </c>
      <c r="E328">
        <v>206.7</v>
      </c>
      <c r="F328">
        <f t="shared" si="24"/>
        <v>11242577.5</v>
      </c>
      <c r="G328">
        <f t="shared" si="25"/>
        <v>28106.443750000002</v>
      </c>
      <c r="H328">
        <f t="shared" si="26"/>
        <v>75</v>
      </c>
      <c r="I328">
        <f t="shared" si="27"/>
        <v>-14808.75</v>
      </c>
      <c r="J328" s="5" t="str">
        <f t="shared" si="28"/>
        <v/>
      </c>
      <c r="K328" s="9" t="str">
        <f>IFERROR(J328/MAX($J$3:J328)-1,"")</f>
        <v/>
      </c>
      <c r="W328" s="7"/>
      <c r="Y328" s="7"/>
      <c r="AA328" s="8"/>
      <c r="AC328" s="8"/>
      <c r="AI328" s="8"/>
      <c r="AJ328" s="8"/>
    </row>
    <row r="329" spans="2:36" x14ac:dyDescent="0.45">
      <c r="B329" s="2">
        <v>44862</v>
      </c>
      <c r="C329" t="s">
        <v>711</v>
      </c>
      <c r="D329">
        <v>434.85</v>
      </c>
      <c r="E329">
        <v>242.3</v>
      </c>
      <c r="F329">
        <f t="shared" ref="F329:F359" si="29">IF(B329&lt;&gt;B328,J328,F328)</f>
        <v>11242577.5</v>
      </c>
      <c r="G329">
        <f t="shared" si="25"/>
        <v>28106.443750000002</v>
      </c>
      <c r="H329">
        <f t="shared" si="26"/>
        <v>75</v>
      </c>
      <c r="I329">
        <f t="shared" si="27"/>
        <v>-14441.25</v>
      </c>
      <c r="J329" s="5" t="str">
        <f t="shared" si="28"/>
        <v/>
      </c>
      <c r="K329" s="9" t="str">
        <f>IFERROR(J329/MAX($J$3:J329)-1,"")</f>
        <v/>
      </c>
      <c r="W329" s="7"/>
      <c r="Y329" s="7"/>
      <c r="AA329" s="8"/>
      <c r="AC329" s="8"/>
      <c r="AI329" s="8"/>
      <c r="AJ329" s="8"/>
    </row>
    <row r="330" spans="2:36" x14ac:dyDescent="0.45">
      <c r="B330" s="2">
        <v>44862</v>
      </c>
      <c r="C330" t="s">
        <v>840</v>
      </c>
      <c r="D330">
        <v>382.2</v>
      </c>
      <c r="E330">
        <v>205</v>
      </c>
      <c r="F330">
        <f t="shared" si="29"/>
        <v>11242577.5</v>
      </c>
      <c r="G330">
        <f t="shared" si="25"/>
        <v>28106.443750000002</v>
      </c>
      <c r="H330">
        <f t="shared" si="26"/>
        <v>75</v>
      </c>
      <c r="I330">
        <f t="shared" si="27"/>
        <v>-13290</v>
      </c>
      <c r="J330" s="5" t="str">
        <f t="shared" si="28"/>
        <v/>
      </c>
      <c r="K330" s="9" t="str">
        <f>IFERROR(J330/MAX($J$3:J330)-1,"")</f>
        <v/>
      </c>
      <c r="W330" s="7"/>
      <c r="Y330" s="7"/>
      <c r="AA330" s="8"/>
      <c r="AC330" s="8"/>
      <c r="AI330" s="8"/>
      <c r="AJ330" s="8"/>
    </row>
    <row r="331" spans="2:36" x14ac:dyDescent="0.45">
      <c r="B331" s="2">
        <v>44862</v>
      </c>
      <c r="C331" t="s">
        <v>722</v>
      </c>
      <c r="D331">
        <v>401.46</v>
      </c>
      <c r="E331">
        <v>240.87</v>
      </c>
      <c r="F331">
        <f t="shared" si="29"/>
        <v>11242577.5</v>
      </c>
      <c r="G331">
        <f t="shared" si="25"/>
        <v>28106.443750000002</v>
      </c>
      <c r="H331">
        <f t="shared" si="26"/>
        <v>75</v>
      </c>
      <c r="I331">
        <f t="shared" si="27"/>
        <v>-12044.249999999998</v>
      </c>
      <c r="J331" s="5">
        <f t="shared" si="28"/>
        <v>11187993.25</v>
      </c>
      <c r="K331" s="9">
        <f>IFERROR(J331/MAX($J$3:J331)-1,"")</f>
        <v>-1.8879263124213286E-2</v>
      </c>
      <c r="W331" s="7"/>
      <c r="Y331" s="7"/>
      <c r="AA331" s="8"/>
      <c r="AC331" s="8"/>
      <c r="AI331" s="8"/>
      <c r="AJ331" s="8"/>
    </row>
    <row r="332" spans="2:36" x14ac:dyDescent="0.45">
      <c r="B332" s="2">
        <v>44866</v>
      </c>
      <c r="C332" t="s">
        <v>723</v>
      </c>
      <c r="D332">
        <v>297.45999999999998</v>
      </c>
      <c r="E332">
        <v>267.83999999999997</v>
      </c>
      <c r="F332">
        <f t="shared" si="29"/>
        <v>11187993.25</v>
      </c>
      <c r="G332">
        <f t="shared" si="25"/>
        <v>27969.983124999999</v>
      </c>
      <c r="H332">
        <f t="shared" si="26"/>
        <v>100</v>
      </c>
      <c r="I332">
        <f t="shared" si="27"/>
        <v>-2962.0000000000005</v>
      </c>
      <c r="J332" s="5" t="str">
        <f t="shared" si="28"/>
        <v/>
      </c>
      <c r="K332" s="9" t="str">
        <f>IFERROR(J332/MAX($J$3:J332)-1,"")</f>
        <v/>
      </c>
      <c r="W332" s="7"/>
      <c r="Y332" s="7"/>
      <c r="AA332" s="8"/>
      <c r="AC332" s="8"/>
      <c r="AI332" s="8"/>
      <c r="AJ332" s="8"/>
    </row>
    <row r="333" spans="2:36" x14ac:dyDescent="0.45">
      <c r="B333" s="2">
        <v>44866</v>
      </c>
      <c r="C333" t="s">
        <v>704</v>
      </c>
      <c r="D333">
        <v>339</v>
      </c>
      <c r="E333">
        <v>135.94999999999999</v>
      </c>
      <c r="F333">
        <f t="shared" si="29"/>
        <v>11187993.25</v>
      </c>
      <c r="G333">
        <f t="shared" si="25"/>
        <v>27969.983124999999</v>
      </c>
      <c r="H333">
        <f t="shared" si="26"/>
        <v>75</v>
      </c>
      <c r="I333">
        <f t="shared" si="27"/>
        <v>-15228.75</v>
      </c>
      <c r="J333" s="5" t="str">
        <f t="shared" si="28"/>
        <v/>
      </c>
      <c r="K333" s="9" t="str">
        <f>IFERROR(J333/MAX($J$3:J333)-1,"")</f>
        <v/>
      </c>
      <c r="W333" s="7"/>
      <c r="Y333" s="7"/>
      <c r="AA333" s="8"/>
      <c r="AC333" s="8"/>
      <c r="AI333" s="8"/>
      <c r="AJ333" s="8"/>
    </row>
    <row r="334" spans="2:36" x14ac:dyDescent="0.45">
      <c r="B334" s="2">
        <v>44866</v>
      </c>
      <c r="C334" t="s">
        <v>837</v>
      </c>
      <c r="D334">
        <v>273.85000000000002</v>
      </c>
      <c r="E334">
        <v>193.48</v>
      </c>
      <c r="F334">
        <f t="shared" si="29"/>
        <v>11187993.25</v>
      </c>
      <c r="G334">
        <f t="shared" si="25"/>
        <v>27969.983124999999</v>
      </c>
      <c r="H334">
        <f t="shared" si="26"/>
        <v>100</v>
      </c>
      <c r="I334">
        <f t="shared" si="27"/>
        <v>-8037.0000000000036</v>
      </c>
      <c r="J334" s="5">
        <f t="shared" si="28"/>
        <v>11161765.5</v>
      </c>
      <c r="K334" s="9">
        <f>IFERROR(J334/MAX($J$3:J334)-1,"")</f>
        <v>-2.1179281441313536E-2</v>
      </c>
      <c r="W334" s="7"/>
      <c r="Y334" s="7"/>
      <c r="AA334" s="8"/>
      <c r="AC334" s="8"/>
      <c r="AI334" s="8"/>
      <c r="AJ334" s="8"/>
    </row>
    <row r="335" spans="2:36" x14ac:dyDescent="0.45">
      <c r="B335" s="2">
        <v>44867</v>
      </c>
      <c r="C335" t="s">
        <v>710</v>
      </c>
      <c r="D335">
        <v>226.86</v>
      </c>
      <c r="E335">
        <v>204.53</v>
      </c>
      <c r="F335">
        <f t="shared" si="29"/>
        <v>11161765.5</v>
      </c>
      <c r="G335">
        <f t="shared" si="25"/>
        <v>27904.41375</v>
      </c>
      <c r="H335">
        <f t="shared" si="26"/>
        <v>125</v>
      </c>
      <c r="I335">
        <f t="shared" si="27"/>
        <v>-2791.2500000000014</v>
      </c>
      <c r="J335" s="5" t="str">
        <f t="shared" si="28"/>
        <v/>
      </c>
      <c r="K335" s="9" t="str">
        <f>IFERROR(J335/MAX($J$3:J335)-1,"")</f>
        <v/>
      </c>
      <c r="W335" s="7"/>
      <c r="Y335" s="7"/>
      <c r="AA335" s="8"/>
      <c r="AC335" s="8"/>
      <c r="AI335" s="8"/>
      <c r="AJ335" s="8"/>
    </row>
    <row r="336" spans="2:36" x14ac:dyDescent="0.45">
      <c r="B336" s="2">
        <v>44867</v>
      </c>
      <c r="C336" t="s">
        <v>837</v>
      </c>
      <c r="D336">
        <v>256.64999999999998</v>
      </c>
      <c r="E336">
        <v>267.39</v>
      </c>
      <c r="F336">
        <f t="shared" si="29"/>
        <v>11161765.5</v>
      </c>
      <c r="G336">
        <f t="shared" si="25"/>
        <v>27904.41375</v>
      </c>
      <c r="H336">
        <f t="shared" si="26"/>
        <v>100</v>
      </c>
      <c r="I336">
        <f t="shared" si="27"/>
        <v>1074.0000000000009</v>
      </c>
      <c r="J336" s="5" t="str">
        <f t="shared" si="28"/>
        <v/>
      </c>
      <c r="K336" s="9" t="str">
        <f>IFERROR(J336/MAX($J$3:J336)-1,"")</f>
        <v/>
      </c>
      <c r="W336" s="7"/>
      <c r="Y336" s="7"/>
      <c r="AA336" s="8"/>
      <c r="AC336" s="8"/>
      <c r="AI336" s="8"/>
      <c r="AJ336" s="8"/>
    </row>
    <row r="337" spans="2:36" x14ac:dyDescent="0.45">
      <c r="B337" s="2">
        <v>44867</v>
      </c>
      <c r="C337" t="s">
        <v>710</v>
      </c>
      <c r="D337">
        <v>233.6</v>
      </c>
      <c r="E337">
        <v>197.05</v>
      </c>
      <c r="F337">
        <f t="shared" si="29"/>
        <v>11161765.5</v>
      </c>
      <c r="G337">
        <f t="shared" si="25"/>
        <v>27904.41375</v>
      </c>
      <c r="H337">
        <f t="shared" si="26"/>
        <v>125</v>
      </c>
      <c r="I337">
        <f t="shared" si="27"/>
        <v>-4568.7499999999982</v>
      </c>
      <c r="J337" s="5">
        <f t="shared" si="28"/>
        <v>11155479.5</v>
      </c>
      <c r="K337" s="9">
        <f>IFERROR(J337/MAX($J$3:J337)-1,"")</f>
        <v>-2.1730526406714357E-2</v>
      </c>
      <c r="W337" s="7"/>
      <c r="Y337" s="7"/>
      <c r="AA337" s="8"/>
      <c r="AC337" s="8"/>
      <c r="AI337" s="8"/>
      <c r="AJ337" s="8"/>
    </row>
    <row r="338" spans="2:36" x14ac:dyDescent="0.45">
      <c r="B338" s="2">
        <v>44868</v>
      </c>
      <c r="C338" t="s">
        <v>724</v>
      </c>
      <c r="D338">
        <v>207.64</v>
      </c>
      <c r="E338">
        <v>97.47</v>
      </c>
      <c r="F338">
        <f t="shared" si="29"/>
        <v>11155479.5</v>
      </c>
      <c r="G338">
        <f t="shared" si="25"/>
        <v>27888.69875</v>
      </c>
      <c r="H338">
        <f t="shared" si="26"/>
        <v>125</v>
      </c>
      <c r="I338">
        <f t="shared" si="27"/>
        <v>-13771.249999999998</v>
      </c>
      <c r="J338" s="5" t="str">
        <f t="shared" si="28"/>
        <v/>
      </c>
      <c r="K338" s="9" t="str">
        <f>IFERROR(J338/MAX($J$3:J338)-1,"")</f>
        <v/>
      </c>
      <c r="W338" s="7"/>
      <c r="Y338" s="7"/>
      <c r="AA338" s="8"/>
      <c r="AC338" s="8"/>
      <c r="AI338" s="8"/>
      <c r="AJ338" s="8"/>
    </row>
    <row r="339" spans="2:36" x14ac:dyDescent="0.45">
      <c r="B339" s="2">
        <v>44868</v>
      </c>
      <c r="C339" t="s">
        <v>725</v>
      </c>
      <c r="D339">
        <v>160.53</v>
      </c>
      <c r="E339">
        <v>2.85</v>
      </c>
      <c r="F339">
        <f t="shared" si="29"/>
        <v>11155479.5</v>
      </c>
      <c r="G339">
        <f t="shared" si="25"/>
        <v>27888.69875</v>
      </c>
      <c r="H339">
        <f t="shared" si="26"/>
        <v>175</v>
      </c>
      <c r="I339">
        <f t="shared" si="27"/>
        <v>-27594</v>
      </c>
      <c r="J339" s="5" t="str">
        <f t="shared" si="28"/>
        <v/>
      </c>
      <c r="K339" s="9" t="str">
        <f>IFERROR(J339/MAX($J$3:J339)-1,"")</f>
        <v/>
      </c>
      <c r="W339" s="7"/>
      <c r="Y339" s="7"/>
      <c r="AA339" s="8"/>
      <c r="AC339" s="8"/>
      <c r="AI339" s="8"/>
      <c r="AJ339" s="8"/>
    </row>
    <row r="340" spans="2:36" x14ac:dyDescent="0.45">
      <c r="B340" s="2">
        <v>44868</v>
      </c>
      <c r="C340" t="s">
        <v>829</v>
      </c>
      <c r="D340">
        <v>483.45</v>
      </c>
      <c r="E340">
        <v>368.1</v>
      </c>
      <c r="F340">
        <f t="shared" si="29"/>
        <v>11155479.5</v>
      </c>
      <c r="G340">
        <f t="shared" si="25"/>
        <v>27888.69875</v>
      </c>
      <c r="H340">
        <f t="shared" si="26"/>
        <v>50</v>
      </c>
      <c r="I340">
        <f t="shared" si="27"/>
        <v>-5767.4999999999982</v>
      </c>
      <c r="J340" s="5" t="str">
        <f t="shared" si="28"/>
        <v/>
      </c>
      <c r="K340" s="9" t="str">
        <f>IFERROR(J340/MAX($J$3:J340)-1,"")</f>
        <v/>
      </c>
      <c r="W340" s="7"/>
      <c r="Y340" s="7"/>
      <c r="AA340" s="8"/>
      <c r="AC340" s="8"/>
      <c r="AI340" s="8"/>
      <c r="AJ340" s="8"/>
    </row>
    <row r="341" spans="2:36" x14ac:dyDescent="0.45">
      <c r="B341" s="2">
        <v>44868</v>
      </c>
      <c r="C341" t="s">
        <v>721</v>
      </c>
      <c r="D341">
        <v>458</v>
      </c>
      <c r="E341">
        <v>323.58999999999997</v>
      </c>
      <c r="F341">
        <f t="shared" si="29"/>
        <v>11155479.5</v>
      </c>
      <c r="G341">
        <f t="shared" si="25"/>
        <v>27888.69875</v>
      </c>
      <c r="H341">
        <f t="shared" si="26"/>
        <v>50</v>
      </c>
      <c r="I341">
        <f t="shared" si="27"/>
        <v>-6720.5000000000009</v>
      </c>
      <c r="J341" s="5">
        <f t="shared" si="28"/>
        <v>11101626.25</v>
      </c>
      <c r="K341" s="9">
        <f>IFERROR(J341/MAX($J$3:J341)-1,"")</f>
        <v>-2.6453137436458829E-2</v>
      </c>
      <c r="W341" s="7"/>
      <c r="Y341" s="7"/>
      <c r="AA341" s="8"/>
      <c r="AC341" s="8"/>
      <c r="AI341" s="8"/>
      <c r="AJ341" s="8"/>
    </row>
    <row r="342" spans="2:36" x14ac:dyDescent="0.45">
      <c r="B342" s="2">
        <v>44872</v>
      </c>
      <c r="C342" t="s">
        <v>726</v>
      </c>
      <c r="D342">
        <v>273.60000000000002</v>
      </c>
      <c r="E342">
        <v>68.38</v>
      </c>
      <c r="F342">
        <f t="shared" si="29"/>
        <v>11101626.25</v>
      </c>
      <c r="G342">
        <f t="shared" si="25"/>
        <v>27754.065624999999</v>
      </c>
      <c r="H342">
        <f t="shared" si="26"/>
        <v>100</v>
      </c>
      <c r="I342">
        <f t="shared" si="27"/>
        <v>-20522.000000000004</v>
      </c>
      <c r="J342" s="5" t="str">
        <f t="shared" si="28"/>
        <v/>
      </c>
      <c r="K342" s="9" t="str">
        <f>IFERROR(J342/MAX($J$3:J342)-1,"")</f>
        <v/>
      </c>
      <c r="W342" s="7"/>
      <c r="Y342" s="7"/>
      <c r="AA342" s="8"/>
      <c r="AC342" s="8"/>
      <c r="AI342" s="8"/>
      <c r="AJ342" s="8"/>
    </row>
    <row r="343" spans="2:36" x14ac:dyDescent="0.45">
      <c r="B343" s="2">
        <v>44872</v>
      </c>
      <c r="C343" t="s">
        <v>726</v>
      </c>
      <c r="D343">
        <v>235.85</v>
      </c>
      <c r="E343">
        <v>72.91</v>
      </c>
      <c r="F343">
        <f t="shared" si="29"/>
        <v>11101626.25</v>
      </c>
      <c r="G343">
        <f t="shared" si="25"/>
        <v>27754.065624999999</v>
      </c>
      <c r="H343">
        <f t="shared" si="26"/>
        <v>125</v>
      </c>
      <c r="I343">
        <f t="shared" si="27"/>
        <v>-20367.5</v>
      </c>
      <c r="J343" s="5" t="str">
        <f t="shared" si="28"/>
        <v/>
      </c>
      <c r="K343" s="9" t="str">
        <f>IFERROR(J343/MAX($J$3:J343)-1,"")</f>
        <v/>
      </c>
      <c r="W343" s="7"/>
      <c r="Y343" s="7"/>
      <c r="AA343" s="8"/>
      <c r="AC343" s="8"/>
      <c r="AI343" s="8"/>
      <c r="AJ343" s="8"/>
    </row>
    <row r="344" spans="2:36" x14ac:dyDescent="0.45">
      <c r="B344" s="2">
        <v>44872</v>
      </c>
      <c r="C344" t="s">
        <v>841</v>
      </c>
      <c r="D344">
        <v>266.89</v>
      </c>
      <c r="E344">
        <v>96.56</v>
      </c>
      <c r="F344">
        <f t="shared" si="29"/>
        <v>11101626.25</v>
      </c>
      <c r="G344">
        <f t="shared" si="25"/>
        <v>27754.065624999999</v>
      </c>
      <c r="H344">
        <f t="shared" si="26"/>
        <v>100</v>
      </c>
      <c r="I344">
        <f t="shared" si="27"/>
        <v>-17033</v>
      </c>
      <c r="J344" s="5">
        <f t="shared" si="28"/>
        <v>11043703.75</v>
      </c>
      <c r="K344" s="9">
        <f>IFERROR(J344/MAX($J$3:J344)-1,"")</f>
        <v>-3.1532597587338618E-2</v>
      </c>
      <c r="W344" s="7"/>
      <c r="Y344" s="7"/>
      <c r="AA344" s="8"/>
      <c r="AC344" s="8"/>
      <c r="AI344" s="8"/>
      <c r="AJ344" s="8"/>
    </row>
    <row r="345" spans="2:36" x14ac:dyDescent="0.45">
      <c r="B345" s="2">
        <v>44874</v>
      </c>
      <c r="C345" t="s">
        <v>727</v>
      </c>
      <c r="D345">
        <v>172.06</v>
      </c>
      <c r="E345">
        <v>192.27</v>
      </c>
      <c r="F345">
        <f t="shared" si="29"/>
        <v>11043703.75</v>
      </c>
      <c r="G345">
        <f t="shared" si="25"/>
        <v>27609.259375000001</v>
      </c>
      <c r="H345">
        <f t="shared" si="26"/>
        <v>150</v>
      </c>
      <c r="I345">
        <f t="shared" si="27"/>
        <v>3031.5000000000014</v>
      </c>
      <c r="J345" s="5" t="str">
        <f t="shared" si="28"/>
        <v/>
      </c>
      <c r="K345" s="9" t="str">
        <f>IFERROR(J345/MAX($J$3:J345)-1,"")</f>
        <v/>
      </c>
      <c r="W345" s="7"/>
      <c r="Y345" s="7"/>
      <c r="AA345" s="8"/>
      <c r="AC345" s="8"/>
      <c r="AI345" s="8"/>
      <c r="AJ345" s="8"/>
    </row>
    <row r="346" spans="2:36" x14ac:dyDescent="0.45">
      <c r="B346" s="2">
        <v>44874</v>
      </c>
      <c r="C346" t="s">
        <v>836</v>
      </c>
      <c r="D346">
        <v>227.51</v>
      </c>
      <c r="E346">
        <v>356.6</v>
      </c>
      <c r="F346">
        <f t="shared" si="29"/>
        <v>11043703.75</v>
      </c>
      <c r="G346">
        <f t="shared" si="25"/>
        <v>27609.259375000001</v>
      </c>
      <c r="H346">
        <f t="shared" si="26"/>
        <v>125</v>
      </c>
      <c r="I346">
        <f t="shared" si="27"/>
        <v>16136.250000000004</v>
      </c>
      <c r="J346" s="5">
        <f t="shared" si="28"/>
        <v>11062871.5</v>
      </c>
      <c r="K346" s="9">
        <f>IFERROR(J346/MAX($J$3:J346)-1,"")</f>
        <v>-2.9851699450914482E-2</v>
      </c>
      <c r="W346" s="7"/>
      <c r="Y346" s="7"/>
      <c r="AA346" s="8"/>
      <c r="AC346" s="8"/>
      <c r="AI346" s="8"/>
      <c r="AJ346" s="8"/>
    </row>
    <row r="347" spans="2:36" x14ac:dyDescent="0.45">
      <c r="B347" s="2">
        <v>44875</v>
      </c>
      <c r="C347" t="s">
        <v>726</v>
      </c>
      <c r="D347">
        <v>97.06</v>
      </c>
      <c r="E347">
        <v>0.27</v>
      </c>
      <c r="F347">
        <f t="shared" si="29"/>
        <v>11062871.5</v>
      </c>
      <c r="G347">
        <f t="shared" si="25"/>
        <v>27657.178749999999</v>
      </c>
      <c r="H347">
        <f t="shared" si="26"/>
        <v>275</v>
      </c>
      <c r="I347">
        <f t="shared" si="27"/>
        <v>-26617.25</v>
      </c>
      <c r="J347" s="5">
        <f t="shared" si="28"/>
        <v>11036254.25</v>
      </c>
      <c r="K347" s="9">
        <f>IFERROR(J347/MAX($J$3:J347)-1,"")</f>
        <v>-3.2185874610843879E-2</v>
      </c>
      <c r="W347" s="7"/>
      <c r="Y347" s="7"/>
      <c r="AA347" s="8"/>
      <c r="AC347" s="8"/>
      <c r="AI347" s="8"/>
      <c r="AJ347" s="8"/>
    </row>
    <row r="348" spans="2:36" x14ac:dyDescent="0.45">
      <c r="B348" s="2">
        <v>44876</v>
      </c>
      <c r="C348" t="s">
        <v>728</v>
      </c>
      <c r="D348">
        <v>359.08</v>
      </c>
      <c r="E348">
        <v>264.85000000000002</v>
      </c>
      <c r="F348">
        <f t="shared" si="29"/>
        <v>11036254.25</v>
      </c>
      <c r="G348">
        <f t="shared" si="25"/>
        <v>27590.635624999999</v>
      </c>
      <c r="H348">
        <f t="shared" si="26"/>
        <v>75</v>
      </c>
      <c r="I348">
        <f t="shared" si="27"/>
        <v>-7067.2499999999973</v>
      </c>
      <c r="J348" s="5" t="str">
        <f t="shared" si="28"/>
        <v/>
      </c>
      <c r="K348" s="9" t="str">
        <f>IFERROR(J348/MAX($J$3:J348)-1,"")</f>
        <v/>
      </c>
      <c r="W348" s="7"/>
      <c r="Y348" s="7"/>
      <c r="AA348" s="8"/>
      <c r="AC348" s="8"/>
      <c r="AI348" s="8"/>
      <c r="AJ348" s="8"/>
    </row>
    <row r="349" spans="2:36" x14ac:dyDescent="0.45">
      <c r="B349" s="2">
        <v>44876</v>
      </c>
      <c r="C349" t="s">
        <v>838</v>
      </c>
      <c r="D349">
        <v>352.65</v>
      </c>
      <c r="E349">
        <v>219</v>
      </c>
      <c r="F349">
        <f t="shared" si="29"/>
        <v>11036254.25</v>
      </c>
      <c r="G349">
        <f t="shared" si="25"/>
        <v>27590.635624999999</v>
      </c>
      <c r="H349">
        <f t="shared" si="26"/>
        <v>75</v>
      </c>
      <c r="I349">
        <f t="shared" si="27"/>
        <v>-10023.749999999998</v>
      </c>
      <c r="J349" s="5">
        <f t="shared" si="28"/>
        <v>11019163.25</v>
      </c>
      <c r="K349" s="9">
        <f>IFERROR(J349/MAX($J$3:J349)-1,"")</f>
        <v>-3.3684654073724229E-2</v>
      </c>
      <c r="W349" s="7"/>
      <c r="Y349" s="7"/>
      <c r="AA349" s="8"/>
      <c r="AC349" s="8"/>
      <c r="AI349" s="8"/>
      <c r="AJ349" s="8"/>
    </row>
    <row r="350" spans="2:36" x14ac:dyDescent="0.45">
      <c r="B350" s="2">
        <v>44880</v>
      </c>
      <c r="C350" t="s">
        <v>835</v>
      </c>
      <c r="D350">
        <v>183.39</v>
      </c>
      <c r="E350">
        <v>158.55000000000001</v>
      </c>
      <c r="F350">
        <f t="shared" si="29"/>
        <v>11019163.25</v>
      </c>
      <c r="G350">
        <f t="shared" si="25"/>
        <v>27547.908125000002</v>
      </c>
      <c r="H350">
        <f t="shared" si="26"/>
        <v>150</v>
      </c>
      <c r="I350">
        <f t="shared" si="27"/>
        <v>-3725.9999999999964</v>
      </c>
      <c r="J350" s="5">
        <f t="shared" si="28"/>
        <v>11015437.25</v>
      </c>
      <c r="K350" s="9">
        <f>IFERROR(J350/MAX($J$3:J350)-1,"")</f>
        <v>-3.4011402203072527E-2</v>
      </c>
      <c r="W350" s="7"/>
      <c r="Y350" s="7"/>
      <c r="AA350" s="8"/>
      <c r="AC350" s="8"/>
      <c r="AI350" s="8"/>
      <c r="AJ350" s="8"/>
    </row>
    <row r="351" spans="2:36" x14ac:dyDescent="0.45">
      <c r="B351" s="2">
        <v>44881</v>
      </c>
      <c r="C351" t="s">
        <v>830</v>
      </c>
      <c r="D351">
        <v>190.55</v>
      </c>
      <c r="E351">
        <v>87.71</v>
      </c>
      <c r="F351">
        <f t="shared" si="29"/>
        <v>11015437.25</v>
      </c>
      <c r="G351">
        <f t="shared" si="25"/>
        <v>27538.593124999999</v>
      </c>
      <c r="H351">
        <f t="shared" si="26"/>
        <v>150</v>
      </c>
      <c r="I351">
        <f t="shared" si="27"/>
        <v>-15426.000000000002</v>
      </c>
      <c r="J351" s="5" t="str">
        <f t="shared" si="28"/>
        <v/>
      </c>
      <c r="K351" s="9" t="str">
        <f>IFERROR(J351/MAX($J$3:J351)-1,"")</f>
        <v/>
      </c>
      <c r="W351" s="7"/>
      <c r="Y351" s="7"/>
      <c r="AA351" s="8"/>
      <c r="AC351" s="8"/>
      <c r="AI351" s="8"/>
      <c r="AJ351" s="8"/>
    </row>
    <row r="352" spans="2:36" x14ac:dyDescent="0.45">
      <c r="B352" s="2">
        <v>44881</v>
      </c>
      <c r="C352" t="s">
        <v>832</v>
      </c>
      <c r="D352">
        <v>143.01</v>
      </c>
      <c r="E352">
        <v>50.08</v>
      </c>
      <c r="F352">
        <f t="shared" si="29"/>
        <v>11015437.25</v>
      </c>
      <c r="G352">
        <f t="shared" si="25"/>
        <v>27538.593124999999</v>
      </c>
      <c r="H352">
        <f t="shared" si="26"/>
        <v>200</v>
      </c>
      <c r="I352">
        <f t="shared" si="27"/>
        <v>-18586</v>
      </c>
      <c r="J352" s="5">
        <f t="shared" si="28"/>
        <v>10981425.25</v>
      </c>
      <c r="K352" s="9">
        <f>IFERROR(J352/MAX($J$3:J352)-1,"")</f>
        <v>-3.6994053135814164E-2</v>
      </c>
      <c r="W352" s="7"/>
      <c r="Y352" s="7"/>
      <c r="AA352" s="8"/>
      <c r="AC352" s="8"/>
      <c r="AI352" s="8"/>
      <c r="AJ352" s="8"/>
    </row>
    <row r="353" spans="2:36" x14ac:dyDescent="0.45">
      <c r="B353" s="2">
        <v>44883</v>
      </c>
      <c r="C353" t="s">
        <v>872</v>
      </c>
      <c r="D353">
        <v>257.75</v>
      </c>
      <c r="E353">
        <v>196.04</v>
      </c>
      <c r="F353">
        <f t="shared" si="29"/>
        <v>10981425.25</v>
      </c>
      <c r="G353">
        <f t="shared" si="25"/>
        <v>27453.563125000001</v>
      </c>
      <c r="H353">
        <f t="shared" si="26"/>
        <v>100</v>
      </c>
      <c r="I353">
        <f t="shared" si="27"/>
        <v>-6171.0000000000009</v>
      </c>
      <c r="J353" s="5" t="str">
        <f t="shared" si="28"/>
        <v/>
      </c>
      <c r="K353" s="9" t="str">
        <f>IFERROR(J353/MAX($J$3:J353)-1,"")</f>
        <v/>
      </c>
      <c r="W353" s="7"/>
      <c r="Y353" s="7"/>
      <c r="AA353" s="8"/>
      <c r="AC353" s="8"/>
      <c r="AI353" s="8"/>
      <c r="AJ353" s="8"/>
    </row>
    <row r="354" spans="2:36" x14ac:dyDescent="0.45">
      <c r="B354" s="2">
        <v>44883</v>
      </c>
      <c r="C354" t="s">
        <v>834</v>
      </c>
      <c r="D354">
        <v>298.75</v>
      </c>
      <c r="E354">
        <v>242.43</v>
      </c>
      <c r="F354">
        <f t="shared" si="29"/>
        <v>10981425.25</v>
      </c>
      <c r="G354">
        <f t="shared" si="25"/>
        <v>27453.563125000001</v>
      </c>
      <c r="H354">
        <f t="shared" si="26"/>
        <v>100</v>
      </c>
      <c r="I354">
        <f t="shared" si="27"/>
        <v>-5631.9999999999991</v>
      </c>
      <c r="J354" s="5">
        <f t="shared" si="28"/>
        <v>10969622.25</v>
      </c>
      <c r="K354" s="9">
        <f>IFERROR(J354/MAX($J$3:J354)-1,"")</f>
        <v>-3.8029106321723516E-2</v>
      </c>
      <c r="W354" s="7"/>
      <c r="Y354" s="7"/>
      <c r="AA354" s="8"/>
      <c r="AC354" s="8"/>
      <c r="AI354" s="8"/>
      <c r="AJ354" s="8"/>
    </row>
    <row r="355" spans="2:36" x14ac:dyDescent="0.45">
      <c r="B355" s="2">
        <v>44888</v>
      </c>
      <c r="C355" t="s">
        <v>852</v>
      </c>
      <c r="D355">
        <v>112.87</v>
      </c>
      <c r="E355">
        <v>70.45</v>
      </c>
      <c r="F355">
        <f t="shared" si="29"/>
        <v>10969622.25</v>
      </c>
      <c r="G355">
        <f t="shared" si="25"/>
        <v>27424.055625000001</v>
      </c>
      <c r="H355">
        <f t="shared" si="26"/>
        <v>250</v>
      </c>
      <c r="I355">
        <f t="shared" si="27"/>
        <v>-10605</v>
      </c>
      <c r="J355" s="5" t="str">
        <f t="shared" si="28"/>
        <v/>
      </c>
      <c r="K355" s="9" t="str">
        <f>IFERROR(J355/MAX($J$3:J355)-1,"")</f>
        <v/>
      </c>
      <c r="W355" s="7"/>
      <c r="Y355" s="7"/>
      <c r="AA355" s="8"/>
      <c r="AC355" s="8"/>
      <c r="AI355" s="8"/>
      <c r="AJ355" s="8"/>
    </row>
    <row r="356" spans="2:36" x14ac:dyDescent="0.45">
      <c r="B356" s="2">
        <v>44888</v>
      </c>
      <c r="C356" t="s">
        <v>851</v>
      </c>
      <c r="D356">
        <v>103.95</v>
      </c>
      <c r="E356">
        <v>34.29</v>
      </c>
      <c r="F356">
        <f t="shared" si="29"/>
        <v>10969622.25</v>
      </c>
      <c r="G356">
        <f t="shared" si="25"/>
        <v>27424.055625000001</v>
      </c>
      <c r="H356">
        <f t="shared" si="26"/>
        <v>275</v>
      </c>
      <c r="I356">
        <f t="shared" si="27"/>
        <v>-19156.5</v>
      </c>
      <c r="J356" s="5" t="str">
        <f t="shared" si="28"/>
        <v/>
      </c>
      <c r="K356" s="9" t="str">
        <f>IFERROR(J356/MAX($J$3:J356)-1,"")</f>
        <v/>
      </c>
      <c r="W356" s="7"/>
      <c r="Y356" s="7"/>
      <c r="AA356" s="8"/>
      <c r="AC356" s="8"/>
      <c r="AI356" s="8"/>
      <c r="AJ356" s="8"/>
    </row>
    <row r="357" spans="2:36" x14ac:dyDescent="0.45">
      <c r="B357" s="2">
        <v>44888</v>
      </c>
      <c r="C357" t="s">
        <v>854</v>
      </c>
      <c r="D357">
        <v>145.16999999999999</v>
      </c>
      <c r="E357">
        <v>154.4</v>
      </c>
      <c r="F357">
        <f t="shared" si="29"/>
        <v>10969622.25</v>
      </c>
      <c r="G357">
        <f t="shared" si="25"/>
        <v>27424.055625000001</v>
      </c>
      <c r="H357">
        <f t="shared" si="26"/>
        <v>200</v>
      </c>
      <c r="I357">
        <f t="shared" si="27"/>
        <v>1846.0000000000036</v>
      </c>
      <c r="J357" s="5" t="str">
        <f t="shared" si="28"/>
        <v/>
      </c>
      <c r="K357" s="9" t="str">
        <f>IFERROR(J357/MAX($J$3:J357)-1,"")</f>
        <v/>
      </c>
      <c r="W357" s="7"/>
      <c r="Y357" s="7"/>
      <c r="AA357" s="8"/>
      <c r="AC357" s="8"/>
      <c r="AI357" s="8"/>
      <c r="AJ357" s="8"/>
    </row>
    <row r="358" spans="2:36" x14ac:dyDescent="0.45">
      <c r="B358" s="2">
        <v>44888</v>
      </c>
      <c r="C358" t="s">
        <v>852</v>
      </c>
      <c r="D358">
        <v>95.9</v>
      </c>
      <c r="E358">
        <v>83.47</v>
      </c>
      <c r="F358">
        <f t="shared" si="29"/>
        <v>10969622.25</v>
      </c>
      <c r="G358">
        <f t="shared" si="25"/>
        <v>27424.055625000001</v>
      </c>
      <c r="H358">
        <f t="shared" si="26"/>
        <v>275</v>
      </c>
      <c r="I358">
        <f t="shared" si="27"/>
        <v>-3418.2500000000018</v>
      </c>
      <c r="J358" s="5">
        <f t="shared" si="28"/>
        <v>10938288.5</v>
      </c>
      <c r="K358" s="9">
        <f>IFERROR(J358/MAX($J$3:J358)-1,"")</f>
        <v>-4.0776890593856585E-2</v>
      </c>
    </row>
    <row r="359" spans="2:36" x14ac:dyDescent="0.45">
      <c r="B359" s="2">
        <v>44889</v>
      </c>
      <c r="C359" t="s">
        <v>853</v>
      </c>
      <c r="D359">
        <v>42.1</v>
      </c>
      <c r="E359">
        <v>80.17</v>
      </c>
      <c r="F359">
        <f t="shared" si="29"/>
        <v>10938288.5</v>
      </c>
      <c r="G359">
        <f t="shared" si="25"/>
        <v>27345.721250000002</v>
      </c>
      <c r="H359">
        <f t="shared" si="26"/>
        <v>650</v>
      </c>
      <c r="I359">
        <f t="shared" si="27"/>
        <v>24745.5</v>
      </c>
      <c r="J359" s="5">
        <f t="shared" si="28"/>
        <v>10963034</v>
      </c>
      <c r="K359" s="9">
        <f>IFERROR(J359/MAX($J$3:J359)-1,"")</f>
        <v>-3.8606856821771562E-2</v>
      </c>
    </row>
  </sheetData>
  <mergeCells count="1">
    <mergeCell ref="B1:J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3803"/>
  <sheetViews>
    <sheetView topLeftCell="AA1" workbookViewId="0">
      <selection activeCell="AK20" sqref="AK20"/>
    </sheetView>
  </sheetViews>
  <sheetFormatPr defaultRowHeight="14.25" x14ac:dyDescent="0.45"/>
  <cols>
    <col min="3" max="3" width="15" bestFit="1" customWidth="1"/>
    <col min="5" max="5" width="15" bestFit="1" customWidth="1"/>
    <col min="18" max="19" width="9.9296875" bestFit="1" customWidth="1"/>
    <col min="30" max="30" width="9.9296875" bestFit="1" customWidth="1"/>
    <col min="31" max="31" width="9.33203125" bestFit="1" customWidth="1"/>
    <col min="33" max="33" width="9.9296875" bestFit="1" customWidth="1"/>
    <col min="42" max="42" width="9.9296875" bestFit="1" customWidth="1"/>
    <col min="43" max="43" width="9.33203125" bestFit="1" customWidth="1"/>
    <col min="50" max="50" width="15" bestFit="1" customWidth="1"/>
    <col min="52" max="52" width="15" bestFit="1" customWidth="1"/>
  </cols>
  <sheetData>
    <row r="1" spans="1:64" x14ac:dyDescent="0.45">
      <c r="A1" t="s">
        <v>2</v>
      </c>
      <c r="B1" t="s">
        <v>593</v>
      </c>
      <c r="C1" t="s">
        <v>594</v>
      </c>
      <c r="D1" t="s">
        <v>595</v>
      </c>
      <c r="E1" t="s">
        <v>596</v>
      </c>
      <c r="F1" t="s">
        <v>597</v>
      </c>
      <c r="G1" t="s">
        <v>598</v>
      </c>
      <c r="H1" t="s">
        <v>599</v>
      </c>
      <c r="I1" t="s">
        <v>600</v>
      </c>
      <c r="J1" t="s">
        <v>601</v>
      </c>
      <c r="K1" t="s">
        <v>602</v>
      </c>
      <c r="L1" t="s">
        <v>603</v>
      </c>
      <c r="M1" t="s">
        <v>604</v>
      </c>
      <c r="N1" t="s">
        <v>605</v>
      </c>
      <c r="O1" t="s">
        <v>606</v>
      </c>
      <c r="P1" t="s">
        <v>607</v>
      </c>
      <c r="Q1" t="s">
        <v>608</v>
      </c>
      <c r="S1" t="s">
        <v>881</v>
      </c>
      <c r="T1" t="s">
        <v>2</v>
      </c>
      <c r="U1" t="s">
        <v>11</v>
      </c>
      <c r="V1" t="s">
        <v>12</v>
      </c>
      <c r="W1" t="s">
        <v>889</v>
      </c>
      <c r="X1" t="s">
        <v>887</v>
      </c>
      <c r="Y1" t="s">
        <v>890</v>
      </c>
      <c r="Z1" t="s">
        <v>891</v>
      </c>
      <c r="AA1" t="s">
        <v>888</v>
      </c>
      <c r="AB1" t="s">
        <v>892</v>
      </c>
      <c r="AV1" t="s">
        <v>2</v>
      </c>
      <c r="AW1" t="s">
        <v>593</v>
      </c>
      <c r="AX1" t="s">
        <v>594</v>
      </c>
      <c r="AY1" t="s">
        <v>595</v>
      </c>
      <c r="AZ1" t="s">
        <v>596</v>
      </c>
      <c r="BA1" t="s">
        <v>597</v>
      </c>
      <c r="BB1" t="s">
        <v>598</v>
      </c>
      <c r="BC1" t="s">
        <v>599</v>
      </c>
      <c r="BD1" t="s">
        <v>600</v>
      </c>
      <c r="BE1" t="s">
        <v>601</v>
      </c>
      <c r="BF1" t="s">
        <v>602</v>
      </c>
      <c r="BG1" t="s">
        <v>603</v>
      </c>
      <c r="BH1" t="s">
        <v>604</v>
      </c>
      <c r="BI1" t="s">
        <v>605</v>
      </c>
      <c r="BJ1" t="s">
        <v>606</v>
      </c>
      <c r="BK1" t="s">
        <v>607</v>
      </c>
      <c r="BL1" t="s">
        <v>608</v>
      </c>
    </row>
    <row r="2" spans="1:64" x14ac:dyDescent="0.45">
      <c r="A2" t="s">
        <v>1249</v>
      </c>
      <c r="B2" t="s">
        <v>31</v>
      </c>
      <c r="C2" s="7">
        <v>42523.53125</v>
      </c>
      <c r="D2">
        <v>71</v>
      </c>
      <c r="E2" s="7">
        <v>42523.635416666664</v>
      </c>
      <c r="F2">
        <v>143</v>
      </c>
      <c r="G2" s="8">
        <v>1.0141</v>
      </c>
      <c r="H2">
        <v>49197.18</v>
      </c>
      <c r="I2" s="8">
        <v>0.9839</v>
      </c>
      <c r="J2">
        <v>704.22529999999995</v>
      </c>
      <c r="K2">
        <v>50000</v>
      </c>
      <c r="L2">
        <v>49197.18</v>
      </c>
      <c r="M2">
        <v>31</v>
      </c>
      <c r="N2">
        <v>1587.01</v>
      </c>
      <c r="O2" s="8">
        <v>-0.44440000000000002</v>
      </c>
      <c r="P2" s="8">
        <v>1.4507000000000001</v>
      </c>
      <c r="Q2" t="s">
        <v>610</v>
      </c>
      <c r="S2" s="2">
        <v>42523</v>
      </c>
      <c r="T2" t="s">
        <v>1249</v>
      </c>
      <c r="U2">
        <v>71</v>
      </c>
      <c r="V2">
        <v>143</v>
      </c>
      <c r="W2">
        <v>10000000</v>
      </c>
      <c r="X2">
        <f t="shared" ref="X2:X32" si="0">W2*0.25%</f>
        <v>25000</v>
      </c>
      <c r="Y2">
        <f t="shared" ref="Y2:Y65" si="1">MROUND(X2/U2,25)</f>
        <v>350</v>
      </c>
      <c r="Z2">
        <f t="shared" ref="Z2:Z65" si="2">Y2*((V2*0.99)-(U2*1.01))</f>
        <v>24451</v>
      </c>
      <c r="AA2">
        <v>10000000</v>
      </c>
      <c r="AB2" s="9"/>
      <c r="AD2" s="2"/>
      <c r="AG2" s="2">
        <v>42522</v>
      </c>
      <c r="AH2">
        <v>10000000</v>
      </c>
      <c r="AI2" s="9">
        <f>AH2/MAX($AH$2:AH2)-1</f>
        <v>0</v>
      </c>
      <c r="AJ2" s="29">
        <f t="shared" ref="AJ2" si="3">IF(AG2=$AP$3,1,IF(AJ1=1,1,""))</f>
        <v>1</v>
      </c>
      <c r="AK2" s="29">
        <f t="shared" ref="AK2" si="4">IF(AG2=$AP$4,1,IF(AK3=1,1,""))</f>
        <v>1</v>
      </c>
      <c r="AL2" s="30">
        <f>IF(AND(AJ2=1,AJ1&lt;&gt;1),ROW(),IF(AND(AJ2="",AJ1=""),"",AL1))</f>
        <v>2</v>
      </c>
      <c r="AM2" s="30">
        <f t="shared" ref="AM2" si="5">IF(AND(AK2=1,AK3&lt;&gt;1),ROW(),IF(AND(AK2="",AK3=""),"",AM3))</f>
        <v>2369</v>
      </c>
      <c r="AN2" s="31">
        <f t="shared" ref="AN2" ca="1" si="6">IF(AM2="","",IF(AJ2=1,AH2/MAX(INDIRECT("AH"&amp;AL2&amp;":"&amp;"AJ"&amp;ROW(AN2)))-1,""))</f>
        <v>0</v>
      </c>
      <c r="AV2" t="s">
        <v>1249</v>
      </c>
      <c r="AW2" t="s">
        <v>31</v>
      </c>
      <c r="AX2" s="7">
        <v>42523.53125</v>
      </c>
      <c r="AY2">
        <v>71</v>
      </c>
      <c r="AZ2" s="7">
        <v>42523.635416666664</v>
      </c>
      <c r="BA2">
        <v>143</v>
      </c>
      <c r="BB2" s="8">
        <v>1.0141</v>
      </c>
      <c r="BC2">
        <v>49197.18</v>
      </c>
      <c r="BD2" s="8">
        <v>0.9839</v>
      </c>
      <c r="BE2">
        <v>704.22529999999995</v>
      </c>
      <c r="BF2">
        <v>50000</v>
      </c>
      <c r="BG2">
        <v>49197.18</v>
      </c>
      <c r="BH2">
        <v>31</v>
      </c>
      <c r="BI2">
        <v>1587.01</v>
      </c>
      <c r="BJ2" s="8">
        <v>-0.44440000000000002</v>
      </c>
      <c r="BK2" s="8">
        <v>1.4507000000000001</v>
      </c>
      <c r="BL2" t="s">
        <v>610</v>
      </c>
    </row>
    <row r="3" spans="1:64" x14ac:dyDescent="0.45">
      <c r="A3" t="s">
        <v>1248</v>
      </c>
      <c r="B3" t="s">
        <v>31</v>
      </c>
      <c r="C3" s="7">
        <v>42523.590277777781</v>
      </c>
      <c r="D3">
        <v>31.6</v>
      </c>
      <c r="E3" s="7">
        <v>42523.635416666664</v>
      </c>
      <c r="F3">
        <v>54</v>
      </c>
      <c r="G3" s="8">
        <v>0.70889999999999997</v>
      </c>
      <c r="H3">
        <v>34102.07</v>
      </c>
      <c r="I3" s="8">
        <v>0.68179999999999996</v>
      </c>
      <c r="J3">
        <v>1582.903</v>
      </c>
      <c r="K3">
        <v>50019.75</v>
      </c>
      <c r="L3">
        <v>83299.25</v>
      </c>
      <c r="M3">
        <v>14</v>
      </c>
      <c r="N3">
        <v>2435.86</v>
      </c>
      <c r="O3" s="8">
        <v>-0.32590000000000002</v>
      </c>
      <c r="P3" s="8">
        <v>1.5316000000000001</v>
      </c>
      <c r="Q3" t="s">
        <v>610</v>
      </c>
      <c r="S3" s="2">
        <v>42523</v>
      </c>
      <c r="T3" t="s">
        <v>1248</v>
      </c>
      <c r="U3">
        <v>31.6</v>
      </c>
      <c r="V3">
        <v>54</v>
      </c>
      <c r="W3">
        <v>10000000</v>
      </c>
      <c r="X3">
        <f t="shared" si="0"/>
        <v>25000</v>
      </c>
      <c r="Y3">
        <f t="shared" si="1"/>
        <v>800</v>
      </c>
      <c r="Z3">
        <f t="shared" si="2"/>
        <v>17235.2</v>
      </c>
      <c r="AA3" s="5" t="str">
        <f t="shared" ref="AA3:AA66" si="7">IF(S3&lt;&gt;S4,W3+SUMIF($S$3:$S$3590,S3,$Z$3:$Z$3590),"")</f>
        <v/>
      </c>
      <c r="AB3" s="9" t="str">
        <f>IFERROR(AA3/MAX($A$3:AA3)-1,"")</f>
        <v/>
      </c>
      <c r="AD3" s="2"/>
      <c r="AG3" s="2">
        <f>AG2+1</f>
        <v>42523</v>
      </c>
      <c r="AH3">
        <v>10036747.199999999</v>
      </c>
      <c r="AI3" s="9">
        <f>AH3/MAX($AH$2:AH3)-1</f>
        <v>0</v>
      </c>
      <c r="AJ3" s="29">
        <f t="shared" ref="AJ3:AJ66" si="8">IF(AG3=$AP$3,1,IF(AJ2=1,1,""))</f>
        <v>1</v>
      </c>
      <c r="AK3" s="29">
        <f t="shared" ref="AK3:AK66" si="9">IF(AG3=$AP$4,1,IF(AK4=1,1,""))</f>
        <v>1</v>
      </c>
      <c r="AL3" s="30">
        <f>IF(AND(AJ3=1,AJ2&lt;&gt;1),ROW(),IF(AND(AJ3="",AJ2=""),"",AL2))</f>
        <v>2</v>
      </c>
      <c r="AM3" s="30">
        <f t="shared" ref="AM3:AM66" si="10">IF(AND(AK3=1,AK4&lt;&gt;1),ROW(),IF(AND(AK3="",AK4=""),"",AM4))</f>
        <v>2369</v>
      </c>
      <c r="AN3" s="31">
        <f t="shared" ref="AN3:AN66" ca="1" si="11">IF(AM3="","",IF(AJ3=1,AH3/MAX(INDIRECT("AH"&amp;AL3&amp;":"&amp;"AJ"&amp;ROW(AN3)))-1,""))</f>
        <v>0</v>
      </c>
      <c r="AP3" s="2">
        <v>42522</v>
      </c>
      <c r="AQ3">
        <f>-VLOOKUP(AP3,$AG$2:$AH$2369,2,0)</f>
        <v>-10000000</v>
      </c>
      <c r="AV3" t="s">
        <v>1248</v>
      </c>
      <c r="AW3" t="s">
        <v>31</v>
      </c>
      <c r="AX3" s="7">
        <v>42523.590277777781</v>
      </c>
      <c r="AY3">
        <v>31.6</v>
      </c>
      <c r="AZ3" s="7">
        <v>42523.635416666664</v>
      </c>
      <c r="BA3">
        <v>54</v>
      </c>
      <c r="BB3" s="8">
        <v>0.70889999999999997</v>
      </c>
      <c r="BC3">
        <v>34102.07</v>
      </c>
      <c r="BD3" s="8">
        <v>0.68179999999999996</v>
      </c>
      <c r="BE3">
        <v>1582.903</v>
      </c>
      <c r="BF3">
        <v>50019.75</v>
      </c>
      <c r="BG3">
        <v>83299.25</v>
      </c>
      <c r="BH3">
        <v>14</v>
      </c>
      <c r="BI3">
        <v>2435.86</v>
      </c>
      <c r="BJ3" s="8">
        <v>-0.32590000000000002</v>
      </c>
      <c r="BK3" s="8">
        <v>1.5316000000000001</v>
      </c>
      <c r="BL3" t="s">
        <v>610</v>
      </c>
    </row>
    <row r="4" spans="1:64" x14ac:dyDescent="0.45">
      <c r="A4" t="s">
        <v>1268</v>
      </c>
      <c r="B4" t="s">
        <v>31</v>
      </c>
      <c r="C4" s="7">
        <v>42523.607638888891</v>
      </c>
      <c r="D4">
        <v>192.2</v>
      </c>
      <c r="E4" s="7">
        <v>42524.388888888891</v>
      </c>
      <c r="F4">
        <v>264</v>
      </c>
      <c r="G4" s="8">
        <v>0.37359999999999999</v>
      </c>
      <c r="H4">
        <v>17491.68</v>
      </c>
      <c r="I4" s="8">
        <v>0.3498</v>
      </c>
      <c r="J4">
        <v>260.14569999999998</v>
      </c>
      <c r="K4">
        <v>50000</v>
      </c>
      <c r="L4">
        <v>17491.68</v>
      </c>
      <c r="M4">
        <v>15</v>
      </c>
      <c r="N4">
        <v>1166.1099999999999</v>
      </c>
      <c r="O4" s="8">
        <v>-0.1129</v>
      </c>
      <c r="P4" s="8">
        <v>0.45679999999999998</v>
      </c>
      <c r="Q4" t="s">
        <v>610</v>
      </c>
      <c r="S4" s="2">
        <v>42523</v>
      </c>
      <c r="T4" t="s">
        <v>1268</v>
      </c>
      <c r="U4">
        <v>192.2</v>
      </c>
      <c r="V4">
        <v>264</v>
      </c>
      <c r="W4">
        <v>10000000</v>
      </c>
      <c r="X4">
        <f t="shared" si="0"/>
        <v>25000</v>
      </c>
      <c r="Y4">
        <f t="shared" si="1"/>
        <v>125</v>
      </c>
      <c r="Z4">
        <f t="shared" si="2"/>
        <v>8404.7500000000036</v>
      </c>
      <c r="AA4" s="5" t="str">
        <f t="shared" si="7"/>
        <v/>
      </c>
      <c r="AB4" s="9" t="str">
        <f>IFERROR(AA4/MAX($A$3:AA4)-1,"")</f>
        <v/>
      </c>
      <c r="AG4" s="2">
        <f t="shared" ref="AG4:AG67" si="12">AG3+1</f>
        <v>42524</v>
      </c>
      <c r="AH4">
        <v>10036747.199999999</v>
      </c>
      <c r="AI4" s="9">
        <f>AH4/MAX($AH$2:AH4)-1</f>
        <v>0</v>
      </c>
      <c r="AJ4" s="29">
        <f t="shared" si="8"/>
        <v>1</v>
      </c>
      <c r="AK4" s="29">
        <f t="shared" si="9"/>
        <v>1</v>
      </c>
      <c r="AL4" s="30">
        <f t="shared" ref="AL4:AL67" si="13">IF(AND(AJ4=1,AJ3&lt;&gt;1),ROW(),IF(AND(AJ4="",AJ3=""),"",AL3))</f>
        <v>2</v>
      </c>
      <c r="AM4" s="30">
        <f t="shared" si="10"/>
        <v>2369</v>
      </c>
      <c r="AN4" s="31">
        <f t="shared" ca="1" si="11"/>
        <v>0</v>
      </c>
      <c r="AP4" s="2">
        <v>44889</v>
      </c>
      <c r="AQ4">
        <f>VLOOKUP(AP4,$AG$3:$AH$2369,2,0)</f>
        <v>32349159.253633324</v>
      </c>
      <c r="AV4" t="s">
        <v>1268</v>
      </c>
      <c r="AW4" t="s">
        <v>31</v>
      </c>
      <c r="AX4" s="7">
        <v>42523.607638888891</v>
      </c>
      <c r="AY4">
        <v>192.2</v>
      </c>
      <c r="AZ4" s="7">
        <v>42524.388888888891</v>
      </c>
      <c r="BA4">
        <v>264</v>
      </c>
      <c r="BB4" s="8">
        <v>0.37359999999999999</v>
      </c>
      <c r="BC4">
        <v>17491.68</v>
      </c>
      <c r="BD4" s="8">
        <v>0.3498</v>
      </c>
      <c r="BE4">
        <v>260.14569999999998</v>
      </c>
      <c r="BF4">
        <v>50000</v>
      </c>
      <c r="BG4">
        <v>17491.68</v>
      </c>
      <c r="BH4">
        <v>15</v>
      </c>
      <c r="BI4">
        <v>1166.1099999999999</v>
      </c>
      <c r="BJ4" s="8">
        <v>-0.1129</v>
      </c>
      <c r="BK4" s="8">
        <v>0.45679999999999998</v>
      </c>
      <c r="BL4" t="s">
        <v>610</v>
      </c>
    </row>
    <row r="5" spans="1:64" x14ac:dyDescent="0.45">
      <c r="A5" t="s">
        <v>896</v>
      </c>
      <c r="B5" t="s">
        <v>31</v>
      </c>
      <c r="C5" s="7">
        <v>42523.611111111109</v>
      </c>
      <c r="D5">
        <v>143</v>
      </c>
      <c r="E5" s="7">
        <v>42524.388888888891</v>
      </c>
      <c r="F5">
        <v>210</v>
      </c>
      <c r="G5" s="8">
        <v>0.46850000000000003</v>
      </c>
      <c r="H5">
        <v>22190.09</v>
      </c>
      <c r="I5" s="8">
        <v>0.44379999999999997</v>
      </c>
      <c r="J5">
        <v>349.61540000000002</v>
      </c>
      <c r="K5">
        <v>49995</v>
      </c>
      <c r="L5">
        <v>39681.760000000002</v>
      </c>
      <c r="M5">
        <v>14</v>
      </c>
      <c r="N5">
        <v>1585.01</v>
      </c>
      <c r="O5" s="8">
        <v>-5.8700000000000002E-2</v>
      </c>
      <c r="P5" s="8">
        <v>0.57340000000000002</v>
      </c>
      <c r="Q5" t="s">
        <v>610</v>
      </c>
      <c r="S5" s="2">
        <v>42523</v>
      </c>
      <c r="T5" t="s">
        <v>896</v>
      </c>
      <c r="U5">
        <v>143</v>
      </c>
      <c r="V5">
        <v>210</v>
      </c>
      <c r="W5">
        <v>10000000</v>
      </c>
      <c r="X5">
        <f t="shared" si="0"/>
        <v>25000</v>
      </c>
      <c r="Y5">
        <f t="shared" si="1"/>
        <v>175</v>
      </c>
      <c r="Z5">
        <f t="shared" si="2"/>
        <v>11107.25</v>
      </c>
      <c r="AA5">
        <f t="shared" si="7"/>
        <v>10036747.199999999</v>
      </c>
      <c r="AB5" s="9">
        <f>IFERROR(AA5/MAX($A$3:AA5)-1,"")</f>
        <v>0</v>
      </c>
      <c r="AE5" s="9"/>
      <c r="AG5" s="2">
        <f t="shared" si="12"/>
        <v>42525</v>
      </c>
      <c r="AH5">
        <v>10036747.199999999</v>
      </c>
      <c r="AI5" s="9">
        <f>AH5/MAX($AH$2:AH5)-1</f>
        <v>0</v>
      </c>
      <c r="AJ5" s="29">
        <f t="shared" si="8"/>
        <v>1</v>
      </c>
      <c r="AK5" s="29">
        <f t="shared" si="9"/>
        <v>1</v>
      </c>
      <c r="AL5" s="30">
        <f t="shared" si="13"/>
        <v>2</v>
      </c>
      <c r="AM5" s="30">
        <f t="shared" si="10"/>
        <v>2369</v>
      </c>
      <c r="AN5" s="31">
        <f t="shared" ca="1" si="11"/>
        <v>0</v>
      </c>
      <c r="AV5" t="s">
        <v>896</v>
      </c>
      <c r="AW5" t="s">
        <v>31</v>
      </c>
      <c r="AX5" s="7">
        <v>42523.611111111109</v>
      </c>
      <c r="AY5">
        <v>143</v>
      </c>
      <c r="AZ5" s="7">
        <v>42524.388888888891</v>
      </c>
      <c r="BA5">
        <v>210</v>
      </c>
      <c r="BB5" s="8">
        <v>0.46850000000000003</v>
      </c>
      <c r="BC5">
        <v>22190.09</v>
      </c>
      <c r="BD5" s="8">
        <v>0.44379999999999997</v>
      </c>
      <c r="BE5">
        <v>349.61540000000002</v>
      </c>
      <c r="BF5">
        <v>49995</v>
      </c>
      <c r="BG5">
        <v>39681.760000000002</v>
      </c>
      <c r="BH5">
        <v>14</v>
      </c>
      <c r="BI5">
        <v>1585.01</v>
      </c>
      <c r="BJ5" s="8">
        <v>-5.8700000000000002E-2</v>
      </c>
      <c r="BK5" s="8">
        <v>0.57340000000000002</v>
      </c>
      <c r="BL5" t="s">
        <v>610</v>
      </c>
    </row>
    <row r="6" spans="1:64" x14ac:dyDescent="0.45">
      <c r="A6" t="s">
        <v>908</v>
      </c>
      <c r="B6" t="s">
        <v>31</v>
      </c>
      <c r="C6" s="7">
        <v>42530.395833333336</v>
      </c>
      <c r="D6">
        <v>114</v>
      </c>
      <c r="E6" s="7">
        <v>42530.635416666664</v>
      </c>
      <c r="F6">
        <v>103.15</v>
      </c>
      <c r="G6" s="8">
        <v>-9.5200000000000007E-2</v>
      </c>
      <c r="H6">
        <v>-5758.76</v>
      </c>
      <c r="I6" s="8">
        <v>-0.1142</v>
      </c>
      <c r="J6">
        <v>442.25</v>
      </c>
      <c r="K6">
        <v>50416.5</v>
      </c>
      <c r="L6">
        <v>77540.5</v>
      </c>
      <c r="M6">
        <v>70</v>
      </c>
      <c r="N6">
        <v>-82.27</v>
      </c>
      <c r="O6" s="8">
        <v>-0.18820000000000001</v>
      </c>
      <c r="P6" s="8">
        <v>0.92459999999999998</v>
      </c>
      <c r="Q6" t="s">
        <v>610</v>
      </c>
      <c r="S6" s="2">
        <v>42530</v>
      </c>
      <c r="T6" t="s">
        <v>908</v>
      </c>
      <c r="U6">
        <v>114</v>
      </c>
      <c r="V6">
        <v>103.15</v>
      </c>
      <c r="W6">
        <f t="shared" ref="W6:W69" si="14">IF(S6&lt;&gt;S5,AA5,W5)</f>
        <v>10036747.199999999</v>
      </c>
      <c r="X6">
        <f t="shared" si="0"/>
        <v>25091.867999999999</v>
      </c>
      <c r="Y6">
        <f t="shared" si="1"/>
        <v>225</v>
      </c>
      <c r="Z6">
        <f t="shared" si="2"/>
        <v>-2929.8374999999974</v>
      </c>
      <c r="AA6" t="str">
        <f t="shared" si="7"/>
        <v/>
      </c>
      <c r="AB6" s="9" t="str">
        <f>IFERROR(AA6/MAX($A$3:AA6)-1,"")</f>
        <v/>
      </c>
      <c r="AE6" s="8"/>
      <c r="AG6" s="2">
        <f t="shared" si="12"/>
        <v>42526</v>
      </c>
      <c r="AH6">
        <v>10036747.199999999</v>
      </c>
      <c r="AI6" s="9">
        <f>AH6/MAX($AH$2:AH6)-1</f>
        <v>0</v>
      </c>
      <c r="AJ6" s="29">
        <f t="shared" si="8"/>
        <v>1</v>
      </c>
      <c r="AK6" s="29">
        <f t="shared" si="9"/>
        <v>1</v>
      </c>
      <c r="AL6" s="30">
        <f t="shared" si="13"/>
        <v>2</v>
      </c>
      <c r="AM6" s="30">
        <f t="shared" si="10"/>
        <v>2369</v>
      </c>
      <c r="AN6" s="31">
        <f t="shared" ca="1" si="11"/>
        <v>0</v>
      </c>
      <c r="AP6" t="s">
        <v>893</v>
      </c>
      <c r="AQ6" s="9">
        <f>XIRR(AQ3:AQ4,AP3:AP4)</f>
        <v>0.19845774769783023</v>
      </c>
      <c r="AV6" t="s">
        <v>908</v>
      </c>
      <c r="AW6" t="s">
        <v>31</v>
      </c>
      <c r="AX6" s="7">
        <v>42530.395833333336</v>
      </c>
      <c r="AY6">
        <v>114</v>
      </c>
      <c r="AZ6" s="7">
        <v>42530.635416666664</v>
      </c>
      <c r="BA6">
        <v>103.15</v>
      </c>
      <c r="BB6" s="8">
        <v>-9.5200000000000007E-2</v>
      </c>
      <c r="BC6">
        <v>-5758.76</v>
      </c>
      <c r="BD6" s="8">
        <v>-0.1142</v>
      </c>
      <c r="BE6">
        <v>442.25</v>
      </c>
      <c r="BF6">
        <v>50416.5</v>
      </c>
      <c r="BG6">
        <v>77540.5</v>
      </c>
      <c r="BH6">
        <v>70</v>
      </c>
      <c r="BI6">
        <v>-82.27</v>
      </c>
      <c r="BJ6" s="8">
        <v>-0.18820000000000001</v>
      </c>
      <c r="BK6" s="8">
        <v>0.92459999999999998</v>
      </c>
      <c r="BL6" t="s">
        <v>610</v>
      </c>
    </row>
    <row r="7" spans="1:64" x14ac:dyDescent="0.45">
      <c r="A7" t="s">
        <v>1193</v>
      </c>
      <c r="B7" t="s">
        <v>31</v>
      </c>
      <c r="C7" s="7">
        <v>42530.590277777781</v>
      </c>
      <c r="D7">
        <v>49.1</v>
      </c>
      <c r="E7" s="7">
        <v>42530.635416666664</v>
      </c>
      <c r="F7">
        <v>0.05</v>
      </c>
      <c r="G7" s="8">
        <v>-0.999</v>
      </c>
      <c r="H7">
        <v>-50995.07</v>
      </c>
      <c r="I7" s="8">
        <v>-1.0089999999999999</v>
      </c>
      <c r="J7">
        <v>1029.3399999999999</v>
      </c>
      <c r="K7">
        <v>50540.61</v>
      </c>
      <c r="L7">
        <v>26545.43</v>
      </c>
      <c r="M7">
        <v>14</v>
      </c>
      <c r="N7">
        <v>-3642.51</v>
      </c>
      <c r="O7" s="8">
        <v>-0.999</v>
      </c>
      <c r="P7" s="8">
        <v>7.8399999999999997E-2</v>
      </c>
      <c r="Q7" t="s">
        <v>610</v>
      </c>
      <c r="S7" s="2">
        <v>42530</v>
      </c>
      <c r="T7" t="s">
        <v>1193</v>
      </c>
      <c r="U7">
        <v>49.1</v>
      </c>
      <c r="V7">
        <v>0.05</v>
      </c>
      <c r="W7">
        <f t="shared" si="14"/>
        <v>10036747.199999999</v>
      </c>
      <c r="X7">
        <f t="shared" si="0"/>
        <v>25091.867999999999</v>
      </c>
      <c r="Y7">
        <f t="shared" si="1"/>
        <v>500</v>
      </c>
      <c r="Z7">
        <f t="shared" si="2"/>
        <v>-24770.75</v>
      </c>
      <c r="AA7">
        <f t="shared" si="7"/>
        <v>10009046.612499999</v>
      </c>
      <c r="AB7" s="9">
        <f>IFERROR(AA7/MAX($A$3:AA7)-1,"")</f>
        <v>-2.7599168284322406E-3</v>
      </c>
      <c r="AG7" s="2">
        <f t="shared" si="12"/>
        <v>42527</v>
      </c>
      <c r="AH7">
        <v>10036747.199999999</v>
      </c>
      <c r="AI7" s="9">
        <f>AH7/MAX($AH$2:AH7)-1</f>
        <v>0</v>
      </c>
      <c r="AJ7" s="29">
        <f t="shared" si="8"/>
        <v>1</v>
      </c>
      <c r="AK7" s="29">
        <f t="shared" si="9"/>
        <v>1</v>
      </c>
      <c r="AL7" s="30">
        <f t="shared" si="13"/>
        <v>2</v>
      </c>
      <c r="AM7" s="30">
        <f t="shared" si="10"/>
        <v>2369</v>
      </c>
      <c r="AN7" s="31">
        <f t="shared" ca="1" si="11"/>
        <v>0</v>
      </c>
      <c r="AP7" t="s">
        <v>894</v>
      </c>
      <c r="AQ7" s="8">
        <f ca="1">MIN(AN3:AN2369)</f>
        <v>-5.7838417823645183E-2</v>
      </c>
      <c r="AV7" t="s">
        <v>1193</v>
      </c>
      <c r="AW7" t="s">
        <v>31</v>
      </c>
      <c r="AX7" s="7">
        <v>42530.590277777781</v>
      </c>
      <c r="AY7">
        <v>49.1</v>
      </c>
      <c r="AZ7" s="7">
        <v>42530.635416666664</v>
      </c>
      <c r="BA7">
        <v>0.05</v>
      </c>
      <c r="BB7" s="8">
        <v>-0.999</v>
      </c>
      <c r="BC7">
        <v>-50995.07</v>
      </c>
      <c r="BD7" s="8">
        <v>-1.0089999999999999</v>
      </c>
      <c r="BE7">
        <v>1029.3399999999999</v>
      </c>
      <c r="BF7">
        <v>50540.61</v>
      </c>
      <c r="BG7">
        <v>26545.43</v>
      </c>
      <c r="BH7">
        <v>14</v>
      </c>
      <c r="BI7">
        <v>-3642.51</v>
      </c>
      <c r="BJ7" s="8">
        <v>-0.999</v>
      </c>
      <c r="BK7" s="8">
        <v>7.8399999999999997E-2</v>
      </c>
      <c r="BL7" t="s">
        <v>610</v>
      </c>
    </row>
    <row r="8" spans="1:64" x14ac:dyDescent="0.45">
      <c r="A8" t="s">
        <v>897</v>
      </c>
      <c r="B8" t="s">
        <v>31</v>
      </c>
      <c r="C8" s="7">
        <v>42531.458333333336</v>
      </c>
      <c r="D8">
        <v>122.1</v>
      </c>
      <c r="E8" s="7">
        <v>42534.388888888891</v>
      </c>
      <c r="F8">
        <v>23.5</v>
      </c>
      <c r="G8" s="8">
        <v>-0.8075</v>
      </c>
      <c r="H8">
        <v>-41135.56</v>
      </c>
      <c r="I8" s="8">
        <v>-0.81950000000000001</v>
      </c>
      <c r="J8">
        <v>411.12540000000001</v>
      </c>
      <c r="K8">
        <v>50198.41</v>
      </c>
      <c r="L8">
        <v>-1453.8</v>
      </c>
      <c r="M8">
        <v>58</v>
      </c>
      <c r="N8">
        <v>-709.23</v>
      </c>
      <c r="O8" s="8">
        <v>-0.82389999999999997</v>
      </c>
      <c r="P8" s="8">
        <v>0.28789999999999999</v>
      </c>
      <c r="Q8" t="s">
        <v>610</v>
      </c>
      <c r="S8" s="2">
        <v>42531</v>
      </c>
      <c r="T8" t="s">
        <v>897</v>
      </c>
      <c r="U8">
        <v>122.1</v>
      </c>
      <c r="V8">
        <v>23.5</v>
      </c>
      <c r="W8">
        <f t="shared" si="14"/>
        <v>10009046.612499999</v>
      </c>
      <c r="X8">
        <f t="shared" si="0"/>
        <v>25022.616531249998</v>
      </c>
      <c r="Y8">
        <f t="shared" si="1"/>
        <v>200</v>
      </c>
      <c r="Z8">
        <f t="shared" si="2"/>
        <v>-20011.2</v>
      </c>
      <c r="AA8" t="str">
        <f t="shared" si="7"/>
        <v/>
      </c>
      <c r="AB8" s="9" t="str">
        <f>IFERROR(AA8/MAX($A$3:AA8)-1,"")</f>
        <v/>
      </c>
      <c r="AE8" s="28"/>
      <c r="AG8" s="2">
        <f t="shared" si="12"/>
        <v>42528</v>
      </c>
      <c r="AH8">
        <v>10036747.199999999</v>
      </c>
      <c r="AI8" s="9">
        <f>AH8/MAX($AH$2:AH8)-1</f>
        <v>0</v>
      </c>
      <c r="AJ8" s="29">
        <f t="shared" si="8"/>
        <v>1</v>
      </c>
      <c r="AK8" s="29">
        <f t="shared" si="9"/>
        <v>1</v>
      </c>
      <c r="AL8" s="30">
        <f t="shared" si="13"/>
        <v>2</v>
      </c>
      <c r="AM8" s="30">
        <f t="shared" si="10"/>
        <v>2369</v>
      </c>
      <c r="AN8" s="31">
        <f t="shared" ca="1" si="11"/>
        <v>0</v>
      </c>
      <c r="AV8" t="s">
        <v>897</v>
      </c>
      <c r="AW8" t="s">
        <v>31</v>
      </c>
      <c r="AX8" s="7">
        <v>42531.458333333336</v>
      </c>
      <c r="AY8">
        <v>122.1</v>
      </c>
      <c r="AZ8" s="7">
        <v>42534.388888888891</v>
      </c>
      <c r="BA8">
        <v>23.5</v>
      </c>
      <c r="BB8" s="8">
        <v>-0.8075</v>
      </c>
      <c r="BC8">
        <v>-41135.56</v>
      </c>
      <c r="BD8" s="8">
        <v>-0.81950000000000001</v>
      </c>
      <c r="BE8">
        <v>411.12540000000001</v>
      </c>
      <c r="BF8">
        <v>50198.41</v>
      </c>
      <c r="BG8">
        <v>-1453.8</v>
      </c>
      <c r="BH8">
        <v>58</v>
      </c>
      <c r="BI8">
        <v>-709.23</v>
      </c>
      <c r="BJ8" s="8">
        <v>-0.82389999999999997</v>
      </c>
      <c r="BK8" s="8">
        <v>0.28789999999999999</v>
      </c>
      <c r="BL8" t="s">
        <v>610</v>
      </c>
    </row>
    <row r="9" spans="1:64" x14ac:dyDescent="0.45">
      <c r="A9" t="s">
        <v>897</v>
      </c>
      <c r="B9" t="s">
        <v>31</v>
      </c>
      <c r="C9" s="7">
        <v>42531.458333333336</v>
      </c>
      <c r="D9">
        <v>122.1</v>
      </c>
      <c r="E9" s="7">
        <v>42534.385416666664</v>
      </c>
      <c r="F9">
        <v>24.65</v>
      </c>
      <c r="G9" s="8">
        <v>-0.79810000000000003</v>
      </c>
      <c r="H9">
        <v>-40614.29</v>
      </c>
      <c r="I9" s="8">
        <v>-0.81010000000000004</v>
      </c>
      <c r="J9">
        <v>410.58749999999998</v>
      </c>
      <c r="K9">
        <v>50132.73</v>
      </c>
      <c r="L9">
        <v>-14068.86</v>
      </c>
      <c r="M9">
        <v>57</v>
      </c>
      <c r="N9">
        <v>-712.53</v>
      </c>
      <c r="O9" s="8">
        <v>-0.79810000000000003</v>
      </c>
      <c r="P9" s="8">
        <v>0.28789999999999999</v>
      </c>
      <c r="Q9" t="s">
        <v>610</v>
      </c>
      <c r="S9" s="2">
        <v>42531</v>
      </c>
      <c r="T9" t="s">
        <v>897</v>
      </c>
      <c r="U9">
        <v>122.1</v>
      </c>
      <c r="V9">
        <v>24.65</v>
      </c>
      <c r="W9">
        <f t="shared" si="14"/>
        <v>10009046.612499999</v>
      </c>
      <c r="X9">
        <f t="shared" si="0"/>
        <v>25022.616531249998</v>
      </c>
      <c r="Y9">
        <f t="shared" si="1"/>
        <v>200</v>
      </c>
      <c r="Z9">
        <f t="shared" si="2"/>
        <v>-19783.5</v>
      </c>
      <c r="AA9">
        <f t="shared" si="7"/>
        <v>9969251.9124999996</v>
      </c>
      <c r="AB9" s="9">
        <f>IFERROR(AA9/MAX($A$3:AA9)-1,"")</f>
        <v>-6.7248169307282391E-3</v>
      </c>
      <c r="AG9" s="2">
        <f t="shared" si="12"/>
        <v>42529</v>
      </c>
      <c r="AH9">
        <v>10036747.199999999</v>
      </c>
      <c r="AI9" s="9">
        <f>AH9/MAX($AH$2:AH9)-1</f>
        <v>0</v>
      </c>
      <c r="AJ9" s="29">
        <f t="shared" si="8"/>
        <v>1</v>
      </c>
      <c r="AK9" s="29">
        <f t="shared" si="9"/>
        <v>1</v>
      </c>
      <c r="AL9" s="30">
        <f t="shared" si="13"/>
        <v>2</v>
      </c>
      <c r="AM9" s="30">
        <f t="shared" si="10"/>
        <v>2369</v>
      </c>
      <c r="AN9" s="31">
        <f t="shared" ca="1" si="11"/>
        <v>0</v>
      </c>
      <c r="AP9" t="s">
        <v>1266</v>
      </c>
      <c r="AQ9">
        <f ca="1">AQ6/-AQ7</f>
        <v>3.4312444075311102</v>
      </c>
      <c r="AV9" t="s">
        <v>897</v>
      </c>
      <c r="AW9" t="s">
        <v>31</v>
      </c>
      <c r="AX9" s="7">
        <v>42531.458333333336</v>
      </c>
      <c r="AY9">
        <v>122.1</v>
      </c>
      <c r="AZ9" s="7">
        <v>42534.385416666664</v>
      </c>
      <c r="BA9">
        <v>24.65</v>
      </c>
      <c r="BB9" s="8">
        <v>-0.79810000000000003</v>
      </c>
      <c r="BC9">
        <v>-40614.29</v>
      </c>
      <c r="BD9" s="8">
        <v>-0.81010000000000004</v>
      </c>
      <c r="BE9">
        <v>410.58749999999998</v>
      </c>
      <c r="BF9">
        <v>50132.73</v>
      </c>
      <c r="BG9">
        <v>-14068.86</v>
      </c>
      <c r="BH9">
        <v>57</v>
      </c>
      <c r="BI9">
        <v>-712.53</v>
      </c>
      <c r="BJ9" s="8">
        <v>-0.79810000000000003</v>
      </c>
      <c r="BK9" s="8">
        <v>0.28789999999999999</v>
      </c>
      <c r="BL9" t="s">
        <v>610</v>
      </c>
    </row>
    <row r="10" spans="1:64" x14ac:dyDescent="0.45">
      <c r="A10" t="s">
        <v>899</v>
      </c>
      <c r="B10" t="s">
        <v>31</v>
      </c>
      <c r="C10" s="7">
        <v>42534.395833333336</v>
      </c>
      <c r="D10">
        <v>167.35</v>
      </c>
      <c r="E10" s="7">
        <v>42535.385416666664</v>
      </c>
      <c r="F10">
        <v>121</v>
      </c>
      <c r="G10" s="8">
        <v>-0.27700000000000002</v>
      </c>
      <c r="H10">
        <v>-14689.04</v>
      </c>
      <c r="I10" s="8">
        <v>-0.29420000000000002</v>
      </c>
      <c r="J10">
        <v>298.35469999999998</v>
      </c>
      <c r="K10">
        <v>49929.66</v>
      </c>
      <c r="L10">
        <v>-28757.9</v>
      </c>
      <c r="M10">
        <v>75</v>
      </c>
      <c r="N10">
        <v>-195.85</v>
      </c>
      <c r="O10" s="8">
        <v>-0.3427</v>
      </c>
      <c r="P10" s="8">
        <v>0.22800000000000001</v>
      </c>
      <c r="Q10" t="s">
        <v>610</v>
      </c>
      <c r="S10" s="2">
        <v>42534</v>
      </c>
      <c r="T10" t="s">
        <v>899</v>
      </c>
      <c r="U10">
        <v>167.35</v>
      </c>
      <c r="V10">
        <v>121</v>
      </c>
      <c r="W10">
        <f t="shared" si="14"/>
        <v>9969251.9124999996</v>
      </c>
      <c r="X10">
        <f t="shared" si="0"/>
        <v>24923.129781249998</v>
      </c>
      <c r="Y10">
        <f t="shared" si="1"/>
        <v>150</v>
      </c>
      <c r="Z10">
        <f t="shared" si="2"/>
        <v>-7385.0249999999987</v>
      </c>
      <c r="AA10" t="str">
        <f t="shared" si="7"/>
        <v/>
      </c>
      <c r="AB10" s="9" t="str">
        <f>IFERROR(AA10/MAX($A$3:AA10)-1,"")</f>
        <v/>
      </c>
      <c r="AG10" s="2">
        <f t="shared" si="12"/>
        <v>42530</v>
      </c>
      <c r="AH10">
        <v>10009046.612499999</v>
      </c>
      <c r="AI10" s="9">
        <f>AH10/MAX($AH$2:AH10)-1</f>
        <v>-2.7599168284322406E-3</v>
      </c>
      <c r="AJ10" s="29">
        <f t="shared" si="8"/>
        <v>1</v>
      </c>
      <c r="AK10" s="29">
        <f t="shared" si="9"/>
        <v>1</v>
      </c>
      <c r="AL10" s="30">
        <f t="shared" si="13"/>
        <v>2</v>
      </c>
      <c r="AM10" s="30">
        <f t="shared" si="10"/>
        <v>2369</v>
      </c>
      <c r="AN10" s="31">
        <f t="shared" ca="1" si="11"/>
        <v>-2.7599168284322406E-3</v>
      </c>
      <c r="AV10" t="s">
        <v>899</v>
      </c>
      <c r="AW10" t="s">
        <v>31</v>
      </c>
      <c r="AX10" s="7">
        <v>42534.395833333336</v>
      </c>
      <c r="AY10">
        <v>167.35</v>
      </c>
      <c r="AZ10" s="7">
        <v>42535.385416666664</v>
      </c>
      <c r="BA10">
        <v>121</v>
      </c>
      <c r="BB10" s="8">
        <v>-0.27700000000000002</v>
      </c>
      <c r="BC10">
        <v>-14689.04</v>
      </c>
      <c r="BD10" s="8">
        <v>-0.29420000000000002</v>
      </c>
      <c r="BE10">
        <v>298.35469999999998</v>
      </c>
      <c r="BF10">
        <v>49929.66</v>
      </c>
      <c r="BG10">
        <v>-28757.9</v>
      </c>
      <c r="BH10">
        <v>75</v>
      </c>
      <c r="BI10">
        <v>-195.85</v>
      </c>
      <c r="BJ10" s="8">
        <v>-0.3427</v>
      </c>
      <c r="BK10" s="8">
        <v>0.22800000000000001</v>
      </c>
      <c r="BL10" t="s">
        <v>610</v>
      </c>
    </row>
    <row r="11" spans="1:64" x14ac:dyDescent="0.45">
      <c r="A11" t="s">
        <v>898</v>
      </c>
      <c r="B11" t="s">
        <v>31</v>
      </c>
      <c r="C11" s="7">
        <v>42534.461805555555</v>
      </c>
      <c r="D11">
        <v>129.69999999999999</v>
      </c>
      <c r="E11" s="7">
        <v>42535.385416666664</v>
      </c>
      <c r="F11">
        <v>80.75</v>
      </c>
      <c r="G11" s="8">
        <v>-0.37740000000000001</v>
      </c>
      <c r="H11">
        <v>-19653.330000000002</v>
      </c>
      <c r="I11" s="8">
        <v>-0.39360000000000001</v>
      </c>
      <c r="J11">
        <v>384.94810000000001</v>
      </c>
      <c r="K11">
        <v>49927.77</v>
      </c>
      <c r="L11">
        <v>-48411.24</v>
      </c>
      <c r="M11">
        <v>56</v>
      </c>
      <c r="N11">
        <v>-350.95</v>
      </c>
      <c r="O11" s="8">
        <v>-0.61450000000000005</v>
      </c>
      <c r="P11" s="8">
        <v>0.14030000000000001</v>
      </c>
      <c r="Q11" t="s">
        <v>610</v>
      </c>
      <c r="S11" s="2">
        <v>42534</v>
      </c>
      <c r="T11" t="s">
        <v>898</v>
      </c>
      <c r="U11">
        <v>129.69999999999999</v>
      </c>
      <c r="V11">
        <v>80.75</v>
      </c>
      <c r="W11">
        <f t="shared" si="14"/>
        <v>9969251.9124999996</v>
      </c>
      <c r="X11">
        <f t="shared" si="0"/>
        <v>24923.129781249998</v>
      </c>
      <c r="Y11">
        <f t="shared" si="1"/>
        <v>200</v>
      </c>
      <c r="Z11">
        <f t="shared" si="2"/>
        <v>-10210.899999999998</v>
      </c>
      <c r="AA11" t="str">
        <f t="shared" si="7"/>
        <v/>
      </c>
      <c r="AB11" s="9" t="str">
        <f>IFERROR(AA11/MAX($A$3:AA11)-1,"")</f>
        <v/>
      </c>
      <c r="AG11" s="2">
        <f t="shared" si="12"/>
        <v>42531</v>
      </c>
      <c r="AH11">
        <v>9969251.9124999996</v>
      </c>
      <c r="AI11" s="9">
        <f>AH11/MAX($AH$2:AH11)-1</f>
        <v>-6.7248169307282391E-3</v>
      </c>
      <c r="AJ11" s="29">
        <f t="shared" si="8"/>
        <v>1</v>
      </c>
      <c r="AK11" s="29">
        <f t="shared" si="9"/>
        <v>1</v>
      </c>
      <c r="AL11" s="30">
        <f t="shared" si="13"/>
        <v>2</v>
      </c>
      <c r="AM11" s="30">
        <f t="shared" si="10"/>
        <v>2369</v>
      </c>
      <c r="AN11" s="31">
        <f t="shared" ca="1" si="11"/>
        <v>-6.7248169307282391E-3</v>
      </c>
      <c r="AV11" t="s">
        <v>898</v>
      </c>
      <c r="AW11" t="s">
        <v>31</v>
      </c>
      <c r="AX11" s="7">
        <v>42534.461805555555</v>
      </c>
      <c r="AY11">
        <v>129.69999999999999</v>
      </c>
      <c r="AZ11" s="7">
        <v>42535.385416666664</v>
      </c>
      <c r="BA11">
        <v>80.75</v>
      </c>
      <c r="BB11" s="8">
        <v>-0.37740000000000001</v>
      </c>
      <c r="BC11">
        <v>-19653.330000000002</v>
      </c>
      <c r="BD11" s="8">
        <v>-0.39360000000000001</v>
      </c>
      <c r="BE11">
        <v>384.94810000000001</v>
      </c>
      <c r="BF11">
        <v>49927.77</v>
      </c>
      <c r="BG11">
        <v>-48411.24</v>
      </c>
      <c r="BH11">
        <v>56</v>
      </c>
      <c r="BI11">
        <v>-350.95</v>
      </c>
      <c r="BJ11" s="8">
        <v>-0.61450000000000005</v>
      </c>
      <c r="BK11" s="8">
        <v>0.14030000000000001</v>
      </c>
      <c r="BL11" t="s">
        <v>610</v>
      </c>
    </row>
    <row r="12" spans="1:64" x14ac:dyDescent="0.45">
      <c r="A12" t="s">
        <v>898</v>
      </c>
      <c r="B12" t="s">
        <v>31</v>
      </c>
      <c r="C12" s="7">
        <v>42534.482638888891</v>
      </c>
      <c r="D12">
        <v>140.69999999999999</v>
      </c>
      <c r="E12" s="7">
        <v>42535.388888888891</v>
      </c>
      <c r="F12">
        <v>84.65</v>
      </c>
      <c r="G12" s="8">
        <v>-0.39839999999999998</v>
      </c>
      <c r="H12">
        <v>-20716.07</v>
      </c>
      <c r="I12" s="8">
        <v>-0.41439999999999999</v>
      </c>
      <c r="J12">
        <v>355.31439999999998</v>
      </c>
      <c r="K12">
        <v>49992.73</v>
      </c>
      <c r="L12">
        <v>-22169.87</v>
      </c>
      <c r="M12">
        <v>51</v>
      </c>
      <c r="N12">
        <v>-406.2</v>
      </c>
      <c r="O12" s="8">
        <v>-0.64459999999999995</v>
      </c>
      <c r="P12" s="8">
        <v>5.1200000000000002E-2</v>
      </c>
      <c r="Q12" t="s">
        <v>610</v>
      </c>
      <c r="S12" s="2">
        <v>42534</v>
      </c>
      <c r="T12" t="s">
        <v>898</v>
      </c>
      <c r="U12">
        <v>140.69999999999999</v>
      </c>
      <c r="V12">
        <v>84.65</v>
      </c>
      <c r="W12">
        <f t="shared" si="14"/>
        <v>9969251.9124999996</v>
      </c>
      <c r="X12">
        <f t="shared" si="0"/>
        <v>24923.129781249998</v>
      </c>
      <c r="Y12">
        <f t="shared" si="1"/>
        <v>175</v>
      </c>
      <c r="Z12">
        <f t="shared" si="2"/>
        <v>-10203.112499999999</v>
      </c>
      <c r="AA12">
        <f t="shared" si="7"/>
        <v>9941452.875</v>
      </c>
      <c r="AB12" s="9">
        <f>IFERROR(AA12/MAX($A$3:AA12)-1,"")</f>
        <v>-9.4945427139979666E-3</v>
      </c>
      <c r="AG12" s="2">
        <f t="shared" si="12"/>
        <v>42532</v>
      </c>
      <c r="AH12">
        <v>9969251.9124999996</v>
      </c>
      <c r="AI12" s="9">
        <f>AH12/MAX($AH$2:AH12)-1</f>
        <v>-6.7248169307282391E-3</v>
      </c>
      <c r="AJ12" s="29">
        <f t="shared" si="8"/>
        <v>1</v>
      </c>
      <c r="AK12" s="29">
        <f t="shared" si="9"/>
        <v>1</v>
      </c>
      <c r="AL12" s="30">
        <f t="shared" si="13"/>
        <v>2</v>
      </c>
      <c r="AM12" s="30">
        <f t="shared" si="10"/>
        <v>2369</v>
      </c>
      <c r="AN12" s="31">
        <f t="shared" ca="1" si="11"/>
        <v>-6.7248169307282391E-3</v>
      </c>
      <c r="AV12" t="s">
        <v>898</v>
      </c>
      <c r="AW12" t="s">
        <v>31</v>
      </c>
      <c r="AX12" s="7">
        <v>42534.482638888891</v>
      </c>
      <c r="AY12">
        <v>140.69999999999999</v>
      </c>
      <c r="AZ12" s="7">
        <v>42535.388888888891</v>
      </c>
      <c r="BA12">
        <v>84.65</v>
      </c>
      <c r="BB12" s="8">
        <v>-0.39839999999999998</v>
      </c>
      <c r="BC12">
        <v>-20716.07</v>
      </c>
      <c r="BD12" s="8">
        <v>-0.41439999999999999</v>
      </c>
      <c r="BE12">
        <v>355.31439999999998</v>
      </c>
      <c r="BF12">
        <v>49992.73</v>
      </c>
      <c r="BG12">
        <v>-22169.87</v>
      </c>
      <c r="BH12">
        <v>51</v>
      </c>
      <c r="BI12">
        <v>-406.2</v>
      </c>
      <c r="BJ12" s="8">
        <v>-0.64459999999999995</v>
      </c>
      <c r="BK12" s="8">
        <v>5.1200000000000002E-2</v>
      </c>
      <c r="BL12" t="s">
        <v>610</v>
      </c>
    </row>
    <row r="13" spans="1:64" x14ac:dyDescent="0.45">
      <c r="A13" t="s">
        <v>900</v>
      </c>
      <c r="B13" t="s">
        <v>31</v>
      </c>
      <c r="C13" s="7">
        <v>42536.590277777781</v>
      </c>
      <c r="D13">
        <v>65.7</v>
      </c>
      <c r="E13" s="7">
        <v>42537.388888888891</v>
      </c>
      <c r="F13">
        <v>38.5</v>
      </c>
      <c r="G13" s="8">
        <v>-0.41399999999999998</v>
      </c>
      <c r="H13">
        <v>-21445.5</v>
      </c>
      <c r="I13" s="8">
        <v>-0.4299</v>
      </c>
      <c r="J13">
        <v>759.34780000000001</v>
      </c>
      <c r="K13">
        <v>49889.15</v>
      </c>
      <c r="L13">
        <v>-43615.37</v>
      </c>
      <c r="M13">
        <v>20</v>
      </c>
      <c r="N13">
        <v>-1072.28</v>
      </c>
      <c r="O13" s="8">
        <v>-0.41399999999999998</v>
      </c>
      <c r="P13" s="8">
        <v>1.1559999999999999</v>
      </c>
      <c r="Q13" t="s">
        <v>610</v>
      </c>
      <c r="S13" s="2">
        <v>42536</v>
      </c>
      <c r="T13" t="s">
        <v>900</v>
      </c>
      <c r="U13">
        <v>65.7</v>
      </c>
      <c r="V13">
        <v>38.5</v>
      </c>
      <c r="W13">
        <f t="shared" si="14"/>
        <v>9941452.875</v>
      </c>
      <c r="X13">
        <f t="shared" si="0"/>
        <v>24853.632187499999</v>
      </c>
      <c r="Y13">
        <f t="shared" si="1"/>
        <v>375</v>
      </c>
      <c r="Z13">
        <f t="shared" si="2"/>
        <v>-10590.749999999998</v>
      </c>
      <c r="AA13" t="str">
        <f t="shared" si="7"/>
        <v/>
      </c>
      <c r="AB13" s="9" t="str">
        <f>IFERROR(AA13/MAX($A$3:AA13)-1,"")</f>
        <v/>
      </c>
      <c r="AG13" s="2">
        <f t="shared" si="12"/>
        <v>42533</v>
      </c>
      <c r="AH13">
        <v>9969251.9124999996</v>
      </c>
      <c r="AI13" s="9">
        <f>AH13/MAX($AH$2:AH13)-1</f>
        <v>-6.7248169307282391E-3</v>
      </c>
      <c r="AJ13" s="29">
        <f t="shared" si="8"/>
        <v>1</v>
      </c>
      <c r="AK13" s="29">
        <f t="shared" si="9"/>
        <v>1</v>
      </c>
      <c r="AL13" s="30">
        <f t="shared" si="13"/>
        <v>2</v>
      </c>
      <c r="AM13" s="30">
        <f t="shared" si="10"/>
        <v>2369</v>
      </c>
      <c r="AN13" s="31">
        <f t="shared" ca="1" si="11"/>
        <v>-6.7248169307282391E-3</v>
      </c>
      <c r="AV13" t="s">
        <v>900</v>
      </c>
      <c r="AW13" t="s">
        <v>31</v>
      </c>
      <c r="AX13" s="7">
        <v>42536.590277777781</v>
      </c>
      <c r="AY13">
        <v>65.7</v>
      </c>
      <c r="AZ13" s="7">
        <v>42537.388888888891</v>
      </c>
      <c r="BA13">
        <v>38.5</v>
      </c>
      <c r="BB13" s="8">
        <v>-0.41399999999999998</v>
      </c>
      <c r="BC13">
        <v>-21445.5</v>
      </c>
      <c r="BD13" s="8">
        <v>-0.4299</v>
      </c>
      <c r="BE13">
        <v>759.34780000000001</v>
      </c>
      <c r="BF13">
        <v>49889.15</v>
      </c>
      <c r="BG13">
        <v>-43615.37</v>
      </c>
      <c r="BH13">
        <v>20</v>
      </c>
      <c r="BI13">
        <v>-1072.28</v>
      </c>
      <c r="BJ13" s="8">
        <v>-0.41399999999999998</v>
      </c>
      <c r="BK13" s="8">
        <v>1.1559999999999999</v>
      </c>
      <c r="BL13" t="s">
        <v>610</v>
      </c>
    </row>
    <row r="14" spans="1:64" x14ac:dyDescent="0.45">
      <c r="A14" t="s">
        <v>900</v>
      </c>
      <c r="B14" t="s">
        <v>31</v>
      </c>
      <c r="C14" s="7">
        <v>42536.59375</v>
      </c>
      <c r="D14">
        <v>72</v>
      </c>
      <c r="E14" s="7">
        <v>42537.385416666664</v>
      </c>
      <c r="F14">
        <v>44.4</v>
      </c>
      <c r="G14" s="8">
        <v>-0.38329999999999997</v>
      </c>
      <c r="H14">
        <v>-19878.3</v>
      </c>
      <c r="I14" s="8">
        <v>-0.39950000000000002</v>
      </c>
      <c r="J14">
        <v>691.08259999999996</v>
      </c>
      <c r="K14">
        <v>49757.95</v>
      </c>
      <c r="L14">
        <v>-68289.539999999994</v>
      </c>
      <c r="M14">
        <v>18</v>
      </c>
      <c r="N14">
        <v>-1104.3499999999999</v>
      </c>
      <c r="O14" s="8">
        <v>-0.38329999999999997</v>
      </c>
      <c r="P14" s="8">
        <v>0.96740000000000004</v>
      </c>
      <c r="Q14" t="s">
        <v>610</v>
      </c>
      <c r="S14" s="2">
        <v>42536</v>
      </c>
      <c r="T14" t="s">
        <v>900</v>
      </c>
      <c r="U14">
        <v>72</v>
      </c>
      <c r="V14">
        <v>44.4</v>
      </c>
      <c r="W14">
        <f t="shared" si="14"/>
        <v>9941452.875</v>
      </c>
      <c r="X14">
        <f t="shared" si="0"/>
        <v>24853.632187499999</v>
      </c>
      <c r="Y14">
        <f t="shared" si="1"/>
        <v>350</v>
      </c>
      <c r="Z14">
        <f t="shared" si="2"/>
        <v>-10067.400000000001</v>
      </c>
      <c r="AA14" t="str">
        <f t="shared" si="7"/>
        <v/>
      </c>
      <c r="AB14" s="9" t="str">
        <f>IFERROR(AA14/MAX($A$3:AA14)-1,"")</f>
        <v/>
      </c>
      <c r="AG14" s="2">
        <f t="shared" si="12"/>
        <v>42534</v>
      </c>
      <c r="AH14">
        <v>9941452.875</v>
      </c>
      <c r="AI14" s="9">
        <f>AH14/MAX($AH$2:AH14)-1</f>
        <v>-9.4945427139979666E-3</v>
      </c>
      <c r="AJ14" s="29">
        <f t="shared" si="8"/>
        <v>1</v>
      </c>
      <c r="AK14" s="29">
        <f t="shared" si="9"/>
        <v>1</v>
      </c>
      <c r="AL14" s="30">
        <f t="shared" si="13"/>
        <v>2</v>
      </c>
      <c r="AM14" s="30">
        <f t="shared" si="10"/>
        <v>2369</v>
      </c>
      <c r="AN14" s="31">
        <f t="shared" ca="1" si="11"/>
        <v>-9.4945427139979666E-3</v>
      </c>
      <c r="AV14" t="s">
        <v>900</v>
      </c>
      <c r="AW14" t="s">
        <v>31</v>
      </c>
      <c r="AX14" s="7">
        <v>42536.59375</v>
      </c>
      <c r="AY14">
        <v>72</v>
      </c>
      <c r="AZ14" s="7">
        <v>42537.385416666664</v>
      </c>
      <c r="BA14">
        <v>44.4</v>
      </c>
      <c r="BB14" s="8">
        <v>-0.38329999999999997</v>
      </c>
      <c r="BC14">
        <v>-19878.3</v>
      </c>
      <c r="BD14" s="8">
        <v>-0.39950000000000002</v>
      </c>
      <c r="BE14">
        <v>691.08259999999996</v>
      </c>
      <c r="BF14">
        <v>49757.95</v>
      </c>
      <c r="BG14">
        <v>-68289.539999999994</v>
      </c>
      <c r="BH14">
        <v>18</v>
      </c>
      <c r="BI14">
        <v>-1104.3499999999999</v>
      </c>
      <c r="BJ14" s="8">
        <v>-0.38329999999999997</v>
      </c>
      <c r="BK14" s="8">
        <v>0.96740000000000004</v>
      </c>
      <c r="BL14" t="s">
        <v>610</v>
      </c>
    </row>
    <row r="15" spans="1:64" x14ac:dyDescent="0.45">
      <c r="A15" t="s">
        <v>901</v>
      </c>
      <c r="B15" t="s">
        <v>31</v>
      </c>
      <c r="C15" s="7">
        <v>42536.604166666664</v>
      </c>
      <c r="D15">
        <v>52.8</v>
      </c>
      <c r="E15" s="7">
        <v>42537.388888888891</v>
      </c>
      <c r="F15">
        <v>12.25</v>
      </c>
      <c r="G15" s="8">
        <v>-0.76800000000000002</v>
      </c>
      <c r="H15">
        <v>-38952.51</v>
      </c>
      <c r="I15" s="8">
        <v>-0.78029999999999999</v>
      </c>
      <c r="J15">
        <v>945.43790000000001</v>
      </c>
      <c r="K15">
        <v>49919.12</v>
      </c>
      <c r="L15">
        <v>-82567.88</v>
      </c>
      <c r="M15">
        <v>16</v>
      </c>
      <c r="N15">
        <v>-2434.5300000000002</v>
      </c>
      <c r="O15" s="8">
        <v>-0.76800000000000002</v>
      </c>
      <c r="P15" s="8">
        <v>0.59750000000000003</v>
      </c>
      <c r="Q15" t="s">
        <v>610</v>
      </c>
      <c r="S15" s="2">
        <v>42536</v>
      </c>
      <c r="T15" t="s">
        <v>901</v>
      </c>
      <c r="U15">
        <v>52.8</v>
      </c>
      <c r="V15">
        <v>12.25</v>
      </c>
      <c r="W15">
        <f t="shared" si="14"/>
        <v>9941452.875</v>
      </c>
      <c r="X15">
        <f t="shared" si="0"/>
        <v>24853.632187499999</v>
      </c>
      <c r="Y15">
        <f t="shared" si="1"/>
        <v>475</v>
      </c>
      <c r="Z15">
        <f t="shared" si="2"/>
        <v>-19570.237499999999</v>
      </c>
      <c r="AA15" t="str">
        <f t="shared" si="7"/>
        <v/>
      </c>
      <c r="AB15" s="9" t="str">
        <f>IFERROR(AA15/MAX($A$3:AA15)-1,"")</f>
        <v/>
      </c>
      <c r="AG15" s="2">
        <f t="shared" si="12"/>
        <v>42535</v>
      </c>
      <c r="AH15">
        <v>9941452.875</v>
      </c>
      <c r="AI15" s="9">
        <f>AH15/MAX($AH$2:AH15)-1</f>
        <v>-9.4945427139979666E-3</v>
      </c>
      <c r="AJ15" s="29">
        <f t="shared" si="8"/>
        <v>1</v>
      </c>
      <c r="AK15" s="29">
        <f t="shared" si="9"/>
        <v>1</v>
      </c>
      <c r="AL15" s="30">
        <f t="shared" si="13"/>
        <v>2</v>
      </c>
      <c r="AM15" s="30">
        <f t="shared" si="10"/>
        <v>2369</v>
      </c>
      <c r="AN15" s="31">
        <f t="shared" ca="1" si="11"/>
        <v>-9.4945427139979666E-3</v>
      </c>
      <c r="AV15" t="s">
        <v>901</v>
      </c>
      <c r="AW15" t="s">
        <v>31</v>
      </c>
      <c r="AX15" s="7">
        <v>42536.604166666664</v>
      </c>
      <c r="AY15">
        <v>52.8</v>
      </c>
      <c r="AZ15" s="7">
        <v>42537.388888888891</v>
      </c>
      <c r="BA15">
        <v>12.25</v>
      </c>
      <c r="BB15" s="8">
        <v>-0.76800000000000002</v>
      </c>
      <c r="BC15">
        <v>-38952.51</v>
      </c>
      <c r="BD15" s="8">
        <v>-0.78029999999999999</v>
      </c>
      <c r="BE15">
        <v>945.43790000000001</v>
      </c>
      <c r="BF15">
        <v>49919.12</v>
      </c>
      <c r="BG15">
        <v>-82567.88</v>
      </c>
      <c r="BH15">
        <v>16</v>
      </c>
      <c r="BI15">
        <v>-2434.5300000000002</v>
      </c>
      <c r="BJ15" s="8">
        <v>-0.76800000000000002</v>
      </c>
      <c r="BK15" s="8">
        <v>0.59750000000000003</v>
      </c>
      <c r="BL15" t="s">
        <v>610</v>
      </c>
    </row>
    <row r="16" spans="1:64" x14ac:dyDescent="0.45">
      <c r="A16" t="s">
        <v>901</v>
      </c>
      <c r="B16" t="s">
        <v>31</v>
      </c>
      <c r="C16" s="7">
        <v>42536.604166666664</v>
      </c>
      <c r="D16">
        <v>52.8</v>
      </c>
      <c r="E16" s="7">
        <v>42537.385416666664</v>
      </c>
      <c r="F16">
        <v>15.7</v>
      </c>
      <c r="G16" s="8">
        <v>-0.70269999999999999</v>
      </c>
      <c r="H16">
        <v>-35611.81</v>
      </c>
      <c r="I16" s="8">
        <v>-0.71560000000000001</v>
      </c>
      <c r="J16">
        <v>942.48540000000003</v>
      </c>
      <c r="K16">
        <v>49763.23</v>
      </c>
      <c r="L16">
        <v>-103901.35</v>
      </c>
      <c r="M16">
        <v>15</v>
      </c>
      <c r="N16">
        <v>-2374.12</v>
      </c>
      <c r="O16" s="8">
        <v>-0.70269999999999999</v>
      </c>
      <c r="P16" s="8">
        <v>0.59750000000000003</v>
      </c>
      <c r="Q16" t="s">
        <v>610</v>
      </c>
      <c r="S16" s="2">
        <v>42536</v>
      </c>
      <c r="T16" t="s">
        <v>901</v>
      </c>
      <c r="U16">
        <v>52.8</v>
      </c>
      <c r="V16">
        <v>15.7</v>
      </c>
      <c r="W16">
        <f t="shared" si="14"/>
        <v>9941452.875</v>
      </c>
      <c r="X16">
        <f t="shared" si="0"/>
        <v>24853.632187499999</v>
      </c>
      <c r="Y16">
        <f t="shared" si="1"/>
        <v>475</v>
      </c>
      <c r="Z16">
        <f t="shared" si="2"/>
        <v>-17947.875</v>
      </c>
      <c r="AA16">
        <f t="shared" si="7"/>
        <v>9883276.6125000007</v>
      </c>
      <c r="AB16" s="9">
        <f>IFERROR(AA16/MAX($A$3:AA16)-1,"")</f>
        <v>-1.529086908754651E-2</v>
      </c>
      <c r="AG16" s="2">
        <f t="shared" si="12"/>
        <v>42536</v>
      </c>
      <c r="AH16">
        <v>9883276.6125000007</v>
      </c>
      <c r="AI16" s="9">
        <f>AH16/MAX($AH$2:AH16)-1</f>
        <v>-1.529086908754651E-2</v>
      </c>
      <c r="AJ16" s="29">
        <f t="shared" si="8"/>
        <v>1</v>
      </c>
      <c r="AK16" s="29">
        <f t="shared" si="9"/>
        <v>1</v>
      </c>
      <c r="AL16" s="30">
        <f t="shared" si="13"/>
        <v>2</v>
      </c>
      <c r="AM16" s="30">
        <f t="shared" si="10"/>
        <v>2369</v>
      </c>
      <c r="AN16" s="31">
        <f t="shared" ca="1" si="11"/>
        <v>-1.529086908754651E-2</v>
      </c>
      <c r="AV16" t="s">
        <v>901</v>
      </c>
      <c r="AW16" t="s">
        <v>31</v>
      </c>
      <c r="AX16" s="7">
        <v>42536.604166666664</v>
      </c>
      <c r="AY16">
        <v>52.8</v>
      </c>
      <c r="AZ16" s="7">
        <v>42537.385416666664</v>
      </c>
      <c r="BA16">
        <v>15.7</v>
      </c>
      <c r="BB16" s="8">
        <v>-0.70269999999999999</v>
      </c>
      <c r="BC16">
        <v>-35611.81</v>
      </c>
      <c r="BD16" s="8">
        <v>-0.71560000000000001</v>
      </c>
      <c r="BE16">
        <v>942.48540000000003</v>
      </c>
      <c r="BF16">
        <v>49763.23</v>
      </c>
      <c r="BG16">
        <v>-103901.35</v>
      </c>
      <c r="BH16">
        <v>15</v>
      </c>
      <c r="BI16">
        <v>-2374.12</v>
      </c>
      <c r="BJ16" s="8">
        <v>-0.70269999999999999</v>
      </c>
      <c r="BK16" s="8">
        <v>0.59750000000000003</v>
      </c>
      <c r="BL16" t="s">
        <v>610</v>
      </c>
    </row>
    <row r="17" spans="1:64" x14ac:dyDescent="0.45">
      <c r="A17" t="s">
        <v>960</v>
      </c>
      <c r="B17" t="s">
        <v>31</v>
      </c>
      <c r="C17" s="7">
        <v>42537.395833333336</v>
      </c>
      <c r="D17">
        <v>50.35</v>
      </c>
      <c r="E17" s="7">
        <v>42537.635416666664</v>
      </c>
      <c r="F17">
        <v>15.8</v>
      </c>
      <c r="G17" s="8">
        <v>-0.68620000000000003</v>
      </c>
      <c r="H17">
        <v>-34603.42</v>
      </c>
      <c r="I17" s="8">
        <v>-0.69930000000000003</v>
      </c>
      <c r="J17">
        <v>982.73080000000004</v>
      </c>
      <c r="K17">
        <v>49480.49</v>
      </c>
      <c r="L17">
        <v>-138504.76999999999</v>
      </c>
      <c r="M17">
        <v>70</v>
      </c>
      <c r="N17">
        <v>-494.33</v>
      </c>
      <c r="O17" s="8">
        <v>-0.94040000000000001</v>
      </c>
      <c r="P17" s="8">
        <v>1.8132999999999999</v>
      </c>
      <c r="Q17" t="s">
        <v>610</v>
      </c>
      <c r="S17" s="2">
        <v>42537</v>
      </c>
      <c r="T17" t="s">
        <v>960</v>
      </c>
      <c r="U17">
        <v>50.35</v>
      </c>
      <c r="V17">
        <v>15.8</v>
      </c>
      <c r="W17">
        <f t="shared" si="14"/>
        <v>9883276.6125000007</v>
      </c>
      <c r="X17">
        <f t="shared" si="0"/>
        <v>24708.191531250002</v>
      </c>
      <c r="Y17">
        <f t="shared" si="1"/>
        <v>500</v>
      </c>
      <c r="Z17">
        <f t="shared" si="2"/>
        <v>-17605.75</v>
      </c>
      <c r="AA17" t="str">
        <f t="shared" si="7"/>
        <v/>
      </c>
      <c r="AB17" s="9" t="str">
        <f>IFERROR(AA17/MAX($A$3:AA17)-1,"")</f>
        <v/>
      </c>
      <c r="AG17" s="2">
        <f t="shared" si="12"/>
        <v>42537</v>
      </c>
      <c r="AH17">
        <v>9809365.5375000015</v>
      </c>
      <c r="AI17" s="9">
        <f>AH17/MAX($AH$2:AH17)-1</f>
        <v>-2.265491577789247E-2</v>
      </c>
      <c r="AJ17" s="29">
        <f t="shared" si="8"/>
        <v>1</v>
      </c>
      <c r="AK17" s="29">
        <f t="shared" si="9"/>
        <v>1</v>
      </c>
      <c r="AL17" s="30">
        <f t="shared" si="13"/>
        <v>2</v>
      </c>
      <c r="AM17" s="30">
        <f t="shared" si="10"/>
        <v>2369</v>
      </c>
      <c r="AN17" s="31">
        <f t="shared" ca="1" si="11"/>
        <v>-2.265491577789247E-2</v>
      </c>
      <c r="AV17" t="s">
        <v>960</v>
      </c>
      <c r="AW17" t="s">
        <v>31</v>
      </c>
      <c r="AX17" s="7">
        <v>42537.395833333336</v>
      </c>
      <c r="AY17">
        <v>50.35</v>
      </c>
      <c r="AZ17" s="7">
        <v>42537.635416666664</v>
      </c>
      <c r="BA17">
        <v>15.8</v>
      </c>
      <c r="BB17" s="8">
        <v>-0.68620000000000003</v>
      </c>
      <c r="BC17">
        <v>-34603.42</v>
      </c>
      <c r="BD17" s="8">
        <v>-0.69930000000000003</v>
      </c>
      <c r="BE17">
        <v>982.73080000000004</v>
      </c>
      <c r="BF17">
        <v>49480.49</v>
      </c>
      <c r="BG17">
        <v>-138504.76999999999</v>
      </c>
      <c r="BH17">
        <v>70</v>
      </c>
      <c r="BI17">
        <v>-494.33</v>
      </c>
      <c r="BJ17" s="8">
        <v>-0.94040000000000001</v>
      </c>
      <c r="BK17" s="8">
        <v>1.8132999999999999</v>
      </c>
      <c r="BL17" t="s">
        <v>610</v>
      </c>
    </row>
    <row r="18" spans="1:64" x14ac:dyDescent="0.45">
      <c r="A18" t="s">
        <v>899</v>
      </c>
      <c r="B18" t="s">
        <v>31</v>
      </c>
      <c r="C18" s="7">
        <v>42537.479166666664</v>
      </c>
      <c r="D18">
        <v>33.65</v>
      </c>
      <c r="E18" s="7">
        <v>42537.635416666664</v>
      </c>
      <c r="F18">
        <v>0.05</v>
      </c>
      <c r="G18" s="8">
        <v>-0.99850000000000005</v>
      </c>
      <c r="H18">
        <v>-50013.05</v>
      </c>
      <c r="I18" s="8">
        <v>-1.0085</v>
      </c>
      <c r="J18">
        <v>1473.703</v>
      </c>
      <c r="K18">
        <v>49590.11</v>
      </c>
      <c r="L18">
        <v>-188517.83</v>
      </c>
      <c r="M18">
        <v>46</v>
      </c>
      <c r="N18">
        <v>-1087.24</v>
      </c>
      <c r="O18" s="8">
        <v>-0.99850000000000005</v>
      </c>
      <c r="P18" s="8">
        <v>1.1634</v>
      </c>
      <c r="Q18" t="s">
        <v>610</v>
      </c>
      <c r="S18" s="2">
        <v>42537</v>
      </c>
      <c r="T18" t="s">
        <v>899</v>
      </c>
      <c r="U18">
        <v>33.65</v>
      </c>
      <c r="V18">
        <v>0.05</v>
      </c>
      <c r="W18">
        <f t="shared" si="14"/>
        <v>9883276.6125000007</v>
      </c>
      <c r="X18">
        <f t="shared" si="0"/>
        <v>24708.191531250002</v>
      </c>
      <c r="Y18">
        <f t="shared" si="1"/>
        <v>725</v>
      </c>
      <c r="Z18">
        <f t="shared" si="2"/>
        <v>-24604.324999999997</v>
      </c>
      <c r="AA18" t="str">
        <f t="shared" si="7"/>
        <v/>
      </c>
      <c r="AB18" s="9" t="str">
        <f>IFERROR(AA18/MAX($A$3:AA18)-1,"")</f>
        <v/>
      </c>
      <c r="AG18" s="2">
        <f t="shared" si="12"/>
        <v>42538</v>
      </c>
      <c r="AH18">
        <v>9811242.1500000022</v>
      </c>
      <c r="AI18" s="9">
        <f>AH18/MAX($AH$2:AH18)-1</f>
        <v>-2.246794160562271E-2</v>
      </c>
      <c r="AJ18" s="29">
        <f t="shared" si="8"/>
        <v>1</v>
      </c>
      <c r="AK18" s="29">
        <f t="shared" si="9"/>
        <v>1</v>
      </c>
      <c r="AL18" s="30">
        <f t="shared" si="13"/>
        <v>2</v>
      </c>
      <c r="AM18" s="30">
        <f t="shared" si="10"/>
        <v>2369</v>
      </c>
      <c r="AN18" s="31">
        <f t="shared" ca="1" si="11"/>
        <v>-2.246794160562271E-2</v>
      </c>
      <c r="AV18" t="s">
        <v>899</v>
      </c>
      <c r="AW18" t="s">
        <v>31</v>
      </c>
      <c r="AX18" s="7">
        <v>42537.479166666664</v>
      </c>
      <c r="AY18">
        <v>33.65</v>
      </c>
      <c r="AZ18" s="7">
        <v>42537.635416666664</v>
      </c>
      <c r="BA18">
        <v>0.05</v>
      </c>
      <c r="BB18" s="8">
        <v>-0.99850000000000005</v>
      </c>
      <c r="BC18">
        <v>-50013.05</v>
      </c>
      <c r="BD18" s="8">
        <v>-1.0085</v>
      </c>
      <c r="BE18">
        <v>1473.703</v>
      </c>
      <c r="BF18">
        <v>49590.11</v>
      </c>
      <c r="BG18">
        <v>-188517.83</v>
      </c>
      <c r="BH18">
        <v>46</v>
      </c>
      <c r="BI18">
        <v>-1087.24</v>
      </c>
      <c r="BJ18" s="8">
        <v>-0.99850000000000005</v>
      </c>
      <c r="BK18" s="8">
        <v>1.1634</v>
      </c>
      <c r="BL18" t="s">
        <v>610</v>
      </c>
    </row>
    <row r="19" spans="1:64" x14ac:dyDescent="0.45">
      <c r="A19" t="s">
        <v>902</v>
      </c>
      <c r="B19" t="s">
        <v>31</v>
      </c>
      <c r="C19" s="7">
        <v>42537.489583333336</v>
      </c>
      <c r="D19">
        <v>184.5</v>
      </c>
      <c r="E19" s="7">
        <v>42538.388888888891</v>
      </c>
      <c r="F19">
        <v>77.3</v>
      </c>
      <c r="G19" s="8">
        <v>-0.58099999999999996</v>
      </c>
      <c r="H19">
        <v>-29515.25</v>
      </c>
      <c r="I19" s="8">
        <v>-0.59519999999999995</v>
      </c>
      <c r="J19">
        <v>268.76510000000002</v>
      </c>
      <c r="K19">
        <v>49587.16</v>
      </c>
      <c r="L19">
        <v>-112083.13</v>
      </c>
      <c r="M19">
        <v>49</v>
      </c>
      <c r="N19">
        <v>-602.35</v>
      </c>
      <c r="O19" s="8">
        <v>-0.58099999999999996</v>
      </c>
      <c r="P19" s="8">
        <v>0.2203</v>
      </c>
      <c r="Q19" t="s">
        <v>610</v>
      </c>
      <c r="S19" s="2">
        <v>42537</v>
      </c>
      <c r="T19" t="s">
        <v>902</v>
      </c>
      <c r="U19">
        <v>184.5</v>
      </c>
      <c r="V19">
        <v>77.3</v>
      </c>
      <c r="W19">
        <f t="shared" si="14"/>
        <v>9883276.6125000007</v>
      </c>
      <c r="X19">
        <f t="shared" si="0"/>
        <v>24708.191531250002</v>
      </c>
      <c r="Y19">
        <f t="shared" si="1"/>
        <v>125</v>
      </c>
      <c r="Z19">
        <f t="shared" si="2"/>
        <v>-13727.25</v>
      </c>
      <c r="AA19" t="str">
        <f t="shared" si="7"/>
        <v/>
      </c>
      <c r="AB19" s="9" t="str">
        <f>IFERROR(AA19/MAX($A$3:AA19)-1,"")</f>
        <v/>
      </c>
      <c r="AG19" s="2">
        <f t="shared" si="12"/>
        <v>42539</v>
      </c>
      <c r="AH19">
        <v>9811242.1500000022</v>
      </c>
      <c r="AI19" s="9">
        <f>AH19/MAX($AH$2:AH19)-1</f>
        <v>-2.246794160562271E-2</v>
      </c>
      <c r="AJ19" s="29">
        <f t="shared" si="8"/>
        <v>1</v>
      </c>
      <c r="AK19" s="29">
        <f t="shared" si="9"/>
        <v>1</v>
      </c>
      <c r="AL19" s="30">
        <f t="shared" si="13"/>
        <v>2</v>
      </c>
      <c r="AM19" s="30">
        <f t="shared" si="10"/>
        <v>2369</v>
      </c>
      <c r="AN19" s="31">
        <f t="shared" ca="1" si="11"/>
        <v>-2.246794160562271E-2</v>
      </c>
      <c r="AV19" t="s">
        <v>902</v>
      </c>
      <c r="AW19" t="s">
        <v>31</v>
      </c>
      <c r="AX19" s="7">
        <v>42537.489583333336</v>
      </c>
      <c r="AY19">
        <v>184.5</v>
      </c>
      <c r="AZ19" s="7">
        <v>42538.388888888891</v>
      </c>
      <c r="BA19">
        <v>77.3</v>
      </c>
      <c r="BB19" s="8">
        <v>-0.58099999999999996</v>
      </c>
      <c r="BC19">
        <v>-29515.25</v>
      </c>
      <c r="BD19" s="8">
        <v>-0.59519999999999995</v>
      </c>
      <c r="BE19">
        <v>268.76510000000002</v>
      </c>
      <c r="BF19">
        <v>49587.16</v>
      </c>
      <c r="BG19">
        <v>-112083.13</v>
      </c>
      <c r="BH19">
        <v>49</v>
      </c>
      <c r="BI19">
        <v>-602.35</v>
      </c>
      <c r="BJ19" s="8">
        <v>-0.58099999999999996</v>
      </c>
      <c r="BK19" s="8">
        <v>0.2203</v>
      </c>
      <c r="BL19" t="s">
        <v>610</v>
      </c>
    </row>
    <row r="20" spans="1:64" x14ac:dyDescent="0.45">
      <c r="A20" t="s">
        <v>1289</v>
      </c>
      <c r="B20" t="s">
        <v>31</v>
      </c>
      <c r="C20" s="7">
        <v>42537.506944444445</v>
      </c>
      <c r="D20">
        <v>175</v>
      </c>
      <c r="E20" s="7">
        <v>42538.388888888891</v>
      </c>
      <c r="F20">
        <v>57.5</v>
      </c>
      <c r="G20" s="8">
        <v>-0.6714</v>
      </c>
      <c r="H20">
        <v>-33965.54</v>
      </c>
      <c r="I20" s="8">
        <v>-0.68469999999999998</v>
      </c>
      <c r="J20">
        <v>283.45949999999999</v>
      </c>
      <c r="K20">
        <v>49605.42</v>
      </c>
      <c r="L20">
        <v>-146048.67000000001</v>
      </c>
      <c r="M20">
        <v>44</v>
      </c>
      <c r="N20">
        <v>-771.94</v>
      </c>
      <c r="O20" s="8">
        <v>-0.6714</v>
      </c>
      <c r="P20" s="8">
        <v>5.7000000000000002E-3</v>
      </c>
      <c r="Q20" t="s">
        <v>610</v>
      </c>
      <c r="S20" s="2">
        <v>42537</v>
      </c>
      <c r="T20" t="s">
        <v>1289</v>
      </c>
      <c r="U20">
        <v>175</v>
      </c>
      <c r="V20">
        <v>57.5</v>
      </c>
      <c r="W20">
        <f t="shared" si="14"/>
        <v>9883276.6125000007</v>
      </c>
      <c r="X20">
        <f t="shared" si="0"/>
        <v>24708.191531250002</v>
      </c>
      <c r="Y20">
        <f t="shared" si="1"/>
        <v>150</v>
      </c>
      <c r="Z20">
        <f t="shared" si="2"/>
        <v>-17973.75</v>
      </c>
      <c r="AA20">
        <f t="shared" si="7"/>
        <v>9809365.5375000015</v>
      </c>
      <c r="AB20" s="9">
        <f>IFERROR(AA20/MAX($A$3:AA20)-1,"")</f>
        <v>-2.265491577789247E-2</v>
      </c>
      <c r="AG20" s="2">
        <f t="shared" si="12"/>
        <v>42540</v>
      </c>
      <c r="AH20">
        <v>9811242.1500000022</v>
      </c>
      <c r="AI20" s="9">
        <f>AH20/MAX($AH$2:AH20)-1</f>
        <v>-2.246794160562271E-2</v>
      </c>
      <c r="AJ20" s="29">
        <f t="shared" si="8"/>
        <v>1</v>
      </c>
      <c r="AK20" s="29">
        <f t="shared" si="9"/>
        <v>1</v>
      </c>
      <c r="AL20" s="30">
        <f t="shared" si="13"/>
        <v>2</v>
      </c>
      <c r="AM20" s="30">
        <f t="shared" si="10"/>
        <v>2369</v>
      </c>
      <c r="AN20" s="31">
        <f t="shared" ca="1" si="11"/>
        <v>-2.246794160562271E-2</v>
      </c>
      <c r="AV20" t="s">
        <v>1289</v>
      </c>
      <c r="AW20" t="s">
        <v>31</v>
      </c>
      <c r="AX20" s="7">
        <v>42537.506944444445</v>
      </c>
      <c r="AY20">
        <v>175</v>
      </c>
      <c r="AZ20" s="7">
        <v>42538.388888888891</v>
      </c>
      <c r="BA20">
        <v>57.5</v>
      </c>
      <c r="BB20" s="8">
        <v>-0.6714</v>
      </c>
      <c r="BC20">
        <v>-33965.54</v>
      </c>
      <c r="BD20" s="8">
        <v>-0.68469999999999998</v>
      </c>
      <c r="BE20">
        <v>283.45949999999999</v>
      </c>
      <c r="BF20">
        <v>49605.42</v>
      </c>
      <c r="BG20">
        <v>-146048.67000000001</v>
      </c>
      <c r="BH20">
        <v>44</v>
      </c>
      <c r="BI20">
        <v>-771.94</v>
      </c>
      <c r="BJ20" s="8">
        <v>-0.6714</v>
      </c>
      <c r="BK20" s="8">
        <v>5.7000000000000002E-3</v>
      </c>
      <c r="BL20" t="s">
        <v>610</v>
      </c>
    </row>
    <row r="21" spans="1:64" x14ac:dyDescent="0.45">
      <c r="A21" t="s">
        <v>899</v>
      </c>
      <c r="B21" t="s">
        <v>31</v>
      </c>
      <c r="C21" s="7">
        <v>42538.611111111109</v>
      </c>
      <c r="D21">
        <v>139.5</v>
      </c>
      <c r="E21" s="7">
        <v>42541.388888888891</v>
      </c>
      <c r="F21">
        <v>153.15</v>
      </c>
      <c r="G21" s="8">
        <v>9.7799999999999998E-2</v>
      </c>
      <c r="H21">
        <v>3787.41</v>
      </c>
      <c r="I21" s="8">
        <v>7.6899999999999996E-2</v>
      </c>
      <c r="J21">
        <v>353.18819999999999</v>
      </c>
      <c r="K21">
        <v>49269.760000000002</v>
      </c>
      <c r="L21">
        <v>-142261.25</v>
      </c>
      <c r="M21">
        <v>14</v>
      </c>
      <c r="N21">
        <v>270.52999999999997</v>
      </c>
      <c r="O21" s="8">
        <v>-0.30570000000000003</v>
      </c>
      <c r="P21" s="8">
        <v>0.61180000000000001</v>
      </c>
      <c r="Q21" t="s">
        <v>610</v>
      </c>
      <c r="S21" s="2">
        <v>42538</v>
      </c>
      <c r="T21" t="s">
        <v>899</v>
      </c>
      <c r="U21">
        <v>139.5</v>
      </c>
      <c r="V21">
        <v>153.15</v>
      </c>
      <c r="W21">
        <f t="shared" si="14"/>
        <v>9809365.5375000015</v>
      </c>
      <c r="X21">
        <f t="shared" si="0"/>
        <v>24523.413843750004</v>
      </c>
      <c r="Y21">
        <f t="shared" si="1"/>
        <v>175</v>
      </c>
      <c r="Z21">
        <f t="shared" si="2"/>
        <v>1876.6125000000002</v>
      </c>
      <c r="AA21">
        <f t="shared" si="7"/>
        <v>9811242.1500000022</v>
      </c>
      <c r="AB21" s="9">
        <f>IFERROR(AA21/MAX($A$3:AA21)-1,"")</f>
        <v>-2.246794160562271E-2</v>
      </c>
      <c r="AG21" s="2">
        <f t="shared" si="12"/>
        <v>42541</v>
      </c>
      <c r="AH21">
        <v>9792527.637500003</v>
      </c>
      <c r="AI21" s="9">
        <f>AH21/MAX($AH$2:AH21)-1</f>
        <v>-2.4332540975027905E-2</v>
      </c>
      <c r="AJ21" s="29">
        <f t="shared" si="8"/>
        <v>1</v>
      </c>
      <c r="AK21" s="29">
        <f t="shared" si="9"/>
        <v>1</v>
      </c>
      <c r="AL21" s="30">
        <f t="shared" si="13"/>
        <v>2</v>
      </c>
      <c r="AM21" s="30">
        <f t="shared" si="10"/>
        <v>2369</v>
      </c>
      <c r="AN21" s="31">
        <f t="shared" ca="1" si="11"/>
        <v>-2.4332540975027905E-2</v>
      </c>
      <c r="AV21" t="s">
        <v>899</v>
      </c>
      <c r="AW21" t="s">
        <v>31</v>
      </c>
      <c r="AX21" s="7">
        <v>42538.611111111109</v>
      </c>
      <c r="AY21">
        <v>139.5</v>
      </c>
      <c r="AZ21" s="7">
        <v>42541.388888888891</v>
      </c>
      <c r="BA21">
        <v>153.15</v>
      </c>
      <c r="BB21" s="8">
        <v>9.7799999999999998E-2</v>
      </c>
      <c r="BC21">
        <v>3787.41</v>
      </c>
      <c r="BD21" s="8">
        <v>7.6899999999999996E-2</v>
      </c>
      <c r="BE21">
        <v>353.18819999999999</v>
      </c>
      <c r="BF21">
        <v>49269.760000000002</v>
      </c>
      <c r="BG21">
        <v>-142261.25</v>
      </c>
      <c r="BH21">
        <v>14</v>
      </c>
      <c r="BI21">
        <v>270.52999999999997</v>
      </c>
      <c r="BJ21" s="8">
        <v>-0.30570000000000003</v>
      </c>
      <c r="BK21" s="8">
        <v>0.61180000000000001</v>
      </c>
      <c r="BL21" t="s">
        <v>610</v>
      </c>
    </row>
    <row r="22" spans="1:64" x14ac:dyDescent="0.45">
      <c r="A22" t="s">
        <v>904</v>
      </c>
      <c r="B22" t="s">
        <v>31</v>
      </c>
      <c r="C22" s="7">
        <v>42541.395833333336</v>
      </c>
      <c r="D22">
        <v>166.45</v>
      </c>
      <c r="E22" s="7">
        <v>42542.385416666664</v>
      </c>
      <c r="F22">
        <v>171</v>
      </c>
      <c r="G22" s="8">
        <v>2.7300000000000001E-2</v>
      </c>
      <c r="H22">
        <v>346.45</v>
      </c>
      <c r="I22" s="8">
        <v>7.1000000000000004E-3</v>
      </c>
      <c r="J22">
        <v>294.7276</v>
      </c>
      <c r="K22">
        <v>49057.41</v>
      </c>
      <c r="L22">
        <v>-188171.37</v>
      </c>
      <c r="M22">
        <v>75</v>
      </c>
      <c r="N22">
        <v>4.62</v>
      </c>
      <c r="O22" s="8">
        <v>-0.1187</v>
      </c>
      <c r="P22" s="8">
        <v>0.50680000000000003</v>
      </c>
      <c r="Q22" t="s">
        <v>610</v>
      </c>
      <c r="S22" s="2">
        <v>42541</v>
      </c>
      <c r="T22" t="s">
        <v>904</v>
      </c>
      <c r="U22">
        <v>166.45</v>
      </c>
      <c r="V22">
        <v>171</v>
      </c>
      <c r="W22">
        <f t="shared" si="14"/>
        <v>9811242.1500000022</v>
      </c>
      <c r="X22">
        <f t="shared" si="0"/>
        <v>24528.105375000006</v>
      </c>
      <c r="Y22">
        <f t="shared" si="1"/>
        <v>150</v>
      </c>
      <c r="Z22">
        <f t="shared" si="2"/>
        <v>176.32499999999993</v>
      </c>
      <c r="AA22" t="str">
        <f t="shared" si="7"/>
        <v/>
      </c>
      <c r="AB22" s="9" t="str">
        <f>IFERROR(AA22/MAX($A$3:AA22)-1,"")</f>
        <v/>
      </c>
      <c r="AG22" s="2">
        <f t="shared" si="12"/>
        <v>42542</v>
      </c>
      <c r="AH22">
        <v>9784335.387500003</v>
      </c>
      <c r="AI22" s="9">
        <f>AH22/MAX($AH$2:AH22)-1</f>
        <v>-2.5148766574493053E-2</v>
      </c>
      <c r="AJ22" s="29">
        <f t="shared" si="8"/>
        <v>1</v>
      </c>
      <c r="AK22" s="29">
        <f t="shared" si="9"/>
        <v>1</v>
      </c>
      <c r="AL22" s="30">
        <f t="shared" si="13"/>
        <v>2</v>
      </c>
      <c r="AM22" s="30">
        <f t="shared" si="10"/>
        <v>2369</v>
      </c>
      <c r="AN22" s="31">
        <f t="shared" ca="1" si="11"/>
        <v>-2.5148766574493053E-2</v>
      </c>
      <c r="AV22" t="s">
        <v>904</v>
      </c>
      <c r="AW22" t="s">
        <v>31</v>
      </c>
      <c r="AX22" s="7">
        <v>42541.395833333336</v>
      </c>
      <c r="AY22">
        <v>166.45</v>
      </c>
      <c r="AZ22" s="7">
        <v>42542.385416666664</v>
      </c>
      <c r="BA22">
        <v>171</v>
      </c>
      <c r="BB22" s="8">
        <v>2.7300000000000001E-2</v>
      </c>
      <c r="BC22">
        <v>346.45</v>
      </c>
      <c r="BD22" s="8">
        <v>7.1000000000000004E-3</v>
      </c>
      <c r="BE22">
        <v>294.7276</v>
      </c>
      <c r="BF22">
        <v>49057.41</v>
      </c>
      <c r="BG22">
        <v>-188171.37</v>
      </c>
      <c r="BH22">
        <v>75</v>
      </c>
      <c r="BI22">
        <v>4.62</v>
      </c>
      <c r="BJ22" s="8">
        <v>-0.1187</v>
      </c>
      <c r="BK22" s="8">
        <v>0.50680000000000003</v>
      </c>
      <c r="BL22" t="s">
        <v>610</v>
      </c>
    </row>
    <row r="23" spans="1:64" x14ac:dyDescent="0.45">
      <c r="A23" t="s">
        <v>903</v>
      </c>
      <c r="B23" t="s">
        <v>31</v>
      </c>
      <c r="C23" s="7">
        <v>42541.409722222219</v>
      </c>
      <c r="D23">
        <v>133.69999999999999</v>
      </c>
      <c r="E23" s="7">
        <v>42542.385416666664</v>
      </c>
      <c r="F23">
        <v>112.5</v>
      </c>
      <c r="G23" s="8">
        <v>-0.15859999999999999</v>
      </c>
      <c r="H23">
        <v>-8682.52</v>
      </c>
      <c r="I23" s="8">
        <v>-0.17699999999999999</v>
      </c>
      <c r="J23">
        <v>366.93939999999998</v>
      </c>
      <c r="K23">
        <v>49059.8</v>
      </c>
      <c r="L23">
        <v>-196853.89</v>
      </c>
      <c r="M23">
        <v>71</v>
      </c>
      <c r="N23">
        <v>-122.29</v>
      </c>
      <c r="O23" s="8">
        <v>-0.16719999999999999</v>
      </c>
      <c r="P23" s="8">
        <v>0.371</v>
      </c>
      <c r="Q23" t="s">
        <v>610</v>
      </c>
      <c r="S23" s="2">
        <v>42541</v>
      </c>
      <c r="T23" t="s">
        <v>903</v>
      </c>
      <c r="U23">
        <v>133.69999999999999</v>
      </c>
      <c r="V23">
        <v>112.5</v>
      </c>
      <c r="W23">
        <f t="shared" si="14"/>
        <v>9811242.1500000022</v>
      </c>
      <c r="X23">
        <f t="shared" si="0"/>
        <v>24528.105375000006</v>
      </c>
      <c r="Y23">
        <f t="shared" si="1"/>
        <v>175</v>
      </c>
      <c r="Z23">
        <f t="shared" si="2"/>
        <v>-4140.8499999999958</v>
      </c>
      <c r="AA23" t="str">
        <f t="shared" si="7"/>
        <v/>
      </c>
      <c r="AB23" s="9" t="str">
        <f>IFERROR(AA23/MAX($A$3:AA23)-1,"")</f>
        <v/>
      </c>
      <c r="AG23" s="2">
        <f t="shared" si="12"/>
        <v>42543</v>
      </c>
      <c r="AH23">
        <v>9753645.5500000026</v>
      </c>
      <c r="AI23" s="9">
        <f>AH23/MAX($AH$2:AH23)-1</f>
        <v>-2.8206513959024182E-2</v>
      </c>
      <c r="AJ23" s="29">
        <f t="shared" si="8"/>
        <v>1</v>
      </c>
      <c r="AK23" s="29">
        <f t="shared" si="9"/>
        <v>1</v>
      </c>
      <c r="AL23" s="30">
        <f t="shared" si="13"/>
        <v>2</v>
      </c>
      <c r="AM23" s="30">
        <f t="shared" si="10"/>
        <v>2369</v>
      </c>
      <c r="AN23" s="31">
        <f t="shared" ca="1" si="11"/>
        <v>-2.8206513959024182E-2</v>
      </c>
      <c r="AV23" t="s">
        <v>903</v>
      </c>
      <c r="AW23" t="s">
        <v>31</v>
      </c>
      <c r="AX23" s="7">
        <v>42541.409722222219</v>
      </c>
      <c r="AY23">
        <v>133.69999999999999</v>
      </c>
      <c r="AZ23" s="7">
        <v>42542.385416666664</v>
      </c>
      <c r="BA23">
        <v>112.5</v>
      </c>
      <c r="BB23" s="8">
        <v>-0.15859999999999999</v>
      </c>
      <c r="BC23">
        <v>-8682.52</v>
      </c>
      <c r="BD23" s="8">
        <v>-0.17699999999999999</v>
      </c>
      <c r="BE23">
        <v>366.93939999999998</v>
      </c>
      <c r="BF23">
        <v>49059.8</v>
      </c>
      <c r="BG23">
        <v>-196853.89</v>
      </c>
      <c r="BH23">
        <v>71</v>
      </c>
      <c r="BI23">
        <v>-122.29</v>
      </c>
      <c r="BJ23" s="8">
        <v>-0.16719999999999999</v>
      </c>
      <c r="BK23" s="8">
        <v>0.371</v>
      </c>
      <c r="BL23" t="s">
        <v>610</v>
      </c>
    </row>
    <row r="24" spans="1:64" x14ac:dyDescent="0.45">
      <c r="A24" t="s">
        <v>903</v>
      </c>
      <c r="B24" t="s">
        <v>31</v>
      </c>
      <c r="C24" s="7">
        <v>42541.416666666664</v>
      </c>
      <c r="D24">
        <v>140.75</v>
      </c>
      <c r="E24" s="7">
        <v>42542.388888888891</v>
      </c>
      <c r="F24">
        <v>117.1</v>
      </c>
      <c r="G24" s="8">
        <v>-0.16800000000000001</v>
      </c>
      <c r="H24">
        <v>-9184.86</v>
      </c>
      <c r="I24" s="8">
        <v>-0.18629999999999999</v>
      </c>
      <c r="J24">
        <v>350.18610000000001</v>
      </c>
      <c r="K24">
        <v>49288.69</v>
      </c>
      <c r="L24">
        <v>-151446.10999999999</v>
      </c>
      <c r="M24">
        <v>70</v>
      </c>
      <c r="N24">
        <v>-131.21</v>
      </c>
      <c r="O24" s="8">
        <v>-0.25330000000000003</v>
      </c>
      <c r="P24" s="8">
        <v>0.30230000000000001</v>
      </c>
      <c r="Q24" t="s">
        <v>610</v>
      </c>
      <c r="S24" s="2">
        <v>42541</v>
      </c>
      <c r="T24" t="s">
        <v>903</v>
      </c>
      <c r="U24">
        <v>140.75</v>
      </c>
      <c r="V24">
        <v>117.1</v>
      </c>
      <c r="W24">
        <f t="shared" si="14"/>
        <v>9811242.1500000022</v>
      </c>
      <c r="X24">
        <f t="shared" si="0"/>
        <v>24528.105375000006</v>
      </c>
      <c r="Y24">
        <f t="shared" si="1"/>
        <v>175</v>
      </c>
      <c r="Z24">
        <f t="shared" si="2"/>
        <v>-4589.987500000002</v>
      </c>
      <c r="AA24" t="str">
        <f t="shared" si="7"/>
        <v/>
      </c>
      <c r="AB24" s="9" t="str">
        <f>IFERROR(AA24/MAX($A$3:AA24)-1,"")</f>
        <v/>
      </c>
      <c r="AG24" s="2">
        <f t="shared" si="12"/>
        <v>42544</v>
      </c>
      <c r="AH24">
        <v>9886644.2125000022</v>
      </c>
      <c r="AI24" s="9">
        <f>AH24/MAX($AH$2:AH24)-1</f>
        <v>-1.4955342055441689E-2</v>
      </c>
      <c r="AJ24" s="29">
        <f t="shared" si="8"/>
        <v>1</v>
      </c>
      <c r="AK24" s="29">
        <f t="shared" si="9"/>
        <v>1</v>
      </c>
      <c r="AL24" s="30">
        <f t="shared" si="13"/>
        <v>2</v>
      </c>
      <c r="AM24" s="30">
        <f t="shared" si="10"/>
        <v>2369</v>
      </c>
      <c r="AN24" s="31">
        <f t="shared" ca="1" si="11"/>
        <v>-1.4955342055441689E-2</v>
      </c>
      <c r="AV24" t="s">
        <v>903</v>
      </c>
      <c r="AW24" t="s">
        <v>31</v>
      </c>
      <c r="AX24" s="7">
        <v>42541.416666666664</v>
      </c>
      <c r="AY24">
        <v>140.75</v>
      </c>
      <c r="AZ24" s="7">
        <v>42542.388888888891</v>
      </c>
      <c r="BA24">
        <v>117.1</v>
      </c>
      <c r="BB24" s="8">
        <v>-0.16800000000000001</v>
      </c>
      <c r="BC24">
        <v>-9184.86</v>
      </c>
      <c r="BD24" s="8">
        <v>-0.18629999999999999</v>
      </c>
      <c r="BE24">
        <v>350.18610000000001</v>
      </c>
      <c r="BF24">
        <v>49288.69</v>
      </c>
      <c r="BG24">
        <v>-151446.10999999999</v>
      </c>
      <c r="BH24">
        <v>70</v>
      </c>
      <c r="BI24">
        <v>-131.21</v>
      </c>
      <c r="BJ24" s="8">
        <v>-0.25330000000000003</v>
      </c>
      <c r="BK24" s="8">
        <v>0.30230000000000001</v>
      </c>
      <c r="BL24" t="s">
        <v>610</v>
      </c>
    </row>
    <row r="25" spans="1:64" x14ac:dyDescent="0.45">
      <c r="A25" t="s">
        <v>900</v>
      </c>
      <c r="B25" t="s">
        <v>31</v>
      </c>
      <c r="C25" s="7">
        <v>42541.597222222219</v>
      </c>
      <c r="D25">
        <v>124.4</v>
      </c>
      <c r="E25" s="7">
        <v>42542.388888888891</v>
      </c>
      <c r="F25">
        <v>75.599999999999994</v>
      </c>
      <c r="G25" s="8">
        <v>-0.39229999999999998</v>
      </c>
      <c r="H25">
        <v>-20144.810000000001</v>
      </c>
      <c r="I25" s="8">
        <v>-0.40839999999999999</v>
      </c>
      <c r="J25">
        <v>396.55149999999998</v>
      </c>
      <c r="K25">
        <v>49331</v>
      </c>
      <c r="L25">
        <v>-171590.92</v>
      </c>
      <c r="M25">
        <v>18</v>
      </c>
      <c r="N25">
        <v>-1119.1600000000001</v>
      </c>
      <c r="O25" s="8">
        <v>-0.42770000000000002</v>
      </c>
      <c r="P25" s="8">
        <v>2.8899999999999999E-2</v>
      </c>
      <c r="Q25" t="s">
        <v>610</v>
      </c>
      <c r="S25" s="2">
        <v>42541</v>
      </c>
      <c r="T25" t="s">
        <v>900</v>
      </c>
      <c r="U25">
        <v>124.4</v>
      </c>
      <c r="V25">
        <v>75.599999999999994</v>
      </c>
      <c r="W25">
        <f t="shared" si="14"/>
        <v>9811242.1500000022</v>
      </c>
      <c r="X25">
        <f t="shared" si="0"/>
        <v>24528.105375000006</v>
      </c>
      <c r="Y25">
        <f t="shared" si="1"/>
        <v>200</v>
      </c>
      <c r="Z25">
        <f t="shared" si="2"/>
        <v>-10160.000000000002</v>
      </c>
      <c r="AA25">
        <f t="shared" si="7"/>
        <v>9792527.637500003</v>
      </c>
      <c r="AB25" s="9">
        <f>IFERROR(AA25/MAX($A$3:AA25)-1,"")</f>
        <v>-2.4332540975027905E-2</v>
      </c>
      <c r="AG25" s="2">
        <f t="shared" si="12"/>
        <v>42545</v>
      </c>
      <c r="AH25">
        <v>9826304.2875000015</v>
      </c>
      <c r="AI25" s="9">
        <f>AH25/MAX($AH$2:AH25)-1</f>
        <v>-2.0967242504623229E-2</v>
      </c>
      <c r="AJ25" s="29">
        <f t="shared" si="8"/>
        <v>1</v>
      </c>
      <c r="AK25" s="29">
        <f t="shared" si="9"/>
        <v>1</v>
      </c>
      <c r="AL25" s="30">
        <f t="shared" si="13"/>
        <v>2</v>
      </c>
      <c r="AM25" s="30">
        <f t="shared" si="10"/>
        <v>2369</v>
      </c>
      <c r="AN25" s="31">
        <f t="shared" ca="1" si="11"/>
        <v>-2.0967242504623229E-2</v>
      </c>
      <c r="AV25" t="s">
        <v>900</v>
      </c>
      <c r="AW25" t="s">
        <v>31</v>
      </c>
      <c r="AX25" s="7">
        <v>42541.597222222219</v>
      </c>
      <c r="AY25">
        <v>124.4</v>
      </c>
      <c r="AZ25" s="7">
        <v>42542.388888888891</v>
      </c>
      <c r="BA25">
        <v>75.599999999999994</v>
      </c>
      <c r="BB25" s="8">
        <v>-0.39229999999999998</v>
      </c>
      <c r="BC25">
        <v>-20144.810000000001</v>
      </c>
      <c r="BD25" s="8">
        <v>-0.40839999999999999</v>
      </c>
      <c r="BE25">
        <v>396.55149999999998</v>
      </c>
      <c r="BF25">
        <v>49331</v>
      </c>
      <c r="BG25">
        <v>-171590.92</v>
      </c>
      <c r="BH25">
        <v>18</v>
      </c>
      <c r="BI25">
        <v>-1119.1600000000001</v>
      </c>
      <c r="BJ25" s="8">
        <v>-0.42770000000000002</v>
      </c>
      <c r="BK25" s="8">
        <v>2.8899999999999999E-2</v>
      </c>
      <c r="BL25" t="s">
        <v>610</v>
      </c>
    </row>
    <row r="26" spans="1:64" x14ac:dyDescent="0.45">
      <c r="A26" t="s">
        <v>899</v>
      </c>
      <c r="B26" t="s">
        <v>31</v>
      </c>
      <c r="C26" s="7">
        <v>42542.395833333336</v>
      </c>
      <c r="D26">
        <v>107.8</v>
      </c>
      <c r="E26" s="7">
        <v>42543.385416666664</v>
      </c>
      <c r="F26">
        <v>73.2</v>
      </c>
      <c r="G26" s="8">
        <v>-0.32100000000000001</v>
      </c>
      <c r="H26">
        <v>-16555.310000000001</v>
      </c>
      <c r="I26" s="8">
        <v>-0.33779999999999999</v>
      </c>
      <c r="J26">
        <v>454.69139999999999</v>
      </c>
      <c r="K26">
        <v>49015.73</v>
      </c>
      <c r="L26">
        <v>-213409.21</v>
      </c>
      <c r="M26">
        <v>75</v>
      </c>
      <c r="N26">
        <v>-220.74</v>
      </c>
      <c r="O26" s="8">
        <v>-0.32100000000000001</v>
      </c>
      <c r="P26" s="8">
        <v>7.8399999999999997E-2</v>
      </c>
      <c r="Q26" t="s">
        <v>610</v>
      </c>
      <c r="S26" s="2">
        <v>42542</v>
      </c>
      <c r="T26" t="s">
        <v>899</v>
      </c>
      <c r="U26">
        <v>107.8</v>
      </c>
      <c r="V26">
        <v>73.2</v>
      </c>
      <c r="W26">
        <f t="shared" si="14"/>
        <v>9792527.637500003</v>
      </c>
      <c r="X26">
        <f t="shared" si="0"/>
        <v>24481.319093750008</v>
      </c>
      <c r="Y26">
        <f t="shared" si="1"/>
        <v>225</v>
      </c>
      <c r="Z26">
        <f t="shared" si="2"/>
        <v>-8192.25</v>
      </c>
      <c r="AA26">
        <f t="shared" si="7"/>
        <v>9784335.387500003</v>
      </c>
      <c r="AB26" s="9">
        <f>IFERROR(AA26/MAX($A$3:AA26)-1,"")</f>
        <v>-2.5148766574493053E-2</v>
      </c>
      <c r="AG26" s="2">
        <f t="shared" si="12"/>
        <v>42546</v>
      </c>
      <c r="AH26">
        <v>9826304.2875000015</v>
      </c>
      <c r="AI26" s="9">
        <f>AH26/MAX($AH$2:AH26)-1</f>
        <v>-2.0967242504623229E-2</v>
      </c>
      <c r="AJ26" s="29">
        <f t="shared" si="8"/>
        <v>1</v>
      </c>
      <c r="AK26" s="29">
        <f t="shared" si="9"/>
        <v>1</v>
      </c>
      <c r="AL26" s="30">
        <f t="shared" si="13"/>
        <v>2</v>
      </c>
      <c r="AM26" s="30">
        <f t="shared" si="10"/>
        <v>2369</v>
      </c>
      <c r="AN26" s="31">
        <f t="shared" ca="1" si="11"/>
        <v>-2.0967242504623229E-2</v>
      </c>
      <c r="AV26" t="s">
        <v>899</v>
      </c>
      <c r="AW26" t="s">
        <v>31</v>
      </c>
      <c r="AX26" s="7">
        <v>42542.395833333336</v>
      </c>
      <c r="AY26">
        <v>107.8</v>
      </c>
      <c r="AZ26" s="7">
        <v>42543.385416666664</v>
      </c>
      <c r="BA26">
        <v>73.2</v>
      </c>
      <c r="BB26" s="8">
        <v>-0.32100000000000001</v>
      </c>
      <c r="BC26">
        <v>-16555.310000000001</v>
      </c>
      <c r="BD26" s="8">
        <v>-0.33779999999999999</v>
      </c>
      <c r="BE26">
        <v>454.69139999999999</v>
      </c>
      <c r="BF26">
        <v>49015.73</v>
      </c>
      <c r="BG26">
        <v>-213409.21</v>
      </c>
      <c r="BH26">
        <v>75</v>
      </c>
      <c r="BI26">
        <v>-220.74</v>
      </c>
      <c r="BJ26" s="8">
        <v>-0.32100000000000001</v>
      </c>
      <c r="BK26" s="8">
        <v>7.8399999999999997E-2</v>
      </c>
      <c r="BL26" t="s">
        <v>610</v>
      </c>
    </row>
    <row r="27" spans="1:64" x14ac:dyDescent="0.45">
      <c r="A27" t="s">
        <v>903</v>
      </c>
      <c r="B27" t="s">
        <v>31</v>
      </c>
      <c r="C27" s="7">
        <v>42543.402777777781</v>
      </c>
      <c r="D27">
        <v>101.15</v>
      </c>
      <c r="E27" s="7">
        <v>42544.385416666664</v>
      </c>
      <c r="F27">
        <v>37.450000000000003</v>
      </c>
      <c r="G27" s="8">
        <v>-0.62980000000000003</v>
      </c>
      <c r="H27">
        <v>-31486.41</v>
      </c>
      <c r="I27" s="8">
        <v>-0.64349999999999996</v>
      </c>
      <c r="J27">
        <v>483.76620000000003</v>
      </c>
      <c r="K27">
        <v>48932.959999999999</v>
      </c>
      <c r="L27">
        <v>-244895.62</v>
      </c>
      <c r="M27">
        <v>73</v>
      </c>
      <c r="N27">
        <v>-431.32</v>
      </c>
      <c r="O27" s="8">
        <v>-0.74790000000000001</v>
      </c>
      <c r="P27" s="8">
        <v>0.16159999999999999</v>
      </c>
      <c r="Q27" t="s">
        <v>610</v>
      </c>
      <c r="S27" s="2">
        <v>42543</v>
      </c>
      <c r="T27" t="s">
        <v>903</v>
      </c>
      <c r="U27">
        <v>101.15</v>
      </c>
      <c r="V27">
        <v>37.450000000000003</v>
      </c>
      <c r="W27">
        <f t="shared" si="14"/>
        <v>9784335.387500003</v>
      </c>
      <c r="X27">
        <f t="shared" si="0"/>
        <v>24460.838468750007</v>
      </c>
      <c r="Y27">
        <f t="shared" si="1"/>
        <v>250</v>
      </c>
      <c r="Z27">
        <f t="shared" si="2"/>
        <v>-16271.5</v>
      </c>
      <c r="AA27" t="str">
        <f t="shared" si="7"/>
        <v/>
      </c>
      <c r="AB27" s="9" t="str">
        <f>IFERROR(AA27/MAX($A$3:AA27)-1,"")</f>
        <v/>
      </c>
      <c r="AG27" s="2">
        <f t="shared" si="12"/>
        <v>42547</v>
      </c>
      <c r="AH27">
        <v>9826304.2875000015</v>
      </c>
      <c r="AI27" s="9">
        <f>AH27/MAX($AH$2:AH27)-1</f>
        <v>-2.0967242504623229E-2</v>
      </c>
      <c r="AJ27" s="29">
        <f t="shared" si="8"/>
        <v>1</v>
      </c>
      <c r="AK27" s="29">
        <f t="shared" si="9"/>
        <v>1</v>
      </c>
      <c r="AL27" s="30">
        <f t="shared" si="13"/>
        <v>2</v>
      </c>
      <c r="AM27" s="30">
        <f t="shared" si="10"/>
        <v>2369</v>
      </c>
      <c r="AN27" s="31">
        <f t="shared" ca="1" si="11"/>
        <v>-2.0967242504623229E-2</v>
      </c>
      <c r="AV27" t="s">
        <v>903</v>
      </c>
      <c r="AW27" t="s">
        <v>31</v>
      </c>
      <c r="AX27" s="7">
        <v>42543.402777777781</v>
      </c>
      <c r="AY27">
        <v>101.15</v>
      </c>
      <c r="AZ27" s="7">
        <v>42544.385416666664</v>
      </c>
      <c r="BA27">
        <v>37.450000000000003</v>
      </c>
      <c r="BB27" s="8">
        <v>-0.62980000000000003</v>
      </c>
      <c r="BC27">
        <v>-31486.41</v>
      </c>
      <c r="BD27" s="8">
        <v>-0.64349999999999996</v>
      </c>
      <c r="BE27">
        <v>483.76620000000003</v>
      </c>
      <c r="BF27">
        <v>48932.959999999999</v>
      </c>
      <c r="BG27">
        <v>-244895.62</v>
      </c>
      <c r="BH27">
        <v>73</v>
      </c>
      <c r="BI27">
        <v>-431.32</v>
      </c>
      <c r="BJ27" s="8">
        <v>-0.74790000000000001</v>
      </c>
      <c r="BK27" s="8">
        <v>0.16159999999999999</v>
      </c>
      <c r="BL27" t="s">
        <v>610</v>
      </c>
    </row>
    <row r="28" spans="1:64" x14ac:dyDescent="0.45">
      <c r="A28" t="s">
        <v>899</v>
      </c>
      <c r="B28" t="s">
        <v>31</v>
      </c>
      <c r="C28" s="7">
        <v>42543.569444444445</v>
      </c>
      <c r="D28">
        <v>112.8</v>
      </c>
      <c r="E28" s="7">
        <v>42544.388888888891</v>
      </c>
      <c r="F28">
        <v>50.35</v>
      </c>
      <c r="G28" s="8">
        <v>-0.55359999999999998</v>
      </c>
      <c r="H28">
        <v>-27917.52</v>
      </c>
      <c r="I28" s="8">
        <v>-0.56810000000000005</v>
      </c>
      <c r="J28">
        <v>435.65640000000002</v>
      </c>
      <c r="K28">
        <v>49142.05</v>
      </c>
      <c r="L28">
        <v>-199508.44</v>
      </c>
      <c r="M28">
        <v>26</v>
      </c>
      <c r="N28">
        <v>-1073.75</v>
      </c>
      <c r="O28" s="8">
        <v>-0.62680000000000002</v>
      </c>
      <c r="P28" s="8">
        <v>0.19500000000000001</v>
      </c>
      <c r="Q28" t="s">
        <v>610</v>
      </c>
      <c r="S28" s="2">
        <v>42543</v>
      </c>
      <c r="T28" t="s">
        <v>899</v>
      </c>
      <c r="U28">
        <v>112.8</v>
      </c>
      <c r="V28">
        <v>50.35</v>
      </c>
      <c r="W28">
        <f t="shared" si="14"/>
        <v>9784335.387500003</v>
      </c>
      <c r="X28">
        <f t="shared" si="0"/>
        <v>24460.838468750007</v>
      </c>
      <c r="Y28">
        <f t="shared" si="1"/>
        <v>225</v>
      </c>
      <c r="Z28">
        <f t="shared" si="2"/>
        <v>-14418.337500000001</v>
      </c>
      <c r="AA28">
        <f t="shared" si="7"/>
        <v>9753645.5500000026</v>
      </c>
      <c r="AB28" s="9">
        <f>IFERROR(AA28/MAX($A$3:AA28)-1,"")</f>
        <v>-2.8206513959024182E-2</v>
      </c>
      <c r="AG28" s="2">
        <f t="shared" si="12"/>
        <v>42548</v>
      </c>
      <c r="AH28">
        <v>9819015.7875000015</v>
      </c>
      <c r="AI28" s="9">
        <f>AH28/MAX($AH$2:AH28)-1</f>
        <v>-2.1693423990991612E-2</v>
      </c>
      <c r="AJ28" s="29">
        <f t="shared" si="8"/>
        <v>1</v>
      </c>
      <c r="AK28" s="29">
        <f t="shared" si="9"/>
        <v>1</v>
      </c>
      <c r="AL28" s="30">
        <f t="shared" si="13"/>
        <v>2</v>
      </c>
      <c r="AM28" s="30">
        <f t="shared" si="10"/>
        <v>2369</v>
      </c>
      <c r="AN28" s="31">
        <f t="shared" ca="1" si="11"/>
        <v>-2.1693423990991612E-2</v>
      </c>
      <c r="AV28" t="s">
        <v>899</v>
      </c>
      <c r="AW28" t="s">
        <v>31</v>
      </c>
      <c r="AX28" s="7">
        <v>42543.569444444445</v>
      </c>
      <c r="AY28">
        <v>112.8</v>
      </c>
      <c r="AZ28" s="7">
        <v>42544.388888888891</v>
      </c>
      <c r="BA28">
        <v>50.35</v>
      </c>
      <c r="BB28" s="8">
        <v>-0.55359999999999998</v>
      </c>
      <c r="BC28">
        <v>-27917.52</v>
      </c>
      <c r="BD28" s="8">
        <v>-0.56810000000000005</v>
      </c>
      <c r="BE28">
        <v>435.65640000000002</v>
      </c>
      <c r="BF28">
        <v>49142.05</v>
      </c>
      <c r="BG28">
        <v>-199508.44</v>
      </c>
      <c r="BH28">
        <v>26</v>
      </c>
      <c r="BI28">
        <v>-1073.75</v>
      </c>
      <c r="BJ28" s="8">
        <v>-0.62680000000000002</v>
      </c>
      <c r="BK28" s="8">
        <v>0.19500000000000001</v>
      </c>
      <c r="BL28" t="s">
        <v>610</v>
      </c>
    </row>
    <row r="29" spans="1:64" x14ac:dyDescent="0.45">
      <c r="A29" t="s">
        <v>903</v>
      </c>
      <c r="B29" t="s">
        <v>31</v>
      </c>
      <c r="C29" s="7">
        <v>42544.520833333336</v>
      </c>
      <c r="D29">
        <v>45.3</v>
      </c>
      <c r="E29" s="7">
        <v>42544.635416666664</v>
      </c>
      <c r="F29">
        <v>164</v>
      </c>
      <c r="G29" s="8">
        <v>2.6202999999999999</v>
      </c>
      <c r="H29">
        <v>125553.37</v>
      </c>
      <c r="I29" s="8">
        <v>2.5741000000000001</v>
      </c>
      <c r="J29">
        <v>1076.722</v>
      </c>
      <c r="K29">
        <v>48775.519999999997</v>
      </c>
      <c r="L29">
        <v>-119342.25</v>
      </c>
      <c r="M29">
        <v>34</v>
      </c>
      <c r="N29">
        <v>3692.75</v>
      </c>
      <c r="O29" s="8">
        <v>-0.15010000000000001</v>
      </c>
      <c r="P29" s="8">
        <v>2.9514</v>
      </c>
      <c r="Q29" t="s">
        <v>610</v>
      </c>
      <c r="S29" s="2">
        <v>42544</v>
      </c>
      <c r="T29" t="s">
        <v>903</v>
      </c>
      <c r="U29">
        <v>45.3</v>
      </c>
      <c r="V29">
        <v>164</v>
      </c>
      <c r="W29">
        <f t="shared" si="14"/>
        <v>9753645.5500000026</v>
      </c>
      <c r="X29">
        <f t="shared" si="0"/>
        <v>24384.113875000006</v>
      </c>
      <c r="Y29">
        <f t="shared" si="1"/>
        <v>550</v>
      </c>
      <c r="Z29">
        <f t="shared" si="2"/>
        <v>64133.849999999991</v>
      </c>
      <c r="AA29" t="str">
        <f t="shared" si="7"/>
        <v/>
      </c>
      <c r="AB29" s="9" t="str">
        <f>IFERROR(AA29/MAX($A$3:AA29)-1,"")</f>
        <v/>
      </c>
      <c r="AG29" s="2">
        <f t="shared" si="12"/>
        <v>42549</v>
      </c>
      <c r="AH29">
        <v>9819015.7875000015</v>
      </c>
      <c r="AI29" s="9">
        <f>AH29/MAX($AH$2:AH29)-1</f>
        <v>-2.1693423990991612E-2</v>
      </c>
      <c r="AJ29" s="29">
        <f t="shared" si="8"/>
        <v>1</v>
      </c>
      <c r="AK29" s="29">
        <f t="shared" si="9"/>
        <v>1</v>
      </c>
      <c r="AL29" s="30">
        <f t="shared" si="13"/>
        <v>2</v>
      </c>
      <c r="AM29" s="30">
        <f t="shared" si="10"/>
        <v>2369</v>
      </c>
      <c r="AN29" s="31">
        <f t="shared" ca="1" si="11"/>
        <v>-2.1693423990991612E-2</v>
      </c>
      <c r="AV29" t="s">
        <v>903</v>
      </c>
      <c r="AW29" t="s">
        <v>31</v>
      </c>
      <c r="AX29" s="7">
        <v>42544.520833333336</v>
      </c>
      <c r="AY29">
        <v>45.3</v>
      </c>
      <c r="AZ29" s="7">
        <v>42544.635416666664</v>
      </c>
      <c r="BA29">
        <v>164</v>
      </c>
      <c r="BB29" s="8">
        <v>2.6202999999999999</v>
      </c>
      <c r="BC29">
        <v>125553.37</v>
      </c>
      <c r="BD29" s="8">
        <v>2.5741000000000001</v>
      </c>
      <c r="BE29">
        <v>1076.722</v>
      </c>
      <c r="BF29">
        <v>48775.519999999997</v>
      </c>
      <c r="BG29">
        <v>-119342.25</v>
      </c>
      <c r="BH29">
        <v>34</v>
      </c>
      <c r="BI29">
        <v>3692.75</v>
      </c>
      <c r="BJ29" s="8">
        <v>-0.15010000000000001</v>
      </c>
      <c r="BK29" s="8">
        <v>2.9514</v>
      </c>
      <c r="BL29" t="s">
        <v>610</v>
      </c>
    </row>
    <row r="30" spans="1:64" x14ac:dyDescent="0.45">
      <c r="A30" t="s">
        <v>900</v>
      </c>
      <c r="B30" t="s">
        <v>31</v>
      </c>
      <c r="C30" s="7">
        <v>42544.548611111109</v>
      </c>
      <c r="D30">
        <v>17.850000000000001</v>
      </c>
      <c r="E30" s="7">
        <v>42544.635416666664</v>
      </c>
      <c r="F30">
        <v>68.8</v>
      </c>
      <c r="G30" s="8">
        <v>2.8542999999999998</v>
      </c>
      <c r="H30">
        <v>136993.12</v>
      </c>
      <c r="I30" s="8">
        <v>2.8058000000000001</v>
      </c>
      <c r="J30">
        <v>2735.2939999999999</v>
      </c>
      <c r="K30">
        <v>48825.01</v>
      </c>
      <c r="L30">
        <v>17650.87</v>
      </c>
      <c r="M30">
        <v>26</v>
      </c>
      <c r="N30">
        <v>5268.97</v>
      </c>
      <c r="O30" s="8">
        <v>-0.41460000000000002</v>
      </c>
      <c r="P30" s="8">
        <v>4.1540999999999997</v>
      </c>
      <c r="Q30" t="s">
        <v>610</v>
      </c>
      <c r="S30" s="2">
        <v>42544</v>
      </c>
      <c r="T30" t="s">
        <v>900</v>
      </c>
      <c r="U30">
        <v>17.850000000000001</v>
      </c>
      <c r="V30">
        <v>68.8</v>
      </c>
      <c r="W30">
        <f t="shared" si="14"/>
        <v>9753645.5500000026</v>
      </c>
      <c r="X30">
        <f t="shared" si="0"/>
        <v>24384.113875000006</v>
      </c>
      <c r="Y30">
        <f t="shared" si="1"/>
        <v>1375</v>
      </c>
      <c r="Z30">
        <f t="shared" si="2"/>
        <v>68864.812499999985</v>
      </c>
      <c r="AA30">
        <f t="shared" si="7"/>
        <v>9886644.2125000022</v>
      </c>
      <c r="AB30" s="9">
        <f>IFERROR(AA30/MAX($A$3:AA30)-1,"")</f>
        <v>-1.4955342055441689E-2</v>
      </c>
      <c r="AG30" s="2">
        <f t="shared" si="12"/>
        <v>42550</v>
      </c>
      <c r="AH30">
        <v>9824126.9375000019</v>
      </c>
      <c r="AI30" s="9">
        <f>AH30/MAX($AH$2:AH30)-1</f>
        <v>-2.1184180318898238E-2</v>
      </c>
      <c r="AJ30" s="29">
        <f t="shared" si="8"/>
        <v>1</v>
      </c>
      <c r="AK30" s="29">
        <f t="shared" si="9"/>
        <v>1</v>
      </c>
      <c r="AL30" s="30">
        <f t="shared" si="13"/>
        <v>2</v>
      </c>
      <c r="AM30" s="30">
        <f t="shared" si="10"/>
        <v>2369</v>
      </c>
      <c r="AN30" s="31">
        <f t="shared" ca="1" si="11"/>
        <v>-2.1184180318898238E-2</v>
      </c>
      <c r="AV30" t="s">
        <v>900</v>
      </c>
      <c r="AW30" t="s">
        <v>31</v>
      </c>
      <c r="AX30" s="7">
        <v>42544.548611111109</v>
      </c>
      <c r="AY30">
        <v>17.850000000000001</v>
      </c>
      <c r="AZ30" s="7">
        <v>42544.635416666664</v>
      </c>
      <c r="BA30">
        <v>68.8</v>
      </c>
      <c r="BB30" s="8">
        <v>2.8542999999999998</v>
      </c>
      <c r="BC30">
        <v>136993.12</v>
      </c>
      <c r="BD30" s="8">
        <v>2.8058000000000001</v>
      </c>
      <c r="BE30">
        <v>2735.2939999999999</v>
      </c>
      <c r="BF30">
        <v>48825.01</v>
      </c>
      <c r="BG30">
        <v>17650.87</v>
      </c>
      <c r="BH30">
        <v>26</v>
      </c>
      <c r="BI30">
        <v>5268.97</v>
      </c>
      <c r="BJ30" s="8">
        <v>-0.41460000000000002</v>
      </c>
      <c r="BK30" s="8">
        <v>4.1540999999999997</v>
      </c>
      <c r="BL30" t="s">
        <v>610</v>
      </c>
    </row>
    <row r="31" spans="1:64" x14ac:dyDescent="0.45">
      <c r="A31" t="s">
        <v>1250</v>
      </c>
      <c r="B31" t="s">
        <v>31</v>
      </c>
      <c r="C31" s="7">
        <v>42545.395833333336</v>
      </c>
      <c r="D31">
        <v>260.3</v>
      </c>
      <c r="E31" s="7">
        <v>42548.385416666664</v>
      </c>
      <c r="F31">
        <v>87</v>
      </c>
      <c r="G31" s="8">
        <v>-0.66579999999999995</v>
      </c>
      <c r="H31">
        <v>-34015.56</v>
      </c>
      <c r="I31" s="8">
        <v>-0.67910000000000004</v>
      </c>
      <c r="J31">
        <v>192.42509999999999</v>
      </c>
      <c r="K31">
        <v>50088.25</v>
      </c>
      <c r="L31">
        <v>-16364.69</v>
      </c>
      <c r="M31">
        <v>75</v>
      </c>
      <c r="N31">
        <v>-453.54</v>
      </c>
      <c r="O31" s="8">
        <v>-0.66579999999999995</v>
      </c>
      <c r="P31" s="8">
        <v>0.64349999999999996</v>
      </c>
      <c r="Q31" t="s">
        <v>610</v>
      </c>
      <c r="S31" s="2">
        <v>42545</v>
      </c>
      <c r="T31" t="s">
        <v>1250</v>
      </c>
      <c r="U31">
        <v>260.3</v>
      </c>
      <c r="V31">
        <v>87</v>
      </c>
      <c r="W31">
        <f t="shared" si="14"/>
        <v>9886644.2125000022</v>
      </c>
      <c r="X31">
        <f t="shared" si="0"/>
        <v>24716.610531250008</v>
      </c>
      <c r="Y31">
        <f t="shared" si="1"/>
        <v>100</v>
      </c>
      <c r="Z31">
        <f t="shared" si="2"/>
        <v>-17677.300000000003</v>
      </c>
      <c r="AA31" t="str">
        <f t="shared" si="7"/>
        <v/>
      </c>
      <c r="AB31" s="9" t="str">
        <f>IFERROR(AA31/MAX($A$3:AA31)-1,"")</f>
        <v/>
      </c>
      <c r="AG31" s="2">
        <f t="shared" si="12"/>
        <v>42551</v>
      </c>
      <c r="AH31">
        <v>9786961.7000000011</v>
      </c>
      <c r="AI31" s="9">
        <f>AH31/MAX($AH$2:AH31)-1</f>
        <v>-2.4887096887326043E-2</v>
      </c>
      <c r="AJ31" s="29">
        <f t="shared" si="8"/>
        <v>1</v>
      </c>
      <c r="AK31" s="29">
        <f t="shared" si="9"/>
        <v>1</v>
      </c>
      <c r="AL31" s="30">
        <f t="shared" si="13"/>
        <v>2</v>
      </c>
      <c r="AM31" s="30">
        <f t="shared" si="10"/>
        <v>2369</v>
      </c>
      <c r="AN31" s="31">
        <f t="shared" ca="1" si="11"/>
        <v>-2.4887096887326043E-2</v>
      </c>
      <c r="AV31" t="s">
        <v>1250</v>
      </c>
      <c r="AW31" t="s">
        <v>31</v>
      </c>
      <c r="AX31" s="7">
        <v>42545.395833333336</v>
      </c>
      <c r="AY31">
        <v>260.3</v>
      </c>
      <c r="AZ31" s="7">
        <v>42548.385416666664</v>
      </c>
      <c r="BA31">
        <v>87</v>
      </c>
      <c r="BB31" s="8">
        <v>-0.66579999999999995</v>
      </c>
      <c r="BC31">
        <v>-34015.56</v>
      </c>
      <c r="BD31" s="8">
        <v>-0.67910000000000004</v>
      </c>
      <c r="BE31">
        <v>192.42509999999999</v>
      </c>
      <c r="BF31">
        <v>50088.25</v>
      </c>
      <c r="BG31">
        <v>-16364.69</v>
      </c>
      <c r="BH31">
        <v>75</v>
      </c>
      <c r="BI31">
        <v>-453.54</v>
      </c>
      <c r="BJ31" s="8">
        <v>-0.66579999999999995</v>
      </c>
      <c r="BK31" s="8">
        <v>0.64349999999999996</v>
      </c>
      <c r="BL31" t="s">
        <v>610</v>
      </c>
    </row>
    <row r="32" spans="1:64" x14ac:dyDescent="0.45">
      <c r="A32" t="s">
        <v>905</v>
      </c>
      <c r="B32" t="s">
        <v>31</v>
      </c>
      <c r="C32" s="7">
        <v>42545.40625</v>
      </c>
      <c r="D32">
        <v>274.45</v>
      </c>
      <c r="E32" s="7">
        <v>42548.385416666664</v>
      </c>
      <c r="F32">
        <v>66.75</v>
      </c>
      <c r="G32" s="8">
        <v>-0.75680000000000003</v>
      </c>
      <c r="H32">
        <v>-38558.839999999997</v>
      </c>
      <c r="I32" s="8">
        <v>-0.76919999999999999</v>
      </c>
      <c r="J32">
        <v>182.6464</v>
      </c>
      <c r="K32">
        <v>50127.3</v>
      </c>
      <c r="L32">
        <v>-54923.53</v>
      </c>
      <c r="M32">
        <v>72</v>
      </c>
      <c r="N32">
        <v>-535.54</v>
      </c>
      <c r="O32" s="8">
        <v>-0.75680000000000003</v>
      </c>
      <c r="P32" s="8">
        <v>0.34399999999999997</v>
      </c>
      <c r="Q32" t="s">
        <v>610</v>
      </c>
      <c r="S32" s="2">
        <v>42545</v>
      </c>
      <c r="T32" t="s">
        <v>905</v>
      </c>
      <c r="U32">
        <v>274.45</v>
      </c>
      <c r="V32">
        <v>66.75</v>
      </c>
      <c r="W32">
        <f t="shared" si="14"/>
        <v>9886644.2125000022</v>
      </c>
      <c r="X32">
        <f t="shared" si="0"/>
        <v>24716.610531250008</v>
      </c>
      <c r="Y32">
        <f t="shared" si="1"/>
        <v>100</v>
      </c>
      <c r="Z32">
        <f t="shared" si="2"/>
        <v>-21111.200000000001</v>
      </c>
      <c r="AA32" t="str">
        <f t="shared" si="7"/>
        <v/>
      </c>
      <c r="AB32" s="9" t="str">
        <f>IFERROR(AA32/MAX($A$3:AA32)-1,"")</f>
        <v/>
      </c>
      <c r="AG32" s="2">
        <f t="shared" si="12"/>
        <v>42552</v>
      </c>
      <c r="AH32">
        <v>9786961.7000000011</v>
      </c>
      <c r="AI32" s="9">
        <f>AH32/MAX($AH$2:AH32)-1</f>
        <v>-2.4887096887326043E-2</v>
      </c>
      <c r="AJ32" s="29">
        <f t="shared" si="8"/>
        <v>1</v>
      </c>
      <c r="AK32" s="29">
        <f t="shared" si="9"/>
        <v>1</v>
      </c>
      <c r="AL32" s="30">
        <f t="shared" si="13"/>
        <v>2</v>
      </c>
      <c r="AM32" s="30">
        <f t="shared" si="10"/>
        <v>2369</v>
      </c>
      <c r="AN32" s="31">
        <f t="shared" ca="1" si="11"/>
        <v>-2.4887096887326043E-2</v>
      </c>
      <c r="AV32" t="s">
        <v>905</v>
      </c>
      <c r="AW32" t="s">
        <v>31</v>
      </c>
      <c r="AX32" s="7">
        <v>42545.40625</v>
      </c>
      <c r="AY32">
        <v>274.45</v>
      </c>
      <c r="AZ32" s="7">
        <v>42548.385416666664</v>
      </c>
      <c r="BA32">
        <v>66.75</v>
      </c>
      <c r="BB32" s="8">
        <v>-0.75680000000000003</v>
      </c>
      <c r="BC32">
        <v>-38558.839999999997</v>
      </c>
      <c r="BD32" s="8">
        <v>-0.76919999999999999</v>
      </c>
      <c r="BE32">
        <v>182.6464</v>
      </c>
      <c r="BF32">
        <v>50127.3</v>
      </c>
      <c r="BG32">
        <v>-54923.53</v>
      </c>
      <c r="BH32">
        <v>72</v>
      </c>
      <c r="BI32">
        <v>-535.54</v>
      </c>
      <c r="BJ32" s="8">
        <v>-0.75680000000000003</v>
      </c>
      <c r="BK32" s="8">
        <v>0.34399999999999997</v>
      </c>
      <c r="BL32" t="s">
        <v>610</v>
      </c>
    </row>
    <row r="33" spans="1:64" x14ac:dyDescent="0.45">
      <c r="A33" t="s">
        <v>906</v>
      </c>
      <c r="B33" t="s">
        <v>31</v>
      </c>
      <c r="C33" s="7">
        <v>42545.416666666664</v>
      </c>
      <c r="D33">
        <v>278.14999999999998</v>
      </c>
      <c r="E33" s="7">
        <v>42548.388888888891</v>
      </c>
      <c r="F33">
        <v>46.75</v>
      </c>
      <c r="G33" s="8">
        <v>-0.83189999999999997</v>
      </c>
      <c r="H33">
        <v>-41338.769999999997</v>
      </c>
      <c r="I33" s="8">
        <v>-0.84360000000000002</v>
      </c>
      <c r="J33">
        <v>176.1728</v>
      </c>
      <c r="K33">
        <v>49002.46</v>
      </c>
      <c r="L33">
        <v>-240847.21</v>
      </c>
      <c r="M33">
        <v>70</v>
      </c>
      <c r="N33">
        <v>-590.54999999999995</v>
      </c>
      <c r="O33" s="8">
        <v>-0.83189999999999997</v>
      </c>
      <c r="P33" s="8">
        <v>0.15049999999999999</v>
      </c>
      <c r="Q33" t="s">
        <v>610</v>
      </c>
      <c r="S33" s="2">
        <v>42545</v>
      </c>
      <c r="T33" t="s">
        <v>906</v>
      </c>
      <c r="U33">
        <v>278.14999999999998</v>
      </c>
      <c r="V33">
        <v>46.75</v>
      </c>
      <c r="W33">
        <f t="shared" si="14"/>
        <v>9886644.2125000022</v>
      </c>
      <c r="X33">
        <f t="shared" ref="X33:X96" si="15">W33*0.25%</f>
        <v>24716.610531250008</v>
      </c>
      <c r="Y33">
        <f t="shared" si="1"/>
        <v>100</v>
      </c>
      <c r="Z33">
        <f t="shared" si="2"/>
        <v>-23464.899999999998</v>
      </c>
      <c r="AA33" t="str">
        <f t="shared" si="7"/>
        <v/>
      </c>
      <c r="AB33" s="9" t="str">
        <f>IFERROR(AA33/MAX($A$3:AA33)-1,"")</f>
        <v/>
      </c>
      <c r="AG33" s="2">
        <f t="shared" si="12"/>
        <v>42553</v>
      </c>
      <c r="AH33">
        <v>9786961.7000000011</v>
      </c>
      <c r="AI33" s="9">
        <f>AH33/MAX($AH$2:AH33)-1</f>
        <v>-2.4887096887326043E-2</v>
      </c>
      <c r="AJ33" s="29">
        <f t="shared" si="8"/>
        <v>1</v>
      </c>
      <c r="AK33" s="29">
        <f t="shared" si="9"/>
        <v>1</v>
      </c>
      <c r="AL33" s="30">
        <f t="shared" si="13"/>
        <v>2</v>
      </c>
      <c r="AM33" s="30">
        <f t="shared" si="10"/>
        <v>2369</v>
      </c>
      <c r="AN33" s="31">
        <f t="shared" ca="1" si="11"/>
        <v>-2.4887096887326043E-2</v>
      </c>
      <c r="AV33" t="s">
        <v>906</v>
      </c>
      <c r="AW33" t="s">
        <v>31</v>
      </c>
      <c r="AX33" s="7">
        <v>42545.416666666664</v>
      </c>
      <c r="AY33">
        <v>278.14999999999998</v>
      </c>
      <c r="AZ33" s="7">
        <v>42548.388888888891</v>
      </c>
      <c r="BA33">
        <v>46.75</v>
      </c>
      <c r="BB33" s="8">
        <v>-0.83189999999999997</v>
      </c>
      <c r="BC33">
        <v>-41338.769999999997</v>
      </c>
      <c r="BD33" s="8">
        <v>-0.84360000000000002</v>
      </c>
      <c r="BE33">
        <v>176.1728</v>
      </c>
      <c r="BF33">
        <v>49002.46</v>
      </c>
      <c r="BG33">
        <v>-240847.21</v>
      </c>
      <c r="BH33">
        <v>70</v>
      </c>
      <c r="BI33">
        <v>-590.54999999999995</v>
      </c>
      <c r="BJ33" s="8">
        <v>-0.83189999999999997</v>
      </c>
      <c r="BK33" s="8">
        <v>0.15049999999999999</v>
      </c>
      <c r="BL33" t="s">
        <v>610</v>
      </c>
    </row>
    <row r="34" spans="1:64" x14ac:dyDescent="0.45">
      <c r="A34" t="s">
        <v>1249</v>
      </c>
      <c r="B34" t="s">
        <v>31</v>
      </c>
      <c r="C34" s="7">
        <v>42545.586805555555</v>
      </c>
      <c r="D34">
        <v>176.45</v>
      </c>
      <c r="E34" s="7">
        <v>42548.388888888891</v>
      </c>
      <c r="F34">
        <v>192.9</v>
      </c>
      <c r="G34" s="8">
        <v>9.3200000000000005E-2</v>
      </c>
      <c r="H34">
        <v>3532.96</v>
      </c>
      <c r="I34" s="8">
        <v>7.2300000000000003E-2</v>
      </c>
      <c r="J34">
        <v>276.9538</v>
      </c>
      <c r="K34">
        <v>48868.49</v>
      </c>
      <c r="L34">
        <v>-237314.25</v>
      </c>
      <c r="M34">
        <v>21</v>
      </c>
      <c r="N34">
        <v>168.24</v>
      </c>
      <c r="O34" s="8">
        <v>-0.16439999999999999</v>
      </c>
      <c r="P34" s="8">
        <v>0.189</v>
      </c>
      <c r="Q34" t="s">
        <v>610</v>
      </c>
      <c r="S34" s="2">
        <v>42545</v>
      </c>
      <c r="T34" t="s">
        <v>1249</v>
      </c>
      <c r="U34">
        <v>176.45</v>
      </c>
      <c r="V34">
        <v>192.9</v>
      </c>
      <c r="W34">
        <f t="shared" si="14"/>
        <v>9886644.2125000022</v>
      </c>
      <c r="X34">
        <f t="shared" si="15"/>
        <v>24716.610531250008</v>
      </c>
      <c r="Y34">
        <f t="shared" si="1"/>
        <v>150</v>
      </c>
      <c r="Z34">
        <f t="shared" si="2"/>
        <v>1913.4750000000026</v>
      </c>
      <c r="AA34">
        <f t="shared" si="7"/>
        <v>9826304.2875000015</v>
      </c>
      <c r="AB34" s="9">
        <f>IFERROR(AA34/MAX($A$3:AA34)-1,"")</f>
        <v>-2.0967242504623229E-2</v>
      </c>
      <c r="AG34" s="2">
        <f t="shared" si="12"/>
        <v>42554</v>
      </c>
      <c r="AH34">
        <v>9786961.7000000011</v>
      </c>
      <c r="AI34" s="9">
        <f>AH34/MAX($AH$2:AH34)-1</f>
        <v>-2.4887096887326043E-2</v>
      </c>
      <c r="AJ34" s="29">
        <f t="shared" si="8"/>
        <v>1</v>
      </c>
      <c r="AK34" s="29">
        <f t="shared" si="9"/>
        <v>1</v>
      </c>
      <c r="AL34" s="30">
        <f t="shared" si="13"/>
        <v>2</v>
      </c>
      <c r="AM34" s="30">
        <f t="shared" si="10"/>
        <v>2369</v>
      </c>
      <c r="AN34" s="31">
        <f t="shared" ca="1" si="11"/>
        <v>-2.4887096887326043E-2</v>
      </c>
      <c r="AV34" t="s">
        <v>1249</v>
      </c>
      <c r="AW34" t="s">
        <v>31</v>
      </c>
      <c r="AX34" s="7">
        <v>42545.586805555555</v>
      </c>
      <c r="AY34">
        <v>176.45</v>
      </c>
      <c r="AZ34" s="7">
        <v>42548.388888888891</v>
      </c>
      <c r="BA34">
        <v>192.9</v>
      </c>
      <c r="BB34" s="8">
        <v>9.3200000000000005E-2</v>
      </c>
      <c r="BC34">
        <v>3532.96</v>
      </c>
      <c r="BD34" s="8">
        <v>7.2300000000000003E-2</v>
      </c>
      <c r="BE34">
        <v>276.9538</v>
      </c>
      <c r="BF34">
        <v>48868.49</v>
      </c>
      <c r="BG34">
        <v>-237314.25</v>
      </c>
      <c r="BH34">
        <v>21</v>
      </c>
      <c r="BI34">
        <v>168.24</v>
      </c>
      <c r="BJ34" s="8">
        <v>-0.16439999999999999</v>
      </c>
      <c r="BK34" s="8">
        <v>0.189</v>
      </c>
      <c r="BL34" t="s">
        <v>610</v>
      </c>
    </row>
    <row r="35" spans="1:64" x14ac:dyDescent="0.45">
      <c r="A35" t="s">
        <v>1248</v>
      </c>
      <c r="B35" t="s">
        <v>31</v>
      </c>
      <c r="C35" s="7">
        <v>42548.496527777781</v>
      </c>
      <c r="D35">
        <v>162.19999999999999</v>
      </c>
      <c r="E35" s="7">
        <v>42549.385416666664</v>
      </c>
      <c r="F35">
        <v>152.80000000000001</v>
      </c>
      <c r="G35" s="8">
        <v>-5.8000000000000003E-2</v>
      </c>
      <c r="H35">
        <v>-3847.43</v>
      </c>
      <c r="I35" s="8">
        <v>-7.7399999999999997E-2</v>
      </c>
      <c r="J35">
        <v>306.56830000000002</v>
      </c>
      <c r="K35">
        <v>49725.38</v>
      </c>
      <c r="L35">
        <v>-58770.97</v>
      </c>
      <c r="M35">
        <v>46</v>
      </c>
      <c r="N35">
        <v>-83.64</v>
      </c>
      <c r="O35" s="8">
        <v>-0.29099999999999998</v>
      </c>
      <c r="P35" s="8">
        <v>0.1961</v>
      </c>
      <c r="Q35" t="s">
        <v>610</v>
      </c>
      <c r="S35" s="2">
        <v>42548</v>
      </c>
      <c r="T35" t="s">
        <v>1248</v>
      </c>
      <c r="U35">
        <v>162.19999999999999</v>
      </c>
      <c r="V35">
        <v>152.80000000000001</v>
      </c>
      <c r="W35">
        <f t="shared" si="14"/>
        <v>9826304.2875000015</v>
      </c>
      <c r="X35">
        <f t="shared" si="15"/>
        <v>24565.760718750003</v>
      </c>
      <c r="Y35">
        <f t="shared" si="1"/>
        <v>150</v>
      </c>
      <c r="Z35">
        <f t="shared" si="2"/>
        <v>-1882.4999999999975</v>
      </c>
      <c r="AA35" t="str">
        <f t="shared" si="7"/>
        <v/>
      </c>
      <c r="AB35" s="9" t="str">
        <f>IFERROR(AA35/MAX($A$3:AA35)-1,"")</f>
        <v/>
      </c>
      <c r="AG35" s="2">
        <f t="shared" si="12"/>
        <v>42555</v>
      </c>
      <c r="AH35">
        <v>9786961.7000000011</v>
      </c>
      <c r="AI35" s="9">
        <f>AH35/MAX($AH$2:AH35)-1</f>
        <v>-2.4887096887326043E-2</v>
      </c>
      <c r="AJ35" s="29">
        <f t="shared" si="8"/>
        <v>1</v>
      </c>
      <c r="AK35" s="29">
        <f t="shared" si="9"/>
        <v>1</v>
      </c>
      <c r="AL35" s="30">
        <f t="shared" si="13"/>
        <v>2</v>
      </c>
      <c r="AM35" s="30">
        <f t="shared" si="10"/>
        <v>2369</v>
      </c>
      <c r="AN35" s="31">
        <f t="shared" ca="1" si="11"/>
        <v>-2.4887096887326043E-2</v>
      </c>
      <c r="AV35" t="s">
        <v>1248</v>
      </c>
      <c r="AW35" t="s">
        <v>31</v>
      </c>
      <c r="AX35" s="7">
        <v>42548.496527777781</v>
      </c>
      <c r="AY35">
        <v>162.19999999999999</v>
      </c>
      <c r="AZ35" s="7">
        <v>42549.385416666664</v>
      </c>
      <c r="BA35">
        <v>152.80000000000001</v>
      </c>
      <c r="BB35" s="8">
        <v>-5.8000000000000003E-2</v>
      </c>
      <c r="BC35">
        <v>-3847.43</v>
      </c>
      <c r="BD35" s="8">
        <v>-7.7399999999999997E-2</v>
      </c>
      <c r="BE35">
        <v>306.56830000000002</v>
      </c>
      <c r="BF35">
        <v>49725.38</v>
      </c>
      <c r="BG35">
        <v>-58770.97</v>
      </c>
      <c r="BH35">
        <v>46</v>
      </c>
      <c r="BI35">
        <v>-83.64</v>
      </c>
      <c r="BJ35" s="8">
        <v>-0.29099999999999998</v>
      </c>
      <c r="BK35" s="8">
        <v>0.1961</v>
      </c>
      <c r="BL35" t="s">
        <v>610</v>
      </c>
    </row>
    <row r="36" spans="1:64" x14ac:dyDescent="0.45">
      <c r="A36" t="s">
        <v>904</v>
      </c>
      <c r="B36" t="s">
        <v>31</v>
      </c>
      <c r="C36" s="7">
        <v>42548.524305555555</v>
      </c>
      <c r="D36">
        <v>128.85</v>
      </c>
      <c r="E36" s="7">
        <v>42549.385416666664</v>
      </c>
      <c r="F36">
        <v>104.15</v>
      </c>
      <c r="G36" s="8">
        <v>-0.19170000000000001</v>
      </c>
      <c r="H36">
        <v>-10429.540000000001</v>
      </c>
      <c r="I36" s="8">
        <v>-0.20979999999999999</v>
      </c>
      <c r="J36">
        <v>385.85050000000001</v>
      </c>
      <c r="K36">
        <v>49716.84</v>
      </c>
      <c r="L36">
        <v>-69200.509999999995</v>
      </c>
      <c r="M36">
        <v>38</v>
      </c>
      <c r="N36">
        <v>-274.45999999999998</v>
      </c>
      <c r="O36" s="8">
        <v>-0.40089999999999998</v>
      </c>
      <c r="P36" s="8">
        <v>6.6000000000000003E-2</v>
      </c>
      <c r="Q36" t="s">
        <v>610</v>
      </c>
      <c r="S36" s="2">
        <v>42548</v>
      </c>
      <c r="T36" t="s">
        <v>904</v>
      </c>
      <c r="U36">
        <v>128.85</v>
      </c>
      <c r="V36">
        <v>104.15</v>
      </c>
      <c r="W36">
        <f t="shared" si="14"/>
        <v>9826304.2875000015</v>
      </c>
      <c r="X36">
        <f t="shared" si="15"/>
        <v>24565.760718750003</v>
      </c>
      <c r="Y36">
        <f t="shared" si="1"/>
        <v>200</v>
      </c>
      <c r="Z36">
        <f t="shared" si="2"/>
        <v>-5405.9999999999973</v>
      </c>
      <c r="AA36">
        <f t="shared" si="7"/>
        <v>9819015.7875000015</v>
      </c>
      <c r="AB36" s="9">
        <f>IFERROR(AA36/MAX($A$3:AA36)-1,"")</f>
        <v>-2.1693423990991612E-2</v>
      </c>
      <c r="AG36" s="2">
        <f t="shared" si="12"/>
        <v>42556</v>
      </c>
      <c r="AH36">
        <v>9786961.7000000011</v>
      </c>
      <c r="AI36" s="9">
        <f>AH36/MAX($AH$2:AH36)-1</f>
        <v>-2.4887096887326043E-2</v>
      </c>
      <c r="AJ36" s="29">
        <f t="shared" si="8"/>
        <v>1</v>
      </c>
      <c r="AK36" s="29">
        <f t="shared" si="9"/>
        <v>1</v>
      </c>
      <c r="AL36" s="30">
        <f t="shared" si="13"/>
        <v>2</v>
      </c>
      <c r="AM36" s="30">
        <f t="shared" si="10"/>
        <v>2369</v>
      </c>
      <c r="AN36" s="31">
        <f t="shared" ca="1" si="11"/>
        <v>-2.4887096887326043E-2</v>
      </c>
      <c r="AV36" t="s">
        <v>904</v>
      </c>
      <c r="AW36" t="s">
        <v>31</v>
      </c>
      <c r="AX36" s="7">
        <v>42548.524305555555</v>
      </c>
      <c r="AY36">
        <v>128.85</v>
      </c>
      <c r="AZ36" s="7">
        <v>42549.385416666664</v>
      </c>
      <c r="BA36">
        <v>104.15</v>
      </c>
      <c r="BB36" s="8">
        <v>-0.19170000000000001</v>
      </c>
      <c r="BC36">
        <v>-10429.540000000001</v>
      </c>
      <c r="BD36" s="8">
        <v>-0.20979999999999999</v>
      </c>
      <c r="BE36">
        <v>385.85050000000001</v>
      </c>
      <c r="BF36">
        <v>49716.84</v>
      </c>
      <c r="BG36">
        <v>-69200.509999999995</v>
      </c>
      <c r="BH36">
        <v>38</v>
      </c>
      <c r="BI36">
        <v>-274.45999999999998</v>
      </c>
      <c r="BJ36" s="8">
        <v>-0.40089999999999998</v>
      </c>
      <c r="BK36" s="8">
        <v>6.6000000000000003E-2</v>
      </c>
      <c r="BL36" t="s">
        <v>610</v>
      </c>
    </row>
    <row r="37" spans="1:64" x14ac:dyDescent="0.45">
      <c r="A37" t="s">
        <v>903</v>
      </c>
      <c r="B37" t="s">
        <v>31</v>
      </c>
      <c r="C37" s="7">
        <v>42550.600694444445</v>
      </c>
      <c r="D37">
        <v>90.4</v>
      </c>
      <c r="E37" s="7">
        <v>42551.388888888891</v>
      </c>
      <c r="F37">
        <v>111</v>
      </c>
      <c r="G37" s="8">
        <v>0.22789999999999999</v>
      </c>
      <c r="H37">
        <v>10035.91</v>
      </c>
      <c r="I37" s="8">
        <v>0.2056</v>
      </c>
      <c r="J37">
        <v>539.97159999999997</v>
      </c>
      <c r="K37">
        <v>48813.43</v>
      </c>
      <c r="L37">
        <v>-227278.34</v>
      </c>
      <c r="M37">
        <v>17</v>
      </c>
      <c r="N37">
        <v>590.35</v>
      </c>
      <c r="O37" s="8">
        <v>-0.35289999999999999</v>
      </c>
      <c r="P37" s="8">
        <v>0.43640000000000001</v>
      </c>
      <c r="Q37" t="s">
        <v>610</v>
      </c>
      <c r="S37" s="2">
        <v>42550</v>
      </c>
      <c r="T37" t="s">
        <v>903</v>
      </c>
      <c r="U37">
        <v>90.4</v>
      </c>
      <c r="V37">
        <v>111</v>
      </c>
      <c r="W37">
        <f t="shared" si="14"/>
        <v>9819015.7875000015</v>
      </c>
      <c r="X37">
        <f t="shared" si="15"/>
        <v>24547.539468750005</v>
      </c>
      <c r="Y37">
        <f t="shared" si="1"/>
        <v>275</v>
      </c>
      <c r="Z37">
        <f t="shared" si="2"/>
        <v>5111.1499999999996</v>
      </c>
      <c r="AA37">
        <f t="shared" si="7"/>
        <v>9824126.9375000019</v>
      </c>
      <c r="AB37" s="9">
        <f>IFERROR(AA37/MAX($A$3:AA37)-1,"")</f>
        <v>-2.1184180318898238E-2</v>
      </c>
      <c r="AG37" s="2">
        <f t="shared" si="12"/>
        <v>42557</v>
      </c>
      <c r="AH37">
        <v>9786961.7000000011</v>
      </c>
      <c r="AI37" s="9">
        <f>AH37/MAX($AH$2:AH37)-1</f>
        <v>-2.4887096887326043E-2</v>
      </c>
      <c r="AJ37" s="29">
        <f t="shared" si="8"/>
        <v>1</v>
      </c>
      <c r="AK37" s="29">
        <f t="shared" si="9"/>
        <v>1</v>
      </c>
      <c r="AL37" s="30">
        <f t="shared" si="13"/>
        <v>2</v>
      </c>
      <c r="AM37" s="30">
        <f t="shared" si="10"/>
        <v>2369</v>
      </c>
      <c r="AN37" s="31">
        <f t="shared" ca="1" si="11"/>
        <v>-2.4887096887326043E-2</v>
      </c>
      <c r="AV37" t="s">
        <v>903</v>
      </c>
      <c r="AW37" t="s">
        <v>31</v>
      </c>
      <c r="AX37" s="7">
        <v>42550.600694444445</v>
      </c>
      <c r="AY37">
        <v>90.4</v>
      </c>
      <c r="AZ37" s="7">
        <v>42551.388888888891</v>
      </c>
      <c r="BA37">
        <v>111</v>
      </c>
      <c r="BB37" s="8">
        <v>0.22789999999999999</v>
      </c>
      <c r="BC37">
        <v>10035.91</v>
      </c>
      <c r="BD37" s="8">
        <v>0.2056</v>
      </c>
      <c r="BE37">
        <v>539.97159999999997</v>
      </c>
      <c r="BF37">
        <v>48813.43</v>
      </c>
      <c r="BG37">
        <v>-227278.34</v>
      </c>
      <c r="BH37">
        <v>17</v>
      </c>
      <c r="BI37">
        <v>590.35</v>
      </c>
      <c r="BJ37" s="8">
        <v>-0.35289999999999999</v>
      </c>
      <c r="BK37" s="8">
        <v>0.43640000000000001</v>
      </c>
      <c r="BL37" t="s">
        <v>610</v>
      </c>
    </row>
    <row r="38" spans="1:64" x14ac:dyDescent="0.45">
      <c r="A38" t="s">
        <v>901</v>
      </c>
      <c r="B38" t="s">
        <v>31</v>
      </c>
      <c r="C38" s="7">
        <v>42551.420138888891</v>
      </c>
      <c r="D38">
        <v>46.9</v>
      </c>
      <c r="E38" s="7">
        <v>42551.635416666664</v>
      </c>
      <c r="F38">
        <v>23.3</v>
      </c>
      <c r="G38" s="8">
        <v>-0.50319999999999998</v>
      </c>
      <c r="H38">
        <v>-25729.03</v>
      </c>
      <c r="I38" s="8">
        <v>-0.51819999999999999</v>
      </c>
      <c r="J38">
        <v>1058.721</v>
      </c>
      <c r="K38">
        <v>49654</v>
      </c>
      <c r="L38">
        <v>-94929.53</v>
      </c>
      <c r="M38">
        <v>63</v>
      </c>
      <c r="N38">
        <v>-408.4</v>
      </c>
      <c r="O38" s="8">
        <v>-0.80810000000000004</v>
      </c>
      <c r="P38" s="8">
        <v>0.66310000000000002</v>
      </c>
      <c r="Q38" t="s">
        <v>610</v>
      </c>
      <c r="S38" s="2">
        <v>42551</v>
      </c>
      <c r="T38" t="s">
        <v>901</v>
      </c>
      <c r="U38">
        <v>46.9</v>
      </c>
      <c r="V38">
        <v>23.3</v>
      </c>
      <c r="W38">
        <f t="shared" si="14"/>
        <v>9824126.9375000019</v>
      </c>
      <c r="X38">
        <f t="shared" si="15"/>
        <v>24560.317343750005</v>
      </c>
      <c r="Y38">
        <f t="shared" si="1"/>
        <v>525</v>
      </c>
      <c r="Z38">
        <f t="shared" si="2"/>
        <v>-12758.55</v>
      </c>
      <c r="AA38" t="str">
        <f t="shared" si="7"/>
        <v/>
      </c>
      <c r="AB38" s="9" t="str">
        <f>IFERROR(AA38/MAX($A$3:AA38)-1,"")</f>
        <v/>
      </c>
      <c r="AG38" s="2">
        <f t="shared" si="12"/>
        <v>42558</v>
      </c>
      <c r="AH38">
        <v>9786961.7000000011</v>
      </c>
      <c r="AI38" s="9">
        <f>AH38/MAX($AH$2:AH38)-1</f>
        <v>-2.4887096887326043E-2</v>
      </c>
      <c r="AJ38" s="29">
        <f t="shared" si="8"/>
        <v>1</v>
      </c>
      <c r="AK38" s="29">
        <f t="shared" si="9"/>
        <v>1</v>
      </c>
      <c r="AL38" s="30">
        <f t="shared" si="13"/>
        <v>2</v>
      </c>
      <c r="AM38" s="30">
        <f t="shared" si="10"/>
        <v>2369</v>
      </c>
      <c r="AN38" s="31">
        <f t="shared" ca="1" si="11"/>
        <v>-2.4887096887326043E-2</v>
      </c>
      <c r="AV38" t="s">
        <v>901</v>
      </c>
      <c r="AW38" t="s">
        <v>31</v>
      </c>
      <c r="AX38" s="7">
        <v>42551.420138888891</v>
      </c>
      <c r="AY38">
        <v>46.9</v>
      </c>
      <c r="AZ38" s="7">
        <v>42551.635416666664</v>
      </c>
      <c r="BA38">
        <v>23.3</v>
      </c>
      <c r="BB38" s="8">
        <v>-0.50319999999999998</v>
      </c>
      <c r="BC38">
        <v>-25729.03</v>
      </c>
      <c r="BD38" s="8">
        <v>-0.51819999999999999</v>
      </c>
      <c r="BE38">
        <v>1058.721</v>
      </c>
      <c r="BF38">
        <v>49654</v>
      </c>
      <c r="BG38">
        <v>-94929.53</v>
      </c>
      <c r="BH38">
        <v>63</v>
      </c>
      <c r="BI38">
        <v>-408.4</v>
      </c>
      <c r="BJ38" s="8">
        <v>-0.80810000000000004</v>
      </c>
      <c r="BK38" s="8">
        <v>0.66310000000000002</v>
      </c>
      <c r="BL38" t="s">
        <v>610</v>
      </c>
    </row>
    <row r="39" spans="1:64" x14ac:dyDescent="0.45">
      <c r="A39" t="s">
        <v>897</v>
      </c>
      <c r="B39" t="s">
        <v>31</v>
      </c>
      <c r="C39" s="7">
        <v>42551.586805555555</v>
      </c>
      <c r="D39">
        <v>19.100000000000001</v>
      </c>
      <c r="E39" s="7">
        <v>42551.635416666664</v>
      </c>
      <c r="F39">
        <v>0.15</v>
      </c>
      <c r="G39" s="8">
        <v>-0.99209999999999998</v>
      </c>
      <c r="H39">
        <v>-49822.8</v>
      </c>
      <c r="I39" s="8">
        <v>-1.0022</v>
      </c>
      <c r="J39">
        <v>2602.732</v>
      </c>
      <c r="K39">
        <v>49712.18</v>
      </c>
      <c r="L39">
        <v>-144752.32999999999</v>
      </c>
      <c r="M39">
        <v>15</v>
      </c>
      <c r="N39">
        <v>-3321.52</v>
      </c>
      <c r="O39" s="8">
        <v>-0.99480000000000002</v>
      </c>
      <c r="P39" s="8">
        <v>0.37169999999999997</v>
      </c>
      <c r="Q39" t="s">
        <v>610</v>
      </c>
      <c r="S39" s="2">
        <v>42551</v>
      </c>
      <c r="T39" t="s">
        <v>897</v>
      </c>
      <c r="U39">
        <v>19.100000000000001</v>
      </c>
      <c r="V39">
        <v>0.15</v>
      </c>
      <c r="W39">
        <f t="shared" si="14"/>
        <v>9824126.9375000019</v>
      </c>
      <c r="X39">
        <f t="shared" si="15"/>
        <v>24560.317343750005</v>
      </c>
      <c r="Y39">
        <f t="shared" si="1"/>
        <v>1275</v>
      </c>
      <c r="Z39">
        <f t="shared" si="2"/>
        <v>-24406.687500000004</v>
      </c>
      <c r="AA39">
        <f t="shared" si="7"/>
        <v>9786961.7000000011</v>
      </c>
      <c r="AB39" s="9">
        <f>IFERROR(AA39/MAX($A$3:AA39)-1,"")</f>
        <v>-2.4887096887326043E-2</v>
      </c>
      <c r="AG39" s="2">
        <f t="shared" si="12"/>
        <v>42559</v>
      </c>
      <c r="AH39">
        <v>9717815.2500000019</v>
      </c>
      <c r="AI39" s="9">
        <f>AH39/MAX($AH$2:AH39)-1</f>
        <v>-3.177642553356308E-2</v>
      </c>
      <c r="AJ39" s="29">
        <f t="shared" si="8"/>
        <v>1</v>
      </c>
      <c r="AK39" s="29">
        <f t="shared" si="9"/>
        <v>1</v>
      </c>
      <c r="AL39" s="30">
        <f t="shared" si="13"/>
        <v>2</v>
      </c>
      <c r="AM39" s="30">
        <f t="shared" si="10"/>
        <v>2369</v>
      </c>
      <c r="AN39" s="31">
        <f t="shared" ca="1" si="11"/>
        <v>-3.177642553356308E-2</v>
      </c>
      <c r="AV39" t="s">
        <v>897</v>
      </c>
      <c r="AW39" t="s">
        <v>31</v>
      </c>
      <c r="AX39" s="7">
        <v>42551.586805555555</v>
      </c>
      <c r="AY39">
        <v>19.100000000000001</v>
      </c>
      <c r="AZ39" s="7">
        <v>42551.635416666664</v>
      </c>
      <c r="BA39">
        <v>0.15</v>
      </c>
      <c r="BB39" s="8">
        <v>-0.99209999999999998</v>
      </c>
      <c r="BC39">
        <v>-49822.8</v>
      </c>
      <c r="BD39" s="8">
        <v>-1.0022</v>
      </c>
      <c r="BE39">
        <v>2602.732</v>
      </c>
      <c r="BF39">
        <v>49712.18</v>
      </c>
      <c r="BG39">
        <v>-144752.32999999999</v>
      </c>
      <c r="BH39">
        <v>15</v>
      </c>
      <c r="BI39">
        <v>-3321.52</v>
      </c>
      <c r="BJ39" s="8">
        <v>-0.99480000000000002</v>
      </c>
      <c r="BK39" s="8">
        <v>0.37169999999999997</v>
      </c>
      <c r="BL39" t="s">
        <v>610</v>
      </c>
    </row>
    <row r="40" spans="1:64" x14ac:dyDescent="0.45">
      <c r="A40" t="s">
        <v>907</v>
      </c>
      <c r="B40" t="s">
        <v>31</v>
      </c>
      <c r="C40" s="7">
        <v>42559.395833333336</v>
      </c>
      <c r="D40">
        <v>90.35</v>
      </c>
      <c r="E40" s="7">
        <v>42562.385416666664</v>
      </c>
      <c r="F40">
        <v>6.45</v>
      </c>
      <c r="G40" s="8">
        <v>-0.92859999999999998</v>
      </c>
      <c r="H40">
        <v>-46286.400000000001</v>
      </c>
      <c r="I40" s="8">
        <v>-0.93930000000000002</v>
      </c>
      <c r="J40">
        <v>545.39279999999997</v>
      </c>
      <c r="K40">
        <v>49276.24</v>
      </c>
      <c r="L40">
        <v>-191038.73</v>
      </c>
      <c r="M40">
        <v>75</v>
      </c>
      <c r="N40">
        <v>-617.15</v>
      </c>
      <c r="O40" s="8">
        <v>-0.92859999999999998</v>
      </c>
      <c r="P40" s="8">
        <v>4.2599999999999999E-2</v>
      </c>
      <c r="Q40" t="s">
        <v>610</v>
      </c>
      <c r="S40" s="2">
        <v>42559</v>
      </c>
      <c r="T40" t="s">
        <v>907</v>
      </c>
      <c r="U40">
        <v>90.35</v>
      </c>
      <c r="V40">
        <v>6.45</v>
      </c>
      <c r="W40">
        <f t="shared" si="14"/>
        <v>9786961.7000000011</v>
      </c>
      <c r="X40">
        <f t="shared" si="15"/>
        <v>24467.404250000003</v>
      </c>
      <c r="Y40">
        <f t="shared" si="1"/>
        <v>275</v>
      </c>
      <c r="Z40">
        <f t="shared" si="2"/>
        <v>-23338.699999999997</v>
      </c>
      <c r="AA40" t="str">
        <f t="shared" si="7"/>
        <v/>
      </c>
      <c r="AB40" s="9" t="str">
        <f>IFERROR(AA40/MAX($A$3:AA40)-1,"")</f>
        <v/>
      </c>
      <c r="AG40" s="2">
        <f t="shared" si="12"/>
        <v>42560</v>
      </c>
      <c r="AH40">
        <v>9717815.2500000019</v>
      </c>
      <c r="AI40" s="9">
        <f>AH40/MAX($AH$2:AH40)-1</f>
        <v>-3.177642553356308E-2</v>
      </c>
      <c r="AJ40" s="29">
        <f t="shared" si="8"/>
        <v>1</v>
      </c>
      <c r="AK40" s="29">
        <f t="shared" si="9"/>
        <v>1</v>
      </c>
      <c r="AL40" s="30">
        <f t="shared" si="13"/>
        <v>2</v>
      </c>
      <c r="AM40" s="30">
        <f t="shared" si="10"/>
        <v>2369</v>
      </c>
      <c r="AN40" s="31">
        <f t="shared" ca="1" si="11"/>
        <v>-3.177642553356308E-2</v>
      </c>
      <c r="AV40" t="s">
        <v>907</v>
      </c>
      <c r="AW40" t="s">
        <v>31</v>
      </c>
      <c r="AX40" s="7">
        <v>42559.395833333336</v>
      </c>
      <c r="AY40">
        <v>90.35</v>
      </c>
      <c r="AZ40" s="7">
        <v>42562.385416666664</v>
      </c>
      <c r="BA40">
        <v>6.45</v>
      </c>
      <c r="BB40" s="8">
        <v>-0.92859999999999998</v>
      </c>
      <c r="BC40">
        <v>-46286.400000000001</v>
      </c>
      <c r="BD40" s="8">
        <v>-0.93930000000000002</v>
      </c>
      <c r="BE40">
        <v>545.39279999999997</v>
      </c>
      <c r="BF40">
        <v>49276.24</v>
      </c>
      <c r="BG40">
        <v>-191038.73</v>
      </c>
      <c r="BH40">
        <v>75</v>
      </c>
      <c r="BI40">
        <v>-617.15</v>
      </c>
      <c r="BJ40" s="8">
        <v>-0.92859999999999998</v>
      </c>
      <c r="BK40" s="8">
        <v>4.2599999999999999E-2</v>
      </c>
      <c r="BL40" t="s">
        <v>610</v>
      </c>
    </row>
    <row r="41" spans="1:64" x14ac:dyDescent="0.45">
      <c r="A41" t="s">
        <v>908</v>
      </c>
      <c r="B41" t="s">
        <v>31</v>
      </c>
      <c r="C41" s="7">
        <v>42559.399305555555</v>
      </c>
      <c r="D41">
        <v>122.1</v>
      </c>
      <c r="E41" s="7">
        <v>42562.385416666664</v>
      </c>
      <c r="F41">
        <v>10.55</v>
      </c>
      <c r="G41" s="8">
        <v>-0.91359999999999997</v>
      </c>
      <c r="H41">
        <v>-45549.33</v>
      </c>
      <c r="I41" s="8">
        <v>-0.92449999999999999</v>
      </c>
      <c r="J41">
        <v>403.5324</v>
      </c>
      <c r="K41">
        <v>49271.31</v>
      </c>
      <c r="L41">
        <v>-236588.06</v>
      </c>
      <c r="M41">
        <v>74</v>
      </c>
      <c r="N41">
        <v>-615.53</v>
      </c>
      <c r="O41" s="8">
        <v>-0.91359999999999997</v>
      </c>
      <c r="P41" s="8">
        <v>0.15479999999999999</v>
      </c>
      <c r="Q41" t="s">
        <v>610</v>
      </c>
      <c r="S41" s="2">
        <v>42559</v>
      </c>
      <c r="T41" t="s">
        <v>908</v>
      </c>
      <c r="U41">
        <v>122.1</v>
      </c>
      <c r="V41">
        <v>10.55</v>
      </c>
      <c r="W41">
        <f t="shared" si="14"/>
        <v>9786961.7000000011</v>
      </c>
      <c r="X41">
        <f t="shared" si="15"/>
        <v>24467.404250000003</v>
      </c>
      <c r="Y41">
        <f t="shared" si="1"/>
        <v>200</v>
      </c>
      <c r="Z41">
        <f t="shared" si="2"/>
        <v>-22575.3</v>
      </c>
      <c r="AA41" t="str">
        <f t="shared" si="7"/>
        <v/>
      </c>
      <c r="AB41" s="9" t="str">
        <f>IFERROR(AA41/MAX($A$3:AA41)-1,"")</f>
        <v/>
      </c>
      <c r="AG41" s="2">
        <f t="shared" si="12"/>
        <v>42561</v>
      </c>
      <c r="AH41">
        <v>9717815.2500000019</v>
      </c>
      <c r="AI41" s="9">
        <f>AH41/MAX($AH$2:AH41)-1</f>
        <v>-3.177642553356308E-2</v>
      </c>
      <c r="AJ41" s="29">
        <f t="shared" si="8"/>
        <v>1</v>
      </c>
      <c r="AK41" s="29">
        <f t="shared" si="9"/>
        <v>1</v>
      </c>
      <c r="AL41" s="30">
        <f t="shared" si="13"/>
        <v>2</v>
      </c>
      <c r="AM41" s="30">
        <f t="shared" si="10"/>
        <v>2369</v>
      </c>
      <c r="AN41" s="31">
        <f t="shared" ca="1" si="11"/>
        <v>-3.177642553356308E-2</v>
      </c>
      <c r="AV41" t="s">
        <v>908</v>
      </c>
      <c r="AW41" t="s">
        <v>31</v>
      </c>
      <c r="AX41" s="7">
        <v>42559.399305555555</v>
      </c>
      <c r="AY41">
        <v>122.1</v>
      </c>
      <c r="AZ41" s="7">
        <v>42562.385416666664</v>
      </c>
      <c r="BA41">
        <v>10.55</v>
      </c>
      <c r="BB41" s="8">
        <v>-0.91359999999999997</v>
      </c>
      <c r="BC41">
        <v>-45549.33</v>
      </c>
      <c r="BD41" s="8">
        <v>-0.92449999999999999</v>
      </c>
      <c r="BE41">
        <v>403.5324</v>
      </c>
      <c r="BF41">
        <v>49271.31</v>
      </c>
      <c r="BG41">
        <v>-236588.06</v>
      </c>
      <c r="BH41">
        <v>74</v>
      </c>
      <c r="BI41">
        <v>-615.53</v>
      </c>
      <c r="BJ41" s="8">
        <v>-0.91359999999999997</v>
      </c>
      <c r="BK41" s="8">
        <v>0.15479999999999999</v>
      </c>
      <c r="BL41" t="s">
        <v>610</v>
      </c>
    </row>
    <row r="42" spans="1:64" x14ac:dyDescent="0.45">
      <c r="A42" t="s">
        <v>907</v>
      </c>
      <c r="B42" t="s">
        <v>31</v>
      </c>
      <c r="C42" s="7">
        <v>42559.416666666664</v>
      </c>
      <c r="D42">
        <v>82.85</v>
      </c>
      <c r="E42" s="7">
        <v>42562.388888888891</v>
      </c>
      <c r="F42">
        <v>6.3</v>
      </c>
      <c r="G42" s="8">
        <v>-0.92400000000000004</v>
      </c>
      <c r="H42">
        <v>-45673.760000000002</v>
      </c>
      <c r="I42" s="8">
        <v>-0.93469999999999998</v>
      </c>
      <c r="J42">
        <v>589.78409999999997</v>
      </c>
      <c r="K42">
        <v>48863.61</v>
      </c>
      <c r="L42">
        <v>-272952.09999999998</v>
      </c>
      <c r="M42">
        <v>70</v>
      </c>
      <c r="N42">
        <v>-652.48</v>
      </c>
      <c r="O42" s="8">
        <v>-0.93840000000000001</v>
      </c>
      <c r="P42" s="8">
        <v>5.4899999999999997E-2</v>
      </c>
      <c r="Q42" t="s">
        <v>610</v>
      </c>
      <c r="S42" s="2">
        <v>42559</v>
      </c>
      <c r="T42" t="s">
        <v>907</v>
      </c>
      <c r="U42">
        <v>82.85</v>
      </c>
      <c r="V42">
        <v>6.3</v>
      </c>
      <c r="W42">
        <f t="shared" si="14"/>
        <v>9786961.7000000011</v>
      </c>
      <c r="X42">
        <f t="shared" si="15"/>
        <v>24467.404250000003</v>
      </c>
      <c r="Y42">
        <f t="shared" si="1"/>
        <v>300</v>
      </c>
      <c r="Z42">
        <f t="shared" si="2"/>
        <v>-23232.45</v>
      </c>
      <c r="AA42">
        <f t="shared" si="7"/>
        <v>9717815.2500000019</v>
      </c>
      <c r="AB42" s="9">
        <f>IFERROR(AA42/MAX($A$3:AA42)-1,"")</f>
        <v>-3.177642553356308E-2</v>
      </c>
      <c r="AG42" s="2">
        <f t="shared" si="12"/>
        <v>42562</v>
      </c>
      <c r="AH42">
        <v>9731946.6500000022</v>
      </c>
      <c r="AI42" s="9">
        <f>AH42/MAX($AH$2:AH42)-1</f>
        <v>-3.0368459414818916E-2</v>
      </c>
      <c r="AJ42" s="29">
        <f t="shared" si="8"/>
        <v>1</v>
      </c>
      <c r="AK42" s="29">
        <f t="shared" si="9"/>
        <v>1</v>
      </c>
      <c r="AL42" s="30">
        <f t="shared" si="13"/>
        <v>2</v>
      </c>
      <c r="AM42" s="30">
        <f t="shared" si="10"/>
        <v>2369</v>
      </c>
      <c r="AN42" s="31">
        <f t="shared" ca="1" si="11"/>
        <v>-3.0368459414818916E-2</v>
      </c>
      <c r="AV42" t="s">
        <v>907</v>
      </c>
      <c r="AW42" t="s">
        <v>31</v>
      </c>
      <c r="AX42" s="7">
        <v>42559.416666666664</v>
      </c>
      <c r="AY42">
        <v>82.85</v>
      </c>
      <c r="AZ42" s="7">
        <v>42562.388888888891</v>
      </c>
      <c r="BA42">
        <v>6.3</v>
      </c>
      <c r="BB42" s="8">
        <v>-0.92400000000000004</v>
      </c>
      <c r="BC42">
        <v>-45673.760000000002</v>
      </c>
      <c r="BD42" s="8">
        <v>-0.93469999999999998</v>
      </c>
      <c r="BE42">
        <v>589.78409999999997</v>
      </c>
      <c r="BF42">
        <v>48863.61</v>
      </c>
      <c r="BG42">
        <v>-272952.09999999998</v>
      </c>
      <c r="BH42">
        <v>70</v>
      </c>
      <c r="BI42">
        <v>-652.48</v>
      </c>
      <c r="BJ42" s="8">
        <v>-0.93840000000000001</v>
      </c>
      <c r="BK42" s="8">
        <v>5.4899999999999997E-2</v>
      </c>
      <c r="BL42" t="s">
        <v>610</v>
      </c>
    </row>
    <row r="43" spans="1:64" x14ac:dyDescent="0.45">
      <c r="A43" t="s">
        <v>910</v>
      </c>
      <c r="B43" t="s">
        <v>31</v>
      </c>
      <c r="C43" s="7">
        <v>42562.395833333336</v>
      </c>
      <c r="D43">
        <v>127.95</v>
      </c>
      <c r="E43" s="7">
        <v>42563.385416666664</v>
      </c>
      <c r="F43">
        <v>173</v>
      </c>
      <c r="G43" s="8">
        <v>0.35210000000000002</v>
      </c>
      <c r="H43">
        <v>16039.81</v>
      </c>
      <c r="I43" s="8">
        <v>0.3286</v>
      </c>
      <c r="J43">
        <v>381.53230000000002</v>
      </c>
      <c r="K43">
        <v>48817.06</v>
      </c>
      <c r="L43">
        <v>-220548.25</v>
      </c>
      <c r="M43">
        <v>75</v>
      </c>
      <c r="N43">
        <v>213.86</v>
      </c>
      <c r="O43" s="8">
        <v>-9.8900000000000002E-2</v>
      </c>
      <c r="P43" s="8">
        <v>0.63770000000000004</v>
      </c>
      <c r="Q43" t="s">
        <v>610</v>
      </c>
      <c r="S43" s="2">
        <v>42562</v>
      </c>
      <c r="T43" t="s">
        <v>910</v>
      </c>
      <c r="U43">
        <v>127.95</v>
      </c>
      <c r="V43">
        <v>173</v>
      </c>
      <c r="W43">
        <f t="shared" si="14"/>
        <v>9717815.2500000019</v>
      </c>
      <c r="X43">
        <f t="shared" si="15"/>
        <v>24294.538125000006</v>
      </c>
      <c r="Y43">
        <f t="shared" si="1"/>
        <v>200</v>
      </c>
      <c r="Z43">
        <f t="shared" si="2"/>
        <v>8408.1000000000022</v>
      </c>
      <c r="AA43" t="str">
        <f t="shared" si="7"/>
        <v/>
      </c>
      <c r="AB43" s="9" t="str">
        <f>IFERROR(AA43/MAX($A$3:AA43)-1,"")</f>
        <v/>
      </c>
      <c r="AG43" s="2">
        <f t="shared" si="12"/>
        <v>42563</v>
      </c>
      <c r="AH43">
        <v>9755123.075000003</v>
      </c>
      <c r="AI43" s="9">
        <f>AH43/MAX($AH$2:AH43)-1</f>
        <v>-2.8059302420210042E-2</v>
      </c>
      <c r="AJ43" s="29">
        <f t="shared" si="8"/>
        <v>1</v>
      </c>
      <c r="AK43" s="29">
        <f t="shared" si="9"/>
        <v>1</v>
      </c>
      <c r="AL43" s="30">
        <f t="shared" si="13"/>
        <v>2</v>
      </c>
      <c r="AM43" s="30">
        <f t="shared" si="10"/>
        <v>2369</v>
      </c>
      <c r="AN43" s="31">
        <f t="shared" ca="1" si="11"/>
        <v>-2.8059302420210042E-2</v>
      </c>
      <c r="AV43" t="s">
        <v>910</v>
      </c>
      <c r="AW43" t="s">
        <v>31</v>
      </c>
      <c r="AX43" s="7">
        <v>42562.395833333336</v>
      </c>
      <c r="AY43">
        <v>127.95</v>
      </c>
      <c r="AZ43" s="7">
        <v>42563.385416666664</v>
      </c>
      <c r="BA43">
        <v>173</v>
      </c>
      <c r="BB43" s="8">
        <v>0.35210000000000002</v>
      </c>
      <c r="BC43">
        <v>16039.81</v>
      </c>
      <c r="BD43" s="8">
        <v>0.3286</v>
      </c>
      <c r="BE43">
        <v>381.53230000000002</v>
      </c>
      <c r="BF43">
        <v>48817.06</v>
      </c>
      <c r="BG43">
        <v>-220548.25</v>
      </c>
      <c r="BH43">
        <v>75</v>
      </c>
      <c r="BI43">
        <v>213.86</v>
      </c>
      <c r="BJ43" s="8">
        <v>-9.8900000000000002E-2</v>
      </c>
      <c r="BK43" s="8">
        <v>0.63770000000000004</v>
      </c>
      <c r="BL43" t="s">
        <v>610</v>
      </c>
    </row>
    <row r="44" spans="1:64" x14ac:dyDescent="0.45">
      <c r="A44" t="s">
        <v>909</v>
      </c>
      <c r="B44" t="s">
        <v>31</v>
      </c>
      <c r="C44" s="7">
        <v>42562.423611111109</v>
      </c>
      <c r="D44">
        <v>88</v>
      </c>
      <c r="E44" s="7">
        <v>42563.385416666664</v>
      </c>
      <c r="F44">
        <v>110.8</v>
      </c>
      <c r="G44" s="8">
        <v>0.2591</v>
      </c>
      <c r="H44">
        <v>11546.42</v>
      </c>
      <c r="I44" s="8">
        <v>0.23649999999999999</v>
      </c>
      <c r="J44">
        <v>554.79650000000004</v>
      </c>
      <c r="K44">
        <v>48822.09</v>
      </c>
      <c r="L44">
        <v>-209001.82</v>
      </c>
      <c r="M44">
        <v>67</v>
      </c>
      <c r="N44">
        <v>172.33</v>
      </c>
      <c r="O44" s="8">
        <v>-0.15060000000000001</v>
      </c>
      <c r="P44" s="8">
        <v>1.0153000000000001</v>
      </c>
      <c r="Q44" t="s">
        <v>610</v>
      </c>
      <c r="S44" s="2">
        <v>42562</v>
      </c>
      <c r="T44" t="s">
        <v>909</v>
      </c>
      <c r="U44">
        <v>88</v>
      </c>
      <c r="V44">
        <v>110.8</v>
      </c>
      <c r="W44">
        <f t="shared" si="14"/>
        <v>9717815.2500000019</v>
      </c>
      <c r="X44">
        <f t="shared" si="15"/>
        <v>24294.538125000006</v>
      </c>
      <c r="Y44">
        <f t="shared" si="1"/>
        <v>275</v>
      </c>
      <c r="Z44">
        <f t="shared" si="2"/>
        <v>5723.2999999999993</v>
      </c>
      <c r="AA44">
        <f t="shared" si="7"/>
        <v>9731946.6500000022</v>
      </c>
      <c r="AB44" s="9">
        <f>IFERROR(AA44/MAX($A$3:AA44)-1,"")</f>
        <v>-3.0368459414818916E-2</v>
      </c>
      <c r="AG44" s="2">
        <f t="shared" si="12"/>
        <v>42564</v>
      </c>
      <c r="AH44">
        <v>9731652.5000000037</v>
      </c>
      <c r="AI44" s="9">
        <f>AH44/MAX($AH$2:AH44)-1</f>
        <v>-3.0397766718683106E-2</v>
      </c>
      <c r="AJ44" s="29">
        <f t="shared" si="8"/>
        <v>1</v>
      </c>
      <c r="AK44" s="29">
        <f t="shared" si="9"/>
        <v>1</v>
      </c>
      <c r="AL44" s="30">
        <f t="shared" si="13"/>
        <v>2</v>
      </c>
      <c r="AM44" s="30">
        <f t="shared" si="10"/>
        <v>2369</v>
      </c>
      <c r="AN44" s="31">
        <f t="shared" ca="1" si="11"/>
        <v>-3.0397766718683106E-2</v>
      </c>
      <c r="AV44" t="s">
        <v>909</v>
      </c>
      <c r="AW44" t="s">
        <v>31</v>
      </c>
      <c r="AX44" s="7">
        <v>42562.423611111109</v>
      </c>
      <c r="AY44">
        <v>88</v>
      </c>
      <c r="AZ44" s="7">
        <v>42563.385416666664</v>
      </c>
      <c r="BA44">
        <v>110.8</v>
      </c>
      <c r="BB44" s="8">
        <v>0.2591</v>
      </c>
      <c r="BC44">
        <v>11546.42</v>
      </c>
      <c r="BD44" s="8">
        <v>0.23649999999999999</v>
      </c>
      <c r="BE44">
        <v>554.79650000000004</v>
      </c>
      <c r="BF44">
        <v>48822.09</v>
      </c>
      <c r="BG44">
        <v>-209001.82</v>
      </c>
      <c r="BH44">
        <v>67</v>
      </c>
      <c r="BI44">
        <v>172.33</v>
      </c>
      <c r="BJ44" s="8">
        <v>-0.15060000000000001</v>
      </c>
      <c r="BK44" s="8">
        <v>1.0153000000000001</v>
      </c>
      <c r="BL44" t="s">
        <v>610</v>
      </c>
    </row>
    <row r="45" spans="1:64" x14ac:dyDescent="0.45">
      <c r="A45" t="s">
        <v>953</v>
      </c>
      <c r="B45" t="s">
        <v>31</v>
      </c>
      <c r="C45" s="7">
        <v>42563.506944444445</v>
      </c>
      <c r="D45">
        <v>101.75</v>
      </c>
      <c r="E45" s="7">
        <v>42564.388888888891</v>
      </c>
      <c r="F45">
        <v>152.94999999999999</v>
      </c>
      <c r="G45" s="8">
        <v>0.50319999999999998</v>
      </c>
      <c r="H45">
        <v>23255.53</v>
      </c>
      <c r="I45" s="8">
        <v>0.47820000000000001</v>
      </c>
      <c r="J45">
        <v>477.98759999999999</v>
      </c>
      <c r="K45">
        <v>48635.24</v>
      </c>
      <c r="L45">
        <v>-249696.57</v>
      </c>
      <c r="M45">
        <v>44</v>
      </c>
      <c r="N45">
        <v>528.53</v>
      </c>
      <c r="O45" s="8">
        <v>-0.30320000000000003</v>
      </c>
      <c r="P45" s="8">
        <v>0.77439999999999998</v>
      </c>
      <c r="Q45" t="s">
        <v>610</v>
      </c>
      <c r="S45" s="2">
        <v>42563</v>
      </c>
      <c r="T45" t="s">
        <v>953</v>
      </c>
      <c r="U45">
        <v>101.75</v>
      </c>
      <c r="V45">
        <v>152.94999999999999</v>
      </c>
      <c r="W45">
        <f t="shared" si="14"/>
        <v>9731946.6500000022</v>
      </c>
      <c r="X45">
        <f t="shared" si="15"/>
        <v>24329.866625000006</v>
      </c>
      <c r="Y45">
        <f t="shared" si="1"/>
        <v>250</v>
      </c>
      <c r="Z45">
        <f t="shared" si="2"/>
        <v>12163.249999999995</v>
      </c>
      <c r="AA45" t="str">
        <f t="shared" si="7"/>
        <v/>
      </c>
      <c r="AB45" s="9" t="str">
        <f>IFERROR(AA45/MAX($A$3:AA45)-1,"")</f>
        <v/>
      </c>
      <c r="AG45" s="2">
        <f t="shared" si="12"/>
        <v>42565</v>
      </c>
      <c r="AH45">
        <v>9880529.4000000041</v>
      </c>
      <c r="AI45" s="9">
        <f>AH45/MAX($AH$2:AH45)-1</f>
        <v>-1.5564584510008861E-2</v>
      </c>
      <c r="AJ45" s="29">
        <f t="shared" si="8"/>
        <v>1</v>
      </c>
      <c r="AK45" s="29">
        <f t="shared" si="9"/>
        <v>1</v>
      </c>
      <c r="AL45" s="30">
        <f t="shared" si="13"/>
        <v>2</v>
      </c>
      <c r="AM45" s="30">
        <f t="shared" si="10"/>
        <v>2369</v>
      </c>
      <c r="AN45" s="31">
        <f t="shared" ca="1" si="11"/>
        <v>-1.5564584510008861E-2</v>
      </c>
      <c r="AV45" t="s">
        <v>953</v>
      </c>
      <c r="AW45" t="s">
        <v>31</v>
      </c>
      <c r="AX45" s="7">
        <v>42563.506944444445</v>
      </c>
      <c r="AY45">
        <v>101.75</v>
      </c>
      <c r="AZ45" s="7">
        <v>42564.388888888891</v>
      </c>
      <c r="BA45">
        <v>152.94999999999999</v>
      </c>
      <c r="BB45" s="8">
        <v>0.50319999999999998</v>
      </c>
      <c r="BC45">
        <v>23255.53</v>
      </c>
      <c r="BD45" s="8">
        <v>0.47820000000000001</v>
      </c>
      <c r="BE45">
        <v>477.98759999999999</v>
      </c>
      <c r="BF45">
        <v>48635.24</v>
      </c>
      <c r="BG45">
        <v>-249696.57</v>
      </c>
      <c r="BH45">
        <v>44</v>
      </c>
      <c r="BI45">
        <v>528.53</v>
      </c>
      <c r="BJ45" s="8">
        <v>-0.30320000000000003</v>
      </c>
      <c r="BK45" s="8">
        <v>0.77439999999999998</v>
      </c>
      <c r="BL45" t="s">
        <v>610</v>
      </c>
    </row>
    <row r="46" spans="1:64" x14ac:dyDescent="0.45">
      <c r="A46" t="s">
        <v>911</v>
      </c>
      <c r="B46" t="s">
        <v>31</v>
      </c>
      <c r="C46" s="7">
        <v>42563.513888888891</v>
      </c>
      <c r="D46">
        <v>63.5</v>
      </c>
      <c r="E46" s="7">
        <v>42564.388888888891</v>
      </c>
      <c r="F46">
        <v>87</v>
      </c>
      <c r="G46" s="8">
        <v>0.37009999999999998</v>
      </c>
      <c r="H46">
        <v>16842.439999999999</v>
      </c>
      <c r="I46" s="8">
        <v>0.34639999999999999</v>
      </c>
      <c r="J46">
        <v>765.7396</v>
      </c>
      <c r="K46">
        <v>48624.46</v>
      </c>
      <c r="L46">
        <v>-232854.12</v>
      </c>
      <c r="M46">
        <v>42</v>
      </c>
      <c r="N46">
        <v>401.01</v>
      </c>
      <c r="O46" s="8">
        <v>-0.42049999999999998</v>
      </c>
      <c r="P46" s="8">
        <v>1.0299</v>
      </c>
      <c r="Q46" t="s">
        <v>610</v>
      </c>
      <c r="S46" s="2">
        <v>42563</v>
      </c>
      <c r="T46" t="s">
        <v>911</v>
      </c>
      <c r="U46">
        <v>63.5</v>
      </c>
      <c r="V46">
        <v>87</v>
      </c>
      <c r="W46">
        <f t="shared" si="14"/>
        <v>9731946.6500000022</v>
      </c>
      <c r="X46">
        <f t="shared" si="15"/>
        <v>24329.866625000006</v>
      </c>
      <c r="Y46">
        <f t="shared" si="1"/>
        <v>375</v>
      </c>
      <c r="Z46">
        <f t="shared" si="2"/>
        <v>8248.1249999999964</v>
      </c>
      <c r="AA46" t="str">
        <f t="shared" si="7"/>
        <v/>
      </c>
      <c r="AB46" s="9" t="str">
        <f>IFERROR(AA46/MAX($A$3:AA46)-1,"")</f>
        <v/>
      </c>
      <c r="AG46" s="2">
        <f t="shared" si="12"/>
        <v>42566</v>
      </c>
      <c r="AH46">
        <v>9877114.5750000048</v>
      </c>
      <c r="AI46" s="9">
        <f>AH46/MAX($AH$2:AH46)-1</f>
        <v>-1.5904816751785344E-2</v>
      </c>
      <c r="AJ46" s="29">
        <f t="shared" si="8"/>
        <v>1</v>
      </c>
      <c r="AK46" s="29">
        <f t="shared" si="9"/>
        <v>1</v>
      </c>
      <c r="AL46" s="30">
        <f t="shared" si="13"/>
        <v>2</v>
      </c>
      <c r="AM46" s="30">
        <f t="shared" si="10"/>
        <v>2369</v>
      </c>
      <c r="AN46" s="31">
        <f t="shared" ca="1" si="11"/>
        <v>-1.5904816751785344E-2</v>
      </c>
      <c r="AV46" t="s">
        <v>911</v>
      </c>
      <c r="AW46" t="s">
        <v>31</v>
      </c>
      <c r="AX46" s="7">
        <v>42563.513888888891</v>
      </c>
      <c r="AY46">
        <v>63.5</v>
      </c>
      <c r="AZ46" s="7">
        <v>42564.388888888891</v>
      </c>
      <c r="BA46">
        <v>87</v>
      </c>
      <c r="BB46" s="8">
        <v>0.37009999999999998</v>
      </c>
      <c r="BC46">
        <v>16842.439999999999</v>
      </c>
      <c r="BD46" s="8">
        <v>0.34639999999999999</v>
      </c>
      <c r="BE46">
        <v>765.7396</v>
      </c>
      <c r="BF46">
        <v>48624.46</v>
      </c>
      <c r="BG46">
        <v>-232854.12</v>
      </c>
      <c r="BH46">
        <v>42</v>
      </c>
      <c r="BI46">
        <v>401.01</v>
      </c>
      <c r="BJ46" s="8">
        <v>-0.42049999999999998</v>
      </c>
      <c r="BK46" s="8">
        <v>1.0299</v>
      </c>
      <c r="BL46" t="s">
        <v>610</v>
      </c>
    </row>
    <row r="47" spans="1:64" x14ac:dyDescent="0.45">
      <c r="A47" t="s">
        <v>911</v>
      </c>
      <c r="B47" t="s">
        <v>31</v>
      </c>
      <c r="C47" s="7">
        <v>42563.527777777781</v>
      </c>
      <c r="D47">
        <v>67.349999999999994</v>
      </c>
      <c r="E47" s="7">
        <v>42564.385416666664</v>
      </c>
      <c r="F47">
        <v>90.45</v>
      </c>
      <c r="G47" s="8">
        <v>0.34300000000000003</v>
      </c>
      <c r="H47">
        <v>15643.79</v>
      </c>
      <c r="I47" s="8">
        <v>0.3196</v>
      </c>
      <c r="J47">
        <v>726.87440000000004</v>
      </c>
      <c r="K47">
        <v>48954.99</v>
      </c>
      <c r="L47">
        <v>-193358.03</v>
      </c>
      <c r="M47">
        <v>37</v>
      </c>
      <c r="N47">
        <v>422.81</v>
      </c>
      <c r="O47" s="8">
        <v>-0.4536</v>
      </c>
      <c r="P47" s="8">
        <v>0.91390000000000005</v>
      </c>
      <c r="Q47" t="s">
        <v>610</v>
      </c>
      <c r="S47" s="2">
        <v>42563</v>
      </c>
      <c r="T47" t="s">
        <v>911</v>
      </c>
      <c r="U47">
        <v>67.349999999999994</v>
      </c>
      <c r="V47">
        <v>90.45</v>
      </c>
      <c r="W47">
        <f t="shared" si="14"/>
        <v>9731946.6500000022</v>
      </c>
      <c r="X47">
        <f t="shared" si="15"/>
        <v>24329.866625000006</v>
      </c>
      <c r="Y47">
        <f t="shared" si="1"/>
        <v>350</v>
      </c>
      <c r="Z47">
        <f t="shared" si="2"/>
        <v>7532.7000000000016</v>
      </c>
      <c r="AA47" t="str">
        <f t="shared" si="7"/>
        <v/>
      </c>
      <c r="AB47" s="9" t="str">
        <f>IFERROR(AA47/MAX($A$3:AA47)-1,"")</f>
        <v/>
      </c>
      <c r="AG47" s="2">
        <f t="shared" si="12"/>
        <v>42567</v>
      </c>
      <c r="AH47">
        <v>9877114.5750000048</v>
      </c>
      <c r="AI47" s="9">
        <f>AH47/MAX($AH$2:AH47)-1</f>
        <v>-1.5904816751785344E-2</v>
      </c>
      <c r="AJ47" s="29">
        <f t="shared" si="8"/>
        <v>1</v>
      </c>
      <c r="AK47" s="29">
        <f t="shared" si="9"/>
        <v>1</v>
      </c>
      <c r="AL47" s="30">
        <f t="shared" si="13"/>
        <v>2</v>
      </c>
      <c r="AM47" s="30">
        <f t="shared" si="10"/>
        <v>2369</v>
      </c>
      <c r="AN47" s="31">
        <f t="shared" ca="1" si="11"/>
        <v>-1.5904816751785344E-2</v>
      </c>
      <c r="AV47" t="s">
        <v>911</v>
      </c>
      <c r="AW47" t="s">
        <v>31</v>
      </c>
      <c r="AX47" s="7">
        <v>42563.527777777781</v>
      </c>
      <c r="AY47">
        <v>67.349999999999994</v>
      </c>
      <c r="AZ47" s="7">
        <v>42564.385416666664</v>
      </c>
      <c r="BA47">
        <v>90.45</v>
      </c>
      <c r="BB47" s="8">
        <v>0.34300000000000003</v>
      </c>
      <c r="BC47">
        <v>15643.79</v>
      </c>
      <c r="BD47" s="8">
        <v>0.3196</v>
      </c>
      <c r="BE47">
        <v>726.87440000000004</v>
      </c>
      <c r="BF47">
        <v>48954.99</v>
      </c>
      <c r="BG47">
        <v>-193358.03</v>
      </c>
      <c r="BH47">
        <v>37</v>
      </c>
      <c r="BI47">
        <v>422.81</v>
      </c>
      <c r="BJ47" s="8">
        <v>-0.4536</v>
      </c>
      <c r="BK47" s="8">
        <v>0.91390000000000005</v>
      </c>
      <c r="BL47" t="s">
        <v>610</v>
      </c>
    </row>
    <row r="48" spans="1:64" x14ac:dyDescent="0.45">
      <c r="A48" t="s">
        <v>912</v>
      </c>
      <c r="B48" t="s">
        <v>31</v>
      </c>
      <c r="C48" s="7">
        <v>42563.625</v>
      </c>
      <c r="D48">
        <v>56</v>
      </c>
      <c r="E48" s="7">
        <v>42564.385416666664</v>
      </c>
      <c r="F48">
        <v>45.8</v>
      </c>
      <c r="G48" s="8">
        <v>-0.18210000000000001</v>
      </c>
      <c r="H48">
        <v>-9821</v>
      </c>
      <c r="I48" s="8">
        <v>-0.20030000000000001</v>
      </c>
      <c r="J48">
        <v>875.46780000000001</v>
      </c>
      <c r="K48">
        <v>49026.2</v>
      </c>
      <c r="L48">
        <v>-203179.03</v>
      </c>
      <c r="M48">
        <v>9</v>
      </c>
      <c r="N48">
        <v>-1091.22</v>
      </c>
      <c r="O48" s="8">
        <v>-0.18210000000000001</v>
      </c>
      <c r="P48" s="8">
        <v>0.19550000000000001</v>
      </c>
      <c r="Q48" t="s">
        <v>610</v>
      </c>
      <c r="S48" s="2">
        <v>42563</v>
      </c>
      <c r="T48" t="s">
        <v>912</v>
      </c>
      <c r="U48">
        <v>56</v>
      </c>
      <c r="V48">
        <v>45.8</v>
      </c>
      <c r="W48">
        <f t="shared" si="14"/>
        <v>9731946.6500000022</v>
      </c>
      <c r="X48">
        <f t="shared" si="15"/>
        <v>24329.866625000006</v>
      </c>
      <c r="Y48">
        <f t="shared" si="1"/>
        <v>425</v>
      </c>
      <c r="Z48">
        <f t="shared" si="2"/>
        <v>-4767.6500000000015</v>
      </c>
      <c r="AA48">
        <f t="shared" si="7"/>
        <v>9755123.075000003</v>
      </c>
      <c r="AB48" s="9">
        <f>IFERROR(AA48/MAX($A$3:AA48)-1,"")</f>
        <v>-2.8059302420210042E-2</v>
      </c>
      <c r="AG48" s="2">
        <f t="shared" si="12"/>
        <v>42568</v>
      </c>
      <c r="AH48">
        <v>9877114.5750000048</v>
      </c>
      <c r="AI48" s="9">
        <f>AH48/MAX($AH$2:AH48)-1</f>
        <v>-1.5904816751785344E-2</v>
      </c>
      <c r="AJ48" s="29">
        <f t="shared" si="8"/>
        <v>1</v>
      </c>
      <c r="AK48" s="29">
        <f t="shared" si="9"/>
        <v>1</v>
      </c>
      <c r="AL48" s="30">
        <f t="shared" si="13"/>
        <v>2</v>
      </c>
      <c r="AM48" s="30">
        <f t="shared" si="10"/>
        <v>2369</v>
      </c>
      <c r="AN48" s="31">
        <f t="shared" ca="1" si="11"/>
        <v>-1.5904816751785344E-2</v>
      </c>
      <c r="AV48" t="s">
        <v>912</v>
      </c>
      <c r="AW48" t="s">
        <v>31</v>
      </c>
      <c r="AX48" s="7">
        <v>42563.625</v>
      </c>
      <c r="AY48">
        <v>56</v>
      </c>
      <c r="AZ48" s="7">
        <v>42564.385416666664</v>
      </c>
      <c r="BA48">
        <v>45.8</v>
      </c>
      <c r="BB48" s="8">
        <v>-0.18210000000000001</v>
      </c>
      <c r="BC48">
        <v>-9821</v>
      </c>
      <c r="BD48" s="8">
        <v>-0.20030000000000001</v>
      </c>
      <c r="BE48">
        <v>875.46780000000001</v>
      </c>
      <c r="BF48">
        <v>49026.2</v>
      </c>
      <c r="BG48">
        <v>-203179.03</v>
      </c>
      <c r="BH48">
        <v>9</v>
      </c>
      <c r="BI48">
        <v>-1091.22</v>
      </c>
      <c r="BJ48" s="8">
        <v>-0.18210000000000001</v>
      </c>
      <c r="BK48" s="8">
        <v>0.19550000000000001</v>
      </c>
      <c r="BL48" t="s">
        <v>610</v>
      </c>
    </row>
    <row r="49" spans="1:64" x14ac:dyDescent="0.45">
      <c r="A49" t="s">
        <v>913</v>
      </c>
      <c r="B49" t="s">
        <v>31</v>
      </c>
      <c r="C49" s="7">
        <v>42564.402777777781</v>
      </c>
      <c r="D49">
        <v>53.15</v>
      </c>
      <c r="E49" s="7">
        <v>42565.385416666664</v>
      </c>
      <c r="F49">
        <v>32.6</v>
      </c>
      <c r="G49" s="8">
        <v>-0.3866</v>
      </c>
      <c r="H49">
        <v>-19729.580000000002</v>
      </c>
      <c r="I49" s="8">
        <v>-0.40279999999999999</v>
      </c>
      <c r="J49">
        <v>921.62</v>
      </c>
      <c r="K49">
        <v>48984.11</v>
      </c>
      <c r="L49">
        <v>-222908.61</v>
      </c>
      <c r="M49">
        <v>73</v>
      </c>
      <c r="N49">
        <v>-270.27</v>
      </c>
      <c r="O49" s="8">
        <v>-0.3866</v>
      </c>
      <c r="P49" s="8">
        <v>0.69240000000000002</v>
      </c>
      <c r="Q49" t="s">
        <v>610</v>
      </c>
      <c r="S49" s="2">
        <v>42564</v>
      </c>
      <c r="T49" t="s">
        <v>913</v>
      </c>
      <c r="U49">
        <v>53.15</v>
      </c>
      <c r="V49">
        <v>32.6</v>
      </c>
      <c r="W49">
        <f t="shared" si="14"/>
        <v>9755123.075000003</v>
      </c>
      <c r="X49">
        <f t="shared" si="15"/>
        <v>24387.807687500008</v>
      </c>
      <c r="Y49">
        <f t="shared" si="1"/>
        <v>450</v>
      </c>
      <c r="Z49">
        <f t="shared" si="2"/>
        <v>-9633.375</v>
      </c>
      <c r="AA49" t="str">
        <f t="shared" si="7"/>
        <v/>
      </c>
      <c r="AB49" s="9" t="str">
        <f>IFERROR(AA49/MAX($A$3:AA49)-1,"")</f>
        <v/>
      </c>
      <c r="AG49" s="2">
        <f t="shared" si="12"/>
        <v>42569</v>
      </c>
      <c r="AH49">
        <v>9845797.3500000052</v>
      </c>
      <c r="AI49" s="9">
        <f>AH49/MAX($AH$2:AH49)-1</f>
        <v>-1.9025073183072116E-2</v>
      </c>
      <c r="AJ49" s="29">
        <f t="shared" si="8"/>
        <v>1</v>
      </c>
      <c r="AK49" s="29">
        <f t="shared" si="9"/>
        <v>1</v>
      </c>
      <c r="AL49" s="30">
        <f t="shared" si="13"/>
        <v>2</v>
      </c>
      <c r="AM49" s="30">
        <f t="shared" si="10"/>
        <v>2369</v>
      </c>
      <c r="AN49" s="31">
        <f t="shared" ca="1" si="11"/>
        <v>-1.9025073183072116E-2</v>
      </c>
      <c r="AV49" t="s">
        <v>913</v>
      </c>
      <c r="AW49" t="s">
        <v>31</v>
      </c>
      <c r="AX49" s="7">
        <v>42564.402777777781</v>
      </c>
      <c r="AY49">
        <v>53.15</v>
      </c>
      <c r="AZ49" s="7">
        <v>42565.385416666664</v>
      </c>
      <c r="BA49">
        <v>32.6</v>
      </c>
      <c r="BB49" s="8">
        <v>-0.3866</v>
      </c>
      <c r="BC49">
        <v>-19729.580000000002</v>
      </c>
      <c r="BD49" s="8">
        <v>-0.40279999999999999</v>
      </c>
      <c r="BE49">
        <v>921.62</v>
      </c>
      <c r="BF49">
        <v>48984.11</v>
      </c>
      <c r="BG49">
        <v>-222908.61</v>
      </c>
      <c r="BH49">
        <v>73</v>
      </c>
      <c r="BI49">
        <v>-270.27</v>
      </c>
      <c r="BJ49" s="8">
        <v>-0.3866</v>
      </c>
      <c r="BK49" s="8">
        <v>0.69240000000000002</v>
      </c>
      <c r="BL49" t="s">
        <v>610</v>
      </c>
    </row>
    <row r="50" spans="1:64" x14ac:dyDescent="0.45">
      <c r="A50" t="s">
        <v>913</v>
      </c>
      <c r="B50" t="s">
        <v>31</v>
      </c>
      <c r="C50" s="7">
        <v>42564.447916666664</v>
      </c>
      <c r="D50">
        <v>74.55</v>
      </c>
      <c r="E50" s="7">
        <v>42565.388888888891</v>
      </c>
      <c r="F50">
        <v>33.049999999999997</v>
      </c>
      <c r="G50" s="8">
        <v>-0.55669999999999997</v>
      </c>
      <c r="H50">
        <v>-27890.41</v>
      </c>
      <c r="I50" s="8">
        <v>-0.57110000000000005</v>
      </c>
      <c r="J50">
        <v>655.07349999999997</v>
      </c>
      <c r="K50">
        <v>48835.73</v>
      </c>
      <c r="L50">
        <v>-260744.53</v>
      </c>
      <c r="M50">
        <v>61</v>
      </c>
      <c r="N50">
        <v>-457.22</v>
      </c>
      <c r="O50" s="8">
        <v>-0.60970000000000002</v>
      </c>
      <c r="P50" s="8">
        <v>0.20660000000000001</v>
      </c>
      <c r="Q50" t="s">
        <v>610</v>
      </c>
      <c r="S50" s="2">
        <v>42564</v>
      </c>
      <c r="T50" t="s">
        <v>913</v>
      </c>
      <c r="U50">
        <v>74.55</v>
      </c>
      <c r="V50">
        <v>33.049999999999997</v>
      </c>
      <c r="W50">
        <f t="shared" si="14"/>
        <v>9755123.075000003</v>
      </c>
      <c r="X50">
        <f t="shared" si="15"/>
        <v>24387.807687500008</v>
      </c>
      <c r="Y50">
        <f t="shared" si="1"/>
        <v>325</v>
      </c>
      <c r="Z50">
        <f t="shared" si="2"/>
        <v>-13837.200000000003</v>
      </c>
      <c r="AA50">
        <f t="shared" si="7"/>
        <v>9731652.5000000037</v>
      </c>
      <c r="AB50" s="9">
        <f>IFERROR(AA50/MAX($A$3:AA50)-1,"")</f>
        <v>-3.0397766718683106E-2</v>
      </c>
      <c r="AG50" s="2">
        <f t="shared" si="12"/>
        <v>42570</v>
      </c>
      <c r="AH50">
        <v>9827755.2000000048</v>
      </c>
      <c r="AI50" s="9">
        <f>AH50/MAX($AH$2:AH50)-1</f>
        <v>-2.0822682472264931E-2</v>
      </c>
      <c r="AJ50" s="29">
        <f t="shared" si="8"/>
        <v>1</v>
      </c>
      <c r="AK50" s="29">
        <f t="shared" si="9"/>
        <v>1</v>
      </c>
      <c r="AL50" s="30">
        <f t="shared" si="13"/>
        <v>2</v>
      </c>
      <c r="AM50" s="30">
        <f t="shared" si="10"/>
        <v>2369</v>
      </c>
      <c r="AN50" s="31">
        <f t="shared" ca="1" si="11"/>
        <v>-2.0822682472264931E-2</v>
      </c>
      <c r="AV50" t="s">
        <v>913</v>
      </c>
      <c r="AW50" t="s">
        <v>31</v>
      </c>
      <c r="AX50" s="7">
        <v>42564.447916666664</v>
      </c>
      <c r="AY50">
        <v>74.55</v>
      </c>
      <c r="AZ50" s="7">
        <v>42565.388888888891</v>
      </c>
      <c r="BA50">
        <v>33.049999999999997</v>
      </c>
      <c r="BB50" s="8">
        <v>-0.55669999999999997</v>
      </c>
      <c r="BC50">
        <v>-27890.41</v>
      </c>
      <c r="BD50" s="8">
        <v>-0.57110000000000005</v>
      </c>
      <c r="BE50">
        <v>655.07349999999997</v>
      </c>
      <c r="BF50">
        <v>48835.73</v>
      </c>
      <c r="BG50">
        <v>-260744.53</v>
      </c>
      <c r="BH50">
        <v>61</v>
      </c>
      <c r="BI50">
        <v>-457.22</v>
      </c>
      <c r="BJ50" s="8">
        <v>-0.60970000000000002</v>
      </c>
      <c r="BK50" s="8">
        <v>0.20660000000000001</v>
      </c>
      <c r="BL50" t="s">
        <v>610</v>
      </c>
    </row>
    <row r="51" spans="1:64" x14ac:dyDescent="0.45">
      <c r="A51" t="s">
        <v>911</v>
      </c>
      <c r="B51" t="s">
        <v>31</v>
      </c>
      <c r="C51" s="7">
        <v>42565.409722222219</v>
      </c>
      <c r="D51">
        <v>73.099999999999994</v>
      </c>
      <c r="E51" s="7">
        <v>42565.635416666664</v>
      </c>
      <c r="F51">
        <v>241.3</v>
      </c>
      <c r="G51" s="8">
        <v>2.3010000000000002</v>
      </c>
      <c r="H51">
        <v>110380.83</v>
      </c>
      <c r="I51" s="8">
        <v>2.2578999999999998</v>
      </c>
      <c r="J51">
        <v>668.74770000000001</v>
      </c>
      <c r="K51">
        <v>48885.46</v>
      </c>
      <c r="L51">
        <v>-112527.78</v>
      </c>
      <c r="M51">
        <v>66</v>
      </c>
      <c r="N51">
        <v>1672.44</v>
      </c>
      <c r="O51" s="8">
        <v>-6.9800000000000001E-2</v>
      </c>
      <c r="P51" s="8">
        <v>2.4439000000000002</v>
      </c>
      <c r="Q51" t="s">
        <v>610</v>
      </c>
      <c r="S51" s="2">
        <v>42565</v>
      </c>
      <c r="T51" t="s">
        <v>911</v>
      </c>
      <c r="U51">
        <v>73.099999999999994</v>
      </c>
      <c r="V51">
        <v>241.3</v>
      </c>
      <c r="W51">
        <f t="shared" si="14"/>
        <v>9731652.5000000037</v>
      </c>
      <c r="X51">
        <f t="shared" si="15"/>
        <v>24329.131250000009</v>
      </c>
      <c r="Y51">
        <f t="shared" si="1"/>
        <v>325</v>
      </c>
      <c r="Z51">
        <f t="shared" si="2"/>
        <v>53643.200000000004</v>
      </c>
      <c r="AA51" t="str">
        <f t="shared" si="7"/>
        <v/>
      </c>
      <c r="AB51" s="9" t="str">
        <f>IFERROR(AA51/MAX($A$3:AA51)-1,"")</f>
        <v/>
      </c>
      <c r="AG51" s="2">
        <f t="shared" si="12"/>
        <v>42571</v>
      </c>
      <c r="AH51">
        <v>9818023.6375000048</v>
      </c>
      <c r="AI51" s="9">
        <f>AH51/MAX($AH$2:AH51)-1</f>
        <v>-2.1792275738497624E-2</v>
      </c>
      <c r="AJ51" s="29">
        <f t="shared" si="8"/>
        <v>1</v>
      </c>
      <c r="AK51" s="29">
        <f t="shared" si="9"/>
        <v>1</v>
      </c>
      <c r="AL51" s="30">
        <f t="shared" si="13"/>
        <v>2</v>
      </c>
      <c r="AM51" s="30">
        <f t="shared" si="10"/>
        <v>2369</v>
      </c>
      <c r="AN51" s="31">
        <f t="shared" ca="1" si="11"/>
        <v>-2.1792275738497624E-2</v>
      </c>
      <c r="AV51" t="s">
        <v>911</v>
      </c>
      <c r="AW51" t="s">
        <v>31</v>
      </c>
      <c r="AX51" s="7">
        <v>42565.409722222219</v>
      </c>
      <c r="AY51">
        <v>73.099999999999994</v>
      </c>
      <c r="AZ51" s="7">
        <v>42565.635416666664</v>
      </c>
      <c r="BA51">
        <v>241.3</v>
      </c>
      <c r="BB51" s="8">
        <v>2.3010000000000002</v>
      </c>
      <c r="BC51">
        <v>110380.83</v>
      </c>
      <c r="BD51" s="8">
        <v>2.2578999999999998</v>
      </c>
      <c r="BE51">
        <v>668.74770000000001</v>
      </c>
      <c r="BF51">
        <v>48885.46</v>
      </c>
      <c r="BG51">
        <v>-112527.78</v>
      </c>
      <c r="BH51">
        <v>66</v>
      </c>
      <c r="BI51">
        <v>1672.44</v>
      </c>
      <c r="BJ51" s="8">
        <v>-6.9800000000000001E-2</v>
      </c>
      <c r="BK51" s="8">
        <v>2.4439000000000002</v>
      </c>
      <c r="BL51" t="s">
        <v>610</v>
      </c>
    </row>
    <row r="52" spans="1:64" x14ac:dyDescent="0.45">
      <c r="A52" t="s">
        <v>912</v>
      </c>
      <c r="B52" t="s">
        <v>31</v>
      </c>
      <c r="C52" s="7">
        <v>42565.486111111109</v>
      </c>
      <c r="D52">
        <v>37.049999999999997</v>
      </c>
      <c r="E52" s="7">
        <v>42565.635416666664</v>
      </c>
      <c r="F52">
        <v>146.65</v>
      </c>
      <c r="G52" s="8">
        <v>2.9582000000000002</v>
      </c>
      <c r="H52">
        <v>142260.81</v>
      </c>
      <c r="I52" s="8">
        <v>2.9085999999999999</v>
      </c>
      <c r="J52">
        <v>1320.127</v>
      </c>
      <c r="K52">
        <v>48910.7</v>
      </c>
      <c r="L52">
        <v>29733.03</v>
      </c>
      <c r="M52">
        <v>44</v>
      </c>
      <c r="N52">
        <v>3233.2</v>
      </c>
      <c r="O52" s="8">
        <v>-0.21460000000000001</v>
      </c>
      <c r="P52" s="8">
        <v>3.0432000000000001</v>
      </c>
      <c r="Q52" t="s">
        <v>610</v>
      </c>
      <c r="S52" s="2">
        <v>42565</v>
      </c>
      <c r="T52" t="s">
        <v>912</v>
      </c>
      <c r="U52">
        <v>37.049999999999997</v>
      </c>
      <c r="V52">
        <v>146.65</v>
      </c>
      <c r="W52">
        <f t="shared" si="14"/>
        <v>9731652.5000000037</v>
      </c>
      <c r="X52">
        <f t="shared" si="15"/>
        <v>24329.131250000009</v>
      </c>
      <c r="Y52">
        <f t="shared" si="1"/>
        <v>650</v>
      </c>
      <c r="Z52">
        <f t="shared" si="2"/>
        <v>70045.95</v>
      </c>
      <c r="AA52" t="str">
        <f t="shared" si="7"/>
        <v/>
      </c>
      <c r="AB52" s="9" t="str">
        <f>IFERROR(AA52/MAX($A$3:AA52)-1,"")</f>
        <v/>
      </c>
      <c r="AG52" s="2">
        <f t="shared" si="12"/>
        <v>42572</v>
      </c>
      <c r="AH52">
        <v>10089238.637500005</v>
      </c>
      <c r="AI52" s="9">
        <f>AH52/MAX($AH$2:AH52)-1</f>
        <v>0</v>
      </c>
      <c r="AJ52" s="29">
        <f t="shared" si="8"/>
        <v>1</v>
      </c>
      <c r="AK52" s="29">
        <f t="shared" si="9"/>
        <v>1</v>
      </c>
      <c r="AL52" s="30">
        <f t="shared" si="13"/>
        <v>2</v>
      </c>
      <c r="AM52" s="30">
        <f t="shared" si="10"/>
        <v>2369</v>
      </c>
      <c r="AN52" s="31">
        <f t="shared" ca="1" si="11"/>
        <v>0</v>
      </c>
      <c r="AV52" t="s">
        <v>912</v>
      </c>
      <c r="AW52" t="s">
        <v>31</v>
      </c>
      <c r="AX52" s="7">
        <v>42565.486111111109</v>
      </c>
      <c r="AY52">
        <v>37.049999999999997</v>
      </c>
      <c r="AZ52" s="7">
        <v>42565.635416666664</v>
      </c>
      <c r="BA52">
        <v>146.65</v>
      </c>
      <c r="BB52" s="8">
        <v>2.9582000000000002</v>
      </c>
      <c r="BC52">
        <v>142260.81</v>
      </c>
      <c r="BD52" s="8">
        <v>2.9085999999999999</v>
      </c>
      <c r="BE52">
        <v>1320.127</v>
      </c>
      <c r="BF52">
        <v>48910.7</v>
      </c>
      <c r="BG52">
        <v>29733.03</v>
      </c>
      <c r="BH52">
        <v>44</v>
      </c>
      <c r="BI52">
        <v>3233.2</v>
      </c>
      <c r="BJ52" s="8">
        <v>-0.21460000000000001</v>
      </c>
      <c r="BK52" s="8">
        <v>3.0432000000000001</v>
      </c>
      <c r="BL52" t="s">
        <v>610</v>
      </c>
    </row>
    <row r="53" spans="1:64" x14ac:dyDescent="0.45">
      <c r="A53" t="s">
        <v>1290</v>
      </c>
      <c r="B53" t="s">
        <v>31</v>
      </c>
      <c r="C53" s="7">
        <v>42565.493055555555</v>
      </c>
      <c r="D53">
        <v>178.65</v>
      </c>
      <c r="E53" s="7">
        <v>42566.388888888891</v>
      </c>
      <c r="F53">
        <v>285</v>
      </c>
      <c r="G53" s="8">
        <v>0.59530000000000005</v>
      </c>
      <c r="H53">
        <v>27724.99</v>
      </c>
      <c r="I53" s="8">
        <v>0.56930000000000003</v>
      </c>
      <c r="J53">
        <v>272.57920000000001</v>
      </c>
      <c r="K53">
        <v>48696.28</v>
      </c>
      <c r="L53">
        <v>-233019.55</v>
      </c>
      <c r="M53">
        <v>48</v>
      </c>
      <c r="N53">
        <v>577.6</v>
      </c>
      <c r="O53" s="8">
        <v>-9.35E-2</v>
      </c>
      <c r="P53" s="8">
        <v>0.59530000000000005</v>
      </c>
      <c r="Q53" t="s">
        <v>610</v>
      </c>
      <c r="S53" s="2">
        <v>42565</v>
      </c>
      <c r="T53" t="s">
        <v>1290</v>
      </c>
      <c r="U53">
        <v>178.65</v>
      </c>
      <c r="V53">
        <v>285</v>
      </c>
      <c r="W53">
        <f t="shared" si="14"/>
        <v>9731652.5000000037</v>
      </c>
      <c r="X53">
        <f t="shared" si="15"/>
        <v>24329.131250000009</v>
      </c>
      <c r="Y53">
        <f t="shared" si="1"/>
        <v>125</v>
      </c>
      <c r="Z53">
        <f t="shared" si="2"/>
        <v>12714.187499999998</v>
      </c>
      <c r="AA53" t="str">
        <f t="shared" si="7"/>
        <v/>
      </c>
      <c r="AB53" s="9" t="str">
        <f>IFERROR(AA53/MAX($A$3:AA53)-1,"")</f>
        <v/>
      </c>
      <c r="AG53" s="2">
        <f t="shared" si="12"/>
        <v>42573</v>
      </c>
      <c r="AH53">
        <v>10089238.637500005</v>
      </c>
      <c r="AI53" s="9">
        <f>AH53/MAX($AH$2:AH53)-1</f>
        <v>0</v>
      </c>
      <c r="AJ53" s="29">
        <f t="shared" si="8"/>
        <v>1</v>
      </c>
      <c r="AK53" s="29">
        <f t="shared" si="9"/>
        <v>1</v>
      </c>
      <c r="AL53" s="30">
        <f t="shared" si="13"/>
        <v>2</v>
      </c>
      <c r="AM53" s="30">
        <f t="shared" si="10"/>
        <v>2369</v>
      </c>
      <c r="AN53" s="31">
        <f t="shared" ca="1" si="11"/>
        <v>0</v>
      </c>
      <c r="AV53" t="s">
        <v>1290</v>
      </c>
      <c r="AW53" t="s">
        <v>31</v>
      </c>
      <c r="AX53" s="7">
        <v>42565.493055555555</v>
      </c>
      <c r="AY53">
        <v>178.65</v>
      </c>
      <c r="AZ53" s="7">
        <v>42566.388888888891</v>
      </c>
      <c r="BA53">
        <v>285</v>
      </c>
      <c r="BB53" s="8">
        <v>0.59530000000000005</v>
      </c>
      <c r="BC53">
        <v>27724.99</v>
      </c>
      <c r="BD53" s="8">
        <v>0.56930000000000003</v>
      </c>
      <c r="BE53">
        <v>272.57920000000001</v>
      </c>
      <c r="BF53">
        <v>48696.28</v>
      </c>
      <c r="BG53">
        <v>-233019.55</v>
      </c>
      <c r="BH53">
        <v>48</v>
      </c>
      <c r="BI53">
        <v>577.6</v>
      </c>
      <c r="BJ53" s="8">
        <v>-9.35E-2</v>
      </c>
      <c r="BK53" s="8">
        <v>0.59530000000000005</v>
      </c>
      <c r="BL53" t="s">
        <v>610</v>
      </c>
    </row>
    <row r="54" spans="1:64" x14ac:dyDescent="0.45">
      <c r="A54" t="s">
        <v>915</v>
      </c>
      <c r="B54" t="s">
        <v>31</v>
      </c>
      <c r="C54" s="7">
        <v>42565.520833333336</v>
      </c>
      <c r="D54">
        <v>146.15</v>
      </c>
      <c r="E54" s="7">
        <v>42566.388888888891</v>
      </c>
      <c r="F54">
        <v>221.1</v>
      </c>
      <c r="G54" s="8">
        <v>0.51280000000000003</v>
      </c>
      <c r="H54">
        <v>23761.59</v>
      </c>
      <c r="I54" s="8">
        <v>0.48770000000000002</v>
      </c>
      <c r="J54">
        <v>333.3673</v>
      </c>
      <c r="K54">
        <v>48721.63</v>
      </c>
      <c r="L54">
        <v>-209257.96</v>
      </c>
      <c r="M54">
        <v>40</v>
      </c>
      <c r="N54">
        <v>594.04</v>
      </c>
      <c r="O54" s="8">
        <v>-7.9000000000000008E-3</v>
      </c>
      <c r="P54" s="8">
        <v>0.5464</v>
      </c>
      <c r="Q54" t="s">
        <v>610</v>
      </c>
      <c r="S54" s="2">
        <v>42565</v>
      </c>
      <c r="T54" t="s">
        <v>915</v>
      </c>
      <c r="U54">
        <v>146.15</v>
      </c>
      <c r="V54">
        <v>221.1</v>
      </c>
      <c r="W54">
        <f t="shared" si="14"/>
        <v>9731652.5000000037</v>
      </c>
      <c r="X54">
        <f t="shared" si="15"/>
        <v>24329.131250000009</v>
      </c>
      <c r="Y54">
        <f t="shared" si="1"/>
        <v>175</v>
      </c>
      <c r="Z54">
        <f t="shared" si="2"/>
        <v>12473.562499999996</v>
      </c>
      <c r="AA54">
        <f t="shared" si="7"/>
        <v>9880529.4000000041</v>
      </c>
      <c r="AB54" s="9">
        <f>IFERROR(AA54/MAX($A$3:AA54)-1,"")</f>
        <v>-1.5564584510008861E-2</v>
      </c>
      <c r="AG54" s="2">
        <f t="shared" si="12"/>
        <v>42574</v>
      </c>
      <c r="AH54">
        <v>10089238.637500005</v>
      </c>
      <c r="AI54" s="9">
        <f>AH54/MAX($AH$2:AH54)-1</f>
        <v>0</v>
      </c>
      <c r="AJ54" s="29">
        <f t="shared" si="8"/>
        <v>1</v>
      </c>
      <c r="AK54" s="29">
        <f t="shared" si="9"/>
        <v>1</v>
      </c>
      <c r="AL54" s="30">
        <f t="shared" si="13"/>
        <v>2</v>
      </c>
      <c r="AM54" s="30">
        <f t="shared" si="10"/>
        <v>2369</v>
      </c>
      <c r="AN54" s="31">
        <f t="shared" ca="1" si="11"/>
        <v>0</v>
      </c>
      <c r="AV54" t="s">
        <v>915</v>
      </c>
      <c r="AW54" t="s">
        <v>31</v>
      </c>
      <c r="AX54" s="7">
        <v>42565.520833333336</v>
      </c>
      <c r="AY54">
        <v>146.15</v>
      </c>
      <c r="AZ54" s="7">
        <v>42566.388888888891</v>
      </c>
      <c r="BA54">
        <v>221.1</v>
      </c>
      <c r="BB54" s="8">
        <v>0.51280000000000003</v>
      </c>
      <c r="BC54">
        <v>23761.59</v>
      </c>
      <c r="BD54" s="8">
        <v>0.48770000000000002</v>
      </c>
      <c r="BE54">
        <v>333.3673</v>
      </c>
      <c r="BF54">
        <v>48721.63</v>
      </c>
      <c r="BG54">
        <v>-209257.96</v>
      </c>
      <c r="BH54">
        <v>40</v>
      </c>
      <c r="BI54">
        <v>594.04</v>
      </c>
      <c r="BJ54" s="8">
        <v>-7.9000000000000008E-3</v>
      </c>
      <c r="BK54" s="8">
        <v>0.5464</v>
      </c>
      <c r="BL54" t="s">
        <v>610</v>
      </c>
    </row>
    <row r="55" spans="1:64" x14ac:dyDescent="0.45">
      <c r="A55" t="s">
        <v>916</v>
      </c>
      <c r="B55" t="s">
        <v>31</v>
      </c>
      <c r="C55" s="7">
        <v>42566.548611111109</v>
      </c>
      <c r="D55">
        <v>162</v>
      </c>
      <c r="E55" s="7">
        <v>42569.388888888891</v>
      </c>
      <c r="F55">
        <v>151.6</v>
      </c>
      <c r="G55" s="8">
        <v>-6.4199999999999993E-2</v>
      </c>
      <c r="H55">
        <v>-4090.35</v>
      </c>
      <c r="I55" s="8">
        <v>-8.3599999999999994E-2</v>
      </c>
      <c r="J55">
        <v>302.18340000000001</v>
      </c>
      <c r="K55">
        <v>48953.71</v>
      </c>
      <c r="L55">
        <v>-213348.31</v>
      </c>
      <c r="M55">
        <v>32</v>
      </c>
      <c r="N55">
        <v>-127.82</v>
      </c>
      <c r="O55" s="8">
        <v>-0.2432</v>
      </c>
      <c r="P55" s="8">
        <v>8.0199999999999994E-2</v>
      </c>
      <c r="Q55" t="s">
        <v>610</v>
      </c>
      <c r="S55" s="2">
        <v>42566</v>
      </c>
      <c r="T55" t="s">
        <v>916</v>
      </c>
      <c r="U55">
        <v>162</v>
      </c>
      <c r="V55">
        <v>151.6</v>
      </c>
      <c r="W55">
        <f t="shared" si="14"/>
        <v>9880529.4000000041</v>
      </c>
      <c r="X55">
        <f t="shared" si="15"/>
        <v>24701.32350000001</v>
      </c>
      <c r="Y55">
        <f t="shared" si="1"/>
        <v>150</v>
      </c>
      <c r="Z55">
        <f t="shared" si="2"/>
        <v>-2030.4</v>
      </c>
      <c r="AA55" t="str">
        <f t="shared" si="7"/>
        <v/>
      </c>
      <c r="AB55" s="9" t="str">
        <f>IFERROR(AA55/MAX($A$3:AA55)-1,"")</f>
        <v/>
      </c>
      <c r="AG55" s="2">
        <f t="shared" si="12"/>
        <v>42575</v>
      </c>
      <c r="AH55">
        <v>10089238.637500005</v>
      </c>
      <c r="AI55" s="9">
        <f>AH55/MAX($AH$2:AH55)-1</f>
        <v>0</v>
      </c>
      <c r="AJ55" s="29">
        <f t="shared" si="8"/>
        <v>1</v>
      </c>
      <c r="AK55" s="29">
        <f t="shared" si="9"/>
        <v>1</v>
      </c>
      <c r="AL55" s="30">
        <f t="shared" si="13"/>
        <v>2</v>
      </c>
      <c r="AM55" s="30">
        <f t="shared" si="10"/>
        <v>2369</v>
      </c>
      <c r="AN55" s="31">
        <f t="shared" ca="1" si="11"/>
        <v>0</v>
      </c>
      <c r="AV55" t="s">
        <v>916</v>
      </c>
      <c r="AW55" t="s">
        <v>31</v>
      </c>
      <c r="AX55" s="7">
        <v>42566.548611111109</v>
      </c>
      <c r="AY55">
        <v>162</v>
      </c>
      <c r="AZ55" s="7">
        <v>42569.388888888891</v>
      </c>
      <c r="BA55">
        <v>151.6</v>
      </c>
      <c r="BB55" s="8">
        <v>-6.4199999999999993E-2</v>
      </c>
      <c r="BC55">
        <v>-4090.35</v>
      </c>
      <c r="BD55" s="8">
        <v>-8.3599999999999994E-2</v>
      </c>
      <c r="BE55">
        <v>302.18340000000001</v>
      </c>
      <c r="BF55">
        <v>48953.71</v>
      </c>
      <c r="BG55">
        <v>-213348.31</v>
      </c>
      <c r="BH55">
        <v>32</v>
      </c>
      <c r="BI55">
        <v>-127.82</v>
      </c>
      <c r="BJ55" s="8">
        <v>-0.2432</v>
      </c>
      <c r="BK55" s="8">
        <v>8.0199999999999994E-2</v>
      </c>
      <c r="BL55" t="s">
        <v>610</v>
      </c>
    </row>
    <row r="56" spans="1:64" x14ac:dyDescent="0.45">
      <c r="A56" t="s">
        <v>916</v>
      </c>
      <c r="B56" t="s">
        <v>31</v>
      </c>
      <c r="C56" s="7">
        <v>42566.548611111109</v>
      </c>
      <c r="D56">
        <v>162</v>
      </c>
      <c r="E56" s="7">
        <v>42569.385416666664</v>
      </c>
      <c r="F56">
        <v>155.94999999999999</v>
      </c>
      <c r="G56" s="8">
        <v>-3.73E-2</v>
      </c>
      <c r="H56">
        <v>-2857.08</v>
      </c>
      <c r="I56" s="8">
        <v>-5.7000000000000002E-2</v>
      </c>
      <c r="J56">
        <v>309.55970000000002</v>
      </c>
      <c r="K56">
        <v>50148.66</v>
      </c>
      <c r="L56">
        <v>26875.95</v>
      </c>
      <c r="M56">
        <v>31</v>
      </c>
      <c r="N56">
        <v>-92.16</v>
      </c>
      <c r="O56" s="8">
        <v>-0.2432</v>
      </c>
      <c r="P56" s="8">
        <v>8.0199999999999994E-2</v>
      </c>
      <c r="Q56" t="s">
        <v>610</v>
      </c>
      <c r="S56" s="2">
        <v>42566</v>
      </c>
      <c r="T56" t="s">
        <v>916</v>
      </c>
      <c r="U56">
        <v>162</v>
      </c>
      <c r="V56">
        <v>155.94999999999999</v>
      </c>
      <c r="W56">
        <f t="shared" si="14"/>
        <v>9880529.4000000041</v>
      </c>
      <c r="X56">
        <f t="shared" si="15"/>
        <v>24701.32350000001</v>
      </c>
      <c r="Y56">
        <f t="shared" si="1"/>
        <v>150</v>
      </c>
      <c r="Z56">
        <f t="shared" si="2"/>
        <v>-1384.4250000000045</v>
      </c>
      <c r="AA56">
        <f t="shared" si="7"/>
        <v>9877114.5750000048</v>
      </c>
      <c r="AB56" s="9">
        <f>IFERROR(AA56/MAX($A$3:AA56)-1,"")</f>
        <v>-1.5904816751785344E-2</v>
      </c>
      <c r="AG56" s="2">
        <f t="shared" si="12"/>
        <v>42576</v>
      </c>
      <c r="AH56">
        <v>10156228.762500005</v>
      </c>
      <c r="AI56" s="9">
        <f>AH56/MAX($AH$2:AH56)-1</f>
        <v>0</v>
      </c>
      <c r="AJ56" s="29">
        <f t="shared" si="8"/>
        <v>1</v>
      </c>
      <c r="AK56" s="29">
        <f t="shared" si="9"/>
        <v>1</v>
      </c>
      <c r="AL56" s="30">
        <f t="shared" si="13"/>
        <v>2</v>
      </c>
      <c r="AM56" s="30">
        <f t="shared" si="10"/>
        <v>2369</v>
      </c>
      <c r="AN56" s="31">
        <f t="shared" ca="1" si="11"/>
        <v>0</v>
      </c>
      <c r="AV56" t="s">
        <v>916</v>
      </c>
      <c r="AW56" t="s">
        <v>31</v>
      </c>
      <c r="AX56" s="7">
        <v>42566.548611111109</v>
      </c>
      <c r="AY56">
        <v>162</v>
      </c>
      <c r="AZ56" s="7">
        <v>42569.385416666664</v>
      </c>
      <c r="BA56">
        <v>155.94999999999999</v>
      </c>
      <c r="BB56" s="8">
        <v>-3.73E-2</v>
      </c>
      <c r="BC56">
        <v>-2857.08</v>
      </c>
      <c r="BD56" s="8">
        <v>-5.7000000000000002E-2</v>
      </c>
      <c r="BE56">
        <v>309.55970000000002</v>
      </c>
      <c r="BF56">
        <v>50148.66</v>
      </c>
      <c r="BG56">
        <v>26875.95</v>
      </c>
      <c r="BH56">
        <v>31</v>
      </c>
      <c r="BI56">
        <v>-92.16</v>
      </c>
      <c r="BJ56" s="8">
        <v>-0.2432</v>
      </c>
      <c r="BK56" s="8">
        <v>8.0199999999999994E-2</v>
      </c>
      <c r="BL56" t="s">
        <v>610</v>
      </c>
    </row>
    <row r="57" spans="1:64" x14ac:dyDescent="0.45">
      <c r="A57" t="s">
        <v>917</v>
      </c>
      <c r="B57" t="s">
        <v>31</v>
      </c>
      <c r="C57" s="7">
        <v>42569.520833333336</v>
      </c>
      <c r="D57">
        <v>155.15</v>
      </c>
      <c r="E57" s="7">
        <v>42570.385416666664</v>
      </c>
      <c r="F57">
        <v>56.6</v>
      </c>
      <c r="G57" s="8">
        <v>-0.63519999999999999</v>
      </c>
      <c r="H57">
        <v>-32529.18</v>
      </c>
      <c r="I57" s="8">
        <v>-0.64880000000000004</v>
      </c>
      <c r="J57">
        <v>323.13490000000002</v>
      </c>
      <c r="K57">
        <v>50134.38</v>
      </c>
      <c r="L57">
        <v>-5653.23</v>
      </c>
      <c r="M57">
        <v>39</v>
      </c>
      <c r="N57">
        <v>-834.08</v>
      </c>
      <c r="O57" s="8">
        <v>-0.63519999999999999</v>
      </c>
      <c r="P57" s="8">
        <v>6.3500000000000001E-2</v>
      </c>
      <c r="Q57" t="s">
        <v>610</v>
      </c>
      <c r="S57" s="2">
        <v>42569</v>
      </c>
      <c r="T57" t="s">
        <v>917</v>
      </c>
      <c r="U57">
        <v>155.15</v>
      </c>
      <c r="V57">
        <v>56.6</v>
      </c>
      <c r="W57">
        <f t="shared" si="14"/>
        <v>9877114.5750000048</v>
      </c>
      <c r="X57">
        <f t="shared" si="15"/>
        <v>24692.786437500014</v>
      </c>
      <c r="Y57">
        <f t="shared" si="1"/>
        <v>150</v>
      </c>
      <c r="Z57">
        <f t="shared" si="2"/>
        <v>-15100.125000000004</v>
      </c>
      <c r="AA57" t="str">
        <f t="shared" si="7"/>
        <v/>
      </c>
      <c r="AB57" s="9" t="str">
        <f>IFERROR(AA57/MAX($A$3:AA57)-1,"")</f>
        <v/>
      </c>
      <c r="AG57" s="2">
        <f t="shared" si="12"/>
        <v>42577</v>
      </c>
      <c r="AH57">
        <v>10100337.725000005</v>
      </c>
      <c r="AI57" s="9">
        <f>AH57/MAX($AH$2:AH57)-1</f>
        <v>-5.5031290459276461E-3</v>
      </c>
      <c r="AJ57" s="29">
        <f t="shared" si="8"/>
        <v>1</v>
      </c>
      <c r="AK57" s="29">
        <f t="shared" si="9"/>
        <v>1</v>
      </c>
      <c r="AL57" s="30">
        <f t="shared" si="13"/>
        <v>2</v>
      </c>
      <c r="AM57" s="30">
        <f t="shared" si="10"/>
        <v>2369</v>
      </c>
      <c r="AN57" s="31">
        <f t="shared" ca="1" si="11"/>
        <v>-5.5031290459276461E-3</v>
      </c>
      <c r="AV57" t="s">
        <v>917</v>
      </c>
      <c r="AW57" t="s">
        <v>31</v>
      </c>
      <c r="AX57" s="7">
        <v>42569.520833333336</v>
      </c>
      <c r="AY57">
        <v>155.15</v>
      </c>
      <c r="AZ57" s="7">
        <v>42570.385416666664</v>
      </c>
      <c r="BA57">
        <v>56.6</v>
      </c>
      <c r="BB57" s="8">
        <v>-0.63519999999999999</v>
      </c>
      <c r="BC57">
        <v>-32529.18</v>
      </c>
      <c r="BD57" s="8">
        <v>-0.64880000000000004</v>
      </c>
      <c r="BE57">
        <v>323.13490000000002</v>
      </c>
      <c r="BF57">
        <v>50134.38</v>
      </c>
      <c r="BG57">
        <v>-5653.23</v>
      </c>
      <c r="BH57">
        <v>39</v>
      </c>
      <c r="BI57">
        <v>-834.08</v>
      </c>
      <c r="BJ57" s="8">
        <v>-0.63519999999999999</v>
      </c>
      <c r="BK57" s="8">
        <v>6.3500000000000001E-2</v>
      </c>
      <c r="BL57" t="s">
        <v>610</v>
      </c>
    </row>
    <row r="58" spans="1:64" x14ac:dyDescent="0.45">
      <c r="A58" t="s">
        <v>918</v>
      </c>
      <c r="B58" t="s">
        <v>31</v>
      </c>
      <c r="C58" s="7">
        <v>42569.527777777781</v>
      </c>
      <c r="D58">
        <v>116.55</v>
      </c>
      <c r="E58" s="7">
        <v>42570.385416666664</v>
      </c>
      <c r="F58">
        <v>37</v>
      </c>
      <c r="G58" s="8">
        <v>-0.6825</v>
      </c>
      <c r="H58">
        <v>-34878.94</v>
      </c>
      <c r="I58" s="8">
        <v>-0.69569999999999999</v>
      </c>
      <c r="J58">
        <v>430.15019999999998</v>
      </c>
      <c r="K58">
        <v>50134</v>
      </c>
      <c r="L58">
        <v>-40532.18</v>
      </c>
      <c r="M58">
        <v>37</v>
      </c>
      <c r="N58">
        <v>-942.67</v>
      </c>
      <c r="O58" s="8">
        <v>-0.6825</v>
      </c>
      <c r="P58" s="8">
        <v>2.1499999999999998E-2</v>
      </c>
      <c r="Q58" t="s">
        <v>610</v>
      </c>
      <c r="S58" s="2">
        <v>42569</v>
      </c>
      <c r="T58" t="s">
        <v>918</v>
      </c>
      <c r="U58">
        <v>116.55</v>
      </c>
      <c r="V58">
        <v>37</v>
      </c>
      <c r="W58">
        <f t="shared" si="14"/>
        <v>9877114.5750000048</v>
      </c>
      <c r="X58">
        <f t="shared" si="15"/>
        <v>24692.786437500014</v>
      </c>
      <c r="Y58">
        <f t="shared" si="1"/>
        <v>200</v>
      </c>
      <c r="Z58">
        <f t="shared" si="2"/>
        <v>-16217.099999999999</v>
      </c>
      <c r="AA58">
        <f t="shared" si="7"/>
        <v>9845797.3500000052</v>
      </c>
      <c r="AB58" s="9">
        <f>IFERROR(AA58/MAX($A$3:AA58)-1,"")</f>
        <v>-1.9025073183072116E-2</v>
      </c>
      <c r="AG58" s="2">
        <f t="shared" si="12"/>
        <v>42578</v>
      </c>
      <c r="AH58">
        <v>10064927.750000006</v>
      </c>
      <c r="AI58" s="9">
        <f>AH58/MAX($AH$2:AH58)-1</f>
        <v>-8.9896569519102298E-3</v>
      </c>
      <c r="AJ58" s="29">
        <f t="shared" si="8"/>
        <v>1</v>
      </c>
      <c r="AK58" s="29">
        <f t="shared" si="9"/>
        <v>1</v>
      </c>
      <c r="AL58" s="30">
        <f t="shared" si="13"/>
        <v>2</v>
      </c>
      <c r="AM58" s="30">
        <f t="shared" si="10"/>
        <v>2369</v>
      </c>
      <c r="AN58" s="31">
        <f t="shared" ca="1" si="11"/>
        <v>-8.9896569519102298E-3</v>
      </c>
      <c r="AV58" t="s">
        <v>918</v>
      </c>
      <c r="AW58" t="s">
        <v>31</v>
      </c>
      <c r="AX58" s="7">
        <v>42569.527777777781</v>
      </c>
      <c r="AY58">
        <v>116.55</v>
      </c>
      <c r="AZ58" s="7">
        <v>42570.385416666664</v>
      </c>
      <c r="BA58">
        <v>37</v>
      </c>
      <c r="BB58" s="8">
        <v>-0.6825</v>
      </c>
      <c r="BC58">
        <v>-34878.94</v>
      </c>
      <c r="BD58" s="8">
        <v>-0.69569999999999999</v>
      </c>
      <c r="BE58">
        <v>430.15019999999998</v>
      </c>
      <c r="BF58">
        <v>50134</v>
      </c>
      <c r="BG58">
        <v>-40532.18</v>
      </c>
      <c r="BH58">
        <v>37</v>
      </c>
      <c r="BI58">
        <v>-942.67</v>
      </c>
      <c r="BJ58" s="8">
        <v>-0.6825</v>
      </c>
      <c r="BK58" s="8">
        <v>2.1499999999999998E-2</v>
      </c>
      <c r="BL58" t="s">
        <v>610</v>
      </c>
    </row>
    <row r="59" spans="1:64" x14ac:dyDescent="0.45">
      <c r="A59" t="s">
        <v>922</v>
      </c>
      <c r="B59" t="s">
        <v>31</v>
      </c>
      <c r="C59" s="7">
        <v>42570.399305555555</v>
      </c>
      <c r="D59">
        <v>84.05</v>
      </c>
      <c r="E59" s="7">
        <v>42571.385416666664</v>
      </c>
      <c r="F59">
        <v>25</v>
      </c>
      <c r="G59" s="8">
        <v>-0.7026</v>
      </c>
      <c r="H59">
        <v>-35631.61</v>
      </c>
      <c r="I59" s="8">
        <v>-0.71550000000000002</v>
      </c>
      <c r="J59">
        <v>592.47280000000001</v>
      </c>
      <c r="K59">
        <v>49797.34</v>
      </c>
      <c r="L59">
        <v>-76163.78</v>
      </c>
      <c r="M59">
        <v>74</v>
      </c>
      <c r="N59">
        <v>-481.51</v>
      </c>
      <c r="O59" s="8">
        <v>-0.7026</v>
      </c>
      <c r="P59" s="8">
        <v>3.0300000000000001E-2</v>
      </c>
      <c r="Q59" t="s">
        <v>610</v>
      </c>
      <c r="S59" s="2">
        <v>42570</v>
      </c>
      <c r="T59" t="s">
        <v>922</v>
      </c>
      <c r="U59">
        <v>84.05</v>
      </c>
      <c r="V59">
        <v>25</v>
      </c>
      <c r="W59">
        <f t="shared" si="14"/>
        <v>9845797.3500000052</v>
      </c>
      <c r="X59">
        <f t="shared" si="15"/>
        <v>24614.493375000013</v>
      </c>
      <c r="Y59">
        <f t="shared" si="1"/>
        <v>300</v>
      </c>
      <c r="Z59">
        <f t="shared" si="2"/>
        <v>-18042.150000000001</v>
      </c>
      <c r="AA59">
        <f t="shared" si="7"/>
        <v>9827755.2000000048</v>
      </c>
      <c r="AB59" s="9">
        <f>IFERROR(AA59/MAX($A$3:AA59)-1,"")</f>
        <v>-2.0822682472264931E-2</v>
      </c>
      <c r="AG59" s="2">
        <f t="shared" si="12"/>
        <v>42579</v>
      </c>
      <c r="AH59">
        <v>10038803.400000006</v>
      </c>
      <c r="AI59" s="9">
        <f>AH59/MAX($AH$2:AH59)-1</f>
        <v>-1.1561906022988566E-2</v>
      </c>
      <c r="AJ59" s="29">
        <f t="shared" si="8"/>
        <v>1</v>
      </c>
      <c r="AK59" s="29">
        <f t="shared" si="9"/>
        <v>1</v>
      </c>
      <c r="AL59" s="30">
        <f t="shared" si="13"/>
        <v>2</v>
      </c>
      <c r="AM59" s="30">
        <f t="shared" si="10"/>
        <v>2369</v>
      </c>
      <c r="AN59" s="31">
        <f t="shared" ca="1" si="11"/>
        <v>-1.1561906022988566E-2</v>
      </c>
      <c r="AV59" t="s">
        <v>922</v>
      </c>
      <c r="AW59" t="s">
        <v>31</v>
      </c>
      <c r="AX59" s="7">
        <v>42570.399305555555</v>
      </c>
      <c r="AY59">
        <v>84.05</v>
      </c>
      <c r="AZ59" s="7">
        <v>42571.385416666664</v>
      </c>
      <c r="BA59">
        <v>25</v>
      </c>
      <c r="BB59" s="8">
        <v>-0.7026</v>
      </c>
      <c r="BC59">
        <v>-35631.61</v>
      </c>
      <c r="BD59" s="8">
        <v>-0.71550000000000002</v>
      </c>
      <c r="BE59">
        <v>592.47280000000001</v>
      </c>
      <c r="BF59">
        <v>49797.34</v>
      </c>
      <c r="BG59">
        <v>-76163.78</v>
      </c>
      <c r="BH59">
        <v>74</v>
      </c>
      <c r="BI59">
        <v>-481.51</v>
      </c>
      <c r="BJ59" s="8">
        <v>-0.7026</v>
      </c>
      <c r="BK59" s="8">
        <v>3.0300000000000001E-2</v>
      </c>
      <c r="BL59" t="s">
        <v>610</v>
      </c>
    </row>
    <row r="60" spans="1:64" x14ac:dyDescent="0.45">
      <c r="A60" t="s">
        <v>916</v>
      </c>
      <c r="B60" t="s">
        <v>31</v>
      </c>
      <c r="C60" s="7">
        <v>42571.395833333336</v>
      </c>
      <c r="D60">
        <v>88.85</v>
      </c>
      <c r="E60" s="7">
        <v>42572.385416666664</v>
      </c>
      <c r="F60">
        <v>54.9</v>
      </c>
      <c r="G60" s="8">
        <v>-0.3821</v>
      </c>
      <c r="H60">
        <v>-19762.509999999998</v>
      </c>
      <c r="I60" s="8">
        <v>-0.39829999999999999</v>
      </c>
      <c r="J60">
        <v>558.46010000000001</v>
      </c>
      <c r="K60">
        <v>49619.18</v>
      </c>
      <c r="L60">
        <v>-95926.29</v>
      </c>
      <c r="M60">
        <v>75</v>
      </c>
      <c r="N60">
        <v>-263.5</v>
      </c>
      <c r="O60" s="8">
        <v>-0.3821</v>
      </c>
      <c r="P60" s="8">
        <v>9.7900000000000001E-2</v>
      </c>
      <c r="Q60" t="s">
        <v>610</v>
      </c>
      <c r="S60" s="2">
        <v>42571</v>
      </c>
      <c r="T60" t="s">
        <v>916</v>
      </c>
      <c r="U60">
        <v>88.85</v>
      </c>
      <c r="V60">
        <v>54.9</v>
      </c>
      <c r="W60">
        <f t="shared" si="14"/>
        <v>9827755.2000000048</v>
      </c>
      <c r="X60">
        <f t="shared" si="15"/>
        <v>24569.388000000014</v>
      </c>
      <c r="Y60">
        <f t="shared" si="1"/>
        <v>275</v>
      </c>
      <c r="Z60">
        <f t="shared" si="2"/>
        <v>-9731.5625</v>
      </c>
      <c r="AA60">
        <f t="shared" si="7"/>
        <v>9818023.6375000048</v>
      </c>
      <c r="AB60" s="9">
        <f>IFERROR(AA60/MAX($A$3:AA60)-1,"")</f>
        <v>-2.1792275738497624E-2</v>
      </c>
      <c r="AG60" s="2">
        <f t="shared" si="12"/>
        <v>42580</v>
      </c>
      <c r="AH60">
        <v>10019639.375000006</v>
      </c>
      <c r="AI60" s="9">
        <f>AH60/MAX($AH$2:AH60)-1</f>
        <v>-1.3448829353305825E-2</v>
      </c>
      <c r="AJ60" s="29">
        <f t="shared" si="8"/>
        <v>1</v>
      </c>
      <c r="AK60" s="29">
        <f t="shared" si="9"/>
        <v>1</v>
      </c>
      <c r="AL60" s="30">
        <f t="shared" si="13"/>
        <v>2</v>
      </c>
      <c r="AM60" s="30">
        <f t="shared" si="10"/>
        <v>2369</v>
      </c>
      <c r="AN60" s="31">
        <f t="shared" ca="1" si="11"/>
        <v>-1.3448829353305825E-2</v>
      </c>
      <c r="AV60" t="s">
        <v>916</v>
      </c>
      <c r="AW60" t="s">
        <v>31</v>
      </c>
      <c r="AX60" s="7">
        <v>42571.395833333336</v>
      </c>
      <c r="AY60">
        <v>88.85</v>
      </c>
      <c r="AZ60" s="7">
        <v>42572.385416666664</v>
      </c>
      <c r="BA60">
        <v>54.9</v>
      </c>
      <c r="BB60" s="8">
        <v>-0.3821</v>
      </c>
      <c r="BC60">
        <v>-19762.509999999998</v>
      </c>
      <c r="BD60" s="8">
        <v>-0.39829999999999999</v>
      </c>
      <c r="BE60">
        <v>558.46010000000001</v>
      </c>
      <c r="BF60">
        <v>49619.18</v>
      </c>
      <c r="BG60">
        <v>-95926.29</v>
      </c>
      <c r="BH60">
        <v>75</v>
      </c>
      <c r="BI60">
        <v>-263.5</v>
      </c>
      <c r="BJ60" s="8">
        <v>-0.3821</v>
      </c>
      <c r="BK60" s="8">
        <v>9.7900000000000001E-2</v>
      </c>
      <c r="BL60" t="s">
        <v>610</v>
      </c>
    </row>
    <row r="61" spans="1:64" x14ac:dyDescent="0.45">
      <c r="A61" t="s">
        <v>948</v>
      </c>
      <c r="B61" t="s">
        <v>31</v>
      </c>
      <c r="C61" s="7">
        <v>42572.395833333336</v>
      </c>
      <c r="D61">
        <v>62.85</v>
      </c>
      <c r="E61" s="7">
        <v>42572.635416666664</v>
      </c>
      <c r="F61">
        <v>300</v>
      </c>
      <c r="G61" s="8">
        <v>3.7732999999999999</v>
      </c>
      <c r="H61">
        <v>183994.76</v>
      </c>
      <c r="I61" s="8">
        <v>3.7155</v>
      </c>
      <c r="J61">
        <v>787.91359999999997</v>
      </c>
      <c r="K61">
        <v>49520.37</v>
      </c>
      <c r="L61">
        <v>88068.47</v>
      </c>
      <c r="M61">
        <v>70</v>
      </c>
      <c r="N61">
        <v>2628.5</v>
      </c>
      <c r="O61" s="8">
        <v>-0.11459999999999999</v>
      </c>
      <c r="P61" s="8">
        <v>3.8353000000000002</v>
      </c>
      <c r="Q61" t="s">
        <v>610</v>
      </c>
      <c r="S61" s="2">
        <v>42572</v>
      </c>
      <c r="T61" t="s">
        <v>948</v>
      </c>
      <c r="U61">
        <v>62.85</v>
      </c>
      <c r="V61">
        <v>300</v>
      </c>
      <c r="W61">
        <f t="shared" si="14"/>
        <v>9818023.6375000048</v>
      </c>
      <c r="X61">
        <f t="shared" si="15"/>
        <v>24545.059093750013</v>
      </c>
      <c r="Y61">
        <f t="shared" si="1"/>
        <v>400</v>
      </c>
      <c r="Z61">
        <f t="shared" si="2"/>
        <v>93408.6</v>
      </c>
      <c r="AA61" t="str">
        <f t="shared" si="7"/>
        <v/>
      </c>
      <c r="AB61" s="9" t="str">
        <f>IFERROR(AA61/MAX($A$3:AA61)-1,"")</f>
        <v/>
      </c>
      <c r="AG61" s="2">
        <f t="shared" si="12"/>
        <v>42581</v>
      </c>
      <c r="AH61">
        <v>10019639.375000006</v>
      </c>
      <c r="AI61" s="9">
        <f>AH61/MAX($AH$2:AH61)-1</f>
        <v>-1.3448829353305825E-2</v>
      </c>
      <c r="AJ61" s="29">
        <f t="shared" si="8"/>
        <v>1</v>
      </c>
      <c r="AK61" s="29">
        <f t="shared" si="9"/>
        <v>1</v>
      </c>
      <c r="AL61" s="30">
        <f t="shared" si="13"/>
        <v>2</v>
      </c>
      <c r="AM61" s="30">
        <f t="shared" si="10"/>
        <v>2369</v>
      </c>
      <c r="AN61" s="31">
        <f t="shared" ca="1" si="11"/>
        <v>-1.3448829353305825E-2</v>
      </c>
      <c r="AV61" t="s">
        <v>948</v>
      </c>
      <c r="AW61" t="s">
        <v>31</v>
      </c>
      <c r="AX61" s="7">
        <v>42572.395833333336</v>
      </c>
      <c r="AY61">
        <v>62.85</v>
      </c>
      <c r="AZ61" s="7">
        <v>42572.635416666664</v>
      </c>
      <c r="BA61">
        <v>300</v>
      </c>
      <c r="BB61" s="8">
        <v>3.7732999999999999</v>
      </c>
      <c r="BC61">
        <v>183994.76</v>
      </c>
      <c r="BD61" s="8">
        <v>3.7155</v>
      </c>
      <c r="BE61">
        <v>787.91359999999997</v>
      </c>
      <c r="BF61">
        <v>49520.37</v>
      </c>
      <c r="BG61">
        <v>88068.47</v>
      </c>
      <c r="BH61">
        <v>70</v>
      </c>
      <c r="BI61">
        <v>2628.5</v>
      </c>
      <c r="BJ61" s="8">
        <v>-0.11459999999999999</v>
      </c>
      <c r="BK61" s="8">
        <v>3.8353000000000002</v>
      </c>
      <c r="BL61" t="s">
        <v>610</v>
      </c>
    </row>
    <row r="62" spans="1:64" x14ac:dyDescent="0.45">
      <c r="A62" t="s">
        <v>921</v>
      </c>
      <c r="B62" t="s">
        <v>31</v>
      </c>
      <c r="C62" s="7">
        <v>42572.402777777781</v>
      </c>
      <c r="D62">
        <v>26.1</v>
      </c>
      <c r="E62" s="7">
        <v>42572.635416666664</v>
      </c>
      <c r="F62">
        <v>203</v>
      </c>
      <c r="G62" s="8">
        <v>6.7778</v>
      </c>
      <c r="H62">
        <v>331113.31</v>
      </c>
      <c r="I62" s="8">
        <v>6.69</v>
      </c>
      <c r="J62">
        <v>1896.3130000000001</v>
      </c>
      <c r="K62">
        <v>49493.77</v>
      </c>
      <c r="L62">
        <v>419181.78</v>
      </c>
      <c r="M62">
        <v>68</v>
      </c>
      <c r="N62">
        <v>4869.3100000000004</v>
      </c>
      <c r="O62" s="8">
        <v>-0.27200000000000002</v>
      </c>
      <c r="P62" s="8">
        <v>6.7778</v>
      </c>
      <c r="Q62" t="s">
        <v>610</v>
      </c>
      <c r="S62" s="2">
        <v>42572</v>
      </c>
      <c r="T62" t="s">
        <v>921</v>
      </c>
      <c r="U62">
        <v>26.1</v>
      </c>
      <c r="V62">
        <v>203</v>
      </c>
      <c r="W62">
        <f t="shared" si="14"/>
        <v>9818023.6375000048</v>
      </c>
      <c r="X62">
        <f t="shared" si="15"/>
        <v>24545.059093750013</v>
      </c>
      <c r="Y62">
        <f t="shared" si="1"/>
        <v>950</v>
      </c>
      <c r="Z62">
        <f t="shared" si="2"/>
        <v>165878.55000000002</v>
      </c>
      <c r="AA62" t="str">
        <f t="shared" si="7"/>
        <v/>
      </c>
      <c r="AB62" s="9" t="str">
        <f>IFERROR(AA62/MAX($A$3:AA62)-1,"")</f>
        <v/>
      </c>
      <c r="AG62" s="2">
        <f t="shared" si="12"/>
        <v>42582</v>
      </c>
      <c r="AH62">
        <v>10019639.375000006</v>
      </c>
      <c r="AI62" s="9">
        <f>AH62/MAX($AH$2:AH62)-1</f>
        <v>-1.3448829353305825E-2</v>
      </c>
      <c r="AJ62" s="29">
        <f t="shared" si="8"/>
        <v>1</v>
      </c>
      <c r="AK62" s="29">
        <f t="shared" si="9"/>
        <v>1</v>
      </c>
      <c r="AL62" s="30">
        <f t="shared" si="13"/>
        <v>2</v>
      </c>
      <c r="AM62" s="30">
        <f t="shared" si="10"/>
        <v>2369</v>
      </c>
      <c r="AN62" s="31">
        <f t="shared" ca="1" si="11"/>
        <v>-1.3448829353305825E-2</v>
      </c>
      <c r="AV62" t="s">
        <v>921</v>
      </c>
      <c r="AW62" t="s">
        <v>31</v>
      </c>
      <c r="AX62" s="7">
        <v>42572.402777777781</v>
      </c>
      <c r="AY62">
        <v>26.1</v>
      </c>
      <c r="AZ62" s="7">
        <v>42572.635416666664</v>
      </c>
      <c r="BA62">
        <v>203</v>
      </c>
      <c r="BB62" s="8">
        <v>6.7778</v>
      </c>
      <c r="BC62">
        <v>331113.31</v>
      </c>
      <c r="BD62" s="8">
        <v>6.69</v>
      </c>
      <c r="BE62">
        <v>1896.3130000000001</v>
      </c>
      <c r="BF62">
        <v>49493.77</v>
      </c>
      <c r="BG62">
        <v>419181.78</v>
      </c>
      <c r="BH62">
        <v>68</v>
      </c>
      <c r="BI62">
        <v>4869.3100000000004</v>
      </c>
      <c r="BJ62" s="8">
        <v>-0.27200000000000002</v>
      </c>
      <c r="BK62" s="8">
        <v>6.7778</v>
      </c>
      <c r="BL62" t="s">
        <v>610</v>
      </c>
    </row>
    <row r="63" spans="1:64" x14ac:dyDescent="0.45">
      <c r="A63" t="s">
        <v>919</v>
      </c>
      <c r="B63" t="s">
        <v>31</v>
      </c>
      <c r="C63" s="7">
        <v>42572.548611111109</v>
      </c>
      <c r="D63">
        <v>177.1</v>
      </c>
      <c r="E63" s="7">
        <v>42573.388888888891</v>
      </c>
      <c r="F63">
        <v>261</v>
      </c>
      <c r="G63" s="8">
        <v>0.47370000000000001</v>
      </c>
      <c r="H63">
        <v>21971.34</v>
      </c>
      <c r="I63" s="8">
        <v>0.44900000000000001</v>
      </c>
      <c r="J63">
        <v>276.303</v>
      </c>
      <c r="K63">
        <v>48933.26</v>
      </c>
      <c r="L63">
        <v>-191376.98</v>
      </c>
      <c r="M63">
        <v>32</v>
      </c>
      <c r="N63">
        <v>686.6</v>
      </c>
      <c r="O63" s="8">
        <v>-0.1525</v>
      </c>
      <c r="P63" s="8">
        <v>0.47370000000000001</v>
      </c>
      <c r="Q63" t="s">
        <v>610</v>
      </c>
      <c r="S63" s="2">
        <v>42572</v>
      </c>
      <c r="T63" t="s">
        <v>919</v>
      </c>
      <c r="U63">
        <v>177.1</v>
      </c>
      <c r="V63">
        <v>261</v>
      </c>
      <c r="W63">
        <f t="shared" si="14"/>
        <v>9818023.6375000048</v>
      </c>
      <c r="X63">
        <f t="shared" si="15"/>
        <v>24545.059093750013</v>
      </c>
      <c r="Y63">
        <f t="shared" si="1"/>
        <v>150</v>
      </c>
      <c r="Z63">
        <f t="shared" si="2"/>
        <v>11927.849999999997</v>
      </c>
      <c r="AA63">
        <f t="shared" si="7"/>
        <v>10089238.637500005</v>
      </c>
      <c r="AB63" s="9">
        <f>IFERROR(AA63/MAX($A$3:AA63)-1,"")</f>
        <v>0</v>
      </c>
      <c r="AG63" s="2">
        <f t="shared" si="12"/>
        <v>42583</v>
      </c>
      <c r="AH63">
        <v>10007725.375000006</v>
      </c>
      <c r="AI63" s="9">
        <f>AH63/MAX($AH$2:AH63)-1</f>
        <v>-1.4621902575522983E-2</v>
      </c>
      <c r="AJ63" s="29">
        <f t="shared" si="8"/>
        <v>1</v>
      </c>
      <c r="AK63" s="29">
        <f t="shared" si="9"/>
        <v>1</v>
      </c>
      <c r="AL63" s="30">
        <f t="shared" si="13"/>
        <v>2</v>
      </c>
      <c r="AM63" s="30">
        <f t="shared" si="10"/>
        <v>2369</v>
      </c>
      <c r="AN63" s="31">
        <f t="shared" ca="1" si="11"/>
        <v>-1.4621902575522983E-2</v>
      </c>
      <c r="AV63" t="s">
        <v>919</v>
      </c>
      <c r="AW63" t="s">
        <v>31</v>
      </c>
      <c r="AX63" s="7">
        <v>42572.548611111109</v>
      </c>
      <c r="AY63">
        <v>177.1</v>
      </c>
      <c r="AZ63" s="7">
        <v>42573.388888888891</v>
      </c>
      <c r="BA63">
        <v>261</v>
      </c>
      <c r="BB63" s="8">
        <v>0.47370000000000001</v>
      </c>
      <c r="BC63">
        <v>21971.34</v>
      </c>
      <c r="BD63" s="8">
        <v>0.44900000000000001</v>
      </c>
      <c r="BE63">
        <v>276.303</v>
      </c>
      <c r="BF63">
        <v>48933.26</v>
      </c>
      <c r="BG63">
        <v>-191376.98</v>
      </c>
      <c r="BH63">
        <v>32</v>
      </c>
      <c r="BI63">
        <v>686.6</v>
      </c>
      <c r="BJ63" s="8">
        <v>-0.1525</v>
      </c>
      <c r="BK63" s="8">
        <v>0.47370000000000001</v>
      </c>
      <c r="BL63" t="s">
        <v>610</v>
      </c>
    </row>
    <row r="64" spans="1:64" x14ac:dyDescent="0.45">
      <c r="A64" t="s">
        <v>920</v>
      </c>
      <c r="B64" t="s">
        <v>31</v>
      </c>
      <c r="C64" s="7">
        <v>42576.465277777781</v>
      </c>
      <c r="D64">
        <v>137.9</v>
      </c>
      <c r="E64" s="7">
        <v>42577.385416666664</v>
      </c>
      <c r="F64">
        <v>239.15</v>
      </c>
      <c r="G64" s="8">
        <v>0.73419999999999996</v>
      </c>
      <c r="H64">
        <v>36825.839999999997</v>
      </c>
      <c r="I64" s="8">
        <v>0.70689999999999997</v>
      </c>
      <c r="J64">
        <v>377.78039999999999</v>
      </c>
      <c r="K64">
        <v>52095.91</v>
      </c>
      <c r="L64">
        <v>456007.62</v>
      </c>
      <c r="M64">
        <v>55</v>
      </c>
      <c r="N64">
        <v>669.56</v>
      </c>
      <c r="O64" s="8">
        <v>-0.19220000000000001</v>
      </c>
      <c r="P64" s="8">
        <v>1.2553000000000001</v>
      </c>
      <c r="Q64" t="s">
        <v>610</v>
      </c>
      <c r="S64" s="2">
        <v>42576</v>
      </c>
      <c r="T64" t="s">
        <v>920</v>
      </c>
      <c r="U64">
        <v>137.9</v>
      </c>
      <c r="V64">
        <v>239.15</v>
      </c>
      <c r="W64">
        <f t="shared" si="14"/>
        <v>10089238.637500005</v>
      </c>
      <c r="X64">
        <f t="shared" si="15"/>
        <v>25223.096593750011</v>
      </c>
      <c r="Y64">
        <f t="shared" si="1"/>
        <v>175</v>
      </c>
      <c r="Z64">
        <f t="shared" si="2"/>
        <v>17058.912499999999</v>
      </c>
      <c r="AA64" t="str">
        <f t="shared" si="7"/>
        <v/>
      </c>
      <c r="AB64" s="9" t="str">
        <f>IFERROR(AA64/MAX($A$3:AA64)-1,"")</f>
        <v/>
      </c>
      <c r="AG64" s="2">
        <f t="shared" si="12"/>
        <v>42584</v>
      </c>
      <c r="AH64">
        <v>10033784.387500005</v>
      </c>
      <c r="AI64" s="9">
        <f>AH64/MAX($AH$2:AH64)-1</f>
        <v>-1.2056086748666317E-2</v>
      </c>
      <c r="AJ64" s="29">
        <f t="shared" si="8"/>
        <v>1</v>
      </c>
      <c r="AK64" s="29">
        <f t="shared" si="9"/>
        <v>1</v>
      </c>
      <c r="AL64" s="30">
        <f t="shared" si="13"/>
        <v>2</v>
      </c>
      <c r="AM64" s="30">
        <f t="shared" si="10"/>
        <v>2369</v>
      </c>
      <c r="AN64" s="31">
        <f t="shared" ca="1" si="11"/>
        <v>-1.2056086748666317E-2</v>
      </c>
      <c r="AV64" t="s">
        <v>920</v>
      </c>
      <c r="AW64" t="s">
        <v>31</v>
      </c>
      <c r="AX64" s="7">
        <v>42576.465277777781</v>
      </c>
      <c r="AY64">
        <v>137.9</v>
      </c>
      <c r="AZ64" s="7">
        <v>42577.385416666664</v>
      </c>
      <c r="BA64">
        <v>239.15</v>
      </c>
      <c r="BB64" s="8">
        <v>0.73419999999999996</v>
      </c>
      <c r="BC64">
        <v>36825.839999999997</v>
      </c>
      <c r="BD64" s="8">
        <v>0.70689999999999997</v>
      </c>
      <c r="BE64">
        <v>377.78039999999999</v>
      </c>
      <c r="BF64">
        <v>52095.91</v>
      </c>
      <c r="BG64">
        <v>456007.62</v>
      </c>
      <c r="BH64">
        <v>55</v>
      </c>
      <c r="BI64">
        <v>669.56</v>
      </c>
      <c r="BJ64" s="8">
        <v>-0.19220000000000001</v>
      </c>
      <c r="BK64" s="8">
        <v>1.2553000000000001</v>
      </c>
      <c r="BL64" t="s">
        <v>610</v>
      </c>
    </row>
    <row r="65" spans="1:64" x14ac:dyDescent="0.45">
      <c r="A65" t="s">
        <v>920</v>
      </c>
      <c r="B65" t="s">
        <v>31</v>
      </c>
      <c r="C65" s="7">
        <v>42576.46875</v>
      </c>
      <c r="D65">
        <v>143.25</v>
      </c>
      <c r="E65" s="7">
        <v>42577.388888888891</v>
      </c>
      <c r="F65">
        <v>285</v>
      </c>
      <c r="G65" s="8">
        <v>0.98950000000000005</v>
      </c>
      <c r="H65">
        <v>47063.42</v>
      </c>
      <c r="I65" s="8">
        <v>0.95960000000000001</v>
      </c>
      <c r="J65">
        <v>342.3603</v>
      </c>
      <c r="K65">
        <v>49043.12</v>
      </c>
      <c r="L65">
        <v>-144313.56</v>
      </c>
      <c r="M65">
        <v>55</v>
      </c>
      <c r="N65">
        <v>855.7</v>
      </c>
      <c r="O65" s="8">
        <v>-8.1299999999999997E-2</v>
      </c>
      <c r="P65" s="8">
        <v>1.171</v>
      </c>
      <c r="Q65" t="s">
        <v>610</v>
      </c>
      <c r="S65" s="2">
        <v>42576</v>
      </c>
      <c r="T65" t="s">
        <v>920</v>
      </c>
      <c r="U65">
        <v>143.25</v>
      </c>
      <c r="V65">
        <v>285</v>
      </c>
      <c r="W65">
        <f t="shared" si="14"/>
        <v>10089238.637500005</v>
      </c>
      <c r="X65">
        <f t="shared" si="15"/>
        <v>25223.096593750011</v>
      </c>
      <c r="Y65">
        <f t="shared" si="1"/>
        <v>175</v>
      </c>
      <c r="Z65">
        <f t="shared" si="2"/>
        <v>24056.812499999996</v>
      </c>
      <c r="AA65" t="str">
        <f t="shared" si="7"/>
        <v/>
      </c>
      <c r="AB65" s="9" t="str">
        <f>IFERROR(AA65/MAX($A$3:AA65)-1,"")</f>
        <v/>
      </c>
      <c r="AG65" s="2">
        <f t="shared" si="12"/>
        <v>42585</v>
      </c>
      <c r="AH65">
        <v>10012425.810272506</v>
      </c>
      <c r="AI65" s="9">
        <f>AH65/MAX($AH$2:AH65)-1</f>
        <v>-1.4159089519376056E-2</v>
      </c>
      <c r="AJ65" s="29">
        <f t="shared" si="8"/>
        <v>1</v>
      </c>
      <c r="AK65" s="29">
        <f t="shared" si="9"/>
        <v>1</v>
      </c>
      <c r="AL65" s="30">
        <f t="shared" si="13"/>
        <v>2</v>
      </c>
      <c r="AM65" s="30">
        <f t="shared" si="10"/>
        <v>2369</v>
      </c>
      <c r="AN65" s="31">
        <f t="shared" ca="1" si="11"/>
        <v>-1.4159089519376056E-2</v>
      </c>
      <c r="AV65" t="s">
        <v>920</v>
      </c>
      <c r="AW65" t="s">
        <v>31</v>
      </c>
      <c r="AX65" s="7">
        <v>42576.46875</v>
      </c>
      <c r="AY65">
        <v>143.25</v>
      </c>
      <c r="AZ65" s="7">
        <v>42577.388888888891</v>
      </c>
      <c r="BA65">
        <v>285</v>
      </c>
      <c r="BB65" s="8">
        <v>0.98950000000000005</v>
      </c>
      <c r="BC65">
        <v>47063.42</v>
      </c>
      <c r="BD65" s="8">
        <v>0.95960000000000001</v>
      </c>
      <c r="BE65">
        <v>342.3603</v>
      </c>
      <c r="BF65">
        <v>49043.12</v>
      </c>
      <c r="BG65">
        <v>-144313.56</v>
      </c>
      <c r="BH65">
        <v>55</v>
      </c>
      <c r="BI65">
        <v>855.7</v>
      </c>
      <c r="BJ65" s="8">
        <v>-8.1299999999999997E-2</v>
      </c>
      <c r="BK65" s="8">
        <v>1.171</v>
      </c>
      <c r="BL65" t="s">
        <v>610</v>
      </c>
    </row>
    <row r="66" spans="1:64" x14ac:dyDescent="0.45">
      <c r="A66" t="s">
        <v>923</v>
      </c>
      <c r="B66" t="s">
        <v>31</v>
      </c>
      <c r="C66" s="7">
        <v>42576.538194444445</v>
      </c>
      <c r="D66">
        <v>126.75</v>
      </c>
      <c r="E66" s="7">
        <v>42577.388888888891</v>
      </c>
      <c r="F66">
        <v>213.05</v>
      </c>
      <c r="G66" s="8">
        <v>0.68089999999999995</v>
      </c>
      <c r="H66">
        <v>32090.13</v>
      </c>
      <c r="I66" s="8">
        <v>0.65410000000000001</v>
      </c>
      <c r="J66">
        <v>387.08510000000001</v>
      </c>
      <c r="K66">
        <v>49063.040000000001</v>
      </c>
      <c r="L66">
        <v>-112223.43</v>
      </c>
      <c r="M66">
        <v>35</v>
      </c>
      <c r="N66">
        <v>916.86</v>
      </c>
      <c r="O66" s="8">
        <v>-0.13650000000000001</v>
      </c>
      <c r="P66" s="8">
        <v>0.85209999999999997</v>
      </c>
      <c r="Q66" t="s">
        <v>610</v>
      </c>
      <c r="S66" s="2">
        <v>42576</v>
      </c>
      <c r="T66" t="s">
        <v>923</v>
      </c>
      <c r="U66">
        <v>126.75</v>
      </c>
      <c r="V66">
        <v>213.05</v>
      </c>
      <c r="W66">
        <f t="shared" si="14"/>
        <v>10089238.637500005</v>
      </c>
      <c r="X66">
        <f t="shared" si="15"/>
        <v>25223.096593750011</v>
      </c>
      <c r="Y66">
        <f t="shared" ref="Y66:Y129" si="16">MROUND(X66/U66,25)</f>
        <v>200</v>
      </c>
      <c r="Z66">
        <f t="shared" ref="Z66:Z129" si="17">Y66*((V66*0.99)-(U66*1.01))</f>
        <v>16580.399999999998</v>
      </c>
      <c r="AA66" t="str">
        <f t="shared" si="7"/>
        <v/>
      </c>
      <c r="AB66" s="9" t="str">
        <f>IFERROR(AA66/MAX($A$3:AA66)-1,"")</f>
        <v/>
      </c>
      <c r="AG66" s="2">
        <f t="shared" si="12"/>
        <v>42586</v>
      </c>
      <c r="AH66">
        <v>9973017.4727725051</v>
      </c>
      <c r="AI66" s="9">
        <f>AH66/MAX($AH$2:AH66)-1</f>
        <v>-1.8039303171662802E-2</v>
      </c>
      <c r="AJ66" s="29">
        <f t="shared" si="8"/>
        <v>1</v>
      </c>
      <c r="AK66" s="29">
        <f t="shared" si="9"/>
        <v>1</v>
      </c>
      <c r="AL66" s="30">
        <f t="shared" si="13"/>
        <v>2</v>
      </c>
      <c r="AM66" s="30">
        <f t="shared" si="10"/>
        <v>2369</v>
      </c>
      <c r="AN66" s="31">
        <f t="shared" ca="1" si="11"/>
        <v>-1.8039303171662802E-2</v>
      </c>
      <c r="AV66" t="s">
        <v>923</v>
      </c>
      <c r="AW66" t="s">
        <v>31</v>
      </c>
      <c r="AX66" s="7">
        <v>42576.538194444445</v>
      </c>
      <c r="AY66">
        <v>126.75</v>
      </c>
      <c r="AZ66" s="7">
        <v>42577.388888888891</v>
      </c>
      <c r="BA66">
        <v>213.05</v>
      </c>
      <c r="BB66" s="8">
        <v>0.68089999999999995</v>
      </c>
      <c r="BC66">
        <v>32090.13</v>
      </c>
      <c r="BD66" s="8">
        <v>0.65410000000000001</v>
      </c>
      <c r="BE66">
        <v>387.08510000000001</v>
      </c>
      <c r="BF66">
        <v>49063.040000000001</v>
      </c>
      <c r="BG66">
        <v>-112223.43</v>
      </c>
      <c r="BH66">
        <v>35</v>
      </c>
      <c r="BI66">
        <v>916.86</v>
      </c>
      <c r="BJ66" s="8">
        <v>-0.13650000000000001</v>
      </c>
      <c r="BK66" s="8">
        <v>0.85209999999999997</v>
      </c>
      <c r="BL66" t="s">
        <v>610</v>
      </c>
    </row>
    <row r="67" spans="1:64" x14ac:dyDescent="0.45">
      <c r="A67" t="s">
        <v>923</v>
      </c>
      <c r="B67" t="s">
        <v>31</v>
      </c>
      <c r="C67" s="7">
        <v>42576.538194444445</v>
      </c>
      <c r="D67">
        <v>126.75</v>
      </c>
      <c r="E67" s="7">
        <v>42577.385416666664</v>
      </c>
      <c r="F67">
        <v>176.25</v>
      </c>
      <c r="G67" s="8">
        <v>0.39050000000000001</v>
      </c>
      <c r="H67">
        <v>19111.580000000002</v>
      </c>
      <c r="I67" s="8">
        <v>0.36659999999999998</v>
      </c>
      <c r="J67">
        <v>411.26710000000003</v>
      </c>
      <c r="K67">
        <v>52128.1</v>
      </c>
      <c r="L67">
        <v>475119.2</v>
      </c>
      <c r="M67">
        <v>34</v>
      </c>
      <c r="N67">
        <v>562.11</v>
      </c>
      <c r="O67" s="8">
        <v>-0.13650000000000001</v>
      </c>
      <c r="P67" s="8">
        <v>0.85209999999999997</v>
      </c>
      <c r="Q67" t="s">
        <v>610</v>
      </c>
      <c r="S67" s="2">
        <v>42576</v>
      </c>
      <c r="T67" t="s">
        <v>923</v>
      </c>
      <c r="U67">
        <v>126.75</v>
      </c>
      <c r="V67">
        <v>176.25</v>
      </c>
      <c r="W67">
        <f t="shared" si="14"/>
        <v>10089238.637500005</v>
      </c>
      <c r="X67">
        <f t="shared" si="15"/>
        <v>25223.096593750011</v>
      </c>
      <c r="Y67">
        <f t="shared" si="16"/>
        <v>200</v>
      </c>
      <c r="Z67">
        <f t="shared" si="17"/>
        <v>9294</v>
      </c>
      <c r="AA67">
        <f t="shared" ref="AA67:AA130" si="18">IF(S67&lt;&gt;S68,W67+SUMIF($S$3:$S$3590,S67,$Z$3:$Z$3590),"")</f>
        <v>10156228.762500005</v>
      </c>
      <c r="AB67" s="9">
        <f>IFERROR(AA67/MAX($A$3:AA67)-1,"")</f>
        <v>0</v>
      </c>
      <c r="AG67" s="2">
        <f t="shared" si="12"/>
        <v>42587</v>
      </c>
      <c r="AH67">
        <v>9982117.1602725051</v>
      </c>
      <c r="AI67" s="9">
        <f>AH67/MAX($AH$2:AH67)-1</f>
        <v>-1.7143332067349082E-2</v>
      </c>
      <c r="AJ67" s="29">
        <f t="shared" ref="AJ67:AJ130" si="19">IF(AG67=$AP$3,1,IF(AJ66=1,1,""))</f>
        <v>1</v>
      </c>
      <c r="AK67" s="29">
        <f t="shared" ref="AK67:AK130" si="20">IF(AG67=$AP$4,1,IF(AK68=1,1,""))</f>
        <v>1</v>
      </c>
      <c r="AL67" s="30">
        <f t="shared" si="13"/>
        <v>2</v>
      </c>
      <c r="AM67" s="30">
        <f t="shared" ref="AM67:AM130" si="21">IF(AND(AK67=1,AK68&lt;&gt;1),ROW(),IF(AND(AK67="",AK68=""),"",AM68))</f>
        <v>2369</v>
      </c>
      <c r="AN67" s="31">
        <f t="shared" ref="AN67:AN130" ca="1" si="22">IF(AM67="","",IF(AJ67=1,AH67/MAX(INDIRECT("AH"&amp;AL67&amp;":"&amp;"AJ"&amp;ROW(AN67)))-1,""))</f>
        <v>-1.7143332067349082E-2</v>
      </c>
      <c r="AV67" t="s">
        <v>923</v>
      </c>
      <c r="AW67" t="s">
        <v>31</v>
      </c>
      <c r="AX67" s="7">
        <v>42576.538194444445</v>
      </c>
      <c r="AY67">
        <v>126.75</v>
      </c>
      <c r="AZ67" s="7">
        <v>42577.385416666664</v>
      </c>
      <c r="BA67">
        <v>176.25</v>
      </c>
      <c r="BB67" s="8">
        <v>0.39050000000000001</v>
      </c>
      <c r="BC67">
        <v>19111.580000000002</v>
      </c>
      <c r="BD67" s="8">
        <v>0.36659999999999998</v>
      </c>
      <c r="BE67">
        <v>411.26710000000003</v>
      </c>
      <c r="BF67">
        <v>52128.1</v>
      </c>
      <c r="BG67">
        <v>475119.2</v>
      </c>
      <c r="BH67">
        <v>34</v>
      </c>
      <c r="BI67">
        <v>562.11</v>
      </c>
      <c r="BJ67" s="8">
        <v>-0.13650000000000001</v>
      </c>
      <c r="BK67" s="8">
        <v>0.85209999999999997</v>
      </c>
      <c r="BL67" t="s">
        <v>610</v>
      </c>
    </row>
    <row r="68" spans="1:64" x14ac:dyDescent="0.45">
      <c r="A68" t="s">
        <v>916</v>
      </c>
      <c r="B68" t="s">
        <v>31</v>
      </c>
      <c r="C68" s="7">
        <v>42577.479166666664</v>
      </c>
      <c r="D68">
        <v>156</v>
      </c>
      <c r="E68" s="7">
        <v>42578.385416666664</v>
      </c>
      <c r="F68">
        <v>108</v>
      </c>
      <c r="G68" s="8">
        <v>-0.30769999999999997</v>
      </c>
      <c r="H68">
        <v>-17001.919999999998</v>
      </c>
      <c r="I68" s="8">
        <v>-0.3246</v>
      </c>
      <c r="J68">
        <v>335.74099999999999</v>
      </c>
      <c r="K68">
        <v>52375.59</v>
      </c>
      <c r="L68">
        <v>458117.28</v>
      </c>
      <c r="M68">
        <v>51</v>
      </c>
      <c r="N68">
        <v>-333.37</v>
      </c>
      <c r="O68" s="8">
        <v>-0.71150000000000002</v>
      </c>
      <c r="P68" s="8">
        <v>2.4E-2</v>
      </c>
      <c r="Q68" t="s">
        <v>610</v>
      </c>
      <c r="S68" s="2">
        <v>42577</v>
      </c>
      <c r="T68" t="s">
        <v>916</v>
      </c>
      <c r="U68">
        <v>156</v>
      </c>
      <c r="V68">
        <v>108</v>
      </c>
      <c r="W68">
        <f t="shared" si="14"/>
        <v>10156228.762500005</v>
      </c>
      <c r="X68">
        <f t="shared" si="15"/>
        <v>25390.571906250014</v>
      </c>
      <c r="Y68">
        <f t="shared" si="16"/>
        <v>175</v>
      </c>
      <c r="Z68">
        <f t="shared" si="17"/>
        <v>-8862</v>
      </c>
      <c r="AA68" t="str">
        <f t="shared" si="18"/>
        <v/>
      </c>
      <c r="AB68" s="9" t="str">
        <f>IFERROR(AA68/MAX($A$3:AA68)-1,"")</f>
        <v/>
      </c>
      <c r="AG68" s="2">
        <f t="shared" ref="AG68:AG131" si="23">AG67+1</f>
        <v>42588</v>
      </c>
      <c r="AH68">
        <v>9982117.1602725051</v>
      </c>
      <c r="AI68" s="9">
        <f>AH68/MAX($AH$2:AH68)-1</f>
        <v>-1.7143332067349082E-2</v>
      </c>
      <c r="AJ68" s="29">
        <f t="shared" si="19"/>
        <v>1</v>
      </c>
      <c r="AK68" s="29">
        <f t="shared" si="20"/>
        <v>1</v>
      </c>
      <c r="AL68" s="30">
        <f t="shared" ref="AL68:AL131" si="24">IF(AND(AJ68=1,AJ67&lt;&gt;1),ROW(),IF(AND(AJ68="",AJ67=""),"",AL67))</f>
        <v>2</v>
      </c>
      <c r="AM68" s="30">
        <f t="shared" si="21"/>
        <v>2369</v>
      </c>
      <c r="AN68" s="31">
        <f t="shared" ca="1" si="22"/>
        <v>-1.7143332067349082E-2</v>
      </c>
      <c r="AV68" t="s">
        <v>916</v>
      </c>
      <c r="AW68" t="s">
        <v>31</v>
      </c>
      <c r="AX68" s="7">
        <v>42577.479166666664</v>
      </c>
      <c r="AY68">
        <v>156</v>
      </c>
      <c r="AZ68" s="7">
        <v>42578.385416666664</v>
      </c>
      <c r="BA68">
        <v>108</v>
      </c>
      <c r="BB68" s="8">
        <v>-0.30769999999999997</v>
      </c>
      <c r="BC68">
        <v>-17001.919999999998</v>
      </c>
      <c r="BD68" s="8">
        <v>-0.3246</v>
      </c>
      <c r="BE68">
        <v>335.74099999999999</v>
      </c>
      <c r="BF68">
        <v>52375.59</v>
      </c>
      <c r="BG68">
        <v>458117.28</v>
      </c>
      <c r="BH68">
        <v>51</v>
      </c>
      <c r="BI68">
        <v>-333.37</v>
      </c>
      <c r="BJ68" s="8">
        <v>-0.71150000000000002</v>
      </c>
      <c r="BK68" s="8">
        <v>2.4E-2</v>
      </c>
      <c r="BL68" t="s">
        <v>610</v>
      </c>
    </row>
    <row r="69" spans="1:64" x14ac:dyDescent="0.45">
      <c r="A69" t="s">
        <v>921</v>
      </c>
      <c r="B69" t="s">
        <v>31</v>
      </c>
      <c r="C69" s="7">
        <v>42577.628472222219</v>
      </c>
      <c r="D69">
        <v>139</v>
      </c>
      <c r="E69" s="7">
        <v>42578.388888888891</v>
      </c>
      <c r="F69">
        <v>54.6</v>
      </c>
      <c r="G69" s="8">
        <v>-0.60719999999999996</v>
      </c>
      <c r="H69">
        <v>-30707.59</v>
      </c>
      <c r="I69" s="8">
        <v>-0.62109999999999999</v>
      </c>
      <c r="J69">
        <v>355.67540000000002</v>
      </c>
      <c r="K69">
        <v>49438.879999999997</v>
      </c>
      <c r="L69">
        <v>-142931.01999999999</v>
      </c>
      <c r="M69">
        <v>9</v>
      </c>
      <c r="N69">
        <v>-3411.95</v>
      </c>
      <c r="O69" s="8">
        <v>-0.60719999999999996</v>
      </c>
      <c r="P69" s="8">
        <v>0.1288</v>
      </c>
      <c r="Q69" t="s">
        <v>610</v>
      </c>
      <c r="S69" s="2">
        <v>42577</v>
      </c>
      <c r="T69" t="s">
        <v>921</v>
      </c>
      <c r="U69">
        <v>139</v>
      </c>
      <c r="V69">
        <v>54.6</v>
      </c>
      <c r="W69">
        <f t="shared" si="14"/>
        <v>10156228.762500005</v>
      </c>
      <c r="X69">
        <f t="shared" si="15"/>
        <v>25390.571906250014</v>
      </c>
      <c r="Y69">
        <f t="shared" si="16"/>
        <v>175</v>
      </c>
      <c r="Z69">
        <f t="shared" si="17"/>
        <v>-15108.800000000003</v>
      </c>
      <c r="AA69" t="str">
        <f t="shared" si="18"/>
        <v/>
      </c>
      <c r="AB69" s="9" t="str">
        <f>IFERROR(AA69/MAX($A$3:AA69)-1,"")</f>
        <v/>
      </c>
      <c r="AG69" s="2">
        <f t="shared" si="23"/>
        <v>42589</v>
      </c>
      <c r="AH69">
        <v>9982117.1602725051</v>
      </c>
      <c r="AI69" s="9">
        <f>AH69/MAX($AH$2:AH69)-1</f>
        <v>-1.7143332067349082E-2</v>
      </c>
      <c r="AJ69" s="29">
        <f t="shared" si="19"/>
        <v>1</v>
      </c>
      <c r="AK69" s="29">
        <f t="shared" si="20"/>
        <v>1</v>
      </c>
      <c r="AL69" s="30">
        <f t="shared" si="24"/>
        <v>2</v>
      </c>
      <c r="AM69" s="30">
        <f t="shared" si="21"/>
        <v>2369</v>
      </c>
      <c r="AN69" s="31">
        <f t="shared" ca="1" si="22"/>
        <v>-1.7143332067349082E-2</v>
      </c>
      <c r="AV69" t="s">
        <v>921</v>
      </c>
      <c r="AW69" t="s">
        <v>31</v>
      </c>
      <c r="AX69" s="7">
        <v>42577.628472222219</v>
      </c>
      <c r="AY69">
        <v>139</v>
      </c>
      <c r="AZ69" s="7">
        <v>42578.388888888891</v>
      </c>
      <c r="BA69">
        <v>54.6</v>
      </c>
      <c r="BB69" s="8">
        <v>-0.60719999999999996</v>
      </c>
      <c r="BC69">
        <v>-30707.59</v>
      </c>
      <c r="BD69" s="8">
        <v>-0.62109999999999999</v>
      </c>
      <c r="BE69">
        <v>355.67540000000002</v>
      </c>
      <c r="BF69">
        <v>49438.879999999997</v>
      </c>
      <c r="BG69">
        <v>-142931.01999999999</v>
      </c>
      <c r="BH69">
        <v>9</v>
      </c>
      <c r="BI69">
        <v>-3411.95</v>
      </c>
      <c r="BJ69" s="8">
        <v>-0.60719999999999996</v>
      </c>
      <c r="BK69" s="8">
        <v>0.1288</v>
      </c>
      <c r="BL69" t="s">
        <v>610</v>
      </c>
    </row>
    <row r="70" spans="1:64" x14ac:dyDescent="0.45">
      <c r="A70" t="s">
        <v>921</v>
      </c>
      <c r="B70" t="s">
        <v>31</v>
      </c>
      <c r="C70" s="7">
        <v>42577.628472222219</v>
      </c>
      <c r="D70">
        <v>139</v>
      </c>
      <c r="E70" s="7">
        <v>42578.385416666664</v>
      </c>
      <c r="F70">
        <v>59.25</v>
      </c>
      <c r="G70" s="8">
        <v>-0.57369999999999999</v>
      </c>
      <c r="H70">
        <v>-30730.1</v>
      </c>
      <c r="I70" s="8">
        <v>-0.58799999999999997</v>
      </c>
      <c r="J70">
        <v>375.98379999999997</v>
      </c>
      <c r="K70">
        <v>52261.75</v>
      </c>
      <c r="L70">
        <v>427387.18</v>
      </c>
      <c r="M70">
        <v>8</v>
      </c>
      <c r="N70">
        <v>-3841.26</v>
      </c>
      <c r="O70" s="8">
        <v>-0.57369999999999999</v>
      </c>
      <c r="P70" s="8">
        <v>0.1288</v>
      </c>
      <c r="Q70" t="s">
        <v>610</v>
      </c>
      <c r="S70" s="2">
        <v>42577</v>
      </c>
      <c r="T70" t="s">
        <v>921</v>
      </c>
      <c r="U70">
        <v>139</v>
      </c>
      <c r="V70">
        <v>59.25</v>
      </c>
      <c r="W70">
        <f t="shared" ref="W70:W133" si="25">IF(S70&lt;&gt;S69,AA69,W69)</f>
        <v>10156228.762500005</v>
      </c>
      <c r="X70">
        <f t="shared" si="15"/>
        <v>25390.571906250014</v>
      </c>
      <c r="Y70">
        <f t="shared" si="16"/>
        <v>175</v>
      </c>
      <c r="Z70">
        <f t="shared" si="17"/>
        <v>-14303.187500000004</v>
      </c>
      <c r="AA70" t="str">
        <f t="shared" si="18"/>
        <v/>
      </c>
      <c r="AB70" s="9" t="str">
        <f>IFERROR(AA70/MAX($A$3:AA70)-1,"")</f>
        <v/>
      </c>
      <c r="AG70" s="2">
        <f t="shared" si="23"/>
        <v>42590</v>
      </c>
      <c r="AH70">
        <v>9982117.1602725051</v>
      </c>
      <c r="AI70" s="9">
        <f>AH70/MAX($AH$2:AH70)-1</f>
        <v>-1.7143332067349082E-2</v>
      </c>
      <c r="AJ70" s="29">
        <f t="shared" si="19"/>
        <v>1</v>
      </c>
      <c r="AK70" s="29">
        <f t="shared" si="20"/>
        <v>1</v>
      </c>
      <c r="AL70" s="30">
        <f t="shared" si="24"/>
        <v>2</v>
      </c>
      <c r="AM70" s="30">
        <f t="shared" si="21"/>
        <v>2369</v>
      </c>
      <c r="AN70" s="31">
        <f t="shared" ca="1" si="22"/>
        <v>-1.7143332067349082E-2</v>
      </c>
      <c r="AV70" t="s">
        <v>921</v>
      </c>
      <c r="AW70" t="s">
        <v>31</v>
      </c>
      <c r="AX70" s="7">
        <v>42577.628472222219</v>
      </c>
      <c r="AY70">
        <v>139</v>
      </c>
      <c r="AZ70" s="7">
        <v>42578.385416666664</v>
      </c>
      <c r="BA70">
        <v>59.25</v>
      </c>
      <c r="BB70" s="8">
        <v>-0.57369999999999999</v>
      </c>
      <c r="BC70">
        <v>-30730.1</v>
      </c>
      <c r="BD70" s="8">
        <v>-0.58799999999999997</v>
      </c>
      <c r="BE70">
        <v>375.98379999999997</v>
      </c>
      <c r="BF70">
        <v>52261.75</v>
      </c>
      <c r="BG70">
        <v>427387.18</v>
      </c>
      <c r="BH70">
        <v>8</v>
      </c>
      <c r="BI70">
        <v>-3841.26</v>
      </c>
      <c r="BJ70" s="8">
        <v>-0.57369999999999999</v>
      </c>
      <c r="BK70" s="8">
        <v>0.1288</v>
      </c>
      <c r="BL70" t="s">
        <v>610</v>
      </c>
    </row>
    <row r="71" spans="1:64" x14ac:dyDescent="0.45">
      <c r="A71" t="s">
        <v>922</v>
      </c>
      <c r="B71" t="s">
        <v>31</v>
      </c>
      <c r="C71" s="7">
        <v>42577.631944444445</v>
      </c>
      <c r="D71">
        <v>94.5</v>
      </c>
      <c r="E71" s="7">
        <v>42578.388888888891</v>
      </c>
      <c r="F71">
        <v>31.7</v>
      </c>
      <c r="G71" s="8">
        <v>-0.66459999999999997</v>
      </c>
      <c r="H71">
        <v>-33511.5</v>
      </c>
      <c r="I71" s="8">
        <v>-0.67789999999999995</v>
      </c>
      <c r="J71">
        <v>523.1105</v>
      </c>
      <c r="K71">
        <v>49433.94</v>
      </c>
      <c r="L71">
        <v>-176442.52</v>
      </c>
      <c r="M71">
        <v>8</v>
      </c>
      <c r="N71">
        <v>-4188.9399999999996</v>
      </c>
      <c r="O71" s="8">
        <v>-0.66459999999999997</v>
      </c>
      <c r="P71" s="8">
        <v>0.1249</v>
      </c>
      <c r="Q71" t="s">
        <v>610</v>
      </c>
      <c r="S71" s="2">
        <v>42577</v>
      </c>
      <c r="T71" t="s">
        <v>922</v>
      </c>
      <c r="U71">
        <v>94.5</v>
      </c>
      <c r="V71">
        <v>31.7</v>
      </c>
      <c r="W71">
        <f t="shared" si="25"/>
        <v>10156228.762500005</v>
      </c>
      <c r="X71">
        <f t="shared" si="15"/>
        <v>25390.571906250014</v>
      </c>
      <c r="Y71">
        <f t="shared" si="16"/>
        <v>275</v>
      </c>
      <c r="Z71">
        <f t="shared" si="17"/>
        <v>-17617.050000000003</v>
      </c>
      <c r="AA71">
        <f t="shared" si="18"/>
        <v>10100337.725000005</v>
      </c>
      <c r="AB71" s="9">
        <f>IFERROR(AA71/MAX($A$3:AA71)-1,"")</f>
        <v>-5.5031290459276461E-3</v>
      </c>
      <c r="AG71" s="2">
        <f t="shared" si="23"/>
        <v>42591</v>
      </c>
      <c r="AH71">
        <v>9982117.1602725051</v>
      </c>
      <c r="AI71" s="9">
        <f>AH71/MAX($AH$2:AH71)-1</f>
        <v>-1.7143332067349082E-2</v>
      </c>
      <c r="AJ71" s="29">
        <f t="shared" si="19"/>
        <v>1</v>
      </c>
      <c r="AK71" s="29">
        <f t="shared" si="20"/>
        <v>1</v>
      </c>
      <c r="AL71" s="30">
        <f t="shared" si="24"/>
        <v>2</v>
      </c>
      <c r="AM71" s="30">
        <f t="shared" si="21"/>
        <v>2369</v>
      </c>
      <c r="AN71" s="31">
        <f t="shared" ca="1" si="22"/>
        <v>-1.7143332067349082E-2</v>
      </c>
      <c r="AV71" t="s">
        <v>922</v>
      </c>
      <c r="AW71" t="s">
        <v>31</v>
      </c>
      <c r="AX71" s="7">
        <v>42577.631944444445</v>
      </c>
      <c r="AY71">
        <v>94.5</v>
      </c>
      <c r="AZ71" s="7">
        <v>42578.388888888891</v>
      </c>
      <c r="BA71">
        <v>31.7</v>
      </c>
      <c r="BB71" s="8">
        <v>-0.66459999999999997</v>
      </c>
      <c r="BC71">
        <v>-33511.5</v>
      </c>
      <c r="BD71" s="8">
        <v>-0.67789999999999995</v>
      </c>
      <c r="BE71">
        <v>523.1105</v>
      </c>
      <c r="BF71">
        <v>49433.94</v>
      </c>
      <c r="BG71">
        <v>-176442.52</v>
      </c>
      <c r="BH71">
        <v>8</v>
      </c>
      <c r="BI71">
        <v>-4188.9399999999996</v>
      </c>
      <c r="BJ71" s="8">
        <v>-0.66459999999999997</v>
      </c>
      <c r="BK71" s="8">
        <v>0.1249</v>
      </c>
      <c r="BL71" t="s">
        <v>610</v>
      </c>
    </row>
    <row r="72" spans="1:64" x14ac:dyDescent="0.45">
      <c r="A72" t="s">
        <v>916</v>
      </c>
      <c r="B72" t="s">
        <v>31</v>
      </c>
      <c r="C72" s="7">
        <v>42578.395833333336</v>
      </c>
      <c r="D72">
        <v>117.65</v>
      </c>
      <c r="E72" s="7">
        <v>42579.385416666664</v>
      </c>
      <c r="F72">
        <v>120</v>
      </c>
      <c r="G72" s="8">
        <v>0.02</v>
      </c>
      <c r="H72">
        <v>-11.74</v>
      </c>
      <c r="I72" s="8">
        <v>-2.0000000000000001E-4</v>
      </c>
      <c r="J72">
        <v>443.15289999999999</v>
      </c>
      <c r="K72">
        <v>52136.93</v>
      </c>
      <c r="L72">
        <v>427375.44</v>
      </c>
      <c r="M72">
        <v>75</v>
      </c>
      <c r="N72">
        <v>-0.16</v>
      </c>
      <c r="O72" s="8">
        <v>-0.57199999999999995</v>
      </c>
      <c r="P72" s="8">
        <v>0.52949999999999997</v>
      </c>
      <c r="Q72" t="s">
        <v>610</v>
      </c>
      <c r="S72" s="2">
        <v>42578</v>
      </c>
      <c r="T72" t="s">
        <v>916</v>
      </c>
      <c r="U72">
        <v>117.65</v>
      </c>
      <c r="V72">
        <v>120</v>
      </c>
      <c r="W72">
        <f t="shared" si="25"/>
        <v>10100337.725000005</v>
      </c>
      <c r="X72">
        <f t="shared" si="15"/>
        <v>25250.844312500012</v>
      </c>
      <c r="Y72">
        <f t="shared" si="16"/>
        <v>225</v>
      </c>
      <c r="Z72">
        <f t="shared" si="17"/>
        <v>-5.9625000000028905</v>
      </c>
      <c r="AA72" t="str">
        <f t="shared" si="18"/>
        <v/>
      </c>
      <c r="AB72" s="9" t="str">
        <f>IFERROR(AA72/MAX($A$3:AA72)-1,"")</f>
        <v/>
      </c>
      <c r="AG72" s="2">
        <f t="shared" si="23"/>
        <v>42592</v>
      </c>
      <c r="AH72">
        <v>10127836.935272506</v>
      </c>
      <c r="AI72" s="9">
        <f>AH72/MAX($AH$2:AH72)-1</f>
        <v>-2.7955088341777845E-3</v>
      </c>
      <c r="AJ72" s="29">
        <f t="shared" si="19"/>
        <v>1</v>
      </c>
      <c r="AK72" s="29">
        <f t="shared" si="20"/>
        <v>1</v>
      </c>
      <c r="AL72" s="30">
        <f t="shared" si="24"/>
        <v>2</v>
      </c>
      <c r="AM72" s="30">
        <f t="shared" si="21"/>
        <v>2369</v>
      </c>
      <c r="AN72" s="31">
        <f t="shared" ca="1" si="22"/>
        <v>-2.7955088341777845E-3</v>
      </c>
      <c r="AV72" t="s">
        <v>916</v>
      </c>
      <c r="AW72" t="s">
        <v>31</v>
      </c>
      <c r="AX72" s="7">
        <v>42578.395833333336</v>
      </c>
      <c r="AY72">
        <v>117.65</v>
      </c>
      <c r="AZ72" s="7">
        <v>42579.385416666664</v>
      </c>
      <c r="BA72">
        <v>120</v>
      </c>
      <c r="BB72" s="8">
        <v>0.02</v>
      </c>
      <c r="BC72">
        <v>-11.74</v>
      </c>
      <c r="BD72" s="8">
        <v>-2.0000000000000001E-4</v>
      </c>
      <c r="BE72">
        <v>443.15289999999999</v>
      </c>
      <c r="BF72">
        <v>52136.93</v>
      </c>
      <c r="BG72">
        <v>427375.44</v>
      </c>
      <c r="BH72">
        <v>75</v>
      </c>
      <c r="BI72">
        <v>-0.16</v>
      </c>
      <c r="BJ72" s="8">
        <v>-0.57199999999999995</v>
      </c>
      <c r="BK72" s="8">
        <v>0.52949999999999997</v>
      </c>
      <c r="BL72" t="s">
        <v>610</v>
      </c>
    </row>
    <row r="73" spans="1:64" x14ac:dyDescent="0.45">
      <c r="A73" t="s">
        <v>917</v>
      </c>
      <c r="B73" t="s">
        <v>31</v>
      </c>
      <c r="C73" s="7">
        <v>42578.399305555555</v>
      </c>
      <c r="D73">
        <v>77.55</v>
      </c>
      <c r="E73" s="7">
        <v>42579.385416666664</v>
      </c>
      <c r="F73">
        <v>63</v>
      </c>
      <c r="G73" s="8">
        <v>-0.18759999999999999</v>
      </c>
      <c r="H73">
        <v>-10725.82</v>
      </c>
      <c r="I73" s="8">
        <v>-0.20569999999999999</v>
      </c>
      <c r="J73">
        <v>672.23360000000002</v>
      </c>
      <c r="K73">
        <v>52131.72</v>
      </c>
      <c r="L73">
        <v>416649.61</v>
      </c>
      <c r="M73">
        <v>74</v>
      </c>
      <c r="N73">
        <v>-144.94</v>
      </c>
      <c r="O73" s="8">
        <v>-0.67500000000000004</v>
      </c>
      <c r="P73" s="8">
        <v>0.52929999999999999</v>
      </c>
      <c r="Q73" t="s">
        <v>610</v>
      </c>
      <c r="S73" s="2">
        <v>42578</v>
      </c>
      <c r="T73" t="s">
        <v>917</v>
      </c>
      <c r="U73">
        <v>77.55</v>
      </c>
      <c r="V73">
        <v>63</v>
      </c>
      <c r="W73">
        <f t="shared" si="25"/>
        <v>10100337.725000005</v>
      </c>
      <c r="X73">
        <f t="shared" si="15"/>
        <v>25250.844312500012</v>
      </c>
      <c r="Y73">
        <f t="shared" si="16"/>
        <v>325</v>
      </c>
      <c r="Z73">
        <f t="shared" si="17"/>
        <v>-5185.5374999999976</v>
      </c>
      <c r="AA73" t="str">
        <f t="shared" si="18"/>
        <v/>
      </c>
      <c r="AB73" s="9" t="str">
        <f>IFERROR(AA73/MAX($A$3:AA73)-1,"")</f>
        <v/>
      </c>
      <c r="AG73" s="2">
        <f t="shared" si="23"/>
        <v>42593</v>
      </c>
      <c r="AH73">
        <v>10102762.935272506</v>
      </c>
      <c r="AI73" s="9">
        <f>AH73/MAX($AH$2:AH73)-1</f>
        <v>-5.2643386120754254E-3</v>
      </c>
      <c r="AJ73" s="29">
        <f t="shared" si="19"/>
        <v>1</v>
      </c>
      <c r="AK73" s="29">
        <f t="shared" si="20"/>
        <v>1</v>
      </c>
      <c r="AL73" s="30">
        <f t="shared" si="24"/>
        <v>2</v>
      </c>
      <c r="AM73" s="30">
        <f t="shared" si="21"/>
        <v>2369</v>
      </c>
      <c r="AN73" s="31">
        <f t="shared" ca="1" si="22"/>
        <v>-5.2643386120754254E-3</v>
      </c>
      <c r="AV73" t="s">
        <v>917</v>
      </c>
      <c r="AW73" t="s">
        <v>31</v>
      </c>
      <c r="AX73" s="7">
        <v>42578.399305555555</v>
      </c>
      <c r="AY73">
        <v>77.55</v>
      </c>
      <c r="AZ73" s="7">
        <v>42579.385416666664</v>
      </c>
      <c r="BA73">
        <v>63</v>
      </c>
      <c r="BB73" s="8">
        <v>-0.18759999999999999</v>
      </c>
      <c r="BC73">
        <v>-10725.82</v>
      </c>
      <c r="BD73" s="8">
        <v>-0.20569999999999999</v>
      </c>
      <c r="BE73">
        <v>672.23360000000002</v>
      </c>
      <c r="BF73">
        <v>52131.72</v>
      </c>
      <c r="BG73">
        <v>416649.61</v>
      </c>
      <c r="BH73">
        <v>74</v>
      </c>
      <c r="BI73">
        <v>-144.94</v>
      </c>
      <c r="BJ73" s="8">
        <v>-0.67500000000000004</v>
      </c>
      <c r="BK73" s="8">
        <v>0.52929999999999999</v>
      </c>
      <c r="BL73" t="s">
        <v>610</v>
      </c>
    </row>
    <row r="74" spans="1:64" x14ac:dyDescent="0.45">
      <c r="A74" t="s">
        <v>917</v>
      </c>
      <c r="B74" t="s">
        <v>31</v>
      </c>
      <c r="C74" s="7">
        <v>42578.416666666664</v>
      </c>
      <c r="D74">
        <v>103.2</v>
      </c>
      <c r="E74" s="7">
        <v>42579.388888888891</v>
      </c>
      <c r="F74">
        <v>77.8</v>
      </c>
      <c r="G74" s="8">
        <v>-0.24610000000000001</v>
      </c>
      <c r="H74">
        <v>-12950.53</v>
      </c>
      <c r="I74" s="8">
        <v>-0.26369999999999999</v>
      </c>
      <c r="J74">
        <v>475.94760000000002</v>
      </c>
      <c r="K74">
        <v>49117.79</v>
      </c>
      <c r="L74">
        <v>-189393.06</v>
      </c>
      <c r="M74">
        <v>70</v>
      </c>
      <c r="N74">
        <v>-185.01</v>
      </c>
      <c r="O74" s="8">
        <v>-0.75580000000000003</v>
      </c>
      <c r="P74" s="8">
        <v>0.1492</v>
      </c>
      <c r="Q74" t="s">
        <v>610</v>
      </c>
      <c r="S74" s="2">
        <v>42578</v>
      </c>
      <c r="T74" t="s">
        <v>917</v>
      </c>
      <c r="U74">
        <v>103.2</v>
      </c>
      <c r="V74">
        <v>77.8</v>
      </c>
      <c r="W74">
        <f t="shared" si="25"/>
        <v>10100337.725000005</v>
      </c>
      <c r="X74">
        <f t="shared" si="15"/>
        <v>25250.844312500012</v>
      </c>
      <c r="Y74">
        <f t="shared" si="16"/>
        <v>250</v>
      </c>
      <c r="Z74">
        <f t="shared" si="17"/>
        <v>-6802.5000000000018</v>
      </c>
      <c r="AA74" t="str">
        <f t="shared" si="18"/>
        <v/>
      </c>
      <c r="AB74" s="9" t="str">
        <f>IFERROR(AA74/MAX($A$3:AA74)-1,"")</f>
        <v/>
      </c>
      <c r="AG74" s="2">
        <f t="shared" si="23"/>
        <v>42594</v>
      </c>
      <c r="AH74">
        <v>10115298.997772506</v>
      </c>
      <c r="AI74" s="9">
        <f>AH74/MAX($AH$2:AH74)-1</f>
        <v>-4.0300160310119404E-3</v>
      </c>
      <c r="AJ74" s="29">
        <f t="shared" si="19"/>
        <v>1</v>
      </c>
      <c r="AK74" s="29">
        <f t="shared" si="20"/>
        <v>1</v>
      </c>
      <c r="AL74" s="30">
        <f t="shared" si="24"/>
        <v>2</v>
      </c>
      <c r="AM74" s="30">
        <f t="shared" si="21"/>
        <v>2369</v>
      </c>
      <c r="AN74" s="31">
        <f t="shared" ca="1" si="22"/>
        <v>-4.0300160310119404E-3</v>
      </c>
      <c r="AV74" t="s">
        <v>917</v>
      </c>
      <c r="AW74" t="s">
        <v>31</v>
      </c>
      <c r="AX74" s="7">
        <v>42578.416666666664</v>
      </c>
      <c r="AY74">
        <v>103.2</v>
      </c>
      <c r="AZ74" s="7">
        <v>42579.388888888891</v>
      </c>
      <c r="BA74">
        <v>77.8</v>
      </c>
      <c r="BB74" s="8">
        <v>-0.24610000000000001</v>
      </c>
      <c r="BC74">
        <v>-12950.53</v>
      </c>
      <c r="BD74" s="8">
        <v>-0.26369999999999999</v>
      </c>
      <c r="BE74">
        <v>475.94760000000002</v>
      </c>
      <c r="BF74">
        <v>49117.79</v>
      </c>
      <c r="BG74">
        <v>-189393.06</v>
      </c>
      <c r="BH74">
        <v>70</v>
      </c>
      <c r="BI74">
        <v>-185.01</v>
      </c>
      <c r="BJ74" s="8">
        <v>-0.75580000000000003</v>
      </c>
      <c r="BK74" s="8">
        <v>0.1492</v>
      </c>
      <c r="BL74" t="s">
        <v>610</v>
      </c>
    </row>
    <row r="75" spans="1:64" x14ac:dyDescent="0.45">
      <c r="A75" t="s">
        <v>921</v>
      </c>
      <c r="B75" t="s">
        <v>31</v>
      </c>
      <c r="C75" s="7">
        <v>42578.479166666664</v>
      </c>
      <c r="D75">
        <v>94.5</v>
      </c>
      <c r="E75" s="7">
        <v>42579.388888888891</v>
      </c>
      <c r="F75">
        <v>10.4</v>
      </c>
      <c r="G75" s="8">
        <v>-0.88990000000000002</v>
      </c>
      <c r="H75">
        <v>-44120.57</v>
      </c>
      <c r="I75" s="8">
        <v>-0.90100000000000002</v>
      </c>
      <c r="J75">
        <v>518.15729999999996</v>
      </c>
      <c r="K75">
        <v>48965.86</v>
      </c>
      <c r="L75">
        <v>-233513.63</v>
      </c>
      <c r="M75">
        <v>52</v>
      </c>
      <c r="N75">
        <v>-848.47</v>
      </c>
      <c r="O75" s="8">
        <v>-0.88990000000000002</v>
      </c>
      <c r="P75" s="8">
        <v>0.27779999999999999</v>
      </c>
      <c r="Q75" t="s">
        <v>610</v>
      </c>
      <c r="S75" s="2">
        <v>42578</v>
      </c>
      <c r="T75" t="s">
        <v>921</v>
      </c>
      <c r="U75">
        <v>94.5</v>
      </c>
      <c r="V75">
        <v>10.4</v>
      </c>
      <c r="W75">
        <f t="shared" si="25"/>
        <v>10100337.725000005</v>
      </c>
      <c r="X75">
        <f t="shared" si="15"/>
        <v>25250.844312500012</v>
      </c>
      <c r="Y75">
        <f t="shared" si="16"/>
        <v>275</v>
      </c>
      <c r="Z75">
        <f t="shared" si="17"/>
        <v>-23415.974999999999</v>
      </c>
      <c r="AA75">
        <f t="shared" si="18"/>
        <v>10064927.750000006</v>
      </c>
      <c r="AB75" s="9">
        <f>IFERROR(AA75/MAX($A$3:AA75)-1,"")</f>
        <v>-8.9896569519102298E-3</v>
      </c>
      <c r="AG75" s="2">
        <f t="shared" si="23"/>
        <v>42595</v>
      </c>
      <c r="AH75">
        <v>10115298.997772506</v>
      </c>
      <c r="AI75" s="9">
        <f>AH75/MAX($AH$2:AH75)-1</f>
        <v>-4.0300160310119404E-3</v>
      </c>
      <c r="AJ75" s="29">
        <f t="shared" si="19"/>
        <v>1</v>
      </c>
      <c r="AK75" s="29">
        <f t="shared" si="20"/>
        <v>1</v>
      </c>
      <c r="AL75" s="30">
        <f t="shared" si="24"/>
        <v>2</v>
      </c>
      <c r="AM75" s="30">
        <f t="shared" si="21"/>
        <v>2369</v>
      </c>
      <c r="AN75" s="31">
        <f t="shared" ca="1" si="22"/>
        <v>-4.0300160310119404E-3</v>
      </c>
      <c r="AV75" t="s">
        <v>921</v>
      </c>
      <c r="AW75" t="s">
        <v>31</v>
      </c>
      <c r="AX75" s="7">
        <v>42578.479166666664</v>
      </c>
      <c r="AY75">
        <v>94.5</v>
      </c>
      <c r="AZ75" s="7">
        <v>42579.388888888891</v>
      </c>
      <c r="BA75">
        <v>10.4</v>
      </c>
      <c r="BB75" s="8">
        <v>-0.88990000000000002</v>
      </c>
      <c r="BC75">
        <v>-44120.57</v>
      </c>
      <c r="BD75" s="8">
        <v>-0.90100000000000002</v>
      </c>
      <c r="BE75">
        <v>518.15729999999996</v>
      </c>
      <c r="BF75">
        <v>48965.86</v>
      </c>
      <c r="BG75">
        <v>-233513.63</v>
      </c>
      <c r="BH75">
        <v>52</v>
      </c>
      <c r="BI75">
        <v>-848.47</v>
      </c>
      <c r="BJ75" s="8">
        <v>-0.88990000000000002</v>
      </c>
      <c r="BK75" s="8">
        <v>0.27779999999999999</v>
      </c>
      <c r="BL75" t="s">
        <v>610</v>
      </c>
    </row>
    <row r="76" spans="1:64" x14ac:dyDescent="0.45">
      <c r="A76" t="s">
        <v>917</v>
      </c>
      <c r="B76" t="s">
        <v>31</v>
      </c>
      <c r="C76" s="7">
        <v>42579.395833333336</v>
      </c>
      <c r="D76">
        <v>74</v>
      </c>
      <c r="E76" s="7">
        <v>42579.635416666664</v>
      </c>
      <c r="F76">
        <v>0.1</v>
      </c>
      <c r="G76" s="8">
        <v>-0.99860000000000004</v>
      </c>
      <c r="H76">
        <v>-52534.400000000001</v>
      </c>
      <c r="I76" s="8">
        <v>-1.0086999999999999</v>
      </c>
      <c r="J76">
        <v>703.82770000000005</v>
      </c>
      <c r="K76">
        <v>52083.25</v>
      </c>
      <c r="L76">
        <v>364115.21</v>
      </c>
      <c r="M76">
        <v>70</v>
      </c>
      <c r="N76">
        <v>-750.49</v>
      </c>
      <c r="O76" s="8">
        <v>-0.99860000000000004</v>
      </c>
      <c r="P76" s="8">
        <v>7.9100000000000004E-2</v>
      </c>
      <c r="Q76" t="s">
        <v>610</v>
      </c>
      <c r="S76" s="2">
        <v>42579</v>
      </c>
      <c r="T76" t="s">
        <v>917</v>
      </c>
      <c r="U76">
        <v>74</v>
      </c>
      <c r="V76">
        <v>0.1</v>
      </c>
      <c r="W76">
        <f t="shared" si="25"/>
        <v>10064927.750000006</v>
      </c>
      <c r="X76">
        <f t="shared" si="15"/>
        <v>25162.319375000014</v>
      </c>
      <c r="Y76">
        <f t="shared" si="16"/>
        <v>350</v>
      </c>
      <c r="Z76">
        <f t="shared" si="17"/>
        <v>-26124.35</v>
      </c>
      <c r="AA76">
        <f t="shared" si="18"/>
        <v>10038803.400000006</v>
      </c>
      <c r="AB76" s="9">
        <f>IFERROR(AA76/MAX($A$3:AA76)-1,"")</f>
        <v>-1.1561906022988566E-2</v>
      </c>
      <c r="AG76" s="2">
        <f t="shared" si="23"/>
        <v>42596</v>
      </c>
      <c r="AH76">
        <v>10115298.997772506</v>
      </c>
      <c r="AI76" s="9">
        <f>AH76/MAX($AH$2:AH76)-1</f>
        <v>-4.0300160310119404E-3</v>
      </c>
      <c r="AJ76" s="29">
        <f t="shared" si="19"/>
        <v>1</v>
      </c>
      <c r="AK76" s="29">
        <f t="shared" si="20"/>
        <v>1</v>
      </c>
      <c r="AL76" s="30">
        <f t="shared" si="24"/>
        <v>2</v>
      </c>
      <c r="AM76" s="30">
        <f t="shared" si="21"/>
        <v>2369</v>
      </c>
      <c r="AN76" s="31">
        <f t="shared" ca="1" si="22"/>
        <v>-4.0300160310119404E-3</v>
      </c>
      <c r="AV76" t="s">
        <v>917</v>
      </c>
      <c r="AW76" t="s">
        <v>31</v>
      </c>
      <c r="AX76" s="7">
        <v>42579.395833333336</v>
      </c>
      <c r="AY76">
        <v>74</v>
      </c>
      <c r="AZ76" s="7">
        <v>42579.635416666664</v>
      </c>
      <c r="BA76">
        <v>0.1</v>
      </c>
      <c r="BB76" s="8">
        <v>-0.99860000000000004</v>
      </c>
      <c r="BC76">
        <v>-52534.400000000001</v>
      </c>
      <c r="BD76" s="8">
        <v>-1.0086999999999999</v>
      </c>
      <c r="BE76">
        <v>703.82770000000005</v>
      </c>
      <c r="BF76">
        <v>52083.25</v>
      </c>
      <c r="BG76">
        <v>364115.21</v>
      </c>
      <c r="BH76">
        <v>70</v>
      </c>
      <c r="BI76">
        <v>-750.49</v>
      </c>
      <c r="BJ76" s="8">
        <v>-0.99860000000000004</v>
      </c>
      <c r="BK76" s="8">
        <v>7.9100000000000004E-2</v>
      </c>
      <c r="BL76" t="s">
        <v>610</v>
      </c>
    </row>
    <row r="77" spans="1:64" x14ac:dyDescent="0.45">
      <c r="A77" t="s">
        <v>948</v>
      </c>
      <c r="B77" t="s">
        <v>31</v>
      </c>
      <c r="C77" s="7">
        <v>42580.395833333336</v>
      </c>
      <c r="D77">
        <v>144.80000000000001</v>
      </c>
      <c r="E77" s="7">
        <v>42583.385416666664</v>
      </c>
      <c r="F77">
        <v>104.4</v>
      </c>
      <c r="G77" s="8">
        <v>-0.27900000000000003</v>
      </c>
      <c r="H77">
        <v>-15350.06</v>
      </c>
      <c r="I77" s="8">
        <v>-0.29620000000000002</v>
      </c>
      <c r="J77">
        <v>357.87689999999998</v>
      </c>
      <c r="K77">
        <v>51820.57</v>
      </c>
      <c r="L77">
        <v>348765.15</v>
      </c>
      <c r="M77">
        <v>75</v>
      </c>
      <c r="N77">
        <v>-204.67</v>
      </c>
      <c r="O77" s="8">
        <v>-0.27900000000000003</v>
      </c>
      <c r="P77" s="8">
        <v>0.13950000000000001</v>
      </c>
      <c r="Q77" t="s">
        <v>610</v>
      </c>
      <c r="S77" s="2">
        <v>42580</v>
      </c>
      <c r="T77" t="s">
        <v>948</v>
      </c>
      <c r="U77">
        <v>144.80000000000001</v>
      </c>
      <c r="V77">
        <v>104.4</v>
      </c>
      <c r="W77">
        <f t="shared" si="25"/>
        <v>10038803.400000006</v>
      </c>
      <c r="X77">
        <f t="shared" si="15"/>
        <v>25097.008500000014</v>
      </c>
      <c r="Y77">
        <f t="shared" si="16"/>
        <v>175</v>
      </c>
      <c r="Z77">
        <f t="shared" si="17"/>
        <v>-7506.1000000000022</v>
      </c>
      <c r="AA77" t="str">
        <f t="shared" si="18"/>
        <v/>
      </c>
      <c r="AB77" s="9" t="str">
        <f>IFERROR(AA77/MAX($A$3:AA77)-1,"")</f>
        <v/>
      </c>
      <c r="AG77" s="2">
        <f t="shared" si="23"/>
        <v>42597</v>
      </c>
      <c r="AH77">
        <v>10115298.997772506</v>
      </c>
      <c r="AI77" s="9">
        <f>AH77/MAX($AH$2:AH77)-1</f>
        <v>-4.0300160310119404E-3</v>
      </c>
      <c r="AJ77" s="29">
        <f t="shared" si="19"/>
        <v>1</v>
      </c>
      <c r="AK77" s="29">
        <f t="shared" si="20"/>
        <v>1</v>
      </c>
      <c r="AL77" s="30">
        <f t="shared" si="24"/>
        <v>2</v>
      </c>
      <c r="AM77" s="30">
        <f t="shared" si="21"/>
        <v>2369</v>
      </c>
      <c r="AN77" s="31">
        <f t="shared" ca="1" si="22"/>
        <v>-4.0300160310119404E-3</v>
      </c>
      <c r="AV77" t="s">
        <v>948</v>
      </c>
      <c r="AW77" t="s">
        <v>31</v>
      </c>
      <c r="AX77" s="7">
        <v>42580.395833333336</v>
      </c>
      <c r="AY77">
        <v>144.80000000000001</v>
      </c>
      <c r="AZ77" s="7">
        <v>42583.385416666664</v>
      </c>
      <c r="BA77">
        <v>104.4</v>
      </c>
      <c r="BB77" s="8">
        <v>-0.27900000000000003</v>
      </c>
      <c r="BC77">
        <v>-15350.06</v>
      </c>
      <c r="BD77" s="8">
        <v>-0.29620000000000002</v>
      </c>
      <c r="BE77">
        <v>357.87689999999998</v>
      </c>
      <c r="BF77">
        <v>51820.57</v>
      </c>
      <c r="BG77">
        <v>348765.15</v>
      </c>
      <c r="BH77">
        <v>75</v>
      </c>
      <c r="BI77">
        <v>-204.67</v>
      </c>
      <c r="BJ77" s="8">
        <v>-0.27900000000000003</v>
      </c>
      <c r="BK77" s="8">
        <v>0.13950000000000001</v>
      </c>
      <c r="BL77" t="s">
        <v>610</v>
      </c>
    </row>
    <row r="78" spans="1:64" x14ac:dyDescent="0.45">
      <c r="A78" t="s">
        <v>921</v>
      </c>
      <c r="B78" t="s">
        <v>31</v>
      </c>
      <c r="C78" s="7">
        <v>42580.420138888891</v>
      </c>
      <c r="D78">
        <v>115.65</v>
      </c>
      <c r="E78" s="7">
        <v>42583.385416666664</v>
      </c>
      <c r="F78">
        <v>65.650000000000006</v>
      </c>
      <c r="G78" s="8">
        <v>-0.43230000000000002</v>
      </c>
      <c r="H78">
        <v>-23212.67</v>
      </c>
      <c r="I78" s="8">
        <v>-0.44800000000000001</v>
      </c>
      <c r="J78">
        <v>448.00869999999998</v>
      </c>
      <c r="K78">
        <v>51812.21</v>
      </c>
      <c r="L78">
        <v>325552.48</v>
      </c>
      <c r="M78">
        <v>68</v>
      </c>
      <c r="N78">
        <v>-341.36</v>
      </c>
      <c r="O78" s="8">
        <v>-0.43230000000000002</v>
      </c>
      <c r="P78" s="8">
        <v>5.62E-2</v>
      </c>
      <c r="Q78" t="s">
        <v>610</v>
      </c>
      <c r="S78" s="2">
        <v>42580</v>
      </c>
      <c r="T78" t="s">
        <v>921</v>
      </c>
      <c r="U78">
        <v>115.65</v>
      </c>
      <c r="V78">
        <v>65.650000000000006</v>
      </c>
      <c r="W78">
        <f t="shared" si="25"/>
        <v>10038803.400000006</v>
      </c>
      <c r="X78">
        <f t="shared" si="15"/>
        <v>25097.008500000014</v>
      </c>
      <c r="Y78">
        <f t="shared" si="16"/>
        <v>225</v>
      </c>
      <c r="Z78">
        <f t="shared" si="17"/>
        <v>-11657.924999999997</v>
      </c>
      <c r="AA78">
        <f t="shared" si="18"/>
        <v>10019639.375000006</v>
      </c>
      <c r="AB78" s="9">
        <f>IFERROR(AA78/MAX($A$3:AA78)-1,"")</f>
        <v>-1.3448829353305825E-2</v>
      </c>
      <c r="AG78" s="2">
        <f t="shared" si="23"/>
        <v>42598</v>
      </c>
      <c r="AH78">
        <v>10080518.097772505</v>
      </c>
      <c r="AI78" s="9">
        <f>AH78/MAX($AH$2:AH78)-1</f>
        <v>-7.4546041151659637E-3</v>
      </c>
      <c r="AJ78" s="29">
        <f t="shared" si="19"/>
        <v>1</v>
      </c>
      <c r="AK78" s="29">
        <f t="shared" si="20"/>
        <v>1</v>
      </c>
      <c r="AL78" s="30">
        <f t="shared" si="24"/>
        <v>2</v>
      </c>
      <c r="AM78" s="30">
        <f t="shared" si="21"/>
        <v>2369</v>
      </c>
      <c r="AN78" s="31">
        <f t="shared" ca="1" si="22"/>
        <v>-7.4546041151659637E-3</v>
      </c>
      <c r="AV78" t="s">
        <v>921</v>
      </c>
      <c r="AW78" t="s">
        <v>31</v>
      </c>
      <c r="AX78" s="7">
        <v>42580.420138888891</v>
      </c>
      <c r="AY78">
        <v>115.65</v>
      </c>
      <c r="AZ78" s="7">
        <v>42583.385416666664</v>
      </c>
      <c r="BA78">
        <v>65.650000000000006</v>
      </c>
      <c r="BB78" s="8">
        <v>-0.43230000000000002</v>
      </c>
      <c r="BC78">
        <v>-23212.67</v>
      </c>
      <c r="BD78" s="8">
        <v>-0.44800000000000001</v>
      </c>
      <c r="BE78">
        <v>448.00869999999998</v>
      </c>
      <c r="BF78">
        <v>51812.21</v>
      </c>
      <c r="BG78">
        <v>325552.48</v>
      </c>
      <c r="BH78">
        <v>68</v>
      </c>
      <c r="BI78">
        <v>-341.36</v>
      </c>
      <c r="BJ78" s="8">
        <v>-0.43230000000000002</v>
      </c>
      <c r="BK78" s="8">
        <v>5.62E-2</v>
      </c>
      <c r="BL78" t="s">
        <v>610</v>
      </c>
    </row>
    <row r="79" spans="1:64" x14ac:dyDescent="0.45">
      <c r="A79" t="s">
        <v>921</v>
      </c>
      <c r="B79" t="s">
        <v>31</v>
      </c>
      <c r="C79" s="7">
        <v>42583.496527777781</v>
      </c>
      <c r="D79">
        <v>123.05</v>
      </c>
      <c r="E79" s="7">
        <v>42584.388888888891</v>
      </c>
      <c r="F79">
        <v>129.4</v>
      </c>
      <c r="G79" s="8">
        <v>5.16E-2</v>
      </c>
      <c r="H79">
        <v>1518.15</v>
      </c>
      <c r="I79" s="8">
        <v>3.1099999999999999E-2</v>
      </c>
      <c r="J79">
        <v>396.8503</v>
      </c>
      <c r="K79">
        <v>48832.43</v>
      </c>
      <c r="L79">
        <v>-231995.48</v>
      </c>
      <c r="M79">
        <v>47</v>
      </c>
      <c r="N79">
        <v>32.299999999999997</v>
      </c>
      <c r="O79" s="8">
        <v>-0.4234</v>
      </c>
      <c r="P79" s="8">
        <v>1.0227999999999999</v>
      </c>
      <c r="Q79" t="s">
        <v>610</v>
      </c>
      <c r="S79" s="2">
        <v>42583</v>
      </c>
      <c r="T79" t="s">
        <v>921</v>
      </c>
      <c r="U79">
        <v>123.05</v>
      </c>
      <c r="V79">
        <v>129.4</v>
      </c>
      <c r="W79">
        <f t="shared" si="25"/>
        <v>10019639.375000006</v>
      </c>
      <c r="X79">
        <f t="shared" si="15"/>
        <v>25049.098437500015</v>
      </c>
      <c r="Y79">
        <f t="shared" si="16"/>
        <v>200</v>
      </c>
      <c r="Z79">
        <f t="shared" si="17"/>
        <v>765.0999999999982</v>
      </c>
      <c r="AA79" t="str">
        <f t="shared" si="18"/>
        <v/>
      </c>
      <c r="AB79" s="9" t="str">
        <f>IFERROR(AA79/MAX($A$3:AA79)-1,"")</f>
        <v/>
      </c>
      <c r="AG79" s="2">
        <f t="shared" si="23"/>
        <v>42599</v>
      </c>
      <c r="AH79">
        <v>10077753.797772504</v>
      </c>
      <c r="AI79" s="9">
        <f>AH79/MAX($AH$2:AH79)-1</f>
        <v>-7.7267819150800277E-3</v>
      </c>
      <c r="AJ79" s="29">
        <f t="shared" si="19"/>
        <v>1</v>
      </c>
      <c r="AK79" s="29">
        <f t="shared" si="20"/>
        <v>1</v>
      </c>
      <c r="AL79" s="30">
        <f t="shared" si="24"/>
        <v>2</v>
      </c>
      <c r="AM79" s="30">
        <f t="shared" si="21"/>
        <v>2369</v>
      </c>
      <c r="AN79" s="31">
        <f t="shared" ca="1" si="22"/>
        <v>-7.7267819150800277E-3</v>
      </c>
      <c r="AV79" t="s">
        <v>921</v>
      </c>
      <c r="AW79" t="s">
        <v>31</v>
      </c>
      <c r="AX79" s="7">
        <v>42583.496527777781</v>
      </c>
      <c r="AY79">
        <v>123.05</v>
      </c>
      <c r="AZ79" s="7">
        <v>42584.388888888891</v>
      </c>
      <c r="BA79">
        <v>129.4</v>
      </c>
      <c r="BB79" s="8">
        <v>5.16E-2</v>
      </c>
      <c r="BC79">
        <v>1518.15</v>
      </c>
      <c r="BD79" s="8">
        <v>3.1099999999999999E-2</v>
      </c>
      <c r="BE79">
        <v>396.8503</v>
      </c>
      <c r="BF79">
        <v>48832.43</v>
      </c>
      <c r="BG79">
        <v>-231995.48</v>
      </c>
      <c r="BH79">
        <v>47</v>
      </c>
      <c r="BI79">
        <v>32.299999999999997</v>
      </c>
      <c r="BJ79" s="8">
        <v>-0.4234</v>
      </c>
      <c r="BK79" s="8">
        <v>1.0227999999999999</v>
      </c>
      <c r="BL79" t="s">
        <v>610</v>
      </c>
    </row>
    <row r="80" spans="1:64" x14ac:dyDescent="0.45">
      <c r="A80" t="s">
        <v>921</v>
      </c>
      <c r="B80" t="s">
        <v>31</v>
      </c>
      <c r="C80" s="7">
        <v>42583.496527777781</v>
      </c>
      <c r="D80">
        <v>123.05</v>
      </c>
      <c r="E80" s="7">
        <v>42584.385416666664</v>
      </c>
      <c r="F80">
        <v>113.5</v>
      </c>
      <c r="G80" s="8">
        <v>-7.7600000000000002E-2</v>
      </c>
      <c r="H80">
        <v>-4999.3500000000004</v>
      </c>
      <c r="I80" s="8">
        <v>-9.6799999999999997E-2</v>
      </c>
      <c r="J80">
        <v>419.56740000000002</v>
      </c>
      <c r="K80">
        <v>51627.77</v>
      </c>
      <c r="L80">
        <v>320553.12</v>
      </c>
      <c r="M80">
        <v>46</v>
      </c>
      <c r="N80">
        <v>-108.68</v>
      </c>
      <c r="O80" s="8">
        <v>-0.4234</v>
      </c>
      <c r="P80" s="8">
        <v>1.0227999999999999</v>
      </c>
      <c r="Q80" t="s">
        <v>610</v>
      </c>
      <c r="S80" s="2">
        <v>42583</v>
      </c>
      <c r="T80" t="s">
        <v>921</v>
      </c>
      <c r="U80">
        <v>123.05</v>
      </c>
      <c r="V80">
        <v>113.5</v>
      </c>
      <c r="W80">
        <f t="shared" si="25"/>
        <v>10019639.375000006</v>
      </c>
      <c r="X80">
        <f t="shared" si="15"/>
        <v>25049.098437500015</v>
      </c>
      <c r="Y80">
        <f t="shared" si="16"/>
        <v>200</v>
      </c>
      <c r="Z80">
        <f t="shared" si="17"/>
        <v>-2383.1000000000017</v>
      </c>
      <c r="AA80" t="str">
        <f t="shared" si="18"/>
        <v/>
      </c>
      <c r="AB80" s="9" t="str">
        <f>IFERROR(AA80/MAX($A$3:AA80)-1,"")</f>
        <v/>
      </c>
      <c r="AG80" s="2">
        <f t="shared" si="23"/>
        <v>42600</v>
      </c>
      <c r="AH80">
        <v>10203337.610272504</v>
      </c>
      <c r="AI80" s="9">
        <f>AH80/MAX($AH$2:AH80)-1</f>
        <v>0</v>
      </c>
      <c r="AJ80" s="29">
        <f t="shared" si="19"/>
        <v>1</v>
      </c>
      <c r="AK80" s="29">
        <f t="shared" si="20"/>
        <v>1</v>
      </c>
      <c r="AL80" s="30">
        <f t="shared" si="24"/>
        <v>2</v>
      </c>
      <c r="AM80" s="30">
        <f t="shared" si="21"/>
        <v>2369</v>
      </c>
      <c r="AN80" s="31">
        <f t="shared" ca="1" si="22"/>
        <v>0</v>
      </c>
      <c r="AV80" t="s">
        <v>921</v>
      </c>
      <c r="AW80" t="s">
        <v>31</v>
      </c>
      <c r="AX80" s="7">
        <v>42583.496527777781</v>
      </c>
      <c r="AY80">
        <v>123.05</v>
      </c>
      <c r="AZ80" s="7">
        <v>42584.385416666664</v>
      </c>
      <c r="BA80">
        <v>113.5</v>
      </c>
      <c r="BB80" s="8">
        <v>-7.7600000000000002E-2</v>
      </c>
      <c r="BC80">
        <v>-4999.3500000000004</v>
      </c>
      <c r="BD80" s="8">
        <v>-9.6799999999999997E-2</v>
      </c>
      <c r="BE80">
        <v>419.56740000000002</v>
      </c>
      <c r="BF80">
        <v>51627.77</v>
      </c>
      <c r="BG80">
        <v>320553.12</v>
      </c>
      <c r="BH80">
        <v>46</v>
      </c>
      <c r="BI80">
        <v>-108.68</v>
      </c>
      <c r="BJ80" s="8">
        <v>-0.4234</v>
      </c>
      <c r="BK80" s="8">
        <v>1.0227999999999999</v>
      </c>
      <c r="BL80" t="s">
        <v>610</v>
      </c>
    </row>
    <row r="81" spans="1:64" x14ac:dyDescent="0.45">
      <c r="A81" t="s">
        <v>922</v>
      </c>
      <c r="B81" t="s">
        <v>31</v>
      </c>
      <c r="C81" s="7">
        <v>42583.5</v>
      </c>
      <c r="D81">
        <v>99</v>
      </c>
      <c r="E81" s="7">
        <v>42584.388888888891</v>
      </c>
      <c r="F81">
        <v>85.55</v>
      </c>
      <c r="G81" s="8">
        <v>-0.13589999999999999</v>
      </c>
      <c r="H81">
        <v>-7543.86</v>
      </c>
      <c r="I81" s="8">
        <v>-0.1545</v>
      </c>
      <c r="J81">
        <v>493.20760000000001</v>
      </c>
      <c r="K81">
        <v>48827.55</v>
      </c>
      <c r="L81">
        <v>-239539.34</v>
      </c>
      <c r="M81">
        <v>46</v>
      </c>
      <c r="N81">
        <v>-164</v>
      </c>
      <c r="O81" s="8">
        <v>-0.26769999999999999</v>
      </c>
      <c r="P81" s="8">
        <v>0.81820000000000004</v>
      </c>
      <c r="Q81" t="s">
        <v>610</v>
      </c>
      <c r="S81" s="2">
        <v>42583</v>
      </c>
      <c r="T81" t="s">
        <v>922</v>
      </c>
      <c r="U81">
        <v>99</v>
      </c>
      <c r="V81">
        <v>85.55</v>
      </c>
      <c r="W81">
        <f t="shared" si="25"/>
        <v>10019639.375000006</v>
      </c>
      <c r="X81">
        <f t="shared" si="15"/>
        <v>25049.098437500015</v>
      </c>
      <c r="Y81">
        <f t="shared" si="16"/>
        <v>250</v>
      </c>
      <c r="Z81">
        <f t="shared" si="17"/>
        <v>-3823.8750000000009</v>
      </c>
      <c r="AA81" t="str">
        <f t="shared" si="18"/>
        <v/>
      </c>
      <c r="AB81" s="9" t="str">
        <f>IFERROR(AA81/MAX($A$3:AA81)-1,"")</f>
        <v/>
      </c>
      <c r="AG81" s="2">
        <f t="shared" si="23"/>
        <v>42601</v>
      </c>
      <c r="AH81">
        <v>10203337.610272504</v>
      </c>
      <c r="AI81" s="9">
        <f>AH81/MAX($AH$2:AH81)-1</f>
        <v>0</v>
      </c>
      <c r="AJ81" s="29">
        <f t="shared" si="19"/>
        <v>1</v>
      </c>
      <c r="AK81" s="29">
        <f t="shared" si="20"/>
        <v>1</v>
      </c>
      <c r="AL81" s="30">
        <f t="shared" si="24"/>
        <v>2</v>
      </c>
      <c r="AM81" s="30">
        <f t="shared" si="21"/>
        <v>2369</v>
      </c>
      <c r="AN81" s="31">
        <f t="shared" ca="1" si="22"/>
        <v>0</v>
      </c>
      <c r="AV81" t="s">
        <v>922</v>
      </c>
      <c r="AW81" t="s">
        <v>31</v>
      </c>
      <c r="AX81" s="7">
        <v>42583.5</v>
      </c>
      <c r="AY81">
        <v>99</v>
      </c>
      <c r="AZ81" s="7">
        <v>42584.388888888891</v>
      </c>
      <c r="BA81">
        <v>85.55</v>
      </c>
      <c r="BB81" s="8">
        <v>-0.13589999999999999</v>
      </c>
      <c r="BC81">
        <v>-7543.86</v>
      </c>
      <c r="BD81" s="8">
        <v>-0.1545</v>
      </c>
      <c r="BE81">
        <v>493.20760000000001</v>
      </c>
      <c r="BF81">
        <v>48827.55</v>
      </c>
      <c r="BG81">
        <v>-239539.34</v>
      </c>
      <c r="BH81">
        <v>46</v>
      </c>
      <c r="BI81">
        <v>-164</v>
      </c>
      <c r="BJ81" s="8">
        <v>-0.26769999999999999</v>
      </c>
      <c r="BK81" s="8">
        <v>0.81820000000000004</v>
      </c>
      <c r="BL81" t="s">
        <v>610</v>
      </c>
    </row>
    <row r="82" spans="1:64" x14ac:dyDescent="0.45">
      <c r="A82" t="s">
        <v>922</v>
      </c>
      <c r="B82" t="s">
        <v>31</v>
      </c>
      <c r="C82" s="7">
        <v>42583.5</v>
      </c>
      <c r="D82">
        <v>99</v>
      </c>
      <c r="E82" s="7">
        <v>42584.385416666664</v>
      </c>
      <c r="F82">
        <v>74.849999999999994</v>
      </c>
      <c r="G82" s="8">
        <v>-0.24390000000000001</v>
      </c>
      <c r="H82">
        <v>-13499.31</v>
      </c>
      <c r="I82" s="8">
        <v>-0.26150000000000001</v>
      </c>
      <c r="J82">
        <v>521.44039999999995</v>
      </c>
      <c r="K82">
        <v>51622.6</v>
      </c>
      <c r="L82">
        <v>307053.81</v>
      </c>
      <c r="M82">
        <v>45</v>
      </c>
      <c r="N82">
        <v>-299.98</v>
      </c>
      <c r="O82" s="8">
        <v>-0.24390000000000001</v>
      </c>
      <c r="P82" s="8">
        <v>0.81820000000000004</v>
      </c>
      <c r="Q82" t="s">
        <v>610</v>
      </c>
      <c r="S82" s="2">
        <v>42583</v>
      </c>
      <c r="T82" t="s">
        <v>922</v>
      </c>
      <c r="U82">
        <v>99</v>
      </c>
      <c r="V82">
        <v>74.849999999999994</v>
      </c>
      <c r="W82">
        <f t="shared" si="25"/>
        <v>10019639.375000006</v>
      </c>
      <c r="X82">
        <f t="shared" si="15"/>
        <v>25049.098437500015</v>
      </c>
      <c r="Y82">
        <f t="shared" si="16"/>
        <v>250</v>
      </c>
      <c r="Z82">
        <f t="shared" si="17"/>
        <v>-6472.1250000000018</v>
      </c>
      <c r="AA82">
        <f t="shared" si="18"/>
        <v>10007725.375000006</v>
      </c>
      <c r="AB82" s="9">
        <f>IFERROR(AA82/MAX($A$3:AA82)-1,"")</f>
        <v>-1.4621902575522983E-2</v>
      </c>
      <c r="AG82" s="2">
        <f t="shared" si="23"/>
        <v>42602</v>
      </c>
      <c r="AH82">
        <v>10203337.610272504</v>
      </c>
      <c r="AI82" s="9">
        <f>AH82/MAX($AH$2:AH82)-1</f>
        <v>0</v>
      </c>
      <c r="AJ82" s="29">
        <f t="shared" si="19"/>
        <v>1</v>
      </c>
      <c r="AK82" s="29">
        <f t="shared" si="20"/>
        <v>1</v>
      </c>
      <c r="AL82" s="30">
        <f t="shared" si="24"/>
        <v>2</v>
      </c>
      <c r="AM82" s="30">
        <f t="shared" si="21"/>
        <v>2369</v>
      </c>
      <c r="AN82" s="31">
        <f t="shared" ca="1" si="22"/>
        <v>0</v>
      </c>
      <c r="AV82" t="s">
        <v>922</v>
      </c>
      <c r="AW82" t="s">
        <v>31</v>
      </c>
      <c r="AX82" s="7">
        <v>42583.5</v>
      </c>
      <c r="AY82">
        <v>99</v>
      </c>
      <c r="AZ82" s="7">
        <v>42584.385416666664</v>
      </c>
      <c r="BA82">
        <v>74.849999999999994</v>
      </c>
      <c r="BB82" s="8">
        <v>-0.24390000000000001</v>
      </c>
      <c r="BC82">
        <v>-13499.31</v>
      </c>
      <c r="BD82" s="8">
        <v>-0.26150000000000001</v>
      </c>
      <c r="BE82">
        <v>521.44039999999995</v>
      </c>
      <c r="BF82">
        <v>51622.6</v>
      </c>
      <c r="BG82">
        <v>307053.81</v>
      </c>
      <c r="BH82">
        <v>45</v>
      </c>
      <c r="BI82">
        <v>-299.98</v>
      </c>
      <c r="BJ82" s="8">
        <v>-0.24390000000000001</v>
      </c>
      <c r="BK82" s="8">
        <v>0.81820000000000004</v>
      </c>
      <c r="BL82" t="s">
        <v>610</v>
      </c>
    </row>
    <row r="83" spans="1:64" x14ac:dyDescent="0.45">
      <c r="A83" t="s">
        <v>952</v>
      </c>
      <c r="B83" t="s">
        <v>31</v>
      </c>
      <c r="C83" s="7">
        <v>42584.420138888891</v>
      </c>
      <c r="D83">
        <v>75</v>
      </c>
      <c r="E83" s="7">
        <v>42585.388888888891</v>
      </c>
      <c r="F83">
        <v>108.4</v>
      </c>
      <c r="G83" s="8">
        <v>0.44529999999999997</v>
      </c>
      <c r="H83">
        <v>20539.91</v>
      </c>
      <c r="I83" s="8">
        <v>0.4209</v>
      </c>
      <c r="J83">
        <v>650.69740000000002</v>
      </c>
      <c r="K83">
        <v>48802.3</v>
      </c>
      <c r="L83">
        <v>-218999.42</v>
      </c>
      <c r="M83">
        <v>69</v>
      </c>
      <c r="N83">
        <v>297.68</v>
      </c>
      <c r="O83" s="8">
        <v>-0.3967</v>
      </c>
      <c r="P83" s="8">
        <v>0.44529999999999997</v>
      </c>
      <c r="Q83" t="s">
        <v>610</v>
      </c>
      <c r="S83" s="2">
        <v>42584</v>
      </c>
      <c r="T83" t="s">
        <v>952</v>
      </c>
      <c r="U83">
        <v>75</v>
      </c>
      <c r="V83">
        <v>108.4</v>
      </c>
      <c r="W83">
        <f t="shared" si="25"/>
        <v>10007725.375000006</v>
      </c>
      <c r="X83">
        <f t="shared" si="15"/>
        <v>25019.313437500015</v>
      </c>
      <c r="Y83">
        <f t="shared" si="16"/>
        <v>325</v>
      </c>
      <c r="Z83">
        <f t="shared" si="17"/>
        <v>10258.950000000001</v>
      </c>
      <c r="AA83" t="str">
        <f t="shared" si="18"/>
        <v/>
      </c>
      <c r="AB83" s="9" t="str">
        <f>IFERROR(AA83/MAX($A$3:AA83)-1,"")</f>
        <v/>
      </c>
      <c r="AG83" s="2">
        <f t="shared" si="23"/>
        <v>42603</v>
      </c>
      <c r="AH83">
        <v>10203337.610272504</v>
      </c>
      <c r="AI83" s="9">
        <f>AH83/MAX($AH$2:AH83)-1</f>
        <v>0</v>
      </c>
      <c r="AJ83" s="29">
        <f t="shared" si="19"/>
        <v>1</v>
      </c>
      <c r="AK83" s="29">
        <f t="shared" si="20"/>
        <v>1</v>
      </c>
      <c r="AL83" s="30">
        <f t="shared" si="24"/>
        <v>2</v>
      </c>
      <c r="AM83" s="30">
        <f t="shared" si="21"/>
        <v>2369</v>
      </c>
      <c r="AN83" s="31">
        <f t="shared" ca="1" si="22"/>
        <v>0</v>
      </c>
      <c r="AV83" t="s">
        <v>952</v>
      </c>
      <c r="AW83" t="s">
        <v>31</v>
      </c>
      <c r="AX83" s="7">
        <v>42584.420138888891</v>
      </c>
      <c r="AY83">
        <v>75</v>
      </c>
      <c r="AZ83" s="7">
        <v>42585.388888888891</v>
      </c>
      <c r="BA83">
        <v>108.4</v>
      </c>
      <c r="BB83" s="8">
        <v>0.44529999999999997</v>
      </c>
      <c r="BC83">
        <v>20539.91</v>
      </c>
      <c r="BD83" s="8">
        <v>0.4209</v>
      </c>
      <c r="BE83">
        <v>650.69740000000002</v>
      </c>
      <c r="BF83">
        <v>48802.3</v>
      </c>
      <c r="BG83">
        <v>-218999.42</v>
      </c>
      <c r="BH83">
        <v>69</v>
      </c>
      <c r="BI83">
        <v>297.68</v>
      </c>
      <c r="BJ83" s="8">
        <v>-0.3967</v>
      </c>
      <c r="BK83" s="8">
        <v>0.44529999999999997</v>
      </c>
      <c r="BL83" t="s">
        <v>610</v>
      </c>
    </row>
    <row r="84" spans="1:64" x14ac:dyDescent="0.45">
      <c r="A84" t="s">
        <v>922</v>
      </c>
      <c r="B84" t="s">
        <v>31</v>
      </c>
      <c r="C84" s="7">
        <v>42584.423611111109</v>
      </c>
      <c r="D84">
        <v>113.25</v>
      </c>
      <c r="E84" s="7">
        <v>42585.388888888891</v>
      </c>
      <c r="F84">
        <v>167.1</v>
      </c>
      <c r="G84" s="8">
        <v>0.47549999999999998</v>
      </c>
      <c r="H84">
        <v>21995.03</v>
      </c>
      <c r="I84" s="8">
        <v>0.45069999999999999</v>
      </c>
      <c r="J84">
        <v>430.88229999999999</v>
      </c>
      <c r="K84">
        <v>48797.42</v>
      </c>
      <c r="L84">
        <v>-197004.39</v>
      </c>
      <c r="M84">
        <v>68</v>
      </c>
      <c r="N84">
        <v>323.45999999999998</v>
      </c>
      <c r="O84" s="8">
        <v>-0.3377</v>
      </c>
      <c r="P84" s="8">
        <v>0.47549999999999998</v>
      </c>
      <c r="Q84" t="s">
        <v>610</v>
      </c>
      <c r="S84" s="2">
        <v>42584</v>
      </c>
      <c r="T84" t="s">
        <v>922</v>
      </c>
      <c r="U84">
        <v>113.25</v>
      </c>
      <c r="V84">
        <v>167.1</v>
      </c>
      <c r="W84">
        <f t="shared" si="25"/>
        <v>10007725.375000006</v>
      </c>
      <c r="X84">
        <f t="shared" si="15"/>
        <v>25019.313437500015</v>
      </c>
      <c r="Y84">
        <f t="shared" si="16"/>
        <v>225</v>
      </c>
      <c r="Z84">
        <f t="shared" si="17"/>
        <v>11485.4625</v>
      </c>
      <c r="AA84" t="str">
        <f t="shared" si="18"/>
        <v/>
      </c>
      <c r="AB84" s="9" t="str">
        <f>IFERROR(AA84/MAX($A$3:AA84)-1,"")</f>
        <v/>
      </c>
      <c r="AG84" s="2">
        <f t="shared" si="23"/>
        <v>42604</v>
      </c>
      <c r="AH84">
        <v>10193161.710272504</v>
      </c>
      <c r="AI84" s="9">
        <f>AH84/MAX($AH$2:AH84)-1</f>
        <v>-9.9731091812105266E-4</v>
      </c>
      <c r="AJ84" s="29">
        <f t="shared" si="19"/>
        <v>1</v>
      </c>
      <c r="AK84" s="29">
        <f t="shared" si="20"/>
        <v>1</v>
      </c>
      <c r="AL84" s="30">
        <f t="shared" si="24"/>
        <v>2</v>
      </c>
      <c r="AM84" s="30">
        <f t="shared" si="21"/>
        <v>2369</v>
      </c>
      <c r="AN84" s="31">
        <f t="shared" ca="1" si="22"/>
        <v>-9.9731091812105266E-4</v>
      </c>
      <c r="AV84" t="s">
        <v>922</v>
      </c>
      <c r="AW84" t="s">
        <v>31</v>
      </c>
      <c r="AX84" s="7">
        <v>42584.423611111109</v>
      </c>
      <c r="AY84">
        <v>113.25</v>
      </c>
      <c r="AZ84" s="7">
        <v>42585.388888888891</v>
      </c>
      <c r="BA84">
        <v>167.1</v>
      </c>
      <c r="BB84" s="8">
        <v>0.47549999999999998</v>
      </c>
      <c r="BC84">
        <v>21995.03</v>
      </c>
      <c r="BD84" s="8">
        <v>0.45069999999999999</v>
      </c>
      <c r="BE84">
        <v>430.88229999999999</v>
      </c>
      <c r="BF84">
        <v>48797.42</v>
      </c>
      <c r="BG84">
        <v>-197004.39</v>
      </c>
      <c r="BH84">
        <v>68</v>
      </c>
      <c r="BI84">
        <v>323.45999999999998</v>
      </c>
      <c r="BJ84" s="8">
        <v>-0.3377</v>
      </c>
      <c r="BK84" s="8">
        <v>0.47549999999999998</v>
      </c>
      <c r="BL84" t="s">
        <v>610</v>
      </c>
    </row>
    <row r="85" spans="1:64" x14ac:dyDescent="0.45">
      <c r="A85" t="s">
        <v>952</v>
      </c>
      <c r="B85" t="s">
        <v>31</v>
      </c>
      <c r="C85" s="7">
        <v>42584.427083333336</v>
      </c>
      <c r="D85">
        <v>82.8</v>
      </c>
      <c r="E85" s="7">
        <v>42585.385416666664</v>
      </c>
      <c r="F85">
        <v>99</v>
      </c>
      <c r="G85" s="8">
        <v>0.19570000000000001</v>
      </c>
      <c r="H85">
        <v>8951.4500000000007</v>
      </c>
      <c r="I85" s="8">
        <v>0.17369999999999999</v>
      </c>
      <c r="J85">
        <v>622.40660000000003</v>
      </c>
      <c r="K85">
        <v>51535.27</v>
      </c>
      <c r="L85">
        <v>316005.27</v>
      </c>
      <c r="M85">
        <v>66</v>
      </c>
      <c r="N85">
        <v>135.63</v>
      </c>
      <c r="O85" s="8">
        <v>-0.45350000000000001</v>
      </c>
      <c r="P85" s="8">
        <v>0.2379</v>
      </c>
      <c r="Q85" t="s">
        <v>610</v>
      </c>
      <c r="S85" s="2">
        <v>42584</v>
      </c>
      <c r="T85" t="s">
        <v>952</v>
      </c>
      <c r="U85">
        <v>82.8</v>
      </c>
      <c r="V85">
        <v>99</v>
      </c>
      <c r="W85">
        <f t="shared" si="25"/>
        <v>10007725.375000006</v>
      </c>
      <c r="X85">
        <f t="shared" si="15"/>
        <v>25019.313437500015</v>
      </c>
      <c r="Y85">
        <f t="shared" si="16"/>
        <v>300</v>
      </c>
      <c r="Z85">
        <f t="shared" si="17"/>
        <v>4314.6000000000013</v>
      </c>
      <c r="AA85">
        <f t="shared" si="18"/>
        <v>10033784.387500005</v>
      </c>
      <c r="AB85" s="9">
        <f>IFERROR(AA85/MAX($A$3:AA85)-1,"")</f>
        <v>-1.2056086748666317E-2</v>
      </c>
      <c r="AG85" s="2">
        <f t="shared" si="23"/>
        <v>42605</v>
      </c>
      <c r="AH85">
        <v>10193161.710272504</v>
      </c>
      <c r="AI85" s="9">
        <f>AH85/MAX($AH$2:AH85)-1</f>
        <v>-9.9731091812105266E-4</v>
      </c>
      <c r="AJ85" s="29">
        <f t="shared" si="19"/>
        <v>1</v>
      </c>
      <c r="AK85" s="29">
        <f t="shared" si="20"/>
        <v>1</v>
      </c>
      <c r="AL85" s="30">
        <f t="shared" si="24"/>
        <v>2</v>
      </c>
      <c r="AM85" s="30">
        <f t="shared" si="21"/>
        <v>2369</v>
      </c>
      <c r="AN85" s="31">
        <f t="shared" ca="1" si="22"/>
        <v>-9.9731091812105266E-4</v>
      </c>
      <c r="AV85" t="s">
        <v>952</v>
      </c>
      <c r="AW85" t="s">
        <v>31</v>
      </c>
      <c r="AX85" s="7">
        <v>42584.427083333336</v>
      </c>
      <c r="AY85">
        <v>82.8</v>
      </c>
      <c r="AZ85" s="7">
        <v>42585.385416666664</v>
      </c>
      <c r="BA85">
        <v>99</v>
      </c>
      <c r="BB85" s="8">
        <v>0.19570000000000001</v>
      </c>
      <c r="BC85">
        <v>8951.4500000000007</v>
      </c>
      <c r="BD85" s="8">
        <v>0.17369999999999999</v>
      </c>
      <c r="BE85">
        <v>622.40660000000003</v>
      </c>
      <c r="BF85">
        <v>51535.27</v>
      </c>
      <c r="BG85">
        <v>316005.27</v>
      </c>
      <c r="BH85">
        <v>66</v>
      </c>
      <c r="BI85">
        <v>135.63</v>
      </c>
      <c r="BJ85" s="8">
        <v>-0.45350000000000001</v>
      </c>
      <c r="BK85" s="8">
        <v>0.2379</v>
      </c>
      <c r="BL85" t="s">
        <v>610</v>
      </c>
    </row>
    <row r="86" spans="1:64" x14ac:dyDescent="0.45">
      <c r="A86" t="s">
        <v>952</v>
      </c>
      <c r="B86" t="s">
        <v>31</v>
      </c>
      <c r="C86" s="7">
        <v>42585.399305555555</v>
      </c>
      <c r="D86">
        <v>108.75</v>
      </c>
      <c r="E86" s="7">
        <v>42586.385416666664</v>
      </c>
      <c r="F86">
        <v>90.249989999999997</v>
      </c>
      <c r="G86" s="8">
        <v>-0.1701</v>
      </c>
      <c r="H86">
        <v>-9718.39</v>
      </c>
      <c r="I86" s="8">
        <v>-0.18840000000000001</v>
      </c>
      <c r="J86">
        <v>474.29910000000001</v>
      </c>
      <c r="K86">
        <v>51580.03</v>
      </c>
      <c r="L86">
        <v>306286.88</v>
      </c>
      <c r="M86">
        <v>74</v>
      </c>
      <c r="N86">
        <v>-131.33000000000001</v>
      </c>
      <c r="O86" s="8">
        <v>-0.48970000000000002</v>
      </c>
      <c r="P86" s="8">
        <v>0.40639999999999998</v>
      </c>
      <c r="Q86" t="s">
        <v>610</v>
      </c>
      <c r="S86" s="2">
        <v>42585</v>
      </c>
      <c r="T86" t="s">
        <v>952</v>
      </c>
      <c r="U86">
        <v>108.75</v>
      </c>
      <c r="V86">
        <v>90.249989999999997</v>
      </c>
      <c r="W86">
        <f t="shared" si="25"/>
        <v>10033784.387500005</v>
      </c>
      <c r="X86">
        <f t="shared" si="15"/>
        <v>25084.460968750012</v>
      </c>
      <c r="Y86">
        <f t="shared" si="16"/>
        <v>225</v>
      </c>
      <c r="Z86">
        <f t="shared" si="17"/>
        <v>-4610.252227500001</v>
      </c>
      <c r="AA86" t="str">
        <f t="shared" si="18"/>
        <v/>
      </c>
      <c r="AB86" s="9" t="str">
        <f>IFERROR(AA86/MAX($A$3:AA86)-1,"")</f>
        <v/>
      </c>
      <c r="AG86" s="2">
        <f t="shared" si="23"/>
        <v>42606</v>
      </c>
      <c r="AH86">
        <v>10193161.710272504</v>
      </c>
      <c r="AI86" s="9">
        <f>AH86/MAX($AH$2:AH86)-1</f>
        <v>-9.9731091812105266E-4</v>
      </c>
      <c r="AJ86" s="29">
        <f t="shared" si="19"/>
        <v>1</v>
      </c>
      <c r="AK86" s="29">
        <f t="shared" si="20"/>
        <v>1</v>
      </c>
      <c r="AL86" s="30">
        <f t="shared" si="24"/>
        <v>2</v>
      </c>
      <c r="AM86" s="30">
        <f t="shared" si="21"/>
        <v>2369</v>
      </c>
      <c r="AN86" s="31">
        <f t="shared" ca="1" si="22"/>
        <v>-9.9731091812105266E-4</v>
      </c>
      <c r="AV86" t="s">
        <v>952</v>
      </c>
      <c r="AW86" t="s">
        <v>31</v>
      </c>
      <c r="AX86" s="7">
        <v>42585.399305555555</v>
      </c>
      <c r="AY86">
        <v>108.75</v>
      </c>
      <c r="AZ86" s="7">
        <v>42586.385416666664</v>
      </c>
      <c r="BA86">
        <v>90.249989999999997</v>
      </c>
      <c r="BB86" s="8">
        <v>-0.1701</v>
      </c>
      <c r="BC86">
        <v>-9718.39</v>
      </c>
      <c r="BD86" s="8">
        <v>-0.18840000000000001</v>
      </c>
      <c r="BE86">
        <v>474.29910000000001</v>
      </c>
      <c r="BF86">
        <v>51580.03</v>
      </c>
      <c r="BG86">
        <v>306286.88</v>
      </c>
      <c r="BH86">
        <v>74</v>
      </c>
      <c r="BI86">
        <v>-131.33000000000001</v>
      </c>
      <c r="BJ86" s="8">
        <v>-0.48970000000000002</v>
      </c>
      <c r="BK86" s="8">
        <v>0.40639999999999998</v>
      </c>
      <c r="BL86" t="s">
        <v>610</v>
      </c>
    </row>
    <row r="87" spans="1:64" x14ac:dyDescent="0.45">
      <c r="A87" t="s">
        <v>912</v>
      </c>
      <c r="B87" t="s">
        <v>31</v>
      </c>
      <c r="C87" s="7">
        <v>42585.427083333336</v>
      </c>
      <c r="D87">
        <v>155.1</v>
      </c>
      <c r="E87" s="7">
        <v>42586.385416666664</v>
      </c>
      <c r="F87">
        <v>45.45</v>
      </c>
      <c r="G87" s="8">
        <v>-0.70699999999999996</v>
      </c>
      <c r="H87">
        <v>-37049.910000000003</v>
      </c>
      <c r="I87" s="8">
        <v>-0.71989999999999998</v>
      </c>
      <c r="J87">
        <v>331.82339999999999</v>
      </c>
      <c r="K87">
        <v>51465.82</v>
      </c>
      <c r="L87">
        <v>269236.96999999997</v>
      </c>
      <c r="M87">
        <v>66</v>
      </c>
      <c r="N87">
        <v>-561.36</v>
      </c>
      <c r="O87" s="8">
        <v>-0.79949999999999999</v>
      </c>
      <c r="P87" s="8">
        <v>0.1338</v>
      </c>
      <c r="Q87" t="s">
        <v>610</v>
      </c>
      <c r="S87" s="2">
        <v>42585</v>
      </c>
      <c r="T87" t="s">
        <v>912</v>
      </c>
      <c r="U87">
        <v>155.1</v>
      </c>
      <c r="V87">
        <v>45.45</v>
      </c>
      <c r="W87">
        <f t="shared" si="25"/>
        <v>10033784.387500005</v>
      </c>
      <c r="X87">
        <f t="shared" si="15"/>
        <v>25084.460968750012</v>
      </c>
      <c r="Y87">
        <f t="shared" si="16"/>
        <v>150</v>
      </c>
      <c r="Z87">
        <f t="shared" si="17"/>
        <v>-16748.324999999997</v>
      </c>
      <c r="AA87">
        <f t="shared" si="18"/>
        <v>10012425.810272506</v>
      </c>
      <c r="AB87" s="9">
        <f>IFERROR(AA87/MAX($A$3:AA87)-1,"")</f>
        <v>-1.4159089519376056E-2</v>
      </c>
      <c r="AG87" s="2">
        <f t="shared" si="23"/>
        <v>42607</v>
      </c>
      <c r="AH87">
        <v>10193161.710272504</v>
      </c>
      <c r="AI87" s="9">
        <f>AH87/MAX($AH$2:AH87)-1</f>
        <v>-9.9731091812105266E-4</v>
      </c>
      <c r="AJ87" s="29">
        <f t="shared" si="19"/>
        <v>1</v>
      </c>
      <c r="AK87" s="29">
        <f t="shared" si="20"/>
        <v>1</v>
      </c>
      <c r="AL87" s="30">
        <f t="shared" si="24"/>
        <v>2</v>
      </c>
      <c r="AM87" s="30">
        <f t="shared" si="21"/>
        <v>2369</v>
      </c>
      <c r="AN87" s="31">
        <f t="shared" ca="1" si="22"/>
        <v>-9.9731091812105266E-4</v>
      </c>
      <c r="AV87" t="s">
        <v>912</v>
      </c>
      <c r="AW87" t="s">
        <v>31</v>
      </c>
      <c r="AX87" s="7">
        <v>42585.427083333336</v>
      </c>
      <c r="AY87">
        <v>155.1</v>
      </c>
      <c r="AZ87" s="7">
        <v>42586.385416666664</v>
      </c>
      <c r="BA87">
        <v>45.45</v>
      </c>
      <c r="BB87" s="8">
        <v>-0.70699999999999996</v>
      </c>
      <c r="BC87">
        <v>-37049.910000000003</v>
      </c>
      <c r="BD87" s="8">
        <v>-0.71989999999999998</v>
      </c>
      <c r="BE87">
        <v>331.82339999999999</v>
      </c>
      <c r="BF87">
        <v>51465.82</v>
      </c>
      <c r="BG87">
        <v>269236.96999999997</v>
      </c>
      <c r="BH87">
        <v>66</v>
      </c>
      <c r="BI87">
        <v>-561.36</v>
      </c>
      <c r="BJ87" s="8">
        <v>-0.79949999999999999</v>
      </c>
      <c r="BK87" s="8">
        <v>0.1338</v>
      </c>
      <c r="BL87" t="s">
        <v>610</v>
      </c>
    </row>
    <row r="88" spans="1:64" x14ac:dyDescent="0.45">
      <c r="A88" t="s">
        <v>914</v>
      </c>
      <c r="B88" t="s">
        <v>31</v>
      </c>
      <c r="C88" s="7">
        <v>42586.395833333336</v>
      </c>
      <c r="D88">
        <v>59.9</v>
      </c>
      <c r="E88" s="7">
        <v>42586.635416666664</v>
      </c>
      <c r="F88">
        <v>0.05</v>
      </c>
      <c r="G88" s="8">
        <v>-0.99919999999999998</v>
      </c>
      <c r="H88">
        <v>-51817.21</v>
      </c>
      <c r="I88" s="8">
        <v>-1.0092000000000001</v>
      </c>
      <c r="J88">
        <v>857.19839999999999</v>
      </c>
      <c r="K88">
        <v>51346.18</v>
      </c>
      <c r="L88">
        <v>217419.75</v>
      </c>
      <c r="M88">
        <v>70</v>
      </c>
      <c r="N88">
        <v>-740.25</v>
      </c>
      <c r="O88" s="8">
        <v>-0.99919999999999998</v>
      </c>
      <c r="P88" s="8">
        <v>0.13519999999999999</v>
      </c>
      <c r="Q88" t="s">
        <v>610</v>
      </c>
      <c r="S88" s="2">
        <v>42586</v>
      </c>
      <c r="T88" t="s">
        <v>914</v>
      </c>
      <c r="U88">
        <v>59.9</v>
      </c>
      <c r="V88">
        <v>0.05</v>
      </c>
      <c r="W88">
        <f t="shared" si="25"/>
        <v>10012425.810272506</v>
      </c>
      <c r="X88">
        <f t="shared" si="15"/>
        <v>25031.064525681264</v>
      </c>
      <c r="Y88">
        <f t="shared" si="16"/>
        <v>425</v>
      </c>
      <c r="Z88">
        <f t="shared" si="17"/>
        <v>-25691.037499999999</v>
      </c>
      <c r="AA88" t="str">
        <f t="shared" si="18"/>
        <v/>
      </c>
      <c r="AB88" s="9" t="str">
        <f>IFERROR(AA88/MAX($A$3:AA88)-1,"")</f>
        <v/>
      </c>
      <c r="AG88" s="2">
        <f t="shared" si="23"/>
        <v>42608</v>
      </c>
      <c r="AH88">
        <v>10193161.710272504</v>
      </c>
      <c r="AI88" s="9">
        <f>AH88/MAX($AH$2:AH88)-1</f>
        <v>-9.9731091812105266E-4</v>
      </c>
      <c r="AJ88" s="29">
        <f t="shared" si="19"/>
        <v>1</v>
      </c>
      <c r="AK88" s="29">
        <f t="shared" si="20"/>
        <v>1</v>
      </c>
      <c r="AL88" s="30">
        <f t="shared" si="24"/>
        <v>2</v>
      </c>
      <c r="AM88" s="30">
        <f t="shared" si="21"/>
        <v>2369</v>
      </c>
      <c r="AN88" s="31">
        <f t="shared" ca="1" si="22"/>
        <v>-9.9731091812105266E-4</v>
      </c>
      <c r="AV88" t="s">
        <v>914</v>
      </c>
      <c r="AW88" t="s">
        <v>31</v>
      </c>
      <c r="AX88" s="7">
        <v>42586.395833333336</v>
      </c>
      <c r="AY88">
        <v>59.9</v>
      </c>
      <c r="AZ88" s="7">
        <v>42586.635416666664</v>
      </c>
      <c r="BA88">
        <v>0.05</v>
      </c>
      <c r="BB88" s="8">
        <v>-0.99919999999999998</v>
      </c>
      <c r="BC88">
        <v>-51817.21</v>
      </c>
      <c r="BD88" s="8">
        <v>-1.0092000000000001</v>
      </c>
      <c r="BE88">
        <v>857.19839999999999</v>
      </c>
      <c r="BF88">
        <v>51346.18</v>
      </c>
      <c r="BG88">
        <v>217419.75</v>
      </c>
      <c r="BH88">
        <v>70</v>
      </c>
      <c r="BI88">
        <v>-740.25</v>
      </c>
      <c r="BJ88" s="8">
        <v>-0.99919999999999998</v>
      </c>
      <c r="BK88" s="8">
        <v>0.13519999999999999</v>
      </c>
      <c r="BL88" t="s">
        <v>610</v>
      </c>
    </row>
    <row r="89" spans="1:64" x14ac:dyDescent="0.45">
      <c r="A89" t="s">
        <v>913</v>
      </c>
      <c r="B89" t="s">
        <v>31</v>
      </c>
      <c r="C89" s="7">
        <v>42586.413194444445</v>
      </c>
      <c r="D89">
        <v>59.5</v>
      </c>
      <c r="E89" s="7">
        <v>42586.635416666664</v>
      </c>
      <c r="F89">
        <v>28.1</v>
      </c>
      <c r="G89" s="8">
        <v>-0.52769999999999995</v>
      </c>
      <c r="H89">
        <v>-27758.19</v>
      </c>
      <c r="I89" s="8">
        <v>-0.54249999999999998</v>
      </c>
      <c r="J89">
        <v>860.0258</v>
      </c>
      <c r="K89">
        <v>51171.54</v>
      </c>
      <c r="L89">
        <v>189661.56</v>
      </c>
      <c r="M89">
        <v>65</v>
      </c>
      <c r="N89">
        <v>-427.05</v>
      </c>
      <c r="O89" s="8">
        <v>-0.52769999999999995</v>
      </c>
      <c r="P89" s="8">
        <v>1.3429</v>
      </c>
      <c r="Q89" t="s">
        <v>610</v>
      </c>
      <c r="S89" s="2">
        <v>42586</v>
      </c>
      <c r="T89" t="s">
        <v>913</v>
      </c>
      <c r="U89">
        <v>59.5</v>
      </c>
      <c r="V89">
        <v>28.1</v>
      </c>
      <c r="W89">
        <f t="shared" si="25"/>
        <v>10012425.810272506</v>
      </c>
      <c r="X89">
        <f t="shared" si="15"/>
        <v>25031.064525681264</v>
      </c>
      <c r="Y89">
        <f t="shared" si="16"/>
        <v>425</v>
      </c>
      <c r="Z89">
        <f t="shared" si="17"/>
        <v>-13717.3</v>
      </c>
      <c r="AA89">
        <f t="shared" si="18"/>
        <v>9973017.4727725051</v>
      </c>
      <c r="AB89" s="9">
        <f>IFERROR(AA89/MAX($A$3:AA89)-1,"")</f>
        <v>-1.8039303171662802E-2</v>
      </c>
      <c r="AG89" s="2">
        <f t="shared" si="23"/>
        <v>42609</v>
      </c>
      <c r="AH89">
        <v>10193161.710272504</v>
      </c>
      <c r="AI89" s="9">
        <f>AH89/MAX($AH$2:AH89)-1</f>
        <v>-9.9731091812105266E-4</v>
      </c>
      <c r="AJ89" s="29">
        <f t="shared" si="19"/>
        <v>1</v>
      </c>
      <c r="AK89" s="29">
        <f t="shared" si="20"/>
        <v>1</v>
      </c>
      <c r="AL89" s="30">
        <f t="shared" si="24"/>
        <v>2</v>
      </c>
      <c r="AM89" s="30">
        <f t="shared" si="21"/>
        <v>2369</v>
      </c>
      <c r="AN89" s="31">
        <f t="shared" ca="1" si="22"/>
        <v>-9.9731091812105266E-4</v>
      </c>
      <c r="AV89" t="s">
        <v>913</v>
      </c>
      <c r="AW89" t="s">
        <v>31</v>
      </c>
      <c r="AX89" s="7">
        <v>42586.413194444445</v>
      </c>
      <c r="AY89">
        <v>59.5</v>
      </c>
      <c r="AZ89" s="7">
        <v>42586.635416666664</v>
      </c>
      <c r="BA89">
        <v>28.1</v>
      </c>
      <c r="BB89" s="8">
        <v>-0.52769999999999995</v>
      </c>
      <c r="BC89">
        <v>-27758.19</v>
      </c>
      <c r="BD89" s="8">
        <v>-0.54249999999999998</v>
      </c>
      <c r="BE89">
        <v>860.0258</v>
      </c>
      <c r="BF89">
        <v>51171.54</v>
      </c>
      <c r="BG89">
        <v>189661.56</v>
      </c>
      <c r="BH89">
        <v>65</v>
      </c>
      <c r="BI89">
        <v>-427.05</v>
      </c>
      <c r="BJ89" s="8">
        <v>-0.52769999999999995</v>
      </c>
      <c r="BK89" s="8">
        <v>1.3429</v>
      </c>
      <c r="BL89" t="s">
        <v>610</v>
      </c>
    </row>
    <row r="90" spans="1:64" x14ac:dyDescent="0.45">
      <c r="A90" t="s">
        <v>923</v>
      </c>
      <c r="B90" t="s">
        <v>31</v>
      </c>
      <c r="C90" s="7">
        <v>42587.434027777781</v>
      </c>
      <c r="D90">
        <v>159.5</v>
      </c>
      <c r="E90" s="7">
        <v>42590.385416666664</v>
      </c>
      <c r="F90">
        <v>189</v>
      </c>
      <c r="G90" s="8">
        <v>0.185</v>
      </c>
      <c r="H90">
        <v>8309.85</v>
      </c>
      <c r="I90" s="8">
        <v>0.16309999999999999</v>
      </c>
      <c r="J90">
        <v>319.42509999999999</v>
      </c>
      <c r="K90">
        <v>50948.31</v>
      </c>
      <c r="L90">
        <v>197971.41</v>
      </c>
      <c r="M90">
        <v>64</v>
      </c>
      <c r="N90">
        <v>129.84</v>
      </c>
      <c r="O90" s="8">
        <v>-0.20469999999999999</v>
      </c>
      <c r="P90" s="8">
        <v>0.29470000000000002</v>
      </c>
      <c r="Q90" t="s">
        <v>610</v>
      </c>
      <c r="S90" s="2">
        <v>42587</v>
      </c>
      <c r="T90" t="s">
        <v>923</v>
      </c>
      <c r="U90">
        <v>159.5</v>
      </c>
      <c r="V90">
        <v>189</v>
      </c>
      <c r="W90">
        <f t="shared" si="25"/>
        <v>9973017.4727725051</v>
      </c>
      <c r="X90">
        <f t="shared" si="15"/>
        <v>24932.543681931264</v>
      </c>
      <c r="Y90">
        <f t="shared" si="16"/>
        <v>150</v>
      </c>
      <c r="Z90">
        <f t="shared" si="17"/>
        <v>3902.2499999999982</v>
      </c>
      <c r="AA90" t="str">
        <f t="shared" si="18"/>
        <v/>
      </c>
      <c r="AB90" s="9" t="str">
        <f>IFERROR(AA90/MAX($A$3:AA90)-1,"")</f>
        <v/>
      </c>
      <c r="AG90" s="2">
        <f t="shared" si="23"/>
        <v>42610</v>
      </c>
      <c r="AH90">
        <v>10193161.710272504</v>
      </c>
      <c r="AI90" s="9">
        <f>AH90/MAX($AH$2:AH90)-1</f>
        <v>-9.9731091812105266E-4</v>
      </c>
      <c r="AJ90" s="29">
        <f t="shared" si="19"/>
        <v>1</v>
      </c>
      <c r="AK90" s="29">
        <f t="shared" si="20"/>
        <v>1</v>
      </c>
      <c r="AL90" s="30">
        <f t="shared" si="24"/>
        <v>2</v>
      </c>
      <c r="AM90" s="30">
        <f t="shared" si="21"/>
        <v>2369</v>
      </c>
      <c r="AN90" s="31">
        <f t="shared" ca="1" si="22"/>
        <v>-9.9731091812105266E-4</v>
      </c>
      <c r="AV90" t="s">
        <v>923</v>
      </c>
      <c r="AW90" t="s">
        <v>31</v>
      </c>
      <c r="AX90" s="7">
        <v>42587.434027777781</v>
      </c>
      <c r="AY90">
        <v>159.5</v>
      </c>
      <c r="AZ90" s="7">
        <v>42590.385416666664</v>
      </c>
      <c r="BA90">
        <v>189</v>
      </c>
      <c r="BB90" s="8">
        <v>0.185</v>
      </c>
      <c r="BC90">
        <v>8309.85</v>
      </c>
      <c r="BD90" s="8">
        <v>0.16309999999999999</v>
      </c>
      <c r="BE90">
        <v>319.42509999999999</v>
      </c>
      <c r="BF90">
        <v>50948.31</v>
      </c>
      <c r="BG90">
        <v>197971.41</v>
      </c>
      <c r="BH90">
        <v>64</v>
      </c>
      <c r="BI90">
        <v>129.84</v>
      </c>
      <c r="BJ90" s="8">
        <v>-0.20469999999999999</v>
      </c>
      <c r="BK90" s="8">
        <v>0.29470000000000002</v>
      </c>
      <c r="BL90" t="s">
        <v>610</v>
      </c>
    </row>
    <row r="91" spans="1:64" x14ac:dyDescent="0.45">
      <c r="A91" t="s">
        <v>920</v>
      </c>
      <c r="B91" t="s">
        <v>31</v>
      </c>
      <c r="C91" s="7">
        <v>42587.458333333336</v>
      </c>
      <c r="D91">
        <v>205.45</v>
      </c>
      <c r="E91" s="7">
        <v>42590.385416666664</v>
      </c>
      <c r="F91">
        <v>251.6</v>
      </c>
      <c r="G91" s="8">
        <v>0.22459999999999999</v>
      </c>
      <c r="H91">
        <v>10306.209999999999</v>
      </c>
      <c r="I91" s="8">
        <v>0.2024</v>
      </c>
      <c r="J91">
        <v>247.86760000000001</v>
      </c>
      <c r="K91">
        <v>50924.4</v>
      </c>
      <c r="L91">
        <v>208277.62</v>
      </c>
      <c r="M91">
        <v>57</v>
      </c>
      <c r="N91">
        <v>180.81</v>
      </c>
      <c r="O91" s="8">
        <v>-0.16059999999999999</v>
      </c>
      <c r="P91" s="8">
        <v>0.30709999999999998</v>
      </c>
      <c r="Q91" t="s">
        <v>610</v>
      </c>
      <c r="S91" s="2">
        <v>42587</v>
      </c>
      <c r="T91" t="s">
        <v>920</v>
      </c>
      <c r="U91">
        <v>205.45</v>
      </c>
      <c r="V91">
        <v>251.6</v>
      </c>
      <c r="W91">
        <f t="shared" si="25"/>
        <v>9973017.4727725051</v>
      </c>
      <c r="X91">
        <f t="shared" si="15"/>
        <v>24932.543681931264</v>
      </c>
      <c r="Y91">
        <f t="shared" si="16"/>
        <v>125</v>
      </c>
      <c r="Z91">
        <f t="shared" si="17"/>
        <v>5197.4375000000027</v>
      </c>
      <c r="AA91">
        <f t="shared" si="18"/>
        <v>9982117.1602725051</v>
      </c>
      <c r="AB91" s="9">
        <f>IFERROR(AA91/MAX($A$3:AA91)-1,"")</f>
        <v>-1.7143332067349082E-2</v>
      </c>
      <c r="AG91" s="2">
        <f t="shared" si="23"/>
        <v>42611</v>
      </c>
      <c r="AH91">
        <v>10193161.710272504</v>
      </c>
      <c r="AI91" s="9">
        <f>AH91/MAX($AH$2:AH91)-1</f>
        <v>-9.9731091812105266E-4</v>
      </c>
      <c r="AJ91" s="29">
        <f t="shared" si="19"/>
        <v>1</v>
      </c>
      <c r="AK91" s="29">
        <f t="shared" si="20"/>
        <v>1</v>
      </c>
      <c r="AL91" s="30">
        <f t="shared" si="24"/>
        <v>2</v>
      </c>
      <c r="AM91" s="30">
        <f t="shared" si="21"/>
        <v>2369</v>
      </c>
      <c r="AN91" s="31">
        <f t="shared" ca="1" si="22"/>
        <v>-9.9731091812105266E-4</v>
      </c>
      <c r="AV91" t="s">
        <v>920</v>
      </c>
      <c r="AW91" t="s">
        <v>31</v>
      </c>
      <c r="AX91" s="7">
        <v>42587.458333333336</v>
      </c>
      <c r="AY91">
        <v>205.45</v>
      </c>
      <c r="AZ91" s="7">
        <v>42590.385416666664</v>
      </c>
      <c r="BA91">
        <v>251.6</v>
      </c>
      <c r="BB91" s="8">
        <v>0.22459999999999999</v>
      </c>
      <c r="BC91">
        <v>10306.209999999999</v>
      </c>
      <c r="BD91" s="8">
        <v>0.2024</v>
      </c>
      <c r="BE91">
        <v>247.86760000000001</v>
      </c>
      <c r="BF91">
        <v>50924.4</v>
      </c>
      <c r="BG91">
        <v>208277.62</v>
      </c>
      <c r="BH91">
        <v>57</v>
      </c>
      <c r="BI91">
        <v>180.81</v>
      </c>
      <c r="BJ91" s="8">
        <v>-0.16059999999999999</v>
      </c>
      <c r="BK91" s="8">
        <v>0.30709999999999998</v>
      </c>
      <c r="BL91" t="s">
        <v>610</v>
      </c>
    </row>
    <row r="92" spans="1:64" x14ac:dyDescent="0.45">
      <c r="A92" t="s">
        <v>921</v>
      </c>
      <c r="B92" t="s">
        <v>31</v>
      </c>
      <c r="C92" s="7">
        <v>42592.402777777781</v>
      </c>
      <c r="D92">
        <v>93.8</v>
      </c>
      <c r="E92" s="7">
        <v>42593.385416666664</v>
      </c>
      <c r="F92">
        <v>295.10000000000002</v>
      </c>
      <c r="G92" s="8">
        <v>2.1461000000000001</v>
      </c>
      <c r="H92">
        <v>107421.44</v>
      </c>
      <c r="I92" s="8">
        <v>2.1046</v>
      </c>
      <c r="J92">
        <v>544.15120000000002</v>
      </c>
      <c r="K92">
        <v>51041.39</v>
      </c>
      <c r="L92">
        <v>315699.06</v>
      </c>
      <c r="M92">
        <v>73</v>
      </c>
      <c r="N92">
        <v>1471.53</v>
      </c>
      <c r="O92" s="8">
        <v>-0.1258</v>
      </c>
      <c r="P92" s="8">
        <v>2.1461000000000001</v>
      </c>
      <c r="Q92" t="s">
        <v>610</v>
      </c>
      <c r="S92" s="2">
        <v>42592</v>
      </c>
      <c r="T92" t="s">
        <v>921</v>
      </c>
      <c r="U92">
        <v>93.8</v>
      </c>
      <c r="V92">
        <v>295.10000000000002</v>
      </c>
      <c r="W92">
        <f t="shared" si="25"/>
        <v>9982117.1602725051</v>
      </c>
      <c r="X92">
        <f t="shared" si="15"/>
        <v>24955.292900681263</v>
      </c>
      <c r="Y92">
        <f t="shared" si="16"/>
        <v>275</v>
      </c>
      <c r="Z92">
        <f t="shared" si="17"/>
        <v>54288.025000000001</v>
      </c>
      <c r="AA92" t="str">
        <f t="shared" si="18"/>
        <v/>
      </c>
      <c r="AB92" s="9" t="str">
        <f>IFERROR(AA92/MAX($A$3:AA92)-1,"")</f>
        <v/>
      </c>
      <c r="AG92" s="2">
        <f t="shared" si="23"/>
        <v>42612</v>
      </c>
      <c r="AH92">
        <v>10355702.710272504</v>
      </c>
      <c r="AI92" s="9">
        <f>AH92/MAX($AH$2:AH92)-1</f>
        <v>0</v>
      </c>
      <c r="AJ92" s="29">
        <f t="shared" si="19"/>
        <v>1</v>
      </c>
      <c r="AK92" s="29">
        <f t="shared" si="20"/>
        <v>1</v>
      </c>
      <c r="AL92" s="30">
        <f t="shared" si="24"/>
        <v>2</v>
      </c>
      <c r="AM92" s="30">
        <f t="shared" si="21"/>
        <v>2369</v>
      </c>
      <c r="AN92" s="31">
        <f t="shared" ca="1" si="22"/>
        <v>0</v>
      </c>
      <c r="AV92" t="s">
        <v>921</v>
      </c>
      <c r="AW92" t="s">
        <v>31</v>
      </c>
      <c r="AX92" s="7">
        <v>42592.402777777781</v>
      </c>
      <c r="AY92">
        <v>93.8</v>
      </c>
      <c r="AZ92" s="7">
        <v>42593.385416666664</v>
      </c>
      <c r="BA92">
        <v>295.10000000000002</v>
      </c>
      <c r="BB92" s="8">
        <v>2.1461000000000001</v>
      </c>
      <c r="BC92">
        <v>107421.44</v>
      </c>
      <c r="BD92" s="8">
        <v>2.1046</v>
      </c>
      <c r="BE92">
        <v>544.15120000000002</v>
      </c>
      <c r="BF92">
        <v>51041.39</v>
      </c>
      <c r="BG92">
        <v>315699.06</v>
      </c>
      <c r="BH92">
        <v>73</v>
      </c>
      <c r="BI92">
        <v>1471.53</v>
      </c>
      <c r="BJ92" s="8">
        <v>-0.1258</v>
      </c>
      <c r="BK92" s="8">
        <v>2.1461000000000001</v>
      </c>
      <c r="BL92" t="s">
        <v>610</v>
      </c>
    </row>
    <row r="93" spans="1:64" x14ac:dyDescent="0.45">
      <c r="A93" t="s">
        <v>922</v>
      </c>
      <c r="B93" t="s">
        <v>31</v>
      </c>
      <c r="C93" s="7">
        <v>42592.420138888891</v>
      </c>
      <c r="D93">
        <v>84.1</v>
      </c>
      <c r="E93" s="7">
        <v>42593.388888888891</v>
      </c>
      <c r="F93">
        <v>212.15</v>
      </c>
      <c r="G93" s="8">
        <v>1.5226</v>
      </c>
      <c r="H93">
        <v>72903.22</v>
      </c>
      <c r="I93" s="8">
        <v>1.4874000000000001</v>
      </c>
      <c r="J93">
        <v>582.81780000000003</v>
      </c>
      <c r="K93">
        <v>49014.98</v>
      </c>
      <c r="L93">
        <v>-124101.17</v>
      </c>
      <c r="M93">
        <v>69</v>
      </c>
      <c r="N93">
        <v>1056.57</v>
      </c>
      <c r="O93" s="8">
        <v>-0.3478</v>
      </c>
      <c r="P93" s="8">
        <v>1.6040000000000001</v>
      </c>
      <c r="Q93" t="s">
        <v>610</v>
      </c>
      <c r="S93" s="2">
        <v>42592</v>
      </c>
      <c r="T93" t="s">
        <v>922</v>
      </c>
      <c r="U93">
        <v>84.1</v>
      </c>
      <c r="V93">
        <v>212.15</v>
      </c>
      <c r="W93">
        <f t="shared" si="25"/>
        <v>9982117.1602725051</v>
      </c>
      <c r="X93">
        <f t="shared" si="15"/>
        <v>24955.292900681263</v>
      </c>
      <c r="Y93">
        <f t="shared" si="16"/>
        <v>300</v>
      </c>
      <c r="Z93">
        <f t="shared" si="17"/>
        <v>37526.250000000007</v>
      </c>
      <c r="AA93" t="str">
        <f t="shared" si="18"/>
        <v/>
      </c>
      <c r="AB93" s="9" t="str">
        <f>IFERROR(AA93/MAX($A$3:AA93)-1,"")</f>
        <v/>
      </c>
      <c r="AG93" s="2">
        <f t="shared" si="23"/>
        <v>42613</v>
      </c>
      <c r="AH93">
        <v>10421026.747772504</v>
      </c>
      <c r="AI93" s="9">
        <f>AH93/MAX($AH$2:AH93)-1</f>
        <v>0</v>
      </c>
      <c r="AJ93" s="29">
        <f t="shared" si="19"/>
        <v>1</v>
      </c>
      <c r="AK93" s="29">
        <f t="shared" si="20"/>
        <v>1</v>
      </c>
      <c r="AL93" s="30">
        <f t="shared" si="24"/>
        <v>2</v>
      </c>
      <c r="AM93" s="30">
        <f t="shared" si="21"/>
        <v>2369</v>
      </c>
      <c r="AN93" s="31">
        <f t="shared" ca="1" si="22"/>
        <v>0</v>
      </c>
      <c r="AV93" t="s">
        <v>922</v>
      </c>
      <c r="AW93" t="s">
        <v>31</v>
      </c>
      <c r="AX93" s="7">
        <v>42592.420138888891</v>
      </c>
      <c r="AY93">
        <v>84.1</v>
      </c>
      <c r="AZ93" s="7">
        <v>42593.388888888891</v>
      </c>
      <c r="BA93">
        <v>212.15</v>
      </c>
      <c r="BB93" s="8">
        <v>1.5226</v>
      </c>
      <c r="BC93">
        <v>72903.22</v>
      </c>
      <c r="BD93" s="8">
        <v>1.4874000000000001</v>
      </c>
      <c r="BE93">
        <v>582.81780000000003</v>
      </c>
      <c r="BF93">
        <v>49014.98</v>
      </c>
      <c r="BG93">
        <v>-124101.17</v>
      </c>
      <c r="BH93">
        <v>69</v>
      </c>
      <c r="BI93">
        <v>1056.57</v>
      </c>
      <c r="BJ93" s="8">
        <v>-0.3478</v>
      </c>
      <c r="BK93" s="8">
        <v>1.6040000000000001</v>
      </c>
      <c r="BL93" t="s">
        <v>610</v>
      </c>
    </row>
    <row r="94" spans="1:64" x14ac:dyDescent="0.45">
      <c r="A94" t="s">
        <v>922</v>
      </c>
      <c r="B94" t="s">
        <v>31</v>
      </c>
      <c r="C94" s="7">
        <v>42592.420138888891</v>
      </c>
      <c r="D94">
        <v>84.1</v>
      </c>
      <c r="E94" s="7">
        <v>42593.385416666664</v>
      </c>
      <c r="F94">
        <v>200</v>
      </c>
      <c r="G94" s="8">
        <v>1.3781000000000001</v>
      </c>
      <c r="H94">
        <v>68633.48</v>
      </c>
      <c r="I94" s="8">
        <v>1.3443000000000001</v>
      </c>
      <c r="J94">
        <v>607.05899999999997</v>
      </c>
      <c r="K94">
        <v>51053.66</v>
      </c>
      <c r="L94">
        <v>384332.54</v>
      </c>
      <c r="M94">
        <v>68</v>
      </c>
      <c r="N94">
        <v>1009.32</v>
      </c>
      <c r="O94" s="8">
        <v>-0.3478</v>
      </c>
      <c r="P94" s="8">
        <v>1.3781000000000001</v>
      </c>
      <c r="Q94" t="s">
        <v>610</v>
      </c>
      <c r="S94" s="2">
        <v>42592</v>
      </c>
      <c r="T94" t="s">
        <v>922</v>
      </c>
      <c r="U94">
        <v>84.1</v>
      </c>
      <c r="V94">
        <v>200</v>
      </c>
      <c r="W94">
        <f t="shared" si="25"/>
        <v>9982117.1602725051</v>
      </c>
      <c r="X94">
        <f t="shared" si="15"/>
        <v>24955.292900681263</v>
      </c>
      <c r="Y94">
        <f t="shared" si="16"/>
        <v>300</v>
      </c>
      <c r="Z94">
        <f t="shared" si="17"/>
        <v>33917.700000000004</v>
      </c>
      <c r="AA94" t="str">
        <f t="shared" si="18"/>
        <v/>
      </c>
      <c r="AB94" s="9" t="str">
        <f>IFERROR(AA94/MAX($A$3:AA94)-1,"")</f>
        <v/>
      </c>
      <c r="AG94" s="2">
        <f t="shared" si="23"/>
        <v>42614</v>
      </c>
      <c r="AH94">
        <v>10367903.910272503</v>
      </c>
      <c r="AI94" s="9">
        <f>AH94/MAX($AH$2:AH94)-1</f>
        <v>-5.0976586842899074E-3</v>
      </c>
      <c r="AJ94" s="29">
        <f t="shared" si="19"/>
        <v>1</v>
      </c>
      <c r="AK94" s="29">
        <f t="shared" si="20"/>
        <v>1</v>
      </c>
      <c r="AL94" s="30">
        <f t="shared" si="24"/>
        <v>2</v>
      </c>
      <c r="AM94" s="30">
        <f t="shared" si="21"/>
        <v>2369</v>
      </c>
      <c r="AN94" s="31">
        <f t="shared" ca="1" si="22"/>
        <v>-5.0976586842899074E-3</v>
      </c>
      <c r="AV94" t="s">
        <v>922</v>
      </c>
      <c r="AW94" t="s">
        <v>31</v>
      </c>
      <c r="AX94" s="7">
        <v>42592.420138888891</v>
      </c>
      <c r="AY94">
        <v>84.1</v>
      </c>
      <c r="AZ94" s="7">
        <v>42593.385416666664</v>
      </c>
      <c r="BA94">
        <v>200</v>
      </c>
      <c r="BB94" s="8">
        <v>1.3781000000000001</v>
      </c>
      <c r="BC94">
        <v>68633.48</v>
      </c>
      <c r="BD94" s="8">
        <v>1.3443000000000001</v>
      </c>
      <c r="BE94">
        <v>607.05899999999997</v>
      </c>
      <c r="BF94">
        <v>51053.66</v>
      </c>
      <c r="BG94">
        <v>384332.54</v>
      </c>
      <c r="BH94">
        <v>68</v>
      </c>
      <c r="BI94">
        <v>1009.32</v>
      </c>
      <c r="BJ94" s="8">
        <v>-0.3478</v>
      </c>
      <c r="BK94" s="8">
        <v>1.3781000000000001</v>
      </c>
      <c r="BL94" t="s">
        <v>610</v>
      </c>
    </row>
    <row r="95" spans="1:64" x14ac:dyDescent="0.45">
      <c r="A95" t="s">
        <v>952</v>
      </c>
      <c r="B95" t="s">
        <v>31</v>
      </c>
      <c r="C95" s="7">
        <v>42592.423611111109</v>
      </c>
      <c r="D95">
        <v>70.05</v>
      </c>
      <c r="E95" s="7">
        <v>42593.388888888891</v>
      </c>
      <c r="F95">
        <v>129.15</v>
      </c>
      <c r="G95" s="8">
        <v>0.84370000000000001</v>
      </c>
      <c r="H95">
        <v>39955.279999999999</v>
      </c>
      <c r="I95" s="8">
        <v>0.81520000000000004</v>
      </c>
      <c r="J95">
        <v>699.64419999999996</v>
      </c>
      <c r="K95">
        <v>49010.07</v>
      </c>
      <c r="L95">
        <v>-84145.89</v>
      </c>
      <c r="M95">
        <v>68</v>
      </c>
      <c r="N95">
        <v>587.58000000000004</v>
      </c>
      <c r="O95" s="8">
        <v>-0.38119999999999998</v>
      </c>
      <c r="P95" s="8">
        <v>0.93720000000000003</v>
      </c>
      <c r="Q95" t="s">
        <v>610</v>
      </c>
      <c r="S95" s="2">
        <v>42592</v>
      </c>
      <c r="T95" t="s">
        <v>952</v>
      </c>
      <c r="U95">
        <v>70.05</v>
      </c>
      <c r="V95">
        <v>129.15</v>
      </c>
      <c r="W95">
        <f t="shared" si="25"/>
        <v>9982117.1602725051</v>
      </c>
      <c r="X95">
        <f t="shared" si="15"/>
        <v>24955.292900681263</v>
      </c>
      <c r="Y95">
        <f t="shared" si="16"/>
        <v>350</v>
      </c>
      <c r="Z95">
        <f t="shared" si="17"/>
        <v>19987.800000000003</v>
      </c>
      <c r="AA95">
        <f t="shared" si="18"/>
        <v>10127836.935272506</v>
      </c>
      <c r="AB95" s="9">
        <f>IFERROR(AA95/MAX($A$3:AA95)-1,"")</f>
        <v>-2.7955088341777845E-3</v>
      </c>
      <c r="AG95" s="2">
        <f t="shared" si="23"/>
        <v>42615</v>
      </c>
      <c r="AH95">
        <v>10367903.910272503</v>
      </c>
      <c r="AI95" s="9">
        <f>AH95/MAX($AH$2:AH95)-1</f>
        <v>-5.0976586842899074E-3</v>
      </c>
      <c r="AJ95" s="29">
        <f t="shared" si="19"/>
        <v>1</v>
      </c>
      <c r="AK95" s="29">
        <f t="shared" si="20"/>
        <v>1</v>
      </c>
      <c r="AL95" s="30">
        <f t="shared" si="24"/>
        <v>2</v>
      </c>
      <c r="AM95" s="30">
        <f t="shared" si="21"/>
        <v>2369</v>
      </c>
      <c r="AN95" s="31">
        <f t="shared" ca="1" si="22"/>
        <v>-5.0976586842899074E-3</v>
      </c>
      <c r="AV95" t="s">
        <v>952</v>
      </c>
      <c r="AW95" t="s">
        <v>31</v>
      </c>
      <c r="AX95" s="7">
        <v>42592.423611111109</v>
      </c>
      <c r="AY95">
        <v>70.05</v>
      </c>
      <c r="AZ95" s="7">
        <v>42593.388888888891</v>
      </c>
      <c r="BA95">
        <v>129.15</v>
      </c>
      <c r="BB95" s="8">
        <v>0.84370000000000001</v>
      </c>
      <c r="BC95">
        <v>39955.279999999999</v>
      </c>
      <c r="BD95" s="8">
        <v>0.81520000000000004</v>
      </c>
      <c r="BE95">
        <v>699.64419999999996</v>
      </c>
      <c r="BF95">
        <v>49010.07</v>
      </c>
      <c r="BG95">
        <v>-84145.89</v>
      </c>
      <c r="BH95">
        <v>68</v>
      </c>
      <c r="BI95">
        <v>587.58000000000004</v>
      </c>
      <c r="BJ95" s="8">
        <v>-0.38119999999999998</v>
      </c>
      <c r="BK95" s="8">
        <v>0.93720000000000003</v>
      </c>
      <c r="BL95" t="s">
        <v>610</v>
      </c>
    </row>
    <row r="96" spans="1:64" x14ac:dyDescent="0.45">
      <c r="A96" t="s">
        <v>913</v>
      </c>
      <c r="B96" t="s">
        <v>31</v>
      </c>
      <c r="C96" s="7">
        <v>42593.395833333336</v>
      </c>
      <c r="D96">
        <v>66.3</v>
      </c>
      <c r="E96" s="7">
        <v>42593.635416666664</v>
      </c>
      <c r="F96">
        <v>0.1</v>
      </c>
      <c r="G96" s="8">
        <v>-0.99850000000000005</v>
      </c>
      <c r="H96">
        <v>-52363.35</v>
      </c>
      <c r="I96" s="8">
        <v>-1.0085</v>
      </c>
      <c r="J96">
        <v>783.13210000000004</v>
      </c>
      <c r="K96">
        <v>51921.66</v>
      </c>
      <c r="L96">
        <v>331969.19</v>
      </c>
      <c r="M96">
        <v>70</v>
      </c>
      <c r="N96">
        <v>-748.05</v>
      </c>
      <c r="O96" s="8">
        <v>-0.99850000000000005</v>
      </c>
      <c r="P96" s="8">
        <v>5.0500000000000003E-2</v>
      </c>
      <c r="Q96" t="s">
        <v>610</v>
      </c>
      <c r="S96" s="2">
        <v>42593</v>
      </c>
      <c r="T96" t="s">
        <v>913</v>
      </c>
      <c r="U96">
        <v>66.3</v>
      </c>
      <c r="V96">
        <v>0.1</v>
      </c>
      <c r="W96">
        <f t="shared" si="25"/>
        <v>10127836.935272506</v>
      </c>
      <c r="X96">
        <f t="shared" si="15"/>
        <v>25319.592338181264</v>
      </c>
      <c r="Y96">
        <f t="shared" si="16"/>
        <v>375</v>
      </c>
      <c r="Z96">
        <f t="shared" si="17"/>
        <v>-25073.999999999996</v>
      </c>
      <c r="AA96">
        <f t="shared" si="18"/>
        <v>10102762.935272506</v>
      </c>
      <c r="AB96" s="9">
        <f>IFERROR(AA96/MAX($A$3:AA96)-1,"")</f>
        <v>-5.2643386120754254E-3</v>
      </c>
      <c r="AG96" s="2">
        <f t="shared" si="23"/>
        <v>42616</v>
      </c>
      <c r="AH96">
        <v>10367903.910272503</v>
      </c>
      <c r="AI96" s="9">
        <f>AH96/MAX($AH$2:AH96)-1</f>
        <v>-5.0976586842899074E-3</v>
      </c>
      <c r="AJ96" s="29">
        <f t="shared" si="19"/>
        <v>1</v>
      </c>
      <c r="AK96" s="29">
        <f t="shared" si="20"/>
        <v>1</v>
      </c>
      <c r="AL96" s="30">
        <f t="shared" si="24"/>
        <v>2</v>
      </c>
      <c r="AM96" s="30">
        <f t="shared" si="21"/>
        <v>2369</v>
      </c>
      <c r="AN96" s="31">
        <f t="shared" ca="1" si="22"/>
        <v>-5.0976586842899074E-3</v>
      </c>
      <c r="AV96" t="s">
        <v>913</v>
      </c>
      <c r="AW96" t="s">
        <v>31</v>
      </c>
      <c r="AX96" s="7">
        <v>42593.395833333336</v>
      </c>
      <c r="AY96">
        <v>66.3</v>
      </c>
      <c r="AZ96" s="7">
        <v>42593.635416666664</v>
      </c>
      <c r="BA96">
        <v>0.1</v>
      </c>
      <c r="BB96" s="8">
        <v>-0.99850000000000005</v>
      </c>
      <c r="BC96">
        <v>-52363.35</v>
      </c>
      <c r="BD96" s="8">
        <v>-1.0085</v>
      </c>
      <c r="BE96">
        <v>783.13210000000004</v>
      </c>
      <c r="BF96">
        <v>51921.66</v>
      </c>
      <c r="BG96">
        <v>331969.19</v>
      </c>
      <c r="BH96">
        <v>70</v>
      </c>
      <c r="BI96">
        <v>-748.05</v>
      </c>
      <c r="BJ96" s="8">
        <v>-0.99850000000000005</v>
      </c>
      <c r="BK96" s="8">
        <v>5.0500000000000003E-2</v>
      </c>
      <c r="BL96" t="s">
        <v>610</v>
      </c>
    </row>
    <row r="97" spans="1:64" x14ac:dyDescent="0.45">
      <c r="A97" t="s">
        <v>923</v>
      </c>
      <c r="B97" t="s">
        <v>31</v>
      </c>
      <c r="C97" s="7">
        <v>42594.53125</v>
      </c>
      <c r="D97">
        <v>118</v>
      </c>
      <c r="E97" s="7">
        <v>42598.385416666664</v>
      </c>
      <c r="F97">
        <v>137.94999999999999</v>
      </c>
      <c r="G97" s="8">
        <v>0.1691</v>
      </c>
      <c r="H97">
        <v>7613.48</v>
      </c>
      <c r="I97" s="8">
        <v>0.1474</v>
      </c>
      <c r="J97">
        <v>437.7953</v>
      </c>
      <c r="K97">
        <v>51659.85</v>
      </c>
      <c r="L97">
        <v>339582.67</v>
      </c>
      <c r="M97">
        <v>36</v>
      </c>
      <c r="N97">
        <v>211.49</v>
      </c>
      <c r="O97" s="8">
        <v>-0.28689999999999999</v>
      </c>
      <c r="P97" s="8">
        <v>0.3992</v>
      </c>
      <c r="Q97" t="s">
        <v>610</v>
      </c>
      <c r="S97" s="2">
        <v>42594</v>
      </c>
      <c r="T97" t="s">
        <v>923</v>
      </c>
      <c r="U97">
        <v>118</v>
      </c>
      <c r="V97">
        <v>137.94999999999999</v>
      </c>
      <c r="W97">
        <f t="shared" si="25"/>
        <v>10102762.935272506</v>
      </c>
      <c r="X97">
        <f t="shared" ref="X97:X160" si="26">W97*0.25%</f>
        <v>25256.907338181263</v>
      </c>
      <c r="Y97">
        <f t="shared" si="16"/>
        <v>225</v>
      </c>
      <c r="Z97">
        <f t="shared" si="17"/>
        <v>3912.8624999999943</v>
      </c>
      <c r="AA97" t="str">
        <f t="shared" si="18"/>
        <v/>
      </c>
      <c r="AB97" s="9" t="str">
        <f>IFERROR(AA97/MAX($A$3:AA97)-1,"")</f>
        <v/>
      </c>
      <c r="AG97" s="2">
        <f t="shared" si="23"/>
        <v>42617</v>
      </c>
      <c r="AH97">
        <v>10367903.910272503</v>
      </c>
      <c r="AI97" s="9">
        <f>AH97/MAX($AH$2:AH97)-1</f>
        <v>-5.0976586842899074E-3</v>
      </c>
      <c r="AJ97" s="29">
        <f t="shared" si="19"/>
        <v>1</v>
      </c>
      <c r="AK97" s="29">
        <f t="shared" si="20"/>
        <v>1</v>
      </c>
      <c r="AL97" s="30">
        <f t="shared" si="24"/>
        <v>2</v>
      </c>
      <c r="AM97" s="30">
        <f t="shared" si="21"/>
        <v>2369</v>
      </c>
      <c r="AN97" s="31">
        <f t="shared" ca="1" si="22"/>
        <v>-5.0976586842899074E-3</v>
      </c>
      <c r="AV97" t="s">
        <v>923</v>
      </c>
      <c r="AW97" t="s">
        <v>31</v>
      </c>
      <c r="AX97" s="7">
        <v>42594.53125</v>
      </c>
      <c r="AY97">
        <v>118</v>
      </c>
      <c r="AZ97" s="7">
        <v>42598.385416666664</v>
      </c>
      <c r="BA97">
        <v>137.94999999999999</v>
      </c>
      <c r="BB97" s="8">
        <v>0.1691</v>
      </c>
      <c r="BC97">
        <v>7613.48</v>
      </c>
      <c r="BD97" s="8">
        <v>0.1474</v>
      </c>
      <c r="BE97">
        <v>437.7953</v>
      </c>
      <c r="BF97">
        <v>51659.85</v>
      </c>
      <c r="BG97">
        <v>339582.67</v>
      </c>
      <c r="BH97">
        <v>36</v>
      </c>
      <c r="BI97">
        <v>211.49</v>
      </c>
      <c r="BJ97" s="8">
        <v>-0.28689999999999999</v>
      </c>
      <c r="BK97" s="8">
        <v>0.3992</v>
      </c>
      <c r="BL97" t="s">
        <v>610</v>
      </c>
    </row>
    <row r="98" spans="1:64" x14ac:dyDescent="0.45">
      <c r="A98" t="s">
        <v>923</v>
      </c>
      <c r="B98" t="s">
        <v>31</v>
      </c>
      <c r="C98" s="7">
        <v>42594.541666666664</v>
      </c>
      <c r="D98">
        <v>125.4</v>
      </c>
      <c r="E98" s="7">
        <v>42598.388888888891</v>
      </c>
      <c r="F98">
        <v>154.6</v>
      </c>
      <c r="G98" s="8">
        <v>0.2329</v>
      </c>
      <c r="H98">
        <v>10437.74</v>
      </c>
      <c r="I98" s="8">
        <v>0.21049999999999999</v>
      </c>
      <c r="J98">
        <v>395.36900000000003</v>
      </c>
      <c r="K98">
        <v>49579.27</v>
      </c>
      <c r="L98">
        <v>-73708.149999999994</v>
      </c>
      <c r="M98">
        <v>34</v>
      </c>
      <c r="N98">
        <v>306.99</v>
      </c>
      <c r="O98" s="8">
        <v>-0.1033</v>
      </c>
      <c r="P98" s="8">
        <v>0.31659999999999999</v>
      </c>
      <c r="Q98" t="s">
        <v>610</v>
      </c>
      <c r="S98" s="2">
        <v>42594</v>
      </c>
      <c r="T98" t="s">
        <v>923</v>
      </c>
      <c r="U98">
        <v>125.4</v>
      </c>
      <c r="V98">
        <v>154.6</v>
      </c>
      <c r="W98">
        <f t="shared" si="25"/>
        <v>10102762.935272506</v>
      </c>
      <c r="X98">
        <f t="shared" si="26"/>
        <v>25256.907338181263</v>
      </c>
      <c r="Y98">
        <f t="shared" si="16"/>
        <v>200</v>
      </c>
      <c r="Z98">
        <f t="shared" si="17"/>
        <v>5279.9999999999982</v>
      </c>
      <c r="AA98" t="str">
        <f t="shared" si="18"/>
        <v/>
      </c>
      <c r="AB98" s="9" t="str">
        <f>IFERROR(AA98/MAX($A$3:AA98)-1,"")</f>
        <v/>
      </c>
      <c r="AG98" s="2">
        <f t="shared" si="23"/>
        <v>42618</v>
      </c>
      <c r="AH98">
        <v>10367903.910272503</v>
      </c>
      <c r="AI98" s="9">
        <f>AH98/MAX($AH$2:AH98)-1</f>
        <v>-5.0976586842899074E-3</v>
      </c>
      <c r="AJ98" s="29">
        <f t="shared" si="19"/>
        <v>1</v>
      </c>
      <c r="AK98" s="29">
        <f t="shared" si="20"/>
        <v>1</v>
      </c>
      <c r="AL98" s="30">
        <f t="shared" si="24"/>
        <v>2</v>
      </c>
      <c r="AM98" s="30">
        <f t="shared" si="21"/>
        <v>2369</v>
      </c>
      <c r="AN98" s="31">
        <f t="shared" ca="1" si="22"/>
        <v>-5.0976586842899074E-3</v>
      </c>
      <c r="AV98" t="s">
        <v>923</v>
      </c>
      <c r="AW98" t="s">
        <v>31</v>
      </c>
      <c r="AX98" s="7">
        <v>42594.541666666664</v>
      </c>
      <c r="AY98">
        <v>125.4</v>
      </c>
      <c r="AZ98" s="7">
        <v>42598.388888888891</v>
      </c>
      <c r="BA98">
        <v>154.6</v>
      </c>
      <c r="BB98" s="8">
        <v>0.2329</v>
      </c>
      <c r="BC98">
        <v>10437.74</v>
      </c>
      <c r="BD98" s="8">
        <v>0.21049999999999999</v>
      </c>
      <c r="BE98">
        <v>395.36900000000003</v>
      </c>
      <c r="BF98">
        <v>49579.27</v>
      </c>
      <c r="BG98">
        <v>-73708.149999999994</v>
      </c>
      <c r="BH98">
        <v>34</v>
      </c>
      <c r="BI98">
        <v>306.99</v>
      </c>
      <c r="BJ98" s="8">
        <v>-0.1033</v>
      </c>
      <c r="BK98" s="8">
        <v>0.31659999999999999</v>
      </c>
      <c r="BL98" t="s">
        <v>610</v>
      </c>
    </row>
    <row r="99" spans="1:64" x14ac:dyDescent="0.45">
      <c r="A99" t="s">
        <v>916</v>
      </c>
      <c r="B99" t="s">
        <v>31</v>
      </c>
      <c r="C99" s="7">
        <v>42594.548611111109</v>
      </c>
      <c r="D99">
        <v>87.7</v>
      </c>
      <c r="E99" s="7">
        <v>42598.388888888891</v>
      </c>
      <c r="F99">
        <v>101</v>
      </c>
      <c r="G99" s="8">
        <v>0.1517</v>
      </c>
      <c r="H99">
        <v>6450.16</v>
      </c>
      <c r="I99" s="8">
        <v>0.13009999999999999</v>
      </c>
      <c r="J99">
        <v>565.15890000000002</v>
      </c>
      <c r="K99">
        <v>49564.43</v>
      </c>
      <c r="L99">
        <v>-67257.990000000005</v>
      </c>
      <c r="M99">
        <v>32</v>
      </c>
      <c r="N99">
        <v>201.57</v>
      </c>
      <c r="O99" s="8">
        <v>-0.13339999999999999</v>
      </c>
      <c r="P99" s="8">
        <v>0.2571</v>
      </c>
      <c r="Q99" t="s">
        <v>610</v>
      </c>
      <c r="S99" s="2">
        <v>42594</v>
      </c>
      <c r="T99" t="s">
        <v>916</v>
      </c>
      <c r="U99">
        <v>87.7</v>
      </c>
      <c r="V99">
        <v>101</v>
      </c>
      <c r="W99">
        <f t="shared" si="25"/>
        <v>10102762.935272506</v>
      </c>
      <c r="X99">
        <f t="shared" si="26"/>
        <v>25256.907338181263</v>
      </c>
      <c r="Y99">
        <f t="shared" si="16"/>
        <v>300</v>
      </c>
      <c r="Z99">
        <f t="shared" si="17"/>
        <v>3423.8999999999992</v>
      </c>
      <c r="AA99" t="str">
        <f t="shared" si="18"/>
        <v/>
      </c>
      <c r="AB99" s="9" t="str">
        <f>IFERROR(AA99/MAX($A$3:AA99)-1,"")</f>
        <v/>
      </c>
      <c r="AG99" s="2">
        <f t="shared" si="23"/>
        <v>42619</v>
      </c>
      <c r="AH99">
        <v>10568747.172772503</v>
      </c>
      <c r="AI99" s="9">
        <f>AH99/MAX($AH$2:AH99)-1</f>
        <v>0</v>
      </c>
      <c r="AJ99" s="29">
        <f t="shared" si="19"/>
        <v>1</v>
      </c>
      <c r="AK99" s="29">
        <f t="shared" si="20"/>
        <v>1</v>
      </c>
      <c r="AL99" s="30">
        <f t="shared" si="24"/>
        <v>2</v>
      </c>
      <c r="AM99" s="30">
        <f t="shared" si="21"/>
        <v>2369</v>
      </c>
      <c r="AN99" s="31">
        <f t="shared" ca="1" si="22"/>
        <v>0</v>
      </c>
      <c r="AV99" t="s">
        <v>916</v>
      </c>
      <c r="AW99" t="s">
        <v>31</v>
      </c>
      <c r="AX99" s="7">
        <v>42594.548611111109</v>
      </c>
      <c r="AY99">
        <v>87.7</v>
      </c>
      <c r="AZ99" s="7">
        <v>42598.388888888891</v>
      </c>
      <c r="BA99">
        <v>101</v>
      </c>
      <c r="BB99" s="8">
        <v>0.1517</v>
      </c>
      <c r="BC99">
        <v>6450.16</v>
      </c>
      <c r="BD99" s="8">
        <v>0.13009999999999999</v>
      </c>
      <c r="BE99">
        <v>565.15890000000002</v>
      </c>
      <c r="BF99">
        <v>49564.43</v>
      </c>
      <c r="BG99">
        <v>-67257.990000000005</v>
      </c>
      <c r="BH99">
        <v>32</v>
      </c>
      <c r="BI99">
        <v>201.57</v>
      </c>
      <c r="BJ99" s="8">
        <v>-0.13339999999999999</v>
      </c>
      <c r="BK99" s="8">
        <v>0.2571</v>
      </c>
      <c r="BL99" t="s">
        <v>610</v>
      </c>
    </row>
    <row r="100" spans="1:64" x14ac:dyDescent="0.45">
      <c r="A100" t="s">
        <v>916</v>
      </c>
      <c r="B100" t="s">
        <v>31</v>
      </c>
      <c r="C100" s="7">
        <v>42594.548611111109</v>
      </c>
      <c r="D100">
        <v>87.7</v>
      </c>
      <c r="E100" s="7">
        <v>42598.385416666664</v>
      </c>
      <c r="F100">
        <v>89.2</v>
      </c>
      <c r="G100" s="8">
        <v>1.7100000000000001E-2</v>
      </c>
      <c r="H100">
        <v>-158.44999999999999</v>
      </c>
      <c r="I100" s="8">
        <v>-3.0999999999999999E-3</v>
      </c>
      <c r="J100">
        <v>589.05100000000004</v>
      </c>
      <c r="K100">
        <v>51659.77</v>
      </c>
      <c r="L100">
        <v>339424.21</v>
      </c>
      <c r="M100">
        <v>31</v>
      </c>
      <c r="N100">
        <v>-5.1100000000000003</v>
      </c>
      <c r="O100" s="8">
        <v>-0.13339999999999999</v>
      </c>
      <c r="P100" s="8">
        <v>0.23150000000000001</v>
      </c>
      <c r="Q100" t="s">
        <v>610</v>
      </c>
      <c r="S100" s="2">
        <v>42594</v>
      </c>
      <c r="T100" t="s">
        <v>916</v>
      </c>
      <c r="U100">
        <v>87.7</v>
      </c>
      <c r="V100">
        <v>89.2</v>
      </c>
      <c r="W100">
        <f t="shared" si="25"/>
        <v>10102762.935272506</v>
      </c>
      <c r="X100">
        <f t="shared" si="26"/>
        <v>25256.907338181263</v>
      </c>
      <c r="Y100">
        <f t="shared" si="16"/>
        <v>300</v>
      </c>
      <c r="Z100">
        <f t="shared" si="17"/>
        <v>-80.699999999997374</v>
      </c>
      <c r="AA100">
        <f t="shared" si="18"/>
        <v>10115298.997772506</v>
      </c>
      <c r="AB100" s="9">
        <f>IFERROR(AA100/MAX($A$3:AA100)-1,"")</f>
        <v>-4.0300160310119404E-3</v>
      </c>
      <c r="AG100" s="2">
        <f t="shared" si="23"/>
        <v>42620</v>
      </c>
      <c r="AH100">
        <v>10520995.610272503</v>
      </c>
      <c r="AI100" s="9">
        <f>AH100/MAX($AH$2:AH100)-1</f>
        <v>-4.5181857148611781E-3</v>
      </c>
      <c r="AJ100" s="29">
        <f t="shared" si="19"/>
        <v>1</v>
      </c>
      <c r="AK100" s="29">
        <f t="shared" si="20"/>
        <v>1</v>
      </c>
      <c r="AL100" s="30">
        <f t="shared" si="24"/>
        <v>2</v>
      </c>
      <c r="AM100" s="30">
        <f t="shared" si="21"/>
        <v>2369</v>
      </c>
      <c r="AN100" s="31">
        <f t="shared" ca="1" si="22"/>
        <v>-4.5181857148611781E-3</v>
      </c>
      <c r="AV100" t="s">
        <v>916</v>
      </c>
      <c r="AW100" t="s">
        <v>31</v>
      </c>
      <c r="AX100" s="7">
        <v>42594.548611111109</v>
      </c>
      <c r="AY100">
        <v>87.7</v>
      </c>
      <c r="AZ100" s="7">
        <v>42598.385416666664</v>
      </c>
      <c r="BA100">
        <v>89.2</v>
      </c>
      <c r="BB100" s="8">
        <v>1.7100000000000001E-2</v>
      </c>
      <c r="BC100">
        <v>-158.44999999999999</v>
      </c>
      <c r="BD100" s="8">
        <v>-3.0999999999999999E-3</v>
      </c>
      <c r="BE100">
        <v>589.05100000000004</v>
      </c>
      <c r="BF100">
        <v>51659.77</v>
      </c>
      <c r="BG100">
        <v>339424.21</v>
      </c>
      <c r="BH100">
        <v>31</v>
      </c>
      <c r="BI100">
        <v>-5.1100000000000003</v>
      </c>
      <c r="BJ100" s="8">
        <v>-0.13339999999999999</v>
      </c>
      <c r="BK100" s="8">
        <v>0.23150000000000001</v>
      </c>
      <c r="BL100" t="s">
        <v>610</v>
      </c>
    </row>
    <row r="101" spans="1:64" x14ac:dyDescent="0.45">
      <c r="A101" t="s">
        <v>921</v>
      </c>
      <c r="B101" t="s">
        <v>31</v>
      </c>
      <c r="C101" s="7">
        <v>42598.5</v>
      </c>
      <c r="D101">
        <v>131.44999999999999</v>
      </c>
      <c r="E101" s="7">
        <v>42599.388888888891</v>
      </c>
      <c r="F101">
        <v>47.05</v>
      </c>
      <c r="G101" s="8">
        <v>-0.6421</v>
      </c>
      <c r="H101">
        <v>-32561.94</v>
      </c>
      <c r="I101" s="8">
        <v>-0.65559999999999996</v>
      </c>
      <c r="J101">
        <v>377.81450000000001</v>
      </c>
      <c r="K101">
        <v>49663.71</v>
      </c>
      <c r="L101">
        <v>-99819.93</v>
      </c>
      <c r="M101">
        <v>46</v>
      </c>
      <c r="N101">
        <v>-707.87</v>
      </c>
      <c r="O101" s="8">
        <v>-0.7117</v>
      </c>
      <c r="P101" s="8">
        <v>0.10349999999999999</v>
      </c>
      <c r="Q101" t="s">
        <v>610</v>
      </c>
      <c r="S101" s="2">
        <v>42598</v>
      </c>
      <c r="T101" t="s">
        <v>921</v>
      </c>
      <c r="U101">
        <v>131.44999999999999</v>
      </c>
      <c r="V101">
        <v>47.05</v>
      </c>
      <c r="W101">
        <f t="shared" si="25"/>
        <v>10115298.997772506</v>
      </c>
      <c r="X101">
        <f t="shared" si="26"/>
        <v>25288.247494431263</v>
      </c>
      <c r="Y101">
        <f t="shared" si="16"/>
        <v>200</v>
      </c>
      <c r="Z101">
        <f t="shared" si="17"/>
        <v>-17237</v>
      </c>
      <c r="AA101" t="str">
        <f t="shared" si="18"/>
        <v/>
      </c>
      <c r="AB101" s="9" t="str">
        <f>IFERROR(AA101/MAX($A$3:AA101)-1,"")</f>
        <v/>
      </c>
      <c r="AG101" s="2">
        <f t="shared" si="23"/>
        <v>42621</v>
      </c>
      <c r="AH101">
        <v>10494709.810272502</v>
      </c>
      <c r="AI101" s="9">
        <f>AH101/MAX($AH$2:AH101)-1</f>
        <v>-7.005311158425509E-3</v>
      </c>
      <c r="AJ101" s="29">
        <f t="shared" si="19"/>
        <v>1</v>
      </c>
      <c r="AK101" s="29">
        <f t="shared" si="20"/>
        <v>1</v>
      </c>
      <c r="AL101" s="30">
        <f t="shared" si="24"/>
        <v>2</v>
      </c>
      <c r="AM101" s="30">
        <f t="shared" si="21"/>
        <v>2369</v>
      </c>
      <c r="AN101" s="31">
        <f t="shared" ca="1" si="22"/>
        <v>-7.005311158425509E-3</v>
      </c>
      <c r="AV101" t="s">
        <v>921</v>
      </c>
      <c r="AW101" t="s">
        <v>31</v>
      </c>
      <c r="AX101" s="7">
        <v>42598.5</v>
      </c>
      <c r="AY101">
        <v>131.44999999999999</v>
      </c>
      <c r="AZ101" s="7">
        <v>42599.388888888891</v>
      </c>
      <c r="BA101">
        <v>47.05</v>
      </c>
      <c r="BB101" s="8">
        <v>-0.6421</v>
      </c>
      <c r="BC101">
        <v>-32561.94</v>
      </c>
      <c r="BD101" s="8">
        <v>-0.65559999999999996</v>
      </c>
      <c r="BE101">
        <v>377.81450000000001</v>
      </c>
      <c r="BF101">
        <v>49663.71</v>
      </c>
      <c r="BG101">
        <v>-99819.93</v>
      </c>
      <c r="BH101">
        <v>46</v>
      </c>
      <c r="BI101">
        <v>-707.87</v>
      </c>
      <c r="BJ101" s="8">
        <v>-0.7117</v>
      </c>
      <c r="BK101" s="8">
        <v>0.10349999999999999</v>
      </c>
      <c r="BL101" t="s">
        <v>610</v>
      </c>
    </row>
    <row r="102" spans="1:64" x14ac:dyDescent="0.45">
      <c r="A102" t="s">
        <v>921</v>
      </c>
      <c r="B102" t="s">
        <v>31</v>
      </c>
      <c r="C102" s="7">
        <v>42598.5</v>
      </c>
      <c r="D102">
        <v>131.44999999999999</v>
      </c>
      <c r="E102" s="7">
        <v>42599.385416666664</v>
      </c>
      <c r="F102">
        <v>45.5</v>
      </c>
      <c r="G102" s="8">
        <v>-0.65390000000000004</v>
      </c>
      <c r="H102">
        <v>-34498.639999999999</v>
      </c>
      <c r="I102" s="8">
        <v>-0.6673</v>
      </c>
      <c r="J102">
        <v>393.2835</v>
      </c>
      <c r="K102">
        <v>51697.120000000003</v>
      </c>
      <c r="L102">
        <v>304925.58</v>
      </c>
      <c r="M102">
        <v>45</v>
      </c>
      <c r="N102">
        <v>-766.64</v>
      </c>
      <c r="O102" s="8">
        <v>-0.7117</v>
      </c>
      <c r="P102" s="8">
        <v>0.10349999999999999</v>
      </c>
      <c r="Q102" t="s">
        <v>610</v>
      </c>
      <c r="S102" s="2">
        <v>42598</v>
      </c>
      <c r="T102" t="s">
        <v>921</v>
      </c>
      <c r="U102">
        <v>131.44999999999999</v>
      </c>
      <c r="V102">
        <v>45.5</v>
      </c>
      <c r="W102">
        <f t="shared" si="25"/>
        <v>10115298.997772506</v>
      </c>
      <c r="X102">
        <f t="shared" si="26"/>
        <v>25288.247494431263</v>
      </c>
      <c r="Y102">
        <f t="shared" si="16"/>
        <v>200</v>
      </c>
      <c r="Z102">
        <f t="shared" si="17"/>
        <v>-17543.899999999998</v>
      </c>
      <c r="AA102">
        <f t="shared" si="18"/>
        <v>10080518.097772505</v>
      </c>
      <c r="AB102" s="9">
        <f>IFERROR(AA102/MAX($A$3:AA102)-1,"")</f>
        <v>-7.4546041151659637E-3</v>
      </c>
      <c r="AG102" s="2">
        <f t="shared" si="23"/>
        <v>42622</v>
      </c>
      <c r="AH102">
        <v>10534075.185272502</v>
      </c>
      <c r="AI102" s="9">
        <f>AH102/MAX($AH$2:AH102)-1</f>
        <v>-3.2806147155571841E-3</v>
      </c>
      <c r="AJ102" s="29">
        <f t="shared" si="19"/>
        <v>1</v>
      </c>
      <c r="AK102" s="29">
        <f t="shared" si="20"/>
        <v>1</v>
      </c>
      <c r="AL102" s="30">
        <f t="shared" si="24"/>
        <v>2</v>
      </c>
      <c r="AM102" s="30">
        <f t="shared" si="21"/>
        <v>2369</v>
      </c>
      <c r="AN102" s="31">
        <f t="shared" ca="1" si="22"/>
        <v>-3.2806147155571841E-3</v>
      </c>
      <c r="AV102" t="s">
        <v>921</v>
      </c>
      <c r="AW102" t="s">
        <v>31</v>
      </c>
      <c r="AX102" s="7">
        <v>42598.5</v>
      </c>
      <c r="AY102">
        <v>131.44999999999999</v>
      </c>
      <c r="AZ102" s="7">
        <v>42599.385416666664</v>
      </c>
      <c r="BA102">
        <v>45.5</v>
      </c>
      <c r="BB102" s="8">
        <v>-0.65390000000000004</v>
      </c>
      <c r="BC102">
        <v>-34498.639999999999</v>
      </c>
      <c r="BD102" s="8">
        <v>-0.6673</v>
      </c>
      <c r="BE102">
        <v>393.2835</v>
      </c>
      <c r="BF102">
        <v>51697.120000000003</v>
      </c>
      <c r="BG102">
        <v>304925.58</v>
      </c>
      <c r="BH102">
        <v>45</v>
      </c>
      <c r="BI102">
        <v>-766.64</v>
      </c>
      <c r="BJ102" s="8">
        <v>-0.7117</v>
      </c>
      <c r="BK102" s="8">
        <v>0.10349999999999999</v>
      </c>
      <c r="BL102" t="s">
        <v>610</v>
      </c>
    </row>
    <row r="103" spans="1:64" x14ac:dyDescent="0.45">
      <c r="A103" t="s">
        <v>917</v>
      </c>
      <c r="B103" t="s">
        <v>31</v>
      </c>
      <c r="C103" s="7">
        <v>42599.506944444445</v>
      </c>
      <c r="D103">
        <v>73.7</v>
      </c>
      <c r="E103" s="7">
        <v>42600.388888888891</v>
      </c>
      <c r="F103">
        <v>70.400000000000006</v>
      </c>
      <c r="G103" s="8">
        <v>-4.48E-2</v>
      </c>
      <c r="H103">
        <v>-3184.31</v>
      </c>
      <c r="I103" s="8">
        <v>-6.4299999999999996E-2</v>
      </c>
      <c r="J103">
        <v>671.65409999999997</v>
      </c>
      <c r="K103">
        <v>49500.9</v>
      </c>
      <c r="L103">
        <v>-103004.24</v>
      </c>
      <c r="M103">
        <v>44</v>
      </c>
      <c r="N103">
        <v>-72.37</v>
      </c>
      <c r="O103" s="8">
        <v>-0.71230000000000004</v>
      </c>
      <c r="P103" s="8">
        <v>0.28899999999999998</v>
      </c>
      <c r="Q103" t="s">
        <v>610</v>
      </c>
      <c r="S103" s="2">
        <v>42599</v>
      </c>
      <c r="T103" t="s">
        <v>917</v>
      </c>
      <c r="U103">
        <v>73.7</v>
      </c>
      <c r="V103">
        <v>70.400000000000006</v>
      </c>
      <c r="W103">
        <f t="shared" si="25"/>
        <v>10080518.097772505</v>
      </c>
      <c r="X103">
        <f t="shared" si="26"/>
        <v>25201.295244431265</v>
      </c>
      <c r="Y103">
        <f t="shared" si="16"/>
        <v>350</v>
      </c>
      <c r="Z103">
        <f t="shared" si="17"/>
        <v>-1659.35</v>
      </c>
      <c r="AA103" t="str">
        <f t="shared" si="18"/>
        <v/>
      </c>
      <c r="AB103" s="9" t="str">
        <f>IFERROR(AA103/MAX($A$3:AA103)-1,"")</f>
        <v/>
      </c>
      <c r="AG103" s="2">
        <f t="shared" si="23"/>
        <v>42623</v>
      </c>
      <c r="AH103">
        <v>10534075.185272502</v>
      </c>
      <c r="AI103" s="9">
        <f>AH103/MAX($AH$2:AH103)-1</f>
        <v>-3.2806147155571841E-3</v>
      </c>
      <c r="AJ103" s="29">
        <f t="shared" si="19"/>
        <v>1</v>
      </c>
      <c r="AK103" s="29">
        <f t="shared" si="20"/>
        <v>1</v>
      </c>
      <c r="AL103" s="30">
        <f t="shared" si="24"/>
        <v>2</v>
      </c>
      <c r="AM103" s="30">
        <f t="shared" si="21"/>
        <v>2369</v>
      </c>
      <c r="AN103" s="31">
        <f t="shared" ca="1" si="22"/>
        <v>-3.2806147155571841E-3</v>
      </c>
      <c r="AV103" t="s">
        <v>917</v>
      </c>
      <c r="AW103" t="s">
        <v>31</v>
      </c>
      <c r="AX103" s="7">
        <v>42599.506944444445</v>
      </c>
      <c r="AY103">
        <v>73.7</v>
      </c>
      <c r="AZ103" s="7">
        <v>42600.388888888891</v>
      </c>
      <c r="BA103">
        <v>70.400000000000006</v>
      </c>
      <c r="BB103" s="8">
        <v>-4.48E-2</v>
      </c>
      <c r="BC103">
        <v>-3184.31</v>
      </c>
      <c r="BD103" s="8">
        <v>-6.4299999999999996E-2</v>
      </c>
      <c r="BE103">
        <v>671.65409999999997</v>
      </c>
      <c r="BF103">
        <v>49500.9</v>
      </c>
      <c r="BG103">
        <v>-103004.24</v>
      </c>
      <c r="BH103">
        <v>44</v>
      </c>
      <c r="BI103">
        <v>-72.37</v>
      </c>
      <c r="BJ103" s="8">
        <v>-0.71230000000000004</v>
      </c>
      <c r="BK103" s="8">
        <v>0.28899999999999998</v>
      </c>
      <c r="BL103" t="s">
        <v>610</v>
      </c>
    </row>
    <row r="104" spans="1:64" x14ac:dyDescent="0.45">
      <c r="A104" t="s">
        <v>917</v>
      </c>
      <c r="B104" t="s">
        <v>31</v>
      </c>
      <c r="C104" s="7">
        <v>42599.506944444445</v>
      </c>
      <c r="D104">
        <v>73.7</v>
      </c>
      <c r="E104" s="7">
        <v>42600.385416666664</v>
      </c>
      <c r="F104">
        <v>72</v>
      </c>
      <c r="G104" s="8">
        <v>-2.3099999999999999E-2</v>
      </c>
      <c r="H104">
        <v>-2207.1</v>
      </c>
      <c r="I104" s="8">
        <v>-4.2799999999999998E-2</v>
      </c>
      <c r="J104">
        <v>699.11300000000006</v>
      </c>
      <c r="K104">
        <v>51524.63</v>
      </c>
      <c r="L104">
        <v>302718.48</v>
      </c>
      <c r="M104">
        <v>43</v>
      </c>
      <c r="N104">
        <v>-51.33</v>
      </c>
      <c r="O104" s="8">
        <v>-0.71230000000000004</v>
      </c>
      <c r="P104" s="8">
        <v>0.28899999999999998</v>
      </c>
      <c r="Q104" t="s">
        <v>610</v>
      </c>
      <c r="S104" s="2">
        <v>42599</v>
      </c>
      <c r="T104" t="s">
        <v>917</v>
      </c>
      <c r="U104">
        <v>73.7</v>
      </c>
      <c r="V104">
        <v>72</v>
      </c>
      <c r="W104">
        <f t="shared" si="25"/>
        <v>10080518.097772505</v>
      </c>
      <c r="X104">
        <f t="shared" si="26"/>
        <v>25201.295244431265</v>
      </c>
      <c r="Y104">
        <f t="shared" si="16"/>
        <v>350</v>
      </c>
      <c r="Z104">
        <f t="shared" si="17"/>
        <v>-1104.9499999999987</v>
      </c>
      <c r="AA104">
        <f t="shared" si="18"/>
        <v>10077753.797772504</v>
      </c>
      <c r="AB104" s="9">
        <f>IFERROR(AA104/MAX($A$3:AA104)-1,"")</f>
        <v>-7.7267819150800277E-3</v>
      </c>
      <c r="AG104" s="2">
        <f t="shared" si="23"/>
        <v>42624</v>
      </c>
      <c r="AH104">
        <v>10534075.185272502</v>
      </c>
      <c r="AI104" s="9">
        <f>AH104/MAX($AH$2:AH104)-1</f>
        <v>-3.2806147155571841E-3</v>
      </c>
      <c r="AJ104" s="29">
        <f t="shared" si="19"/>
        <v>1</v>
      </c>
      <c r="AK104" s="29">
        <f t="shared" si="20"/>
        <v>1</v>
      </c>
      <c r="AL104" s="30">
        <f t="shared" si="24"/>
        <v>2</v>
      </c>
      <c r="AM104" s="30">
        <f t="shared" si="21"/>
        <v>2369</v>
      </c>
      <c r="AN104" s="31">
        <f t="shared" ca="1" si="22"/>
        <v>-3.2806147155571841E-3</v>
      </c>
      <c r="AV104" t="s">
        <v>917</v>
      </c>
      <c r="AW104" t="s">
        <v>31</v>
      </c>
      <c r="AX104" s="7">
        <v>42599.506944444445</v>
      </c>
      <c r="AY104">
        <v>73.7</v>
      </c>
      <c r="AZ104" s="7">
        <v>42600.385416666664</v>
      </c>
      <c r="BA104">
        <v>72</v>
      </c>
      <c r="BB104" s="8">
        <v>-2.3099999999999999E-2</v>
      </c>
      <c r="BC104">
        <v>-2207.1</v>
      </c>
      <c r="BD104" s="8">
        <v>-4.2799999999999998E-2</v>
      </c>
      <c r="BE104">
        <v>699.11300000000006</v>
      </c>
      <c r="BF104">
        <v>51524.63</v>
      </c>
      <c r="BG104">
        <v>302718.48</v>
      </c>
      <c r="BH104">
        <v>43</v>
      </c>
      <c r="BI104">
        <v>-51.33</v>
      </c>
      <c r="BJ104" s="8">
        <v>-0.71230000000000004</v>
      </c>
      <c r="BK104" s="8">
        <v>0.28899999999999998</v>
      </c>
      <c r="BL104" t="s">
        <v>610</v>
      </c>
    </row>
    <row r="105" spans="1:64" x14ac:dyDescent="0.45">
      <c r="A105" t="s">
        <v>918</v>
      </c>
      <c r="B105" t="s">
        <v>31</v>
      </c>
      <c r="C105" s="7">
        <v>42600.395833333336</v>
      </c>
      <c r="D105">
        <v>32.6</v>
      </c>
      <c r="E105" s="7">
        <v>42600.635416666664</v>
      </c>
      <c r="F105">
        <v>137.44999999999999</v>
      </c>
      <c r="G105" s="8">
        <v>3.2162999999999999</v>
      </c>
      <c r="H105">
        <v>162993.91</v>
      </c>
      <c r="I105" s="8">
        <v>3.1640999999999999</v>
      </c>
      <c r="J105">
        <v>1580.172</v>
      </c>
      <c r="K105">
        <v>51513.59</v>
      </c>
      <c r="L105">
        <v>465712.39</v>
      </c>
      <c r="M105">
        <v>70</v>
      </c>
      <c r="N105">
        <v>2328.48</v>
      </c>
      <c r="O105" s="8">
        <v>-0.18709999999999999</v>
      </c>
      <c r="P105" s="8">
        <v>3.9232999999999998</v>
      </c>
      <c r="Q105" t="s">
        <v>610</v>
      </c>
      <c r="S105" s="2">
        <v>42600</v>
      </c>
      <c r="T105" t="s">
        <v>918</v>
      </c>
      <c r="U105">
        <v>32.6</v>
      </c>
      <c r="V105">
        <v>137.44999999999999</v>
      </c>
      <c r="W105">
        <f t="shared" si="25"/>
        <v>10077753.797772504</v>
      </c>
      <c r="X105">
        <f t="shared" si="26"/>
        <v>25194.384494431262</v>
      </c>
      <c r="Y105">
        <f t="shared" si="16"/>
        <v>775</v>
      </c>
      <c r="Z105">
        <f t="shared" si="17"/>
        <v>79940.862499999974</v>
      </c>
      <c r="AA105" t="str">
        <f t="shared" si="18"/>
        <v/>
      </c>
      <c r="AB105" s="9" t="str">
        <f>IFERROR(AA105/MAX($A$3:AA105)-1,"")</f>
        <v/>
      </c>
      <c r="AG105" s="2">
        <f t="shared" si="23"/>
        <v>42625</v>
      </c>
      <c r="AH105">
        <v>10522891.897772502</v>
      </c>
      <c r="AI105" s="9">
        <f>AH105/MAX($AH$2:AH105)-1</f>
        <v>-4.3387616574018795E-3</v>
      </c>
      <c r="AJ105" s="29">
        <f t="shared" si="19"/>
        <v>1</v>
      </c>
      <c r="AK105" s="29">
        <f t="shared" si="20"/>
        <v>1</v>
      </c>
      <c r="AL105" s="30">
        <f t="shared" si="24"/>
        <v>2</v>
      </c>
      <c r="AM105" s="30">
        <f t="shared" si="21"/>
        <v>2369</v>
      </c>
      <c r="AN105" s="31">
        <f t="shared" ca="1" si="22"/>
        <v>-4.3387616574018795E-3</v>
      </c>
      <c r="AV105" t="s">
        <v>918</v>
      </c>
      <c r="AW105" t="s">
        <v>31</v>
      </c>
      <c r="AX105" s="7">
        <v>42600.395833333336</v>
      </c>
      <c r="AY105">
        <v>32.6</v>
      </c>
      <c r="AZ105" s="7">
        <v>42600.635416666664</v>
      </c>
      <c r="BA105">
        <v>137.44999999999999</v>
      </c>
      <c r="BB105" s="8">
        <v>3.2162999999999999</v>
      </c>
      <c r="BC105">
        <v>162993.91</v>
      </c>
      <c r="BD105" s="8">
        <v>3.1640999999999999</v>
      </c>
      <c r="BE105">
        <v>1580.172</v>
      </c>
      <c r="BF105">
        <v>51513.59</v>
      </c>
      <c r="BG105">
        <v>465712.39</v>
      </c>
      <c r="BH105">
        <v>70</v>
      </c>
      <c r="BI105">
        <v>2328.48</v>
      </c>
      <c r="BJ105" s="8">
        <v>-0.18709999999999999</v>
      </c>
      <c r="BK105" s="8">
        <v>3.9232999999999998</v>
      </c>
      <c r="BL105" t="s">
        <v>610</v>
      </c>
    </row>
    <row r="106" spans="1:64" x14ac:dyDescent="0.45">
      <c r="A106" t="s">
        <v>963</v>
      </c>
      <c r="B106" t="s">
        <v>31</v>
      </c>
      <c r="C106" s="7">
        <v>42600.423611111109</v>
      </c>
      <c r="D106">
        <v>16.55</v>
      </c>
      <c r="E106" s="7">
        <v>42600.635416666664</v>
      </c>
      <c r="F106">
        <v>45</v>
      </c>
      <c r="G106" s="8">
        <v>1.7190000000000001</v>
      </c>
      <c r="H106">
        <v>86875.11</v>
      </c>
      <c r="I106" s="8">
        <v>1.6818</v>
      </c>
      <c r="J106">
        <v>3121.1309999999999</v>
      </c>
      <c r="K106">
        <v>51654.71</v>
      </c>
      <c r="L106">
        <v>552587.5</v>
      </c>
      <c r="M106">
        <v>62</v>
      </c>
      <c r="N106">
        <v>1401.21</v>
      </c>
      <c r="O106" s="8">
        <v>-0.2145</v>
      </c>
      <c r="P106" s="8">
        <v>2.9908999999999999</v>
      </c>
      <c r="Q106" t="s">
        <v>610</v>
      </c>
      <c r="S106" s="2">
        <v>42600</v>
      </c>
      <c r="T106" t="s">
        <v>963</v>
      </c>
      <c r="U106">
        <v>16.55</v>
      </c>
      <c r="V106">
        <v>45</v>
      </c>
      <c r="W106">
        <f t="shared" si="25"/>
        <v>10077753.797772504</v>
      </c>
      <c r="X106">
        <f t="shared" si="26"/>
        <v>25194.384494431262</v>
      </c>
      <c r="Y106">
        <f t="shared" si="16"/>
        <v>1525</v>
      </c>
      <c r="Z106">
        <f t="shared" si="17"/>
        <v>42447.612499999996</v>
      </c>
      <c r="AA106" t="str">
        <f t="shared" si="18"/>
        <v/>
      </c>
      <c r="AB106" s="9" t="str">
        <f>IFERROR(AA106/MAX($A$3:AA106)-1,"")</f>
        <v/>
      </c>
      <c r="AG106" s="2">
        <f t="shared" si="23"/>
        <v>42626</v>
      </c>
      <c r="AH106">
        <v>10522891.897772502</v>
      </c>
      <c r="AI106" s="9">
        <f>AH106/MAX($AH$2:AH106)-1</f>
        <v>-4.3387616574018795E-3</v>
      </c>
      <c r="AJ106" s="29">
        <f t="shared" si="19"/>
        <v>1</v>
      </c>
      <c r="AK106" s="29">
        <f t="shared" si="20"/>
        <v>1</v>
      </c>
      <c r="AL106" s="30">
        <f t="shared" si="24"/>
        <v>2</v>
      </c>
      <c r="AM106" s="30">
        <f t="shared" si="21"/>
        <v>2369</v>
      </c>
      <c r="AN106" s="31">
        <f t="shared" ca="1" si="22"/>
        <v>-4.3387616574018795E-3</v>
      </c>
      <c r="AV106" t="s">
        <v>963</v>
      </c>
      <c r="AW106" t="s">
        <v>31</v>
      </c>
      <c r="AX106" s="7">
        <v>42600.423611111109</v>
      </c>
      <c r="AY106">
        <v>16.55</v>
      </c>
      <c r="AZ106" s="7">
        <v>42600.635416666664</v>
      </c>
      <c r="BA106">
        <v>45</v>
      </c>
      <c r="BB106" s="8">
        <v>1.7190000000000001</v>
      </c>
      <c r="BC106">
        <v>86875.11</v>
      </c>
      <c r="BD106" s="8">
        <v>1.6818</v>
      </c>
      <c r="BE106">
        <v>3121.1309999999999</v>
      </c>
      <c r="BF106">
        <v>51654.71</v>
      </c>
      <c r="BG106">
        <v>552587.5</v>
      </c>
      <c r="BH106">
        <v>62</v>
      </c>
      <c r="BI106">
        <v>1401.21</v>
      </c>
      <c r="BJ106" s="8">
        <v>-0.2145</v>
      </c>
      <c r="BK106" s="8">
        <v>2.9908999999999999</v>
      </c>
      <c r="BL106" t="s">
        <v>610</v>
      </c>
    </row>
    <row r="107" spans="1:64" x14ac:dyDescent="0.45">
      <c r="A107" t="s">
        <v>924</v>
      </c>
      <c r="B107" t="s">
        <v>31</v>
      </c>
      <c r="C107" s="7">
        <v>42600.4375</v>
      </c>
      <c r="D107">
        <v>163</v>
      </c>
      <c r="E107" s="7">
        <v>42601.388888888891</v>
      </c>
      <c r="F107">
        <v>196</v>
      </c>
      <c r="G107" s="8">
        <v>0.20250000000000001</v>
      </c>
      <c r="H107">
        <v>8928.5499999999993</v>
      </c>
      <c r="I107" s="8">
        <v>0.1804</v>
      </c>
      <c r="J107">
        <v>303.58879999999999</v>
      </c>
      <c r="K107">
        <v>49484.98</v>
      </c>
      <c r="L107">
        <v>-94075.69</v>
      </c>
      <c r="M107">
        <v>64</v>
      </c>
      <c r="N107">
        <v>139.51</v>
      </c>
      <c r="O107" s="8">
        <v>-7.3599999999999999E-2</v>
      </c>
      <c r="P107" s="8">
        <v>0.38069999999999998</v>
      </c>
      <c r="Q107" t="s">
        <v>610</v>
      </c>
      <c r="S107" s="2">
        <v>42600</v>
      </c>
      <c r="T107" t="s">
        <v>924</v>
      </c>
      <c r="U107">
        <v>163</v>
      </c>
      <c r="V107">
        <v>196</v>
      </c>
      <c r="W107">
        <f t="shared" si="25"/>
        <v>10077753.797772504</v>
      </c>
      <c r="X107">
        <f t="shared" si="26"/>
        <v>25194.384494431262</v>
      </c>
      <c r="Y107">
        <f t="shared" si="16"/>
        <v>150</v>
      </c>
      <c r="Z107">
        <f t="shared" si="17"/>
        <v>4411.4999999999991</v>
      </c>
      <c r="AA107" t="str">
        <f t="shared" si="18"/>
        <v/>
      </c>
      <c r="AB107" s="9" t="str">
        <f>IFERROR(AA107/MAX($A$3:AA107)-1,"")</f>
        <v/>
      </c>
      <c r="AG107" s="2">
        <f t="shared" si="23"/>
        <v>42627</v>
      </c>
      <c r="AH107">
        <v>10522891.897772502</v>
      </c>
      <c r="AI107" s="9">
        <f>AH107/MAX($AH$2:AH107)-1</f>
        <v>-4.3387616574018795E-3</v>
      </c>
      <c r="AJ107" s="29">
        <f t="shared" si="19"/>
        <v>1</v>
      </c>
      <c r="AK107" s="29">
        <f t="shared" si="20"/>
        <v>1</v>
      </c>
      <c r="AL107" s="30">
        <f t="shared" si="24"/>
        <v>2</v>
      </c>
      <c r="AM107" s="30">
        <f t="shared" si="21"/>
        <v>2369</v>
      </c>
      <c r="AN107" s="31">
        <f t="shared" ca="1" si="22"/>
        <v>-4.3387616574018795E-3</v>
      </c>
      <c r="AV107" t="s">
        <v>924</v>
      </c>
      <c r="AW107" t="s">
        <v>31</v>
      </c>
      <c r="AX107" s="7">
        <v>42600.4375</v>
      </c>
      <c r="AY107">
        <v>163</v>
      </c>
      <c r="AZ107" s="7">
        <v>42601.388888888891</v>
      </c>
      <c r="BA107">
        <v>196</v>
      </c>
      <c r="BB107" s="8">
        <v>0.20250000000000001</v>
      </c>
      <c r="BC107">
        <v>8928.5499999999993</v>
      </c>
      <c r="BD107" s="8">
        <v>0.1804</v>
      </c>
      <c r="BE107">
        <v>303.58879999999999</v>
      </c>
      <c r="BF107">
        <v>49484.98</v>
      </c>
      <c r="BG107">
        <v>-94075.69</v>
      </c>
      <c r="BH107">
        <v>64</v>
      </c>
      <c r="BI107">
        <v>139.51</v>
      </c>
      <c r="BJ107" s="8">
        <v>-7.3599999999999999E-2</v>
      </c>
      <c r="BK107" s="8">
        <v>0.38069999999999998</v>
      </c>
      <c r="BL107" t="s">
        <v>610</v>
      </c>
    </row>
    <row r="108" spans="1:64" x14ac:dyDescent="0.45">
      <c r="A108" t="s">
        <v>925</v>
      </c>
      <c r="B108" t="s">
        <v>31</v>
      </c>
      <c r="C108" s="7">
        <v>42600.576388888891</v>
      </c>
      <c r="D108">
        <v>147</v>
      </c>
      <c r="E108" s="7">
        <v>42601.388888888891</v>
      </c>
      <c r="F108">
        <v>142.94999999999999</v>
      </c>
      <c r="G108" s="8">
        <v>-2.76E-2</v>
      </c>
      <c r="H108">
        <v>-2341.4699999999998</v>
      </c>
      <c r="I108" s="8">
        <v>-4.7300000000000002E-2</v>
      </c>
      <c r="J108">
        <v>336.92599999999999</v>
      </c>
      <c r="K108">
        <v>49528.12</v>
      </c>
      <c r="L108">
        <v>-96417.16</v>
      </c>
      <c r="M108">
        <v>24</v>
      </c>
      <c r="N108">
        <v>-97.56</v>
      </c>
      <c r="O108" s="8">
        <v>-0.20100000000000001</v>
      </c>
      <c r="P108" s="8">
        <v>0.1527</v>
      </c>
      <c r="Q108" t="s">
        <v>610</v>
      </c>
      <c r="S108" s="2">
        <v>42600</v>
      </c>
      <c r="T108" t="s">
        <v>925</v>
      </c>
      <c r="U108">
        <v>147</v>
      </c>
      <c r="V108">
        <v>142.94999999999999</v>
      </c>
      <c r="W108">
        <f t="shared" si="25"/>
        <v>10077753.797772504</v>
      </c>
      <c r="X108">
        <f t="shared" si="26"/>
        <v>25194.384494431262</v>
      </c>
      <c r="Y108">
        <f t="shared" si="16"/>
        <v>175</v>
      </c>
      <c r="Z108">
        <f t="shared" si="17"/>
        <v>-1216.1625000000001</v>
      </c>
      <c r="AA108">
        <f t="shared" si="18"/>
        <v>10203337.610272504</v>
      </c>
      <c r="AB108" s="9">
        <f>IFERROR(AA108/MAX($A$3:AA108)-1,"")</f>
        <v>0</v>
      </c>
      <c r="AG108" s="2">
        <f t="shared" si="23"/>
        <v>42628</v>
      </c>
      <c r="AH108">
        <v>10493914.972772501</v>
      </c>
      <c r="AI108" s="9">
        <f>AH108/MAX($AH$2:AH108)-1</f>
        <v>-7.0805175652972618E-3</v>
      </c>
      <c r="AJ108" s="29">
        <f t="shared" si="19"/>
        <v>1</v>
      </c>
      <c r="AK108" s="29">
        <f t="shared" si="20"/>
        <v>1</v>
      </c>
      <c r="AL108" s="30">
        <f t="shared" si="24"/>
        <v>2</v>
      </c>
      <c r="AM108" s="30">
        <f t="shared" si="21"/>
        <v>2369</v>
      </c>
      <c r="AN108" s="31">
        <f t="shared" ca="1" si="22"/>
        <v>-7.0805175652972618E-3</v>
      </c>
      <c r="AV108" t="s">
        <v>925</v>
      </c>
      <c r="AW108" t="s">
        <v>31</v>
      </c>
      <c r="AX108" s="7">
        <v>42600.576388888891</v>
      </c>
      <c r="AY108">
        <v>147</v>
      </c>
      <c r="AZ108" s="7">
        <v>42601.388888888891</v>
      </c>
      <c r="BA108">
        <v>142.94999999999999</v>
      </c>
      <c r="BB108" s="8">
        <v>-2.76E-2</v>
      </c>
      <c r="BC108">
        <v>-2341.4699999999998</v>
      </c>
      <c r="BD108" s="8">
        <v>-4.7300000000000002E-2</v>
      </c>
      <c r="BE108">
        <v>336.92599999999999</v>
      </c>
      <c r="BF108">
        <v>49528.12</v>
      </c>
      <c r="BG108">
        <v>-96417.16</v>
      </c>
      <c r="BH108">
        <v>24</v>
      </c>
      <c r="BI108">
        <v>-97.56</v>
      </c>
      <c r="BJ108" s="8">
        <v>-0.20100000000000001</v>
      </c>
      <c r="BK108" s="8">
        <v>0.1527</v>
      </c>
      <c r="BL108" t="s">
        <v>610</v>
      </c>
    </row>
    <row r="109" spans="1:64" x14ac:dyDescent="0.45">
      <c r="A109" t="s">
        <v>926</v>
      </c>
      <c r="B109" t="s">
        <v>31</v>
      </c>
      <c r="C109" s="7">
        <v>42604.416666666664</v>
      </c>
      <c r="D109">
        <v>137</v>
      </c>
      <c r="E109" s="7">
        <v>42605.388888888891</v>
      </c>
      <c r="F109">
        <v>110</v>
      </c>
      <c r="G109" s="8">
        <v>-0.1971</v>
      </c>
      <c r="H109">
        <v>-10651.77</v>
      </c>
      <c r="I109" s="8">
        <v>-0.21510000000000001</v>
      </c>
      <c r="J109">
        <v>361.44459999999998</v>
      </c>
      <c r="K109">
        <v>49517.91</v>
      </c>
      <c r="L109">
        <v>-107068.93</v>
      </c>
      <c r="M109">
        <v>70</v>
      </c>
      <c r="N109">
        <v>-152.16999999999999</v>
      </c>
      <c r="O109" s="8">
        <v>-0.41970000000000002</v>
      </c>
      <c r="P109" s="8">
        <v>0.16059999999999999</v>
      </c>
      <c r="Q109" t="s">
        <v>610</v>
      </c>
      <c r="S109" s="2">
        <v>42604</v>
      </c>
      <c r="T109" t="s">
        <v>926</v>
      </c>
      <c r="U109">
        <v>137</v>
      </c>
      <c r="V109">
        <v>110</v>
      </c>
      <c r="W109">
        <f t="shared" si="25"/>
        <v>10203337.610272504</v>
      </c>
      <c r="X109">
        <f t="shared" si="26"/>
        <v>25508.344025681261</v>
      </c>
      <c r="Y109">
        <f t="shared" si="16"/>
        <v>175</v>
      </c>
      <c r="Z109">
        <f t="shared" si="17"/>
        <v>-5157.25</v>
      </c>
      <c r="AA109" t="str">
        <f t="shared" si="18"/>
        <v/>
      </c>
      <c r="AB109" s="9" t="str">
        <f>IFERROR(AA109/MAX($A$3:AA109)-1,"")</f>
        <v/>
      </c>
      <c r="AG109" s="2">
        <f t="shared" si="23"/>
        <v>42629</v>
      </c>
      <c r="AH109">
        <v>10453037.647772502</v>
      </c>
      <c r="AI109" s="9">
        <f>AH109/MAX($AH$2:AH109)-1</f>
        <v>-1.0948272591674302E-2</v>
      </c>
      <c r="AJ109" s="29">
        <f t="shared" si="19"/>
        <v>1</v>
      </c>
      <c r="AK109" s="29">
        <f t="shared" si="20"/>
        <v>1</v>
      </c>
      <c r="AL109" s="30">
        <f t="shared" si="24"/>
        <v>2</v>
      </c>
      <c r="AM109" s="30">
        <f t="shared" si="21"/>
        <v>2369</v>
      </c>
      <c r="AN109" s="31">
        <f t="shared" ca="1" si="22"/>
        <v>-1.0948272591674302E-2</v>
      </c>
      <c r="AV109" t="s">
        <v>926</v>
      </c>
      <c r="AW109" t="s">
        <v>31</v>
      </c>
      <c r="AX109" s="7">
        <v>42604.416666666664</v>
      </c>
      <c r="AY109">
        <v>137</v>
      </c>
      <c r="AZ109" s="7">
        <v>42605.388888888891</v>
      </c>
      <c r="BA109">
        <v>110</v>
      </c>
      <c r="BB109" s="8">
        <v>-0.1971</v>
      </c>
      <c r="BC109">
        <v>-10651.77</v>
      </c>
      <c r="BD109" s="8">
        <v>-0.21510000000000001</v>
      </c>
      <c r="BE109">
        <v>361.44459999999998</v>
      </c>
      <c r="BF109">
        <v>49517.91</v>
      </c>
      <c r="BG109">
        <v>-107068.93</v>
      </c>
      <c r="BH109">
        <v>70</v>
      </c>
      <c r="BI109">
        <v>-152.16999999999999</v>
      </c>
      <c r="BJ109" s="8">
        <v>-0.41970000000000002</v>
      </c>
      <c r="BK109" s="8">
        <v>0.16059999999999999</v>
      </c>
      <c r="BL109" t="s">
        <v>610</v>
      </c>
    </row>
    <row r="110" spans="1:64" x14ac:dyDescent="0.45">
      <c r="A110" t="s">
        <v>926</v>
      </c>
      <c r="B110" t="s">
        <v>31</v>
      </c>
      <c r="C110" s="7">
        <v>42604.416666666664</v>
      </c>
      <c r="D110">
        <v>137</v>
      </c>
      <c r="E110" s="7">
        <v>42605.385416666664</v>
      </c>
      <c r="F110">
        <v>110.8</v>
      </c>
      <c r="G110" s="8">
        <v>-0.19120000000000001</v>
      </c>
      <c r="H110">
        <v>-11044.78</v>
      </c>
      <c r="I110" s="8">
        <v>-0.20930000000000001</v>
      </c>
      <c r="J110">
        <v>385.1309</v>
      </c>
      <c r="K110">
        <v>52762.94</v>
      </c>
      <c r="L110">
        <v>541542.72</v>
      </c>
      <c r="M110">
        <v>69</v>
      </c>
      <c r="N110">
        <v>-160.07</v>
      </c>
      <c r="O110" s="8">
        <v>-0.41970000000000002</v>
      </c>
      <c r="P110" s="8">
        <v>0.16059999999999999</v>
      </c>
      <c r="Q110" t="s">
        <v>610</v>
      </c>
      <c r="S110" s="2">
        <v>42604</v>
      </c>
      <c r="T110" t="s">
        <v>926</v>
      </c>
      <c r="U110">
        <v>137</v>
      </c>
      <c r="V110">
        <v>110.8</v>
      </c>
      <c r="W110">
        <f t="shared" si="25"/>
        <v>10203337.610272504</v>
      </c>
      <c r="X110">
        <f t="shared" si="26"/>
        <v>25508.344025681261</v>
      </c>
      <c r="Y110">
        <f t="shared" si="16"/>
        <v>175</v>
      </c>
      <c r="Z110">
        <f t="shared" si="17"/>
        <v>-5018.6500000000024</v>
      </c>
      <c r="AA110">
        <f t="shared" si="18"/>
        <v>10193161.710272504</v>
      </c>
      <c r="AB110" s="9">
        <f>IFERROR(AA110/MAX($A$3:AA110)-1,"")</f>
        <v>-9.9731091812105266E-4</v>
      </c>
      <c r="AG110" s="2">
        <f t="shared" si="23"/>
        <v>42630</v>
      </c>
      <c r="AH110">
        <v>10453037.647772502</v>
      </c>
      <c r="AI110" s="9">
        <f>AH110/MAX($AH$2:AH110)-1</f>
        <v>-1.0948272591674302E-2</v>
      </c>
      <c r="AJ110" s="29">
        <f t="shared" si="19"/>
        <v>1</v>
      </c>
      <c r="AK110" s="29">
        <f t="shared" si="20"/>
        <v>1</v>
      </c>
      <c r="AL110" s="30">
        <f t="shared" si="24"/>
        <v>2</v>
      </c>
      <c r="AM110" s="30">
        <f t="shared" si="21"/>
        <v>2369</v>
      </c>
      <c r="AN110" s="31">
        <f t="shared" ca="1" si="22"/>
        <v>-1.0948272591674302E-2</v>
      </c>
      <c r="AV110" t="s">
        <v>926</v>
      </c>
      <c r="AW110" t="s">
        <v>31</v>
      </c>
      <c r="AX110" s="7">
        <v>42604.416666666664</v>
      </c>
      <c r="AY110">
        <v>137</v>
      </c>
      <c r="AZ110" s="7">
        <v>42605.385416666664</v>
      </c>
      <c r="BA110">
        <v>110.8</v>
      </c>
      <c r="BB110" s="8">
        <v>-0.19120000000000001</v>
      </c>
      <c r="BC110">
        <v>-11044.78</v>
      </c>
      <c r="BD110" s="8">
        <v>-0.20930000000000001</v>
      </c>
      <c r="BE110">
        <v>385.1309</v>
      </c>
      <c r="BF110">
        <v>52762.94</v>
      </c>
      <c r="BG110">
        <v>541542.72</v>
      </c>
      <c r="BH110">
        <v>69</v>
      </c>
      <c r="BI110">
        <v>-160.07</v>
      </c>
      <c r="BJ110" s="8">
        <v>-0.41970000000000002</v>
      </c>
      <c r="BK110" s="8">
        <v>0.16059999999999999</v>
      </c>
      <c r="BL110" t="s">
        <v>610</v>
      </c>
    </row>
    <row r="111" spans="1:64" x14ac:dyDescent="0.45">
      <c r="A111" t="s">
        <v>927</v>
      </c>
      <c r="B111" t="s">
        <v>31</v>
      </c>
      <c r="C111" s="7">
        <v>42612.395833333336</v>
      </c>
      <c r="D111">
        <v>77.650000000000006</v>
      </c>
      <c r="E111" s="7">
        <v>42613.385416666664</v>
      </c>
      <c r="F111">
        <v>211.4</v>
      </c>
      <c r="G111" s="8">
        <v>1.7224999999999999</v>
      </c>
      <c r="H111">
        <v>88825.57</v>
      </c>
      <c r="I111" s="8">
        <v>1.6852</v>
      </c>
      <c r="J111">
        <v>678.78579999999999</v>
      </c>
      <c r="K111">
        <v>52707.71</v>
      </c>
      <c r="L111">
        <v>630368.29</v>
      </c>
      <c r="M111">
        <v>75</v>
      </c>
      <c r="N111">
        <v>1184.3399999999999</v>
      </c>
      <c r="O111" s="8">
        <v>-0.13719999999999999</v>
      </c>
      <c r="P111" s="8">
        <v>1.7224999999999999</v>
      </c>
      <c r="Q111" t="s">
        <v>610</v>
      </c>
      <c r="S111" s="2">
        <v>42612</v>
      </c>
      <c r="T111" t="s">
        <v>927</v>
      </c>
      <c r="U111">
        <v>77.650000000000006</v>
      </c>
      <c r="V111">
        <v>211.4</v>
      </c>
      <c r="W111">
        <f t="shared" si="25"/>
        <v>10193161.710272504</v>
      </c>
      <c r="X111">
        <f t="shared" si="26"/>
        <v>25482.90427568126</v>
      </c>
      <c r="Y111">
        <f t="shared" si="16"/>
        <v>325</v>
      </c>
      <c r="Z111">
        <f t="shared" si="17"/>
        <v>42529.337500000001</v>
      </c>
      <c r="AA111" t="str">
        <f t="shared" si="18"/>
        <v/>
      </c>
      <c r="AB111" s="9" t="str">
        <f>IFERROR(AA111/MAX($A$3:AA111)-1,"")</f>
        <v/>
      </c>
      <c r="AG111" s="2">
        <f t="shared" si="23"/>
        <v>42631</v>
      </c>
      <c r="AH111">
        <v>10453037.647772502</v>
      </c>
      <c r="AI111" s="9">
        <f>AH111/MAX($AH$2:AH111)-1</f>
        <v>-1.0948272591674302E-2</v>
      </c>
      <c r="AJ111" s="29">
        <f t="shared" si="19"/>
        <v>1</v>
      </c>
      <c r="AK111" s="29">
        <f t="shared" si="20"/>
        <v>1</v>
      </c>
      <c r="AL111" s="30">
        <f t="shared" si="24"/>
        <v>2</v>
      </c>
      <c r="AM111" s="30">
        <f t="shared" si="21"/>
        <v>2369</v>
      </c>
      <c r="AN111" s="31">
        <f t="shared" ca="1" si="22"/>
        <v>-1.0948272591674302E-2</v>
      </c>
      <c r="AV111" t="s">
        <v>927</v>
      </c>
      <c r="AW111" t="s">
        <v>31</v>
      </c>
      <c r="AX111" s="7">
        <v>42612.395833333336</v>
      </c>
      <c r="AY111">
        <v>77.650000000000006</v>
      </c>
      <c r="AZ111" s="7">
        <v>42613.385416666664</v>
      </c>
      <c r="BA111">
        <v>211.4</v>
      </c>
      <c r="BB111" s="8">
        <v>1.7224999999999999</v>
      </c>
      <c r="BC111">
        <v>88825.57</v>
      </c>
      <c r="BD111" s="8">
        <v>1.6852</v>
      </c>
      <c r="BE111">
        <v>678.78579999999999</v>
      </c>
      <c r="BF111">
        <v>52707.71</v>
      </c>
      <c r="BG111">
        <v>630368.29</v>
      </c>
      <c r="BH111">
        <v>75</v>
      </c>
      <c r="BI111">
        <v>1184.3399999999999</v>
      </c>
      <c r="BJ111" s="8">
        <v>-0.13719999999999999</v>
      </c>
      <c r="BK111" s="8">
        <v>1.7224999999999999</v>
      </c>
      <c r="BL111" t="s">
        <v>610</v>
      </c>
    </row>
    <row r="112" spans="1:64" x14ac:dyDescent="0.45">
      <c r="A112" t="s">
        <v>927</v>
      </c>
      <c r="B112" t="s">
        <v>31</v>
      </c>
      <c r="C112" s="7">
        <v>42612.416666666664</v>
      </c>
      <c r="D112">
        <v>93</v>
      </c>
      <c r="E112" s="7">
        <v>42613.388888888891</v>
      </c>
      <c r="F112">
        <v>245.25</v>
      </c>
      <c r="G112" s="8">
        <v>1.6371</v>
      </c>
      <c r="H112">
        <v>79179.350000000006</v>
      </c>
      <c r="I112" s="8">
        <v>1.6007</v>
      </c>
      <c r="J112">
        <v>531.87800000000004</v>
      </c>
      <c r="K112">
        <v>49464.65</v>
      </c>
      <c r="L112">
        <v>-27889.59</v>
      </c>
      <c r="M112">
        <v>70</v>
      </c>
      <c r="N112">
        <v>1131.1300000000001</v>
      </c>
      <c r="O112" s="8">
        <v>-5.2699999999999997E-2</v>
      </c>
      <c r="P112" s="8">
        <v>1.6371</v>
      </c>
      <c r="Q112" t="s">
        <v>610</v>
      </c>
      <c r="S112" s="2">
        <v>42612</v>
      </c>
      <c r="T112" t="s">
        <v>927</v>
      </c>
      <c r="U112">
        <v>93</v>
      </c>
      <c r="V112">
        <v>245.25</v>
      </c>
      <c r="W112">
        <f t="shared" si="25"/>
        <v>10193161.710272504</v>
      </c>
      <c r="X112">
        <f t="shared" si="26"/>
        <v>25482.90427568126</v>
      </c>
      <c r="Y112">
        <f t="shared" si="16"/>
        <v>275</v>
      </c>
      <c r="Z112">
        <f t="shared" si="17"/>
        <v>40938.562499999993</v>
      </c>
      <c r="AA112" t="str">
        <f t="shared" si="18"/>
        <v/>
      </c>
      <c r="AB112" s="9" t="str">
        <f>IFERROR(AA112/MAX($A$3:AA112)-1,"")</f>
        <v/>
      </c>
      <c r="AG112" s="2">
        <f t="shared" si="23"/>
        <v>42632</v>
      </c>
      <c r="AH112">
        <v>10453037.647772502</v>
      </c>
      <c r="AI112" s="9">
        <f>AH112/MAX($AH$2:AH112)-1</f>
        <v>-1.0948272591674302E-2</v>
      </c>
      <c r="AJ112" s="29">
        <f t="shared" si="19"/>
        <v>1</v>
      </c>
      <c r="AK112" s="29">
        <f t="shared" si="20"/>
        <v>1</v>
      </c>
      <c r="AL112" s="30">
        <f t="shared" si="24"/>
        <v>2</v>
      </c>
      <c r="AM112" s="30">
        <f t="shared" si="21"/>
        <v>2369</v>
      </c>
      <c r="AN112" s="31">
        <f t="shared" ca="1" si="22"/>
        <v>-1.0948272591674302E-2</v>
      </c>
      <c r="AV112" t="s">
        <v>927</v>
      </c>
      <c r="AW112" t="s">
        <v>31</v>
      </c>
      <c r="AX112" s="7">
        <v>42612.416666666664</v>
      </c>
      <c r="AY112">
        <v>93</v>
      </c>
      <c r="AZ112" s="7">
        <v>42613.388888888891</v>
      </c>
      <c r="BA112">
        <v>245.25</v>
      </c>
      <c r="BB112" s="8">
        <v>1.6371</v>
      </c>
      <c r="BC112">
        <v>79179.350000000006</v>
      </c>
      <c r="BD112" s="8">
        <v>1.6007</v>
      </c>
      <c r="BE112">
        <v>531.87800000000004</v>
      </c>
      <c r="BF112">
        <v>49464.65</v>
      </c>
      <c r="BG112">
        <v>-27889.59</v>
      </c>
      <c r="BH112">
        <v>70</v>
      </c>
      <c r="BI112">
        <v>1131.1300000000001</v>
      </c>
      <c r="BJ112" s="8">
        <v>-5.2699999999999997E-2</v>
      </c>
      <c r="BK112" s="8">
        <v>1.6371</v>
      </c>
      <c r="BL112" t="s">
        <v>610</v>
      </c>
    </row>
    <row r="113" spans="1:64" x14ac:dyDescent="0.45">
      <c r="A113" t="s">
        <v>928</v>
      </c>
      <c r="B113" t="s">
        <v>31</v>
      </c>
      <c r="C113" s="7">
        <v>42612.434027777781</v>
      </c>
      <c r="D113">
        <v>57.1</v>
      </c>
      <c r="E113" s="7">
        <v>42613.388888888891</v>
      </c>
      <c r="F113">
        <v>160</v>
      </c>
      <c r="G113" s="8">
        <v>1.8021</v>
      </c>
      <c r="H113">
        <v>87288.07</v>
      </c>
      <c r="I113" s="8">
        <v>1.7641</v>
      </c>
      <c r="J113">
        <v>866.5634</v>
      </c>
      <c r="K113">
        <v>49480.77</v>
      </c>
      <c r="L113">
        <v>59398.48</v>
      </c>
      <c r="M113">
        <v>65</v>
      </c>
      <c r="N113">
        <v>1342.89</v>
      </c>
      <c r="O113" s="8">
        <v>-0.10249999999999999</v>
      </c>
      <c r="P113" s="8">
        <v>1.8021</v>
      </c>
      <c r="Q113" t="s">
        <v>610</v>
      </c>
      <c r="S113" s="2">
        <v>42612</v>
      </c>
      <c r="T113" t="s">
        <v>928</v>
      </c>
      <c r="U113">
        <v>57.1</v>
      </c>
      <c r="V113">
        <v>160</v>
      </c>
      <c r="W113">
        <f t="shared" si="25"/>
        <v>10193161.710272504</v>
      </c>
      <c r="X113">
        <f t="shared" si="26"/>
        <v>25482.90427568126</v>
      </c>
      <c r="Y113">
        <f t="shared" si="16"/>
        <v>450</v>
      </c>
      <c r="Z113">
        <f t="shared" si="17"/>
        <v>45328.05</v>
      </c>
      <c r="AA113" t="str">
        <f t="shared" si="18"/>
        <v/>
      </c>
      <c r="AB113" s="9" t="str">
        <f>IFERROR(AA113/MAX($A$3:AA113)-1,"")</f>
        <v/>
      </c>
      <c r="AG113" s="2">
        <f t="shared" si="23"/>
        <v>42633</v>
      </c>
      <c r="AH113">
        <v>10453037.647772502</v>
      </c>
      <c r="AI113" s="9">
        <f>AH113/MAX($AH$2:AH113)-1</f>
        <v>-1.0948272591674302E-2</v>
      </c>
      <c r="AJ113" s="29">
        <f t="shared" si="19"/>
        <v>1</v>
      </c>
      <c r="AK113" s="29">
        <f t="shared" si="20"/>
        <v>1</v>
      </c>
      <c r="AL113" s="30">
        <f t="shared" si="24"/>
        <v>2</v>
      </c>
      <c r="AM113" s="30">
        <f t="shared" si="21"/>
        <v>2369</v>
      </c>
      <c r="AN113" s="31">
        <f t="shared" ca="1" si="22"/>
        <v>-1.0948272591674302E-2</v>
      </c>
      <c r="AV113" t="s">
        <v>928</v>
      </c>
      <c r="AW113" t="s">
        <v>31</v>
      </c>
      <c r="AX113" s="7">
        <v>42612.434027777781</v>
      </c>
      <c r="AY113">
        <v>57.1</v>
      </c>
      <c r="AZ113" s="7">
        <v>42613.388888888891</v>
      </c>
      <c r="BA113">
        <v>160</v>
      </c>
      <c r="BB113" s="8">
        <v>1.8021</v>
      </c>
      <c r="BC113">
        <v>87288.07</v>
      </c>
      <c r="BD113" s="8">
        <v>1.7641</v>
      </c>
      <c r="BE113">
        <v>866.5634</v>
      </c>
      <c r="BF113">
        <v>49480.77</v>
      </c>
      <c r="BG113">
        <v>59398.48</v>
      </c>
      <c r="BH113">
        <v>65</v>
      </c>
      <c r="BI113">
        <v>1342.89</v>
      </c>
      <c r="BJ113" s="8">
        <v>-0.10249999999999999</v>
      </c>
      <c r="BK113" s="8">
        <v>1.8021</v>
      </c>
      <c r="BL113" t="s">
        <v>610</v>
      </c>
    </row>
    <row r="114" spans="1:64" x14ac:dyDescent="0.45">
      <c r="A114" t="s">
        <v>928</v>
      </c>
      <c r="B114" t="s">
        <v>31</v>
      </c>
      <c r="C114" s="7">
        <v>42612.434027777781</v>
      </c>
      <c r="D114">
        <v>57.1</v>
      </c>
      <c r="E114" s="7">
        <v>42613.385416666664</v>
      </c>
      <c r="F114">
        <v>134</v>
      </c>
      <c r="G114" s="8">
        <v>1.3468</v>
      </c>
      <c r="H114">
        <v>69316.759999999995</v>
      </c>
      <c r="I114" s="8">
        <v>1.3132999999999999</v>
      </c>
      <c r="J114">
        <v>924.35900000000004</v>
      </c>
      <c r="K114">
        <v>52780.9</v>
      </c>
      <c r="L114">
        <v>699685.04</v>
      </c>
      <c r="M114">
        <v>64</v>
      </c>
      <c r="N114">
        <v>1083.07</v>
      </c>
      <c r="O114" s="8">
        <v>-0.10249999999999999</v>
      </c>
      <c r="P114" s="8">
        <v>1.3468</v>
      </c>
      <c r="Q114" t="s">
        <v>610</v>
      </c>
      <c r="S114" s="2">
        <v>42612</v>
      </c>
      <c r="T114" t="s">
        <v>928</v>
      </c>
      <c r="U114">
        <v>57.1</v>
      </c>
      <c r="V114">
        <v>134</v>
      </c>
      <c r="W114">
        <f t="shared" si="25"/>
        <v>10193161.710272504</v>
      </c>
      <c r="X114">
        <f t="shared" si="26"/>
        <v>25482.90427568126</v>
      </c>
      <c r="Y114">
        <f t="shared" si="16"/>
        <v>450</v>
      </c>
      <c r="Z114">
        <f t="shared" si="17"/>
        <v>33745.050000000003</v>
      </c>
      <c r="AA114">
        <f t="shared" si="18"/>
        <v>10355702.710272504</v>
      </c>
      <c r="AB114" s="9">
        <f>IFERROR(AA114/MAX($A$3:AA114)-1,"")</f>
        <v>0</v>
      </c>
      <c r="AG114" s="2">
        <f t="shared" si="23"/>
        <v>42634</v>
      </c>
      <c r="AH114">
        <v>10453037.647772502</v>
      </c>
      <c r="AI114" s="9">
        <f>AH114/MAX($AH$2:AH114)-1</f>
        <v>-1.0948272591674302E-2</v>
      </c>
      <c r="AJ114" s="29">
        <f t="shared" si="19"/>
        <v>1</v>
      </c>
      <c r="AK114" s="29">
        <f t="shared" si="20"/>
        <v>1</v>
      </c>
      <c r="AL114" s="30">
        <f t="shared" si="24"/>
        <v>2</v>
      </c>
      <c r="AM114" s="30">
        <f t="shared" si="21"/>
        <v>2369</v>
      </c>
      <c r="AN114" s="31">
        <f t="shared" ca="1" si="22"/>
        <v>-1.0948272591674302E-2</v>
      </c>
      <c r="AV114" t="s">
        <v>928</v>
      </c>
      <c r="AW114" t="s">
        <v>31</v>
      </c>
      <c r="AX114" s="7">
        <v>42612.434027777781</v>
      </c>
      <c r="AY114">
        <v>57.1</v>
      </c>
      <c r="AZ114" s="7">
        <v>42613.385416666664</v>
      </c>
      <c r="BA114">
        <v>134</v>
      </c>
      <c r="BB114" s="8">
        <v>1.3468</v>
      </c>
      <c r="BC114">
        <v>69316.759999999995</v>
      </c>
      <c r="BD114" s="8">
        <v>1.3132999999999999</v>
      </c>
      <c r="BE114">
        <v>924.35900000000004</v>
      </c>
      <c r="BF114">
        <v>52780.9</v>
      </c>
      <c r="BG114">
        <v>699685.04</v>
      </c>
      <c r="BH114">
        <v>64</v>
      </c>
      <c r="BI114">
        <v>1083.07</v>
      </c>
      <c r="BJ114" s="8">
        <v>-0.10249999999999999</v>
      </c>
      <c r="BK114" s="8">
        <v>1.3468</v>
      </c>
      <c r="BL114" t="s">
        <v>610</v>
      </c>
    </row>
    <row r="115" spans="1:64" x14ac:dyDescent="0.45">
      <c r="A115" t="s">
        <v>929</v>
      </c>
      <c r="B115" t="s">
        <v>31</v>
      </c>
      <c r="C115" s="7">
        <v>42613.395833333336</v>
      </c>
      <c r="D115">
        <v>51</v>
      </c>
      <c r="E115" s="7">
        <v>42614.385416666664</v>
      </c>
      <c r="F115">
        <v>88.05</v>
      </c>
      <c r="G115" s="8">
        <v>0.72650000000000003</v>
      </c>
      <c r="H115">
        <v>37406.42</v>
      </c>
      <c r="I115" s="8">
        <v>0.69920000000000004</v>
      </c>
      <c r="J115">
        <v>1048.989</v>
      </c>
      <c r="K115">
        <v>53498.43</v>
      </c>
      <c r="L115">
        <v>737091.46</v>
      </c>
      <c r="M115">
        <v>75</v>
      </c>
      <c r="N115">
        <v>498.75</v>
      </c>
      <c r="O115" s="8">
        <v>-0.18629999999999999</v>
      </c>
      <c r="P115" s="8">
        <v>1.8088</v>
      </c>
      <c r="Q115" t="s">
        <v>610</v>
      </c>
      <c r="S115" s="2">
        <v>42613</v>
      </c>
      <c r="T115" t="s">
        <v>929</v>
      </c>
      <c r="U115">
        <v>51</v>
      </c>
      <c r="V115">
        <v>88.05</v>
      </c>
      <c r="W115">
        <f t="shared" si="25"/>
        <v>10355702.710272504</v>
      </c>
      <c r="X115">
        <f t="shared" si="26"/>
        <v>25889.25677568126</v>
      </c>
      <c r="Y115">
        <f t="shared" si="16"/>
        <v>500</v>
      </c>
      <c r="Z115">
        <f t="shared" si="17"/>
        <v>17829.75</v>
      </c>
      <c r="AA115" t="str">
        <f t="shared" si="18"/>
        <v/>
      </c>
      <c r="AB115" s="9" t="str">
        <f>IFERROR(AA115/MAX($A$3:AA115)-1,"")</f>
        <v/>
      </c>
      <c r="AG115" s="2">
        <f t="shared" si="23"/>
        <v>42635</v>
      </c>
      <c r="AH115">
        <v>10454387.810272502</v>
      </c>
      <c r="AI115" s="9">
        <f>AH115/MAX($AH$2:AH115)-1</f>
        <v>-1.0820522113975439E-2</v>
      </c>
      <c r="AJ115" s="29">
        <f t="shared" si="19"/>
        <v>1</v>
      </c>
      <c r="AK115" s="29">
        <f t="shared" si="20"/>
        <v>1</v>
      </c>
      <c r="AL115" s="30">
        <f t="shared" si="24"/>
        <v>2</v>
      </c>
      <c r="AM115" s="30">
        <f t="shared" si="21"/>
        <v>2369</v>
      </c>
      <c r="AN115" s="31">
        <f t="shared" ca="1" si="22"/>
        <v>-1.0820522113975439E-2</v>
      </c>
      <c r="AV115" t="s">
        <v>929</v>
      </c>
      <c r="AW115" t="s">
        <v>31</v>
      </c>
      <c r="AX115" s="7">
        <v>42613.395833333336</v>
      </c>
      <c r="AY115">
        <v>51</v>
      </c>
      <c r="AZ115" s="7">
        <v>42614.385416666664</v>
      </c>
      <c r="BA115">
        <v>88.05</v>
      </c>
      <c r="BB115" s="8">
        <v>0.72650000000000003</v>
      </c>
      <c r="BC115">
        <v>37406.42</v>
      </c>
      <c r="BD115" s="8">
        <v>0.69920000000000004</v>
      </c>
      <c r="BE115">
        <v>1048.989</v>
      </c>
      <c r="BF115">
        <v>53498.43</v>
      </c>
      <c r="BG115">
        <v>737091.46</v>
      </c>
      <c r="BH115">
        <v>75</v>
      </c>
      <c r="BI115">
        <v>498.75</v>
      </c>
      <c r="BJ115" s="8">
        <v>-0.18629999999999999</v>
      </c>
      <c r="BK115" s="8">
        <v>1.8088</v>
      </c>
      <c r="BL115" t="s">
        <v>610</v>
      </c>
    </row>
    <row r="116" spans="1:64" x14ac:dyDescent="0.45">
      <c r="A116" t="s">
        <v>929</v>
      </c>
      <c r="B116" t="s">
        <v>31</v>
      </c>
      <c r="C116" s="7">
        <v>42613.416666666664</v>
      </c>
      <c r="D116">
        <v>54.9</v>
      </c>
      <c r="E116" s="7">
        <v>42614.388888888891</v>
      </c>
      <c r="F116">
        <v>100.65</v>
      </c>
      <c r="G116" s="8">
        <v>0.83330000000000004</v>
      </c>
      <c r="H116">
        <v>40489.08</v>
      </c>
      <c r="I116" s="8">
        <v>0.80500000000000005</v>
      </c>
      <c r="J116">
        <v>916.15650000000005</v>
      </c>
      <c r="K116">
        <v>50296.99</v>
      </c>
      <c r="L116">
        <v>99887.56</v>
      </c>
      <c r="M116">
        <v>70</v>
      </c>
      <c r="N116">
        <v>578.41999999999996</v>
      </c>
      <c r="O116" s="8">
        <v>-0.24410000000000001</v>
      </c>
      <c r="P116" s="8">
        <v>1.6093</v>
      </c>
      <c r="Q116" t="s">
        <v>610</v>
      </c>
      <c r="S116" s="2">
        <v>42613</v>
      </c>
      <c r="T116" t="s">
        <v>929</v>
      </c>
      <c r="U116">
        <v>54.9</v>
      </c>
      <c r="V116">
        <v>100.65</v>
      </c>
      <c r="W116">
        <f t="shared" si="25"/>
        <v>10355702.710272504</v>
      </c>
      <c r="X116">
        <f t="shared" si="26"/>
        <v>25889.25677568126</v>
      </c>
      <c r="Y116">
        <f t="shared" si="16"/>
        <v>475</v>
      </c>
      <c r="Z116">
        <f t="shared" si="17"/>
        <v>20992.387500000001</v>
      </c>
      <c r="AA116" t="str">
        <f t="shared" si="18"/>
        <v/>
      </c>
      <c r="AB116" s="9" t="str">
        <f>IFERROR(AA116/MAX($A$3:AA116)-1,"")</f>
        <v/>
      </c>
      <c r="AG116" s="2">
        <f t="shared" si="23"/>
        <v>42636</v>
      </c>
      <c r="AH116">
        <v>10471504.685272502</v>
      </c>
      <c r="AI116" s="9">
        <f>AH116/MAX($AH$2:AH116)-1</f>
        <v>-9.2009474642860134E-3</v>
      </c>
      <c r="AJ116" s="29">
        <f t="shared" si="19"/>
        <v>1</v>
      </c>
      <c r="AK116" s="29">
        <f t="shared" si="20"/>
        <v>1</v>
      </c>
      <c r="AL116" s="30">
        <f t="shared" si="24"/>
        <v>2</v>
      </c>
      <c r="AM116" s="30">
        <f t="shared" si="21"/>
        <v>2369</v>
      </c>
      <c r="AN116" s="31">
        <f t="shared" ca="1" si="22"/>
        <v>-9.2009474642860134E-3</v>
      </c>
      <c r="AV116" t="s">
        <v>929</v>
      </c>
      <c r="AW116" t="s">
        <v>31</v>
      </c>
      <c r="AX116" s="7">
        <v>42613.416666666664</v>
      </c>
      <c r="AY116">
        <v>54.9</v>
      </c>
      <c r="AZ116" s="7">
        <v>42614.388888888891</v>
      </c>
      <c r="BA116">
        <v>100.65</v>
      </c>
      <c r="BB116" s="8">
        <v>0.83330000000000004</v>
      </c>
      <c r="BC116">
        <v>40489.08</v>
      </c>
      <c r="BD116" s="8">
        <v>0.80500000000000005</v>
      </c>
      <c r="BE116">
        <v>916.15650000000005</v>
      </c>
      <c r="BF116">
        <v>50296.99</v>
      </c>
      <c r="BG116">
        <v>99887.56</v>
      </c>
      <c r="BH116">
        <v>70</v>
      </c>
      <c r="BI116">
        <v>578.41999999999996</v>
      </c>
      <c r="BJ116" s="8">
        <v>-0.24410000000000001</v>
      </c>
      <c r="BK116" s="8">
        <v>1.6093</v>
      </c>
      <c r="BL116" t="s">
        <v>610</v>
      </c>
    </row>
    <row r="117" spans="1:64" x14ac:dyDescent="0.45">
      <c r="A117" t="s">
        <v>930</v>
      </c>
      <c r="B117" t="s">
        <v>31</v>
      </c>
      <c r="C117" s="7">
        <v>42613.420138888891</v>
      </c>
      <c r="D117">
        <v>86.25</v>
      </c>
      <c r="E117" s="7">
        <v>42614.385416666664</v>
      </c>
      <c r="F117">
        <v>166.45</v>
      </c>
      <c r="G117" s="8">
        <v>0.92989999999999995</v>
      </c>
      <c r="H117">
        <v>48191.77</v>
      </c>
      <c r="I117" s="8">
        <v>0.90059999999999996</v>
      </c>
      <c r="J117">
        <v>620.4443</v>
      </c>
      <c r="K117">
        <v>53513.32</v>
      </c>
      <c r="L117">
        <v>785283.23</v>
      </c>
      <c r="M117">
        <v>68</v>
      </c>
      <c r="N117">
        <v>708.7</v>
      </c>
      <c r="O117" s="8">
        <v>-1.04E-2</v>
      </c>
      <c r="P117" s="8">
        <v>1.6318999999999999</v>
      </c>
      <c r="Q117" t="s">
        <v>610</v>
      </c>
      <c r="S117" s="2">
        <v>42613</v>
      </c>
      <c r="T117" t="s">
        <v>930</v>
      </c>
      <c r="U117">
        <v>86.25</v>
      </c>
      <c r="V117">
        <v>166.45</v>
      </c>
      <c r="W117">
        <f t="shared" si="25"/>
        <v>10355702.710272504</v>
      </c>
      <c r="X117">
        <f t="shared" si="26"/>
        <v>25889.25677568126</v>
      </c>
      <c r="Y117">
        <f t="shared" si="16"/>
        <v>300</v>
      </c>
      <c r="Z117">
        <f t="shared" si="17"/>
        <v>23301.899999999998</v>
      </c>
      <c r="AA117" t="str">
        <f t="shared" si="18"/>
        <v/>
      </c>
      <c r="AB117" s="9" t="str">
        <f>IFERROR(AA117/MAX($A$3:AA117)-1,"")</f>
        <v/>
      </c>
      <c r="AG117" s="2">
        <f t="shared" si="23"/>
        <v>42637</v>
      </c>
      <c r="AH117">
        <v>10471504.685272502</v>
      </c>
      <c r="AI117" s="9">
        <f>AH117/MAX($AH$2:AH117)-1</f>
        <v>-9.2009474642860134E-3</v>
      </c>
      <c r="AJ117" s="29">
        <f t="shared" si="19"/>
        <v>1</v>
      </c>
      <c r="AK117" s="29">
        <f t="shared" si="20"/>
        <v>1</v>
      </c>
      <c r="AL117" s="30">
        <f t="shared" si="24"/>
        <v>2</v>
      </c>
      <c r="AM117" s="30">
        <f t="shared" si="21"/>
        <v>2369</v>
      </c>
      <c r="AN117" s="31">
        <f t="shared" ca="1" si="22"/>
        <v>-9.2009474642860134E-3</v>
      </c>
      <c r="AV117" t="s">
        <v>930</v>
      </c>
      <c r="AW117" t="s">
        <v>31</v>
      </c>
      <c r="AX117" s="7">
        <v>42613.420138888891</v>
      </c>
      <c r="AY117">
        <v>86.25</v>
      </c>
      <c r="AZ117" s="7">
        <v>42614.385416666664</v>
      </c>
      <c r="BA117">
        <v>166.45</v>
      </c>
      <c r="BB117" s="8">
        <v>0.92989999999999995</v>
      </c>
      <c r="BC117">
        <v>48191.77</v>
      </c>
      <c r="BD117" s="8">
        <v>0.90059999999999996</v>
      </c>
      <c r="BE117">
        <v>620.4443</v>
      </c>
      <c r="BF117">
        <v>53513.32</v>
      </c>
      <c r="BG117">
        <v>785283.23</v>
      </c>
      <c r="BH117">
        <v>68</v>
      </c>
      <c r="BI117">
        <v>708.7</v>
      </c>
      <c r="BJ117" s="8">
        <v>-1.04E-2</v>
      </c>
      <c r="BK117" s="8">
        <v>1.6318999999999999</v>
      </c>
      <c r="BL117" t="s">
        <v>610</v>
      </c>
    </row>
    <row r="118" spans="1:64" x14ac:dyDescent="0.45">
      <c r="A118" t="s">
        <v>1251</v>
      </c>
      <c r="B118" t="s">
        <v>31</v>
      </c>
      <c r="C118" s="7">
        <v>42613.569444444445</v>
      </c>
      <c r="D118">
        <v>41</v>
      </c>
      <c r="E118" s="7">
        <v>42614.388888888891</v>
      </c>
      <c r="F118">
        <v>47</v>
      </c>
      <c r="G118" s="8">
        <v>0.14630000000000001</v>
      </c>
      <c r="H118">
        <v>6289.79</v>
      </c>
      <c r="I118" s="8">
        <v>0.1249</v>
      </c>
      <c r="J118">
        <v>1228.4749999999999</v>
      </c>
      <c r="K118">
        <v>50367.47</v>
      </c>
      <c r="L118">
        <v>106177.35</v>
      </c>
      <c r="M118">
        <v>26</v>
      </c>
      <c r="N118">
        <v>241.92</v>
      </c>
      <c r="O118" s="8">
        <v>-0.40489999999999998</v>
      </c>
      <c r="P118" s="8">
        <v>0.90980000000000005</v>
      </c>
      <c r="Q118" t="s">
        <v>610</v>
      </c>
      <c r="S118" s="2">
        <v>42613</v>
      </c>
      <c r="T118" t="s">
        <v>1251</v>
      </c>
      <c r="U118">
        <v>41</v>
      </c>
      <c r="V118">
        <v>47</v>
      </c>
      <c r="W118">
        <f t="shared" si="25"/>
        <v>10355702.710272504</v>
      </c>
      <c r="X118">
        <f t="shared" si="26"/>
        <v>25889.25677568126</v>
      </c>
      <c r="Y118">
        <f t="shared" si="16"/>
        <v>625</v>
      </c>
      <c r="Z118">
        <f t="shared" si="17"/>
        <v>3199.9999999999982</v>
      </c>
      <c r="AA118">
        <f t="shared" si="18"/>
        <v>10421026.747772504</v>
      </c>
      <c r="AB118" s="9">
        <f>IFERROR(AA118/MAX($A$3:AA118)-1,"")</f>
        <v>0</v>
      </c>
      <c r="AG118" s="2">
        <f t="shared" si="23"/>
        <v>42638</v>
      </c>
      <c r="AH118">
        <v>10471504.685272502</v>
      </c>
      <c r="AI118" s="9">
        <f>AH118/MAX($AH$2:AH118)-1</f>
        <v>-9.2009474642860134E-3</v>
      </c>
      <c r="AJ118" s="29">
        <f t="shared" si="19"/>
        <v>1</v>
      </c>
      <c r="AK118" s="29">
        <f t="shared" si="20"/>
        <v>1</v>
      </c>
      <c r="AL118" s="30">
        <f t="shared" si="24"/>
        <v>2</v>
      </c>
      <c r="AM118" s="30">
        <f t="shared" si="21"/>
        <v>2369</v>
      </c>
      <c r="AN118" s="31">
        <f t="shared" ca="1" si="22"/>
        <v>-9.2009474642860134E-3</v>
      </c>
      <c r="AV118" t="s">
        <v>1251</v>
      </c>
      <c r="AW118" t="s">
        <v>31</v>
      </c>
      <c r="AX118" s="7">
        <v>42613.569444444445</v>
      </c>
      <c r="AY118">
        <v>41</v>
      </c>
      <c r="AZ118" s="7">
        <v>42614.388888888891</v>
      </c>
      <c r="BA118">
        <v>47</v>
      </c>
      <c r="BB118" s="8">
        <v>0.14630000000000001</v>
      </c>
      <c r="BC118">
        <v>6289.79</v>
      </c>
      <c r="BD118" s="8">
        <v>0.1249</v>
      </c>
      <c r="BE118">
        <v>1228.4749999999999</v>
      </c>
      <c r="BF118">
        <v>50367.47</v>
      </c>
      <c r="BG118">
        <v>106177.35</v>
      </c>
      <c r="BH118">
        <v>26</v>
      </c>
      <c r="BI118">
        <v>241.92</v>
      </c>
      <c r="BJ118" s="8">
        <v>-0.40489999999999998</v>
      </c>
      <c r="BK118" s="8">
        <v>0.90980000000000005</v>
      </c>
      <c r="BL118" t="s">
        <v>610</v>
      </c>
    </row>
    <row r="119" spans="1:64" x14ac:dyDescent="0.45">
      <c r="A119" t="s">
        <v>1251</v>
      </c>
      <c r="B119" t="s">
        <v>31</v>
      </c>
      <c r="C119" s="7">
        <v>42614.399305555555</v>
      </c>
      <c r="D119">
        <v>58.1</v>
      </c>
      <c r="E119" s="7">
        <v>42614.635416666664</v>
      </c>
      <c r="F119">
        <v>0.65</v>
      </c>
      <c r="G119" s="8">
        <v>-0.98880000000000001</v>
      </c>
      <c r="H119">
        <v>-53868.41</v>
      </c>
      <c r="I119" s="8">
        <v>-0.99890000000000001</v>
      </c>
      <c r="J119">
        <v>928.16549999999995</v>
      </c>
      <c r="K119">
        <v>53926.41</v>
      </c>
      <c r="L119">
        <v>731414.82</v>
      </c>
      <c r="M119">
        <v>69</v>
      </c>
      <c r="N119">
        <v>-780.7</v>
      </c>
      <c r="O119" s="8">
        <v>-0.99660000000000004</v>
      </c>
      <c r="P119" s="8">
        <v>0.89329999999999998</v>
      </c>
      <c r="Q119" t="s">
        <v>610</v>
      </c>
      <c r="S119" s="2">
        <v>42614</v>
      </c>
      <c r="T119" t="s">
        <v>1251</v>
      </c>
      <c r="U119">
        <v>58.1</v>
      </c>
      <c r="V119">
        <v>0.65</v>
      </c>
      <c r="W119">
        <f t="shared" si="25"/>
        <v>10421026.747772504</v>
      </c>
      <c r="X119">
        <f t="shared" si="26"/>
        <v>26052.566869431259</v>
      </c>
      <c r="Y119">
        <f t="shared" si="16"/>
        <v>450</v>
      </c>
      <c r="Z119">
        <f t="shared" si="17"/>
        <v>-26116.875</v>
      </c>
      <c r="AA119" t="str">
        <f t="shared" si="18"/>
        <v/>
      </c>
      <c r="AB119" s="9" t="str">
        <f>IFERROR(AA119/MAX($A$3:AA119)-1,"")</f>
        <v/>
      </c>
      <c r="AG119" s="2">
        <f t="shared" si="23"/>
        <v>42639</v>
      </c>
      <c r="AH119">
        <v>10461586.322772501</v>
      </c>
      <c r="AI119" s="9">
        <f>AH119/MAX($AH$2:AH119)-1</f>
        <v>-1.0139408980855524E-2</v>
      </c>
      <c r="AJ119" s="29">
        <f t="shared" si="19"/>
        <v>1</v>
      </c>
      <c r="AK119" s="29">
        <f t="shared" si="20"/>
        <v>1</v>
      </c>
      <c r="AL119" s="30">
        <f t="shared" si="24"/>
        <v>2</v>
      </c>
      <c r="AM119" s="30">
        <f t="shared" si="21"/>
        <v>2369</v>
      </c>
      <c r="AN119" s="31">
        <f t="shared" ca="1" si="22"/>
        <v>-1.0139408980855524E-2</v>
      </c>
      <c r="AV119" t="s">
        <v>1251</v>
      </c>
      <c r="AW119" t="s">
        <v>31</v>
      </c>
      <c r="AX119" s="7">
        <v>42614.399305555555</v>
      </c>
      <c r="AY119">
        <v>58.1</v>
      </c>
      <c r="AZ119" s="7">
        <v>42614.635416666664</v>
      </c>
      <c r="BA119">
        <v>0.65</v>
      </c>
      <c r="BB119" s="8">
        <v>-0.98880000000000001</v>
      </c>
      <c r="BC119">
        <v>-53868.41</v>
      </c>
      <c r="BD119" s="8">
        <v>-0.99890000000000001</v>
      </c>
      <c r="BE119">
        <v>928.16549999999995</v>
      </c>
      <c r="BF119">
        <v>53926.41</v>
      </c>
      <c r="BG119">
        <v>731414.82</v>
      </c>
      <c r="BH119">
        <v>69</v>
      </c>
      <c r="BI119">
        <v>-780.7</v>
      </c>
      <c r="BJ119" s="8">
        <v>-0.99660000000000004</v>
      </c>
      <c r="BK119" s="8">
        <v>0.89329999999999998</v>
      </c>
      <c r="BL119" t="s">
        <v>610</v>
      </c>
    </row>
    <row r="120" spans="1:64" x14ac:dyDescent="0.45">
      <c r="A120" t="s">
        <v>964</v>
      </c>
      <c r="B120" t="s">
        <v>31</v>
      </c>
      <c r="C120" s="7">
        <v>42614.538194444445</v>
      </c>
      <c r="D120">
        <v>20.5</v>
      </c>
      <c r="E120" s="7">
        <v>42614.635416666664</v>
      </c>
      <c r="F120">
        <v>0.05</v>
      </c>
      <c r="G120" s="8">
        <v>-0.99760000000000004</v>
      </c>
      <c r="H120">
        <v>-54276.57</v>
      </c>
      <c r="I120" s="8">
        <v>-1.0076000000000001</v>
      </c>
      <c r="J120">
        <v>2627.7049999999999</v>
      </c>
      <c r="K120">
        <v>53867.96</v>
      </c>
      <c r="L120">
        <v>677138.26</v>
      </c>
      <c r="M120">
        <v>29</v>
      </c>
      <c r="N120">
        <v>-1871.61</v>
      </c>
      <c r="O120" s="8">
        <v>-0.99760000000000004</v>
      </c>
      <c r="P120" s="8">
        <v>0.33410000000000001</v>
      </c>
      <c r="Q120" t="s">
        <v>610</v>
      </c>
      <c r="S120" s="2">
        <v>42614</v>
      </c>
      <c r="T120" t="s">
        <v>964</v>
      </c>
      <c r="U120">
        <v>20.5</v>
      </c>
      <c r="V120">
        <v>0.05</v>
      </c>
      <c r="W120">
        <f t="shared" si="25"/>
        <v>10421026.747772504</v>
      </c>
      <c r="X120">
        <f t="shared" si="26"/>
        <v>26052.566869431259</v>
      </c>
      <c r="Y120">
        <f t="shared" si="16"/>
        <v>1275</v>
      </c>
      <c r="Z120">
        <f t="shared" si="17"/>
        <v>-26335.762500000004</v>
      </c>
      <c r="AA120" t="str">
        <f t="shared" si="18"/>
        <v/>
      </c>
      <c r="AB120" s="9" t="str">
        <f>IFERROR(AA120/MAX($A$3:AA120)-1,"")</f>
        <v/>
      </c>
      <c r="AG120" s="2">
        <f t="shared" si="23"/>
        <v>42640</v>
      </c>
      <c r="AH120">
        <v>10456675.297772501</v>
      </c>
      <c r="AI120" s="9">
        <f>AH120/MAX($AH$2:AH120)-1</f>
        <v>-1.0604083262463204E-2</v>
      </c>
      <c r="AJ120" s="29">
        <f t="shared" si="19"/>
        <v>1</v>
      </c>
      <c r="AK120" s="29">
        <f t="shared" si="20"/>
        <v>1</v>
      </c>
      <c r="AL120" s="30">
        <f t="shared" si="24"/>
        <v>2</v>
      </c>
      <c r="AM120" s="30">
        <f t="shared" si="21"/>
        <v>2369</v>
      </c>
      <c r="AN120" s="31">
        <f t="shared" ca="1" si="22"/>
        <v>-1.0604083262463204E-2</v>
      </c>
      <c r="AV120" t="s">
        <v>964</v>
      </c>
      <c r="AW120" t="s">
        <v>31</v>
      </c>
      <c r="AX120" s="7">
        <v>42614.538194444445</v>
      </c>
      <c r="AY120">
        <v>20.5</v>
      </c>
      <c r="AZ120" s="7">
        <v>42614.635416666664</v>
      </c>
      <c r="BA120">
        <v>0.05</v>
      </c>
      <c r="BB120" s="8">
        <v>-0.99760000000000004</v>
      </c>
      <c r="BC120">
        <v>-54276.57</v>
      </c>
      <c r="BD120" s="8">
        <v>-1.0076000000000001</v>
      </c>
      <c r="BE120">
        <v>2627.7049999999999</v>
      </c>
      <c r="BF120">
        <v>53867.96</v>
      </c>
      <c r="BG120">
        <v>677138.26</v>
      </c>
      <c r="BH120">
        <v>29</v>
      </c>
      <c r="BI120">
        <v>-1871.61</v>
      </c>
      <c r="BJ120" s="8">
        <v>-0.99760000000000004</v>
      </c>
      <c r="BK120" s="8">
        <v>0.33410000000000001</v>
      </c>
      <c r="BL120" t="s">
        <v>610</v>
      </c>
    </row>
    <row r="121" spans="1:64" x14ac:dyDescent="0.45">
      <c r="A121" t="s">
        <v>931</v>
      </c>
      <c r="B121" t="s">
        <v>31</v>
      </c>
      <c r="C121" s="7">
        <v>42614.565972222219</v>
      </c>
      <c r="D121">
        <v>127.95</v>
      </c>
      <c r="E121" s="7">
        <v>42615.388888888891</v>
      </c>
      <c r="F121">
        <v>127.15</v>
      </c>
      <c r="G121" s="8">
        <v>-6.3E-3</v>
      </c>
      <c r="H121">
        <v>-1323.4</v>
      </c>
      <c r="I121" s="8">
        <v>-2.6200000000000001E-2</v>
      </c>
      <c r="J121">
        <v>394.92680000000001</v>
      </c>
      <c r="K121">
        <v>50530.89</v>
      </c>
      <c r="L121">
        <v>104853.95</v>
      </c>
      <c r="M121">
        <v>27</v>
      </c>
      <c r="N121">
        <v>-49.01</v>
      </c>
      <c r="O121" s="8">
        <v>-0.48420000000000002</v>
      </c>
      <c r="P121" s="8">
        <v>0.15670000000000001</v>
      </c>
      <c r="Q121" t="s">
        <v>610</v>
      </c>
      <c r="S121" s="2">
        <v>42614</v>
      </c>
      <c r="T121" t="s">
        <v>931</v>
      </c>
      <c r="U121">
        <v>127.95</v>
      </c>
      <c r="V121">
        <v>127.15</v>
      </c>
      <c r="W121">
        <f t="shared" si="25"/>
        <v>10421026.747772504</v>
      </c>
      <c r="X121">
        <f t="shared" si="26"/>
        <v>26052.566869431259</v>
      </c>
      <c r="Y121">
        <f t="shared" si="16"/>
        <v>200</v>
      </c>
      <c r="Z121">
        <f t="shared" si="17"/>
        <v>-670.19999999999982</v>
      </c>
      <c r="AA121">
        <f t="shared" si="18"/>
        <v>10367903.910272503</v>
      </c>
      <c r="AB121" s="9">
        <f>IFERROR(AA121/MAX($A$3:AA121)-1,"")</f>
        <v>-5.0976586842899074E-3</v>
      </c>
      <c r="AG121" s="2">
        <f t="shared" si="23"/>
        <v>42641</v>
      </c>
      <c r="AH121">
        <v>10509538.0392325</v>
      </c>
      <c r="AI121" s="9">
        <f>AH121/MAX($AH$2:AH121)-1</f>
        <v>-5.6022849796746321E-3</v>
      </c>
      <c r="AJ121" s="29">
        <f t="shared" si="19"/>
        <v>1</v>
      </c>
      <c r="AK121" s="29">
        <f t="shared" si="20"/>
        <v>1</v>
      </c>
      <c r="AL121" s="30">
        <f t="shared" si="24"/>
        <v>2</v>
      </c>
      <c r="AM121" s="30">
        <f t="shared" si="21"/>
        <v>2369</v>
      </c>
      <c r="AN121" s="31">
        <f t="shared" ca="1" si="22"/>
        <v>-5.6022849796746321E-3</v>
      </c>
      <c r="AV121" t="s">
        <v>931</v>
      </c>
      <c r="AW121" t="s">
        <v>31</v>
      </c>
      <c r="AX121" s="7">
        <v>42614.565972222219</v>
      </c>
      <c r="AY121">
        <v>127.95</v>
      </c>
      <c r="AZ121" s="7">
        <v>42615.388888888891</v>
      </c>
      <c r="BA121">
        <v>127.15</v>
      </c>
      <c r="BB121" s="8">
        <v>-6.3E-3</v>
      </c>
      <c r="BC121">
        <v>-1323.4</v>
      </c>
      <c r="BD121" s="8">
        <v>-2.6200000000000001E-2</v>
      </c>
      <c r="BE121">
        <v>394.92680000000001</v>
      </c>
      <c r="BF121">
        <v>50530.89</v>
      </c>
      <c r="BG121">
        <v>104853.95</v>
      </c>
      <c r="BH121">
        <v>27</v>
      </c>
      <c r="BI121">
        <v>-49.01</v>
      </c>
      <c r="BJ121" s="8">
        <v>-0.48420000000000002</v>
      </c>
      <c r="BK121" s="8">
        <v>0.15670000000000001</v>
      </c>
      <c r="BL121" t="s">
        <v>610</v>
      </c>
    </row>
    <row r="122" spans="1:64" x14ac:dyDescent="0.45">
      <c r="A122" t="s">
        <v>932</v>
      </c>
      <c r="B122" t="s">
        <v>31</v>
      </c>
      <c r="C122" s="7">
        <v>42619.395833333336</v>
      </c>
      <c r="D122">
        <v>90.65</v>
      </c>
      <c r="E122" s="7">
        <v>42620.385416666664</v>
      </c>
      <c r="F122">
        <v>355</v>
      </c>
      <c r="G122" s="8">
        <v>2.9161999999999999</v>
      </c>
      <c r="H122">
        <v>153056.75</v>
      </c>
      <c r="I122" s="8">
        <v>2.867</v>
      </c>
      <c r="J122">
        <v>588.92100000000005</v>
      </c>
      <c r="K122">
        <v>53385.69</v>
      </c>
      <c r="L122">
        <v>830195</v>
      </c>
      <c r="M122">
        <v>75</v>
      </c>
      <c r="N122">
        <v>2040.76</v>
      </c>
      <c r="O122" s="8">
        <v>-0.14729999999999999</v>
      </c>
      <c r="P122" s="8">
        <v>2.9161999999999999</v>
      </c>
      <c r="Q122" t="s">
        <v>610</v>
      </c>
      <c r="S122" s="2">
        <v>42619</v>
      </c>
      <c r="T122" t="s">
        <v>932</v>
      </c>
      <c r="U122">
        <v>90.65</v>
      </c>
      <c r="V122">
        <v>355</v>
      </c>
      <c r="W122">
        <f t="shared" si="25"/>
        <v>10367903.910272503</v>
      </c>
      <c r="X122">
        <f t="shared" si="26"/>
        <v>25919.759775681257</v>
      </c>
      <c r="Y122">
        <f t="shared" si="16"/>
        <v>275</v>
      </c>
      <c r="Z122">
        <f t="shared" si="17"/>
        <v>71470.712500000009</v>
      </c>
      <c r="AA122" t="str">
        <f t="shared" si="18"/>
        <v/>
      </c>
      <c r="AB122" s="9" t="str">
        <f>IFERROR(AA122/MAX($A$3:AA122)-1,"")</f>
        <v/>
      </c>
      <c r="AG122" s="2">
        <f t="shared" si="23"/>
        <v>42642</v>
      </c>
      <c r="AH122">
        <v>11227676.5642325</v>
      </c>
      <c r="AI122" s="9">
        <f>AH122/MAX($AH$2:AH122)-1</f>
        <v>0</v>
      </c>
      <c r="AJ122" s="29">
        <f t="shared" si="19"/>
        <v>1</v>
      </c>
      <c r="AK122" s="29">
        <f t="shared" si="20"/>
        <v>1</v>
      </c>
      <c r="AL122" s="30">
        <f t="shared" si="24"/>
        <v>2</v>
      </c>
      <c r="AM122" s="30">
        <f t="shared" si="21"/>
        <v>2369</v>
      </c>
      <c r="AN122" s="31">
        <f t="shared" ca="1" si="22"/>
        <v>0</v>
      </c>
      <c r="AV122" t="s">
        <v>932</v>
      </c>
      <c r="AW122" t="s">
        <v>31</v>
      </c>
      <c r="AX122" s="7">
        <v>42619.395833333336</v>
      </c>
      <c r="AY122">
        <v>90.65</v>
      </c>
      <c r="AZ122" s="7">
        <v>42620.385416666664</v>
      </c>
      <c r="BA122">
        <v>355</v>
      </c>
      <c r="BB122" s="8">
        <v>2.9161999999999999</v>
      </c>
      <c r="BC122">
        <v>153056.75</v>
      </c>
      <c r="BD122" s="8">
        <v>2.867</v>
      </c>
      <c r="BE122">
        <v>588.92100000000005</v>
      </c>
      <c r="BF122">
        <v>53385.69</v>
      </c>
      <c r="BG122">
        <v>830195</v>
      </c>
      <c r="BH122">
        <v>75</v>
      </c>
      <c r="BI122">
        <v>2040.76</v>
      </c>
      <c r="BJ122" s="8">
        <v>-0.14729999999999999</v>
      </c>
      <c r="BK122" s="8">
        <v>2.9161999999999999</v>
      </c>
      <c r="BL122" t="s">
        <v>610</v>
      </c>
    </row>
    <row r="123" spans="1:64" x14ac:dyDescent="0.45">
      <c r="A123" t="s">
        <v>932</v>
      </c>
      <c r="B123" t="s">
        <v>31</v>
      </c>
      <c r="C123" s="7">
        <v>42619.472222222219</v>
      </c>
      <c r="D123">
        <v>126.25</v>
      </c>
      <c r="E123" s="7">
        <v>42620.388888888891</v>
      </c>
      <c r="F123">
        <v>340.1</v>
      </c>
      <c r="G123" s="8">
        <v>1.6939</v>
      </c>
      <c r="H123">
        <v>83714.81</v>
      </c>
      <c r="I123" s="8">
        <v>1.6569</v>
      </c>
      <c r="J123">
        <v>400.19220000000001</v>
      </c>
      <c r="K123">
        <v>50524.27</v>
      </c>
      <c r="L123">
        <v>188568.76</v>
      </c>
      <c r="M123">
        <v>54</v>
      </c>
      <c r="N123">
        <v>1550.27</v>
      </c>
      <c r="O123" s="8">
        <v>-6.2600000000000003E-2</v>
      </c>
      <c r="P123" s="8">
        <v>1.8371999999999999</v>
      </c>
      <c r="Q123" t="s">
        <v>610</v>
      </c>
      <c r="S123" s="2">
        <v>42619</v>
      </c>
      <c r="T123" t="s">
        <v>932</v>
      </c>
      <c r="U123">
        <v>126.25</v>
      </c>
      <c r="V123">
        <v>340.1</v>
      </c>
      <c r="W123">
        <f t="shared" si="25"/>
        <v>10367903.910272503</v>
      </c>
      <c r="X123">
        <f t="shared" si="26"/>
        <v>25919.759775681257</v>
      </c>
      <c r="Y123">
        <f t="shared" si="16"/>
        <v>200</v>
      </c>
      <c r="Z123">
        <f t="shared" si="17"/>
        <v>41837.300000000003</v>
      </c>
      <c r="AA123" t="str">
        <f t="shared" si="18"/>
        <v/>
      </c>
      <c r="AB123" s="9" t="str">
        <f>IFERROR(AA123/MAX($A$3:AA123)-1,"")</f>
        <v/>
      </c>
      <c r="AG123" s="2">
        <f t="shared" si="23"/>
        <v>42643</v>
      </c>
      <c r="AH123">
        <v>11229602.4392325</v>
      </c>
      <c r="AI123" s="9">
        <f>AH123/MAX($AH$2:AH123)-1</f>
        <v>0</v>
      </c>
      <c r="AJ123" s="29">
        <f t="shared" si="19"/>
        <v>1</v>
      </c>
      <c r="AK123" s="29">
        <f t="shared" si="20"/>
        <v>1</v>
      </c>
      <c r="AL123" s="30">
        <f t="shared" si="24"/>
        <v>2</v>
      </c>
      <c r="AM123" s="30">
        <f t="shared" si="21"/>
        <v>2369</v>
      </c>
      <c r="AN123" s="31">
        <f t="shared" ca="1" si="22"/>
        <v>0</v>
      </c>
      <c r="AV123" t="s">
        <v>932</v>
      </c>
      <c r="AW123" t="s">
        <v>31</v>
      </c>
      <c r="AX123" s="7">
        <v>42619.472222222219</v>
      </c>
      <c r="AY123">
        <v>126.25</v>
      </c>
      <c r="AZ123" s="7">
        <v>42620.388888888891</v>
      </c>
      <c r="BA123">
        <v>340.1</v>
      </c>
      <c r="BB123" s="8">
        <v>1.6939</v>
      </c>
      <c r="BC123">
        <v>83714.81</v>
      </c>
      <c r="BD123" s="8">
        <v>1.6569</v>
      </c>
      <c r="BE123">
        <v>400.19220000000001</v>
      </c>
      <c r="BF123">
        <v>50524.27</v>
      </c>
      <c r="BG123">
        <v>188568.76</v>
      </c>
      <c r="BH123">
        <v>54</v>
      </c>
      <c r="BI123">
        <v>1550.27</v>
      </c>
      <c r="BJ123" s="8">
        <v>-6.2600000000000003E-2</v>
      </c>
      <c r="BK123" s="8">
        <v>1.8371999999999999</v>
      </c>
      <c r="BL123" t="s">
        <v>610</v>
      </c>
    </row>
    <row r="124" spans="1:64" x14ac:dyDescent="0.45">
      <c r="A124" t="s">
        <v>933</v>
      </c>
      <c r="B124" t="s">
        <v>31</v>
      </c>
      <c r="C124" s="7">
        <v>42619.493055555555</v>
      </c>
      <c r="D124">
        <v>95.9</v>
      </c>
      <c r="E124" s="7">
        <v>42620.388888888891</v>
      </c>
      <c r="F124">
        <v>252.1</v>
      </c>
      <c r="G124" s="8">
        <v>1.6288</v>
      </c>
      <c r="H124">
        <v>80499.25</v>
      </c>
      <c r="I124" s="8">
        <v>1.5925</v>
      </c>
      <c r="J124">
        <v>527.10350000000005</v>
      </c>
      <c r="K124">
        <v>50549.23</v>
      </c>
      <c r="L124">
        <v>269068.01</v>
      </c>
      <c r="M124">
        <v>48</v>
      </c>
      <c r="N124">
        <v>1677.07</v>
      </c>
      <c r="O124" s="8">
        <v>-0.14180000000000001</v>
      </c>
      <c r="P124" s="8">
        <v>1.7847</v>
      </c>
      <c r="Q124" t="s">
        <v>610</v>
      </c>
      <c r="S124" s="2">
        <v>42619</v>
      </c>
      <c r="T124" t="s">
        <v>933</v>
      </c>
      <c r="U124">
        <v>95.9</v>
      </c>
      <c r="V124">
        <v>252.1</v>
      </c>
      <c r="W124">
        <f t="shared" si="25"/>
        <v>10367903.910272503</v>
      </c>
      <c r="X124">
        <f t="shared" si="26"/>
        <v>25919.759775681257</v>
      </c>
      <c r="Y124">
        <f t="shared" si="16"/>
        <v>275</v>
      </c>
      <c r="Z124">
        <f t="shared" si="17"/>
        <v>41997.999999999993</v>
      </c>
      <c r="AA124" t="str">
        <f t="shared" si="18"/>
        <v/>
      </c>
      <c r="AB124" s="9" t="str">
        <f>IFERROR(AA124/MAX($A$3:AA124)-1,"")</f>
        <v/>
      </c>
      <c r="AG124" s="2">
        <f t="shared" si="23"/>
        <v>42644</v>
      </c>
      <c r="AH124">
        <v>11229602.4392325</v>
      </c>
      <c r="AI124" s="9">
        <f>AH124/MAX($AH$2:AH124)-1</f>
        <v>0</v>
      </c>
      <c r="AJ124" s="29">
        <f t="shared" si="19"/>
        <v>1</v>
      </c>
      <c r="AK124" s="29">
        <f t="shared" si="20"/>
        <v>1</v>
      </c>
      <c r="AL124" s="30">
        <f t="shared" si="24"/>
        <v>2</v>
      </c>
      <c r="AM124" s="30">
        <f t="shared" si="21"/>
        <v>2369</v>
      </c>
      <c r="AN124" s="31">
        <f t="shared" ca="1" si="22"/>
        <v>0</v>
      </c>
      <c r="AV124" t="s">
        <v>933</v>
      </c>
      <c r="AW124" t="s">
        <v>31</v>
      </c>
      <c r="AX124" s="7">
        <v>42619.493055555555</v>
      </c>
      <c r="AY124">
        <v>95.9</v>
      </c>
      <c r="AZ124" s="7">
        <v>42620.388888888891</v>
      </c>
      <c r="BA124">
        <v>252.1</v>
      </c>
      <c r="BB124" s="8">
        <v>1.6288</v>
      </c>
      <c r="BC124">
        <v>80499.25</v>
      </c>
      <c r="BD124" s="8">
        <v>1.5925</v>
      </c>
      <c r="BE124">
        <v>527.10350000000005</v>
      </c>
      <c r="BF124">
        <v>50549.23</v>
      </c>
      <c r="BG124">
        <v>269068.01</v>
      </c>
      <c r="BH124">
        <v>48</v>
      </c>
      <c r="BI124">
        <v>1677.07</v>
      </c>
      <c r="BJ124" s="8">
        <v>-0.14180000000000001</v>
      </c>
      <c r="BK124" s="8">
        <v>1.7847</v>
      </c>
      <c r="BL124" t="s">
        <v>610</v>
      </c>
    </row>
    <row r="125" spans="1:64" x14ac:dyDescent="0.45">
      <c r="A125" t="s">
        <v>933</v>
      </c>
      <c r="B125" t="s">
        <v>31</v>
      </c>
      <c r="C125" s="7">
        <v>42619.493055555555</v>
      </c>
      <c r="D125">
        <v>95.9</v>
      </c>
      <c r="E125" s="7">
        <v>42620.385416666664</v>
      </c>
      <c r="F125">
        <v>265.10000000000002</v>
      </c>
      <c r="G125" s="8">
        <v>1.7643</v>
      </c>
      <c r="H125">
        <v>92427.01</v>
      </c>
      <c r="I125" s="8">
        <v>1.7266999999999999</v>
      </c>
      <c r="J125">
        <v>558.16780000000006</v>
      </c>
      <c r="K125">
        <v>53528.3</v>
      </c>
      <c r="L125">
        <v>922622.02</v>
      </c>
      <c r="M125">
        <v>47</v>
      </c>
      <c r="N125">
        <v>1966.53</v>
      </c>
      <c r="O125" s="8">
        <v>-0.14180000000000001</v>
      </c>
      <c r="P125" s="8">
        <v>1.7643</v>
      </c>
      <c r="Q125" t="s">
        <v>610</v>
      </c>
      <c r="S125" s="2">
        <v>42619</v>
      </c>
      <c r="T125" t="s">
        <v>933</v>
      </c>
      <c r="U125">
        <v>95.9</v>
      </c>
      <c r="V125">
        <v>265.10000000000002</v>
      </c>
      <c r="W125">
        <f t="shared" si="25"/>
        <v>10367903.910272503</v>
      </c>
      <c r="X125">
        <f t="shared" si="26"/>
        <v>25919.759775681257</v>
      </c>
      <c r="Y125">
        <f t="shared" si="16"/>
        <v>275</v>
      </c>
      <c r="Z125">
        <f t="shared" si="17"/>
        <v>45537.25</v>
      </c>
      <c r="AA125">
        <f t="shared" si="18"/>
        <v>10568747.172772503</v>
      </c>
      <c r="AB125" s="9">
        <f>IFERROR(AA125/MAX($A$3:AA125)-1,"")</f>
        <v>0</v>
      </c>
      <c r="AG125" s="2">
        <f t="shared" si="23"/>
        <v>42645</v>
      </c>
      <c r="AH125">
        <v>11229602.4392325</v>
      </c>
      <c r="AI125" s="9">
        <f>AH125/MAX($AH$2:AH125)-1</f>
        <v>0</v>
      </c>
      <c r="AJ125" s="29">
        <f t="shared" si="19"/>
        <v>1</v>
      </c>
      <c r="AK125" s="29">
        <f t="shared" si="20"/>
        <v>1</v>
      </c>
      <c r="AL125" s="30">
        <f t="shared" si="24"/>
        <v>2</v>
      </c>
      <c r="AM125" s="30">
        <f t="shared" si="21"/>
        <v>2369</v>
      </c>
      <c r="AN125" s="31">
        <f t="shared" ca="1" si="22"/>
        <v>0</v>
      </c>
      <c r="AV125" t="s">
        <v>933</v>
      </c>
      <c r="AW125" t="s">
        <v>31</v>
      </c>
      <c r="AX125" s="7">
        <v>42619.493055555555</v>
      </c>
      <c r="AY125">
        <v>95.9</v>
      </c>
      <c r="AZ125" s="7">
        <v>42620.385416666664</v>
      </c>
      <c r="BA125">
        <v>265.10000000000002</v>
      </c>
      <c r="BB125" s="8">
        <v>1.7643</v>
      </c>
      <c r="BC125">
        <v>92427.01</v>
      </c>
      <c r="BD125" s="8">
        <v>1.7266999999999999</v>
      </c>
      <c r="BE125">
        <v>558.16780000000006</v>
      </c>
      <c r="BF125">
        <v>53528.3</v>
      </c>
      <c r="BG125">
        <v>922622.02</v>
      </c>
      <c r="BH125">
        <v>47</v>
      </c>
      <c r="BI125">
        <v>1966.53</v>
      </c>
      <c r="BJ125" s="8">
        <v>-0.14180000000000001</v>
      </c>
      <c r="BK125" s="8">
        <v>1.7643</v>
      </c>
      <c r="BL125" t="s">
        <v>610</v>
      </c>
    </row>
    <row r="126" spans="1:64" x14ac:dyDescent="0.45">
      <c r="A126" t="s">
        <v>934</v>
      </c>
      <c r="B126" t="s">
        <v>31</v>
      </c>
      <c r="C126" s="7">
        <v>42620.413194444445</v>
      </c>
      <c r="D126">
        <v>86.2</v>
      </c>
      <c r="E126" s="7">
        <v>42621.385416666664</v>
      </c>
      <c r="F126">
        <v>47</v>
      </c>
      <c r="G126" s="8">
        <v>-0.45479999999999998</v>
      </c>
      <c r="H126">
        <v>-25679.57</v>
      </c>
      <c r="I126" s="8">
        <v>-0.47020000000000001</v>
      </c>
      <c r="J126">
        <v>633.56280000000004</v>
      </c>
      <c r="K126">
        <v>54613.11</v>
      </c>
      <c r="L126">
        <v>896942.45</v>
      </c>
      <c r="M126">
        <v>70</v>
      </c>
      <c r="N126">
        <v>-366.85</v>
      </c>
      <c r="O126" s="8">
        <v>-0.74650000000000005</v>
      </c>
      <c r="P126" s="8">
        <v>0.14499999999999999</v>
      </c>
      <c r="Q126" t="s">
        <v>610</v>
      </c>
      <c r="S126" s="2">
        <v>42620</v>
      </c>
      <c r="T126" t="s">
        <v>934</v>
      </c>
      <c r="U126">
        <v>86.2</v>
      </c>
      <c r="V126">
        <v>47</v>
      </c>
      <c r="W126">
        <f t="shared" si="25"/>
        <v>10568747.172772503</v>
      </c>
      <c r="X126">
        <f t="shared" si="26"/>
        <v>26421.867931931258</v>
      </c>
      <c r="Y126">
        <f t="shared" si="16"/>
        <v>300</v>
      </c>
      <c r="Z126">
        <f t="shared" si="17"/>
        <v>-12159.599999999999</v>
      </c>
      <c r="AA126" t="str">
        <f t="shared" si="18"/>
        <v/>
      </c>
      <c r="AB126" s="9" t="str">
        <f>IFERROR(AA126/MAX($A$3:AA126)-1,"")</f>
        <v/>
      </c>
      <c r="AG126" s="2">
        <f t="shared" si="23"/>
        <v>42646</v>
      </c>
      <c r="AH126">
        <v>11227137.8267325</v>
      </c>
      <c r="AI126" s="9">
        <f>AH126/MAX($AH$2:AH126)-1</f>
        <v>-2.1947459968751915E-4</v>
      </c>
      <c r="AJ126" s="29">
        <f t="shared" si="19"/>
        <v>1</v>
      </c>
      <c r="AK126" s="29">
        <f t="shared" si="20"/>
        <v>1</v>
      </c>
      <c r="AL126" s="30">
        <f t="shared" si="24"/>
        <v>2</v>
      </c>
      <c r="AM126" s="30">
        <f t="shared" si="21"/>
        <v>2369</v>
      </c>
      <c r="AN126" s="31">
        <f t="shared" ca="1" si="22"/>
        <v>-2.1947459968751915E-4</v>
      </c>
      <c r="AV126" t="s">
        <v>934</v>
      </c>
      <c r="AW126" t="s">
        <v>31</v>
      </c>
      <c r="AX126" s="7">
        <v>42620.413194444445</v>
      </c>
      <c r="AY126">
        <v>86.2</v>
      </c>
      <c r="AZ126" s="7">
        <v>42621.385416666664</v>
      </c>
      <c r="BA126">
        <v>47</v>
      </c>
      <c r="BB126" s="8">
        <v>-0.45479999999999998</v>
      </c>
      <c r="BC126">
        <v>-25679.57</v>
      </c>
      <c r="BD126" s="8">
        <v>-0.47020000000000001</v>
      </c>
      <c r="BE126">
        <v>633.56280000000004</v>
      </c>
      <c r="BF126">
        <v>54613.11</v>
      </c>
      <c r="BG126">
        <v>896942.45</v>
      </c>
      <c r="BH126">
        <v>70</v>
      </c>
      <c r="BI126">
        <v>-366.85</v>
      </c>
      <c r="BJ126" s="8">
        <v>-0.74650000000000005</v>
      </c>
      <c r="BK126" s="8">
        <v>0.14499999999999999</v>
      </c>
      <c r="BL126" t="s">
        <v>610</v>
      </c>
    </row>
    <row r="127" spans="1:64" x14ac:dyDescent="0.45">
      <c r="A127" t="s">
        <v>934</v>
      </c>
      <c r="B127" t="s">
        <v>31</v>
      </c>
      <c r="C127" s="7">
        <v>42620.416666666664</v>
      </c>
      <c r="D127">
        <v>79.099999999999994</v>
      </c>
      <c r="E127" s="7">
        <v>42621.388888888891</v>
      </c>
      <c r="F127">
        <v>44</v>
      </c>
      <c r="G127" s="8">
        <v>-0.44369999999999998</v>
      </c>
      <c r="H127">
        <v>-23583.16</v>
      </c>
      <c r="I127" s="8">
        <v>-0.45929999999999999</v>
      </c>
      <c r="J127">
        <v>649.11940000000004</v>
      </c>
      <c r="K127">
        <v>51345.34</v>
      </c>
      <c r="L127">
        <v>245484.86</v>
      </c>
      <c r="M127">
        <v>70</v>
      </c>
      <c r="N127">
        <v>-336.9</v>
      </c>
      <c r="O127" s="8">
        <v>-0.7238</v>
      </c>
      <c r="P127" s="8">
        <v>0.24779999999999999</v>
      </c>
      <c r="Q127" t="s">
        <v>610</v>
      </c>
      <c r="S127" s="2">
        <v>42620</v>
      </c>
      <c r="T127" t="s">
        <v>934</v>
      </c>
      <c r="U127">
        <v>79.099999999999994</v>
      </c>
      <c r="V127">
        <v>44</v>
      </c>
      <c r="W127">
        <f t="shared" si="25"/>
        <v>10568747.172772503</v>
      </c>
      <c r="X127">
        <f t="shared" si="26"/>
        <v>26421.867931931258</v>
      </c>
      <c r="Y127">
        <f t="shared" si="16"/>
        <v>325</v>
      </c>
      <c r="Z127">
        <f t="shared" si="17"/>
        <v>-11807.574999999997</v>
      </c>
      <c r="AA127" t="str">
        <f t="shared" si="18"/>
        <v/>
      </c>
      <c r="AB127" s="9" t="str">
        <f>IFERROR(AA127/MAX($A$3:AA127)-1,"")</f>
        <v/>
      </c>
      <c r="AG127" s="2">
        <f t="shared" si="23"/>
        <v>42647</v>
      </c>
      <c r="AH127">
        <v>11181411.489232499</v>
      </c>
      <c r="AI127" s="9">
        <f>AH127/MAX($AH$2:AH127)-1</f>
        <v>-4.2914208459987613E-3</v>
      </c>
      <c r="AJ127" s="29">
        <f t="shared" si="19"/>
        <v>1</v>
      </c>
      <c r="AK127" s="29">
        <f t="shared" si="20"/>
        <v>1</v>
      </c>
      <c r="AL127" s="30">
        <f t="shared" si="24"/>
        <v>2</v>
      </c>
      <c r="AM127" s="30">
        <f t="shared" si="21"/>
        <v>2369</v>
      </c>
      <c r="AN127" s="31">
        <f t="shared" ca="1" si="22"/>
        <v>-4.2914208459987613E-3</v>
      </c>
      <c r="AV127" t="s">
        <v>934</v>
      </c>
      <c r="AW127" t="s">
        <v>31</v>
      </c>
      <c r="AX127" s="7">
        <v>42620.416666666664</v>
      </c>
      <c r="AY127">
        <v>79.099999999999994</v>
      </c>
      <c r="AZ127" s="7">
        <v>42621.388888888891</v>
      </c>
      <c r="BA127">
        <v>44</v>
      </c>
      <c r="BB127" s="8">
        <v>-0.44369999999999998</v>
      </c>
      <c r="BC127">
        <v>-23583.16</v>
      </c>
      <c r="BD127" s="8">
        <v>-0.45929999999999999</v>
      </c>
      <c r="BE127">
        <v>649.11940000000004</v>
      </c>
      <c r="BF127">
        <v>51345.34</v>
      </c>
      <c r="BG127">
        <v>245484.86</v>
      </c>
      <c r="BH127">
        <v>70</v>
      </c>
      <c r="BI127">
        <v>-336.9</v>
      </c>
      <c r="BJ127" s="8">
        <v>-0.7238</v>
      </c>
      <c r="BK127" s="8">
        <v>0.24779999999999999</v>
      </c>
      <c r="BL127" t="s">
        <v>610</v>
      </c>
    </row>
    <row r="128" spans="1:64" x14ac:dyDescent="0.45">
      <c r="A128" t="s">
        <v>976</v>
      </c>
      <c r="B128" t="s">
        <v>31</v>
      </c>
      <c r="C128" s="7">
        <v>42620.444444444445</v>
      </c>
      <c r="D128">
        <v>107.95</v>
      </c>
      <c r="E128" s="7">
        <v>42621.388888888891</v>
      </c>
      <c r="F128">
        <v>95.5</v>
      </c>
      <c r="G128" s="8">
        <v>-0.1153</v>
      </c>
      <c r="H128">
        <v>-6883.52</v>
      </c>
      <c r="I128" s="8">
        <v>-0.13420000000000001</v>
      </c>
      <c r="J128">
        <v>475.23379999999997</v>
      </c>
      <c r="K128">
        <v>51301.49</v>
      </c>
      <c r="L128">
        <v>238601.33</v>
      </c>
      <c r="M128">
        <v>62</v>
      </c>
      <c r="N128">
        <v>-111.02</v>
      </c>
      <c r="O128" s="8">
        <v>-0.58960000000000001</v>
      </c>
      <c r="P128" s="8">
        <v>0.26819999999999999</v>
      </c>
      <c r="Q128" t="s">
        <v>610</v>
      </c>
      <c r="S128" s="2">
        <v>42620</v>
      </c>
      <c r="T128" t="s">
        <v>976</v>
      </c>
      <c r="U128">
        <v>107.95</v>
      </c>
      <c r="V128">
        <v>95.5</v>
      </c>
      <c r="W128">
        <f t="shared" si="25"/>
        <v>10568747.172772503</v>
      </c>
      <c r="X128">
        <f t="shared" si="26"/>
        <v>26421.867931931258</v>
      </c>
      <c r="Y128">
        <f t="shared" si="16"/>
        <v>250</v>
      </c>
      <c r="Z128">
        <f t="shared" si="17"/>
        <v>-3621.1249999999991</v>
      </c>
      <c r="AA128" t="str">
        <f t="shared" si="18"/>
        <v/>
      </c>
      <c r="AB128" s="9" t="str">
        <f>IFERROR(AA128/MAX($A$3:AA128)-1,"")</f>
        <v/>
      </c>
      <c r="AG128" s="2">
        <f t="shared" si="23"/>
        <v>42648</v>
      </c>
      <c r="AH128">
        <v>11294022.876732498</v>
      </c>
      <c r="AI128" s="9">
        <f>AH128/MAX($AH$2:AH128)-1</f>
        <v>0</v>
      </c>
      <c r="AJ128" s="29">
        <f t="shared" si="19"/>
        <v>1</v>
      </c>
      <c r="AK128" s="29">
        <f t="shared" si="20"/>
        <v>1</v>
      </c>
      <c r="AL128" s="30">
        <f t="shared" si="24"/>
        <v>2</v>
      </c>
      <c r="AM128" s="30">
        <f t="shared" si="21"/>
        <v>2369</v>
      </c>
      <c r="AN128" s="31">
        <f t="shared" ca="1" si="22"/>
        <v>0</v>
      </c>
      <c r="AV128" t="s">
        <v>976</v>
      </c>
      <c r="AW128" t="s">
        <v>31</v>
      </c>
      <c r="AX128" s="7">
        <v>42620.444444444445</v>
      </c>
      <c r="AY128">
        <v>107.95</v>
      </c>
      <c r="AZ128" s="7">
        <v>42621.388888888891</v>
      </c>
      <c r="BA128">
        <v>95.5</v>
      </c>
      <c r="BB128" s="8">
        <v>-0.1153</v>
      </c>
      <c r="BC128">
        <v>-6883.52</v>
      </c>
      <c r="BD128" s="8">
        <v>-0.13420000000000001</v>
      </c>
      <c r="BE128">
        <v>475.23379999999997</v>
      </c>
      <c r="BF128">
        <v>51301.49</v>
      </c>
      <c r="BG128">
        <v>238601.33</v>
      </c>
      <c r="BH128">
        <v>62</v>
      </c>
      <c r="BI128">
        <v>-111.02</v>
      </c>
      <c r="BJ128" s="8">
        <v>-0.58960000000000001</v>
      </c>
      <c r="BK128" s="8">
        <v>0.26819999999999999</v>
      </c>
      <c r="BL128" t="s">
        <v>610</v>
      </c>
    </row>
    <row r="129" spans="1:64" x14ac:dyDescent="0.45">
      <c r="A129" t="s">
        <v>966</v>
      </c>
      <c r="B129" t="s">
        <v>31</v>
      </c>
      <c r="C129" s="7">
        <v>42620.475694444445</v>
      </c>
      <c r="D129">
        <v>122.25</v>
      </c>
      <c r="E129" s="7">
        <v>42621.385416666664</v>
      </c>
      <c r="F129">
        <v>34.200000000000003</v>
      </c>
      <c r="G129" s="8">
        <v>-0.72019999999999995</v>
      </c>
      <c r="H129">
        <v>-39904.69</v>
      </c>
      <c r="I129" s="8">
        <v>-0.73299999999999998</v>
      </c>
      <c r="J129">
        <v>445.2928</v>
      </c>
      <c r="K129">
        <v>54437.04</v>
      </c>
      <c r="L129">
        <v>857037.76</v>
      </c>
      <c r="M129">
        <v>52</v>
      </c>
      <c r="N129">
        <v>-767.4</v>
      </c>
      <c r="O129" s="8">
        <v>-0.72019999999999995</v>
      </c>
      <c r="P129" s="8">
        <v>0.10589999999999999</v>
      </c>
      <c r="Q129" t="s">
        <v>610</v>
      </c>
      <c r="S129" s="2">
        <v>42620</v>
      </c>
      <c r="T129" t="s">
        <v>966</v>
      </c>
      <c r="U129">
        <v>122.25</v>
      </c>
      <c r="V129">
        <v>34.200000000000003</v>
      </c>
      <c r="W129">
        <f t="shared" si="25"/>
        <v>10568747.172772503</v>
      </c>
      <c r="X129">
        <f t="shared" si="26"/>
        <v>26421.867931931258</v>
      </c>
      <c r="Y129">
        <f t="shared" si="16"/>
        <v>225</v>
      </c>
      <c r="Z129">
        <f t="shared" si="17"/>
        <v>-20163.262499999997</v>
      </c>
      <c r="AA129">
        <f t="shared" si="18"/>
        <v>10520995.610272503</v>
      </c>
      <c r="AB129" s="9">
        <f>IFERROR(AA129/MAX($A$3:AA129)-1,"")</f>
        <v>-4.5181857148611781E-3</v>
      </c>
      <c r="AG129" s="2">
        <f t="shared" si="23"/>
        <v>42649</v>
      </c>
      <c r="AH129">
        <v>11269817.789232498</v>
      </c>
      <c r="AI129" s="9">
        <f>AH129/MAX($AH$2:AH129)-1</f>
        <v>-2.1431767727216888E-3</v>
      </c>
      <c r="AJ129" s="29">
        <f t="shared" si="19"/>
        <v>1</v>
      </c>
      <c r="AK129" s="29">
        <f t="shared" si="20"/>
        <v>1</v>
      </c>
      <c r="AL129" s="30">
        <f t="shared" si="24"/>
        <v>2</v>
      </c>
      <c r="AM129" s="30">
        <f t="shared" si="21"/>
        <v>2369</v>
      </c>
      <c r="AN129" s="31">
        <f t="shared" ca="1" si="22"/>
        <v>-2.1431767727216888E-3</v>
      </c>
      <c r="AV129" t="s">
        <v>966</v>
      </c>
      <c r="AW129" t="s">
        <v>31</v>
      </c>
      <c r="AX129" s="7">
        <v>42620.475694444445</v>
      </c>
      <c r="AY129">
        <v>122.25</v>
      </c>
      <c r="AZ129" s="7">
        <v>42621.385416666664</v>
      </c>
      <c r="BA129">
        <v>34.200000000000003</v>
      </c>
      <c r="BB129" s="8">
        <v>-0.72019999999999995</v>
      </c>
      <c r="BC129">
        <v>-39904.69</v>
      </c>
      <c r="BD129" s="8">
        <v>-0.73299999999999998</v>
      </c>
      <c r="BE129">
        <v>445.2928</v>
      </c>
      <c r="BF129">
        <v>54437.04</v>
      </c>
      <c r="BG129">
        <v>857037.76</v>
      </c>
      <c r="BH129">
        <v>52</v>
      </c>
      <c r="BI129">
        <v>-767.4</v>
      </c>
      <c r="BJ129" s="8">
        <v>-0.72019999999999995</v>
      </c>
      <c r="BK129" s="8">
        <v>0.10589999999999999</v>
      </c>
      <c r="BL129" t="s">
        <v>610</v>
      </c>
    </row>
    <row r="130" spans="1:64" x14ac:dyDescent="0.45">
      <c r="A130" t="s">
        <v>934</v>
      </c>
      <c r="B130" t="s">
        <v>31</v>
      </c>
      <c r="C130" s="7">
        <v>42621.513888888891</v>
      </c>
      <c r="D130">
        <v>65.75</v>
      </c>
      <c r="E130" s="7">
        <v>42621.635416666664</v>
      </c>
      <c r="F130">
        <v>0.7</v>
      </c>
      <c r="G130" s="8">
        <v>-0.98939999999999995</v>
      </c>
      <c r="H130">
        <v>-54255.88</v>
      </c>
      <c r="I130" s="8">
        <v>-0.99950000000000006</v>
      </c>
      <c r="J130">
        <v>825.63019999999995</v>
      </c>
      <c r="K130">
        <v>54285.19</v>
      </c>
      <c r="L130">
        <v>802781.88</v>
      </c>
      <c r="M130">
        <v>36</v>
      </c>
      <c r="N130">
        <v>-1507.11</v>
      </c>
      <c r="O130" s="8">
        <v>-0.99009999999999998</v>
      </c>
      <c r="P130" s="8">
        <v>0.1749</v>
      </c>
      <c r="Q130" t="s">
        <v>610</v>
      </c>
      <c r="S130" s="2">
        <v>42621</v>
      </c>
      <c r="T130" t="s">
        <v>934</v>
      </c>
      <c r="U130">
        <v>65.75</v>
      </c>
      <c r="V130">
        <v>0.7</v>
      </c>
      <c r="W130">
        <f t="shared" si="25"/>
        <v>10520995.610272503</v>
      </c>
      <c r="X130">
        <f t="shared" si="26"/>
        <v>26302.489025681258</v>
      </c>
      <c r="Y130">
        <f t="shared" ref="Y130:Y193" si="27">MROUND(X130/U130,25)</f>
        <v>400</v>
      </c>
      <c r="Z130">
        <f t="shared" ref="Z130:Z193" si="28">Y130*((V130*0.99)-(U130*1.01))</f>
        <v>-26285.8</v>
      </c>
      <c r="AA130">
        <f t="shared" si="18"/>
        <v>10494709.810272502</v>
      </c>
      <c r="AB130" s="9">
        <f>IFERROR(AA130/MAX($A$3:AA130)-1,"")</f>
        <v>-7.005311158425509E-3</v>
      </c>
      <c r="AG130" s="2">
        <f t="shared" si="23"/>
        <v>42650</v>
      </c>
      <c r="AH130">
        <v>11269817.789232498</v>
      </c>
      <c r="AI130" s="9">
        <f>AH130/MAX($AH$2:AH130)-1</f>
        <v>-2.1431767727216888E-3</v>
      </c>
      <c r="AJ130" s="29">
        <f t="shared" si="19"/>
        <v>1</v>
      </c>
      <c r="AK130" s="29">
        <f t="shared" si="20"/>
        <v>1</v>
      </c>
      <c r="AL130" s="30">
        <f t="shared" si="24"/>
        <v>2</v>
      </c>
      <c r="AM130" s="30">
        <f t="shared" si="21"/>
        <v>2369</v>
      </c>
      <c r="AN130" s="31">
        <f t="shared" ca="1" si="22"/>
        <v>-2.1431767727216888E-3</v>
      </c>
      <c r="AV130" t="s">
        <v>934</v>
      </c>
      <c r="AW130" t="s">
        <v>31</v>
      </c>
      <c r="AX130" s="7">
        <v>42621.513888888891</v>
      </c>
      <c r="AY130">
        <v>65.75</v>
      </c>
      <c r="AZ130" s="7">
        <v>42621.635416666664</v>
      </c>
      <c r="BA130">
        <v>0.7</v>
      </c>
      <c r="BB130" s="8">
        <v>-0.98939999999999995</v>
      </c>
      <c r="BC130">
        <v>-54255.88</v>
      </c>
      <c r="BD130" s="8">
        <v>-0.99950000000000006</v>
      </c>
      <c r="BE130">
        <v>825.63019999999995</v>
      </c>
      <c r="BF130">
        <v>54285.19</v>
      </c>
      <c r="BG130">
        <v>802781.88</v>
      </c>
      <c r="BH130">
        <v>36</v>
      </c>
      <c r="BI130">
        <v>-1507.11</v>
      </c>
      <c r="BJ130" s="8">
        <v>-0.99009999999999998</v>
      </c>
      <c r="BK130" s="8">
        <v>0.1749</v>
      </c>
      <c r="BL130" t="s">
        <v>610</v>
      </c>
    </row>
    <row r="131" spans="1:64" x14ac:dyDescent="0.45">
      <c r="A131" t="s">
        <v>967</v>
      </c>
      <c r="B131" t="s">
        <v>31</v>
      </c>
      <c r="C131" s="7">
        <v>42622.423611111109</v>
      </c>
      <c r="D131">
        <v>157.55000000000001</v>
      </c>
      <c r="E131" s="7">
        <v>42625.385416666664</v>
      </c>
      <c r="F131">
        <v>387.95</v>
      </c>
      <c r="G131" s="8">
        <v>1.4623999999999999</v>
      </c>
      <c r="H131">
        <v>77119.38</v>
      </c>
      <c r="I131" s="8">
        <v>1.4278</v>
      </c>
      <c r="J131">
        <v>342.83659999999998</v>
      </c>
      <c r="K131">
        <v>54013.91</v>
      </c>
      <c r="L131">
        <v>879901.26</v>
      </c>
      <c r="M131">
        <v>67</v>
      </c>
      <c r="N131">
        <v>1151.04</v>
      </c>
      <c r="O131" s="8">
        <v>-0.54110000000000003</v>
      </c>
      <c r="P131" s="8">
        <v>1.4623999999999999</v>
      </c>
      <c r="Q131" t="s">
        <v>610</v>
      </c>
      <c r="S131" s="2">
        <v>42622</v>
      </c>
      <c r="T131" t="s">
        <v>967</v>
      </c>
      <c r="U131">
        <v>157.55000000000001</v>
      </c>
      <c r="V131">
        <v>387.95</v>
      </c>
      <c r="W131">
        <f t="shared" si="25"/>
        <v>10494709.810272502</v>
      </c>
      <c r="X131">
        <f t="shared" si="26"/>
        <v>26236.774525681256</v>
      </c>
      <c r="Y131">
        <f t="shared" si="27"/>
        <v>175</v>
      </c>
      <c r="Z131">
        <f t="shared" si="28"/>
        <v>39365.374999999993</v>
      </c>
      <c r="AA131">
        <f t="shared" ref="AA131:AA194" si="29">IF(S131&lt;&gt;S132,W131+SUMIF($S$3:$S$3590,S131,$Z$3:$Z$3590),"")</f>
        <v>10534075.185272502</v>
      </c>
      <c r="AB131" s="9">
        <f>IFERROR(AA131/MAX($A$3:AA131)-1,"")</f>
        <v>-3.2806147155571841E-3</v>
      </c>
      <c r="AG131" s="2">
        <f t="shared" si="23"/>
        <v>42651</v>
      </c>
      <c r="AH131">
        <v>11269817.789232498</v>
      </c>
      <c r="AI131" s="9">
        <f>AH131/MAX($AH$2:AH131)-1</f>
        <v>-2.1431767727216888E-3</v>
      </c>
      <c r="AJ131" s="29">
        <f t="shared" ref="AJ131:AJ194" si="30">IF(AG131=$AP$3,1,IF(AJ130=1,1,""))</f>
        <v>1</v>
      </c>
      <c r="AK131" s="29">
        <f t="shared" ref="AK131:AK194" si="31">IF(AG131=$AP$4,1,IF(AK132=1,1,""))</f>
        <v>1</v>
      </c>
      <c r="AL131" s="30">
        <f t="shared" si="24"/>
        <v>2</v>
      </c>
      <c r="AM131" s="30">
        <f t="shared" ref="AM131:AM194" si="32">IF(AND(AK131=1,AK132&lt;&gt;1),ROW(),IF(AND(AK131="",AK132=""),"",AM132))</f>
        <v>2369</v>
      </c>
      <c r="AN131" s="31">
        <f t="shared" ref="AN131:AN194" ca="1" si="33">IF(AM131="","",IF(AJ131=1,AH131/MAX(INDIRECT("AH"&amp;AL131&amp;":"&amp;"AJ"&amp;ROW(AN131)))-1,""))</f>
        <v>-2.1431767727216888E-3</v>
      </c>
      <c r="AV131" t="s">
        <v>967</v>
      </c>
      <c r="AW131" t="s">
        <v>31</v>
      </c>
      <c r="AX131" s="7">
        <v>42622.423611111109</v>
      </c>
      <c r="AY131">
        <v>157.55000000000001</v>
      </c>
      <c r="AZ131" s="7">
        <v>42625.385416666664</v>
      </c>
      <c r="BA131">
        <v>387.95</v>
      </c>
      <c r="BB131" s="8">
        <v>1.4623999999999999</v>
      </c>
      <c r="BC131">
        <v>77119.38</v>
      </c>
      <c r="BD131" s="8">
        <v>1.4278</v>
      </c>
      <c r="BE131">
        <v>342.83659999999998</v>
      </c>
      <c r="BF131">
        <v>54013.91</v>
      </c>
      <c r="BG131">
        <v>879901.26</v>
      </c>
      <c r="BH131">
        <v>67</v>
      </c>
      <c r="BI131">
        <v>1151.04</v>
      </c>
      <c r="BJ131" s="8">
        <v>-0.54110000000000003</v>
      </c>
      <c r="BK131" s="8">
        <v>1.4623999999999999</v>
      </c>
      <c r="BL131" t="s">
        <v>610</v>
      </c>
    </row>
    <row r="132" spans="1:64" x14ac:dyDescent="0.45">
      <c r="A132" t="s">
        <v>950</v>
      </c>
      <c r="B132" t="s">
        <v>31</v>
      </c>
      <c r="C132" s="7">
        <v>42625.395833333336</v>
      </c>
      <c r="D132">
        <v>148.5</v>
      </c>
      <c r="E132" s="7">
        <v>42627.385416666664</v>
      </c>
      <c r="F132">
        <v>86.95</v>
      </c>
      <c r="G132" s="8">
        <v>-0.41449999999999998</v>
      </c>
      <c r="H132">
        <v>-23409.919999999998</v>
      </c>
      <c r="I132" s="8">
        <v>-0.43030000000000002</v>
      </c>
      <c r="J132">
        <v>366.32659999999998</v>
      </c>
      <c r="K132">
        <v>54399.5</v>
      </c>
      <c r="L132">
        <v>856491.34</v>
      </c>
      <c r="M132">
        <v>75</v>
      </c>
      <c r="N132">
        <v>-312.13</v>
      </c>
      <c r="O132" s="8">
        <v>-0.41449999999999998</v>
      </c>
      <c r="P132" s="8">
        <v>6.2600000000000003E-2</v>
      </c>
      <c r="Q132" t="s">
        <v>610</v>
      </c>
      <c r="S132" s="2">
        <v>42625</v>
      </c>
      <c r="T132" t="s">
        <v>950</v>
      </c>
      <c r="U132">
        <v>148.5</v>
      </c>
      <c r="V132">
        <v>86.95</v>
      </c>
      <c r="W132">
        <f t="shared" si="25"/>
        <v>10534075.185272502</v>
      </c>
      <c r="X132">
        <f t="shared" si="26"/>
        <v>26335.187963181255</v>
      </c>
      <c r="Y132">
        <f t="shared" si="27"/>
        <v>175</v>
      </c>
      <c r="Z132">
        <f t="shared" si="28"/>
        <v>-11183.287500000002</v>
      </c>
      <c r="AA132">
        <f t="shared" si="29"/>
        <v>10522891.897772502</v>
      </c>
      <c r="AB132" s="9">
        <f>IFERROR(AA132/MAX($A$3:AA132)-1,"")</f>
        <v>-4.3387616574018795E-3</v>
      </c>
      <c r="AG132" s="2">
        <f t="shared" ref="AG132:AG195" si="34">AG131+1</f>
        <v>42652</v>
      </c>
      <c r="AH132">
        <v>11269817.789232498</v>
      </c>
      <c r="AI132" s="9">
        <f>AH132/MAX($AH$2:AH132)-1</f>
        <v>-2.1431767727216888E-3</v>
      </c>
      <c r="AJ132" s="29">
        <f t="shared" si="30"/>
        <v>1</v>
      </c>
      <c r="AK132" s="29">
        <f t="shared" si="31"/>
        <v>1</v>
      </c>
      <c r="AL132" s="30">
        <f t="shared" ref="AL132:AL195" si="35">IF(AND(AJ132=1,AJ131&lt;&gt;1),ROW(),IF(AND(AJ132="",AJ131=""),"",AL131))</f>
        <v>2</v>
      </c>
      <c r="AM132" s="30">
        <f t="shared" si="32"/>
        <v>2369</v>
      </c>
      <c r="AN132" s="31">
        <f t="shared" ca="1" si="33"/>
        <v>-2.1431767727216888E-3</v>
      </c>
      <c r="AV132" t="s">
        <v>950</v>
      </c>
      <c r="AW132" t="s">
        <v>31</v>
      </c>
      <c r="AX132" s="7">
        <v>42625.395833333336</v>
      </c>
      <c r="AY132">
        <v>148.5</v>
      </c>
      <c r="AZ132" s="7">
        <v>42627.385416666664</v>
      </c>
      <c r="BA132">
        <v>86.95</v>
      </c>
      <c r="BB132" s="8">
        <v>-0.41449999999999998</v>
      </c>
      <c r="BC132">
        <v>-23409.919999999998</v>
      </c>
      <c r="BD132" s="8">
        <v>-0.43030000000000002</v>
      </c>
      <c r="BE132">
        <v>366.32659999999998</v>
      </c>
      <c r="BF132">
        <v>54399.5</v>
      </c>
      <c r="BG132">
        <v>856491.34</v>
      </c>
      <c r="BH132">
        <v>75</v>
      </c>
      <c r="BI132">
        <v>-312.13</v>
      </c>
      <c r="BJ132" s="8">
        <v>-0.41449999999999998</v>
      </c>
      <c r="BK132" s="8">
        <v>6.2600000000000003E-2</v>
      </c>
      <c r="BL132" t="s">
        <v>610</v>
      </c>
    </row>
    <row r="133" spans="1:64" x14ac:dyDescent="0.45">
      <c r="A133" t="s">
        <v>939</v>
      </c>
      <c r="B133" t="s">
        <v>31</v>
      </c>
      <c r="C133" s="7">
        <v>42628.416666666664</v>
      </c>
      <c r="D133">
        <v>63</v>
      </c>
      <c r="E133" s="7">
        <v>42628.635416666664</v>
      </c>
      <c r="F133">
        <v>57.45</v>
      </c>
      <c r="G133" s="8">
        <v>-8.8099999999999998E-2</v>
      </c>
      <c r="H133">
        <v>-5819.85</v>
      </c>
      <c r="I133" s="8">
        <v>-0.1072</v>
      </c>
      <c r="J133">
        <v>861.62630000000001</v>
      </c>
      <c r="K133">
        <v>54282.46</v>
      </c>
      <c r="L133">
        <v>850671.48</v>
      </c>
      <c r="M133">
        <v>64</v>
      </c>
      <c r="N133">
        <v>-90.94</v>
      </c>
      <c r="O133" s="8">
        <v>-0.38250000000000001</v>
      </c>
      <c r="P133" s="8">
        <v>1.4167000000000001</v>
      </c>
      <c r="Q133" t="s">
        <v>610</v>
      </c>
      <c r="S133" s="2">
        <v>42628</v>
      </c>
      <c r="T133" t="s">
        <v>939</v>
      </c>
      <c r="U133">
        <v>63</v>
      </c>
      <c r="V133">
        <v>57.45</v>
      </c>
      <c r="W133">
        <f t="shared" si="25"/>
        <v>10522891.897772502</v>
      </c>
      <c r="X133">
        <f t="shared" si="26"/>
        <v>26307.229744431257</v>
      </c>
      <c r="Y133">
        <f t="shared" si="27"/>
        <v>425</v>
      </c>
      <c r="Z133">
        <f t="shared" si="28"/>
        <v>-2870.6624999999999</v>
      </c>
      <c r="AA133" t="str">
        <f t="shared" si="29"/>
        <v/>
      </c>
      <c r="AB133" s="9" t="str">
        <f>IFERROR(AA133/MAX($A$3:AA133)-1,"")</f>
        <v/>
      </c>
      <c r="AG133" s="2">
        <f t="shared" si="34"/>
        <v>42653</v>
      </c>
      <c r="AH133">
        <v>11269817.789232498</v>
      </c>
      <c r="AI133" s="9">
        <f>AH133/MAX($AH$2:AH133)-1</f>
        <v>-2.1431767727216888E-3</v>
      </c>
      <c r="AJ133" s="29">
        <f t="shared" si="30"/>
        <v>1</v>
      </c>
      <c r="AK133" s="29">
        <f t="shared" si="31"/>
        <v>1</v>
      </c>
      <c r="AL133" s="30">
        <f t="shared" si="35"/>
        <v>2</v>
      </c>
      <c r="AM133" s="30">
        <f t="shared" si="32"/>
        <v>2369</v>
      </c>
      <c r="AN133" s="31">
        <f t="shared" ca="1" si="33"/>
        <v>-2.1431767727216888E-3</v>
      </c>
      <c r="AV133" t="s">
        <v>939</v>
      </c>
      <c r="AW133" t="s">
        <v>31</v>
      </c>
      <c r="AX133" s="7">
        <v>42628.416666666664</v>
      </c>
      <c r="AY133">
        <v>63</v>
      </c>
      <c r="AZ133" s="7">
        <v>42628.635416666664</v>
      </c>
      <c r="BA133">
        <v>57.45</v>
      </c>
      <c r="BB133" s="8">
        <v>-8.8099999999999998E-2</v>
      </c>
      <c r="BC133">
        <v>-5819.85</v>
      </c>
      <c r="BD133" s="8">
        <v>-0.1072</v>
      </c>
      <c r="BE133">
        <v>861.62630000000001</v>
      </c>
      <c r="BF133">
        <v>54282.46</v>
      </c>
      <c r="BG133">
        <v>850671.48</v>
      </c>
      <c r="BH133">
        <v>64</v>
      </c>
      <c r="BI133">
        <v>-90.94</v>
      </c>
      <c r="BJ133" s="8">
        <v>-0.38250000000000001</v>
      </c>
      <c r="BK133" s="8">
        <v>1.4167000000000001</v>
      </c>
      <c r="BL133" t="s">
        <v>610</v>
      </c>
    </row>
    <row r="134" spans="1:64" x14ac:dyDescent="0.45">
      <c r="A134" t="s">
        <v>950</v>
      </c>
      <c r="B134" t="s">
        <v>31</v>
      </c>
      <c r="C134" s="7">
        <v>42628.420138888891</v>
      </c>
      <c r="D134">
        <v>33.450000000000003</v>
      </c>
      <c r="E134" s="7">
        <v>42628.635416666664</v>
      </c>
      <c r="F134">
        <v>0.1</v>
      </c>
      <c r="G134" s="8">
        <v>-0.997</v>
      </c>
      <c r="H134">
        <v>-54659.16</v>
      </c>
      <c r="I134" s="8">
        <v>-1.0069999999999999</v>
      </c>
      <c r="J134">
        <v>1622.6320000000001</v>
      </c>
      <c r="K134">
        <v>54277.03</v>
      </c>
      <c r="L134">
        <v>796012.33</v>
      </c>
      <c r="M134">
        <v>63</v>
      </c>
      <c r="N134">
        <v>-867.61</v>
      </c>
      <c r="O134" s="8">
        <v>-0.997</v>
      </c>
      <c r="P134" s="8">
        <v>1.0896999999999999</v>
      </c>
      <c r="Q134" t="s">
        <v>610</v>
      </c>
      <c r="S134" s="2">
        <v>42628</v>
      </c>
      <c r="T134" t="s">
        <v>950</v>
      </c>
      <c r="U134">
        <v>33.450000000000003</v>
      </c>
      <c r="V134">
        <v>0.1</v>
      </c>
      <c r="W134">
        <f t="shared" ref="W134:W197" si="36">IF(S134&lt;&gt;S133,AA133,W133)</f>
        <v>10522891.897772502</v>
      </c>
      <c r="X134">
        <f t="shared" si="26"/>
        <v>26307.229744431257</v>
      </c>
      <c r="Y134">
        <f t="shared" si="27"/>
        <v>775</v>
      </c>
      <c r="Z134">
        <f t="shared" si="28"/>
        <v>-26106.262500000004</v>
      </c>
      <c r="AA134">
        <f t="shared" si="29"/>
        <v>10493914.972772501</v>
      </c>
      <c r="AB134" s="9">
        <f>IFERROR(AA134/MAX($A$3:AA134)-1,"")</f>
        <v>-7.0805175652972618E-3</v>
      </c>
      <c r="AG134" s="2">
        <f t="shared" si="34"/>
        <v>42654</v>
      </c>
      <c r="AH134">
        <v>11269817.789232498</v>
      </c>
      <c r="AI134" s="9">
        <f>AH134/MAX($AH$2:AH134)-1</f>
        <v>-2.1431767727216888E-3</v>
      </c>
      <c r="AJ134" s="29">
        <f t="shared" si="30"/>
        <v>1</v>
      </c>
      <c r="AK134" s="29">
        <f t="shared" si="31"/>
        <v>1</v>
      </c>
      <c r="AL134" s="30">
        <f t="shared" si="35"/>
        <v>2</v>
      </c>
      <c r="AM134" s="30">
        <f t="shared" si="32"/>
        <v>2369</v>
      </c>
      <c r="AN134" s="31">
        <f t="shared" ca="1" si="33"/>
        <v>-2.1431767727216888E-3</v>
      </c>
      <c r="AV134" t="s">
        <v>950</v>
      </c>
      <c r="AW134" t="s">
        <v>31</v>
      </c>
      <c r="AX134" s="7">
        <v>42628.420138888891</v>
      </c>
      <c r="AY134">
        <v>33.450000000000003</v>
      </c>
      <c r="AZ134" s="7">
        <v>42628.635416666664</v>
      </c>
      <c r="BA134">
        <v>0.1</v>
      </c>
      <c r="BB134" s="8">
        <v>-0.997</v>
      </c>
      <c r="BC134">
        <v>-54659.16</v>
      </c>
      <c r="BD134" s="8">
        <v>-1.0069999999999999</v>
      </c>
      <c r="BE134">
        <v>1622.6320000000001</v>
      </c>
      <c r="BF134">
        <v>54277.03</v>
      </c>
      <c r="BG134">
        <v>796012.33</v>
      </c>
      <c r="BH134">
        <v>63</v>
      </c>
      <c r="BI134">
        <v>-867.61</v>
      </c>
      <c r="BJ134" s="8">
        <v>-0.997</v>
      </c>
      <c r="BK134" s="8">
        <v>1.0896999999999999</v>
      </c>
      <c r="BL134" t="s">
        <v>610</v>
      </c>
    </row>
    <row r="135" spans="1:64" x14ac:dyDescent="0.45">
      <c r="A135" t="s">
        <v>932</v>
      </c>
      <c r="B135" t="s">
        <v>31</v>
      </c>
      <c r="C135" s="7">
        <v>42629.395833333336</v>
      </c>
      <c r="D135">
        <v>163.95</v>
      </c>
      <c r="E135" s="7">
        <v>42632.385416666664</v>
      </c>
      <c r="F135">
        <v>88.65</v>
      </c>
      <c r="G135" s="8">
        <v>-0.45929999999999999</v>
      </c>
      <c r="H135">
        <v>-25623.98</v>
      </c>
      <c r="I135" s="8">
        <v>-0.47470000000000001</v>
      </c>
      <c r="J135">
        <v>329.24709999999999</v>
      </c>
      <c r="K135">
        <v>53980.06</v>
      </c>
      <c r="L135">
        <v>770388.34</v>
      </c>
      <c r="M135">
        <v>75</v>
      </c>
      <c r="N135">
        <v>-341.65</v>
      </c>
      <c r="O135" s="8">
        <v>-0.62760000000000005</v>
      </c>
      <c r="P135" s="8">
        <v>0.1991</v>
      </c>
      <c r="Q135" t="s">
        <v>610</v>
      </c>
      <c r="S135" s="2">
        <v>42629</v>
      </c>
      <c r="T135" t="s">
        <v>932</v>
      </c>
      <c r="U135">
        <v>163.95</v>
      </c>
      <c r="V135">
        <v>88.65</v>
      </c>
      <c r="W135">
        <f t="shared" si="36"/>
        <v>10493914.972772501</v>
      </c>
      <c r="X135">
        <f t="shared" si="26"/>
        <v>26234.787431931254</v>
      </c>
      <c r="Y135">
        <f t="shared" si="27"/>
        <v>150</v>
      </c>
      <c r="Z135">
        <f t="shared" si="28"/>
        <v>-11673.899999999996</v>
      </c>
      <c r="AA135" t="str">
        <f t="shared" si="29"/>
        <v/>
      </c>
      <c r="AB135" s="9" t="str">
        <f>IFERROR(AA135/MAX($A$3:AA135)-1,"")</f>
        <v/>
      </c>
      <c r="AG135" s="2">
        <f t="shared" si="34"/>
        <v>42655</v>
      </c>
      <c r="AH135">
        <v>11269817.789232498</v>
      </c>
      <c r="AI135" s="9">
        <f>AH135/MAX($AH$2:AH135)-1</f>
        <v>-2.1431767727216888E-3</v>
      </c>
      <c r="AJ135" s="29">
        <f t="shared" si="30"/>
        <v>1</v>
      </c>
      <c r="AK135" s="29">
        <f t="shared" si="31"/>
        <v>1</v>
      </c>
      <c r="AL135" s="30">
        <f t="shared" si="35"/>
        <v>2</v>
      </c>
      <c r="AM135" s="30">
        <f t="shared" si="32"/>
        <v>2369</v>
      </c>
      <c r="AN135" s="31">
        <f t="shared" ca="1" si="33"/>
        <v>-2.1431767727216888E-3</v>
      </c>
      <c r="AV135" t="s">
        <v>932</v>
      </c>
      <c r="AW135" t="s">
        <v>31</v>
      </c>
      <c r="AX135" s="7">
        <v>42629.395833333336</v>
      </c>
      <c r="AY135">
        <v>163.95</v>
      </c>
      <c r="AZ135" s="7">
        <v>42632.385416666664</v>
      </c>
      <c r="BA135">
        <v>88.65</v>
      </c>
      <c r="BB135" s="8">
        <v>-0.45929999999999999</v>
      </c>
      <c r="BC135">
        <v>-25623.98</v>
      </c>
      <c r="BD135" s="8">
        <v>-0.47470000000000001</v>
      </c>
      <c r="BE135">
        <v>329.24709999999999</v>
      </c>
      <c r="BF135">
        <v>53980.06</v>
      </c>
      <c r="BG135">
        <v>770388.34</v>
      </c>
      <c r="BH135">
        <v>75</v>
      </c>
      <c r="BI135">
        <v>-341.65</v>
      </c>
      <c r="BJ135" s="8">
        <v>-0.62760000000000005</v>
      </c>
      <c r="BK135" s="8">
        <v>0.1991</v>
      </c>
      <c r="BL135" t="s">
        <v>610</v>
      </c>
    </row>
    <row r="136" spans="1:64" x14ac:dyDescent="0.45">
      <c r="A136" t="s">
        <v>936</v>
      </c>
      <c r="B136" t="s">
        <v>31</v>
      </c>
      <c r="C136" s="7">
        <v>42629.399305555555</v>
      </c>
      <c r="D136">
        <v>213</v>
      </c>
      <c r="E136" s="7">
        <v>42632.385416666664</v>
      </c>
      <c r="F136">
        <v>122.1</v>
      </c>
      <c r="G136" s="8">
        <v>-0.42680000000000001</v>
      </c>
      <c r="H136">
        <v>-23883.41</v>
      </c>
      <c r="I136" s="8">
        <v>-0.4425</v>
      </c>
      <c r="J136">
        <v>253.40219999999999</v>
      </c>
      <c r="K136">
        <v>53974.66</v>
      </c>
      <c r="L136">
        <v>746504.93</v>
      </c>
      <c r="M136">
        <v>74</v>
      </c>
      <c r="N136">
        <v>-322.75</v>
      </c>
      <c r="O136" s="8">
        <v>-0.60629999999999995</v>
      </c>
      <c r="P136" s="8">
        <v>0.1991</v>
      </c>
      <c r="Q136" t="s">
        <v>610</v>
      </c>
      <c r="S136" s="2">
        <v>42629</v>
      </c>
      <c r="T136" t="s">
        <v>936</v>
      </c>
      <c r="U136">
        <v>213</v>
      </c>
      <c r="V136">
        <v>122.1</v>
      </c>
      <c r="W136">
        <f t="shared" si="36"/>
        <v>10493914.972772501</v>
      </c>
      <c r="X136">
        <f t="shared" si="26"/>
        <v>26234.787431931254</v>
      </c>
      <c r="Y136">
        <f t="shared" si="27"/>
        <v>125</v>
      </c>
      <c r="Z136">
        <f t="shared" si="28"/>
        <v>-11781.375</v>
      </c>
      <c r="AA136" t="str">
        <f t="shared" si="29"/>
        <v/>
      </c>
      <c r="AB136" s="9" t="str">
        <f>IFERROR(AA136/MAX($A$3:AA136)-1,"")</f>
        <v/>
      </c>
      <c r="AG136" s="2">
        <f t="shared" si="34"/>
        <v>42656</v>
      </c>
      <c r="AH136">
        <v>11375643.989232497</v>
      </c>
      <c r="AI136" s="9">
        <f>AH136/MAX($AH$2:AH136)-1</f>
        <v>0</v>
      </c>
      <c r="AJ136" s="29">
        <f t="shared" si="30"/>
        <v>1</v>
      </c>
      <c r="AK136" s="29">
        <f t="shared" si="31"/>
        <v>1</v>
      </c>
      <c r="AL136" s="30">
        <f t="shared" si="35"/>
        <v>2</v>
      </c>
      <c r="AM136" s="30">
        <f t="shared" si="32"/>
        <v>2369</v>
      </c>
      <c r="AN136" s="31">
        <f t="shared" ca="1" si="33"/>
        <v>0</v>
      </c>
      <c r="AV136" t="s">
        <v>936</v>
      </c>
      <c r="AW136" t="s">
        <v>31</v>
      </c>
      <c r="AX136" s="7">
        <v>42629.399305555555</v>
      </c>
      <c r="AY136">
        <v>213</v>
      </c>
      <c r="AZ136" s="7">
        <v>42632.385416666664</v>
      </c>
      <c r="BA136">
        <v>122.1</v>
      </c>
      <c r="BB136" s="8">
        <v>-0.42680000000000001</v>
      </c>
      <c r="BC136">
        <v>-23883.41</v>
      </c>
      <c r="BD136" s="8">
        <v>-0.4425</v>
      </c>
      <c r="BE136">
        <v>253.40219999999999</v>
      </c>
      <c r="BF136">
        <v>53974.66</v>
      </c>
      <c r="BG136">
        <v>746504.93</v>
      </c>
      <c r="BH136">
        <v>74</v>
      </c>
      <c r="BI136">
        <v>-322.75</v>
      </c>
      <c r="BJ136" s="8">
        <v>-0.60629999999999995</v>
      </c>
      <c r="BK136" s="8">
        <v>0.1991</v>
      </c>
      <c r="BL136" t="s">
        <v>610</v>
      </c>
    </row>
    <row r="137" spans="1:64" x14ac:dyDescent="0.45">
      <c r="A137" t="s">
        <v>932</v>
      </c>
      <c r="B137" t="s">
        <v>31</v>
      </c>
      <c r="C137" s="7">
        <v>42629.4375</v>
      </c>
      <c r="D137">
        <v>178.7</v>
      </c>
      <c r="E137" s="7">
        <v>42632.388888888891</v>
      </c>
      <c r="F137">
        <v>88.5</v>
      </c>
      <c r="G137" s="8">
        <v>-0.50480000000000003</v>
      </c>
      <c r="H137">
        <v>-26605.47</v>
      </c>
      <c r="I137" s="8">
        <v>-0.51970000000000005</v>
      </c>
      <c r="J137">
        <v>286.47460000000001</v>
      </c>
      <c r="K137">
        <v>51193.01</v>
      </c>
      <c r="L137">
        <v>211995.86</v>
      </c>
      <c r="M137">
        <v>64</v>
      </c>
      <c r="N137">
        <v>-415.71</v>
      </c>
      <c r="O137" s="8">
        <v>-0.65839999999999999</v>
      </c>
      <c r="P137" s="8">
        <v>0.1002</v>
      </c>
      <c r="Q137" t="s">
        <v>610</v>
      </c>
      <c r="S137" s="2">
        <v>42629</v>
      </c>
      <c r="T137" t="s">
        <v>932</v>
      </c>
      <c r="U137">
        <v>178.7</v>
      </c>
      <c r="V137">
        <v>88.5</v>
      </c>
      <c r="W137">
        <f t="shared" si="36"/>
        <v>10493914.972772501</v>
      </c>
      <c r="X137">
        <f t="shared" si="26"/>
        <v>26234.787431931254</v>
      </c>
      <c r="Y137">
        <f t="shared" si="27"/>
        <v>150</v>
      </c>
      <c r="Z137">
        <f t="shared" si="28"/>
        <v>-13930.8</v>
      </c>
      <c r="AA137" t="str">
        <f t="shared" si="29"/>
        <v/>
      </c>
      <c r="AB137" s="9" t="str">
        <f>IFERROR(AA137/MAX($A$3:AA137)-1,"")</f>
        <v/>
      </c>
      <c r="AG137" s="2">
        <f t="shared" si="34"/>
        <v>42657</v>
      </c>
      <c r="AH137">
        <v>11375643.989232497</v>
      </c>
      <c r="AI137" s="9">
        <f>AH137/MAX($AH$2:AH137)-1</f>
        <v>0</v>
      </c>
      <c r="AJ137" s="29">
        <f t="shared" si="30"/>
        <v>1</v>
      </c>
      <c r="AK137" s="29">
        <f t="shared" si="31"/>
        <v>1</v>
      </c>
      <c r="AL137" s="30">
        <f t="shared" si="35"/>
        <v>2</v>
      </c>
      <c r="AM137" s="30">
        <f t="shared" si="32"/>
        <v>2369</v>
      </c>
      <c r="AN137" s="31">
        <f t="shared" ca="1" si="33"/>
        <v>0</v>
      </c>
      <c r="AV137" t="s">
        <v>932</v>
      </c>
      <c r="AW137" t="s">
        <v>31</v>
      </c>
      <c r="AX137" s="7">
        <v>42629.4375</v>
      </c>
      <c r="AY137">
        <v>178.7</v>
      </c>
      <c r="AZ137" s="7">
        <v>42632.388888888891</v>
      </c>
      <c r="BA137">
        <v>88.5</v>
      </c>
      <c r="BB137" s="8">
        <v>-0.50480000000000003</v>
      </c>
      <c r="BC137">
        <v>-26605.47</v>
      </c>
      <c r="BD137" s="8">
        <v>-0.51970000000000005</v>
      </c>
      <c r="BE137">
        <v>286.47460000000001</v>
      </c>
      <c r="BF137">
        <v>51193.01</v>
      </c>
      <c r="BG137">
        <v>211995.86</v>
      </c>
      <c r="BH137">
        <v>64</v>
      </c>
      <c r="BI137">
        <v>-415.71</v>
      </c>
      <c r="BJ137" s="8">
        <v>-0.65839999999999999</v>
      </c>
      <c r="BK137" s="8">
        <v>0.1002</v>
      </c>
      <c r="BL137" t="s">
        <v>610</v>
      </c>
    </row>
    <row r="138" spans="1:64" x14ac:dyDescent="0.45">
      <c r="A138" t="s">
        <v>939</v>
      </c>
      <c r="B138" t="s">
        <v>31</v>
      </c>
      <c r="C138" s="7">
        <v>42629.572916666664</v>
      </c>
      <c r="D138">
        <v>156</v>
      </c>
      <c r="E138" s="7">
        <v>42632.388888888891</v>
      </c>
      <c r="F138">
        <v>139</v>
      </c>
      <c r="G138" s="8">
        <v>-0.109</v>
      </c>
      <c r="H138">
        <v>-6532.78</v>
      </c>
      <c r="I138" s="8">
        <v>-0.12790000000000001</v>
      </c>
      <c r="J138">
        <v>327.45760000000001</v>
      </c>
      <c r="K138">
        <v>51083.38</v>
      </c>
      <c r="L138">
        <v>205463.09</v>
      </c>
      <c r="M138">
        <v>25</v>
      </c>
      <c r="N138">
        <v>-261.31</v>
      </c>
      <c r="O138" s="8">
        <v>-0.3029</v>
      </c>
      <c r="P138" s="8">
        <v>0.44490000000000002</v>
      </c>
      <c r="Q138" t="s">
        <v>610</v>
      </c>
      <c r="S138" s="2">
        <v>42629</v>
      </c>
      <c r="T138" t="s">
        <v>939</v>
      </c>
      <c r="U138">
        <v>156</v>
      </c>
      <c r="V138">
        <v>139</v>
      </c>
      <c r="W138">
        <f t="shared" si="36"/>
        <v>10493914.972772501</v>
      </c>
      <c r="X138">
        <f t="shared" si="26"/>
        <v>26234.787431931254</v>
      </c>
      <c r="Y138">
        <f t="shared" si="27"/>
        <v>175</v>
      </c>
      <c r="Z138">
        <f t="shared" si="28"/>
        <v>-3491.2500000000032</v>
      </c>
      <c r="AA138">
        <f t="shared" si="29"/>
        <v>10453037.647772502</v>
      </c>
      <c r="AB138" s="9">
        <f>IFERROR(AA138/MAX($A$3:AA138)-1,"")</f>
        <v>-1.0948272591674302E-2</v>
      </c>
      <c r="AG138" s="2">
        <f t="shared" si="34"/>
        <v>42658</v>
      </c>
      <c r="AH138">
        <v>11375643.989232497</v>
      </c>
      <c r="AI138" s="9">
        <f>AH138/MAX($AH$2:AH138)-1</f>
        <v>0</v>
      </c>
      <c r="AJ138" s="29">
        <f t="shared" si="30"/>
        <v>1</v>
      </c>
      <c r="AK138" s="29">
        <f t="shared" si="31"/>
        <v>1</v>
      </c>
      <c r="AL138" s="30">
        <f t="shared" si="35"/>
        <v>2</v>
      </c>
      <c r="AM138" s="30">
        <f t="shared" si="32"/>
        <v>2369</v>
      </c>
      <c r="AN138" s="31">
        <f t="shared" ca="1" si="33"/>
        <v>0</v>
      </c>
      <c r="AV138" t="s">
        <v>939</v>
      </c>
      <c r="AW138" t="s">
        <v>31</v>
      </c>
      <c r="AX138" s="7">
        <v>42629.572916666664</v>
      </c>
      <c r="AY138">
        <v>156</v>
      </c>
      <c r="AZ138" s="7">
        <v>42632.388888888891</v>
      </c>
      <c r="BA138">
        <v>139</v>
      </c>
      <c r="BB138" s="8">
        <v>-0.109</v>
      </c>
      <c r="BC138">
        <v>-6532.78</v>
      </c>
      <c r="BD138" s="8">
        <v>-0.12790000000000001</v>
      </c>
      <c r="BE138">
        <v>327.45760000000001</v>
      </c>
      <c r="BF138">
        <v>51083.38</v>
      </c>
      <c r="BG138">
        <v>205463.09</v>
      </c>
      <c r="BH138">
        <v>25</v>
      </c>
      <c r="BI138">
        <v>-261.31</v>
      </c>
      <c r="BJ138" s="8">
        <v>-0.3029</v>
      </c>
      <c r="BK138" s="8">
        <v>0.44490000000000002</v>
      </c>
      <c r="BL138" t="s">
        <v>610</v>
      </c>
    </row>
    <row r="139" spans="1:64" x14ac:dyDescent="0.45">
      <c r="A139" t="s">
        <v>937</v>
      </c>
      <c r="B139" t="s">
        <v>31</v>
      </c>
      <c r="C139" s="7">
        <v>42635.465277777781</v>
      </c>
      <c r="D139">
        <v>148.1</v>
      </c>
      <c r="E139" s="7">
        <v>42636.388888888891</v>
      </c>
      <c r="F139">
        <v>169.95</v>
      </c>
      <c r="G139" s="8">
        <v>0.14749999999999999</v>
      </c>
      <c r="H139">
        <v>6432.51</v>
      </c>
      <c r="I139" s="8">
        <v>0.12609999999999999</v>
      </c>
      <c r="J139">
        <v>344.54640000000001</v>
      </c>
      <c r="K139">
        <v>51027.32</v>
      </c>
      <c r="L139">
        <v>211895.59</v>
      </c>
      <c r="M139">
        <v>56</v>
      </c>
      <c r="N139">
        <v>114.87</v>
      </c>
      <c r="O139" s="8">
        <v>-0.25019999999999998</v>
      </c>
      <c r="P139" s="8">
        <v>0.32650000000000001</v>
      </c>
      <c r="Q139" t="s">
        <v>610</v>
      </c>
      <c r="S139" s="2">
        <v>42635</v>
      </c>
      <c r="T139" t="s">
        <v>937</v>
      </c>
      <c r="U139">
        <v>148.1</v>
      </c>
      <c r="V139">
        <v>169.95</v>
      </c>
      <c r="W139">
        <f t="shared" si="36"/>
        <v>10453037.647772502</v>
      </c>
      <c r="X139">
        <f t="shared" si="26"/>
        <v>26132.594119431255</v>
      </c>
      <c r="Y139">
        <f t="shared" si="27"/>
        <v>175</v>
      </c>
      <c r="Z139">
        <f t="shared" si="28"/>
        <v>3267.1624999999999</v>
      </c>
      <c r="AA139" t="str">
        <f t="shared" si="29"/>
        <v/>
      </c>
      <c r="AB139" s="9" t="str">
        <f>IFERROR(AA139/MAX($A$3:AA139)-1,"")</f>
        <v/>
      </c>
      <c r="AG139" s="2">
        <f t="shared" si="34"/>
        <v>42659</v>
      </c>
      <c r="AH139">
        <v>11375643.989232497</v>
      </c>
      <c r="AI139" s="9">
        <f>AH139/MAX($AH$2:AH139)-1</f>
        <v>0</v>
      </c>
      <c r="AJ139" s="29">
        <f t="shared" si="30"/>
        <v>1</v>
      </c>
      <c r="AK139" s="29">
        <f t="shared" si="31"/>
        <v>1</v>
      </c>
      <c r="AL139" s="30">
        <f t="shared" si="35"/>
        <v>2</v>
      </c>
      <c r="AM139" s="30">
        <f t="shared" si="32"/>
        <v>2369</v>
      </c>
      <c r="AN139" s="31">
        <f t="shared" ca="1" si="33"/>
        <v>0</v>
      </c>
      <c r="AV139" t="s">
        <v>937</v>
      </c>
      <c r="AW139" t="s">
        <v>31</v>
      </c>
      <c r="AX139" s="7">
        <v>42635.465277777781</v>
      </c>
      <c r="AY139">
        <v>148.1</v>
      </c>
      <c r="AZ139" s="7">
        <v>42636.388888888891</v>
      </c>
      <c r="BA139">
        <v>169.95</v>
      </c>
      <c r="BB139" s="8">
        <v>0.14749999999999999</v>
      </c>
      <c r="BC139">
        <v>6432.51</v>
      </c>
      <c r="BD139" s="8">
        <v>0.12609999999999999</v>
      </c>
      <c r="BE139">
        <v>344.54640000000001</v>
      </c>
      <c r="BF139">
        <v>51027.32</v>
      </c>
      <c r="BG139">
        <v>211895.59</v>
      </c>
      <c r="BH139">
        <v>56</v>
      </c>
      <c r="BI139">
        <v>114.87</v>
      </c>
      <c r="BJ139" s="8">
        <v>-0.25019999999999998</v>
      </c>
      <c r="BK139" s="8">
        <v>0.32650000000000001</v>
      </c>
      <c r="BL139" t="s">
        <v>610</v>
      </c>
    </row>
    <row r="140" spans="1:64" x14ac:dyDescent="0.45">
      <c r="A140" t="s">
        <v>938</v>
      </c>
      <c r="B140" t="s">
        <v>31</v>
      </c>
      <c r="C140" s="7">
        <v>42635.479166666664</v>
      </c>
      <c r="D140">
        <v>132.75</v>
      </c>
      <c r="E140" s="7">
        <v>42636.388888888891</v>
      </c>
      <c r="F140">
        <v>125.75</v>
      </c>
      <c r="G140" s="8">
        <v>-5.2699999999999997E-2</v>
      </c>
      <c r="H140">
        <v>-3685.84</v>
      </c>
      <c r="I140" s="8">
        <v>-7.22E-2</v>
      </c>
      <c r="J140">
        <v>384.5428</v>
      </c>
      <c r="K140">
        <v>51048.05</v>
      </c>
      <c r="L140">
        <v>208209.75</v>
      </c>
      <c r="M140">
        <v>52</v>
      </c>
      <c r="N140">
        <v>-70.88</v>
      </c>
      <c r="O140" s="8">
        <v>-0.37930000000000003</v>
      </c>
      <c r="P140" s="8">
        <v>0.13900000000000001</v>
      </c>
      <c r="Q140" t="s">
        <v>610</v>
      </c>
      <c r="S140" s="2">
        <v>42635</v>
      </c>
      <c r="T140" t="s">
        <v>938</v>
      </c>
      <c r="U140">
        <v>132.75</v>
      </c>
      <c r="V140">
        <v>125.75</v>
      </c>
      <c r="W140">
        <f t="shared" si="36"/>
        <v>10453037.647772502</v>
      </c>
      <c r="X140">
        <f t="shared" si="26"/>
        <v>26132.594119431255</v>
      </c>
      <c r="Y140">
        <f t="shared" si="27"/>
        <v>200</v>
      </c>
      <c r="Z140">
        <f t="shared" si="28"/>
        <v>-1917.0000000000045</v>
      </c>
      <c r="AA140">
        <f t="shared" si="29"/>
        <v>10454387.810272502</v>
      </c>
      <c r="AB140" s="9">
        <f>IFERROR(AA140/MAX($A$3:AA140)-1,"")</f>
        <v>-1.0820522113975439E-2</v>
      </c>
      <c r="AG140" s="2">
        <f t="shared" si="34"/>
        <v>42660</v>
      </c>
      <c r="AH140">
        <v>11371076.889232498</v>
      </c>
      <c r="AI140" s="9">
        <f>AH140/MAX($AH$2:AH140)-1</f>
        <v>-4.0148056710653801E-4</v>
      </c>
      <c r="AJ140" s="29">
        <f t="shared" si="30"/>
        <v>1</v>
      </c>
      <c r="AK140" s="29">
        <f t="shared" si="31"/>
        <v>1</v>
      </c>
      <c r="AL140" s="30">
        <f t="shared" si="35"/>
        <v>2</v>
      </c>
      <c r="AM140" s="30">
        <f t="shared" si="32"/>
        <v>2369</v>
      </c>
      <c r="AN140" s="31">
        <f t="shared" ca="1" si="33"/>
        <v>-4.0148056710653801E-4</v>
      </c>
      <c r="AV140" t="s">
        <v>938</v>
      </c>
      <c r="AW140" t="s">
        <v>31</v>
      </c>
      <c r="AX140" s="7">
        <v>42635.479166666664</v>
      </c>
      <c r="AY140">
        <v>132.75</v>
      </c>
      <c r="AZ140" s="7">
        <v>42636.388888888891</v>
      </c>
      <c r="BA140">
        <v>125.75</v>
      </c>
      <c r="BB140" s="8">
        <v>-5.2699999999999997E-2</v>
      </c>
      <c r="BC140">
        <v>-3685.84</v>
      </c>
      <c r="BD140" s="8">
        <v>-7.22E-2</v>
      </c>
      <c r="BE140">
        <v>384.5428</v>
      </c>
      <c r="BF140">
        <v>51048.05</v>
      </c>
      <c r="BG140">
        <v>208209.75</v>
      </c>
      <c r="BH140">
        <v>52</v>
      </c>
      <c r="BI140">
        <v>-70.88</v>
      </c>
      <c r="BJ140" s="8">
        <v>-0.37930000000000003</v>
      </c>
      <c r="BK140" s="8">
        <v>0.13900000000000001</v>
      </c>
      <c r="BL140" t="s">
        <v>610</v>
      </c>
    </row>
    <row r="141" spans="1:64" x14ac:dyDescent="0.45">
      <c r="A141" t="s">
        <v>939</v>
      </c>
      <c r="B141" t="s">
        <v>31</v>
      </c>
      <c r="C141" s="7">
        <v>42636.625</v>
      </c>
      <c r="D141">
        <v>103.5</v>
      </c>
      <c r="E141" s="7">
        <v>42639.385416666664</v>
      </c>
      <c r="F141">
        <v>174.75</v>
      </c>
      <c r="G141" s="8">
        <v>0.68840000000000001</v>
      </c>
      <c r="H141">
        <v>35545.230000000003</v>
      </c>
      <c r="I141" s="8">
        <v>0.66149999999999998</v>
      </c>
      <c r="J141">
        <v>519.15480000000002</v>
      </c>
      <c r="K141">
        <v>53732.53</v>
      </c>
      <c r="L141">
        <v>782050.17</v>
      </c>
      <c r="M141">
        <v>9</v>
      </c>
      <c r="N141">
        <v>3949.47</v>
      </c>
      <c r="O141" s="8">
        <v>-9.4700000000000006E-2</v>
      </c>
      <c r="P141" s="8">
        <v>0.68840000000000001</v>
      </c>
      <c r="Q141" t="s">
        <v>610</v>
      </c>
      <c r="S141" s="2">
        <v>42636</v>
      </c>
      <c r="T141" t="s">
        <v>939</v>
      </c>
      <c r="U141">
        <v>103.5</v>
      </c>
      <c r="V141">
        <v>174.75</v>
      </c>
      <c r="W141">
        <f t="shared" si="36"/>
        <v>10454387.810272502</v>
      </c>
      <c r="X141">
        <f t="shared" si="26"/>
        <v>26135.969525681256</v>
      </c>
      <c r="Y141">
        <f t="shared" si="27"/>
        <v>250</v>
      </c>
      <c r="Z141">
        <f t="shared" si="28"/>
        <v>17116.875</v>
      </c>
      <c r="AA141">
        <f t="shared" si="29"/>
        <v>10471504.685272502</v>
      </c>
      <c r="AB141" s="9">
        <f>IFERROR(AA141/MAX($A$3:AA141)-1,"")</f>
        <v>-9.2009474642860134E-3</v>
      </c>
      <c r="AG141" s="2">
        <f t="shared" si="34"/>
        <v>42661</v>
      </c>
      <c r="AH141">
        <v>11431206.276732497</v>
      </c>
      <c r="AI141" s="9">
        <f>AH141/MAX($AH$2:AH141)-1</f>
        <v>0</v>
      </c>
      <c r="AJ141" s="29">
        <f t="shared" si="30"/>
        <v>1</v>
      </c>
      <c r="AK141" s="29">
        <f t="shared" si="31"/>
        <v>1</v>
      </c>
      <c r="AL141" s="30">
        <f t="shared" si="35"/>
        <v>2</v>
      </c>
      <c r="AM141" s="30">
        <f t="shared" si="32"/>
        <v>2369</v>
      </c>
      <c r="AN141" s="31">
        <f t="shared" ca="1" si="33"/>
        <v>0</v>
      </c>
      <c r="AV141" t="s">
        <v>939</v>
      </c>
      <c r="AW141" t="s">
        <v>31</v>
      </c>
      <c r="AX141" s="7">
        <v>42636.625</v>
      </c>
      <c r="AY141">
        <v>103.5</v>
      </c>
      <c r="AZ141" s="7">
        <v>42639.385416666664</v>
      </c>
      <c r="BA141">
        <v>174.75</v>
      </c>
      <c r="BB141" s="8">
        <v>0.68840000000000001</v>
      </c>
      <c r="BC141">
        <v>35545.230000000003</v>
      </c>
      <c r="BD141" s="8">
        <v>0.66149999999999998</v>
      </c>
      <c r="BE141">
        <v>519.15480000000002</v>
      </c>
      <c r="BF141">
        <v>53732.53</v>
      </c>
      <c r="BG141">
        <v>782050.17</v>
      </c>
      <c r="BH141">
        <v>9</v>
      </c>
      <c r="BI141">
        <v>3949.47</v>
      </c>
      <c r="BJ141" s="8">
        <v>-9.4700000000000006E-2</v>
      </c>
      <c r="BK141" s="8">
        <v>0.68840000000000001</v>
      </c>
      <c r="BL141" t="s">
        <v>610</v>
      </c>
    </row>
    <row r="142" spans="1:64" x14ac:dyDescent="0.45">
      <c r="A142" t="s">
        <v>946</v>
      </c>
      <c r="B142" t="s">
        <v>31</v>
      </c>
      <c r="C142" s="7">
        <v>42639.545138888891</v>
      </c>
      <c r="D142">
        <v>112.65</v>
      </c>
      <c r="E142" s="7">
        <v>42640.385416666664</v>
      </c>
      <c r="F142">
        <v>108</v>
      </c>
      <c r="G142" s="8">
        <v>-4.1300000000000003E-2</v>
      </c>
      <c r="H142">
        <v>-3281.28</v>
      </c>
      <c r="I142" s="8">
        <v>-6.0900000000000003E-2</v>
      </c>
      <c r="J142">
        <v>478.5641</v>
      </c>
      <c r="K142">
        <v>53910.25</v>
      </c>
      <c r="L142">
        <v>778768.89</v>
      </c>
      <c r="M142">
        <v>32</v>
      </c>
      <c r="N142">
        <v>-102.54</v>
      </c>
      <c r="O142" s="8">
        <v>-7.6300000000000007E-2</v>
      </c>
      <c r="P142" s="8">
        <v>0.47360000000000002</v>
      </c>
      <c r="Q142" t="s">
        <v>610</v>
      </c>
      <c r="S142" s="2">
        <v>42639</v>
      </c>
      <c r="T142" t="s">
        <v>946</v>
      </c>
      <c r="U142">
        <v>112.65</v>
      </c>
      <c r="V142">
        <v>108</v>
      </c>
      <c r="W142">
        <f t="shared" si="36"/>
        <v>10471504.685272502</v>
      </c>
      <c r="X142">
        <f t="shared" si="26"/>
        <v>26178.761713181255</v>
      </c>
      <c r="Y142">
        <f t="shared" si="27"/>
        <v>225</v>
      </c>
      <c r="Z142">
        <f t="shared" si="28"/>
        <v>-1542.7125000000026</v>
      </c>
      <c r="AA142" t="str">
        <f t="shared" si="29"/>
        <v/>
      </c>
      <c r="AB142" s="9" t="str">
        <f>IFERROR(AA142/MAX($A$3:AA142)-1,"")</f>
        <v/>
      </c>
      <c r="AG142" s="2">
        <f t="shared" si="34"/>
        <v>42662</v>
      </c>
      <c r="AH142">
        <v>11328980.926732497</v>
      </c>
      <c r="AI142" s="9">
        <f>AH142/MAX($AH$2:AH142)-1</f>
        <v>-8.9426564025943955E-3</v>
      </c>
      <c r="AJ142" s="29">
        <f t="shared" si="30"/>
        <v>1</v>
      </c>
      <c r="AK142" s="29">
        <f t="shared" si="31"/>
        <v>1</v>
      </c>
      <c r="AL142" s="30">
        <f t="shared" si="35"/>
        <v>2</v>
      </c>
      <c r="AM142" s="30">
        <f t="shared" si="32"/>
        <v>2369</v>
      </c>
      <c r="AN142" s="31">
        <f t="shared" ca="1" si="33"/>
        <v>-8.9426564025943955E-3</v>
      </c>
      <c r="AV142" t="s">
        <v>946</v>
      </c>
      <c r="AW142" t="s">
        <v>31</v>
      </c>
      <c r="AX142" s="7">
        <v>42639.545138888891</v>
      </c>
      <c r="AY142">
        <v>112.65</v>
      </c>
      <c r="AZ142" s="7">
        <v>42640.385416666664</v>
      </c>
      <c r="BA142">
        <v>108</v>
      </c>
      <c r="BB142" s="8">
        <v>-4.1300000000000003E-2</v>
      </c>
      <c r="BC142">
        <v>-3281.28</v>
      </c>
      <c r="BD142" s="8">
        <v>-6.0900000000000003E-2</v>
      </c>
      <c r="BE142">
        <v>478.5641</v>
      </c>
      <c r="BF142">
        <v>53910.25</v>
      </c>
      <c r="BG142">
        <v>778768.89</v>
      </c>
      <c r="BH142">
        <v>32</v>
      </c>
      <c r="BI142">
        <v>-102.54</v>
      </c>
      <c r="BJ142" s="8">
        <v>-7.6300000000000007E-2</v>
      </c>
      <c r="BK142" s="8">
        <v>0.47360000000000002</v>
      </c>
      <c r="BL142" t="s">
        <v>610</v>
      </c>
    </row>
    <row r="143" spans="1:64" x14ac:dyDescent="0.45">
      <c r="A143" t="s">
        <v>940</v>
      </c>
      <c r="B143" t="s">
        <v>31</v>
      </c>
      <c r="C143" s="7">
        <v>42639.548611111109</v>
      </c>
      <c r="D143">
        <v>76.599999999999994</v>
      </c>
      <c r="E143" s="7">
        <v>42640.385416666664</v>
      </c>
      <c r="F143">
        <v>69.900000000000006</v>
      </c>
      <c r="G143" s="8">
        <v>-8.7499999999999994E-2</v>
      </c>
      <c r="H143">
        <v>-5745.86</v>
      </c>
      <c r="I143" s="8">
        <v>-0.1066</v>
      </c>
      <c r="J143">
        <v>703.71879999999999</v>
      </c>
      <c r="K143">
        <v>53904.86</v>
      </c>
      <c r="L143">
        <v>773023.03</v>
      </c>
      <c r="M143">
        <v>31</v>
      </c>
      <c r="N143">
        <v>-185.35</v>
      </c>
      <c r="O143" s="8">
        <v>-0.3473</v>
      </c>
      <c r="P143" s="8">
        <v>0.51439999999999997</v>
      </c>
      <c r="Q143" t="s">
        <v>610</v>
      </c>
      <c r="S143" s="2">
        <v>42639</v>
      </c>
      <c r="T143" t="s">
        <v>940</v>
      </c>
      <c r="U143">
        <v>76.599999999999994</v>
      </c>
      <c r="V143">
        <v>69.900000000000006</v>
      </c>
      <c r="W143">
        <f t="shared" si="36"/>
        <v>10471504.685272502</v>
      </c>
      <c r="X143">
        <f t="shared" si="26"/>
        <v>26178.761713181255</v>
      </c>
      <c r="Y143">
        <f t="shared" si="27"/>
        <v>350</v>
      </c>
      <c r="Z143">
        <f t="shared" si="28"/>
        <v>-2857.7499999999973</v>
      </c>
      <c r="AA143" t="str">
        <f t="shared" si="29"/>
        <v/>
      </c>
      <c r="AB143" s="9" t="str">
        <f>IFERROR(AA143/MAX($A$3:AA143)-1,"")</f>
        <v/>
      </c>
      <c r="AG143" s="2">
        <f t="shared" si="34"/>
        <v>42663</v>
      </c>
      <c r="AH143">
        <v>11284539.576732498</v>
      </c>
      <c r="AI143" s="9">
        <f>AH143/MAX($AH$2:AH143)-1</f>
        <v>-1.2830378216385663E-2</v>
      </c>
      <c r="AJ143" s="29">
        <f t="shared" si="30"/>
        <v>1</v>
      </c>
      <c r="AK143" s="29">
        <f t="shared" si="31"/>
        <v>1</v>
      </c>
      <c r="AL143" s="30">
        <f t="shared" si="35"/>
        <v>2</v>
      </c>
      <c r="AM143" s="30">
        <f t="shared" si="32"/>
        <v>2369</v>
      </c>
      <c r="AN143" s="31">
        <f t="shared" ca="1" si="33"/>
        <v>-1.2830378216385663E-2</v>
      </c>
      <c r="AV143" t="s">
        <v>940</v>
      </c>
      <c r="AW143" t="s">
        <v>31</v>
      </c>
      <c r="AX143" s="7">
        <v>42639.548611111109</v>
      </c>
      <c r="AY143">
        <v>76.599999999999994</v>
      </c>
      <c r="AZ143" s="7">
        <v>42640.385416666664</v>
      </c>
      <c r="BA143">
        <v>69.900000000000006</v>
      </c>
      <c r="BB143" s="8">
        <v>-8.7499999999999994E-2</v>
      </c>
      <c r="BC143">
        <v>-5745.86</v>
      </c>
      <c r="BD143" s="8">
        <v>-0.1066</v>
      </c>
      <c r="BE143">
        <v>703.71879999999999</v>
      </c>
      <c r="BF143">
        <v>53904.86</v>
      </c>
      <c r="BG143">
        <v>773023.03</v>
      </c>
      <c r="BH143">
        <v>31</v>
      </c>
      <c r="BI143">
        <v>-185.35</v>
      </c>
      <c r="BJ143" s="8">
        <v>-0.3473</v>
      </c>
      <c r="BK143" s="8">
        <v>0.51439999999999997</v>
      </c>
      <c r="BL143" t="s">
        <v>610</v>
      </c>
    </row>
    <row r="144" spans="1:64" x14ac:dyDescent="0.45">
      <c r="A144" t="s">
        <v>940</v>
      </c>
      <c r="B144" t="s">
        <v>31</v>
      </c>
      <c r="C144" s="7">
        <v>42639.555555555555</v>
      </c>
      <c r="D144">
        <v>88.05</v>
      </c>
      <c r="E144" s="7">
        <v>42640.388888888891</v>
      </c>
      <c r="F144">
        <v>71.25</v>
      </c>
      <c r="G144" s="8">
        <v>-0.1908</v>
      </c>
      <c r="H144">
        <v>-10662.1</v>
      </c>
      <c r="I144" s="8">
        <v>-0.2089</v>
      </c>
      <c r="J144">
        <v>579.68259999999998</v>
      </c>
      <c r="K144">
        <v>51041.05</v>
      </c>
      <c r="L144">
        <v>197547.65</v>
      </c>
      <c r="M144">
        <v>30</v>
      </c>
      <c r="N144">
        <v>-355.4</v>
      </c>
      <c r="O144" s="8">
        <v>-0.43209999999999998</v>
      </c>
      <c r="P144" s="8">
        <v>0.31740000000000002</v>
      </c>
      <c r="Q144" t="s">
        <v>610</v>
      </c>
      <c r="S144" s="2">
        <v>42639</v>
      </c>
      <c r="T144" t="s">
        <v>940</v>
      </c>
      <c r="U144">
        <v>88.05</v>
      </c>
      <c r="V144">
        <v>71.25</v>
      </c>
      <c r="W144">
        <f t="shared" si="36"/>
        <v>10471504.685272502</v>
      </c>
      <c r="X144">
        <f t="shared" si="26"/>
        <v>26178.761713181255</v>
      </c>
      <c r="Y144">
        <f t="shared" si="27"/>
        <v>300</v>
      </c>
      <c r="Z144">
        <f t="shared" si="28"/>
        <v>-5517.9000000000005</v>
      </c>
      <c r="AA144">
        <f t="shared" si="29"/>
        <v>10461586.322772501</v>
      </c>
      <c r="AB144" s="9">
        <f>IFERROR(AA144/MAX($A$3:AA144)-1,"")</f>
        <v>-1.0139408980855524E-2</v>
      </c>
      <c r="AG144" s="2">
        <f t="shared" si="34"/>
        <v>42664</v>
      </c>
      <c r="AH144">
        <v>11265963.426732497</v>
      </c>
      <c r="AI144" s="9">
        <f>AH144/MAX($AH$2:AH144)-1</f>
        <v>-1.4455416690042688E-2</v>
      </c>
      <c r="AJ144" s="29">
        <f t="shared" si="30"/>
        <v>1</v>
      </c>
      <c r="AK144" s="29">
        <f t="shared" si="31"/>
        <v>1</v>
      </c>
      <c r="AL144" s="30">
        <f t="shared" si="35"/>
        <v>2</v>
      </c>
      <c r="AM144" s="30">
        <f t="shared" si="32"/>
        <v>2369</v>
      </c>
      <c r="AN144" s="31">
        <f t="shared" ca="1" si="33"/>
        <v>-1.4455416690042688E-2</v>
      </c>
      <c r="AV144" t="s">
        <v>940</v>
      </c>
      <c r="AW144" t="s">
        <v>31</v>
      </c>
      <c r="AX144" s="7">
        <v>42639.555555555555</v>
      </c>
      <c r="AY144">
        <v>88.05</v>
      </c>
      <c r="AZ144" s="7">
        <v>42640.388888888891</v>
      </c>
      <c r="BA144">
        <v>71.25</v>
      </c>
      <c r="BB144" s="8">
        <v>-0.1908</v>
      </c>
      <c r="BC144">
        <v>-10662.1</v>
      </c>
      <c r="BD144" s="8">
        <v>-0.2089</v>
      </c>
      <c r="BE144">
        <v>579.68259999999998</v>
      </c>
      <c r="BF144">
        <v>51041.05</v>
      </c>
      <c r="BG144">
        <v>197547.65</v>
      </c>
      <c r="BH144">
        <v>30</v>
      </c>
      <c r="BI144">
        <v>-355.4</v>
      </c>
      <c r="BJ144" s="8">
        <v>-0.43209999999999998</v>
      </c>
      <c r="BK144" s="8">
        <v>0.31740000000000002</v>
      </c>
      <c r="BL144" t="s">
        <v>610</v>
      </c>
    </row>
    <row r="145" spans="1:64" x14ac:dyDescent="0.45">
      <c r="A145" t="s">
        <v>940</v>
      </c>
      <c r="B145" t="s">
        <v>31</v>
      </c>
      <c r="C145" s="7">
        <v>42640.395833333336</v>
      </c>
      <c r="D145">
        <v>73</v>
      </c>
      <c r="E145" s="7">
        <v>42641.385416666664</v>
      </c>
      <c r="F145">
        <v>100.2</v>
      </c>
      <c r="G145" s="8">
        <v>0.37259999999999999</v>
      </c>
      <c r="H145">
        <v>18792.28</v>
      </c>
      <c r="I145" s="8">
        <v>0.34889999999999999</v>
      </c>
      <c r="J145">
        <v>737.87829999999997</v>
      </c>
      <c r="K145">
        <v>53865.120000000003</v>
      </c>
      <c r="L145">
        <v>791815.31</v>
      </c>
      <c r="M145">
        <v>75</v>
      </c>
      <c r="N145">
        <v>250.56</v>
      </c>
      <c r="O145" s="8">
        <v>-0.24660000000000001</v>
      </c>
      <c r="P145" s="8">
        <v>0.98629999999999995</v>
      </c>
      <c r="Q145" t="s">
        <v>610</v>
      </c>
      <c r="S145" s="2">
        <v>42640</v>
      </c>
      <c r="T145" t="s">
        <v>940</v>
      </c>
      <c r="U145">
        <v>73</v>
      </c>
      <c r="V145">
        <v>100.2</v>
      </c>
      <c r="W145">
        <f t="shared" si="36"/>
        <v>10461586.322772501</v>
      </c>
      <c r="X145">
        <f t="shared" si="26"/>
        <v>26153.965806931254</v>
      </c>
      <c r="Y145">
        <f t="shared" si="27"/>
        <v>350</v>
      </c>
      <c r="Z145">
        <f t="shared" si="28"/>
        <v>8913.8000000000011</v>
      </c>
      <c r="AA145" t="str">
        <f t="shared" si="29"/>
        <v/>
      </c>
      <c r="AB145" s="9" t="str">
        <f>IFERROR(AA145/MAX($A$3:AA145)-1,"")</f>
        <v/>
      </c>
      <c r="AG145" s="2">
        <f t="shared" si="34"/>
        <v>42665</v>
      </c>
      <c r="AH145">
        <v>11265963.426732497</v>
      </c>
      <c r="AI145" s="9">
        <f>AH145/MAX($AH$2:AH145)-1</f>
        <v>-1.4455416690042688E-2</v>
      </c>
      <c r="AJ145" s="29">
        <f t="shared" si="30"/>
        <v>1</v>
      </c>
      <c r="AK145" s="29">
        <f t="shared" si="31"/>
        <v>1</v>
      </c>
      <c r="AL145" s="30">
        <f t="shared" si="35"/>
        <v>2</v>
      </c>
      <c r="AM145" s="30">
        <f t="shared" si="32"/>
        <v>2369</v>
      </c>
      <c r="AN145" s="31">
        <f t="shared" ca="1" si="33"/>
        <v>-1.4455416690042688E-2</v>
      </c>
      <c r="AV145" t="s">
        <v>940</v>
      </c>
      <c r="AW145" t="s">
        <v>31</v>
      </c>
      <c r="AX145" s="7">
        <v>42640.395833333336</v>
      </c>
      <c r="AY145">
        <v>73</v>
      </c>
      <c r="AZ145" s="7">
        <v>42641.385416666664</v>
      </c>
      <c r="BA145">
        <v>100.2</v>
      </c>
      <c r="BB145" s="8">
        <v>0.37259999999999999</v>
      </c>
      <c r="BC145">
        <v>18792.28</v>
      </c>
      <c r="BD145" s="8">
        <v>0.34889999999999999</v>
      </c>
      <c r="BE145">
        <v>737.87829999999997</v>
      </c>
      <c r="BF145">
        <v>53865.120000000003</v>
      </c>
      <c r="BG145">
        <v>791815.31</v>
      </c>
      <c r="BH145">
        <v>75</v>
      </c>
      <c r="BI145">
        <v>250.56</v>
      </c>
      <c r="BJ145" s="8">
        <v>-0.24660000000000001</v>
      </c>
      <c r="BK145" s="8">
        <v>0.98629999999999995</v>
      </c>
      <c r="BL145" t="s">
        <v>610</v>
      </c>
    </row>
    <row r="146" spans="1:64" x14ac:dyDescent="0.45">
      <c r="A146" t="s">
        <v>941</v>
      </c>
      <c r="B146" t="s">
        <v>31</v>
      </c>
      <c r="C146" s="7">
        <v>42640.600694444445</v>
      </c>
      <c r="D146">
        <v>75</v>
      </c>
      <c r="E146" s="7">
        <v>42641.388888888891</v>
      </c>
      <c r="F146">
        <v>60.85</v>
      </c>
      <c r="G146" s="8">
        <v>-0.18870000000000001</v>
      </c>
      <c r="H146">
        <v>-10543.24</v>
      </c>
      <c r="I146" s="8">
        <v>-0.20680000000000001</v>
      </c>
      <c r="J146">
        <v>679.8365</v>
      </c>
      <c r="K146">
        <v>50987.74</v>
      </c>
      <c r="L146">
        <v>187004.41</v>
      </c>
      <c r="M146">
        <v>17</v>
      </c>
      <c r="N146">
        <v>-620.19000000000005</v>
      </c>
      <c r="O146" s="8">
        <v>-0.37330000000000002</v>
      </c>
      <c r="P146" s="8">
        <v>0.23269999999999999</v>
      </c>
      <c r="Q146" t="s">
        <v>610</v>
      </c>
      <c r="S146" s="2">
        <v>42640</v>
      </c>
      <c r="T146" t="s">
        <v>941</v>
      </c>
      <c r="U146">
        <v>75</v>
      </c>
      <c r="V146">
        <v>60.85</v>
      </c>
      <c r="W146">
        <f t="shared" si="36"/>
        <v>10461586.322772501</v>
      </c>
      <c r="X146">
        <f t="shared" si="26"/>
        <v>26153.965806931254</v>
      </c>
      <c r="Y146">
        <f t="shared" si="27"/>
        <v>350</v>
      </c>
      <c r="Z146">
        <f t="shared" si="28"/>
        <v>-5427.9749999999995</v>
      </c>
      <c r="AA146" t="str">
        <f t="shared" si="29"/>
        <v/>
      </c>
      <c r="AB146" s="9" t="str">
        <f>IFERROR(AA146/MAX($A$3:AA146)-1,"")</f>
        <v/>
      </c>
      <c r="AG146" s="2">
        <f t="shared" si="34"/>
        <v>42666</v>
      </c>
      <c r="AH146">
        <v>11265963.426732497</v>
      </c>
      <c r="AI146" s="9">
        <f>AH146/MAX($AH$2:AH146)-1</f>
        <v>-1.4455416690042688E-2</v>
      </c>
      <c r="AJ146" s="29">
        <f t="shared" si="30"/>
        <v>1</v>
      </c>
      <c r="AK146" s="29">
        <f t="shared" si="31"/>
        <v>1</v>
      </c>
      <c r="AL146" s="30">
        <f t="shared" si="35"/>
        <v>2</v>
      </c>
      <c r="AM146" s="30">
        <f t="shared" si="32"/>
        <v>2369</v>
      </c>
      <c r="AN146" s="31">
        <f t="shared" ca="1" si="33"/>
        <v>-1.4455416690042688E-2</v>
      </c>
      <c r="AV146" t="s">
        <v>941</v>
      </c>
      <c r="AW146" t="s">
        <v>31</v>
      </c>
      <c r="AX146" s="7">
        <v>42640.600694444445</v>
      </c>
      <c r="AY146">
        <v>75</v>
      </c>
      <c r="AZ146" s="7">
        <v>42641.388888888891</v>
      </c>
      <c r="BA146">
        <v>60.85</v>
      </c>
      <c r="BB146" s="8">
        <v>-0.18870000000000001</v>
      </c>
      <c r="BC146">
        <v>-10543.24</v>
      </c>
      <c r="BD146" s="8">
        <v>-0.20680000000000001</v>
      </c>
      <c r="BE146">
        <v>679.8365</v>
      </c>
      <c r="BF146">
        <v>50987.74</v>
      </c>
      <c r="BG146">
        <v>187004.41</v>
      </c>
      <c r="BH146">
        <v>17</v>
      </c>
      <c r="BI146">
        <v>-620.19000000000005</v>
      </c>
      <c r="BJ146" s="8">
        <v>-0.37330000000000002</v>
      </c>
      <c r="BK146" s="8">
        <v>0.23269999999999999</v>
      </c>
      <c r="BL146" t="s">
        <v>610</v>
      </c>
    </row>
    <row r="147" spans="1:64" x14ac:dyDescent="0.45">
      <c r="A147" t="s">
        <v>941</v>
      </c>
      <c r="B147" t="s">
        <v>31</v>
      </c>
      <c r="C147" s="7">
        <v>42640.614583333336</v>
      </c>
      <c r="D147">
        <v>85.25</v>
      </c>
      <c r="E147" s="7">
        <v>42641.385416666664</v>
      </c>
      <c r="F147">
        <v>58.7</v>
      </c>
      <c r="G147" s="8">
        <v>-0.31140000000000001</v>
      </c>
      <c r="H147">
        <v>-17754.900000000001</v>
      </c>
      <c r="I147" s="8">
        <v>-0.32829999999999998</v>
      </c>
      <c r="J147">
        <v>634.34140000000002</v>
      </c>
      <c r="K147">
        <v>54077.599999999999</v>
      </c>
      <c r="L147">
        <v>774060.42</v>
      </c>
      <c r="M147">
        <v>12</v>
      </c>
      <c r="N147">
        <v>-1479.57</v>
      </c>
      <c r="O147" s="8">
        <v>-0.36249999999999999</v>
      </c>
      <c r="P147" s="8">
        <v>8.4500000000000006E-2</v>
      </c>
      <c r="Q147" t="s">
        <v>610</v>
      </c>
      <c r="S147" s="2">
        <v>42640</v>
      </c>
      <c r="T147" t="s">
        <v>941</v>
      </c>
      <c r="U147">
        <v>85.25</v>
      </c>
      <c r="V147">
        <v>58.7</v>
      </c>
      <c r="W147">
        <f t="shared" si="36"/>
        <v>10461586.322772501</v>
      </c>
      <c r="X147">
        <f t="shared" si="26"/>
        <v>26153.965806931254</v>
      </c>
      <c r="Y147">
        <f t="shared" si="27"/>
        <v>300</v>
      </c>
      <c r="Z147">
        <f t="shared" si="28"/>
        <v>-8396.8500000000022</v>
      </c>
      <c r="AA147">
        <f t="shared" si="29"/>
        <v>10456675.297772501</v>
      </c>
      <c r="AB147" s="9">
        <f>IFERROR(AA147/MAX($A$3:AA147)-1,"")</f>
        <v>-1.0604083262463204E-2</v>
      </c>
      <c r="AG147" s="2">
        <f t="shared" si="34"/>
        <v>42667</v>
      </c>
      <c r="AH147">
        <v>11259858.726732498</v>
      </c>
      <c r="AI147" s="9">
        <f>AH147/MAX($AH$2:AH147)-1</f>
        <v>-1.4989454817971981E-2</v>
      </c>
      <c r="AJ147" s="29">
        <f t="shared" si="30"/>
        <v>1</v>
      </c>
      <c r="AK147" s="29">
        <f t="shared" si="31"/>
        <v>1</v>
      </c>
      <c r="AL147" s="30">
        <f t="shared" si="35"/>
        <v>2</v>
      </c>
      <c r="AM147" s="30">
        <f t="shared" si="32"/>
        <v>2369</v>
      </c>
      <c r="AN147" s="31">
        <f t="shared" ca="1" si="33"/>
        <v>-1.4989454817971981E-2</v>
      </c>
      <c r="AV147" t="s">
        <v>941</v>
      </c>
      <c r="AW147" t="s">
        <v>31</v>
      </c>
      <c r="AX147" s="7">
        <v>42640.614583333336</v>
      </c>
      <c r="AY147">
        <v>85.25</v>
      </c>
      <c r="AZ147" s="7">
        <v>42641.385416666664</v>
      </c>
      <c r="BA147">
        <v>58.7</v>
      </c>
      <c r="BB147" s="8">
        <v>-0.31140000000000001</v>
      </c>
      <c r="BC147">
        <v>-17754.900000000001</v>
      </c>
      <c r="BD147" s="8">
        <v>-0.32829999999999998</v>
      </c>
      <c r="BE147">
        <v>634.34140000000002</v>
      </c>
      <c r="BF147">
        <v>54077.599999999999</v>
      </c>
      <c r="BG147">
        <v>774060.42</v>
      </c>
      <c r="BH147">
        <v>12</v>
      </c>
      <c r="BI147">
        <v>-1479.57</v>
      </c>
      <c r="BJ147" s="8">
        <v>-0.36249999999999999</v>
      </c>
      <c r="BK147" s="8">
        <v>8.4500000000000006E-2</v>
      </c>
      <c r="BL147" t="s">
        <v>610</v>
      </c>
    </row>
    <row r="148" spans="1:64" x14ac:dyDescent="0.45">
      <c r="A148" t="s">
        <v>930</v>
      </c>
      <c r="B148" t="s">
        <v>31</v>
      </c>
      <c r="C148" s="7">
        <v>42641.40625</v>
      </c>
      <c r="D148">
        <v>88.9</v>
      </c>
      <c r="E148" s="7">
        <v>42642.385416666664</v>
      </c>
      <c r="F148">
        <v>180</v>
      </c>
      <c r="G148" s="8">
        <v>1.0246999999999999</v>
      </c>
      <c r="H148">
        <v>53573.98</v>
      </c>
      <c r="I148" s="8">
        <v>0.99450000000000005</v>
      </c>
      <c r="J148">
        <v>605.96510000000001</v>
      </c>
      <c r="K148">
        <v>53870.3</v>
      </c>
      <c r="L148">
        <v>827634.4</v>
      </c>
      <c r="M148">
        <v>72</v>
      </c>
      <c r="N148">
        <v>744.08</v>
      </c>
      <c r="O148" s="8">
        <v>-0.27450000000000002</v>
      </c>
      <c r="P148" s="8">
        <v>1.1372</v>
      </c>
      <c r="Q148" t="s">
        <v>610</v>
      </c>
      <c r="S148" s="2">
        <v>42641</v>
      </c>
      <c r="T148" t="s">
        <v>930</v>
      </c>
      <c r="U148">
        <v>88.9</v>
      </c>
      <c r="V148">
        <v>180</v>
      </c>
      <c r="W148">
        <f t="shared" si="36"/>
        <v>10456675.297772501</v>
      </c>
      <c r="X148">
        <f t="shared" si="26"/>
        <v>26141.68824443125</v>
      </c>
      <c r="Y148">
        <f t="shared" si="27"/>
        <v>300</v>
      </c>
      <c r="Z148">
        <f t="shared" si="28"/>
        <v>26523.299999999996</v>
      </c>
      <c r="AA148" t="str">
        <f t="shared" si="29"/>
        <v/>
      </c>
      <c r="AB148" s="9" t="str">
        <f>IFERROR(AA148/MAX($A$3:AA148)-1,"")</f>
        <v/>
      </c>
      <c r="AG148" s="2">
        <f t="shared" si="34"/>
        <v>42668</v>
      </c>
      <c r="AH148">
        <v>11259705.401732499</v>
      </c>
      <c r="AI148" s="9">
        <f>AH148/MAX($AH$2:AH148)-1</f>
        <v>-1.5002867663150954E-2</v>
      </c>
      <c r="AJ148" s="29">
        <f t="shared" si="30"/>
        <v>1</v>
      </c>
      <c r="AK148" s="29">
        <f t="shared" si="31"/>
        <v>1</v>
      </c>
      <c r="AL148" s="30">
        <f t="shared" si="35"/>
        <v>2</v>
      </c>
      <c r="AM148" s="30">
        <f t="shared" si="32"/>
        <v>2369</v>
      </c>
      <c r="AN148" s="31">
        <f t="shared" ca="1" si="33"/>
        <v>-1.5002867663150954E-2</v>
      </c>
      <c r="AV148" t="s">
        <v>930</v>
      </c>
      <c r="AW148" t="s">
        <v>31</v>
      </c>
      <c r="AX148" s="7">
        <v>42641.40625</v>
      </c>
      <c r="AY148">
        <v>88.9</v>
      </c>
      <c r="AZ148" s="7">
        <v>42642.385416666664</v>
      </c>
      <c r="BA148">
        <v>180</v>
      </c>
      <c r="BB148" s="8">
        <v>1.0246999999999999</v>
      </c>
      <c r="BC148">
        <v>53573.98</v>
      </c>
      <c r="BD148" s="8">
        <v>0.99450000000000005</v>
      </c>
      <c r="BE148">
        <v>605.96510000000001</v>
      </c>
      <c r="BF148">
        <v>53870.3</v>
      </c>
      <c r="BG148">
        <v>827634.4</v>
      </c>
      <c r="BH148">
        <v>72</v>
      </c>
      <c r="BI148">
        <v>744.08</v>
      </c>
      <c r="BJ148" s="8">
        <v>-0.27450000000000002</v>
      </c>
      <c r="BK148" s="8">
        <v>1.1372</v>
      </c>
      <c r="BL148" t="s">
        <v>610</v>
      </c>
    </row>
    <row r="149" spans="1:64" x14ac:dyDescent="0.45">
      <c r="A149" t="s">
        <v>930</v>
      </c>
      <c r="B149" t="s">
        <v>31</v>
      </c>
      <c r="C149" s="7">
        <v>42641.520833333336</v>
      </c>
      <c r="D149">
        <v>114.6</v>
      </c>
      <c r="E149" s="7">
        <v>42642.388888888891</v>
      </c>
      <c r="F149">
        <v>161.85</v>
      </c>
      <c r="G149" s="8">
        <v>0.4123</v>
      </c>
      <c r="H149">
        <v>19771.990000000002</v>
      </c>
      <c r="I149" s="8">
        <v>0.38819999999999999</v>
      </c>
      <c r="J149">
        <v>444.45920000000001</v>
      </c>
      <c r="K149">
        <v>50935.02</v>
      </c>
      <c r="L149">
        <v>206776.4</v>
      </c>
      <c r="M149">
        <v>40</v>
      </c>
      <c r="N149">
        <v>494.3</v>
      </c>
      <c r="O149" s="8">
        <v>-0.2147</v>
      </c>
      <c r="P149" s="8">
        <v>1.1256999999999999</v>
      </c>
      <c r="Q149" t="s">
        <v>610</v>
      </c>
      <c r="S149" s="2">
        <v>42641</v>
      </c>
      <c r="T149" t="s">
        <v>930</v>
      </c>
      <c r="U149">
        <v>114.6</v>
      </c>
      <c r="V149">
        <v>161.85</v>
      </c>
      <c r="W149">
        <f t="shared" si="36"/>
        <v>10456675.297772501</v>
      </c>
      <c r="X149">
        <f t="shared" si="26"/>
        <v>26141.68824443125</v>
      </c>
      <c r="Y149">
        <f t="shared" si="27"/>
        <v>225</v>
      </c>
      <c r="Z149">
        <f t="shared" si="28"/>
        <v>10009.237499999997</v>
      </c>
      <c r="AA149" t="str">
        <f t="shared" si="29"/>
        <v/>
      </c>
      <c r="AB149" s="9" t="str">
        <f>IFERROR(AA149/MAX($A$3:AA149)-1,"")</f>
        <v/>
      </c>
      <c r="AG149" s="2">
        <f t="shared" si="34"/>
        <v>42669</v>
      </c>
      <c r="AH149">
        <v>11327674.214232499</v>
      </c>
      <c r="AI149" s="9">
        <f>AH149/MAX($AH$2:AH149)-1</f>
        <v>-9.056967392035542E-3</v>
      </c>
      <c r="AJ149" s="29">
        <f t="shared" si="30"/>
        <v>1</v>
      </c>
      <c r="AK149" s="29">
        <f t="shared" si="31"/>
        <v>1</v>
      </c>
      <c r="AL149" s="30">
        <f t="shared" si="35"/>
        <v>2</v>
      </c>
      <c r="AM149" s="30">
        <f t="shared" si="32"/>
        <v>2369</v>
      </c>
      <c r="AN149" s="31">
        <f t="shared" ca="1" si="33"/>
        <v>-9.056967392035542E-3</v>
      </c>
      <c r="AV149" t="s">
        <v>930</v>
      </c>
      <c r="AW149" t="s">
        <v>31</v>
      </c>
      <c r="AX149" s="7">
        <v>42641.520833333336</v>
      </c>
      <c r="AY149">
        <v>114.6</v>
      </c>
      <c r="AZ149" s="7">
        <v>42642.388888888891</v>
      </c>
      <c r="BA149">
        <v>161.85</v>
      </c>
      <c r="BB149" s="8">
        <v>0.4123</v>
      </c>
      <c r="BC149">
        <v>19771.990000000002</v>
      </c>
      <c r="BD149" s="8">
        <v>0.38819999999999999</v>
      </c>
      <c r="BE149">
        <v>444.45920000000001</v>
      </c>
      <c r="BF149">
        <v>50935.02</v>
      </c>
      <c r="BG149">
        <v>206776.4</v>
      </c>
      <c r="BH149">
        <v>40</v>
      </c>
      <c r="BI149">
        <v>494.3</v>
      </c>
      <c r="BJ149" s="8">
        <v>-0.2147</v>
      </c>
      <c r="BK149" s="8">
        <v>1.1256999999999999</v>
      </c>
      <c r="BL149" t="s">
        <v>610</v>
      </c>
    </row>
    <row r="150" spans="1:64" x14ac:dyDescent="0.45">
      <c r="A150" t="s">
        <v>929</v>
      </c>
      <c r="B150" t="s">
        <v>31</v>
      </c>
      <c r="C150" s="7">
        <v>42641.524305555555</v>
      </c>
      <c r="D150">
        <v>64.650000000000006</v>
      </c>
      <c r="E150" s="7">
        <v>42642.388888888891</v>
      </c>
      <c r="F150">
        <v>78.55</v>
      </c>
      <c r="G150" s="8">
        <v>0.215</v>
      </c>
      <c r="H150">
        <v>9822.0300000000007</v>
      </c>
      <c r="I150" s="8">
        <v>0.19289999999999999</v>
      </c>
      <c r="J150">
        <v>787.77919999999995</v>
      </c>
      <c r="K150">
        <v>50929.93</v>
      </c>
      <c r="L150">
        <v>216598.43</v>
      </c>
      <c r="M150">
        <v>39</v>
      </c>
      <c r="N150">
        <v>251.85</v>
      </c>
      <c r="O150" s="8">
        <v>-0.37509999999999999</v>
      </c>
      <c r="P150" s="8">
        <v>1.0882000000000001</v>
      </c>
      <c r="Q150" t="s">
        <v>610</v>
      </c>
      <c r="S150" s="2">
        <v>42641</v>
      </c>
      <c r="T150" t="s">
        <v>929</v>
      </c>
      <c r="U150">
        <v>64.650000000000006</v>
      </c>
      <c r="V150">
        <v>78.55</v>
      </c>
      <c r="W150">
        <f t="shared" si="36"/>
        <v>10456675.297772501</v>
      </c>
      <c r="X150">
        <f t="shared" si="26"/>
        <v>26141.68824443125</v>
      </c>
      <c r="Y150">
        <f t="shared" si="27"/>
        <v>400</v>
      </c>
      <c r="Z150">
        <f t="shared" si="28"/>
        <v>4987.1999999999953</v>
      </c>
      <c r="AA150" t="str">
        <f t="shared" si="29"/>
        <v/>
      </c>
      <c r="AB150" s="9" t="str">
        <f>IFERROR(AA150/MAX($A$3:AA150)-1,"")</f>
        <v/>
      </c>
      <c r="AG150" s="2">
        <f t="shared" si="34"/>
        <v>42670</v>
      </c>
      <c r="AH150">
        <v>11258551.7642325</v>
      </c>
      <c r="AI150" s="9">
        <f>AH150/MAX($AH$2:AH150)-1</f>
        <v>-1.5103787677370972E-2</v>
      </c>
      <c r="AJ150" s="29">
        <f t="shared" si="30"/>
        <v>1</v>
      </c>
      <c r="AK150" s="29">
        <f t="shared" si="31"/>
        <v>1</v>
      </c>
      <c r="AL150" s="30">
        <f t="shared" si="35"/>
        <v>2</v>
      </c>
      <c r="AM150" s="30">
        <f t="shared" si="32"/>
        <v>2369</v>
      </c>
      <c r="AN150" s="31">
        <f t="shared" ca="1" si="33"/>
        <v>-1.5103787677370972E-2</v>
      </c>
      <c r="AV150" t="s">
        <v>929</v>
      </c>
      <c r="AW150" t="s">
        <v>31</v>
      </c>
      <c r="AX150" s="7">
        <v>42641.524305555555</v>
      </c>
      <c r="AY150">
        <v>64.650000000000006</v>
      </c>
      <c r="AZ150" s="7">
        <v>42642.388888888891</v>
      </c>
      <c r="BA150">
        <v>78.55</v>
      </c>
      <c r="BB150" s="8">
        <v>0.215</v>
      </c>
      <c r="BC150">
        <v>9822.0300000000007</v>
      </c>
      <c r="BD150" s="8">
        <v>0.19289999999999999</v>
      </c>
      <c r="BE150">
        <v>787.77919999999995</v>
      </c>
      <c r="BF150">
        <v>50929.93</v>
      </c>
      <c r="BG150">
        <v>216598.43</v>
      </c>
      <c r="BH150">
        <v>39</v>
      </c>
      <c r="BI150">
        <v>251.85</v>
      </c>
      <c r="BJ150" s="8">
        <v>-0.37509999999999999</v>
      </c>
      <c r="BK150" s="8">
        <v>1.0882000000000001</v>
      </c>
      <c r="BL150" t="s">
        <v>610</v>
      </c>
    </row>
    <row r="151" spans="1:64" x14ac:dyDescent="0.45">
      <c r="A151" t="s">
        <v>929</v>
      </c>
      <c r="B151" t="s">
        <v>31</v>
      </c>
      <c r="C151" s="7">
        <v>42641.524305555555</v>
      </c>
      <c r="D151">
        <v>64.650000000000006</v>
      </c>
      <c r="E151" s="7">
        <v>42642.385416666664</v>
      </c>
      <c r="F151">
        <v>94.600009999999997</v>
      </c>
      <c r="G151" s="8">
        <v>0.46329999999999999</v>
      </c>
      <c r="H151">
        <v>23660.639999999999</v>
      </c>
      <c r="I151" s="8">
        <v>0.43859999999999999</v>
      </c>
      <c r="J151">
        <v>834.36969999999997</v>
      </c>
      <c r="K151">
        <v>53942</v>
      </c>
      <c r="L151">
        <v>851295.04</v>
      </c>
      <c r="M151">
        <v>38</v>
      </c>
      <c r="N151">
        <v>622.65</v>
      </c>
      <c r="O151" s="8">
        <v>-0.37509999999999999</v>
      </c>
      <c r="P151" s="8">
        <v>0.94820000000000004</v>
      </c>
      <c r="Q151" t="s">
        <v>610</v>
      </c>
      <c r="S151" s="2">
        <v>42641</v>
      </c>
      <c r="T151" t="s">
        <v>929</v>
      </c>
      <c r="U151">
        <v>64.650000000000006</v>
      </c>
      <c r="V151">
        <v>94.600009999999997</v>
      </c>
      <c r="W151">
        <f t="shared" si="36"/>
        <v>10456675.297772501</v>
      </c>
      <c r="X151">
        <f t="shared" si="26"/>
        <v>26141.68824443125</v>
      </c>
      <c r="Y151">
        <f t="shared" si="27"/>
        <v>400</v>
      </c>
      <c r="Z151">
        <f t="shared" si="28"/>
        <v>11343.003959999993</v>
      </c>
      <c r="AA151">
        <f t="shared" si="29"/>
        <v>10509538.0392325</v>
      </c>
      <c r="AB151" s="9">
        <f>IFERROR(AA151/MAX($A$3:AA151)-1,"")</f>
        <v>-5.6022849796746321E-3</v>
      </c>
      <c r="AG151" s="2">
        <f t="shared" si="34"/>
        <v>42671</v>
      </c>
      <c r="AH151">
        <v>11219954.651732499</v>
      </c>
      <c r="AI151" s="9">
        <f>AH151/MAX($AH$2:AH151)-1</f>
        <v>-1.8480256578869314E-2</v>
      </c>
      <c r="AJ151" s="29">
        <f t="shared" si="30"/>
        <v>1</v>
      </c>
      <c r="AK151" s="29">
        <f t="shared" si="31"/>
        <v>1</v>
      </c>
      <c r="AL151" s="30">
        <f t="shared" si="35"/>
        <v>2</v>
      </c>
      <c r="AM151" s="30">
        <f t="shared" si="32"/>
        <v>2369</v>
      </c>
      <c r="AN151" s="31">
        <f t="shared" ca="1" si="33"/>
        <v>-1.8480256578869314E-2</v>
      </c>
      <c r="AV151" t="s">
        <v>929</v>
      </c>
      <c r="AW151" t="s">
        <v>31</v>
      </c>
      <c r="AX151" s="7">
        <v>42641.524305555555</v>
      </c>
      <c r="AY151">
        <v>64.650000000000006</v>
      </c>
      <c r="AZ151" s="7">
        <v>42642.385416666664</v>
      </c>
      <c r="BA151">
        <v>94.600009999999997</v>
      </c>
      <c r="BB151" s="8">
        <v>0.46329999999999999</v>
      </c>
      <c r="BC151">
        <v>23660.639999999999</v>
      </c>
      <c r="BD151" s="8">
        <v>0.43859999999999999</v>
      </c>
      <c r="BE151">
        <v>834.36969999999997</v>
      </c>
      <c r="BF151">
        <v>53942</v>
      </c>
      <c r="BG151">
        <v>851295.04</v>
      </c>
      <c r="BH151">
        <v>38</v>
      </c>
      <c r="BI151">
        <v>622.65</v>
      </c>
      <c r="BJ151" s="8">
        <v>-0.37509999999999999</v>
      </c>
      <c r="BK151" s="8">
        <v>0.94820000000000004</v>
      </c>
      <c r="BL151" t="s">
        <v>610</v>
      </c>
    </row>
    <row r="152" spans="1:64" x14ac:dyDescent="0.45">
      <c r="A152" t="s">
        <v>946</v>
      </c>
      <c r="B152" t="s">
        <v>31</v>
      </c>
      <c r="C152" s="7">
        <v>42642.447916666664</v>
      </c>
      <c r="D152">
        <v>39.35</v>
      </c>
      <c r="E152" s="7">
        <v>42642.635416666664</v>
      </c>
      <c r="F152">
        <v>535.04999999999995</v>
      </c>
      <c r="G152" s="8">
        <v>12.597200000000001</v>
      </c>
      <c r="H152">
        <v>675560.03</v>
      </c>
      <c r="I152" s="8">
        <v>12.4512</v>
      </c>
      <c r="J152">
        <v>1378.818</v>
      </c>
      <c r="K152">
        <v>54256.480000000003</v>
      </c>
      <c r="L152">
        <v>1526855.07</v>
      </c>
      <c r="M152">
        <v>55</v>
      </c>
      <c r="N152">
        <v>12282.91</v>
      </c>
      <c r="O152" s="8">
        <v>-0.20080000000000001</v>
      </c>
      <c r="P152" s="8">
        <v>14.9619</v>
      </c>
      <c r="Q152" t="s">
        <v>610</v>
      </c>
      <c r="S152" s="2">
        <v>42642</v>
      </c>
      <c r="T152" t="s">
        <v>946</v>
      </c>
      <c r="U152">
        <v>39.35</v>
      </c>
      <c r="V152">
        <v>535.04999999999995</v>
      </c>
      <c r="W152">
        <f t="shared" si="36"/>
        <v>10509538.0392325</v>
      </c>
      <c r="X152">
        <f t="shared" si="26"/>
        <v>26273.845098081249</v>
      </c>
      <c r="Y152">
        <f t="shared" si="27"/>
        <v>675</v>
      </c>
      <c r="Z152">
        <f t="shared" si="28"/>
        <v>330720.3</v>
      </c>
      <c r="AA152" t="str">
        <f t="shared" si="29"/>
        <v/>
      </c>
      <c r="AB152" s="9" t="str">
        <f>IFERROR(AA152/MAX($A$3:AA152)-1,"")</f>
        <v/>
      </c>
      <c r="AG152" s="2">
        <f t="shared" si="34"/>
        <v>42672</v>
      </c>
      <c r="AH152">
        <v>11219954.651732499</v>
      </c>
      <c r="AI152" s="9">
        <f>AH152/MAX($AH$2:AH152)-1</f>
        <v>-1.8480256578869314E-2</v>
      </c>
      <c r="AJ152" s="29">
        <f t="shared" si="30"/>
        <v>1</v>
      </c>
      <c r="AK152" s="29">
        <f t="shared" si="31"/>
        <v>1</v>
      </c>
      <c r="AL152" s="30">
        <f t="shared" si="35"/>
        <v>2</v>
      </c>
      <c r="AM152" s="30">
        <f t="shared" si="32"/>
        <v>2369</v>
      </c>
      <c r="AN152" s="31">
        <f t="shared" ca="1" si="33"/>
        <v>-1.8480256578869314E-2</v>
      </c>
      <c r="AV152" t="s">
        <v>946</v>
      </c>
      <c r="AW152" t="s">
        <v>31</v>
      </c>
      <c r="AX152" s="7">
        <v>42642.447916666664</v>
      </c>
      <c r="AY152">
        <v>39.35</v>
      </c>
      <c r="AZ152" s="7">
        <v>42642.635416666664</v>
      </c>
      <c r="BA152">
        <v>535.04999999999995</v>
      </c>
      <c r="BB152" s="8">
        <v>12.597200000000001</v>
      </c>
      <c r="BC152">
        <v>675560.03</v>
      </c>
      <c r="BD152" s="8">
        <v>12.4512</v>
      </c>
      <c r="BE152">
        <v>1378.818</v>
      </c>
      <c r="BF152">
        <v>54256.480000000003</v>
      </c>
      <c r="BG152">
        <v>1526855.07</v>
      </c>
      <c r="BH152">
        <v>55</v>
      </c>
      <c r="BI152">
        <v>12282.91</v>
      </c>
      <c r="BJ152" s="8">
        <v>-0.20080000000000001</v>
      </c>
      <c r="BK152" s="8">
        <v>14.9619</v>
      </c>
      <c r="BL152" t="s">
        <v>610</v>
      </c>
    </row>
    <row r="153" spans="1:64" x14ac:dyDescent="0.45">
      <c r="A153" t="s">
        <v>1291</v>
      </c>
      <c r="B153" t="s">
        <v>31</v>
      </c>
      <c r="C153" s="7">
        <v>42642.510416666664</v>
      </c>
      <c r="D153">
        <v>139.5</v>
      </c>
      <c r="E153" s="7">
        <v>42643.388888888891</v>
      </c>
      <c r="F153">
        <v>457.2</v>
      </c>
      <c r="G153" s="8">
        <v>2.2774000000000001</v>
      </c>
      <c r="H153">
        <v>114152.36</v>
      </c>
      <c r="I153" s="8">
        <v>2.2345999999999999</v>
      </c>
      <c r="J153">
        <v>366.18630000000002</v>
      </c>
      <c r="K153">
        <v>51082.99</v>
      </c>
      <c r="L153">
        <v>330750.78000000003</v>
      </c>
      <c r="M153">
        <v>43</v>
      </c>
      <c r="N153">
        <v>2654.71</v>
      </c>
      <c r="O153" s="8">
        <v>-0.18279999999999999</v>
      </c>
      <c r="P153" s="8">
        <v>2.6978</v>
      </c>
      <c r="Q153" t="s">
        <v>610</v>
      </c>
      <c r="S153" s="2">
        <v>42642</v>
      </c>
      <c r="T153" t="s">
        <v>1291</v>
      </c>
      <c r="U153">
        <v>139.5</v>
      </c>
      <c r="V153">
        <v>457.2</v>
      </c>
      <c r="W153">
        <f t="shared" si="36"/>
        <v>10509538.0392325</v>
      </c>
      <c r="X153">
        <f t="shared" si="26"/>
        <v>26273.845098081249</v>
      </c>
      <c r="Y153">
        <f t="shared" si="27"/>
        <v>200</v>
      </c>
      <c r="Z153">
        <f t="shared" si="28"/>
        <v>62346.599999999991</v>
      </c>
      <c r="AA153" t="str">
        <f t="shared" si="29"/>
        <v/>
      </c>
      <c r="AB153" s="9" t="str">
        <f>IFERROR(AA153/MAX($A$3:AA153)-1,"")</f>
        <v/>
      </c>
      <c r="AG153" s="2">
        <f t="shared" si="34"/>
        <v>42673</v>
      </c>
      <c r="AH153">
        <v>11219954.651732499</v>
      </c>
      <c r="AI153" s="9">
        <f>AH153/MAX($AH$2:AH153)-1</f>
        <v>-1.8480256578869314E-2</v>
      </c>
      <c r="AJ153" s="29">
        <f t="shared" si="30"/>
        <v>1</v>
      </c>
      <c r="AK153" s="29">
        <f t="shared" si="31"/>
        <v>1</v>
      </c>
      <c r="AL153" s="30">
        <f t="shared" si="35"/>
        <v>2</v>
      </c>
      <c r="AM153" s="30">
        <f t="shared" si="32"/>
        <v>2369</v>
      </c>
      <c r="AN153" s="31">
        <f t="shared" ca="1" si="33"/>
        <v>-1.8480256578869314E-2</v>
      </c>
      <c r="AV153" t="s">
        <v>1291</v>
      </c>
      <c r="AW153" t="s">
        <v>31</v>
      </c>
      <c r="AX153" s="7">
        <v>42642.510416666664</v>
      </c>
      <c r="AY153">
        <v>139.5</v>
      </c>
      <c r="AZ153" s="7">
        <v>42643.388888888891</v>
      </c>
      <c r="BA153">
        <v>457.2</v>
      </c>
      <c r="BB153" s="8">
        <v>2.2774000000000001</v>
      </c>
      <c r="BC153">
        <v>114152.36</v>
      </c>
      <c r="BD153" s="8">
        <v>2.2345999999999999</v>
      </c>
      <c r="BE153">
        <v>366.18630000000002</v>
      </c>
      <c r="BF153">
        <v>51082.99</v>
      </c>
      <c r="BG153">
        <v>330750.78000000003</v>
      </c>
      <c r="BH153">
        <v>43</v>
      </c>
      <c r="BI153">
        <v>2654.71</v>
      </c>
      <c r="BJ153" s="8">
        <v>-0.18279999999999999</v>
      </c>
      <c r="BK153" s="8">
        <v>2.6978</v>
      </c>
      <c r="BL153" t="s">
        <v>610</v>
      </c>
    </row>
    <row r="154" spans="1:64" x14ac:dyDescent="0.45">
      <c r="A154" t="s">
        <v>940</v>
      </c>
      <c r="B154" t="s">
        <v>31</v>
      </c>
      <c r="C154" s="7">
        <v>42642.510416666664</v>
      </c>
      <c r="D154">
        <v>36</v>
      </c>
      <c r="E154" s="7">
        <v>42642.635416666664</v>
      </c>
      <c r="F154">
        <v>417.1</v>
      </c>
      <c r="G154" s="8">
        <v>10.5861</v>
      </c>
      <c r="H154">
        <v>568354.09</v>
      </c>
      <c r="I154" s="8">
        <v>10.4603</v>
      </c>
      <c r="J154">
        <v>1509.296</v>
      </c>
      <c r="K154">
        <v>54334.66</v>
      </c>
      <c r="L154">
        <v>2095209.16</v>
      </c>
      <c r="M154">
        <v>37</v>
      </c>
      <c r="N154">
        <v>15360.92</v>
      </c>
      <c r="O154" s="8">
        <v>-0.53749999999999998</v>
      </c>
      <c r="P154" s="8">
        <v>13.902799999999999</v>
      </c>
      <c r="Q154" t="s">
        <v>610</v>
      </c>
      <c r="S154" s="2">
        <v>42642</v>
      </c>
      <c r="T154" t="s">
        <v>940</v>
      </c>
      <c r="U154">
        <v>36</v>
      </c>
      <c r="V154">
        <v>417.1</v>
      </c>
      <c r="W154">
        <f t="shared" si="36"/>
        <v>10509538.0392325</v>
      </c>
      <c r="X154">
        <f t="shared" si="26"/>
        <v>26273.845098081249</v>
      </c>
      <c r="Y154">
        <f t="shared" si="27"/>
        <v>725</v>
      </c>
      <c r="Z154">
        <f t="shared" si="28"/>
        <v>273012.52500000002</v>
      </c>
      <c r="AA154" t="str">
        <f t="shared" si="29"/>
        <v/>
      </c>
      <c r="AB154" s="9" t="str">
        <f>IFERROR(AA154/MAX($A$3:AA154)-1,"")</f>
        <v/>
      </c>
      <c r="AG154" s="2">
        <f t="shared" si="34"/>
        <v>42674</v>
      </c>
      <c r="AH154">
        <v>11219954.651732499</v>
      </c>
      <c r="AI154" s="9">
        <f>AH154/MAX($AH$2:AH154)-1</f>
        <v>-1.8480256578869314E-2</v>
      </c>
      <c r="AJ154" s="29">
        <f t="shared" si="30"/>
        <v>1</v>
      </c>
      <c r="AK154" s="29">
        <f t="shared" si="31"/>
        <v>1</v>
      </c>
      <c r="AL154" s="30">
        <f t="shared" si="35"/>
        <v>2</v>
      </c>
      <c r="AM154" s="30">
        <f t="shared" si="32"/>
        <v>2369</v>
      </c>
      <c r="AN154" s="31">
        <f t="shared" ca="1" si="33"/>
        <v>-1.8480256578869314E-2</v>
      </c>
      <c r="AV154" t="s">
        <v>940</v>
      </c>
      <c r="AW154" t="s">
        <v>31</v>
      </c>
      <c r="AX154" s="7">
        <v>42642.510416666664</v>
      </c>
      <c r="AY154">
        <v>36</v>
      </c>
      <c r="AZ154" s="7">
        <v>42642.635416666664</v>
      </c>
      <c r="BA154">
        <v>417.1</v>
      </c>
      <c r="BB154" s="8">
        <v>10.5861</v>
      </c>
      <c r="BC154">
        <v>568354.09</v>
      </c>
      <c r="BD154" s="8">
        <v>10.4603</v>
      </c>
      <c r="BE154">
        <v>1509.296</v>
      </c>
      <c r="BF154">
        <v>54334.66</v>
      </c>
      <c r="BG154">
        <v>2095209.16</v>
      </c>
      <c r="BH154">
        <v>37</v>
      </c>
      <c r="BI154">
        <v>15360.92</v>
      </c>
      <c r="BJ154" s="8">
        <v>-0.53749999999999998</v>
      </c>
      <c r="BK154" s="8">
        <v>13.902799999999999</v>
      </c>
      <c r="BL154" t="s">
        <v>610</v>
      </c>
    </row>
    <row r="155" spans="1:64" x14ac:dyDescent="0.45">
      <c r="A155" t="s">
        <v>942</v>
      </c>
      <c r="B155" t="s">
        <v>31</v>
      </c>
      <c r="C155" s="7">
        <v>42642.513888888891</v>
      </c>
      <c r="D155">
        <v>125</v>
      </c>
      <c r="E155" s="7">
        <v>42643.388888888891</v>
      </c>
      <c r="F155">
        <v>390.45</v>
      </c>
      <c r="G155" s="8">
        <v>2.1236000000000002</v>
      </c>
      <c r="H155">
        <v>106362.75</v>
      </c>
      <c r="I155" s="8">
        <v>2.0823999999999998</v>
      </c>
      <c r="J155">
        <v>408.62310000000002</v>
      </c>
      <c r="K155">
        <v>51077.88</v>
      </c>
      <c r="L155">
        <v>437113.53</v>
      </c>
      <c r="M155">
        <v>42</v>
      </c>
      <c r="N155">
        <v>2532.4499999999998</v>
      </c>
      <c r="O155" s="8">
        <v>-0.2</v>
      </c>
      <c r="P155" s="8">
        <v>2.6063999999999998</v>
      </c>
      <c r="Q155" t="s">
        <v>610</v>
      </c>
      <c r="S155" s="2">
        <v>42642</v>
      </c>
      <c r="T155" t="s">
        <v>942</v>
      </c>
      <c r="U155">
        <v>125</v>
      </c>
      <c r="V155">
        <v>390.45</v>
      </c>
      <c r="W155">
        <f t="shared" si="36"/>
        <v>10509538.0392325</v>
      </c>
      <c r="X155">
        <f t="shared" si="26"/>
        <v>26273.845098081249</v>
      </c>
      <c r="Y155">
        <f t="shared" si="27"/>
        <v>200</v>
      </c>
      <c r="Z155">
        <f t="shared" si="28"/>
        <v>52059.1</v>
      </c>
      <c r="AA155">
        <f t="shared" si="29"/>
        <v>11227676.5642325</v>
      </c>
      <c r="AB155" s="9">
        <f>IFERROR(AA155/MAX($A$3:AA155)-1,"")</f>
        <v>0</v>
      </c>
      <c r="AG155" s="2">
        <f t="shared" si="34"/>
        <v>42675</v>
      </c>
      <c r="AH155">
        <v>11219954.651732499</v>
      </c>
      <c r="AI155" s="9">
        <f>AH155/MAX($AH$2:AH155)-1</f>
        <v>-1.8480256578869314E-2</v>
      </c>
      <c r="AJ155" s="29">
        <f t="shared" si="30"/>
        <v>1</v>
      </c>
      <c r="AK155" s="29">
        <f t="shared" si="31"/>
        <v>1</v>
      </c>
      <c r="AL155" s="30">
        <f t="shared" si="35"/>
        <v>2</v>
      </c>
      <c r="AM155" s="30">
        <f t="shared" si="32"/>
        <v>2369</v>
      </c>
      <c r="AN155" s="31">
        <f t="shared" ca="1" si="33"/>
        <v>-1.8480256578869314E-2</v>
      </c>
      <c r="AV155" t="s">
        <v>942</v>
      </c>
      <c r="AW155" t="s">
        <v>31</v>
      </c>
      <c r="AX155" s="7">
        <v>42642.513888888891</v>
      </c>
      <c r="AY155">
        <v>125</v>
      </c>
      <c r="AZ155" s="7">
        <v>42643.388888888891</v>
      </c>
      <c r="BA155">
        <v>390.45</v>
      </c>
      <c r="BB155" s="8">
        <v>2.1236000000000002</v>
      </c>
      <c r="BC155">
        <v>106362.75</v>
      </c>
      <c r="BD155" s="8">
        <v>2.0823999999999998</v>
      </c>
      <c r="BE155">
        <v>408.62310000000002</v>
      </c>
      <c r="BF155">
        <v>51077.88</v>
      </c>
      <c r="BG155">
        <v>437113.53</v>
      </c>
      <c r="BH155">
        <v>42</v>
      </c>
      <c r="BI155">
        <v>2532.4499999999998</v>
      </c>
      <c r="BJ155" s="8">
        <v>-0.2</v>
      </c>
      <c r="BK155" s="8">
        <v>2.6063999999999998</v>
      </c>
      <c r="BL155" t="s">
        <v>610</v>
      </c>
    </row>
    <row r="156" spans="1:64" x14ac:dyDescent="0.45">
      <c r="A156" t="s">
        <v>963</v>
      </c>
      <c r="B156" t="s">
        <v>31</v>
      </c>
      <c r="C156" s="7">
        <v>42643.40625</v>
      </c>
      <c r="D156">
        <v>234.5</v>
      </c>
      <c r="E156" s="7">
        <v>42646.385416666664</v>
      </c>
      <c r="F156">
        <v>254.8</v>
      </c>
      <c r="G156" s="8">
        <v>8.6599999999999996E-2</v>
      </c>
      <c r="H156">
        <v>3973.37</v>
      </c>
      <c r="I156" s="8">
        <v>6.5699999999999995E-2</v>
      </c>
      <c r="J156">
        <v>257.89359999999999</v>
      </c>
      <c r="K156">
        <v>60476.05</v>
      </c>
      <c r="L156">
        <v>2099182.5299999998</v>
      </c>
      <c r="M156">
        <v>72</v>
      </c>
      <c r="N156">
        <v>55.19</v>
      </c>
      <c r="O156" s="8">
        <v>-0.2175</v>
      </c>
      <c r="P156" s="8">
        <v>0.1371</v>
      </c>
      <c r="Q156" t="s">
        <v>610</v>
      </c>
      <c r="S156" s="2">
        <v>42643</v>
      </c>
      <c r="T156" t="s">
        <v>963</v>
      </c>
      <c r="U156">
        <v>234.5</v>
      </c>
      <c r="V156">
        <v>254.8</v>
      </c>
      <c r="W156">
        <f t="shared" si="36"/>
        <v>11227676.5642325</v>
      </c>
      <c r="X156">
        <f t="shared" si="26"/>
        <v>28069.19141058125</v>
      </c>
      <c r="Y156">
        <f t="shared" si="27"/>
        <v>125</v>
      </c>
      <c r="Z156">
        <f t="shared" si="28"/>
        <v>1925.8750000000014</v>
      </c>
      <c r="AA156">
        <f t="shared" si="29"/>
        <v>11229602.4392325</v>
      </c>
      <c r="AB156" s="9">
        <f>IFERROR(AA156/MAX($A$3:AA156)-1,"")</f>
        <v>0</v>
      </c>
      <c r="AG156" s="2">
        <f t="shared" si="34"/>
        <v>42676</v>
      </c>
      <c r="AH156">
        <v>11219954.651732499</v>
      </c>
      <c r="AI156" s="9">
        <f>AH156/MAX($AH$2:AH156)-1</f>
        <v>-1.8480256578869314E-2</v>
      </c>
      <c r="AJ156" s="29">
        <f t="shared" si="30"/>
        <v>1</v>
      </c>
      <c r="AK156" s="29">
        <f t="shared" si="31"/>
        <v>1</v>
      </c>
      <c r="AL156" s="30">
        <f t="shared" si="35"/>
        <v>2</v>
      </c>
      <c r="AM156" s="30">
        <f t="shared" si="32"/>
        <v>2369</v>
      </c>
      <c r="AN156" s="31">
        <f t="shared" ca="1" si="33"/>
        <v>-1.8480256578869314E-2</v>
      </c>
      <c r="AV156" t="s">
        <v>963</v>
      </c>
      <c r="AW156" t="s">
        <v>31</v>
      </c>
      <c r="AX156" s="7">
        <v>42643.40625</v>
      </c>
      <c r="AY156">
        <v>234.5</v>
      </c>
      <c r="AZ156" s="7">
        <v>42646.385416666664</v>
      </c>
      <c r="BA156">
        <v>254.8</v>
      </c>
      <c r="BB156" s="8">
        <v>8.6599999999999996E-2</v>
      </c>
      <c r="BC156">
        <v>3973.37</v>
      </c>
      <c r="BD156" s="8">
        <v>6.5699999999999995E-2</v>
      </c>
      <c r="BE156">
        <v>257.89359999999999</v>
      </c>
      <c r="BF156">
        <v>60476.05</v>
      </c>
      <c r="BG156">
        <v>2099182.5299999998</v>
      </c>
      <c r="BH156">
        <v>72</v>
      </c>
      <c r="BI156">
        <v>55.19</v>
      </c>
      <c r="BJ156" s="8">
        <v>-0.2175</v>
      </c>
      <c r="BK156" s="8">
        <v>0.1371</v>
      </c>
      <c r="BL156" t="s">
        <v>610</v>
      </c>
    </row>
    <row r="157" spans="1:64" x14ac:dyDescent="0.45">
      <c r="A157" t="s">
        <v>930</v>
      </c>
      <c r="B157" t="s">
        <v>31</v>
      </c>
      <c r="C157" s="7">
        <v>42646.565972222219</v>
      </c>
      <c r="D157">
        <v>151.94999999999999</v>
      </c>
      <c r="E157" s="7">
        <v>42647.388888888891</v>
      </c>
      <c r="F157">
        <v>160.30000000000001</v>
      </c>
      <c r="G157" s="8">
        <v>5.5E-2</v>
      </c>
      <c r="H157">
        <v>1795.33</v>
      </c>
      <c r="I157" s="8">
        <v>3.44E-2</v>
      </c>
      <c r="J157">
        <v>343.4391</v>
      </c>
      <c r="K157">
        <v>52185.57</v>
      </c>
      <c r="L157">
        <v>438908.86</v>
      </c>
      <c r="M157">
        <v>27</v>
      </c>
      <c r="N157">
        <v>66.489999999999995</v>
      </c>
      <c r="O157" s="8">
        <v>-9.4100000000000003E-2</v>
      </c>
      <c r="P157" s="8">
        <v>0.14510000000000001</v>
      </c>
      <c r="Q157" t="s">
        <v>610</v>
      </c>
      <c r="S157" s="2">
        <v>42646</v>
      </c>
      <c r="T157" t="s">
        <v>930</v>
      </c>
      <c r="U157">
        <v>151.94999999999999</v>
      </c>
      <c r="V157">
        <v>160.30000000000001</v>
      </c>
      <c r="W157">
        <f t="shared" si="36"/>
        <v>11229602.4392325</v>
      </c>
      <c r="X157">
        <f t="shared" si="26"/>
        <v>28074.006098081252</v>
      </c>
      <c r="Y157">
        <f t="shared" si="27"/>
        <v>175</v>
      </c>
      <c r="Z157">
        <f t="shared" si="28"/>
        <v>914.81250000000364</v>
      </c>
      <c r="AA157" t="str">
        <f t="shared" si="29"/>
        <v/>
      </c>
      <c r="AB157" s="9" t="str">
        <f>IFERROR(AA157/MAX($A$3:AA157)-1,"")</f>
        <v/>
      </c>
      <c r="AG157" s="2">
        <f t="shared" si="34"/>
        <v>42677</v>
      </c>
      <c r="AH157">
        <v>11163655.526732499</v>
      </c>
      <c r="AI157" s="9">
        <f>AH157/MAX($AH$2:AH157)-1</f>
        <v>-2.3405294552735101E-2</v>
      </c>
      <c r="AJ157" s="29">
        <f t="shared" si="30"/>
        <v>1</v>
      </c>
      <c r="AK157" s="29">
        <f t="shared" si="31"/>
        <v>1</v>
      </c>
      <c r="AL157" s="30">
        <f t="shared" si="35"/>
        <v>2</v>
      </c>
      <c r="AM157" s="30">
        <f t="shared" si="32"/>
        <v>2369</v>
      </c>
      <c r="AN157" s="31">
        <f t="shared" ca="1" si="33"/>
        <v>-2.3405294552735101E-2</v>
      </c>
      <c r="AV157" t="s">
        <v>930</v>
      </c>
      <c r="AW157" t="s">
        <v>31</v>
      </c>
      <c r="AX157" s="7">
        <v>42646.565972222219</v>
      </c>
      <c r="AY157">
        <v>151.94999999999999</v>
      </c>
      <c r="AZ157" s="7">
        <v>42647.388888888891</v>
      </c>
      <c r="BA157">
        <v>160.30000000000001</v>
      </c>
      <c r="BB157" s="8">
        <v>5.5E-2</v>
      </c>
      <c r="BC157">
        <v>1795.33</v>
      </c>
      <c r="BD157" s="8">
        <v>3.44E-2</v>
      </c>
      <c r="BE157">
        <v>343.4391</v>
      </c>
      <c r="BF157">
        <v>52185.57</v>
      </c>
      <c r="BG157">
        <v>438908.86</v>
      </c>
      <c r="BH157">
        <v>27</v>
      </c>
      <c r="BI157">
        <v>66.489999999999995</v>
      </c>
      <c r="BJ157" s="8">
        <v>-9.4100000000000003E-2</v>
      </c>
      <c r="BK157" s="8">
        <v>0.14510000000000001</v>
      </c>
      <c r="BL157" t="s">
        <v>610</v>
      </c>
    </row>
    <row r="158" spans="1:64" x14ac:dyDescent="0.45">
      <c r="A158" t="s">
        <v>930</v>
      </c>
      <c r="B158" t="s">
        <v>31</v>
      </c>
      <c r="C158" s="7">
        <v>42646.572916666664</v>
      </c>
      <c r="D158">
        <v>163.65</v>
      </c>
      <c r="E158" s="7">
        <v>42647.385416666664</v>
      </c>
      <c r="F158">
        <v>147.44999999999999</v>
      </c>
      <c r="G158" s="8">
        <v>-9.9000000000000005E-2</v>
      </c>
      <c r="H158">
        <v>-7138.63</v>
      </c>
      <c r="I158" s="8">
        <v>-0.11799999999999999</v>
      </c>
      <c r="J158">
        <v>369.66640000000001</v>
      </c>
      <c r="K158">
        <v>60495.91</v>
      </c>
      <c r="L158">
        <v>2092043.9</v>
      </c>
      <c r="M158">
        <v>24</v>
      </c>
      <c r="N158">
        <v>-297.44</v>
      </c>
      <c r="O158" s="8">
        <v>-0.15890000000000001</v>
      </c>
      <c r="P158" s="8">
        <v>6.3200000000000006E-2</v>
      </c>
      <c r="Q158" t="s">
        <v>610</v>
      </c>
      <c r="S158" s="2">
        <v>42646</v>
      </c>
      <c r="T158" t="s">
        <v>930</v>
      </c>
      <c r="U158">
        <v>163.65</v>
      </c>
      <c r="V158">
        <v>147.44999999999999</v>
      </c>
      <c r="W158">
        <f t="shared" si="36"/>
        <v>11229602.4392325</v>
      </c>
      <c r="X158">
        <f t="shared" si="26"/>
        <v>28074.006098081252</v>
      </c>
      <c r="Y158">
        <f t="shared" si="27"/>
        <v>175</v>
      </c>
      <c r="Z158">
        <f t="shared" si="28"/>
        <v>-3379.4250000000061</v>
      </c>
      <c r="AA158">
        <f t="shared" si="29"/>
        <v>11227137.8267325</v>
      </c>
      <c r="AB158" s="9">
        <f>IFERROR(AA158/MAX($A$3:AA158)-1,"")</f>
        <v>-2.1947459968751915E-4</v>
      </c>
      <c r="AG158" s="2">
        <f t="shared" si="34"/>
        <v>42678</v>
      </c>
      <c r="AH158">
        <v>11128582.064232498</v>
      </c>
      <c r="AI158" s="9">
        <f>AH158/MAX($AH$2:AH158)-1</f>
        <v>-2.6473515145638782E-2</v>
      </c>
      <c r="AJ158" s="29">
        <f t="shared" si="30"/>
        <v>1</v>
      </c>
      <c r="AK158" s="29">
        <f t="shared" si="31"/>
        <v>1</v>
      </c>
      <c r="AL158" s="30">
        <f t="shared" si="35"/>
        <v>2</v>
      </c>
      <c r="AM158" s="30">
        <f t="shared" si="32"/>
        <v>2369</v>
      </c>
      <c r="AN158" s="31">
        <f t="shared" ca="1" si="33"/>
        <v>-2.6473515145638782E-2</v>
      </c>
      <c r="AV158" t="s">
        <v>930</v>
      </c>
      <c r="AW158" t="s">
        <v>31</v>
      </c>
      <c r="AX158" s="7">
        <v>42646.572916666664</v>
      </c>
      <c r="AY158">
        <v>163.65</v>
      </c>
      <c r="AZ158" s="7">
        <v>42647.385416666664</v>
      </c>
      <c r="BA158">
        <v>147.44999999999999</v>
      </c>
      <c r="BB158" s="8">
        <v>-9.9000000000000005E-2</v>
      </c>
      <c r="BC158">
        <v>-7138.63</v>
      </c>
      <c r="BD158" s="8">
        <v>-0.11799999999999999</v>
      </c>
      <c r="BE158">
        <v>369.66640000000001</v>
      </c>
      <c r="BF158">
        <v>60495.91</v>
      </c>
      <c r="BG158">
        <v>2092043.9</v>
      </c>
      <c r="BH158">
        <v>24</v>
      </c>
      <c r="BI158">
        <v>-297.44</v>
      </c>
      <c r="BJ158" s="8">
        <v>-0.15890000000000001</v>
      </c>
      <c r="BK158" s="8">
        <v>6.3200000000000006E-2</v>
      </c>
      <c r="BL158" t="s">
        <v>610</v>
      </c>
    </row>
    <row r="159" spans="1:64" x14ac:dyDescent="0.45">
      <c r="A159" t="s">
        <v>940</v>
      </c>
      <c r="B159" t="s">
        <v>31</v>
      </c>
      <c r="C159" s="7">
        <v>42647.402777777781</v>
      </c>
      <c r="D159">
        <v>156</v>
      </c>
      <c r="E159" s="7">
        <v>42648.385416666664</v>
      </c>
      <c r="F159">
        <v>32.5</v>
      </c>
      <c r="G159" s="8">
        <v>-0.79169999999999996</v>
      </c>
      <c r="H159">
        <v>-48594.9</v>
      </c>
      <c r="I159" s="8">
        <v>-0.80369999999999997</v>
      </c>
      <c r="J159">
        <v>387.56549999999999</v>
      </c>
      <c r="K159">
        <v>60460.22</v>
      </c>
      <c r="L159">
        <v>2043449</v>
      </c>
      <c r="M159">
        <v>73</v>
      </c>
      <c r="N159">
        <v>-665.68</v>
      </c>
      <c r="O159" s="8">
        <v>-0.79169999999999996</v>
      </c>
      <c r="P159" s="8">
        <v>0.1333</v>
      </c>
      <c r="Q159" t="s">
        <v>610</v>
      </c>
      <c r="S159" s="2">
        <v>42647</v>
      </c>
      <c r="T159" t="s">
        <v>940</v>
      </c>
      <c r="U159">
        <v>156</v>
      </c>
      <c r="V159">
        <v>32.5</v>
      </c>
      <c r="W159">
        <f t="shared" si="36"/>
        <v>11227137.8267325</v>
      </c>
      <c r="X159">
        <f t="shared" si="26"/>
        <v>28067.844566831249</v>
      </c>
      <c r="Y159">
        <f t="shared" si="27"/>
        <v>175</v>
      </c>
      <c r="Z159">
        <f t="shared" si="28"/>
        <v>-21942.375</v>
      </c>
      <c r="AA159" t="str">
        <f t="shared" si="29"/>
        <v/>
      </c>
      <c r="AB159" s="9" t="str">
        <f>IFERROR(AA159/MAX($A$3:AA159)-1,"")</f>
        <v/>
      </c>
      <c r="AG159" s="2">
        <f t="shared" si="34"/>
        <v>42679</v>
      </c>
      <c r="AH159">
        <v>11128582.064232498</v>
      </c>
      <c r="AI159" s="9">
        <f>AH159/MAX($AH$2:AH159)-1</f>
        <v>-2.6473515145638782E-2</v>
      </c>
      <c r="AJ159" s="29">
        <f t="shared" si="30"/>
        <v>1</v>
      </c>
      <c r="AK159" s="29">
        <f t="shared" si="31"/>
        <v>1</v>
      </c>
      <c r="AL159" s="30">
        <f t="shared" si="35"/>
        <v>2</v>
      </c>
      <c r="AM159" s="30">
        <f t="shared" si="32"/>
        <v>2369</v>
      </c>
      <c r="AN159" s="31">
        <f t="shared" ca="1" si="33"/>
        <v>-2.6473515145638782E-2</v>
      </c>
      <c r="AV159" t="s">
        <v>940</v>
      </c>
      <c r="AW159" t="s">
        <v>31</v>
      </c>
      <c r="AX159" s="7">
        <v>42647.402777777781</v>
      </c>
      <c r="AY159">
        <v>156</v>
      </c>
      <c r="AZ159" s="7">
        <v>42648.385416666664</v>
      </c>
      <c r="BA159">
        <v>32.5</v>
      </c>
      <c r="BB159" s="8">
        <v>-0.79169999999999996</v>
      </c>
      <c r="BC159">
        <v>-48594.9</v>
      </c>
      <c r="BD159" s="8">
        <v>-0.80369999999999997</v>
      </c>
      <c r="BE159">
        <v>387.56549999999999</v>
      </c>
      <c r="BF159">
        <v>60460.22</v>
      </c>
      <c r="BG159">
        <v>2043449</v>
      </c>
      <c r="BH159">
        <v>73</v>
      </c>
      <c r="BI159">
        <v>-665.68</v>
      </c>
      <c r="BJ159" s="8">
        <v>-0.79169999999999996</v>
      </c>
      <c r="BK159" s="8">
        <v>0.1333</v>
      </c>
      <c r="BL159" t="s">
        <v>610</v>
      </c>
    </row>
    <row r="160" spans="1:64" x14ac:dyDescent="0.45">
      <c r="A160" t="s">
        <v>941</v>
      </c>
      <c r="B160" t="s">
        <v>31</v>
      </c>
      <c r="C160" s="7">
        <v>42647.430555555555</v>
      </c>
      <c r="D160">
        <v>120</v>
      </c>
      <c r="E160" s="7">
        <v>42648.385416666664</v>
      </c>
      <c r="F160">
        <v>15.65</v>
      </c>
      <c r="G160" s="8">
        <v>-0.86960000000000004</v>
      </c>
      <c r="H160">
        <v>-53272.17</v>
      </c>
      <c r="I160" s="8">
        <v>-0.88090000000000002</v>
      </c>
      <c r="J160">
        <v>503.96300000000002</v>
      </c>
      <c r="K160">
        <v>60475.57</v>
      </c>
      <c r="L160">
        <v>1990176.83</v>
      </c>
      <c r="M160">
        <v>65</v>
      </c>
      <c r="N160">
        <v>-819.57</v>
      </c>
      <c r="O160" s="8">
        <v>-0.86960000000000004</v>
      </c>
      <c r="P160" s="8">
        <v>6.25E-2</v>
      </c>
      <c r="Q160" t="s">
        <v>610</v>
      </c>
      <c r="S160" s="2">
        <v>42647</v>
      </c>
      <c r="T160" t="s">
        <v>941</v>
      </c>
      <c r="U160">
        <v>120</v>
      </c>
      <c r="V160">
        <v>15.65</v>
      </c>
      <c r="W160">
        <f t="shared" si="36"/>
        <v>11227137.8267325</v>
      </c>
      <c r="X160">
        <f t="shared" si="26"/>
        <v>28067.844566831249</v>
      </c>
      <c r="Y160">
        <f t="shared" si="27"/>
        <v>225</v>
      </c>
      <c r="Z160">
        <f t="shared" si="28"/>
        <v>-23783.962500000001</v>
      </c>
      <c r="AA160">
        <f t="shared" si="29"/>
        <v>11181411.489232499</v>
      </c>
      <c r="AB160" s="9">
        <f>IFERROR(AA160/MAX($A$3:AA160)-1,"")</f>
        <v>-4.2914208459987613E-3</v>
      </c>
      <c r="AG160" s="2">
        <f t="shared" si="34"/>
        <v>42680</v>
      </c>
      <c r="AH160">
        <v>11128582.064232498</v>
      </c>
      <c r="AI160" s="9">
        <f>AH160/MAX($AH$2:AH160)-1</f>
        <v>-2.6473515145638782E-2</v>
      </c>
      <c r="AJ160" s="29">
        <f t="shared" si="30"/>
        <v>1</v>
      </c>
      <c r="AK160" s="29">
        <f t="shared" si="31"/>
        <v>1</v>
      </c>
      <c r="AL160" s="30">
        <f t="shared" si="35"/>
        <v>2</v>
      </c>
      <c r="AM160" s="30">
        <f t="shared" si="32"/>
        <v>2369</v>
      </c>
      <c r="AN160" s="31">
        <f t="shared" ca="1" si="33"/>
        <v>-2.6473515145638782E-2</v>
      </c>
      <c r="AV160" t="s">
        <v>941</v>
      </c>
      <c r="AW160" t="s">
        <v>31</v>
      </c>
      <c r="AX160" s="7">
        <v>42647.430555555555</v>
      </c>
      <c r="AY160">
        <v>120</v>
      </c>
      <c r="AZ160" s="7">
        <v>42648.385416666664</v>
      </c>
      <c r="BA160">
        <v>15.65</v>
      </c>
      <c r="BB160" s="8">
        <v>-0.86960000000000004</v>
      </c>
      <c r="BC160">
        <v>-53272.17</v>
      </c>
      <c r="BD160" s="8">
        <v>-0.88090000000000002</v>
      </c>
      <c r="BE160">
        <v>503.96300000000002</v>
      </c>
      <c r="BF160">
        <v>60475.57</v>
      </c>
      <c r="BG160">
        <v>1990176.83</v>
      </c>
      <c r="BH160">
        <v>65</v>
      </c>
      <c r="BI160">
        <v>-819.57</v>
      </c>
      <c r="BJ160" s="8">
        <v>-0.86960000000000004</v>
      </c>
      <c r="BK160" s="8">
        <v>6.25E-2</v>
      </c>
      <c r="BL160" t="s">
        <v>610</v>
      </c>
    </row>
    <row r="161" spans="1:64" x14ac:dyDescent="0.45">
      <c r="A161" t="s">
        <v>946</v>
      </c>
      <c r="B161" t="s">
        <v>31</v>
      </c>
      <c r="C161" s="7">
        <v>42648.399305555555</v>
      </c>
      <c r="D161">
        <v>97.95</v>
      </c>
      <c r="E161" s="7">
        <v>42649.385416666664</v>
      </c>
      <c r="F161">
        <v>238</v>
      </c>
      <c r="G161" s="8">
        <v>1.4298</v>
      </c>
      <c r="H161">
        <v>83662.240000000005</v>
      </c>
      <c r="I161" s="8">
        <v>1.3955</v>
      </c>
      <c r="J161">
        <v>612.05600000000004</v>
      </c>
      <c r="K161">
        <v>59950.89</v>
      </c>
      <c r="L161">
        <v>2073839.07</v>
      </c>
      <c r="M161">
        <v>74</v>
      </c>
      <c r="N161">
        <v>1130.57</v>
      </c>
      <c r="O161" s="8">
        <v>-0.20519999999999999</v>
      </c>
      <c r="P161" s="8">
        <v>1.4298</v>
      </c>
      <c r="Q161" t="s">
        <v>610</v>
      </c>
      <c r="S161" s="2">
        <v>42648</v>
      </c>
      <c r="T161" t="s">
        <v>946</v>
      </c>
      <c r="U161">
        <v>97.95</v>
      </c>
      <c r="V161">
        <v>238</v>
      </c>
      <c r="W161">
        <f t="shared" si="36"/>
        <v>11181411.489232499</v>
      </c>
      <c r="X161">
        <f t="shared" ref="X161:X224" si="37">W161*0.25%</f>
        <v>27953.52872308125</v>
      </c>
      <c r="Y161">
        <f t="shared" si="27"/>
        <v>275</v>
      </c>
      <c r="Z161">
        <f t="shared" si="28"/>
        <v>37589.887499999997</v>
      </c>
      <c r="AA161" t="str">
        <f t="shared" si="29"/>
        <v/>
      </c>
      <c r="AB161" s="9" t="str">
        <f>IFERROR(AA161/MAX($A$3:AA161)-1,"")</f>
        <v/>
      </c>
      <c r="AG161" s="2">
        <f t="shared" si="34"/>
        <v>42681</v>
      </c>
      <c r="AH161">
        <v>11128266.914232498</v>
      </c>
      <c r="AI161" s="9">
        <f>AH161/MAX($AH$2:AH161)-1</f>
        <v>-2.6501084414565446E-2</v>
      </c>
      <c r="AJ161" s="29">
        <f t="shared" si="30"/>
        <v>1</v>
      </c>
      <c r="AK161" s="29">
        <f t="shared" si="31"/>
        <v>1</v>
      </c>
      <c r="AL161" s="30">
        <f t="shared" si="35"/>
        <v>2</v>
      </c>
      <c r="AM161" s="30">
        <f t="shared" si="32"/>
        <v>2369</v>
      </c>
      <c r="AN161" s="31">
        <f t="shared" ca="1" si="33"/>
        <v>-2.6501084414565446E-2</v>
      </c>
      <c r="AV161" t="s">
        <v>946</v>
      </c>
      <c r="AW161" t="s">
        <v>31</v>
      </c>
      <c r="AX161" s="7">
        <v>42648.399305555555</v>
      </c>
      <c r="AY161">
        <v>97.95</v>
      </c>
      <c r="AZ161" s="7">
        <v>42649.385416666664</v>
      </c>
      <c r="BA161">
        <v>238</v>
      </c>
      <c r="BB161" s="8">
        <v>1.4298</v>
      </c>
      <c r="BC161">
        <v>83662.240000000005</v>
      </c>
      <c r="BD161" s="8">
        <v>1.3955</v>
      </c>
      <c r="BE161">
        <v>612.05600000000004</v>
      </c>
      <c r="BF161">
        <v>59950.89</v>
      </c>
      <c r="BG161">
        <v>2073839.07</v>
      </c>
      <c r="BH161">
        <v>74</v>
      </c>
      <c r="BI161">
        <v>1130.57</v>
      </c>
      <c r="BJ161" s="8">
        <v>-0.20519999999999999</v>
      </c>
      <c r="BK161" s="8">
        <v>1.4298</v>
      </c>
      <c r="BL161" t="s">
        <v>610</v>
      </c>
    </row>
    <row r="162" spans="1:64" x14ac:dyDescent="0.45">
      <c r="A162" t="s">
        <v>940</v>
      </c>
      <c r="B162" t="s">
        <v>31</v>
      </c>
      <c r="C162" s="7">
        <v>42648.40625</v>
      </c>
      <c r="D162">
        <v>65</v>
      </c>
      <c r="E162" s="7">
        <v>42649.385416666664</v>
      </c>
      <c r="F162">
        <v>151.4</v>
      </c>
      <c r="G162" s="8">
        <v>1.3291999999999999</v>
      </c>
      <c r="H162">
        <v>77669.77</v>
      </c>
      <c r="I162" s="8">
        <v>1.2959000000000001</v>
      </c>
      <c r="J162">
        <v>922.04960000000005</v>
      </c>
      <c r="K162">
        <v>59933.23</v>
      </c>
      <c r="L162">
        <v>2151508.84</v>
      </c>
      <c r="M162">
        <v>72</v>
      </c>
      <c r="N162">
        <v>1078.75</v>
      </c>
      <c r="O162" s="8">
        <v>-0.23380000000000001</v>
      </c>
      <c r="P162" s="8">
        <v>1.3291999999999999</v>
      </c>
      <c r="Q162" t="s">
        <v>610</v>
      </c>
      <c r="S162" s="2">
        <v>42648</v>
      </c>
      <c r="T162" t="s">
        <v>940</v>
      </c>
      <c r="U162">
        <v>65</v>
      </c>
      <c r="V162">
        <v>151.4</v>
      </c>
      <c r="W162">
        <f t="shared" si="36"/>
        <v>11181411.489232499</v>
      </c>
      <c r="X162">
        <f t="shared" si="37"/>
        <v>27953.52872308125</v>
      </c>
      <c r="Y162">
        <f t="shared" si="27"/>
        <v>425</v>
      </c>
      <c r="Z162">
        <f t="shared" si="28"/>
        <v>35800.299999999996</v>
      </c>
      <c r="AA162" t="str">
        <f t="shared" si="29"/>
        <v/>
      </c>
      <c r="AB162" s="9" t="str">
        <f>IFERROR(AA162/MAX($A$3:AA162)-1,"")</f>
        <v/>
      </c>
      <c r="AG162" s="2">
        <f t="shared" si="34"/>
        <v>42682</v>
      </c>
      <c r="AH162">
        <v>11073278.851732498</v>
      </c>
      <c r="AI162" s="9">
        <f>AH162/MAX($AH$2:AH162)-1</f>
        <v>-3.1311430861722611E-2</v>
      </c>
      <c r="AJ162" s="29">
        <f t="shared" si="30"/>
        <v>1</v>
      </c>
      <c r="AK162" s="29">
        <f t="shared" si="31"/>
        <v>1</v>
      </c>
      <c r="AL162" s="30">
        <f t="shared" si="35"/>
        <v>2</v>
      </c>
      <c r="AM162" s="30">
        <f t="shared" si="32"/>
        <v>2369</v>
      </c>
      <c r="AN162" s="31">
        <f t="shared" ca="1" si="33"/>
        <v>-3.1311430861722611E-2</v>
      </c>
      <c r="AV162" t="s">
        <v>940</v>
      </c>
      <c r="AW162" t="s">
        <v>31</v>
      </c>
      <c r="AX162" s="7">
        <v>42648.40625</v>
      </c>
      <c r="AY162">
        <v>65</v>
      </c>
      <c r="AZ162" s="7">
        <v>42649.385416666664</v>
      </c>
      <c r="BA162">
        <v>151.4</v>
      </c>
      <c r="BB162" s="8">
        <v>1.3291999999999999</v>
      </c>
      <c r="BC162">
        <v>77669.77</v>
      </c>
      <c r="BD162" s="8">
        <v>1.2959000000000001</v>
      </c>
      <c r="BE162">
        <v>922.04960000000005</v>
      </c>
      <c r="BF162">
        <v>59933.23</v>
      </c>
      <c r="BG162">
        <v>2151508.84</v>
      </c>
      <c r="BH162">
        <v>72</v>
      </c>
      <c r="BI162">
        <v>1078.75</v>
      </c>
      <c r="BJ162" s="8">
        <v>-0.23380000000000001</v>
      </c>
      <c r="BK162" s="8">
        <v>1.3291999999999999</v>
      </c>
      <c r="BL162" t="s">
        <v>610</v>
      </c>
    </row>
    <row r="163" spans="1:64" x14ac:dyDescent="0.45">
      <c r="A163" t="s">
        <v>940</v>
      </c>
      <c r="B163" t="s">
        <v>31</v>
      </c>
      <c r="C163" s="7">
        <v>42648.416666666664</v>
      </c>
      <c r="D163">
        <v>70</v>
      </c>
      <c r="E163" s="7">
        <v>42649.388888888891</v>
      </c>
      <c r="F163">
        <v>145.65</v>
      </c>
      <c r="G163" s="8">
        <v>1.0807</v>
      </c>
      <c r="H163">
        <v>54799.43</v>
      </c>
      <c r="I163" s="8">
        <v>1.0499000000000001</v>
      </c>
      <c r="J163">
        <v>745.63639999999998</v>
      </c>
      <c r="K163">
        <v>52194.54</v>
      </c>
      <c r="L163">
        <v>493708.29</v>
      </c>
      <c r="M163">
        <v>70</v>
      </c>
      <c r="N163">
        <v>782.85</v>
      </c>
      <c r="O163" s="8">
        <v>-0.23569999999999999</v>
      </c>
      <c r="P163" s="8">
        <v>1.2636000000000001</v>
      </c>
      <c r="Q163" t="s">
        <v>610</v>
      </c>
      <c r="S163" s="2">
        <v>42648</v>
      </c>
      <c r="T163" t="s">
        <v>940</v>
      </c>
      <c r="U163">
        <v>70</v>
      </c>
      <c r="V163">
        <v>145.65</v>
      </c>
      <c r="W163">
        <f t="shared" si="36"/>
        <v>11181411.489232499</v>
      </c>
      <c r="X163">
        <f t="shared" si="37"/>
        <v>27953.52872308125</v>
      </c>
      <c r="Y163">
        <f t="shared" si="27"/>
        <v>400</v>
      </c>
      <c r="Z163">
        <f t="shared" si="28"/>
        <v>29397.399999999998</v>
      </c>
      <c r="AA163" t="str">
        <f t="shared" si="29"/>
        <v/>
      </c>
      <c r="AB163" s="9" t="str">
        <f>IFERROR(AA163/MAX($A$3:AA163)-1,"")</f>
        <v/>
      </c>
      <c r="AG163" s="2">
        <f t="shared" si="34"/>
        <v>42683</v>
      </c>
      <c r="AH163">
        <v>11355195.351732498</v>
      </c>
      <c r="AI163" s="9">
        <f>AH163/MAX($AH$2:AH163)-1</f>
        <v>-6.6494229182719744E-3</v>
      </c>
      <c r="AJ163" s="29">
        <f t="shared" si="30"/>
        <v>1</v>
      </c>
      <c r="AK163" s="29">
        <f t="shared" si="31"/>
        <v>1</v>
      </c>
      <c r="AL163" s="30">
        <f t="shared" si="35"/>
        <v>2</v>
      </c>
      <c r="AM163" s="30">
        <f t="shared" si="32"/>
        <v>2369</v>
      </c>
      <c r="AN163" s="31">
        <f t="shared" ca="1" si="33"/>
        <v>-6.6494229182719744E-3</v>
      </c>
      <c r="AV163" t="s">
        <v>940</v>
      </c>
      <c r="AW163" t="s">
        <v>31</v>
      </c>
      <c r="AX163" s="7">
        <v>42648.416666666664</v>
      </c>
      <c r="AY163">
        <v>70</v>
      </c>
      <c r="AZ163" s="7">
        <v>42649.388888888891</v>
      </c>
      <c r="BA163">
        <v>145.65</v>
      </c>
      <c r="BB163" s="8">
        <v>1.0807</v>
      </c>
      <c r="BC163">
        <v>54799.43</v>
      </c>
      <c r="BD163" s="8">
        <v>1.0499000000000001</v>
      </c>
      <c r="BE163">
        <v>745.63639999999998</v>
      </c>
      <c r="BF163">
        <v>52194.54</v>
      </c>
      <c r="BG163">
        <v>493708.29</v>
      </c>
      <c r="BH163">
        <v>70</v>
      </c>
      <c r="BI163">
        <v>782.85</v>
      </c>
      <c r="BJ163" s="8">
        <v>-0.23569999999999999</v>
      </c>
      <c r="BK163" s="8">
        <v>1.2636000000000001</v>
      </c>
      <c r="BL163" t="s">
        <v>610</v>
      </c>
    </row>
    <row r="164" spans="1:64" x14ac:dyDescent="0.45">
      <c r="A164" t="s">
        <v>941</v>
      </c>
      <c r="B164" t="s">
        <v>31</v>
      </c>
      <c r="C164" s="7">
        <v>42648.510416666664</v>
      </c>
      <c r="D164">
        <v>54.4</v>
      </c>
      <c r="E164" s="7">
        <v>42649.388888888891</v>
      </c>
      <c r="F164">
        <v>74.400000000000006</v>
      </c>
      <c r="G164" s="8">
        <v>0.36759999999999998</v>
      </c>
      <c r="H164">
        <v>17981.87</v>
      </c>
      <c r="I164" s="8">
        <v>0.34399999999999997</v>
      </c>
      <c r="J164">
        <v>960.98069999999996</v>
      </c>
      <c r="K164">
        <v>52277.35</v>
      </c>
      <c r="L164">
        <v>511690.16</v>
      </c>
      <c r="M164">
        <v>43</v>
      </c>
      <c r="N164">
        <v>418.18</v>
      </c>
      <c r="O164" s="8">
        <v>-0.55330000000000001</v>
      </c>
      <c r="P164" s="8">
        <v>0.55510000000000004</v>
      </c>
      <c r="Q164" t="s">
        <v>610</v>
      </c>
      <c r="S164" s="2">
        <v>42648</v>
      </c>
      <c r="T164" t="s">
        <v>941</v>
      </c>
      <c r="U164">
        <v>54.4</v>
      </c>
      <c r="V164">
        <v>74.400000000000006</v>
      </c>
      <c r="W164">
        <f t="shared" si="36"/>
        <v>11181411.489232499</v>
      </c>
      <c r="X164">
        <f t="shared" si="37"/>
        <v>27953.52872308125</v>
      </c>
      <c r="Y164">
        <f t="shared" si="27"/>
        <v>525</v>
      </c>
      <c r="Z164">
        <f t="shared" si="28"/>
        <v>9823.8000000000047</v>
      </c>
      <c r="AA164">
        <f t="shared" si="29"/>
        <v>11294022.876732498</v>
      </c>
      <c r="AB164" s="9">
        <f>IFERROR(AA164/MAX($A$3:AA164)-1,"")</f>
        <v>0</v>
      </c>
      <c r="AG164" s="2">
        <f t="shared" si="34"/>
        <v>42684</v>
      </c>
      <c r="AH164">
        <v>11602626.614232497</v>
      </c>
      <c r="AI164" s="9">
        <f>AH164/MAX($AH$2:AH164)-1</f>
        <v>0</v>
      </c>
      <c r="AJ164" s="29">
        <f t="shared" si="30"/>
        <v>1</v>
      </c>
      <c r="AK164" s="29">
        <f t="shared" si="31"/>
        <v>1</v>
      </c>
      <c r="AL164" s="30">
        <f t="shared" si="35"/>
        <v>2</v>
      </c>
      <c r="AM164" s="30">
        <f t="shared" si="32"/>
        <v>2369</v>
      </c>
      <c r="AN164" s="31">
        <f t="shared" ca="1" si="33"/>
        <v>0</v>
      </c>
      <c r="AV164" t="s">
        <v>941</v>
      </c>
      <c r="AW164" t="s">
        <v>31</v>
      </c>
      <c r="AX164" s="7">
        <v>42648.510416666664</v>
      </c>
      <c r="AY164">
        <v>54.4</v>
      </c>
      <c r="AZ164" s="7">
        <v>42649.388888888891</v>
      </c>
      <c r="BA164">
        <v>74.400000000000006</v>
      </c>
      <c r="BB164" s="8">
        <v>0.36759999999999998</v>
      </c>
      <c r="BC164">
        <v>17981.87</v>
      </c>
      <c r="BD164" s="8">
        <v>0.34399999999999997</v>
      </c>
      <c r="BE164">
        <v>960.98069999999996</v>
      </c>
      <c r="BF164">
        <v>52277.35</v>
      </c>
      <c r="BG164">
        <v>511690.16</v>
      </c>
      <c r="BH164">
        <v>43</v>
      </c>
      <c r="BI164">
        <v>418.18</v>
      </c>
      <c r="BJ164" s="8">
        <v>-0.55330000000000001</v>
      </c>
      <c r="BK164" s="8">
        <v>0.55510000000000004</v>
      </c>
      <c r="BL164" t="s">
        <v>610</v>
      </c>
    </row>
    <row r="165" spans="1:64" x14ac:dyDescent="0.45">
      <c r="A165" t="s">
        <v>943</v>
      </c>
      <c r="B165" t="s">
        <v>31</v>
      </c>
      <c r="C165" s="7">
        <v>42649.607638888891</v>
      </c>
      <c r="D165">
        <v>33.950000000000003</v>
      </c>
      <c r="E165" s="7">
        <v>42649.635416666664</v>
      </c>
      <c r="F165">
        <v>5</v>
      </c>
      <c r="G165" s="8">
        <v>-0.85270000000000001</v>
      </c>
      <c r="H165">
        <v>-52506.51</v>
      </c>
      <c r="I165" s="8">
        <v>-0.86419999999999997</v>
      </c>
      <c r="J165">
        <v>1789.6179999999999</v>
      </c>
      <c r="K165">
        <v>60757.54</v>
      </c>
      <c r="L165">
        <v>2099002.34</v>
      </c>
      <c r="M165">
        <v>9</v>
      </c>
      <c r="N165">
        <v>-5834.06</v>
      </c>
      <c r="O165" s="8">
        <v>-0.85270000000000001</v>
      </c>
      <c r="P165" s="8">
        <v>0.82620000000000005</v>
      </c>
      <c r="Q165" t="s">
        <v>610</v>
      </c>
      <c r="S165" s="2">
        <v>42649</v>
      </c>
      <c r="T165" t="s">
        <v>943</v>
      </c>
      <c r="U165">
        <v>33.950000000000003</v>
      </c>
      <c r="V165">
        <v>5</v>
      </c>
      <c r="W165">
        <f t="shared" si="36"/>
        <v>11294022.876732498</v>
      </c>
      <c r="X165">
        <f t="shared" si="37"/>
        <v>28235.057191831245</v>
      </c>
      <c r="Y165">
        <f t="shared" si="27"/>
        <v>825</v>
      </c>
      <c r="Z165">
        <f t="shared" si="28"/>
        <v>-24205.087500000005</v>
      </c>
      <c r="AA165">
        <f t="shared" si="29"/>
        <v>11269817.789232498</v>
      </c>
      <c r="AB165" s="9">
        <f>IFERROR(AA165/MAX($A$3:AA165)-1,"")</f>
        <v>-2.1431767727216888E-3</v>
      </c>
      <c r="AG165" s="2">
        <f t="shared" si="34"/>
        <v>42685</v>
      </c>
      <c r="AH165">
        <v>11572541.776732497</v>
      </c>
      <c r="AI165" s="9">
        <f>AH165/MAX($AH$2:AH165)-1</f>
        <v>-2.5929333503756924E-3</v>
      </c>
      <c r="AJ165" s="29">
        <f t="shared" si="30"/>
        <v>1</v>
      </c>
      <c r="AK165" s="29">
        <f t="shared" si="31"/>
        <v>1</v>
      </c>
      <c r="AL165" s="30">
        <f t="shared" si="35"/>
        <v>2</v>
      </c>
      <c r="AM165" s="30">
        <f t="shared" si="32"/>
        <v>2369</v>
      </c>
      <c r="AN165" s="31">
        <f t="shared" ca="1" si="33"/>
        <v>-2.5929333503756924E-3</v>
      </c>
      <c r="AV165" t="s">
        <v>943</v>
      </c>
      <c r="AW165" t="s">
        <v>31</v>
      </c>
      <c r="AX165" s="7">
        <v>42649.607638888891</v>
      </c>
      <c r="AY165">
        <v>33.950000000000003</v>
      </c>
      <c r="AZ165" s="7">
        <v>42649.635416666664</v>
      </c>
      <c r="BA165">
        <v>5</v>
      </c>
      <c r="BB165" s="8">
        <v>-0.85270000000000001</v>
      </c>
      <c r="BC165">
        <v>-52506.51</v>
      </c>
      <c r="BD165" s="8">
        <v>-0.86419999999999997</v>
      </c>
      <c r="BE165">
        <v>1789.6179999999999</v>
      </c>
      <c r="BF165">
        <v>60757.54</v>
      </c>
      <c r="BG165">
        <v>2099002.34</v>
      </c>
      <c r="BH165">
        <v>9</v>
      </c>
      <c r="BI165">
        <v>-5834.06</v>
      </c>
      <c r="BJ165" s="8">
        <v>-0.85270000000000001</v>
      </c>
      <c r="BK165" s="8">
        <v>0.82620000000000005</v>
      </c>
      <c r="BL165" t="s">
        <v>610</v>
      </c>
    </row>
    <row r="166" spans="1:64" x14ac:dyDescent="0.45">
      <c r="A166" t="s">
        <v>951</v>
      </c>
      <c r="B166" t="s">
        <v>31</v>
      </c>
      <c r="C166" s="7">
        <v>42656.395833333336</v>
      </c>
      <c r="D166">
        <v>71.8</v>
      </c>
      <c r="E166" s="7">
        <v>42656.635416666664</v>
      </c>
      <c r="F166">
        <v>229.7</v>
      </c>
      <c r="G166" s="8">
        <v>2.1991999999999998</v>
      </c>
      <c r="H166">
        <v>130498.18</v>
      </c>
      <c r="I166" s="8">
        <v>2.1572</v>
      </c>
      <c r="J166">
        <v>842.5489</v>
      </c>
      <c r="K166">
        <v>60495.01</v>
      </c>
      <c r="L166">
        <v>2229500.52</v>
      </c>
      <c r="M166">
        <v>70</v>
      </c>
      <c r="N166">
        <v>1864.26</v>
      </c>
      <c r="O166" s="8">
        <v>-7.7299999999999994E-2</v>
      </c>
      <c r="P166" s="8">
        <v>4.1921999999999997</v>
      </c>
      <c r="Q166" t="s">
        <v>610</v>
      </c>
      <c r="S166" s="2">
        <v>42656</v>
      </c>
      <c r="T166" t="s">
        <v>951</v>
      </c>
      <c r="U166">
        <v>71.8</v>
      </c>
      <c r="V166">
        <v>229.7</v>
      </c>
      <c r="W166">
        <f t="shared" si="36"/>
        <v>11269817.789232498</v>
      </c>
      <c r="X166">
        <f t="shared" si="37"/>
        <v>28174.544473081245</v>
      </c>
      <c r="Y166">
        <f t="shared" si="27"/>
        <v>400</v>
      </c>
      <c r="Z166">
        <f t="shared" si="28"/>
        <v>61954</v>
      </c>
      <c r="AA166" t="str">
        <f t="shared" si="29"/>
        <v/>
      </c>
      <c r="AB166" s="9" t="str">
        <f>IFERROR(AA166/MAX($A$3:AA166)-1,"")</f>
        <v/>
      </c>
      <c r="AG166" s="2">
        <f t="shared" si="34"/>
        <v>42686</v>
      </c>
      <c r="AH166">
        <v>11572541.776732497</v>
      </c>
      <c r="AI166" s="9">
        <f>AH166/MAX($AH$2:AH166)-1</f>
        <v>-2.5929333503756924E-3</v>
      </c>
      <c r="AJ166" s="29">
        <f t="shared" si="30"/>
        <v>1</v>
      </c>
      <c r="AK166" s="29">
        <f t="shared" si="31"/>
        <v>1</v>
      </c>
      <c r="AL166" s="30">
        <f t="shared" si="35"/>
        <v>2</v>
      </c>
      <c r="AM166" s="30">
        <f t="shared" si="32"/>
        <v>2369</v>
      </c>
      <c r="AN166" s="31">
        <f t="shared" ca="1" si="33"/>
        <v>-2.5929333503756924E-3</v>
      </c>
      <c r="AV166" t="s">
        <v>951</v>
      </c>
      <c r="AW166" t="s">
        <v>31</v>
      </c>
      <c r="AX166" s="7">
        <v>42656.395833333336</v>
      </c>
      <c r="AY166">
        <v>71.8</v>
      </c>
      <c r="AZ166" s="7">
        <v>42656.635416666664</v>
      </c>
      <c r="BA166">
        <v>229.7</v>
      </c>
      <c r="BB166" s="8">
        <v>2.1991999999999998</v>
      </c>
      <c r="BC166">
        <v>130498.18</v>
      </c>
      <c r="BD166" s="8">
        <v>2.1572</v>
      </c>
      <c r="BE166">
        <v>842.5489</v>
      </c>
      <c r="BF166">
        <v>60495.01</v>
      </c>
      <c r="BG166">
        <v>2229500.52</v>
      </c>
      <c r="BH166">
        <v>70</v>
      </c>
      <c r="BI166">
        <v>1864.26</v>
      </c>
      <c r="BJ166" s="8">
        <v>-7.7299999999999994E-2</v>
      </c>
      <c r="BK166" s="8">
        <v>4.1921999999999997</v>
      </c>
      <c r="BL166" t="s">
        <v>610</v>
      </c>
    </row>
    <row r="167" spans="1:64" x14ac:dyDescent="0.45">
      <c r="A167" t="s">
        <v>1253</v>
      </c>
      <c r="B167" t="s">
        <v>31</v>
      </c>
      <c r="C167" s="7">
        <v>42656.409722222219</v>
      </c>
      <c r="D167">
        <v>45.05</v>
      </c>
      <c r="E167" s="7">
        <v>42656.635416666664</v>
      </c>
      <c r="F167">
        <v>115.75</v>
      </c>
      <c r="G167" s="8">
        <v>1.5693999999999999</v>
      </c>
      <c r="H167">
        <v>92784.41</v>
      </c>
      <c r="I167" s="8">
        <v>1.5337000000000001</v>
      </c>
      <c r="J167">
        <v>1342.9110000000001</v>
      </c>
      <c r="K167">
        <v>60498.14</v>
      </c>
      <c r="L167">
        <v>2322284.9300000002</v>
      </c>
      <c r="M167">
        <v>66</v>
      </c>
      <c r="N167">
        <v>1405.82</v>
      </c>
      <c r="O167" s="8">
        <v>-0.2475</v>
      </c>
      <c r="P167" s="8">
        <v>5.0777000000000001</v>
      </c>
      <c r="Q167" t="s">
        <v>610</v>
      </c>
      <c r="S167" s="2">
        <v>42656</v>
      </c>
      <c r="T167" t="s">
        <v>1253</v>
      </c>
      <c r="U167">
        <v>45.05</v>
      </c>
      <c r="V167">
        <v>115.75</v>
      </c>
      <c r="W167">
        <f t="shared" si="36"/>
        <v>11269817.789232498</v>
      </c>
      <c r="X167">
        <f t="shared" si="37"/>
        <v>28174.544473081245</v>
      </c>
      <c r="Y167">
        <f t="shared" si="27"/>
        <v>625</v>
      </c>
      <c r="Z167">
        <f t="shared" si="28"/>
        <v>43182.500000000007</v>
      </c>
      <c r="AA167" t="str">
        <f t="shared" si="29"/>
        <v/>
      </c>
      <c r="AB167" s="9" t="str">
        <f>IFERROR(AA167/MAX($A$3:AA167)-1,"")</f>
        <v/>
      </c>
      <c r="AG167" s="2">
        <f t="shared" si="34"/>
        <v>42687</v>
      </c>
      <c r="AH167">
        <v>11572541.776732497</v>
      </c>
      <c r="AI167" s="9">
        <f>AH167/MAX($AH$2:AH167)-1</f>
        <v>-2.5929333503756924E-3</v>
      </c>
      <c r="AJ167" s="29">
        <f t="shared" si="30"/>
        <v>1</v>
      </c>
      <c r="AK167" s="29">
        <f t="shared" si="31"/>
        <v>1</v>
      </c>
      <c r="AL167" s="30">
        <f t="shared" si="35"/>
        <v>2</v>
      </c>
      <c r="AM167" s="30">
        <f t="shared" si="32"/>
        <v>2369</v>
      </c>
      <c r="AN167" s="31">
        <f t="shared" ca="1" si="33"/>
        <v>-2.5929333503756924E-3</v>
      </c>
      <c r="AV167" t="s">
        <v>1253</v>
      </c>
      <c r="AW167" t="s">
        <v>31</v>
      </c>
      <c r="AX167" s="7">
        <v>42656.409722222219</v>
      </c>
      <c r="AY167">
        <v>45.05</v>
      </c>
      <c r="AZ167" s="7">
        <v>42656.635416666664</v>
      </c>
      <c r="BA167">
        <v>115.75</v>
      </c>
      <c r="BB167" s="8">
        <v>1.5693999999999999</v>
      </c>
      <c r="BC167">
        <v>92784.41</v>
      </c>
      <c r="BD167" s="8">
        <v>1.5337000000000001</v>
      </c>
      <c r="BE167">
        <v>1342.9110000000001</v>
      </c>
      <c r="BF167">
        <v>60498.14</v>
      </c>
      <c r="BG167">
        <v>2322284.9300000002</v>
      </c>
      <c r="BH167">
        <v>66</v>
      </c>
      <c r="BI167">
        <v>1405.82</v>
      </c>
      <c r="BJ167" s="8">
        <v>-0.2475</v>
      </c>
      <c r="BK167" s="8">
        <v>5.0777000000000001</v>
      </c>
      <c r="BL167" t="s">
        <v>610</v>
      </c>
    </row>
    <row r="168" spans="1:64" x14ac:dyDescent="0.45">
      <c r="A168" t="s">
        <v>1269</v>
      </c>
      <c r="B168" t="s">
        <v>31</v>
      </c>
      <c r="C168" s="7">
        <v>42656.524305555555</v>
      </c>
      <c r="D168">
        <v>200.95</v>
      </c>
      <c r="E168" s="7">
        <v>42657.388888888891</v>
      </c>
      <c r="F168">
        <v>221.25</v>
      </c>
      <c r="G168" s="8">
        <v>0.10100000000000001</v>
      </c>
      <c r="H168">
        <v>4205.2</v>
      </c>
      <c r="I168" s="8">
        <v>0.08</v>
      </c>
      <c r="J168">
        <v>261.54989999999998</v>
      </c>
      <c r="K168">
        <v>52558.45</v>
      </c>
      <c r="L168">
        <v>515895.36</v>
      </c>
      <c r="M168">
        <v>39</v>
      </c>
      <c r="N168">
        <v>107.83</v>
      </c>
      <c r="O168" s="8">
        <v>-0.1043</v>
      </c>
      <c r="P168" s="8">
        <v>0.75139999999999996</v>
      </c>
      <c r="Q168" t="s">
        <v>610</v>
      </c>
      <c r="S168" s="2">
        <v>42656</v>
      </c>
      <c r="T168" t="s">
        <v>1269</v>
      </c>
      <c r="U168">
        <v>200.95</v>
      </c>
      <c r="V168">
        <v>221.25</v>
      </c>
      <c r="W168">
        <f t="shared" si="36"/>
        <v>11269817.789232498</v>
      </c>
      <c r="X168">
        <f t="shared" si="37"/>
        <v>28174.544473081245</v>
      </c>
      <c r="Y168">
        <f t="shared" si="27"/>
        <v>150</v>
      </c>
      <c r="Z168">
        <f t="shared" si="28"/>
        <v>2411.7000000000003</v>
      </c>
      <c r="AA168" t="str">
        <f t="shared" si="29"/>
        <v/>
      </c>
      <c r="AB168" s="9" t="str">
        <f>IFERROR(AA168/MAX($A$3:AA168)-1,"")</f>
        <v/>
      </c>
      <c r="AG168" s="2">
        <f t="shared" si="34"/>
        <v>42688</v>
      </c>
      <c r="AH168">
        <v>11572541.776732497</v>
      </c>
      <c r="AI168" s="9">
        <f>AH168/MAX($AH$2:AH168)-1</f>
        <v>-2.5929333503756924E-3</v>
      </c>
      <c r="AJ168" s="29">
        <f t="shared" si="30"/>
        <v>1</v>
      </c>
      <c r="AK168" s="29">
        <f t="shared" si="31"/>
        <v>1</v>
      </c>
      <c r="AL168" s="30">
        <f t="shared" si="35"/>
        <v>2</v>
      </c>
      <c r="AM168" s="30">
        <f t="shared" si="32"/>
        <v>2369</v>
      </c>
      <c r="AN168" s="31">
        <f t="shared" ca="1" si="33"/>
        <v>-2.5929333503756924E-3</v>
      </c>
      <c r="AV168" t="s">
        <v>1269</v>
      </c>
      <c r="AW168" t="s">
        <v>31</v>
      </c>
      <c r="AX168" s="7">
        <v>42656.524305555555</v>
      </c>
      <c r="AY168">
        <v>200.95</v>
      </c>
      <c r="AZ168" s="7">
        <v>42657.388888888891</v>
      </c>
      <c r="BA168">
        <v>221.25</v>
      </c>
      <c r="BB168" s="8">
        <v>0.10100000000000001</v>
      </c>
      <c r="BC168">
        <v>4205.2</v>
      </c>
      <c r="BD168" s="8">
        <v>0.08</v>
      </c>
      <c r="BE168">
        <v>261.54989999999998</v>
      </c>
      <c r="BF168">
        <v>52558.45</v>
      </c>
      <c r="BG168">
        <v>515895.36</v>
      </c>
      <c r="BH168">
        <v>39</v>
      </c>
      <c r="BI168">
        <v>107.83</v>
      </c>
      <c r="BJ168" s="8">
        <v>-0.1043</v>
      </c>
      <c r="BK168" s="8">
        <v>0.75139999999999996</v>
      </c>
      <c r="BL168" t="s">
        <v>610</v>
      </c>
    </row>
    <row r="169" spans="1:64" x14ac:dyDescent="0.45">
      <c r="A169" t="s">
        <v>944</v>
      </c>
      <c r="B169" t="s">
        <v>31</v>
      </c>
      <c r="C169" s="7">
        <v>42656.53125</v>
      </c>
      <c r="D169">
        <v>178</v>
      </c>
      <c r="E169" s="7">
        <v>42657.388888888891</v>
      </c>
      <c r="F169">
        <v>170</v>
      </c>
      <c r="G169" s="8">
        <v>-4.4900000000000002E-2</v>
      </c>
      <c r="H169">
        <v>-3389.3</v>
      </c>
      <c r="I169" s="8">
        <v>-6.4500000000000002E-2</v>
      </c>
      <c r="J169">
        <v>295.23500000000001</v>
      </c>
      <c r="K169">
        <v>52551.83</v>
      </c>
      <c r="L169">
        <v>512506.06</v>
      </c>
      <c r="M169">
        <v>37</v>
      </c>
      <c r="N169">
        <v>-91.6</v>
      </c>
      <c r="O169" s="8">
        <v>-0.189</v>
      </c>
      <c r="P169" s="8">
        <v>0.56689999999999996</v>
      </c>
      <c r="Q169" t="s">
        <v>610</v>
      </c>
      <c r="S169" s="2">
        <v>42656</v>
      </c>
      <c r="T169" t="s">
        <v>944</v>
      </c>
      <c r="U169">
        <v>178</v>
      </c>
      <c r="V169">
        <v>170</v>
      </c>
      <c r="W169">
        <f t="shared" si="36"/>
        <v>11269817.789232498</v>
      </c>
      <c r="X169">
        <f t="shared" si="37"/>
        <v>28174.544473081245</v>
      </c>
      <c r="Y169">
        <f t="shared" si="27"/>
        <v>150</v>
      </c>
      <c r="Z169">
        <f t="shared" si="28"/>
        <v>-1721.9999999999984</v>
      </c>
      <c r="AA169">
        <f t="shared" si="29"/>
        <v>11375643.989232497</v>
      </c>
      <c r="AB169" s="9">
        <f>IFERROR(AA169/MAX($A$3:AA169)-1,"")</f>
        <v>0</v>
      </c>
      <c r="AG169" s="2">
        <f t="shared" si="34"/>
        <v>42689</v>
      </c>
      <c r="AH169">
        <v>11553453.889232498</v>
      </c>
      <c r="AI169" s="9">
        <f>AH169/MAX($AH$2:AH169)-1</f>
        <v>-4.238068381833604E-3</v>
      </c>
      <c r="AJ169" s="29">
        <f t="shared" si="30"/>
        <v>1</v>
      </c>
      <c r="AK169" s="29">
        <f t="shared" si="31"/>
        <v>1</v>
      </c>
      <c r="AL169" s="30">
        <f t="shared" si="35"/>
        <v>2</v>
      </c>
      <c r="AM169" s="30">
        <f t="shared" si="32"/>
        <v>2369</v>
      </c>
      <c r="AN169" s="31">
        <f t="shared" ca="1" si="33"/>
        <v>-4.238068381833604E-3</v>
      </c>
      <c r="AV169" t="s">
        <v>944</v>
      </c>
      <c r="AW169" t="s">
        <v>31</v>
      </c>
      <c r="AX169" s="7">
        <v>42656.53125</v>
      </c>
      <c r="AY169">
        <v>178</v>
      </c>
      <c r="AZ169" s="7">
        <v>42657.388888888891</v>
      </c>
      <c r="BA169">
        <v>170</v>
      </c>
      <c r="BB169" s="8">
        <v>-4.4900000000000002E-2</v>
      </c>
      <c r="BC169">
        <v>-3389.3</v>
      </c>
      <c r="BD169" s="8">
        <v>-6.4500000000000002E-2</v>
      </c>
      <c r="BE169">
        <v>295.23500000000001</v>
      </c>
      <c r="BF169">
        <v>52551.83</v>
      </c>
      <c r="BG169">
        <v>512506.06</v>
      </c>
      <c r="BH169">
        <v>37</v>
      </c>
      <c r="BI169">
        <v>-91.6</v>
      </c>
      <c r="BJ169" s="8">
        <v>-0.189</v>
      </c>
      <c r="BK169" s="8">
        <v>0.56689999999999996</v>
      </c>
      <c r="BL169" t="s">
        <v>610</v>
      </c>
    </row>
    <row r="170" spans="1:64" x14ac:dyDescent="0.45">
      <c r="A170" t="s">
        <v>918</v>
      </c>
      <c r="B170" t="s">
        <v>31</v>
      </c>
      <c r="C170" s="7">
        <v>42660.416666666664</v>
      </c>
      <c r="D170">
        <v>144.35</v>
      </c>
      <c r="E170" s="7">
        <v>42661.388888888891</v>
      </c>
      <c r="F170">
        <v>124.2</v>
      </c>
      <c r="G170" s="8">
        <v>-0.1396</v>
      </c>
      <c r="H170">
        <v>-8315.15</v>
      </c>
      <c r="I170" s="8">
        <v>-0.15820000000000001</v>
      </c>
      <c r="J170">
        <v>364.13249999999999</v>
      </c>
      <c r="K170">
        <v>52562.53</v>
      </c>
      <c r="L170">
        <v>504190.91</v>
      </c>
      <c r="M170">
        <v>70</v>
      </c>
      <c r="N170">
        <v>-118.79</v>
      </c>
      <c r="O170" s="8">
        <v>-0.60299999999999998</v>
      </c>
      <c r="P170" s="8">
        <v>8.3500000000000005E-2</v>
      </c>
      <c r="Q170" t="s">
        <v>610</v>
      </c>
      <c r="S170" s="2">
        <v>42660</v>
      </c>
      <c r="T170" t="s">
        <v>918</v>
      </c>
      <c r="U170">
        <v>144.35</v>
      </c>
      <c r="V170">
        <v>124.2</v>
      </c>
      <c r="W170">
        <f t="shared" si="36"/>
        <v>11375643.989232497</v>
      </c>
      <c r="X170">
        <f t="shared" si="37"/>
        <v>28439.109973081242</v>
      </c>
      <c r="Y170">
        <f t="shared" si="27"/>
        <v>200</v>
      </c>
      <c r="Z170">
        <f t="shared" si="28"/>
        <v>-4567.0999999999995</v>
      </c>
      <c r="AA170">
        <f t="shared" si="29"/>
        <v>11371076.889232498</v>
      </c>
      <c r="AB170" s="9">
        <f>IFERROR(AA170/MAX($A$3:AA170)-1,"")</f>
        <v>-4.0148056710653801E-4</v>
      </c>
      <c r="AG170" s="2">
        <f t="shared" si="34"/>
        <v>42690</v>
      </c>
      <c r="AH170">
        <v>11521901.714232497</v>
      </c>
      <c r="AI170" s="9">
        <f>AH170/MAX($AH$2:AH170)-1</f>
        <v>-6.9574677083013015E-3</v>
      </c>
      <c r="AJ170" s="29">
        <f t="shared" si="30"/>
        <v>1</v>
      </c>
      <c r="AK170" s="29">
        <f t="shared" si="31"/>
        <v>1</v>
      </c>
      <c r="AL170" s="30">
        <f t="shared" si="35"/>
        <v>2</v>
      </c>
      <c r="AM170" s="30">
        <f t="shared" si="32"/>
        <v>2369</v>
      </c>
      <c r="AN170" s="31">
        <f t="shared" ca="1" si="33"/>
        <v>-6.9574677083013015E-3</v>
      </c>
      <c r="AV170" t="s">
        <v>918</v>
      </c>
      <c r="AW170" t="s">
        <v>31</v>
      </c>
      <c r="AX170" s="7">
        <v>42660.416666666664</v>
      </c>
      <c r="AY170">
        <v>144.35</v>
      </c>
      <c r="AZ170" s="7">
        <v>42661.388888888891</v>
      </c>
      <c r="BA170">
        <v>124.2</v>
      </c>
      <c r="BB170" s="8">
        <v>-0.1396</v>
      </c>
      <c r="BC170">
        <v>-8315.15</v>
      </c>
      <c r="BD170" s="8">
        <v>-0.15820000000000001</v>
      </c>
      <c r="BE170">
        <v>364.13249999999999</v>
      </c>
      <c r="BF170">
        <v>52562.53</v>
      </c>
      <c r="BG170">
        <v>504190.91</v>
      </c>
      <c r="BH170">
        <v>70</v>
      </c>
      <c r="BI170">
        <v>-118.79</v>
      </c>
      <c r="BJ170" s="8">
        <v>-0.60299999999999998</v>
      </c>
      <c r="BK170" s="8">
        <v>8.3500000000000005E-2</v>
      </c>
      <c r="BL170" t="s">
        <v>610</v>
      </c>
    </row>
    <row r="171" spans="1:64" x14ac:dyDescent="0.45">
      <c r="A171" t="s">
        <v>918</v>
      </c>
      <c r="B171" t="s">
        <v>31</v>
      </c>
      <c r="C171" s="7">
        <v>42661.395833333336</v>
      </c>
      <c r="D171">
        <v>130.94999999999999</v>
      </c>
      <c r="E171" s="7">
        <v>42662.385416666664</v>
      </c>
      <c r="F171">
        <v>277.64999999999998</v>
      </c>
      <c r="G171" s="8">
        <v>1.1203000000000001</v>
      </c>
      <c r="H171">
        <v>67099.289999999994</v>
      </c>
      <c r="I171" s="8">
        <v>1.0891</v>
      </c>
      <c r="J171">
        <v>470.49579999999997</v>
      </c>
      <c r="K171">
        <v>61611.43</v>
      </c>
      <c r="L171">
        <v>2389384.2200000002</v>
      </c>
      <c r="M171">
        <v>75</v>
      </c>
      <c r="N171">
        <v>894.66</v>
      </c>
      <c r="O171" s="8">
        <v>-0.33750000000000002</v>
      </c>
      <c r="P171" s="8">
        <v>1.4340999999999999</v>
      </c>
      <c r="Q171" t="s">
        <v>610</v>
      </c>
      <c r="S171" s="2">
        <v>42661</v>
      </c>
      <c r="T171" t="s">
        <v>918</v>
      </c>
      <c r="U171">
        <v>130.94999999999999</v>
      </c>
      <c r="V171">
        <v>277.64999999999998</v>
      </c>
      <c r="W171">
        <f t="shared" si="36"/>
        <v>11371076.889232498</v>
      </c>
      <c r="X171">
        <f t="shared" si="37"/>
        <v>28427.692223081245</v>
      </c>
      <c r="Y171">
        <f t="shared" si="27"/>
        <v>225</v>
      </c>
      <c r="Z171">
        <f t="shared" si="28"/>
        <v>32088.149999999994</v>
      </c>
      <c r="AA171" t="str">
        <f t="shared" si="29"/>
        <v/>
      </c>
      <c r="AB171" s="9" t="str">
        <f>IFERROR(AA171/MAX($A$3:AA171)-1,"")</f>
        <v/>
      </c>
      <c r="AG171" s="2">
        <f t="shared" si="34"/>
        <v>42691</v>
      </c>
      <c r="AH171">
        <v>11493570.614232497</v>
      </c>
      <c r="AI171" s="9">
        <f>AH171/MAX($AH$2:AH171)-1</f>
        <v>-9.3992510166814869E-3</v>
      </c>
      <c r="AJ171" s="29">
        <f t="shared" si="30"/>
        <v>1</v>
      </c>
      <c r="AK171" s="29">
        <f t="shared" si="31"/>
        <v>1</v>
      </c>
      <c r="AL171" s="30">
        <f t="shared" si="35"/>
        <v>2</v>
      </c>
      <c r="AM171" s="30">
        <f t="shared" si="32"/>
        <v>2369</v>
      </c>
      <c r="AN171" s="31">
        <f t="shared" ca="1" si="33"/>
        <v>-9.3992510166814869E-3</v>
      </c>
      <c r="AV171" t="s">
        <v>918</v>
      </c>
      <c r="AW171" t="s">
        <v>31</v>
      </c>
      <c r="AX171" s="7">
        <v>42661.395833333336</v>
      </c>
      <c r="AY171">
        <v>130.94999999999999</v>
      </c>
      <c r="AZ171" s="7">
        <v>42662.385416666664</v>
      </c>
      <c r="BA171">
        <v>277.64999999999998</v>
      </c>
      <c r="BB171" s="8">
        <v>1.1203000000000001</v>
      </c>
      <c r="BC171">
        <v>67099.289999999994</v>
      </c>
      <c r="BD171" s="8">
        <v>1.0891</v>
      </c>
      <c r="BE171">
        <v>470.49579999999997</v>
      </c>
      <c r="BF171">
        <v>61611.43</v>
      </c>
      <c r="BG171">
        <v>2389384.2200000002</v>
      </c>
      <c r="BH171">
        <v>75</v>
      </c>
      <c r="BI171">
        <v>894.66</v>
      </c>
      <c r="BJ171" s="8">
        <v>-0.33750000000000002</v>
      </c>
      <c r="BK171" s="8">
        <v>1.4340999999999999</v>
      </c>
      <c r="BL171" t="s">
        <v>610</v>
      </c>
    </row>
    <row r="172" spans="1:64" x14ac:dyDescent="0.45">
      <c r="A172" t="s">
        <v>963</v>
      </c>
      <c r="B172" t="s">
        <v>31</v>
      </c>
      <c r="C172" s="7">
        <v>42661.545138888891</v>
      </c>
      <c r="D172">
        <v>104.5</v>
      </c>
      <c r="E172" s="7">
        <v>42662.385416666664</v>
      </c>
      <c r="F172">
        <v>196.45</v>
      </c>
      <c r="G172" s="8">
        <v>0.87990000000000002</v>
      </c>
      <c r="H172">
        <v>52450.5</v>
      </c>
      <c r="I172" s="8">
        <v>0.85109999999999997</v>
      </c>
      <c r="J172">
        <v>589.72580000000005</v>
      </c>
      <c r="K172">
        <v>61626.34</v>
      </c>
      <c r="L172">
        <v>2441834.73</v>
      </c>
      <c r="M172">
        <v>32</v>
      </c>
      <c r="N172">
        <v>1639.08</v>
      </c>
      <c r="O172" s="8">
        <v>-0.15740000000000001</v>
      </c>
      <c r="P172" s="8">
        <v>1.1584000000000001</v>
      </c>
      <c r="Q172" t="s">
        <v>610</v>
      </c>
      <c r="S172" s="2">
        <v>42661</v>
      </c>
      <c r="T172" t="s">
        <v>963</v>
      </c>
      <c r="U172">
        <v>104.5</v>
      </c>
      <c r="V172">
        <v>196.45</v>
      </c>
      <c r="W172">
        <f t="shared" si="36"/>
        <v>11371076.889232498</v>
      </c>
      <c r="X172">
        <f t="shared" si="37"/>
        <v>28427.692223081245</v>
      </c>
      <c r="Y172">
        <f t="shared" si="27"/>
        <v>275</v>
      </c>
      <c r="Z172">
        <f t="shared" si="28"/>
        <v>24458.637499999993</v>
      </c>
      <c r="AA172" t="str">
        <f t="shared" si="29"/>
        <v/>
      </c>
      <c r="AB172" s="9" t="str">
        <f>IFERROR(AA172/MAX($A$3:AA172)-1,"")</f>
        <v/>
      </c>
      <c r="AG172" s="2">
        <f t="shared" si="34"/>
        <v>42692</v>
      </c>
      <c r="AH172">
        <v>11492811.726732498</v>
      </c>
      <c r="AI172" s="9">
        <f>AH172/MAX($AH$2:AH172)-1</f>
        <v>-9.4646575427406177E-3</v>
      </c>
      <c r="AJ172" s="29">
        <f t="shared" si="30"/>
        <v>1</v>
      </c>
      <c r="AK172" s="29">
        <f t="shared" si="31"/>
        <v>1</v>
      </c>
      <c r="AL172" s="30">
        <f t="shared" si="35"/>
        <v>2</v>
      </c>
      <c r="AM172" s="30">
        <f t="shared" si="32"/>
        <v>2369</v>
      </c>
      <c r="AN172" s="31">
        <f t="shared" ca="1" si="33"/>
        <v>-9.4646575427406177E-3</v>
      </c>
      <c r="AV172" t="s">
        <v>963</v>
      </c>
      <c r="AW172" t="s">
        <v>31</v>
      </c>
      <c r="AX172" s="7">
        <v>42661.545138888891</v>
      </c>
      <c r="AY172">
        <v>104.5</v>
      </c>
      <c r="AZ172" s="7">
        <v>42662.385416666664</v>
      </c>
      <c r="BA172">
        <v>196.45</v>
      </c>
      <c r="BB172" s="8">
        <v>0.87990000000000002</v>
      </c>
      <c r="BC172">
        <v>52450.5</v>
      </c>
      <c r="BD172" s="8">
        <v>0.85109999999999997</v>
      </c>
      <c r="BE172">
        <v>589.72580000000005</v>
      </c>
      <c r="BF172">
        <v>61626.34</v>
      </c>
      <c r="BG172">
        <v>2441834.73</v>
      </c>
      <c r="BH172">
        <v>32</v>
      </c>
      <c r="BI172">
        <v>1639.08</v>
      </c>
      <c r="BJ172" s="8">
        <v>-0.15740000000000001</v>
      </c>
      <c r="BK172" s="8">
        <v>1.1584000000000001</v>
      </c>
      <c r="BL172" t="s">
        <v>610</v>
      </c>
    </row>
    <row r="173" spans="1:64" x14ac:dyDescent="0.45">
      <c r="A173" t="s">
        <v>927</v>
      </c>
      <c r="B173" t="s">
        <v>31</v>
      </c>
      <c r="C173" s="7">
        <v>42661.552083333336</v>
      </c>
      <c r="D173">
        <v>80.400000000000006</v>
      </c>
      <c r="E173" s="7">
        <v>42662.388888888891</v>
      </c>
      <c r="F173">
        <v>110.4</v>
      </c>
      <c r="G173" s="8">
        <v>0.37309999999999999</v>
      </c>
      <c r="H173">
        <v>18350.98</v>
      </c>
      <c r="I173" s="8">
        <v>0.34939999999999999</v>
      </c>
      <c r="J173">
        <v>653.24570000000006</v>
      </c>
      <c r="K173">
        <v>52520.95</v>
      </c>
      <c r="L173">
        <v>522541.89</v>
      </c>
      <c r="M173">
        <v>31</v>
      </c>
      <c r="N173">
        <v>591.97</v>
      </c>
      <c r="O173" s="8">
        <v>-0.17349999999999999</v>
      </c>
      <c r="P173" s="8">
        <v>1.0031000000000001</v>
      </c>
      <c r="Q173" t="s">
        <v>610</v>
      </c>
      <c r="S173" s="2">
        <v>42661</v>
      </c>
      <c r="T173" t="s">
        <v>927</v>
      </c>
      <c r="U173">
        <v>80.400000000000006</v>
      </c>
      <c r="V173">
        <v>110.4</v>
      </c>
      <c r="W173">
        <f t="shared" si="36"/>
        <v>11371076.889232498</v>
      </c>
      <c r="X173">
        <f t="shared" si="37"/>
        <v>28427.692223081245</v>
      </c>
      <c r="Y173">
        <f t="shared" si="27"/>
        <v>350</v>
      </c>
      <c r="Z173">
        <f t="shared" si="28"/>
        <v>9832.1999999999989</v>
      </c>
      <c r="AA173" t="str">
        <f t="shared" si="29"/>
        <v/>
      </c>
      <c r="AB173" s="9" t="str">
        <f>IFERROR(AA173/MAX($A$3:AA173)-1,"")</f>
        <v/>
      </c>
      <c r="AG173" s="2">
        <f t="shared" si="34"/>
        <v>42693</v>
      </c>
      <c r="AH173">
        <v>11492811.726732498</v>
      </c>
      <c r="AI173" s="9">
        <f>AH173/MAX($AH$2:AH173)-1</f>
        <v>-9.4646575427406177E-3</v>
      </c>
      <c r="AJ173" s="29">
        <f t="shared" si="30"/>
        <v>1</v>
      </c>
      <c r="AK173" s="29">
        <f t="shared" si="31"/>
        <v>1</v>
      </c>
      <c r="AL173" s="30">
        <f t="shared" si="35"/>
        <v>2</v>
      </c>
      <c r="AM173" s="30">
        <f t="shared" si="32"/>
        <v>2369</v>
      </c>
      <c r="AN173" s="31">
        <f t="shared" ca="1" si="33"/>
        <v>-9.4646575427406177E-3</v>
      </c>
      <c r="AV173" t="s">
        <v>927</v>
      </c>
      <c r="AW173" t="s">
        <v>31</v>
      </c>
      <c r="AX173" s="7">
        <v>42661.552083333336</v>
      </c>
      <c r="AY173">
        <v>80.400000000000006</v>
      </c>
      <c r="AZ173" s="7">
        <v>42662.388888888891</v>
      </c>
      <c r="BA173">
        <v>110.4</v>
      </c>
      <c r="BB173" s="8">
        <v>0.37309999999999999</v>
      </c>
      <c r="BC173">
        <v>18350.98</v>
      </c>
      <c r="BD173" s="8">
        <v>0.34939999999999999</v>
      </c>
      <c r="BE173">
        <v>653.24570000000006</v>
      </c>
      <c r="BF173">
        <v>52520.95</v>
      </c>
      <c r="BG173">
        <v>522541.89</v>
      </c>
      <c r="BH173">
        <v>31</v>
      </c>
      <c r="BI173">
        <v>591.97</v>
      </c>
      <c r="BJ173" s="8">
        <v>-0.17349999999999999</v>
      </c>
      <c r="BK173" s="8">
        <v>1.0031000000000001</v>
      </c>
      <c r="BL173" t="s">
        <v>610</v>
      </c>
    </row>
    <row r="174" spans="1:64" x14ac:dyDescent="0.45">
      <c r="A174" t="s">
        <v>928</v>
      </c>
      <c r="B174" t="s">
        <v>31</v>
      </c>
      <c r="C174" s="7">
        <v>42661.614583333336</v>
      </c>
      <c r="D174">
        <v>81</v>
      </c>
      <c r="E174" s="7">
        <v>42662.388888888891</v>
      </c>
      <c r="F174">
        <v>64.599999999999994</v>
      </c>
      <c r="G174" s="8">
        <v>-0.20250000000000001</v>
      </c>
      <c r="H174">
        <v>-11606.84</v>
      </c>
      <c r="I174" s="8">
        <v>-0.22040000000000001</v>
      </c>
      <c r="J174">
        <v>650.02470000000005</v>
      </c>
      <c r="K174">
        <v>52652</v>
      </c>
      <c r="L174">
        <v>510935.05</v>
      </c>
      <c r="M174">
        <v>13</v>
      </c>
      <c r="N174">
        <v>-892.83</v>
      </c>
      <c r="O174" s="8">
        <v>-0.20250000000000001</v>
      </c>
      <c r="P174" s="8">
        <v>0.22220000000000001</v>
      </c>
      <c r="Q174" t="s">
        <v>610</v>
      </c>
      <c r="S174" s="2">
        <v>42661</v>
      </c>
      <c r="T174" t="s">
        <v>928</v>
      </c>
      <c r="U174">
        <v>81</v>
      </c>
      <c r="V174">
        <v>64.599999999999994</v>
      </c>
      <c r="W174">
        <f t="shared" si="36"/>
        <v>11371076.889232498</v>
      </c>
      <c r="X174">
        <f t="shared" si="37"/>
        <v>28427.692223081245</v>
      </c>
      <c r="Y174">
        <f t="shared" si="27"/>
        <v>350</v>
      </c>
      <c r="Z174">
        <f t="shared" si="28"/>
        <v>-6249.6000000000031</v>
      </c>
      <c r="AA174">
        <f t="shared" si="29"/>
        <v>11431206.276732497</v>
      </c>
      <c r="AB174" s="9">
        <f>IFERROR(AA174/MAX($A$3:AA174)-1,"")</f>
        <v>0</v>
      </c>
      <c r="AG174" s="2">
        <f t="shared" si="34"/>
        <v>42694</v>
      </c>
      <c r="AH174">
        <v>11492811.726732498</v>
      </c>
      <c r="AI174" s="9">
        <f>AH174/MAX($AH$2:AH174)-1</f>
        <v>-9.4646575427406177E-3</v>
      </c>
      <c r="AJ174" s="29">
        <f t="shared" si="30"/>
        <v>1</v>
      </c>
      <c r="AK174" s="29">
        <f t="shared" si="31"/>
        <v>1</v>
      </c>
      <c r="AL174" s="30">
        <f t="shared" si="35"/>
        <v>2</v>
      </c>
      <c r="AM174" s="30">
        <f t="shared" si="32"/>
        <v>2369</v>
      </c>
      <c r="AN174" s="31">
        <f t="shared" ca="1" si="33"/>
        <v>-9.4646575427406177E-3</v>
      </c>
      <c r="AV174" t="s">
        <v>928</v>
      </c>
      <c r="AW174" t="s">
        <v>31</v>
      </c>
      <c r="AX174" s="7">
        <v>42661.614583333336</v>
      </c>
      <c r="AY174">
        <v>81</v>
      </c>
      <c r="AZ174" s="7">
        <v>42662.388888888891</v>
      </c>
      <c r="BA174">
        <v>64.599999999999994</v>
      </c>
      <c r="BB174" s="8">
        <v>-0.20250000000000001</v>
      </c>
      <c r="BC174">
        <v>-11606.84</v>
      </c>
      <c r="BD174" s="8">
        <v>-0.22040000000000001</v>
      </c>
      <c r="BE174">
        <v>650.02470000000005</v>
      </c>
      <c r="BF174">
        <v>52652</v>
      </c>
      <c r="BG174">
        <v>510935.05</v>
      </c>
      <c r="BH174">
        <v>13</v>
      </c>
      <c r="BI174">
        <v>-892.83</v>
      </c>
      <c r="BJ174" s="8">
        <v>-0.20250000000000001</v>
      </c>
      <c r="BK174" s="8">
        <v>0.22220000000000001</v>
      </c>
      <c r="BL174" t="s">
        <v>610</v>
      </c>
    </row>
    <row r="175" spans="1:64" x14ac:dyDescent="0.45">
      <c r="A175" t="s">
        <v>943</v>
      </c>
      <c r="B175" t="s">
        <v>31</v>
      </c>
      <c r="C175" s="7">
        <v>42662.395833333336</v>
      </c>
      <c r="D175">
        <v>83.1</v>
      </c>
      <c r="E175" s="7">
        <v>42663.385416666664</v>
      </c>
      <c r="F175">
        <v>16.7</v>
      </c>
      <c r="G175" s="8">
        <v>-0.79900000000000004</v>
      </c>
      <c r="H175">
        <v>-50454.559999999998</v>
      </c>
      <c r="I175" s="8">
        <v>-0.81100000000000005</v>
      </c>
      <c r="J175">
        <v>748.60619999999994</v>
      </c>
      <c r="K175">
        <v>62209.18</v>
      </c>
      <c r="L175">
        <v>2391380.17</v>
      </c>
      <c r="M175">
        <v>75</v>
      </c>
      <c r="N175">
        <v>-672.73</v>
      </c>
      <c r="O175" s="8">
        <v>-0.79900000000000004</v>
      </c>
      <c r="P175" s="8">
        <v>0.52349999999999997</v>
      </c>
      <c r="Q175" t="s">
        <v>610</v>
      </c>
      <c r="S175" s="2">
        <v>42662</v>
      </c>
      <c r="T175" t="s">
        <v>943</v>
      </c>
      <c r="U175">
        <v>83.1</v>
      </c>
      <c r="V175">
        <v>16.7</v>
      </c>
      <c r="W175">
        <f t="shared" si="36"/>
        <v>11431206.276732497</v>
      </c>
      <c r="X175">
        <f t="shared" si="37"/>
        <v>28578.015691831242</v>
      </c>
      <c r="Y175">
        <f t="shared" si="27"/>
        <v>350</v>
      </c>
      <c r="Z175">
        <f t="shared" si="28"/>
        <v>-23589.3</v>
      </c>
      <c r="AA175" t="str">
        <f t="shared" si="29"/>
        <v/>
      </c>
      <c r="AB175" s="9" t="str">
        <f>IFERROR(AA175/MAX($A$3:AA175)-1,"")</f>
        <v/>
      </c>
      <c r="AG175" s="2">
        <f t="shared" si="34"/>
        <v>42695</v>
      </c>
      <c r="AH175">
        <v>11544670.814232498</v>
      </c>
      <c r="AI175" s="9">
        <f>AH175/MAX($AH$2:AH175)-1</f>
        <v>-4.9950586127547325E-3</v>
      </c>
      <c r="AJ175" s="29">
        <f t="shared" si="30"/>
        <v>1</v>
      </c>
      <c r="AK175" s="29">
        <f t="shared" si="31"/>
        <v>1</v>
      </c>
      <c r="AL175" s="30">
        <f t="shared" si="35"/>
        <v>2</v>
      </c>
      <c r="AM175" s="30">
        <f t="shared" si="32"/>
        <v>2369</v>
      </c>
      <c r="AN175" s="31">
        <f t="shared" ca="1" si="33"/>
        <v>-4.9950586127547325E-3</v>
      </c>
      <c r="AV175" t="s">
        <v>943</v>
      </c>
      <c r="AW175" t="s">
        <v>31</v>
      </c>
      <c r="AX175" s="7">
        <v>42662.395833333336</v>
      </c>
      <c r="AY175">
        <v>83.1</v>
      </c>
      <c r="AZ175" s="7">
        <v>42663.385416666664</v>
      </c>
      <c r="BA175">
        <v>16.7</v>
      </c>
      <c r="BB175" s="8">
        <v>-0.79900000000000004</v>
      </c>
      <c r="BC175">
        <v>-50454.559999999998</v>
      </c>
      <c r="BD175" s="8">
        <v>-0.81100000000000005</v>
      </c>
      <c r="BE175">
        <v>748.60619999999994</v>
      </c>
      <c r="BF175">
        <v>62209.18</v>
      </c>
      <c r="BG175">
        <v>2391380.17</v>
      </c>
      <c r="BH175">
        <v>75</v>
      </c>
      <c r="BI175">
        <v>-672.73</v>
      </c>
      <c r="BJ175" s="8">
        <v>-0.79900000000000004</v>
      </c>
      <c r="BK175" s="8">
        <v>0.52349999999999997</v>
      </c>
      <c r="BL175" t="s">
        <v>610</v>
      </c>
    </row>
    <row r="176" spans="1:64" x14ac:dyDescent="0.45">
      <c r="A176" t="s">
        <v>943</v>
      </c>
      <c r="B176" t="s">
        <v>31</v>
      </c>
      <c r="C176" s="7">
        <v>42662.534722222219</v>
      </c>
      <c r="D176">
        <v>96.25</v>
      </c>
      <c r="E176" s="7">
        <v>42663.388888888891</v>
      </c>
      <c r="F176">
        <v>14.3</v>
      </c>
      <c r="G176" s="8">
        <v>-0.85140000000000005</v>
      </c>
      <c r="H176">
        <v>-45350.18</v>
      </c>
      <c r="I176" s="8">
        <v>-0.8629</v>
      </c>
      <c r="J176">
        <v>546.02260000000001</v>
      </c>
      <c r="K176">
        <v>52554.67</v>
      </c>
      <c r="L176">
        <v>465584.87</v>
      </c>
      <c r="M176">
        <v>36</v>
      </c>
      <c r="N176">
        <v>-1259.73</v>
      </c>
      <c r="O176" s="8">
        <v>-0.85140000000000005</v>
      </c>
      <c r="P176" s="8">
        <v>0.31530000000000002</v>
      </c>
      <c r="Q176" t="s">
        <v>610</v>
      </c>
      <c r="S176" s="2">
        <v>42662</v>
      </c>
      <c r="T176" t="s">
        <v>943</v>
      </c>
      <c r="U176">
        <v>96.25</v>
      </c>
      <c r="V176">
        <v>14.3</v>
      </c>
      <c r="W176">
        <f t="shared" si="36"/>
        <v>11431206.276732497</v>
      </c>
      <c r="X176">
        <f t="shared" si="37"/>
        <v>28578.015691831242</v>
      </c>
      <c r="Y176">
        <f t="shared" si="27"/>
        <v>300</v>
      </c>
      <c r="Z176">
        <f t="shared" si="28"/>
        <v>-24916.65</v>
      </c>
      <c r="AA176" t="str">
        <f t="shared" si="29"/>
        <v/>
      </c>
      <c r="AB176" s="9" t="str">
        <f>IFERROR(AA176/MAX($A$3:AA176)-1,"")</f>
        <v/>
      </c>
      <c r="AG176" s="2">
        <f t="shared" si="34"/>
        <v>42696</v>
      </c>
      <c r="AH176">
        <v>11523777.737499999</v>
      </c>
      <c r="AI176" s="9">
        <f>AH176/MAX($AH$2:AH176)-1</f>
        <v>-6.7957781762775227E-3</v>
      </c>
      <c r="AJ176" s="29">
        <f t="shared" si="30"/>
        <v>1</v>
      </c>
      <c r="AK176" s="29">
        <f t="shared" si="31"/>
        <v>1</v>
      </c>
      <c r="AL176" s="30">
        <f t="shared" si="35"/>
        <v>2</v>
      </c>
      <c r="AM176" s="30">
        <f t="shared" si="32"/>
        <v>2369</v>
      </c>
      <c r="AN176" s="31">
        <f t="shared" ca="1" si="33"/>
        <v>-6.7957781762775227E-3</v>
      </c>
      <c r="AV176" t="s">
        <v>943</v>
      </c>
      <c r="AW176" t="s">
        <v>31</v>
      </c>
      <c r="AX176" s="7">
        <v>42662.534722222219</v>
      </c>
      <c r="AY176">
        <v>96.25</v>
      </c>
      <c r="AZ176" s="7">
        <v>42663.388888888891</v>
      </c>
      <c r="BA176">
        <v>14.3</v>
      </c>
      <c r="BB176" s="8">
        <v>-0.85140000000000005</v>
      </c>
      <c r="BC176">
        <v>-45350.18</v>
      </c>
      <c r="BD176" s="8">
        <v>-0.8629</v>
      </c>
      <c r="BE176">
        <v>546.02260000000001</v>
      </c>
      <c r="BF176">
        <v>52554.67</v>
      </c>
      <c r="BG176">
        <v>465584.87</v>
      </c>
      <c r="BH176">
        <v>36</v>
      </c>
      <c r="BI176">
        <v>-1259.73</v>
      </c>
      <c r="BJ176" s="8">
        <v>-0.85140000000000005</v>
      </c>
      <c r="BK176" s="8">
        <v>0.31530000000000002</v>
      </c>
      <c r="BL176" t="s">
        <v>610</v>
      </c>
    </row>
    <row r="177" spans="1:64" x14ac:dyDescent="0.45">
      <c r="A177" t="s">
        <v>926</v>
      </c>
      <c r="B177" t="s">
        <v>31</v>
      </c>
      <c r="C177" s="7">
        <v>42662.555555555555</v>
      </c>
      <c r="D177">
        <v>71.900000000000006</v>
      </c>
      <c r="E177" s="7">
        <v>42663.388888888891</v>
      </c>
      <c r="F177">
        <v>5.05</v>
      </c>
      <c r="G177" s="8">
        <v>-0.92979999999999996</v>
      </c>
      <c r="H177">
        <v>-49445.72</v>
      </c>
      <c r="I177" s="8">
        <v>-0.9405</v>
      </c>
      <c r="J177">
        <v>731.2346</v>
      </c>
      <c r="K177">
        <v>52575.77</v>
      </c>
      <c r="L177">
        <v>416139.15</v>
      </c>
      <c r="M177">
        <v>30</v>
      </c>
      <c r="N177">
        <v>-1648.19</v>
      </c>
      <c r="O177" s="8">
        <v>-0.92979999999999996</v>
      </c>
      <c r="P177" s="8">
        <v>9.8699999999999996E-2</v>
      </c>
      <c r="Q177" t="s">
        <v>610</v>
      </c>
      <c r="S177" s="2">
        <v>42662</v>
      </c>
      <c r="T177" t="s">
        <v>926</v>
      </c>
      <c r="U177">
        <v>71.900000000000006</v>
      </c>
      <c r="V177">
        <v>5.05</v>
      </c>
      <c r="W177">
        <f t="shared" si="36"/>
        <v>11431206.276732497</v>
      </c>
      <c r="X177">
        <f t="shared" si="37"/>
        <v>28578.015691831242</v>
      </c>
      <c r="Y177">
        <f t="shared" si="27"/>
        <v>400</v>
      </c>
      <c r="Z177">
        <f t="shared" si="28"/>
        <v>-27047.8</v>
      </c>
      <c r="AA177" t="str">
        <f t="shared" si="29"/>
        <v/>
      </c>
      <c r="AB177" s="9" t="str">
        <f>IFERROR(AA177/MAX($A$3:AA177)-1,"")</f>
        <v/>
      </c>
      <c r="AG177" s="2">
        <f t="shared" si="34"/>
        <v>42697</v>
      </c>
      <c r="AH177">
        <v>11522613.587499999</v>
      </c>
      <c r="AI177" s="9">
        <f>AH177/MAX($AH$2:AH177)-1</f>
        <v>-6.8961132158084082E-3</v>
      </c>
      <c r="AJ177" s="29">
        <f t="shared" si="30"/>
        <v>1</v>
      </c>
      <c r="AK177" s="29">
        <f t="shared" si="31"/>
        <v>1</v>
      </c>
      <c r="AL177" s="30">
        <f t="shared" si="35"/>
        <v>2</v>
      </c>
      <c r="AM177" s="30">
        <f t="shared" si="32"/>
        <v>2369</v>
      </c>
      <c r="AN177" s="31">
        <f t="shared" ca="1" si="33"/>
        <v>-6.8961132158084082E-3</v>
      </c>
      <c r="AV177" t="s">
        <v>926</v>
      </c>
      <c r="AW177" t="s">
        <v>31</v>
      </c>
      <c r="AX177" s="7">
        <v>42662.555555555555</v>
      </c>
      <c r="AY177">
        <v>71.900000000000006</v>
      </c>
      <c r="AZ177" s="7">
        <v>42663.388888888891</v>
      </c>
      <c r="BA177">
        <v>5.05</v>
      </c>
      <c r="BB177" s="8">
        <v>-0.92979999999999996</v>
      </c>
      <c r="BC177">
        <v>-49445.72</v>
      </c>
      <c r="BD177" s="8">
        <v>-0.9405</v>
      </c>
      <c r="BE177">
        <v>731.2346</v>
      </c>
      <c r="BF177">
        <v>52575.77</v>
      </c>
      <c r="BG177">
        <v>416139.15</v>
      </c>
      <c r="BH177">
        <v>30</v>
      </c>
      <c r="BI177">
        <v>-1648.19</v>
      </c>
      <c r="BJ177" s="8">
        <v>-0.92979999999999996</v>
      </c>
      <c r="BK177" s="8">
        <v>9.8699999999999996E-2</v>
      </c>
      <c r="BL177" t="s">
        <v>610</v>
      </c>
    </row>
    <row r="178" spans="1:64" x14ac:dyDescent="0.45">
      <c r="A178" t="s">
        <v>926</v>
      </c>
      <c r="B178" t="s">
        <v>31</v>
      </c>
      <c r="C178" s="7">
        <v>42662.555555555555</v>
      </c>
      <c r="D178">
        <v>71.900000000000006</v>
      </c>
      <c r="E178" s="7">
        <v>42663.385416666664</v>
      </c>
      <c r="F178">
        <v>6</v>
      </c>
      <c r="G178" s="8">
        <v>-0.91659999999999997</v>
      </c>
      <c r="H178">
        <v>-57764.800000000003</v>
      </c>
      <c r="I178" s="8">
        <v>-0.9274</v>
      </c>
      <c r="J178">
        <v>866.31169999999997</v>
      </c>
      <c r="K178">
        <v>62287.81</v>
      </c>
      <c r="L178">
        <v>2333615.37</v>
      </c>
      <c r="M178">
        <v>29</v>
      </c>
      <c r="N178">
        <v>-1991.89</v>
      </c>
      <c r="O178" s="8">
        <v>-0.91659999999999997</v>
      </c>
      <c r="P178" s="8">
        <v>9.8699999999999996E-2</v>
      </c>
      <c r="Q178" t="s">
        <v>610</v>
      </c>
      <c r="S178" s="2">
        <v>42662</v>
      </c>
      <c r="T178" t="s">
        <v>926</v>
      </c>
      <c r="U178">
        <v>71.900000000000006</v>
      </c>
      <c r="V178">
        <v>6</v>
      </c>
      <c r="W178">
        <f t="shared" si="36"/>
        <v>11431206.276732497</v>
      </c>
      <c r="X178">
        <f t="shared" si="37"/>
        <v>28578.015691831242</v>
      </c>
      <c r="Y178">
        <f t="shared" si="27"/>
        <v>400</v>
      </c>
      <c r="Z178">
        <f t="shared" si="28"/>
        <v>-26671.600000000002</v>
      </c>
      <c r="AA178">
        <f t="shared" si="29"/>
        <v>11328980.926732497</v>
      </c>
      <c r="AB178" s="9">
        <f>IFERROR(AA178/MAX($A$3:AA178)-1,"")</f>
        <v>-8.9426564025943955E-3</v>
      </c>
      <c r="AG178" s="2">
        <f t="shared" si="34"/>
        <v>42698</v>
      </c>
      <c r="AH178">
        <v>11527729.437499998</v>
      </c>
      <c r="AI178" s="9">
        <f>AH178/MAX($AH$2:AH178)-1</f>
        <v>-6.4551915029847917E-3</v>
      </c>
      <c r="AJ178" s="29">
        <f t="shared" si="30"/>
        <v>1</v>
      </c>
      <c r="AK178" s="29">
        <f t="shared" si="31"/>
        <v>1</v>
      </c>
      <c r="AL178" s="30">
        <f t="shared" si="35"/>
        <v>2</v>
      </c>
      <c r="AM178" s="30">
        <f t="shared" si="32"/>
        <v>2369</v>
      </c>
      <c r="AN178" s="31">
        <f t="shared" ca="1" si="33"/>
        <v>-6.4551915029847917E-3</v>
      </c>
      <c r="AV178" t="s">
        <v>926</v>
      </c>
      <c r="AW178" t="s">
        <v>31</v>
      </c>
      <c r="AX178" s="7">
        <v>42662.555555555555</v>
      </c>
      <c r="AY178">
        <v>71.900000000000006</v>
      </c>
      <c r="AZ178" s="7">
        <v>42663.385416666664</v>
      </c>
      <c r="BA178">
        <v>6</v>
      </c>
      <c r="BB178" s="8">
        <v>-0.91659999999999997</v>
      </c>
      <c r="BC178">
        <v>-57764.800000000003</v>
      </c>
      <c r="BD178" s="8">
        <v>-0.9274</v>
      </c>
      <c r="BE178">
        <v>866.31169999999997</v>
      </c>
      <c r="BF178">
        <v>62287.81</v>
      </c>
      <c r="BG178">
        <v>2333615.37</v>
      </c>
      <c r="BH178">
        <v>29</v>
      </c>
      <c r="BI178">
        <v>-1991.89</v>
      </c>
      <c r="BJ178" s="8">
        <v>-0.91659999999999997</v>
      </c>
      <c r="BK178" s="8">
        <v>9.8699999999999996E-2</v>
      </c>
      <c r="BL178" t="s">
        <v>610</v>
      </c>
    </row>
    <row r="179" spans="1:64" x14ac:dyDescent="0.45">
      <c r="A179" t="s">
        <v>930</v>
      </c>
      <c r="B179" t="s">
        <v>31</v>
      </c>
      <c r="C179" s="7">
        <v>42663.395833333336</v>
      </c>
      <c r="D179">
        <v>58.1</v>
      </c>
      <c r="E179" s="7">
        <v>42663.635416666664</v>
      </c>
      <c r="F179">
        <v>44.85</v>
      </c>
      <c r="G179" s="8">
        <v>-0.2281</v>
      </c>
      <c r="H179">
        <v>-15156.44</v>
      </c>
      <c r="I179" s="8">
        <v>-0.24579999999999999</v>
      </c>
      <c r="J179">
        <v>1061.413</v>
      </c>
      <c r="K179">
        <v>61668.08</v>
      </c>
      <c r="L179">
        <v>2318458.92</v>
      </c>
      <c r="M179">
        <v>70</v>
      </c>
      <c r="N179">
        <v>-216.52</v>
      </c>
      <c r="O179" s="8">
        <v>-0.65229999999999999</v>
      </c>
      <c r="P179" s="8">
        <v>1.012</v>
      </c>
      <c r="Q179" t="s">
        <v>610</v>
      </c>
      <c r="S179" s="2">
        <v>42663</v>
      </c>
      <c r="T179" t="s">
        <v>930</v>
      </c>
      <c r="U179">
        <v>58.1</v>
      </c>
      <c r="V179">
        <v>44.85</v>
      </c>
      <c r="W179">
        <f t="shared" si="36"/>
        <v>11328980.926732497</v>
      </c>
      <c r="X179">
        <f t="shared" si="37"/>
        <v>28322.452316831244</v>
      </c>
      <c r="Y179">
        <f t="shared" si="27"/>
        <v>475</v>
      </c>
      <c r="Z179">
        <f t="shared" si="28"/>
        <v>-6782.7625000000025</v>
      </c>
      <c r="AA179" t="str">
        <f t="shared" si="29"/>
        <v/>
      </c>
      <c r="AB179" s="9" t="str">
        <f>IFERROR(AA179/MAX($A$3:AA179)-1,"")</f>
        <v/>
      </c>
      <c r="AG179" s="2">
        <f t="shared" si="34"/>
        <v>42699</v>
      </c>
      <c r="AH179">
        <v>11496164.637499997</v>
      </c>
      <c r="AI179" s="9">
        <f>AH179/MAX($AH$2:AH179)-1</f>
        <v>-9.1756789451370446E-3</v>
      </c>
      <c r="AJ179" s="29">
        <f t="shared" si="30"/>
        <v>1</v>
      </c>
      <c r="AK179" s="29">
        <f t="shared" si="31"/>
        <v>1</v>
      </c>
      <c r="AL179" s="30">
        <f t="shared" si="35"/>
        <v>2</v>
      </c>
      <c r="AM179" s="30">
        <f t="shared" si="32"/>
        <v>2369</v>
      </c>
      <c r="AN179" s="31">
        <f t="shared" ca="1" si="33"/>
        <v>-9.1756789451370446E-3</v>
      </c>
      <c r="AV179" t="s">
        <v>930</v>
      </c>
      <c r="AW179" t="s">
        <v>31</v>
      </c>
      <c r="AX179" s="7">
        <v>42663.395833333336</v>
      </c>
      <c r="AY179">
        <v>58.1</v>
      </c>
      <c r="AZ179" s="7">
        <v>42663.635416666664</v>
      </c>
      <c r="BA179">
        <v>44.85</v>
      </c>
      <c r="BB179" s="8">
        <v>-0.2281</v>
      </c>
      <c r="BC179">
        <v>-15156.44</v>
      </c>
      <c r="BD179" s="8">
        <v>-0.24579999999999999</v>
      </c>
      <c r="BE179">
        <v>1061.413</v>
      </c>
      <c r="BF179">
        <v>61668.08</v>
      </c>
      <c r="BG179">
        <v>2318458.92</v>
      </c>
      <c r="BH179">
        <v>70</v>
      </c>
      <c r="BI179">
        <v>-216.52</v>
      </c>
      <c r="BJ179" s="8">
        <v>-0.65229999999999999</v>
      </c>
      <c r="BK179" s="8">
        <v>1.012</v>
      </c>
      <c r="BL179" t="s">
        <v>610</v>
      </c>
    </row>
    <row r="180" spans="1:64" x14ac:dyDescent="0.45">
      <c r="A180" t="s">
        <v>929</v>
      </c>
      <c r="B180" t="s">
        <v>31</v>
      </c>
      <c r="C180" s="7">
        <v>42663.409722222219</v>
      </c>
      <c r="D180">
        <v>39</v>
      </c>
      <c r="E180" s="7">
        <v>42663.635416666664</v>
      </c>
      <c r="F180">
        <v>0.15</v>
      </c>
      <c r="G180" s="8">
        <v>-0.99619999999999997</v>
      </c>
      <c r="H180">
        <v>-62055.63</v>
      </c>
      <c r="I180" s="8">
        <v>-1.0062</v>
      </c>
      <c r="J180">
        <v>1581.3779999999999</v>
      </c>
      <c r="K180">
        <v>61673.73</v>
      </c>
      <c r="L180">
        <v>2256403.29</v>
      </c>
      <c r="M180">
        <v>66</v>
      </c>
      <c r="N180">
        <v>-940.24</v>
      </c>
      <c r="O180" s="8">
        <v>-0.99739999999999995</v>
      </c>
      <c r="P180" s="8">
        <v>0.43330000000000002</v>
      </c>
      <c r="Q180" t="s">
        <v>610</v>
      </c>
      <c r="S180" s="2">
        <v>42663</v>
      </c>
      <c r="T180" t="s">
        <v>929</v>
      </c>
      <c r="U180">
        <v>39</v>
      </c>
      <c r="V180">
        <v>0.15</v>
      </c>
      <c r="W180">
        <f t="shared" si="36"/>
        <v>11328980.926732497</v>
      </c>
      <c r="X180">
        <f t="shared" si="37"/>
        <v>28322.452316831244</v>
      </c>
      <c r="Y180">
        <f t="shared" si="27"/>
        <v>725</v>
      </c>
      <c r="Z180">
        <f t="shared" si="28"/>
        <v>-28450.087500000001</v>
      </c>
      <c r="AA180" t="str">
        <f t="shared" si="29"/>
        <v/>
      </c>
      <c r="AB180" s="9" t="str">
        <f>IFERROR(AA180/MAX($A$3:AA180)-1,"")</f>
        <v/>
      </c>
      <c r="AG180" s="2">
        <f t="shared" si="34"/>
        <v>42700</v>
      </c>
      <c r="AH180">
        <v>11496164.637499997</v>
      </c>
      <c r="AI180" s="9">
        <f>AH180/MAX($AH$2:AH180)-1</f>
        <v>-9.1756789451370446E-3</v>
      </c>
      <c r="AJ180" s="29">
        <f t="shared" si="30"/>
        <v>1</v>
      </c>
      <c r="AK180" s="29">
        <f t="shared" si="31"/>
        <v>1</v>
      </c>
      <c r="AL180" s="30">
        <f t="shared" si="35"/>
        <v>2</v>
      </c>
      <c r="AM180" s="30">
        <f t="shared" si="32"/>
        <v>2369</v>
      </c>
      <c r="AN180" s="31">
        <f t="shared" ca="1" si="33"/>
        <v>-9.1756789451370446E-3</v>
      </c>
      <c r="AV180" t="s">
        <v>929</v>
      </c>
      <c r="AW180" t="s">
        <v>31</v>
      </c>
      <c r="AX180" s="7">
        <v>42663.409722222219</v>
      </c>
      <c r="AY180">
        <v>39</v>
      </c>
      <c r="AZ180" s="7">
        <v>42663.635416666664</v>
      </c>
      <c r="BA180">
        <v>0.15</v>
      </c>
      <c r="BB180" s="8">
        <v>-0.99619999999999997</v>
      </c>
      <c r="BC180">
        <v>-62055.63</v>
      </c>
      <c r="BD180" s="8">
        <v>-1.0062</v>
      </c>
      <c r="BE180">
        <v>1581.3779999999999</v>
      </c>
      <c r="BF180">
        <v>61673.73</v>
      </c>
      <c r="BG180">
        <v>2256403.29</v>
      </c>
      <c r="BH180">
        <v>66</v>
      </c>
      <c r="BI180">
        <v>-940.24</v>
      </c>
      <c r="BJ180" s="8">
        <v>-0.99739999999999995</v>
      </c>
      <c r="BK180" s="8">
        <v>0.43330000000000002</v>
      </c>
      <c r="BL180" t="s">
        <v>610</v>
      </c>
    </row>
    <row r="181" spans="1:64" x14ac:dyDescent="0.45">
      <c r="A181" t="s">
        <v>945</v>
      </c>
      <c r="B181" t="s">
        <v>31</v>
      </c>
      <c r="C181" s="7">
        <v>42663.416666666664</v>
      </c>
      <c r="D181">
        <v>170.85</v>
      </c>
      <c r="E181" s="7">
        <v>42664.388888888891</v>
      </c>
      <c r="F181">
        <v>121.15</v>
      </c>
      <c r="G181" s="8">
        <v>-0.29089999999999999</v>
      </c>
      <c r="H181">
        <v>-16040.3</v>
      </c>
      <c r="I181" s="8">
        <v>-0.308</v>
      </c>
      <c r="J181">
        <v>304.8329</v>
      </c>
      <c r="K181">
        <v>52080.7</v>
      </c>
      <c r="L181">
        <v>400098.84</v>
      </c>
      <c r="M181">
        <v>70</v>
      </c>
      <c r="N181">
        <v>-229.15</v>
      </c>
      <c r="O181" s="8">
        <v>-0.33250000000000002</v>
      </c>
      <c r="P181" s="8">
        <v>0.1399</v>
      </c>
      <c r="Q181" t="s">
        <v>610</v>
      </c>
      <c r="S181" s="2">
        <v>42663</v>
      </c>
      <c r="T181" t="s">
        <v>945</v>
      </c>
      <c r="U181">
        <v>170.85</v>
      </c>
      <c r="V181">
        <v>121.15</v>
      </c>
      <c r="W181">
        <f t="shared" si="36"/>
        <v>11328980.926732497</v>
      </c>
      <c r="X181">
        <f t="shared" si="37"/>
        <v>28322.452316831244</v>
      </c>
      <c r="Y181">
        <f t="shared" si="27"/>
        <v>175</v>
      </c>
      <c r="Z181">
        <f t="shared" si="28"/>
        <v>-9208.5</v>
      </c>
      <c r="AA181">
        <f t="shared" si="29"/>
        <v>11284539.576732498</v>
      </c>
      <c r="AB181" s="9">
        <f>IFERROR(AA181/MAX($A$3:AA181)-1,"")</f>
        <v>-1.2830378216385663E-2</v>
      </c>
      <c r="AG181" s="2">
        <f t="shared" si="34"/>
        <v>42701</v>
      </c>
      <c r="AH181">
        <v>11496164.637499997</v>
      </c>
      <c r="AI181" s="9">
        <f>AH181/MAX($AH$2:AH181)-1</f>
        <v>-9.1756789451370446E-3</v>
      </c>
      <c r="AJ181" s="29">
        <f t="shared" si="30"/>
        <v>1</v>
      </c>
      <c r="AK181" s="29">
        <f t="shared" si="31"/>
        <v>1</v>
      </c>
      <c r="AL181" s="30">
        <f t="shared" si="35"/>
        <v>2</v>
      </c>
      <c r="AM181" s="30">
        <f t="shared" si="32"/>
        <v>2369</v>
      </c>
      <c r="AN181" s="31">
        <f t="shared" ca="1" si="33"/>
        <v>-9.1756789451370446E-3</v>
      </c>
      <c r="AV181" t="s">
        <v>945</v>
      </c>
      <c r="AW181" t="s">
        <v>31</v>
      </c>
      <c r="AX181" s="7">
        <v>42663.416666666664</v>
      </c>
      <c r="AY181">
        <v>170.85</v>
      </c>
      <c r="AZ181" s="7">
        <v>42664.388888888891</v>
      </c>
      <c r="BA181">
        <v>121.15</v>
      </c>
      <c r="BB181" s="8">
        <v>-0.29089999999999999</v>
      </c>
      <c r="BC181">
        <v>-16040.3</v>
      </c>
      <c r="BD181" s="8">
        <v>-0.308</v>
      </c>
      <c r="BE181">
        <v>304.8329</v>
      </c>
      <c r="BF181">
        <v>52080.7</v>
      </c>
      <c r="BG181">
        <v>400098.84</v>
      </c>
      <c r="BH181">
        <v>70</v>
      </c>
      <c r="BI181">
        <v>-229.15</v>
      </c>
      <c r="BJ181" s="8">
        <v>-0.33250000000000002</v>
      </c>
      <c r="BK181" s="8">
        <v>0.1399</v>
      </c>
      <c r="BL181" t="s">
        <v>610</v>
      </c>
    </row>
    <row r="182" spans="1:64" x14ac:dyDescent="0.45">
      <c r="A182" t="s">
        <v>940</v>
      </c>
      <c r="B182" t="s">
        <v>31</v>
      </c>
      <c r="C182" s="7">
        <v>42664.413194444445</v>
      </c>
      <c r="D182">
        <v>187.7</v>
      </c>
      <c r="E182" s="7">
        <v>42667.385416666664</v>
      </c>
      <c r="F182">
        <v>66.400000000000006</v>
      </c>
      <c r="G182" s="8">
        <v>-0.6462</v>
      </c>
      <c r="H182">
        <v>-40432.74</v>
      </c>
      <c r="I182" s="8">
        <v>-0.65980000000000005</v>
      </c>
      <c r="J182">
        <v>326.48919999999998</v>
      </c>
      <c r="K182">
        <v>61282.02</v>
      </c>
      <c r="L182">
        <v>2215970.5499999998</v>
      </c>
      <c r="M182">
        <v>70</v>
      </c>
      <c r="N182">
        <v>-577.61</v>
      </c>
      <c r="O182" s="8">
        <v>-0.6462</v>
      </c>
      <c r="P182" s="8">
        <v>8.4699999999999998E-2</v>
      </c>
      <c r="Q182" t="s">
        <v>610</v>
      </c>
      <c r="S182" s="2">
        <v>42664</v>
      </c>
      <c r="T182" t="s">
        <v>940</v>
      </c>
      <c r="U182">
        <v>187.7</v>
      </c>
      <c r="V182">
        <v>66.400000000000006</v>
      </c>
      <c r="W182">
        <f t="shared" si="36"/>
        <v>11284539.576732498</v>
      </c>
      <c r="X182">
        <f t="shared" si="37"/>
        <v>28211.348941831246</v>
      </c>
      <c r="Y182">
        <f t="shared" si="27"/>
        <v>150</v>
      </c>
      <c r="Z182">
        <f t="shared" si="28"/>
        <v>-18576.149999999998</v>
      </c>
      <c r="AA182">
        <f t="shared" si="29"/>
        <v>11265963.426732497</v>
      </c>
      <c r="AB182" s="9">
        <f>IFERROR(AA182/MAX($A$3:AA182)-1,"")</f>
        <v>-1.4455416690042688E-2</v>
      </c>
      <c r="AG182" s="2">
        <f t="shared" si="34"/>
        <v>42702</v>
      </c>
      <c r="AH182">
        <v>11471729.262499997</v>
      </c>
      <c r="AI182" s="9">
        <f>AH182/MAX($AH$2:AH182)-1</f>
        <v>-1.1281699918872956E-2</v>
      </c>
      <c r="AJ182" s="29">
        <f t="shared" si="30"/>
        <v>1</v>
      </c>
      <c r="AK182" s="29">
        <f t="shared" si="31"/>
        <v>1</v>
      </c>
      <c r="AL182" s="30">
        <f t="shared" si="35"/>
        <v>2</v>
      </c>
      <c r="AM182" s="30">
        <f t="shared" si="32"/>
        <v>2369</v>
      </c>
      <c r="AN182" s="31">
        <f t="shared" ca="1" si="33"/>
        <v>-1.1281699918872956E-2</v>
      </c>
      <c r="AV182" t="s">
        <v>940</v>
      </c>
      <c r="AW182" t="s">
        <v>31</v>
      </c>
      <c r="AX182" s="7">
        <v>42664.413194444445</v>
      </c>
      <c r="AY182">
        <v>187.7</v>
      </c>
      <c r="AZ182" s="7">
        <v>42667.385416666664</v>
      </c>
      <c r="BA182">
        <v>66.400000000000006</v>
      </c>
      <c r="BB182" s="8">
        <v>-0.6462</v>
      </c>
      <c r="BC182">
        <v>-40432.74</v>
      </c>
      <c r="BD182" s="8">
        <v>-0.65980000000000005</v>
      </c>
      <c r="BE182">
        <v>326.48919999999998</v>
      </c>
      <c r="BF182">
        <v>61282.02</v>
      </c>
      <c r="BG182">
        <v>2215970.5499999998</v>
      </c>
      <c r="BH182">
        <v>70</v>
      </c>
      <c r="BI182">
        <v>-577.61</v>
      </c>
      <c r="BJ182" s="8">
        <v>-0.6462</v>
      </c>
      <c r="BK182" s="8">
        <v>8.4699999999999998E-2</v>
      </c>
      <c r="BL182" t="s">
        <v>610</v>
      </c>
    </row>
    <row r="183" spans="1:64" x14ac:dyDescent="0.45">
      <c r="A183" t="s">
        <v>964</v>
      </c>
      <c r="B183" t="s">
        <v>31</v>
      </c>
      <c r="C183" s="7">
        <v>42667.527777777781</v>
      </c>
      <c r="D183">
        <v>129</v>
      </c>
      <c r="E183" s="7">
        <v>42668.385416666664</v>
      </c>
      <c r="F183">
        <v>104.2</v>
      </c>
      <c r="G183" s="8">
        <v>-0.19220000000000001</v>
      </c>
      <c r="H183">
        <v>-12846.66</v>
      </c>
      <c r="I183" s="8">
        <v>-0.21029999999999999</v>
      </c>
      <c r="J183">
        <v>473.48719999999997</v>
      </c>
      <c r="K183">
        <v>61079.86</v>
      </c>
      <c r="L183">
        <v>2203123.89</v>
      </c>
      <c r="M183">
        <v>37</v>
      </c>
      <c r="N183">
        <v>-347.21</v>
      </c>
      <c r="O183" s="8">
        <v>-0.29420000000000002</v>
      </c>
      <c r="P183" s="8">
        <v>6.3200000000000006E-2</v>
      </c>
      <c r="Q183" t="s">
        <v>610</v>
      </c>
      <c r="S183" s="2">
        <v>42667</v>
      </c>
      <c r="T183" t="s">
        <v>964</v>
      </c>
      <c r="U183">
        <v>129</v>
      </c>
      <c r="V183">
        <v>104.2</v>
      </c>
      <c r="W183">
        <f t="shared" si="36"/>
        <v>11265963.426732497</v>
      </c>
      <c r="X183">
        <f t="shared" si="37"/>
        <v>28164.908566831244</v>
      </c>
      <c r="Y183">
        <f t="shared" si="27"/>
        <v>225</v>
      </c>
      <c r="Z183">
        <f t="shared" si="28"/>
        <v>-6104.699999999998</v>
      </c>
      <c r="AA183">
        <f t="shared" si="29"/>
        <v>11259858.726732498</v>
      </c>
      <c r="AB183" s="9">
        <f>IFERROR(AA183/MAX($A$3:AA183)-1,"")</f>
        <v>-1.4989454817971981E-2</v>
      </c>
      <c r="AG183" s="2">
        <f t="shared" si="34"/>
        <v>42703</v>
      </c>
      <c r="AH183">
        <v>11461026.912499998</v>
      </c>
      <c r="AI183" s="9">
        <f>AH183/MAX($AH$2:AH183)-1</f>
        <v>-1.2204107435363376E-2</v>
      </c>
      <c r="AJ183" s="29">
        <f t="shared" si="30"/>
        <v>1</v>
      </c>
      <c r="AK183" s="29">
        <f t="shared" si="31"/>
        <v>1</v>
      </c>
      <c r="AL183" s="30">
        <f t="shared" si="35"/>
        <v>2</v>
      </c>
      <c r="AM183" s="30">
        <f t="shared" si="32"/>
        <v>2369</v>
      </c>
      <c r="AN183" s="31">
        <f t="shared" ca="1" si="33"/>
        <v>-1.2204107435363376E-2</v>
      </c>
      <c r="AV183" t="s">
        <v>964</v>
      </c>
      <c r="AW183" t="s">
        <v>31</v>
      </c>
      <c r="AX183" s="7">
        <v>42667.527777777781</v>
      </c>
      <c r="AY183">
        <v>129</v>
      </c>
      <c r="AZ183" s="7">
        <v>42668.385416666664</v>
      </c>
      <c r="BA183">
        <v>104.2</v>
      </c>
      <c r="BB183" s="8">
        <v>-0.19220000000000001</v>
      </c>
      <c r="BC183">
        <v>-12846.66</v>
      </c>
      <c r="BD183" s="8">
        <v>-0.21029999999999999</v>
      </c>
      <c r="BE183">
        <v>473.48719999999997</v>
      </c>
      <c r="BF183">
        <v>61079.86</v>
      </c>
      <c r="BG183">
        <v>2203123.89</v>
      </c>
      <c r="BH183">
        <v>37</v>
      </c>
      <c r="BI183">
        <v>-347.21</v>
      </c>
      <c r="BJ183" s="8">
        <v>-0.29420000000000002</v>
      </c>
      <c r="BK183" s="8">
        <v>6.3200000000000006E-2</v>
      </c>
      <c r="BL183" t="s">
        <v>610</v>
      </c>
    </row>
    <row r="184" spans="1:64" x14ac:dyDescent="0.45">
      <c r="A184" t="s">
        <v>950</v>
      </c>
      <c r="B184" t="s">
        <v>31</v>
      </c>
      <c r="C184" s="7">
        <v>42668.402777777781</v>
      </c>
      <c r="D184">
        <v>154.69999999999999</v>
      </c>
      <c r="E184" s="7">
        <v>42669.385416666664</v>
      </c>
      <c r="F184">
        <v>171.5</v>
      </c>
      <c r="G184" s="8">
        <v>0.1086</v>
      </c>
      <c r="H184">
        <v>5339.56</v>
      </c>
      <c r="I184" s="8">
        <v>8.7499999999999994E-2</v>
      </c>
      <c r="J184">
        <v>394.41250000000002</v>
      </c>
      <c r="K184">
        <v>61015.62</v>
      </c>
      <c r="L184">
        <v>2208463.4500000002</v>
      </c>
      <c r="M184">
        <v>73</v>
      </c>
      <c r="N184">
        <v>73.14</v>
      </c>
      <c r="O184" s="8">
        <v>-0.501</v>
      </c>
      <c r="P184" s="8">
        <v>0.15060000000000001</v>
      </c>
      <c r="Q184" t="s">
        <v>610</v>
      </c>
      <c r="S184" s="2">
        <v>42668</v>
      </c>
      <c r="T184" t="s">
        <v>950</v>
      </c>
      <c r="U184">
        <v>154.69999999999999</v>
      </c>
      <c r="V184">
        <v>171.5</v>
      </c>
      <c r="W184">
        <f t="shared" si="36"/>
        <v>11259858.726732498</v>
      </c>
      <c r="X184">
        <f t="shared" si="37"/>
        <v>28149.646816831246</v>
      </c>
      <c r="Y184">
        <f t="shared" si="27"/>
        <v>175</v>
      </c>
      <c r="Z184">
        <f t="shared" si="28"/>
        <v>2369.1500000000019</v>
      </c>
      <c r="AA184" t="str">
        <f t="shared" si="29"/>
        <v/>
      </c>
      <c r="AB184" s="9" t="str">
        <f>IFERROR(AA184/MAX($A$3:AA184)-1,"")</f>
        <v/>
      </c>
      <c r="AG184" s="2">
        <f t="shared" si="34"/>
        <v>42704</v>
      </c>
      <c r="AH184">
        <v>11619487.199999997</v>
      </c>
      <c r="AI184" s="9">
        <f>AH184/MAX($AH$2:AH184)-1</f>
        <v>0</v>
      </c>
      <c r="AJ184" s="29">
        <f t="shared" si="30"/>
        <v>1</v>
      </c>
      <c r="AK184" s="29">
        <f t="shared" si="31"/>
        <v>1</v>
      </c>
      <c r="AL184" s="30">
        <f t="shared" si="35"/>
        <v>2</v>
      </c>
      <c r="AM184" s="30">
        <f t="shared" si="32"/>
        <v>2369</v>
      </c>
      <c r="AN184" s="31">
        <f t="shared" ca="1" si="33"/>
        <v>0</v>
      </c>
      <c r="AV184" t="s">
        <v>950</v>
      </c>
      <c r="AW184" t="s">
        <v>31</v>
      </c>
      <c r="AX184" s="7">
        <v>42668.402777777781</v>
      </c>
      <c r="AY184">
        <v>154.69999999999999</v>
      </c>
      <c r="AZ184" s="7">
        <v>42669.385416666664</v>
      </c>
      <c r="BA184">
        <v>171.5</v>
      </c>
      <c r="BB184" s="8">
        <v>0.1086</v>
      </c>
      <c r="BC184">
        <v>5339.56</v>
      </c>
      <c r="BD184" s="8">
        <v>8.7499999999999994E-2</v>
      </c>
      <c r="BE184">
        <v>394.41250000000002</v>
      </c>
      <c r="BF184">
        <v>61015.62</v>
      </c>
      <c r="BG184">
        <v>2208463.4500000002</v>
      </c>
      <c r="BH184">
        <v>73</v>
      </c>
      <c r="BI184">
        <v>73.14</v>
      </c>
      <c r="BJ184" s="8">
        <v>-0.501</v>
      </c>
      <c r="BK184" s="8">
        <v>0.15060000000000001</v>
      </c>
      <c r="BL184" t="s">
        <v>610</v>
      </c>
    </row>
    <row r="185" spans="1:64" x14ac:dyDescent="0.45">
      <c r="A185" t="s">
        <v>946</v>
      </c>
      <c r="B185" t="s">
        <v>31</v>
      </c>
      <c r="C185" s="7">
        <v>42668.409722222219</v>
      </c>
      <c r="D185">
        <v>120</v>
      </c>
      <c r="E185" s="7">
        <v>42669.385416666664</v>
      </c>
      <c r="F185">
        <v>111.1</v>
      </c>
      <c r="G185" s="8">
        <v>-7.4200000000000002E-2</v>
      </c>
      <c r="H185">
        <v>-5699.83</v>
      </c>
      <c r="I185" s="8">
        <v>-9.3399999999999997E-2</v>
      </c>
      <c r="J185">
        <v>508.41430000000003</v>
      </c>
      <c r="K185">
        <v>61009.71</v>
      </c>
      <c r="L185">
        <v>2202763.62</v>
      </c>
      <c r="M185">
        <v>71</v>
      </c>
      <c r="N185">
        <v>-80.28</v>
      </c>
      <c r="O185" s="8">
        <v>-0.61580000000000001</v>
      </c>
      <c r="P185" s="8">
        <v>6.25E-2</v>
      </c>
      <c r="Q185" t="s">
        <v>610</v>
      </c>
      <c r="S185" s="2">
        <v>42668</v>
      </c>
      <c r="T185" t="s">
        <v>946</v>
      </c>
      <c r="U185">
        <v>120</v>
      </c>
      <c r="V185">
        <v>111.1</v>
      </c>
      <c r="W185">
        <f t="shared" si="36"/>
        <v>11259858.726732498</v>
      </c>
      <c r="X185">
        <f t="shared" si="37"/>
        <v>28149.646816831246</v>
      </c>
      <c r="Y185">
        <f t="shared" si="27"/>
        <v>225</v>
      </c>
      <c r="Z185">
        <f t="shared" si="28"/>
        <v>-2522.4750000000031</v>
      </c>
      <c r="AA185">
        <f t="shared" si="29"/>
        <v>11259705.401732499</v>
      </c>
      <c r="AB185" s="9">
        <f>IFERROR(AA185/MAX($A$3:AA185)-1,"")</f>
        <v>-1.5002867663150954E-2</v>
      </c>
      <c r="AG185" s="2">
        <f t="shared" si="34"/>
        <v>42705</v>
      </c>
      <c r="AH185">
        <v>11680151.787499998</v>
      </c>
      <c r="AI185" s="9">
        <f>AH185/MAX($AH$2:AH185)-1</f>
        <v>0</v>
      </c>
      <c r="AJ185" s="29">
        <f t="shared" si="30"/>
        <v>1</v>
      </c>
      <c r="AK185" s="29">
        <f t="shared" si="31"/>
        <v>1</v>
      </c>
      <c r="AL185" s="30">
        <f t="shared" si="35"/>
        <v>2</v>
      </c>
      <c r="AM185" s="30">
        <f t="shared" si="32"/>
        <v>2369</v>
      </c>
      <c r="AN185" s="31">
        <f t="shared" ca="1" si="33"/>
        <v>0</v>
      </c>
      <c r="AV185" t="s">
        <v>946</v>
      </c>
      <c r="AW185" t="s">
        <v>31</v>
      </c>
      <c r="AX185" s="7">
        <v>42668.409722222219</v>
      </c>
      <c r="AY185">
        <v>120</v>
      </c>
      <c r="AZ185" s="7">
        <v>42669.385416666664</v>
      </c>
      <c r="BA185">
        <v>111.1</v>
      </c>
      <c r="BB185" s="8">
        <v>-7.4200000000000002E-2</v>
      </c>
      <c r="BC185">
        <v>-5699.83</v>
      </c>
      <c r="BD185" s="8">
        <v>-9.3399999999999997E-2</v>
      </c>
      <c r="BE185">
        <v>508.41430000000003</v>
      </c>
      <c r="BF185">
        <v>61009.71</v>
      </c>
      <c r="BG185">
        <v>2202763.62</v>
      </c>
      <c r="BH185">
        <v>71</v>
      </c>
      <c r="BI185">
        <v>-80.28</v>
      </c>
      <c r="BJ185" s="8">
        <v>-0.61580000000000001</v>
      </c>
      <c r="BK185" s="8">
        <v>6.25E-2</v>
      </c>
      <c r="BL185" t="s">
        <v>610</v>
      </c>
    </row>
    <row r="186" spans="1:64" x14ac:dyDescent="0.45">
      <c r="A186" t="s">
        <v>940</v>
      </c>
      <c r="B186" t="s">
        <v>31</v>
      </c>
      <c r="C186" s="7">
        <v>42669.534722222219</v>
      </c>
      <c r="D186">
        <v>109.6</v>
      </c>
      <c r="E186" s="7">
        <v>42670.388888888891</v>
      </c>
      <c r="F186">
        <v>203</v>
      </c>
      <c r="G186" s="8">
        <v>0.85219999999999996</v>
      </c>
      <c r="H186">
        <v>42831.14</v>
      </c>
      <c r="I186" s="8">
        <v>0.82369999999999999</v>
      </c>
      <c r="J186">
        <v>474.45710000000003</v>
      </c>
      <c r="K186">
        <v>52000.49</v>
      </c>
      <c r="L186">
        <v>442929.98</v>
      </c>
      <c r="M186">
        <v>36</v>
      </c>
      <c r="N186">
        <v>1189.75</v>
      </c>
      <c r="O186" s="8">
        <v>-0.33350000000000002</v>
      </c>
      <c r="P186" s="8">
        <v>0.86270000000000002</v>
      </c>
      <c r="Q186" t="s">
        <v>610</v>
      </c>
      <c r="S186" s="2">
        <v>42669</v>
      </c>
      <c r="T186" t="s">
        <v>940</v>
      </c>
      <c r="U186">
        <v>109.6</v>
      </c>
      <c r="V186">
        <v>203</v>
      </c>
      <c r="W186">
        <f t="shared" si="36"/>
        <v>11259705.401732499</v>
      </c>
      <c r="X186">
        <f t="shared" si="37"/>
        <v>28149.263504331248</v>
      </c>
      <c r="Y186">
        <f t="shared" si="27"/>
        <v>250</v>
      </c>
      <c r="Z186">
        <f t="shared" si="28"/>
        <v>22568.5</v>
      </c>
      <c r="AA186" t="str">
        <f t="shared" si="29"/>
        <v/>
      </c>
      <c r="AB186" s="9" t="str">
        <f>IFERROR(AA186/MAX($A$3:AA186)-1,"")</f>
        <v/>
      </c>
      <c r="AG186" s="2">
        <f t="shared" si="34"/>
        <v>42706</v>
      </c>
      <c r="AH186">
        <v>11642120.374999998</v>
      </c>
      <c r="AI186" s="9">
        <f>AH186/MAX($AH$2:AH186)-1</f>
        <v>-3.2560717696066277E-3</v>
      </c>
      <c r="AJ186" s="29">
        <f t="shared" si="30"/>
        <v>1</v>
      </c>
      <c r="AK186" s="29">
        <f t="shared" si="31"/>
        <v>1</v>
      </c>
      <c r="AL186" s="30">
        <f t="shared" si="35"/>
        <v>2</v>
      </c>
      <c r="AM186" s="30">
        <f t="shared" si="32"/>
        <v>2369</v>
      </c>
      <c r="AN186" s="31">
        <f t="shared" ca="1" si="33"/>
        <v>-3.2560717696066277E-3</v>
      </c>
      <c r="AV186" t="s">
        <v>940</v>
      </c>
      <c r="AW186" t="s">
        <v>31</v>
      </c>
      <c r="AX186" s="7">
        <v>42669.534722222219</v>
      </c>
      <c r="AY186">
        <v>109.6</v>
      </c>
      <c r="AZ186" s="7">
        <v>42670.388888888891</v>
      </c>
      <c r="BA186">
        <v>203</v>
      </c>
      <c r="BB186" s="8">
        <v>0.85219999999999996</v>
      </c>
      <c r="BC186">
        <v>42831.14</v>
      </c>
      <c r="BD186" s="8">
        <v>0.82369999999999999</v>
      </c>
      <c r="BE186">
        <v>474.45710000000003</v>
      </c>
      <c r="BF186">
        <v>52000.49</v>
      </c>
      <c r="BG186">
        <v>442929.98</v>
      </c>
      <c r="BH186">
        <v>36</v>
      </c>
      <c r="BI186">
        <v>1189.75</v>
      </c>
      <c r="BJ186" s="8">
        <v>-0.33350000000000002</v>
      </c>
      <c r="BK186" s="8">
        <v>0.86270000000000002</v>
      </c>
      <c r="BL186" t="s">
        <v>610</v>
      </c>
    </row>
    <row r="187" spans="1:64" x14ac:dyDescent="0.45">
      <c r="A187" t="s">
        <v>940</v>
      </c>
      <c r="B187" t="s">
        <v>31</v>
      </c>
      <c r="C187" s="7">
        <v>42669.534722222219</v>
      </c>
      <c r="D187">
        <v>109.6</v>
      </c>
      <c r="E187" s="7">
        <v>42670.385416666664</v>
      </c>
      <c r="F187">
        <v>202.95</v>
      </c>
      <c r="G187" s="8">
        <v>0.85170000000000001</v>
      </c>
      <c r="H187">
        <v>50227.57</v>
      </c>
      <c r="I187" s="8">
        <v>0.82320000000000004</v>
      </c>
      <c r="J187">
        <v>556.69539999999995</v>
      </c>
      <c r="K187">
        <v>61013.82</v>
      </c>
      <c r="L187">
        <v>2252991.1800000002</v>
      </c>
      <c r="M187">
        <v>35</v>
      </c>
      <c r="N187">
        <v>1435.07</v>
      </c>
      <c r="O187" s="8">
        <v>-0.33350000000000002</v>
      </c>
      <c r="P187" s="8">
        <v>0.85170000000000001</v>
      </c>
      <c r="Q187" t="s">
        <v>610</v>
      </c>
      <c r="S187" s="2">
        <v>42669</v>
      </c>
      <c r="T187" t="s">
        <v>940</v>
      </c>
      <c r="U187">
        <v>109.6</v>
      </c>
      <c r="V187">
        <v>202.95</v>
      </c>
      <c r="W187">
        <f t="shared" si="36"/>
        <v>11259705.401732499</v>
      </c>
      <c r="X187">
        <f t="shared" si="37"/>
        <v>28149.263504331248</v>
      </c>
      <c r="Y187">
        <f t="shared" si="27"/>
        <v>250</v>
      </c>
      <c r="Z187">
        <f t="shared" si="28"/>
        <v>22556.124999999993</v>
      </c>
      <c r="AA187" t="str">
        <f t="shared" si="29"/>
        <v/>
      </c>
      <c r="AB187" s="9" t="str">
        <f>IFERROR(AA187/MAX($A$3:AA187)-1,"")</f>
        <v/>
      </c>
      <c r="AG187" s="2">
        <f t="shared" si="34"/>
        <v>42707</v>
      </c>
      <c r="AH187">
        <v>11642120.374999998</v>
      </c>
      <c r="AI187" s="9">
        <f>AH187/MAX($AH$2:AH187)-1</f>
        <v>-3.2560717696066277E-3</v>
      </c>
      <c r="AJ187" s="29">
        <f t="shared" si="30"/>
        <v>1</v>
      </c>
      <c r="AK187" s="29">
        <f t="shared" si="31"/>
        <v>1</v>
      </c>
      <c r="AL187" s="30">
        <f t="shared" si="35"/>
        <v>2</v>
      </c>
      <c r="AM187" s="30">
        <f t="shared" si="32"/>
        <v>2369</v>
      </c>
      <c r="AN187" s="31">
        <f t="shared" ca="1" si="33"/>
        <v>-3.2560717696066277E-3</v>
      </c>
      <c r="AV187" t="s">
        <v>940</v>
      </c>
      <c r="AW187" t="s">
        <v>31</v>
      </c>
      <c r="AX187" s="7">
        <v>42669.534722222219</v>
      </c>
      <c r="AY187">
        <v>109.6</v>
      </c>
      <c r="AZ187" s="7">
        <v>42670.385416666664</v>
      </c>
      <c r="BA187">
        <v>202.95</v>
      </c>
      <c r="BB187" s="8">
        <v>0.85170000000000001</v>
      </c>
      <c r="BC187">
        <v>50227.57</v>
      </c>
      <c r="BD187" s="8">
        <v>0.82320000000000004</v>
      </c>
      <c r="BE187">
        <v>556.69539999999995</v>
      </c>
      <c r="BF187">
        <v>61013.82</v>
      </c>
      <c r="BG187">
        <v>2252991.1800000002</v>
      </c>
      <c r="BH187">
        <v>35</v>
      </c>
      <c r="BI187">
        <v>1435.07</v>
      </c>
      <c r="BJ187" s="8">
        <v>-0.33350000000000002</v>
      </c>
      <c r="BK187" s="8">
        <v>0.85170000000000001</v>
      </c>
      <c r="BL187" t="s">
        <v>610</v>
      </c>
    </row>
    <row r="188" spans="1:64" x14ac:dyDescent="0.45">
      <c r="A188" t="s">
        <v>941</v>
      </c>
      <c r="B188" t="s">
        <v>31</v>
      </c>
      <c r="C188" s="7">
        <v>42669.597222222219</v>
      </c>
      <c r="D188">
        <v>68.5</v>
      </c>
      <c r="E188" s="7">
        <v>42670.388888888891</v>
      </c>
      <c r="F188">
        <v>119.6</v>
      </c>
      <c r="G188" s="8">
        <v>0.746</v>
      </c>
      <c r="H188">
        <v>37350.5</v>
      </c>
      <c r="I188" s="8">
        <v>0.71850000000000003</v>
      </c>
      <c r="J188">
        <v>758.86339999999996</v>
      </c>
      <c r="K188">
        <v>51982.14</v>
      </c>
      <c r="L188">
        <v>480280.48</v>
      </c>
      <c r="M188">
        <v>18</v>
      </c>
      <c r="N188">
        <v>2075.0300000000002</v>
      </c>
      <c r="O188" s="8">
        <v>-0.1409</v>
      </c>
      <c r="P188" s="8">
        <v>0.78100000000000003</v>
      </c>
      <c r="Q188" t="s">
        <v>610</v>
      </c>
      <c r="S188" s="2">
        <v>42669</v>
      </c>
      <c r="T188" t="s">
        <v>941</v>
      </c>
      <c r="U188">
        <v>68.5</v>
      </c>
      <c r="V188">
        <v>119.6</v>
      </c>
      <c r="W188">
        <f t="shared" si="36"/>
        <v>11259705.401732499</v>
      </c>
      <c r="X188">
        <f t="shared" si="37"/>
        <v>28149.263504331248</v>
      </c>
      <c r="Y188">
        <f t="shared" si="27"/>
        <v>400</v>
      </c>
      <c r="Z188">
        <f t="shared" si="28"/>
        <v>19687.599999999999</v>
      </c>
      <c r="AA188" t="str">
        <f t="shared" si="29"/>
        <v/>
      </c>
      <c r="AB188" s="9" t="str">
        <f>IFERROR(AA188/MAX($A$3:AA188)-1,"")</f>
        <v/>
      </c>
      <c r="AG188" s="2">
        <f t="shared" si="34"/>
        <v>42708</v>
      </c>
      <c r="AH188">
        <v>11642120.374999998</v>
      </c>
      <c r="AI188" s="9">
        <f>AH188/MAX($AH$2:AH188)-1</f>
        <v>-3.2560717696066277E-3</v>
      </c>
      <c r="AJ188" s="29">
        <f t="shared" si="30"/>
        <v>1</v>
      </c>
      <c r="AK188" s="29">
        <f t="shared" si="31"/>
        <v>1</v>
      </c>
      <c r="AL188" s="30">
        <f t="shared" si="35"/>
        <v>2</v>
      </c>
      <c r="AM188" s="30">
        <f t="shared" si="32"/>
        <v>2369</v>
      </c>
      <c r="AN188" s="31">
        <f t="shared" ca="1" si="33"/>
        <v>-3.2560717696066277E-3</v>
      </c>
      <c r="AV188" t="s">
        <v>941</v>
      </c>
      <c r="AW188" t="s">
        <v>31</v>
      </c>
      <c r="AX188" s="7">
        <v>42669.597222222219</v>
      </c>
      <c r="AY188">
        <v>68.5</v>
      </c>
      <c r="AZ188" s="7">
        <v>42670.388888888891</v>
      </c>
      <c r="BA188">
        <v>119.6</v>
      </c>
      <c r="BB188" s="8">
        <v>0.746</v>
      </c>
      <c r="BC188">
        <v>37350.5</v>
      </c>
      <c r="BD188" s="8">
        <v>0.71850000000000003</v>
      </c>
      <c r="BE188">
        <v>758.86339999999996</v>
      </c>
      <c r="BF188">
        <v>51982.14</v>
      </c>
      <c r="BG188">
        <v>480280.48</v>
      </c>
      <c r="BH188">
        <v>18</v>
      </c>
      <c r="BI188">
        <v>2075.0300000000002</v>
      </c>
      <c r="BJ188" s="8">
        <v>-0.1409</v>
      </c>
      <c r="BK188" s="8">
        <v>0.78100000000000003</v>
      </c>
      <c r="BL188" t="s">
        <v>610</v>
      </c>
    </row>
    <row r="189" spans="1:64" x14ac:dyDescent="0.45">
      <c r="A189" t="s">
        <v>941</v>
      </c>
      <c r="B189" t="s">
        <v>31</v>
      </c>
      <c r="C189" s="7">
        <v>42669.614583333336</v>
      </c>
      <c r="D189">
        <v>106.7</v>
      </c>
      <c r="E189" s="7">
        <v>42670.385416666664</v>
      </c>
      <c r="F189">
        <v>120.45</v>
      </c>
      <c r="G189" s="8">
        <v>0.12889999999999999</v>
      </c>
      <c r="H189">
        <v>6575.05</v>
      </c>
      <c r="I189" s="8">
        <v>0.1076</v>
      </c>
      <c r="J189">
        <v>572.81460000000004</v>
      </c>
      <c r="K189">
        <v>61119.32</v>
      </c>
      <c r="L189">
        <v>2259566.2400000002</v>
      </c>
      <c r="M189">
        <v>12</v>
      </c>
      <c r="N189">
        <v>547.91999999999996</v>
      </c>
      <c r="O189" s="8">
        <v>-0.34300000000000003</v>
      </c>
      <c r="P189" s="8">
        <v>0.12889999999999999</v>
      </c>
      <c r="Q189" t="s">
        <v>610</v>
      </c>
      <c r="S189" s="2">
        <v>42669</v>
      </c>
      <c r="T189" t="s">
        <v>941</v>
      </c>
      <c r="U189">
        <v>106.7</v>
      </c>
      <c r="V189">
        <v>120.45</v>
      </c>
      <c r="W189">
        <f t="shared" si="36"/>
        <v>11259705.401732499</v>
      </c>
      <c r="X189">
        <f t="shared" si="37"/>
        <v>28149.263504331248</v>
      </c>
      <c r="Y189">
        <f t="shared" si="27"/>
        <v>275</v>
      </c>
      <c r="Z189">
        <f t="shared" si="28"/>
        <v>3156.5874999999992</v>
      </c>
      <c r="AA189">
        <f t="shared" si="29"/>
        <v>11327674.214232499</v>
      </c>
      <c r="AB189" s="9">
        <f>IFERROR(AA189/MAX($A$3:AA189)-1,"")</f>
        <v>-9.056967392035542E-3</v>
      </c>
      <c r="AG189" s="2">
        <f t="shared" si="34"/>
        <v>42709</v>
      </c>
      <c r="AH189">
        <v>11641959.249999998</v>
      </c>
      <c r="AI189" s="9">
        <f>AH189/MAX($AH$2:AH189)-1</f>
        <v>-3.2698665389667703E-3</v>
      </c>
      <c r="AJ189" s="29">
        <f t="shared" si="30"/>
        <v>1</v>
      </c>
      <c r="AK189" s="29">
        <f t="shared" si="31"/>
        <v>1</v>
      </c>
      <c r="AL189" s="30">
        <f t="shared" si="35"/>
        <v>2</v>
      </c>
      <c r="AM189" s="30">
        <f t="shared" si="32"/>
        <v>2369</v>
      </c>
      <c r="AN189" s="31">
        <f t="shared" ca="1" si="33"/>
        <v>-3.2698665389667703E-3</v>
      </c>
      <c r="AV189" t="s">
        <v>941</v>
      </c>
      <c r="AW189" t="s">
        <v>31</v>
      </c>
      <c r="AX189" s="7">
        <v>42669.614583333336</v>
      </c>
      <c r="AY189">
        <v>106.7</v>
      </c>
      <c r="AZ189" s="7">
        <v>42670.385416666664</v>
      </c>
      <c r="BA189">
        <v>120.45</v>
      </c>
      <c r="BB189" s="8">
        <v>0.12889999999999999</v>
      </c>
      <c r="BC189">
        <v>6575.05</v>
      </c>
      <c r="BD189" s="8">
        <v>0.1076</v>
      </c>
      <c r="BE189">
        <v>572.81460000000004</v>
      </c>
      <c r="BF189">
        <v>61119.32</v>
      </c>
      <c r="BG189">
        <v>2259566.2400000002</v>
      </c>
      <c r="BH189">
        <v>12</v>
      </c>
      <c r="BI189">
        <v>547.91999999999996</v>
      </c>
      <c r="BJ189" s="8">
        <v>-0.34300000000000003</v>
      </c>
      <c r="BK189" s="8">
        <v>0.12889999999999999</v>
      </c>
      <c r="BL189" t="s">
        <v>610</v>
      </c>
    </row>
    <row r="190" spans="1:64" x14ac:dyDescent="0.45">
      <c r="A190" t="s">
        <v>943</v>
      </c>
      <c r="B190" t="s">
        <v>31</v>
      </c>
      <c r="C190" s="7">
        <v>42670.395833333336</v>
      </c>
      <c r="D190">
        <v>78.349999999999994</v>
      </c>
      <c r="E190" s="7">
        <v>42670.635416666664</v>
      </c>
      <c r="F190">
        <v>0.1</v>
      </c>
      <c r="G190" s="8">
        <v>-0.99870000000000003</v>
      </c>
      <c r="H190">
        <v>-61833.36</v>
      </c>
      <c r="I190" s="8">
        <v>-1.0086999999999999</v>
      </c>
      <c r="J190">
        <v>782.35910000000001</v>
      </c>
      <c r="K190">
        <v>61297.83</v>
      </c>
      <c r="L190">
        <v>2197732.88</v>
      </c>
      <c r="M190">
        <v>70</v>
      </c>
      <c r="N190">
        <v>-883.33</v>
      </c>
      <c r="O190" s="8">
        <v>-0.99939999999999996</v>
      </c>
      <c r="P190" s="8">
        <v>1.03</v>
      </c>
      <c r="Q190" t="s">
        <v>610</v>
      </c>
      <c r="S190" s="2">
        <v>42670</v>
      </c>
      <c r="T190" t="s">
        <v>943</v>
      </c>
      <c r="U190">
        <v>78.349999999999994</v>
      </c>
      <c r="V190">
        <v>0.1</v>
      </c>
      <c r="W190">
        <f t="shared" si="36"/>
        <v>11327674.214232499</v>
      </c>
      <c r="X190">
        <f t="shared" si="37"/>
        <v>28319.185535581248</v>
      </c>
      <c r="Y190">
        <f t="shared" si="27"/>
        <v>350</v>
      </c>
      <c r="Z190">
        <f t="shared" si="28"/>
        <v>-27662.074999999997</v>
      </c>
      <c r="AA190" t="str">
        <f t="shared" si="29"/>
        <v/>
      </c>
      <c r="AB190" s="9" t="str">
        <f>IFERROR(AA190/MAX($A$3:AA190)-1,"")</f>
        <v/>
      </c>
      <c r="AG190" s="2">
        <f t="shared" si="34"/>
        <v>42710</v>
      </c>
      <c r="AH190">
        <v>11641959.249999998</v>
      </c>
      <c r="AI190" s="9">
        <f>AH190/MAX($AH$2:AH190)-1</f>
        <v>-3.2698665389667703E-3</v>
      </c>
      <c r="AJ190" s="29">
        <f t="shared" si="30"/>
        <v>1</v>
      </c>
      <c r="AK190" s="29">
        <f t="shared" si="31"/>
        <v>1</v>
      </c>
      <c r="AL190" s="30">
        <f t="shared" si="35"/>
        <v>2</v>
      </c>
      <c r="AM190" s="30">
        <f t="shared" si="32"/>
        <v>2369</v>
      </c>
      <c r="AN190" s="31">
        <f t="shared" ca="1" si="33"/>
        <v>-3.2698665389667703E-3</v>
      </c>
      <c r="AV190" t="s">
        <v>943</v>
      </c>
      <c r="AW190" t="s">
        <v>31</v>
      </c>
      <c r="AX190" s="7">
        <v>42670.395833333336</v>
      </c>
      <c r="AY190">
        <v>78.349999999999994</v>
      </c>
      <c r="AZ190" s="7">
        <v>42670.635416666664</v>
      </c>
      <c r="BA190">
        <v>0.1</v>
      </c>
      <c r="BB190" s="8">
        <v>-0.99870000000000003</v>
      </c>
      <c r="BC190">
        <v>-61833.36</v>
      </c>
      <c r="BD190" s="8">
        <v>-1.0086999999999999</v>
      </c>
      <c r="BE190">
        <v>782.35910000000001</v>
      </c>
      <c r="BF190">
        <v>61297.83</v>
      </c>
      <c r="BG190">
        <v>2197732.88</v>
      </c>
      <c r="BH190">
        <v>70</v>
      </c>
      <c r="BI190">
        <v>-883.33</v>
      </c>
      <c r="BJ190" s="8">
        <v>-0.99939999999999996</v>
      </c>
      <c r="BK190" s="8">
        <v>1.03</v>
      </c>
      <c r="BL190" t="s">
        <v>610</v>
      </c>
    </row>
    <row r="191" spans="1:64" x14ac:dyDescent="0.45">
      <c r="A191" t="s">
        <v>926</v>
      </c>
      <c r="B191" t="s">
        <v>31</v>
      </c>
      <c r="C191" s="7">
        <v>42670.40625</v>
      </c>
      <c r="D191">
        <v>38</v>
      </c>
      <c r="E191" s="7">
        <v>42670.635416666664</v>
      </c>
      <c r="F191">
        <v>0.05</v>
      </c>
      <c r="G191" s="8">
        <v>-0.99870000000000003</v>
      </c>
      <c r="H191">
        <v>-61815.6</v>
      </c>
      <c r="I191" s="8">
        <v>-1.0086999999999999</v>
      </c>
      <c r="J191">
        <v>1612.7</v>
      </c>
      <c r="K191">
        <v>61282.6</v>
      </c>
      <c r="L191">
        <v>2135917.2799999998</v>
      </c>
      <c r="M191">
        <v>67</v>
      </c>
      <c r="N191">
        <v>-922.62</v>
      </c>
      <c r="O191" s="8">
        <v>-0.99870000000000003</v>
      </c>
      <c r="P191" s="8">
        <v>1.2367999999999999</v>
      </c>
      <c r="Q191" t="s">
        <v>610</v>
      </c>
      <c r="S191" s="2">
        <v>42670</v>
      </c>
      <c r="T191" t="s">
        <v>926</v>
      </c>
      <c r="U191">
        <v>38</v>
      </c>
      <c r="V191">
        <v>0.05</v>
      </c>
      <c r="W191">
        <f t="shared" si="36"/>
        <v>11327674.214232499</v>
      </c>
      <c r="X191">
        <f t="shared" si="37"/>
        <v>28319.185535581248</v>
      </c>
      <c r="Y191">
        <f t="shared" si="27"/>
        <v>750</v>
      </c>
      <c r="Z191">
        <f t="shared" si="28"/>
        <v>-28747.875</v>
      </c>
      <c r="AA191" t="str">
        <f t="shared" si="29"/>
        <v/>
      </c>
      <c r="AB191" s="9" t="str">
        <f>IFERROR(AA191/MAX($A$3:AA191)-1,"")</f>
        <v/>
      </c>
      <c r="AG191" s="2">
        <f t="shared" si="34"/>
        <v>42711</v>
      </c>
      <c r="AH191">
        <v>11564658.349999998</v>
      </c>
      <c r="AI191" s="9">
        <f>AH191/MAX($AH$2:AH191)-1</f>
        <v>-9.8880082725979479E-3</v>
      </c>
      <c r="AJ191" s="29">
        <f t="shared" si="30"/>
        <v>1</v>
      </c>
      <c r="AK191" s="29">
        <f t="shared" si="31"/>
        <v>1</v>
      </c>
      <c r="AL191" s="30">
        <f t="shared" si="35"/>
        <v>2</v>
      </c>
      <c r="AM191" s="30">
        <f t="shared" si="32"/>
        <v>2369</v>
      </c>
      <c r="AN191" s="31">
        <f t="shared" ca="1" si="33"/>
        <v>-9.8880082725979479E-3</v>
      </c>
      <c r="AV191" t="s">
        <v>926</v>
      </c>
      <c r="AW191" t="s">
        <v>31</v>
      </c>
      <c r="AX191" s="7">
        <v>42670.40625</v>
      </c>
      <c r="AY191">
        <v>38</v>
      </c>
      <c r="AZ191" s="7">
        <v>42670.635416666664</v>
      </c>
      <c r="BA191">
        <v>0.05</v>
      </c>
      <c r="BB191" s="8">
        <v>-0.99870000000000003</v>
      </c>
      <c r="BC191">
        <v>-61815.6</v>
      </c>
      <c r="BD191" s="8">
        <v>-1.0086999999999999</v>
      </c>
      <c r="BE191">
        <v>1612.7</v>
      </c>
      <c r="BF191">
        <v>61282.6</v>
      </c>
      <c r="BG191">
        <v>2135917.2799999998</v>
      </c>
      <c r="BH191">
        <v>67</v>
      </c>
      <c r="BI191">
        <v>-922.62</v>
      </c>
      <c r="BJ191" s="8">
        <v>-0.99870000000000003</v>
      </c>
      <c r="BK191" s="8">
        <v>1.2367999999999999</v>
      </c>
      <c r="BL191" t="s">
        <v>610</v>
      </c>
    </row>
    <row r="192" spans="1:64" x14ac:dyDescent="0.45">
      <c r="A192" t="s">
        <v>947</v>
      </c>
      <c r="B192" t="s">
        <v>31</v>
      </c>
      <c r="C192" s="7">
        <v>42670.447916666664</v>
      </c>
      <c r="D192">
        <v>136.35</v>
      </c>
      <c r="E192" s="7">
        <v>42671.388888888891</v>
      </c>
      <c r="F192">
        <v>74.900000000000006</v>
      </c>
      <c r="G192" s="8">
        <v>-0.45069999999999999</v>
      </c>
      <c r="H192">
        <v>-24428.05</v>
      </c>
      <c r="I192" s="8">
        <v>-0.4662</v>
      </c>
      <c r="J192">
        <v>384.31540000000001</v>
      </c>
      <c r="K192">
        <v>52401.4</v>
      </c>
      <c r="L192">
        <v>455852.43</v>
      </c>
      <c r="M192">
        <v>61</v>
      </c>
      <c r="N192">
        <v>-400.46</v>
      </c>
      <c r="O192" s="8">
        <v>-0.73380000000000001</v>
      </c>
      <c r="P192" s="8">
        <v>4.58E-2</v>
      </c>
      <c r="Q192" t="s">
        <v>610</v>
      </c>
      <c r="S192" s="2">
        <v>42670</v>
      </c>
      <c r="T192" t="s">
        <v>947</v>
      </c>
      <c r="U192">
        <v>136.35</v>
      </c>
      <c r="V192">
        <v>74.900000000000006</v>
      </c>
      <c r="W192">
        <f t="shared" si="36"/>
        <v>11327674.214232499</v>
      </c>
      <c r="X192">
        <f t="shared" si="37"/>
        <v>28319.185535581248</v>
      </c>
      <c r="Y192">
        <f t="shared" si="27"/>
        <v>200</v>
      </c>
      <c r="Z192">
        <f t="shared" si="28"/>
        <v>-12712.499999999995</v>
      </c>
      <c r="AA192">
        <f t="shared" si="29"/>
        <v>11258551.7642325</v>
      </c>
      <c r="AB192" s="9">
        <f>IFERROR(AA192/MAX($A$3:AA192)-1,"")</f>
        <v>-1.5103787677370972E-2</v>
      </c>
      <c r="AG192" s="2">
        <f t="shared" si="34"/>
        <v>42712</v>
      </c>
      <c r="AH192">
        <v>11559821.087499999</v>
      </c>
      <c r="AI192" s="9">
        <f>AH192/MAX($AH$2:AH192)-1</f>
        <v>-1.0302152077233839E-2</v>
      </c>
      <c r="AJ192" s="29">
        <f t="shared" si="30"/>
        <v>1</v>
      </c>
      <c r="AK192" s="29">
        <f t="shared" si="31"/>
        <v>1</v>
      </c>
      <c r="AL192" s="30">
        <f t="shared" si="35"/>
        <v>2</v>
      </c>
      <c r="AM192" s="30">
        <f t="shared" si="32"/>
        <v>2369</v>
      </c>
      <c r="AN192" s="31">
        <f t="shared" ca="1" si="33"/>
        <v>-1.0302152077233839E-2</v>
      </c>
      <c r="AV192" t="s">
        <v>947</v>
      </c>
      <c r="AW192" t="s">
        <v>31</v>
      </c>
      <c r="AX192" s="7">
        <v>42670.447916666664</v>
      </c>
      <c r="AY192">
        <v>136.35</v>
      </c>
      <c r="AZ192" s="7">
        <v>42671.388888888891</v>
      </c>
      <c r="BA192">
        <v>74.900000000000006</v>
      </c>
      <c r="BB192" s="8">
        <v>-0.45069999999999999</v>
      </c>
      <c r="BC192">
        <v>-24428.05</v>
      </c>
      <c r="BD192" s="8">
        <v>-0.4662</v>
      </c>
      <c r="BE192">
        <v>384.31540000000001</v>
      </c>
      <c r="BF192">
        <v>52401.4</v>
      </c>
      <c r="BG192">
        <v>455852.43</v>
      </c>
      <c r="BH192">
        <v>61</v>
      </c>
      <c r="BI192">
        <v>-400.46</v>
      </c>
      <c r="BJ192" s="8">
        <v>-0.73380000000000001</v>
      </c>
      <c r="BK192" s="8">
        <v>4.58E-2</v>
      </c>
      <c r="BL192" t="s">
        <v>610</v>
      </c>
    </row>
    <row r="193" spans="1:64" x14ac:dyDescent="0.45">
      <c r="A193" t="s">
        <v>943</v>
      </c>
      <c r="B193" t="s">
        <v>31</v>
      </c>
      <c r="C193" s="7">
        <v>42671.395833333336</v>
      </c>
      <c r="D193">
        <v>131</v>
      </c>
      <c r="E193" s="7">
        <v>42675.385416666664</v>
      </c>
      <c r="F193">
        <v>78.099999999999994</v>
      </c>
      <c r="G193" s="8">
        <v>-0.40379999999999999</v>
      </c>
      <c r="H193">
        <v>-25471.99</v>
      </c>
      <c r="I193" s="8">
        <v>-0.41980000000000001</v>
      </c>
      <c r="J193">
        <v>463.2029</v>
      </c>
      <c r="K193">
        <v>60679.59</v>
      </c>
      <c r="L193">
        <v>2110445.2799999998</v>
      </c>
      <c r="M193">
        <v>88</v>
      </c>
      <c r="N193">
        <v>-289.45</v>
      </c>
      <c r="O193" s="8">
        <v>-0.61829999999999996</v>
      </c>
      <c r="P193" s="8">
        <v>4.58E-2</v>
      </c>
      <c r="Q193" t="s">
        <v>610</v>
      </c>
      <c r="S193" s="2">
        <v>42671</v>
      </c>
      <c r="T193" t="s">
        <v>943</v>
      </c>
      <c r="U193">
        <v>131</v>
      </c>
      <c r="V193">
        <v>78.099999999999994</v>
      </c>
      <c r="W193">
        <f t="shared" si="36"/>
        <v>11258551.7642325</v>
      </c>
      <c r="X193">
        <f t="shared" si="37"/>
        <v>28146.379410581249</v>
      </c>
      <c r="Y193">
        <f t="shared" si="27"/>
        <v>225</v>
      </c>
      <c r="Z193">
        <f t="shared" si="28"/>
        <v>-12372.975000000004</v>
      </c>
      <c r="AA193" t="str">
        <f t="shared" si="29"/>
        <v/>
      </c>
      <c r="AB193" s="9" t="str">
        <f>IFERROR(AA193/MAX($A$3:AA193)-1,"")</f>
        <v/>
      </c>
      <c r="AG193" s="2">
        <f t="shared" si="34"/>
        <v>42713</v>
      </c>
      <c r="AH193">
        <v>11537181.837499999</v>
      </c>
      <c r="AI193" s="9">
        <f>AH193/MAX($AH$2:AH193)-1</f>
        <v>-1.2240418840532952E-2</v>
      </c>
      <c r="AJ193" s="29">
        <f t="shared" si="30"/>
        <v>1</v>
      </c>
      <c r="AK193" s="29">
        <f t="shared" si="31"/>
        <v>1</v>
      </c>
      <c r="AL193" s="30">
        <f t="shared" si="35"/>
        <v>2</v>
      </c>
      <c r="AM193" s="30">
        <f t="shared" si="32"/>
        <v>2369</v>
      </c>
      <c r="AN193" s="31">
        <f t="shared" ca="1" si="33"/>
        <v>-1.2240418840532952E-2</v>
      </c>
      <c r="AV193" t="s">
        <v>943</v>
      </c>
      <c r="AW193" t="s">
        <v>31</v>
      </c>
      <c r="AX193" s="7">
        <v>42671.395833333336</v>
      </c>
      <c r="AY193">
        <v>131</v>
      </c>
      <c r="AZ193" s="7">
        <v>42675.385416666664</v>
      </c>
      <c r="BA193">
        <v>78.099999999999994</v>
      </c>
      <c r="BB193" s="8">
        <v>-0.40379999999999999</v>
      </c>
      <c r="BC193">
        <v>-25471.99</v>
      </c>
      <c r="BD193" s="8">
        <v>-0.41980000000000001</v>
      </c>
      <c r="BE193">
        <v>463.2029</v>
      </c>
      <c r="BF193">
        <v>60679.59</v>
      </c>
      <c r="BG193">
        <v>2110445.2799999998</v>
      </c>
      <c r="BH193">
        <v>88</v>
      </c>
      <c r="BI193">
        <v>-289.45</v>
      </c>
      <c r="BJ193" s="8">
        <v>-0.61829999999999996</v>
      </c>
      <c r="BK193" s="8">
        <v>4.58E-2</v>
      </c>
      <c r="BL193" t="s">
        <v>610</v>
      </c>
    </row>
    <row r="194" spans="1:64" x14ac:dyDescent="0.45">
      <c r="A194" t="s">
        <v>928</v>
      </c>
      <c r="B194" t="s">
        <v>31</v>
      </c>
      <c r="C194" s="7">
        <v>42671.427083333336</v>
      </c>
      <c r="D194">
        <v>161.05000000000001</v>
      </c>
      <c r="E194" s="7">
        <v>42675.388888888891</v>
      </c>
      <c r="F194">
        <v>121</v>
      </c>
      <c r="G194" s="8">
        <v>-0.2487</v>
      </c>
      <c r="H194">
        <v>-13916.41</v>
      </c>
      <c r="I194" s="8">
        <v>-0.26619999999999999</v>
      </c>
      <c r="J194">
        <v>324.61509999999998</v>
      </c>
      <c r="K194">
        <v>52279.26</v>
      </c>
      <c r="L194">
        <v>441936.02</v>
      </c>
      <c r="M194">
        <v>80</v>
      </c>
      <c r="N194">
        <v>-173.96</v>
      </c>
      <c r="O194" s="8">
        <v>-0.34799999999999998</v>
      </c>
      <c r="P194" s="8">
        <v>0.21640000000000001</v>
      </c>
      <c r="Q194" t="s">
        <v>610</v>
      </c>
      <c r="S194" s="2">
        <v>42671</v>
      </c>
      <c r="T194" t="s">
        <v>928</v>
      </c>
      <c r="U194">
        <v>161.05000000000001</v>
      </c>
      <c r="V194">
        <v>121</v>
      </c>
      <c r="W194">
        <f t="shared" si="36"/>
        <v>11258551.7642325</v>
      </c>
      <c r="X194">
        <f t="shared" si="37"/>
        <v>28146.379410581249</v>
      </c>
      <c r="Y194">
        <f t="shared" ref="Y194:Y257" si="38">MROUND(X194/U194,25)</f>
        <v>175</v>
      </c>
      <c r="Z194">
        <f t="shared" ref="Z194:Z257" si="39">Y194*((V194*0.99)-(U194*1.01))</f>
        <v>-7502.3375000000033</v>
      </c>
      <c r="AA194" t="str">
        <f t="shared" si="29"/>
        <v/>
      </c>
      <c r="AB194" s="9" t="str">
        <f>IFERROR(AA194/MAX($A$3:AA194)-1,"")</f>
        <v/>
      </c>
      <c r="AG194" s="2">
        <f t="shared" si="34"/>
        <v>42714</v>
      </c>
      <c r="AH194">
        <v>11537181.837499999</v>
      </c>
      <c r="AI194" s="9">
        <f>AH194/MAX($AH$2:AH194)-1</f>
        <v>-1.2240418840532952E-2</v>
      </c>
      <c r="AJ194" s="29">
        <f t="shared" si="30"/>
        <v>1</v>
      </c>
      <c r="AK194" s="29">
        <f t="shared" si="31"/>
        <v>1</v>
      </c>
      <c r="AL194" s="30">
        <f t="shared" si="35"/>
        <v>2</v>
      </c>
      <c r="AM194" s="30">
        <f t="shared" si="32"/>
        <v>2369</v>
      </c>
      <c r="AN194" s="31">
        <f t="shared" ca="1" si="33"/>
        <v>-1.2240418840532952E-2</v>
      </c>
      <c r="AV194" t="s">
        <v>928</v>
      </c>
      <c r="AW194" t="s">
        <v>31</v>
      </c>
      <c r="AX194" s="7">
        <v>42671.427083333336</v>
      </c>
      <c r="AY194">
        <v>161.05000000000001</v>
      </c>
      <c r="AZ194" s="7">
        <v>42675.388888888891</v>
      </c>
      <c r="BA194">
        <v>121</v>
      </c>
      <c r="BB194" s="8">
        <v>-0.2487</v>
      </c>
      <c r="BC194">
        <v>-13916.41</v>
      </c>
      <c r="BD194" s="8">
        <v>-0.26619999999999999</v>
      </c>
      <c r="BE194">
        <v>324.61509999999998</v>
      </c>
      <c r="BF194">
        <v>52279.26</v>
      </c>
      <c r="BG194">
        <v>441936.02</v>
      </c>
      <c r="BH194">
        <v>80</v>
      </c>
      <c r="BI194">
        <v>-173.96</v>
      </c>
      <c r="BJ194" s="8">
        <v>-0.34799999999999998</v>
      </c>
      <c r="BK194" s="8">
        <v>0.21640000000000001</v>
      </c>
      <c r="BL194" t="s">
        <v>610</v>
      </c>
    </row>
    <row r="195" spans="1:64" x14ac:dyDescent="0.45">
      <c r="A195" t="s">
        <v>930</v>
      </c>
      <c r="B195" t="s">
        <v>31</v>
      </c>
      <c r="C195" s="7">
        <v>42671.430555555555</v>
      </c>
      <c r="D195">
        <v>135</v>
      </c>
      <c r="E195" s="7">
        <v>42675.388888888891</v>
      </c>
      <c r="F195">
        <v>83.25</v>
      </c>
      <c r="G195" s="8">
        <v>-0.38329999999999997</v>
      </c>
      <c r="H195">
        <v>-20883.48</v>
      </c>
      <c r="I195" s="8">
        <v>-0.39950000000000002</v>
      </c>
      <c r="J195">
        <v>387.21510000000001</v>
      </c>
      <c r="K195">
        <v>52274.03</v>
      </c>
      <c r="L195">
        <v>421052.55</v>
      </c>
      <c r="M195">
        <v>79</v>
      </c>
      <c r="N195">
        <v>-264.35000000000002</v>
      </c>
      <c r="O195" s="8">
        <v>-0.4667</v>
      </c>
      <c r="P195" s="8">
        <v>5.11E-2</v>
      </c>
      <c r="Q195" t="s">
        <v>610</v>
      </c>
      <c r="S195" s="2">
        <v>42671</v>
      </c>
      <c r="T195" t="s">
        <v>930</v>
      </c>
      <c r="U195">
        <v>135</v>
      </c>
      <c r="V195">
        <v>83.25</v>
      </c>
      <c r="W195">
        <f t="shared" si="36"/>
        <v>11258551.7642325</v>
      </c>
      <c r="X195">
        <f t="shared" si="37"/>
        <v>28146.379410581249</v>
      </c>
      <c r="Y195">
        <f t="shared" si="38"/>
        <v>200</v>
      </c>
      <c r="Z195">
        <f t="shared" si="39"/>
        <v>-10786.499999999998</v>
      </c>
      <c r="AA195" t="str">
        <f t="shared" ref="AA195:AA258" si="40">IF(S195&lt;&gt;S196,W195+SUMIF($S$3:$S$3590,S195,$Z$3:$Z$3590),"")</f>
        <v/>
      </c>
      <c r="AB195" s="9" t="str">
        <f>IFERROR(AA195/MAX($A$3:AA195)-1,"")</f>
        <v/>
      </c>
      <c r="AG195" s="2">
        <f t="shared" si="34"/>
        <v>42715</v>
      </c>
      <c r="AH195">
        <v>11537181.837499999</v>
      </c>
      <c r="AI195" s="9">
        <f>AH195/MAX($AH$2:AH195)-1</f>
        <v>-1.2240418840532952E-2</v>
      </c>
      <c r="AJ195" s="29">
        <f t="shared" ref="AJ195:AJ258" si="41">IF(AG195=$AP$3,1,IF(AJ194=1,1,""))</f>
        <v>1</v>
      </c>
      <c r="AK195" s="29">
        <f t="shared" ref="AK195:AK258" si="42">IF(AG195=$AP$4,1,IF(AK196=1,1,""))</f>
        <v>1</v>
      </c>
      <c r="AL195" s="30">
        <f t="shared" si="35"/>
        <v>2</v>
      </c>
      <c r="AM195" s="30">
        <f t="shared" ref="AM195:AM258" si="43">IF(AND(AK195=1,AK196&lt;&gt;1),ROW(),IF(AND(AK195="",AK196=""),"",AM196))</f>
        <v>2369</v>
      </c>
      <c r="AN195" s="31">
        <f t="shared" ref="AN195:AN258" ca="1" si="44">IF(AM195="","",IF(AJ195=1,AH195/MAX(INDIRECT("AH"&amp;AL195&amp;":"&amp;"AJ"&amp;ROW(AN195)))-1,""))</f>
        <v>-1.2240418840532952E-2</v>
      </c>
      <c r="AV195" t="s">
        <v>930</v>
      </c>
      <c r="AW195" t="s">
        <v>31</v>
      </c>
      <c r="AX195" s="7">
        <v>42671.430555555555</v>
      </c>
      <c r="AY195">
        <v>135</v>
      </c>
      <c r="AZ195" s="7">
        <v>42675.388888888891</v>
      </c>
      <c r="BA195">
        <v>83.25</v>
      </c>
      <c r="BB195" s="8">
        <v>-0.38329999999999997</v>
      </c>
      <c r="BC195">
        <v>-20883.48</v>
      </c>
      <c r="BD195" s="8">
        <v>-0.39950000000000002</v>
      </c>
      <c r="BE195">
        <v>387.21510000000001</v>
      </c>
      <c r="BF195">
        <v>52274.03</v>
      </c>
      <c r="BG195">
        <v>421052.55</v>
      </c>
      <c r="BH195">
        <v>79</v>
      </c>
      <c r="BI195">
        <v>-264.35000000000002</v>
      </c>
      <c r="BJ195" s="8">
        <v>-0.4667</v>
      </c>
      <c r="BK195" s="8">
        <v>5.11E-2</v>
      </c>
      <c r="BL195" t="s">
        <v>610</v>
      </c>
    </row>
    <row r="196" spans="1:64" x14ac:dyDescent="0.45">
      <c r="A196" t="s">
        <v>930</v>
      </c>
      <c r="B196" t="s">
        <v>31</v>
      </c>
      <c r="C196" s="7">
        <v>42671.430555555555</v>
      </c>
      <c r="D196">
        <v>135</v>
      </c>
      <c r="E196" s="7">
        <v>42675.385416666664</v>
      </c>
      <c r="F196">
        <v>97.65</v>
      </c>
      <c r="G196" s="8">
        <v>-0.2767</v>
      </c>
      <c r="H196">
        <v>-17791.89</v>
      </c>
      <c r="I196" s="8">
        <v>-0.29389999999999999</v>
      </c>
      <c r="J196">
        <v>448.42380000000003</v>
      </c>
      <c r="K196">
        <v>60537.21</v>
      </c>
      <c r="L196">
        <v>2092653.4</v>
      </c>
      <c r="M196">
        <v>78</v>
      </c>
      <c r="N196">
        <v>-228.1</v>
      </c>
      <c r="O196" s="8">
        <v>-0.4667</v>
      </c>
      <c r="P196" s="8">
        <v>5.11E-2</v>
      </c>
      <c r="Q196" t="s">
        <v>610</v>
      </c>
      <c r="S196" s="2">
        <v>42671</v>
      </c>
      <c r="T196" t="s">
        <v>930</v>
      </c>
      <c r="U196">
        <v>135</v>
      </c>
      <c r="V196">
        <v>97.65</v>
      </c>
      <c r="W196">
        <f t="shared" si="36"/>
        <v>11258551.7642325</v>
      </c>
      <c r="X196">
        <f t="shared" si="37"/>
        <v>28146.379410581249</v>
      </c>
      <c r="Y196">
        <f t="shared" si="38"/>
        <v>200</v>
      </c>
      <c r="Z196">
        <f t="shared" si="39"/>
        <v>-7935.2999999999984</v>
      </c>
      <c r="AA196">
        <f t="shared" si="40"/>
        <v>11219954.651732499</v>
      </c>
      <c r="AB196" s="9">
        <f>IFERROR(AA196/MAX($A$3:AA196)-1,"")</f>
        <v>-1.8480256578869314E-2</v>
      </c>
      <c r="AG196" s="2">
        <f t="shared" ref="AG196:AG259" si="45">AG195+1</f>
        <v>42716</v>
      </c>
      <c r="AH196">
        <v>11557751.249999998</v>
      </c>
      <c r="AI196" s="9">
        <f>AH196/MAX($AH$2:AH196)-1</f>
        <v>-1.0479361889028871E-2</v>
      </c>
      <c r="AJ196" s="29">
        <f t="shared" si="41"/>
        <v>1</v>
      </c>
      <c r="AK196" s="29">
        <f t="shared" si="42"/>
        <v>1</v>
      </c>
      <c r="AL196" s="30">
        <f t="shared" ref="AL196:AL259" si="46">IF(AND(AJ196=1,AJ195&lt;&gt;1),ROW(),IF(AND(AJ196="",AJ195=""),"",AL195))</f>
        <v>2</v>
      </c>
      <c r="AM196" s="30">
        <f t="shared" si="43"/>
        <v>2369</v>
      </c>
      <c r="AN196" s="31">
        <f t="shared" ca="1" si="44"/>
        <v>-1.0479361889028871E-2</v>
      </c>
      <c r="AV196" t="s">
        <v>930</v>
      </c>
      <c r="AW196" t="s">
        <v>31</v>
      </c>
      <c r="AX196" s="7">
        <v>42671.430555555555</v>
      </c>
      <c r="AY196">
        <v>135</v>
      </c>
      <c r="AZ196" s="7">
        <v>42675.385416666664</v>
      </c>
      <c r="BA196">
        <v>97.65</v>
      </c>
      <c r="BB196" s="8">
        <v>-0.2767</v>
      </c>
      <c r="BC196">
        <v>-17791.89</v>
      </c>
      <c r="BD196" s="8">
        <v>-0.29389999999999999</v>
      </c>
      <c r="BE196">
        <v>448.42380000000003</v>
      </c>
      <c r="BF196">
        <v>60537.21</v>
      </c>
      <c r="BG196">
        <v>2092653.4</v>
      </c>
      <c r="BH196">
        <v>78</v>
      </c>
      <c r="BI196">
        <v>-228.1</v>
      </c>
      <c r="BJ196" s="8">
        <v>-0.4667</v>
      </c>
      <c r="BK196" s="8">
        <v>5.11E-2</v>
      </c>
      <c r="BL196" t="s">
        <v>610</v>
      </c>
    </row>
    <row r="197" spans="1:64" x14ac:dyDescent="0.45">
      <c r="A197" t="s">
        <v>963</v>
      </c>
      <c r="B197" t="s">
        <v>31</v>
      </c>
      <c r="C197" s="7">
        <v>42677.395833333336</v>
      </c>
      <c r="D197">
        <v>53.2</v>
      </c>
      <c r="E197" s="7">
        <v>42677.635416666664</v>
      </c>
      <c r="F197">
        <v>0.1</v>
      </c>
      <c r="G197" s="8">
        <v>-0.99809999999999999</v>
      </c>
      <c r="H197">
        <v>-60955.38</v>
      </c>
      <c r="I197" s="8">
        <v>-1.0081</v>
      </c>
      <c r="J197">
        <v>1136.528</v>
      </c>
      <c r="K197">
        <v>60463.27</v>
      </c>
      <c r="L197">
        <v>2031698.01</v>
      </c>
      <c r="M197">
        <v>70</v>
      </c>
      <c r="N197">
        <v>-870.79</v>
      </c>
      <c r="O197" s="8">
        <v>-0.99909999999999999</v>
      </c>
      <c r="P197" s="8">
        <v>0.1278</v>
      </c>
      <c r="Q197" t="s">
        <v>610</v>
      </c>
      <c r="S197" s="2">
        <v>42677</v>
      </c>
      <c r="T197" t="s">
        <v>963</v>
      </c>
      <c r="U197">
        <v>53.2</v>
      </c>
      <c r="V197">
        <v>0.1</v>
      </c>
      <c r="W197">
        <f t="shared" si="36"/>
        <v>11219954.651732499</v>
      </c>
      <c r="X197">
        <f t="shared" si="37"/>
        <v>28049.886629331246</v>
      </c>
      <c r="Y197">
        <f t="shared" si="38"/>
        <v>525</v>
      </c>
      <c r="Z197">
        <f t="shared" si="39"/>
        <v>-28157.325000000004</v>
      </c>
      <c r="AA197" t="str">
        <f t="shared" si="40"/>
        <v/>
      </c>
      <c r="AB197" s="9" t="str">
        <f>IFERROR(AA197/MAX($A$3:AA197)-1,"")</f>
        <v/>
      </c>
      <c r="AG197" s="2">
        <f t="shared" si="45"/>
        <v>42717</v>
      </c>
      <c r="AH197">
        <v>11557751.249999998</v>
      </c>
      <c r="AI197" s="9">
        <f>AH197/MAX($AH$2:AH197)-1</f>
        <v>-1.0479361889028871E-2</v>
      </c>
      <c r="AJ197" s="29">
        <f t="shared" si="41"/>
        <v>1</v>
      </c>
      <c r="AK197" s="29">
        <f t="shared" si="42"/>
        <v>1</v>
      </c>
      <c r="AL197" s="30">
        <f t="shared" si="46"/>
        <v>2</v>
      </c>
      <c r="AM197" s="30">
        <f t="shared" si="43"/>
        <v>2369</v>
      </c>
      <c r="AN197" s="31">
        <f t="shared" ca="1" si="44"/>
        <v>-1.0479361889028871E-2</v>
      </c>
      <c r="AV197" t="s">
        <v>963</v>
      </c>
      <c r="AW197" t="s">
        <v>31</v>
      </c>
      <c r="AX197" s="7">
        <v>42677.395833333336</v>
      </c>
      <c r="AY197">
        <v>53.2</v>
      </c>
      <c r="AZ197" s="7">
        <v>42677.635416666664</v>
      </c>
      <c r="BA197">
        <v>0.1</v>
      </c>
      <c r="BB197" s="8">
        <v>-0.99809999999999999</v>
      </c>
      <c r="BC197">
        <v>-60955.38</v>
      </c>
      <c r="BD197" s="8">
        <v>-1.0081</v>
      </c>
      <c r="BE197">
        <v>1136.528</v>
      </c>
      <c r="BF197">
        <v>60463.27</v>
      </c>
      <c r="BG197">
        <v>2031698.01</v>
      </c>
      <c r="BH197">
        <v>70</v>
      </c>
      <c r="BI197">
        <v>-870.79</v>
      </c>
      <c r="BJ197" s="8">
        <v>-0.99909999999999999</v>
      </c>
      <c r="BK197" s="8">
        <v>0.1278</v>
      </c>
      <c r="BL197" t="s">
        <v>610</v>
      </c>
    </row>
    <row r="198" spans="1:64" x14ac:dyDescent="0.45">
      <c r="A198" t="s">
        <v>918</v>
      </c>
      <c r="B198" t="s">
        <v>31</v>
      </c>
      <c r="C198" s="7">
        <v>42677.482638888891</v>
      </c>
      <c r="D198">
        <v>70.05</v>
      </c>
      <c r="E198" s="7">
        <v>42677.635416666664</v>
      </c>
      <c r="F198">
        <v>0.4</v>
      </c>
      <c r="G198" s="8">
        <v>-0.99429999999999996</v>
      </c>
      <c r="H198">
        <v>-60570.57</v>
      </c>
      <c r="I198" s="8">
        <v>-1.0043</v>
      </c>
      <c r="J198">
        <v>860.93380000000002</v>
      </c>
      <c r="K198">
        <v>60308.42</v>
      </c>
      <c r="L198">
        <v>1971127.45</v>
      </c>
      <c r="M198">
        <v>45</v>
      </c>
      <c r="N198">
        <v>-1346.01</v>
      </c>
      <c r="O198" s="8">
        <v>-0.99429999999999996</v>
      </c>
      <c r="P198" s="8">
        <v>0.1792</v>
      </c>
      <c r="Q198" t="s">
        <v>610</v>
      </c>
      <c r="S198" s="2">
        <v>42677</v>
      </c>
      <c r="T198" t="s">
        <v>918</v>
      </c>
      <c r="U198">
        <v>70.05</v>
      </c>
      <c r="V198">
        <v>0.4</v>
      </c>
      <c r="W198">
        <f t="shared" ref="W198:W261" si="47">IF(S198&lt;&gt;S197,AA197,W197)</f>
        <v>11219954.651732499</v>
      </c>
      <c r="X198">
        <f t="shared" si="37"/>
        <v>28049.886629331246</v>
      </c>
      <c r="Y198">
        <f t="shared" si="38"/>
        <v>400</v>
      </c>
      <c r="Z198">
        <f t="shared" si="39"/>
        <v>-28141.8</v>
      </c>
      <c r="AA198">
        <f t="shared" si="40"/>
        <v>11163655.526732499</v>
      </c>
      <c r="AB198" s="9">
        <f>IFERROR(AA198/MAX($A$3:AA198)-1,"")</f>
        <v>-2.3405294552735101E-2</v>
      </c>
      <c r="AG198" s="2">
        <f t="shared" si="45"/>
        <v>42718</v>
      </c>
      <c r="AH198">
        <v>11540883.362499999</v>
      </c>
      <c r="AI198" s="9">
        <f>AH198/MAX($AH$2:AH198)-1</f>
        <v>-1.1923511571916623E-2</v>
      </c>
      <c r="AJ198" s="29">
        <f t="shared" si="41"/>
        <v>1</v>
      </c>
      <c r="AK198" s="29">
        <f t="shared" si="42"/>
        <v>1</v>
      </c>
      <c r="AL198" s="30">
        <f t="shared" si="46"/>
        <v>2</v>
      </c>
      <c r="AM198" s="30">
        <f t="shared" si="43"/>
        <v>2369</v>
      </c>
      <c r="AN198" s="31">
        <f t="shared" ca="1" si="44"/>
        <v>-1.1923511571916623E-2</v>
      </c>
      <c r="AV198" t="s">
        <v>918</v>
      </c>
      <c r="AW198" t="s">
        <v>31</v>
      </c>
      <c r="AX198" s="7">
        <v>42677.482638888891</v>
      </c>
      <c r="AY198">
        <v>70.05</v>
      </c>
      <c r="AZ198" s="7">
        <v>42677.635416666664</v>
      </c>
      <c r="BA198">
        <v>0.4</v>
      </c>
      <c r="BB198" s="8">
        <v>-0.99429999999999996</v>
      </c>
      <c r="BC198">
        <v>-60570.57</v>
      </c>
      <c r="BD198" s="8">
        <v>-1.0043</v>
      </c>
      <c r="BE198">
        <v>860.93380000000002</v>
      </c>
      <c r="BF198">
        <v>60308.42</v>
      </c>
      <c r="BG198">
        <v>1971127.45</v>
      </c>
      <c r="BH198">
        <v>45</v>
      </c>
      <c r="BI198">
        <v>-1346.01</v>
      </c>
      <c r="BJ198" s="8">
        <v>-0.99429999999999996</v>
      </c>
      <c r="BK198" s="8">
        <v>0.1792</v>
      </c>
      <c r="BL198" t="s">
        <v>610</v>
      </c>
    </row>
    <row r="199" spans="1:64" x14ac:dyDescent="0.45">
      <c r="A199" t="s">
        <v>948</v>
      </c>
      <c r="B199" t="s">
        <v>31</v>
      </c>
      <c r="C199" s="7">
        <v>42678.479166666664</v>
      </c>
      <c r="D199">
        <v>211.75</v>
      </c>
      <c r="E199" s="7">
        <v>42681.388888888891</v>
      </c>
      <c r="F199">
        <v>119.75</v>
      </c>
      <c r="G199" s="8">
        <v>-0.4345</v>
      </c>
      <c r="H199">
        <v>-23454.14</v>
      </c>
      <c r="I199" s="8">
        <v>-0.4501</v>
      </c>
      <c r="J199">
        <v>246.06970000000001</v>
      </c>
      <c r="K199">
        <v>52105.26</v>
      </c>
      <c r="L199">
        <v>397598.41</v>
      </c>
      <c r="M199">
        <v>52</v>
      </c>
      <c r="N199">
        <v>-451.04</v>
      </c>
      <c r="O199" s="8">
        <v>-0.51570000000000005</v>
      </c>
      <c r="P199" s="8">
        <v>0.24160000000000001</v>
      </c>
      <c r="Q199" t="s">
        <v>610</v>
      </c>
      <c r="S199" s="2">
        <v>42678</v>
      </c>
      <c r="T199" t="s">
        <v>948</v>
      </c>
      <c r="U199">
        <v>211.75</v>
      </c>
      <c r="V199">
        <v>119.75</v>
      </c>
      <c r="W199">
        <f t="shared" si="47"/>
        <v>11163655.526732499</v>
      </c>
      <c r="X199">
        <f t="shared" si="37"/>
        <v>27909.138816831248</v>
      </c>
      <c r="Y199">
        <f t="shared" si="38"/>
        <v>125</v>
      </c>
      <c r="Z199">
        <f t="shared" si="39"/>
        <v>-11914.375000000002</v>
      </c>
      <c r="AA199" t="str">
        <f t="shared" si="40"/>
        <v/>
      </c>
      <c r="AB199" s="9" t="str">
        <f>IFERROR(AA199/MAX($A$3:AA199)-1,"")</f>
        <v/>
      </c>
      <c r="AG199" s="2">
        <f t="shared" si="45"/>
        <v>42719</v>
      </c>
      <c r="AH199">
        <v>11526764.6625</v>
      </c>
      <c r="AI199" s="9">
        <f>AH199/MAX($AH$2:AH199)-1</f>
        <v>-1.3132288671466763E-2</v>
      </c>
      <c r="AJ199" s="29">
        <f t="shared" si="41"/>
        <v>1</v>
      </c>
      <c r="AK199" s="29">
        <f t="shared" si="42"/>
        <v>1</v>
      </c>
      <c r="AL199" s="30">
        <f t="shared" si="46"/>
        <v>2</v>
      </c>
      <c r="AM199" s="30">
        <f t="shared" si="43"/>
        <v>2369</v>
      </c>
      <c r="AN199" s="31">
        <f t="shared" ca="1" si="44"/>
        <v>-1.3132288671466763E-2</v>
      </c>
      <c r="AV199" t="s">
        <v>948</v>
      </c>
      <c r="AW199" t="s">
        <v>31</v>
      </c>
      <c r="AX199" s="7">
        <v>42678.479166666664</v>
      </c>
      <c r="AY199">
        <v>211.75</v>
      </c>
      <c r="AZ199" s="7">
        <v>42681.388888888891</v>
      </c>
      <c r="BA199">
        <v>119.75</v>
      </c>
      <c r="BB199" s="8">
        <v>-0.4345</v>
      </c>
      <c r="BC199">
        <v>-23454.14</v>
      </c>
      <c r="BD199" s="8">
        <v>-0.4501</v>
      </c>
      <c r="BE199">
        <v>246.06970000000001</v>
      </c>
      <c r="BF199">
        <v>52105.26</v>
      </c>
      <c r="BG199">
        <v>397598.41</v>
      </c>
      <c r="BH199">
        <v>52</v>
      </c>
      <c r="BI199">
        <v>-451.04</v>
      </c>
      <c r="BJ199" s="8">
        <v>-0.51570000000000005</v>
      </c>
      <c r="BK199" s="8">
        <v>0.24160000000000001</v>
      </c>
      <c r="BL199" t="s">
        <v>610</v>
      </c>
    </row>
    <row r="200" spans="1:64" x14ac:dyDescent="0.45">
      <c r="A200" t="s">
        <v>948</v>
      </c>
      <c r="B200" t="s">
        <v>31</v>
      </c>
      <c r="C200" s="7">
        <v>42678.479166666664</v>
      </c>
      <c r="D200">
        <v>211.75</v>
      </c>
      <c r="E200" s="7">
        <v>42681.385416666664</v>
      </c>
      <c r="F200">
        <v>116</v>
      </c>
      <c r="G200" s="8">
        <v>-0.45219999999999999</v>
      </c>
      <c r="H200">
        <v>-27992.23</v>
      </c>
      <c r="I200" s="8">
        <v>-0.4677</v>
      </c>
      <c r="J200">
        <v>282.67129999999997</v>
      </c>
      <c r="K200">
        <v>59855.64</v>
      </c>
      <c r="L200">
        <v>1943135.22</v>
      </c>
      <c r="M200">
        <v>51</v>
      </c>
      <c r="N200">
        <v>-548.87</v>
      </c>
      <c r="O200" s="8">
        <v>-0.45219999999999999</v>
      </c>
      <c r="P200" s="8">
        <v>0.24160000000000001</v>
      </c>
      <c r="Q200" t="s">
        <v>610</v>
      </c>
      <c r="S200" s="2">
        <v>42678</v>
      </c>
      <c r="T200" t="s">
        <v>948</v>
      </c>
      <c r="U200">
        <v>211.75</v>
      </c>
      <c r="V200">
        <v>116</v>
      </c>
      <c r="W200">
        <f t="shared" si="47"/>
        <v>11163655.526732499</v>
      </c>
      <c r="X200">
        <f t="shared" si="37"/>
        <v>27909.138816831248</v>
      </c>
      <c r="Y200">
        <f t="shared" si="38"/>
        <v>125</v>
      </c>
      <c r="Z200">
        <f t="shared" si="39"/>
        <v>-12378.4375</v>
      </c>
      <c r="AA200" t="str">
        <f t="shared" si="40"/>
        <v/>
      </c>
      <c r="AB200" s="9" t="str">
        <f>IFERROR(AA200/MAX($A$3:AA200)-1,"")</f>
        <v/>
      </c>
      <c r="AG200" s="2">
        <f t="shared" si="45"/>
        <v>42720</v>
      </c>
      <c r="AH200">
        <v>11524999.4125</v>
      </c>
      <c r="AI200" s="9">
        <f>AH200/MAX($AH$2:AH200)-1</f>
        <v>-1.3283421125232397E-2</v>
      </c>
      <c r="AJ200" s="29">
        <f t="shared" si="41"/>
        <v>1</v>
      </c>
      <c r="AK200" s="29">
        <f t="shared" si="42"/>
        <v>1</v>
      </c>
      <c r="AL200" s="30">
        <f t="shared" si="46"/>
        <v>2</v>
      </c>
      <c r="AM200" s="30">
        <f t="shared" si="43"/>
        <v>2369</v>
      </c>
      <c r="AN200" s="31">
        <f t="shared" ca="1" si="44"/>
        <v>-1.3283421125232397E-2</v>
      </c>
      <c r="AV200" t="s">
        <v>948</v>
      </c>
      <c r="AW200" t="s">
        <v>31</v>
      </c>
      <c r="AX200" s="7">
        <v>42678.479166666664</v>
      </c>
      <c r="AY200">
        <v>211.75</v>
      </c>
      <c r="AZ200" s="7">
        <v>42681.385416666664</v>
      </c>
      <c r="BA200">
        <v>116</v>
      </c>
      <c r="BB200" s="8">
        <v>-0.45219999999999999</v>
      </c>
      <c r="BC200">
        <v>-27992.23</v>
      </c>
      <c r="BD200" s="8">
        <v>-0.4677</v>
      </c>
      <c r="BE200">
        <v>282.67129999999997</v>
      </c>
      <c r="BF200">
        <v>59855.64</v>
      </c>
      <c r="BG200">
        <v>1943135.22</v>
      </c>
      <c r="BH200">
        <v>51</v>
      </c>
      <c r="BI200">
        <v>-548.87</v>
      </c>
      <c r="BJ200" s="8">
        <v>-0.45219999999999999</v>
      </c>
      <c r="BK200" s="8">
        <v>0.24160000000000001</v>
      </c>
      <c r="BL200" t="s">
        <v>610</v>
      </c>
    </row>
    <row r="201" spans="1:64" x14ac:dyDescent="0.45">
      <c r="A201" t="s">
        <v>1253</v>
      </c>
      <c r="B201" t="s">
        <v>31</v>
      </c>
      <c r="C201" s="7">
        <v>42678.625</v>
      </c>
      <c r="D201">
        <v>254.7</v>
      </c>
      <c r="E201" s="7">
        <v>42681.388888888891</v>
      </c>
      <c r="F201">
        <v>150.94999999999999</v>
      </c>
      <c r="G201" s="8">
        <v>-0.4073</v>
      </c>
      <c r="H201">
        <v>-22070.77</v>
      </c>
      <c r="I201" s="8">
        <v>-0.42330000000000001</v>
      </c>
      <c r="J201">
        <v>204.72579999999999</v>
      </c>
      <c r="K201">
        <v>52143.66</v>
      </c>
      <c r="L201">
        <v>375527.64</v>
      </c>
      <c r="M201">
        <v>10</v>
      </c>
      <c r="N201">
        <v>-2207.08</v>
      </c>
      <c r="O201" s="8">
        <v>-0.50839999999999996</v>
      </c>
      <c r="P201" s="8">
        <v>0.15820000000000001</v>
      </c>
      <c r="Q201" t="s">
        <v>610</v>
      </c>
      <c r="S201" s="2">
        <v>42678</v>
      </c>
      <c r="T201" t="s">
        <v>1253</v>
      </c>
      <c r="U201">
        <v>254.7</v>
      </c>
      <c r="V201">
        <v>150.94999999999999</v>
      </c>
      <c r="W201">
        <f t="shared" si="47"/>
        <v>11163655.526732499</v>
      </c>
      <c r="X201">
        <f t="shared" si="37"/>
        <v>27909.138816831248</v>
      </c>
      <c r="Y201">
        <f t="shared" si="38"/>
        <v>100</v>
      </c>
      <c r="Z201">
        <f t="shared" si="39"/>
        <v>-10780.650000000003</v>
      </c>
      <c r="AA201">
        <f t="shared" si="40"/>
        <v>11128582.064232498</v>
      </c>
      <c r="AB201" s="9">
        <f>IFERROR(AA201/MAX($A$3:AA201)-1,"")</f>
        <v>-2.6473515145638782E-2</v>
      </c>
      <c r="AG201" s="2">
        <f t="shared" si="45"/>
        <v>42721</v>
      </c>
      <c r="AH201">
        <v>11524999.4125</v>
      </c>
      <c r="AI201" s="9">
        <f>AH201/MAX($AH$2:AH201)-1</f>
        <v>-1.3283421125232397E-2</v>
      </c>
      <c r="AJ201" s="29">
        <f t="shared" si="41"/>
        <v>1</v>
      </c>
      <c r="AK201" s="29">
        <f t="shared" si="42"/>
        <v>1</v>
      </c>
      <c r="AL201" s="30">
        <f t="shared" si="46"/>
        <v>2</v>
      </c>
      <c r="AM201" s="30">
        <f t="shared" si="43"/>
        <v>2369</v>
      </c>
      <c r="AN201" s="31">
        <f t="shared" ca="1" si="44"/>
        <v>-1.3283421125232397E-2</v>
      </c>
      <c r="AV201" t="s">
        <v>1253</v>
      </c>
      <c r="AW201" t="s">
        <v>31</v>
      </c>
      <c r="AX201" s="7">
        <v>42678.625</v>
      </c>
      <c r="AY201">
        <v>254.7</v>
      </c>
      <c r="AZ201" s="7">
        <v>42681.388888888891</v>
      </c>
      <c r="BA201">
        <v>150.94999999999999</v>
      </c>
      <c r="BB201" s="8">
        <v>-0.4073</v>
      </c>
      <c r="BC201">
        <v>-22070.77</v>
      </c>
      <c r="BD201" s="8">
        <v>-0.42330000000000001</v>
      </c>
      <c r="BE201">
        <v>204.72579999999999</v>
      </c>
      <c r="BF201">
        <v>52143.66</v>
      </c>
      <c r="BG201">
        <v>375527.64</v>
      </c>
      <c r="BH201">
        <v>10</v>
      </c>
      <c r="BI201">
        <v>-2207.08</v>
      </c>
      <c r="BJ201" s="8">
        <v>-0.50839999999999996</v>
      </c>
      <c r="BK201" s="8">
        <v>0.15820000000000001</v>
      </c>
      <c r="BL201" t="s">
        <v>610</v>
      </c>
    </row>
    <row r="202" spans="1:64" x14ac:dyDescent="0.45">
      <c r="A202" t="s">
        <v>927</v>
      </c>
      <c r="B202" t="s">
        <v>31</v>
      </c>
      <c r="C202" s="7">
        <v>42681.534722222219</v>
      </c>
      <c r="D202">
        <v>199.1</v>
      </c>
      <c r="E202" s="7">
        <v>42682.385416666664</v>
      </c>
      <c r="F202">
        <v>201</v>
      </c>
      <c r="G202" s="8">
        <v>9.4999999999999998E-3</v>
      </c>
      <c r="H202">
        <v>-630.15</v>
      </c>
      <c r="I202" s="8">
        <v>-1.06E-2</v>
      </c>
      <c r="J202">
        <v>299.928</v>
      </c>
      <c r="K202">
        <v>59715.68</v>
      </c>
      <c r="L202">
        <v>1942505.07</v>
      </c>
      <c r="M202">
        <v>35</v>
      </c>
      <c r="N202">
        <v>-18</v>
      </c>
      <c r="O202" s="8">
        <v>-0.1426</v>
      </c>
      <c r="P202" s="8">
        <v>0.12230000000000001</v>
      </c>
      <c r="Q202" t="s">
        <v>610</v>
      </c>
      <c r="S202" s="2">
        <v>42681</v>
      </c>
      <c r="T202" t="s">
        <v>927</v>
      </c>
      <c r="U202">
        <v>199.1</v>
      </c>
      <c r="V202">
        <v>201</v>
      </c>
      <c r="W202">
        <f t="shared" si="47"/>
        <v>11128582.064232498</v>
      </c>
      <c r="X202">
        <f t="shared" si="37"/>
        <v>27821.455160581245</v>
      </c>
      <c r="Y202">
        <f t="shared" si="38"/>
        <v>150</v>
      </c>
      <c r="Z202">
        <f t="shared" si="39"/>
        <v>-315.14999999999986</v>
      </c>
      <c r="AA202">
        <f t="shared" si="40"/>
        <v>11128266.914232498</v>
      </c>
      <c r="AB202" s="9">
        <f>IFERROR(AA202/MAX($A$3:AA202)-1,"")</f>
        <v>-2.6501084414565446E-2</v>
      </c>
      <c r="AG202" s="2">
        <f t="shared" si="45"/>
        <v>42722</v>
      </c>
      <c r="AH202">
        <v>11524999.4125</v>
      </c>
      <c r="AI202" s="9">
        <f>AH202/MAX($AH$2:AH202)-1</f>
        <v>-1.3283421125232397E-2</v>
      </c>
      <c r="AJ202" s="29">
        <f t="shared" si="41"/>
        <v>1</v>
      </c>
      <c r="AK202" s="29">
        <f t="shared" si="42"/>
        <v>1</v>
      </c>
      <c r="AL202" s="30">
        <f t="shared" si="46"/>
        <v>2</v>
      </c>
      <c r="AM202" s="30">
        <f t="shared" si="43"/>
        <v>2369</v>
      </c>
      <c r="AN202" s="31">
        <f t="shared" ca="1" si="44"/>
        <v>-1.3283421125232397E-2</v>
      </c>
      <c r="AV202" t="s">
        <v>927</v>
      </c>
      <c r="AW202" t="s">
        <v>31</v>
      </c>
      <c r="AX202" s="7">
        <v>42681.534722222219</v>
      </c>
      <c r="AY202">
        <v>199.1</v>
      </c>
      <c r="AZ202" s="7">
        <v>42682.385416666664</v>
      </c>
      <c r="BA202">
        <v>201</v>
      </c>
      <c r="BB202" s="8">
        <v>9.4999999999999998E-3</v>
      </c>
      <c r="BC202">
        <v>-630.15</v>
      </c>
      <c r="BD202" s="8">
        <v>-1.06E-2</v>
      </c>
      <c r="BE202">
        <v>299.928</v>
      </c>
      <c r="BF202">
        <v>59715.68</v>
      </c>
      <c r="BG202">
        <v>1942505.07</v>
      </c>
      <c r="BH202">
        <v>35</v>
      </c>
      <c r="BI202">
        <v>-18</v>
      </c>
      <c r="BJ202" s="8">
        <v>-0.1426</v>
      </c>
      <c r="BK202" s="8">
        <v>0.12230000000000001</v>
      </c>
      <c r="BL202" t="s">
        <v>610</v>
      </c>
    </row>
    <row r="203" spans="1:64" x14ac:dyDescent="0.45">
      <c r="A203" t="s">
        <v>928</v>
      </c>
      <c r="B203" t="s">
        <v>31</v>
      </c>
      <c r="C203" s="7">
        <v>42682.628472222219</v>
      </c>
      <c r="D203">
        <v>232.6</v>
      </c>
      <c r="E203" s="7">
        <v>42683.388888888891</v>
      </c>
      <c r="F203">
        <v>22.6</v>
      </c>
      <c r="G203" s="8">
        <v>-0.90280000000000005</v>
      </c>
      <c r="H203">
        <v>-47406.26</v>
      </c>
      <c r="I203" s="8">
        <v>-0.91379999999999995</v>
      </c>
      <c r="J203">
        <v>223.03370000000001</v>
      </c>
      <c r="K203">
        <v>51877.64</v>
      </c>
      <c r="L203">
        <v>328121.38</v>
      </c>
      <c r="M203">
        <v>9</v>
      </c>
      <c r="N203">
        <v>-5267.36</v>
      </c>
      <c r="O203" s="8">
        <v>-0.98280000000000001</v>
      </c>
      <c r="P203" s="8">
        <v>9.1600000000000001E-2</v>
      </c>
      <c r="Q203" t="s">
        <v>610</v>
      </c>
      <c r="S203" s="2">
        <v>42682</v>
      </c>
      <c r="T203" t="s">
        <v>928</v>
      </c>
      <c r="U203">
        <v>232.6</v>
      </c>
      <c r="V203">
        <v>22.6</v>
      </c>
      <c r="W203">
        <f t="shared" si="47"/>
        <v>11128266.914232498</v>
      </c>
      <c r="X203">
        <f t="shared" si="37"/>
        <v>27820.667285581247</v>
      </c>
      <c r="Y203">
        <f t="shared" si="38"/>
        <v>125</v>
      </c>
      <c r="Z203">
        <f t="shared" si="39"/>
        <v>-26569</v>
      </c>
      <c r="AA203" t="str">
        <f t="shared" si="40"/>
        <v/>
      </c>
      <c r="AB203" s="9" t="str">
        <f>IFERROR(AA203/MAX($A$3:AA203)-1,"")</f>
        <v/>
      </c>
      <c r="AG203" s="2">
        <f t="shared" si="45"/>
        <v>42723</v>
      </c>
      <c r="AH203">
        <v>11524999.4125</v>
      </c>
      <c r="AI203" s="9">
        <f>AH203/MAX($AH$2:AH203)-1</f>
        <v>-1.3283421125232397E-2</v>
      </c>
      <c r="AJ203" s="29">
        <f t="shared" si="41"/>
        <v>1</v>
      </c>
      <c r="AK203" s="29">
        <f t="shared" si="42"/>
        <v>1</v>
      </c>
      <c r="AL203" s="30">
        <f t="shared" si="46"/>
        <v>2</v>
      </c>
      <c r="AM203" s="30">
        <f t="shared" si="43"/>
        <v>2369</v>
      </c>
      <c r="AN203" s="31">
        <f t="shared" ca="1" si="44"/>
        <v>-1.3283421125232397E-2</v>
      </c>
      <c r="AV203" t="s">
        <v>928</v>
      </c>
      <c r="AW203" t="s">
        <v>31</v>
      </c>
      <c r="AX203" s="7">
        <v>42682.628472222219</v>
      </c>
      <c r="AY203">
        <v>232.6</v>
      </c>
      <c r="AZ203" s="7">
        <v>42683.388888888891</v>
      </c>
      <c r="BA203">
        <v>22.6</v>
      </c>
      <c r="BB203" s="8">
        <v>-0.90280000000000005</v>
      </c>
      <c r="BC203">
        <v>-47406.26</v>
      </c>
      <c r="BD203" s="8">
        <v>-0.91379999999999995</v>
      </c>
      <c r="BE203">
        <v>223.03370000000001</v>
      </c>
      <c r="BF203">
        <v>51877.64</v>
      </c>
      <c r="BG203">
        <v>328121.38</v>
      </c>
      <c r="BH203">
        <v>9</v>
      </c>
      <c r="BI203">
        <v>-5267.36</v>
      </c>
      <c r="BJ203" s="8">
        <v>-0.98280000000000001</v>
      </c>
      <c r="BK203" s="8">
        <v>9.1600000000000001E-2</v>
      </c>
      <c r="BL203" t="s">
        <v>610</v>
      </c>
    </row>
    <row r="204" spans="1:64" x14ac:dyDescent="0.45">
      <c r="A204" t="s">
        <v>928</v>
      </c>
      <c r="B204" t="s">
        <v>31</v>
      </c>
      <c r="C204" s="7">
        <v>42682.628472222219</v>
      </c>
      <c r="D204">
        <v>232.6</v>
      </c>
      <c r="E204" s="7">
        <v>42683.385416666664</v>
      </c>
      <c r="F204">
        <v>7.65</v>
      </c>
      <c r="G204" s="8">
        <v>-0.96709999999999996</v>
      </c>
      <c r="H204">
        <v>-58365.4</v>
      </c>
      <c r="I204" s="8">
        <v>-0.97740000000000005</v>
      </c>
      <c r="J204">
        <v>256.71769999999998</v>
      </c>
      <c r="K204">
        <v>59712.53</v>
      </c>
      <c r="L204">
        <v>1884139.67</v>
      </c>
      <c r="M204">
        <v>8</v>
      </c>
      <c r="N204">
        <v>-7295.67</v>
      </c>
      <c r="O204" s="8">
        <v>-0.96709999999999996</v>
      </c>
      <c r="P204" s="8">
        <v>9.1600000000000001E-2</v>
      </c>
      <c r="Q204" t="s">
        <v>610</v>
      </c>
      <c r="S204" s="2">
        <v>42682</v>
      </c>
      <c r="T204" t="s">
        <v>928</v>
      </c>
      <c r="U204">
        <v>232.6</v>
      </c>
      <c r="V204">
        <v>7.65</v>
      </c>
      <c r="W204">
        <f t="shared" si="47"/>
        <v>11128266.914232498</v>
      </c>
      <c r="X204">
        <f t="shared" si="37"/>
        <v>27820.667285581247</v>
      </c>
      <c r="Y204">
        <f t="shared" si="38"/>
        <v>125</v>
      </c>
      <c r="Z204">
        <f t="shared" si="39"/>
        <v>-28419.0625</v>
      </c>
      <c r="AA204">
        <f t="shared" si="40"/>
        <v>11073278.851732498</v>
      </c>
      <c r="AB204" s="9">
        <f>IFERROR(AA204/MAX($A$3:AA204)-1,"")</f>
        <v>-3.1311430861722611E-2</v>
      </c>
      <c r="AG204" s="2">
        <f t="shared" si="45"/>
        <v>42724</v>
      </c>
      <c r="AH204">
        <v>11509572.225</v>
      </c>
      <c r="AI204" s="9">
        <f>AH204/MAX($AH$2:AH204)-1</f>
        <v>-1.4604224808324018E-2</v>
      </c>
      <c r="AJ204" s="29">
        <f t="shared" si="41"/>
        <v>1</v>
      </c>
      <c r="AK204" s="29">
        <f t="shared" si="42"/>
        <v>1</v>
      </c>
      <c r="AL204" s="30">
        <f t="shared" si="46"/>
        <v>2</v>
      </c>
      <c r="AM204" s="30">
        <f t="shared" si="43"/>
        <v>2369</v>
      </c>
      <c r="AN204" s="31">
        <f t="shared" ca="1" si="44"/>
        <v>-1.4604224808324018E-2</v>
      </c>
      <c r="AV204" t="s">
        <v>928</v>
      </c>
      <c r="AW204" t="s">
        <v>31</v>
      </c>
      <c r="AX204" s="7">
        <v>42682.628472222219</v>
      </c>
      <c r="AY204">
        <v>232.6</v>
      </c>
      <c r="AZ204" s="7">
        <v>42683.385416666664</v>
      </c>
      <c r="BA204">
        <v>7.65</v>
      </c>
      <c r="BB204" s="8">
        <v>-0.96709999999999996</v>
      </c>
      <c r="BC204">
        <v>-58365.4</v>
      </c>
      <c r="BD204" s="8">
        <v>-0.97740000000000005</v>
      </c>
      <c r="BE204">
        <v>256.71769999999998</v>
      </c>
      <c r="BF204">
        <v>59712.53</v>
      </c>
      <c r="BG204">
        <v>1884139.67</v>
      </c>
      <c r="BH204">
        <v>8</v>
      </c>
      <c r="BI204">
        <v>-7295.67</v>
      </c>
      <c r="BJ204" s="8">
        <v>-0.96709999999999996</v>
      </c>
      <c r="BK204" s="8">
        <v>9.1600000000000001E-2</v>
      </c>
      <c r="BL204" t="s">
        <v>610</v>
      </c>
    </row>
    <row r="205" spans="1:64" x14ac:dyDescent="0.45">
      <c r="A205" t="s">
        <v>917</v>
      </c>
      <c r="B205" t="s">
        <v>31</v>
      </c>
      <c r="C205" s="7">
        <v>42683.395833333336</v>
      </c>
      <c r="D205">
        <v>206.4</v>
      </c>
      <c r="E205" s="7">
        <v>42684.385416666664</v>
      </c>
      <c r="F205">
        <v>680</v>
      </c>
      <c r="G205" s="8">
        <v>2.2946</v>
      </c>
      <c r="H205">
        <v>133793.31</v>
      </c>
      <c r="I205" s="8">
        <v>2.2515999999999998</v>
      </c>
      <c r="J205">
        <v>287.89100000000002</v>
      </c>
      <c r="K205">
        <v>59420.7</v>
      </c>
      <c r="L205">
        <v>2017932.98</v>
      </c>
      <c r="M205">
        <v>75</v>
      </c>
      <c r="N205">
        <v>1783.91</v>
      </c>
      <c r="O205" s="8">
        <v>-0.62329999999999997</v>
      </c>
      <c r="P205" s="8">
        <v>2.2946</v>
      </c>
      <c r="Q205" t="s">
        <v>610</v>
      </c>
      <c r="S205" s="2">
        <v>42683</v>
      </c>
      <c r="T205" t="s">
        <v>917</v>
      </c>
      <c r="U205">
        <v>206.4</v>
      </c>
      <c r="V205">
        <v>680</v>
      </c>
      <c r="W205">
        <f t="shared" si="47"/>
        <v>11073278.851732498</v>
      </c>
      <c r="X205">
        <f t="shared" si="37"/>
        <v>27683.197129331245</v>
      </c>
      <c r="Y205">
        <f t="shared" si="38"/>
        <v>125</v>
      </c>
      <c r="Z205">
        <f t="shared" si="39"/>
        <v>58092.000000000007</v>
      </c>
      <c r="AA205" t="str">
        <f t="shared" si="40"/>
        <v/>
      </c>
      <c r="AB205" s="9" t="str">
        <f>IFERROR(AA205/MAX($A$3:AA205)-1,"")</f>
        <v/>
      </c>
      <c r="AG205" s="2">
        <f t="shared" si="45"/>
        <v>42725</v>
      </c>
      <c r="AH205">
        <v>11509572.225</v>
      </c>
      <c r="AI205" s="9">
        <f>AH205/MAX($AH$2:AH205)-1</f>
        <v>-1.4604224808324018E-2</v>
      </c>
      <c r="AJ205" s="29">
        <f t="shared" si="41"/>
        <v>1</v>
      </c>
      <c r="AK205" s="29">
        <f t="shared" si="42"/>
        <v>1</v>
      </c>
      <c r="AL205" s="30">
        <f t="shared" si="46"/>
        <v>2</v>
      </c>
      <c r="AM205" s="30">
        <f t="shared" si="43"/>
        <v>2369</v>
      </c>
      <c r="AN205" s="31">
        <f t="shared" ca="1" si="44"/>
        <v>-1.4604224808324018E-2</v>
      </c>
      <c r="AV205" t="s">
        <v>917</v>
      </c>
      <c r="AW205" t="s">
        <v>31</v>
      </c>
      <c r="AX205" s="7">
        <v>42683.395833333336</v>
      </c>
      <c r="AY205">
        <v>206.4</v>
      </c>
      <c r="AZ205" s="7">
        <v>42684.385416666664</v>
      </c>
      <c r="BA205">
        <v>680</v>
      </c>
      <c r="BB205" s="8">
        <v>2.2946</v>
      </c>
      <c r="BC205">
        <v>133793.31</v>
      </c>
      <c r="BD205" s="8">
        <v>2.2515999999999998</v>
      </c>
      <c r="BE205">
        <v>287.89100000000002</v>
      </c>
      <c r="BF205">
        <v>59420.7</v>
      </c>
      <c r="BG205">
        <v>2017932.98</v>
      </c>
      <c r="BH205">
        <v>75</v>
      </c>
      <c r="BI205">
        <v>1783.91</v>
      </c>
      <c r="BJ205" s="8">
        <v>-0.62329999999999997</v>
      </c>
      <c r="BK205" s="8">
        <v>2.2946</v>
      </c>
      <c r="BL205" t="s">
        <v>610</v>
      </c>
    </row>
    <row r="206" spans="1:64" x14ac:dyDescent="0.45">
      <c r="A206" t="s">
        <v>916</v>
      </c>
      <c r="B206" t="s">
        <v>31</v>
      </c>
      <c r="C206" s="7">
        <v>42683.399305555555</v>
      </c>
      <c r="D206">
        <v>209.15</v>
      </c>
      <c r="E206" s="7">
        <v>42684.385416666664</v>
      </c>
      <c r="F206">
        <v>791.2</v>
      </c>
      <c r="G206" s="8">
        <v>2.7829000000000002</v>
      </c>
      <c r="H206">
        <v>162505.41</v>
      </c>
      <c r="I206" s="8">
        <v>2.7351000000000001</v>
      </c>
      <c r="J206">
        <v>284.07729999999998</v>
      </c>
      <c r="K206">
        <v>59414.76</v>
      </c>
      <c r="L206">
        <v>2180438.38</v>
      </c>
      <c r="M206">
        <v>74</v>
      </c>
      <c r="N206">
        <v>2196.02</v>
      </c>
      <c r="O206" s="8">
        <v>-0.47410000000000002</v>
      </c>
      <c r="P206" s="8">
        <v>2.9205999999999999</v>
      </c>
      <c r="Q206" t="s">
        <v>610</v>
      </c>
      <c r="S206" s="2">
        <v>42683</v>
      </c>
      <c r="T206" t="s">
        <v>916</v>
      </c>
      <c r="U206">
        <v>209.15</v>
      </c>
      <c r="V206">
        <v>791.2</v>
      </c>
      <c r="W206">
        <f t="shared" si="47"/>
        <v>11073278.851732498</v>
      </c>
      <c r="X206">
        <f t="shared" si="37"/>
        <v>27683.197129331245</v>
      </c>
      <c r="Y206">
        <f t="shared" si="38"/>
        <v>125</v>
      </c>
      <c r="Z206">
        <f t="shared" si="39"/>
        <v>71505.8125</v>
      </c>
      <c r="AA206" t="str">
        <f t="shared" si="40"/>
        <v/>
      </c>
      <c r="AB206" s="9" t="str">
        <f>IFERROR(AA206/MAX($A$3:AA206)-1,"")</f>
        <v/>
      </c>
      <c r="AG206" s="2">
        <f t="shared" si="45"/>
        <v>42726</v>
      </c>
      <c r="AH206">
        <v>11482159.0375</v>
      </c>
      <c r="AI206" s="9">
        <f>AH206/MAX($AH$2:AH206)-1</f>
        <v>-1.695121378575648E-2</v>
      </c>
      <c r="AJ206" s="29">
        <f t="shared" si="41"/>
        <v>1</v>
      </c>
      <c r="AK206" s="29">
        <f t="shared" si="42"/>
        <v>1</v>
      </c>
      <c r="AL206" s="30">
        <f t="shared" si="46"/>
        <v>2</v>
      </c>
      <c r="AM206" s="30">
        <f t="shared" si="43"/>
        <v>2369</v>
      </c>
      <c r="AN206" s="31">
        <f t="shared" ca="1" si="44"/>
        <v>-1.695121378575648E-2</v>
      </c>
      <c r="AV206" t="s">
        <v>916</v>
      </c>
      <c r="AW206" t="s">
        <v>31</v>
      </c>
      <c r="AX206" s="7">
        <v>42683.399305555555</v>
      </c>
      <c r="AY206">
        <v>209.15</v>
      </c>
      <c r="AZ206" s="7">
        <v>42684.385416666664</v>
      </c>
      <c r="BA206">
        <v>791.2</v>
      </c>
      <c r="BB206" s="8">
        <v>2.7829000000000002</v>
      </c>
      <c r="BC206">
        <v>162505.41</v>
      </c>
      <c r="BD206" s="8">
        <v>2.7351000000000001</v>
      </c>
      <c r="BE206">
        <v>284.07729999999998</v>
      </c>
      <c r="BF206">
        <v>59414.76</v>
      </c>
      <c r="BG206">
        <v>2180438.38</v>
      </c>
      <c r="BH206">
        <v>74</v>
      </c>
      <c r="BI206">
        <v>2196.02</v>
      </c>
      <c r="BJ206" s="8">
        <v>-0.47410000000000002</v>
      </c>
      <c r="BK206" s="8">
        <v>2.9205999999999999</v>
      </c>
      <c r="BL206" t="s">
        <v>610</v>
      </c>
    </row>
    <row r="207" spans="1:64" x14ac:dyDescent="0.45">
      <c r="A207" t="s">
        <v>916</v>
      </c>
      <c r="B207" t="s">
        <v>31</v>
      </c>
      <c r="C207" s="7">
        <v>42683.416666666664</v>
      </c>
      <c r="D207">
        <v>233.1</v>
      </c>
      <c r="E207" s="7">
        <v>42684.388888888891</v>
      </c>
      <c r="F207">
        <v>796</v>
      </c>
      <c r="G207" s="8">
        <v>2.4148000000000001</v>
      </c>
      <c r="H207">
        <v>122424.13</v>
      </c>
      <c r="I207" s="8">
        <v>2.3706999999999998</v>
      </c>
      <c r="J207">
        <v>221.5384</v>
      </c>
      <c r="K207">
        <v>51640.61</v>
      </c>
      <c r="L207">
        <v>450545.51</v>
      </c>
      <c r="M207">
        <v>70</v>
      </c>
      <c r="N207">
        <v>1748.92</v>
      </c>
      <c r="O207" s="8">
        <v>-0.52810000000000001</v>
      </c>
      <c r="P207" s="8">
        <v>2.5177999999999998</v>
      </c>
      <c r="Q207" t="s">
        <v>610</v>
      </c>
      <c r="S207" s="2">
        <v>42683</v>
      </c>
      <c r="T207" t="s">
        <v>916</v>
      </c>
      <c r="U207">
        <v>233.1</v>
      </c>
      <c r="V207">
        <v>796</v>
      </c>
      <c r="W207">
        <f t="shared" si="47"/>
        <v>11073278.851732498</v>
      </c>
      <c r="X207">
        <f t="shared" si="37"/>
        <v>27683.197129331245</v>
      </c>
      <c r="Y207">
        <f t="shared" si="38"/>
        <v>125</v>
      </c>
      <c r="Z207">
        <f t="shared" si="39"/>
        <v>69076.124999999985</v>
      </c>
      <c r="AA207" t="str">
        <f t="shared" si="40"/>
        <v/>
      </c>
      <c r="AB207" s="9" t="str">
        <f>IFERROR(AA207/MAX($A$3:AA207)-1,"")</f>
        <v/>
      </c>
      <c r="AG207" s="2">
        <f t="shared" si="45"/>
        <v>42727</v>
      </c>
      <c r="AH207">
        <v>11462594.4125</v>
      </c>
      <c r="AI207" s="9">
        <f>AH207/MAX($AH$2:AH207)-1</f>
        <v>-1.8626245528146845E-2</v>
      </c>
      <c r="AJ207" s="29">
        <f t="shared" si="41"/>
        <v>1</v>
      </c>
      <c r="AK207" s="29">
        <f t="shared" si="42"/>
        <v>1</v>
      </c>
      <c r="AL207" s="30">
        <f t="shared" si="46"/>
        <v>2</v>
      </c>
      <c r="AM207" s="30">
        <f t="shared" si="43"/>
        <v>2369</v>
      </c>
      <c r="AN207" s="31">
        <f t="shared" ca="1" si="44"/>
        <v>-1.8626245528146845E-2</v>
      </c>
      <c r="AV207" t="s">
        <v>916</v>
      </c>
      <c r="AW207" t="s">
        <v>31</v>
      </c>
      <c r="AX207" s="7">
        <v>42683.416666666664</v>
      </c>
      <c r="AY207">
        <v>233.1</v>
      </c>
      <c r="AZ207" s="7">
        <v>42684.388888888891</v>
      </c>
      <c r="BA207">
        <v>796</v>
      </c>
      <c r="BB207" s="8">
        <v>2.4148000000000001</v>
      </c>
      <c r="BC207">
        <v>122424.13</v>
      </c>
      <c r="BD207" s="8">
        <v>2.3706999999999998</v>
      </c>
      <c r="BE207">
        <v>221.5384</v>
      </c>
      <c r="BF207">
        <v>51640.61</v>
      </c>
      <c r="BG207">
        <v>450545.51</v>
      </c>
      <c r="BH207">
        <v>70</v>
      </c>
      <c r="BI207">
        <v>1748.92</v>
      </c>
      <c r="BJ207" s="8">
        <v>-0.52810000000000001</v>
      </c>
      <c r="BK207" s="8">
        <v>2.5177999999999998</v>
      </c>
      <c r="BL207" t="s">
        <v>610</v>
      </c>
    </row>
    <row r="208" spans="1:64" x14ac:dyDescent="0.45">
      <c r="A208" t="s">
        <v>923</v>
      </c>
      <c r="B208" t="s">
        <v>31</v>
      </c>
      <c r="C208" s="7">
        <v>42683.420138888891</v>
      </c>
      <c r="D208">
        <v>216.95</v>
      </c>
      <c r="E208" s="7">
        <v>42684.388888888891</v>
      </c>
      <c r="F208">
        <v>894</v>
      </c>
      <c r="G208" s="8">
        <v>3.1208</v>
      </c>
      <c r="H208">
        <v>158497.96</v>
      </c>
      <c r="I208" s="8">
        <v>3.0695999999999999</v>
      </c>
      <c r="J208">
        <v>238.00620000000001</v>
      </c>
      <c r="K208">
        <v>51635.44</v>
      </c>
      <c r="L208">
        <v>609043.47</v>
      </c>
      <c r="M208">
        <v>69</v>
      </c>
      <c r="N208">
        <v>2297.0700000000002</v>
      </c>
      <c r="O208" s="8">
        <v>-0.32219999999999999</v>
      </c>
      <c r="P208" s="8">
        <v>3.1208</v>
      </c>
      <c r="Q208" t="s">
        <v>610</v>
      </c>
      <c r="S208" s="2">
        <v>42683</v>
      </c>
      <c r="T208" t="s">
        <v>923</v>
      </c>
      <c r="U208">
        <v>216.95</v>
      </c>
      <c r="V208">
        <v>894</v>
      </c>
      <c r="W208">
        <f t="shared" si="47"/>
        <v>11073278.851732498</v>
      </c>
      <c r="X208">
        <f t="shared" si="37"/>
        <v>27683.197129331245</v>
      </c>
      <c r="Y208">
        <f t="shared" si="38"/>
        <v>125</v>
      </c>
      <c r="Z208">
        <f t="shared" si="39"/>
        <v>83242.562499999985</v>
      </c>
      <c r="AA208">
        <f t="shared" si="40"/>
        <v>11355195.351732498</v>
      </c>
      <c r="AB208" s="9">
        <f>IFERROR(AA208/MAX($A$3:AA208)-1,"")</f>
        <v>-6.6494229182719744E-3</v>
      </c>
      <c r="AG208" s="2">
        <f t="shared" si="45"/>
        <v>42728</v>
      </c>
      <c r="AH208">
        <v>11462594.4125</v>
      </c>
      <c r="AI208" s="9">
        <f>AH208/MAX($AH$2:AH208)-1</f>
        <v>-1.8626245528146845E-2</v>
      </c>
      <c r="AJ208" s="29">
        <f t="shared" si="41"/>
        <v>1</v>
      </c>
      <c r="AK208" s="29">
        <f t="shared" si="42"/>
        <v>1</v>
      </c>
      <c r="AL208" s="30">
        <f t="shared" si="46"/>
        <v>2</v>
      </c>
      <c r="AM208" s="30">
        <f t="shared" si="43"/>
        <v>2369</v>
      </c>
      <c r="AN208" s="31">
        <f t="shared" ca="1" si="44"/>
        <v>-1.8626245528146845E-2</v>
      </c>
      <c r="AV208" t="s">
        <v>923</v>
      </c>
      <c r="AW208" t="s">
        <v>31</v>
      </c>
      <c r="AX208" s="7">
        <v>42683.420138888891</v>
      </c>
      <c r="AY208">
        <v>216.95</v>
      </c>
      <c r="AZ208" s="7">
        <v>42684.388888888891</v>
      </c>
      <c r="BA208">
        <v>894</v>
      </c>
      <c r="BB208" s="8">
        <v>3.1208</v>
      </c>
      <c r="BC208">
        <v>158497.96</v>
      </c>
      <c r="BD208" s="8">
        <v>3.0695999999999999</v>
      </c>
      <c r="BE208">
        <v>238.00620000000001</v>
      </c>
      <c r="BF208">
        <v>51635.44</v>
      </c>
      <c r="BG208">
        <v>609043.47</v>
      </c>
      <c r="BH208">
        <v>69</v>
      </c>
      <c r="BI208">
        <v>2297.0700000000002</v>
      </c>
      <c r="BJ208" s="8">
        <v>-0.32219999999999999</v>
      </c>
      <c r="BK208" s="8">
        <v>3.1208</v>
      </c>
      <c r="BL208" t="s">
        <v>610</v>
      </c>
    </row>
    <row r="209" spans="1:64" x14ac:dyDescent="0.45">
      <c r="A209" t="s">
        <v>964</v>
      </c>
      <c r="B209" t="s">
        <v>31</v>
      </c>
      <c r="C209" s="7">
        <v>42684.395833333336</v>
      </c>
      <c r="D209">
        <v>64.05</v>
      </c>
      <c r="E209" s="7">
        <v>42684.635416666664</v>
      </c>
      <c r="F209">
        <v>269.95</v>
      </c>
      <c r="G209" s="8">
        <v>3.2147000000000001</v>
      </c>
      <c r="H209">
        <v>192604.95</v>
      </c>
      <c r="I209" s="8">
        <v>3.1625000000000001</v>
      </c>
      <c r="J209">
        <v>950.85379999999998</v>
      </c>
      <c r="K209">
        <v>60902.19</v>
      </c>
      <c r="L209">
        <v>2373043.33</v>
      </c>
      <c r="M209">
        <v>70</v>
      </c>
      <c r="N209">
        <v>2751.5</v>
      </c>
      <c r="O209" s="8">
        <v>-0.22639999999999999</v>
      </c>
      <c r="P209" s="8">
        <v>4.4192</v>
      </c>
      <c r="Q209" t="s">
        <v>610</v>
      </c>
      <c r="S209" s="2">
        <v>42684</v>
      </c>
      <c r="T209" t="s">
        <v>964</v>
      </c>
      <c r="U209">
        <v>64.05</v>
      </c>
      <c r="V209">
        <v>269.95</v>
      </c>
      <c r="W209">
        <f t="shared" si="47"/>
        <v>11355195.351732498</v>
      </c>
      <c r="X209">
        <f t="shared" si="37"/>
        <v>28387.988379331247</v>
      </c>
      <c r="Y209">
        <f t="shared" si="38"/>
        <v>450</v>
      </c>
      <c r="Z209">
        <f t="shared" si="39"/>
        <v>91152</v>
      </c>
      <c r="AA209" t="str">
        <f t="shared" si="40"/>
        <v/>
      </c>
      <c r="AB209" s="9" t="str">
        <f>IFERROR(AA209/MAX($A$3:AA209)-1,"")</f>
        <v/>
      </c>
      <c r="AG209" s="2">
        <f t="shared" si="45"/>
        <v>42729</v>
      </c>
      <c r="AH209">
        <v>11462594.4125</v>
      </c>
      <c r="AI209" s="9">
        <f>AH209/MAX($AH$2:AH209)-1</f>
        <v>-1.8626245528146845E-2</v>
      </c>
      <c r="AJ209" s="29">
        <f t="shared" si="41"/>
        <v>1</v>
      </c>
      <c r="AK209" s="29">
        <f t="shared" si="42"/>
        <v>1</v>
      </c>
      <c r="AL209" s="30">
        <f t="shared" si="46"/>
        <v>2</v>
      </c>
      <c r="AM209" s="30">
        <f t="shared" si="43"/>
        <v>2369</v>
      </c>
      <c r="AN209" s="31">
        <f t="shared" ca="1" si="44"/>
        <v>-1.8626245528146845E-2</v>
      </c>
      <c r="AV209" t="s">
        <v>964</v>
      </c>
      <c r="AW209" t="s">
        <v>31</v>
      </c>
      <c r="AX209" s="7">
        <v>42684.395833333336</v>
      </c>
      <c r="AY209">
        <v>64.05</v>
      </c>
      <c r="AZ209" s="7">
        <v>42684.635416666664</v>
      </c>
      <c r="BA209">
        <v>269.95</v>
      </c>
      <c r="BB209" s="8">
        <v>3.2147000000000001</v>
      </c>
      <c r="BC209">
        <v>192604.95</v>
      </c>
      <c r="BD209" s="8">
        <v>3.1625000000000001</v>
      </c>
      <c r="BE209">
        <v>950.85379999999998</v>
      </c>
      <c r="BF209">
        <v>60902.19</v>
      </c>
      <c r="BG209">
        <v>2373043.33</v>
      </c>
      <c r="BH209">
        <v>70</v>
      </c>
      <c r="BI209">
        <v>2751.5</v>
      </c>
      <c r="BJ209" s="8">
        <v>-0.22639999999999999</v>
      </c>
      <c r="BK209" s="8">
        <v>4.4192</v>
      </c>
      <c r="BL209" t="s">
        <v>610</v>
      </c>
    </row>
    <row r="210" spans="1:64" x14ac:dyDescent="0.45">
      <c r="A210" t="s">
        <v>965</v>
      </c>
      <c r="B210" t="s">
        <v>31</v>
      </c>
      <c r="C210" s="7">
        <v>42684.420138888891</v>
      </c>
      <c r="D210">
        <v>39.5</v>
      </c>
      <c r="E210" s="7">
        <v>42684.635416666664</v>
      </c>
      <c r="F210">
        <v>175</v>
      </c>
      <c r="G210" s="8">
        <v>3.4304000000000001</v>
      </c>
      <c r="H210">
        <v>205592.24</v>
      </c>
      <c r="I210" s="8">
        <v>3.3761000000000001</v>
      </c>
      <c r="J210">
        <v>1541.691</v>
      </c>
      <c r="K210">
        <v>60896.800000000003</v>
      </c>
      <c r="L210">
        <v>2578635.5699999998</v>
      </c>
      <c r="M210">
        <v>63</v>
      </c>
      <c r="N210">
        <v>3263.37</v>
      </c>
      <c r="O210" s="8">
        <v>-0.28610000000000002</v>
      </c>
      <c r="P210" s="8">
        <v>5.3291000000000004</v>
      </c>
      <c r="Q210" t="s">
        <v>610</v>
      </c>
      <c r="S210" s="2">
        <v>42684</v>
      </c>
      <c r="T210" t="s">
        <v>965</v>
      </c>
      <c r="U210">
        <v>39.5</v>
      </c>
      <c r="V210">
        <v>175</v>
      </c>
      <c r="W210">
        <f t="shared" si="47"/>
        <v>11355195.351732498</v>
      </c>
      <c r="X210">
        <f t="shared" si="37"/>
        <v>28387.988379331247</v>
      </c>
      <c r="Y210">
        <f t="shared" si="38"/>
        <v>725</v>
      </c>
      <c r="Z210">
        <f t="shared" si="39"/>
        <v>96682.374999999985</v>
      </c>
      <c r="AA210" t="str">
        <f t="shared" si="40"/>
        <v/>
      </c>
      <c r="AB210" s="9" t="str">
        <f>IFERROR(AA210/MAX($A$3:AA210)-1,"")</f>
        <v/>
      </c>
      <c r="AG210" s="2">
        <f t="shared" si="45"/>
        <v>42730</v>
      </c>
      <c r="AH210">
        <v>11431469.5</v>
      </c>
      <c r="AI210" s="9">
        <f>AH210/MAX($AH$2:AH210)-1</f>
        <v>-2.1291015050518003E-2</v>
      </c>
      <c r="AJ210" s="29">
        <f t="shared" si="41"/>
        <v>1</v>
      </c>
      <c r="AK210" s="29">
        <f t="shared" si="42"/>
        <v>1</v>
      </c>
      <c r="AL210" s="30">
        <f t="shared" si="46"/>
        <v>2</v>
      </c>
      <c r="AM210" s="30">
        <f t="shared" si="43"/>
        <v>2369</v>
      </c>
      <c r="AN210" s="31">
        <f t="shared" ca="1" si="44"/>
        <v>-2.1291015050518003E-2</v>
      </c>
      <c r="AV210" t="s">
        <v>965</v>
      </c>
      <c r="AW210" t="s">
        <v>31</v>
      </c>
      <c r="AX210" s="7">
        <v>42684.420138888891</v>
      </c>
      <c r="AY210">
        <v>39.5</v>
      </c>
      <c r="AZ210" s="7">
        <v>42684.635416666664</v>
      </c>
      <c r="BA210">
        <v>175</v>
      </c>
      <c r="BB210" s="8">
        <v>3.4304000000000001</v>
      </c>
      <c r="BC210">
        <v>205592.24</v>
      </c>
      <c r="BD210" s="8">
        <v>3.3761000000000001</v>
      </c>
      <c r="BE210">
        <v>1541.691</v>
      </c>
      <c r="BF210">
        <v>60896.800000000003</v>
      </c>
      <c r="BG210">
        <v>2578635.5699999998</v>
      </c>
      <c r="BH210">
        <v>63</v>
      </c>
      <c r="BI210">
        <v>3263.37</v>
      </c>
      <c r="BJ210" s="8">
        <v>-0.28610000000000002</v>
      </c>
      <c r="BK210" s="8">
        <v>5.3291000000000004</v>
      </c>
      <c r="BL210" t="s">
        <v>610</v>
      </c>
    </row>
    <row r="211" spans="1:64" x14ac:dyDescent="0.45">
      <c r="A211" t="s">
        <v>1292</v>
      </c>
      <c r="B211" t="s">
        <v>31</v>
      </c>
      <c r="C211" s="7">
        <v>42684.423611111109</v>
      </c>
      <c r="D211">
        <v>181.15</v>
      </c>
      <c r="E211" s="7">
        <v>42685.388888888891</v>
      </c>
      <c r="F211">
        <v>398.1</v>
      </c>
      <c r="G211" s="8">
        <v>1.1976</v>
      </c>
      <c r="H211">
        <v>61832.160000000003</v>
      </c>
      <c r="I211" s="8">
        <v>1.1657</v>
      </c>
      <c r="J211">
        <v>292.82479999999998</v>
      </c>
      <c r="K211">
        <v>53045.21</v>
      </c>
      <c r="L211">
        <v>670875.63</v>
      </c>
      <c r="M211">
        <v>68</v>
      </c>
      <c r="N211">
        <v>909.3</v>
      </c>
      <c r="O211" s="8">
        <v>-0.1358</v>
      </c>
      <c r="P211" s="8">
        <v>1.2025999999999999</v>
      </c>
      <c r="Q211" t="s">
        <v>610</v>
      </c>
      <c r="S211" s="2">
        <v>42684</v>
      </c>
      <c r="T211" t="s">
        <v>1292</v>
      </c>
      <c r="U211">
        <v>181.15</v>
      </c>
      <c r="V211">
        <v>398.1</v>
      </c>
      <c r="W211">
        <f t="shared" si="47"/>
        <v>11355195.351732498</v>
      </c>
      <c r="X211">
        <f t="shared" si="37"/>
        <v>28387.988379331247</v>
      </c>
      <c r="Y211">
        <f t="shared" si="38"/>
        <v>150</v>
      </c>
      <c r="Z211">
        <f t="shared" si="39"/>
        <v>31673.625000000004</v>
      </c>
      <c r="AA211" t="str">
        <f t="shared" si="40"/>
        <v/>
      </c>
      <c r="AB211" s="9" t="str">
        <f>IFERROR(AA211/MAX($A$3:AA211)-1,"")</f>
        <v/>
      </c>
      <c r="AG211" s="2">
        <f t="shared" si="45"/>
        <v>42731</v>
      </c>
      <c r="AH211">
        <v>11463155.3125</v>
      </c>
      <c r="AI211" s="9">
        <f>AH211/MAX($AH$2:AH211)-1</f>
        <v>-1.8578223891938306E-2</v>
      </c>
      <c r="AJ211" s="29">
        <f t="shared" si="41"/>
        <v>1</v>
      </c>
      <c r="AK211" s="29">
        <f t="shared" si="42"/>
        <v>1</v>
      </c>
      <c r="AL211" s="30">
        <f t="shared" si="46"/>
        <v>2</v>
      </c>
      <c r="AM211" s="30">
        <f t="shared" si="43"/>
        <v>2369</v>
      </c>
      <c r="AN211" s="31">
        <f t="shared" ca="1" si="44"/>
        <v>-1.8578223891938306E-2</v>
      </c>
      <c r="AV211" t="s">
        <v>1292</v>
      </c>
      <c r="AW211" t="s">
        <v>31</v>
      </c>
      <c r="AX211" s="7">
        <v>42684.423611111109</v>
      </c>
      <c r="AY211">
        <v>181.15</v>
      </c>
      <c r="AZ211" s="7">
        <v>42685.388888888891</v>
      </c>
      <c r="BA211">
        <v>398.1</v>
      </c>
      <c r="BB211" s="8">
        <v>1.1976</v>
      </c>
      <c r="BC211">
        <v>61832.160000000003</v>
      </c>
      <c r="BD211" s="8">
        <v>1.1657</v>
      </c>
      <c r="BE211">
        <v>292.82479999999998</v>
      </c>
      <c r="BF211">
        <v>53045.21</v>
      </c>
      <c r="BG211">
        <v>670875.63</v>
      </c>
      <c r="BH211">
        <v>68</v>
      </c>
      <c r="BI211">
        <v>909.3</v>
      </c>
      <c r="BJ211" s="8">
        <v>-0.1358</v>
      </c>
      <c r="BK211" s="8">
        <v>1.2025999999999999</v>
      </c>
      <c r="BL211" t="s">
        <v>610</v>
      </c>
    </row>
    <row r="212" spans="1:64" x14ac:dyDescent="0.45">
      <c r="A212" t="s">
        <v>949</v>
      </c>
      <c r="B212" t="s">
        <v>31</v>
      </c>
      <c r="C212" s="7">
        <v>42684.444444444445</v>
      </c>
      <c r="D212">
        <v>172.1</v>
      </c>
      <c r="E212" s="7">
        <v>42685.388888888891</v>
      </c>
      <c r="F212">
        <v>336.75</v>
      </c>
      <c r="G212" s="8">
        <v>0.95669999999999999</v>
      </c>
      <c r="H212">
        <v>49214.48</v>
      </c>
      <c r="I212" s="8">
        <v>0.92710000000000004</v>
      </c>
      <c r="J212">
        <v>308.43579999999997</v>
      </c>
      <c r="K212">
        <v>53081.8</v>
      </c>
      <c r="L212">
        <v>720090.11</v>
      </c>
      <c r="M212">
        <v>62</v>
      </c>
      <c r="N212">
        <v>793.78</v>
      </c>
      <c r="O212" s="8">
        <v>-0.28649999999999998</v>
      </c>
      <c r="P212" s="8">
        <v>0.95669999999999999</v>
      </c>
      <c r="Q212" t="s">
        <v>610</v>
      </c>
      <c r="S212" s="2">
        <v>42684</v>
      </c>
      <c r="T212" t="s">
        <v>949</v>
      </c>
      <c r="U212">
        <v>172.1</v>
      </c>
      <c r="V212">
        <v>336.75</v>
      </c>
      <c r="W212">
        <f t="shared" si="47"/>
        <v>11355195.351732498</v>
      </c>
      <c r="X212">
        <f t="shared" si="37"/>
        <v>28387.988379331247</v>
      </c>
      <c r="Y212">
        <f t="shared" si="38"/>
        <v>175</v>
      </c>
      <c r="Z212">
        <f t="shared" si="39"/>
        <v>27923.262500000001</v>
      </c>
      <c r="AA212">
        <f t="shared" si="40"/>
        <v>11602626.614232497</v>
      </c>
      <c r="AB212" s="9">
        <f>IFERROR(AA212/MAX($A$3:AA212)-1,"")</f>
        <v>0</v>
      </c>
      <c r="AG212" s="2">
        <f t="shared" si="45"/>
        <v>42732</v>
      </c>
      <c r="AH212">
        <v>11403438.887499999</v>
      </c>
      <c r="AI212" s="9">
        <f>AH212/MAX($AH$2:AH212)-1</f>
        <v>-2.3690865070446598E-2</v>
      </c>
      <c r="AJ212" s="29">
        <f t="shared" si="41"/>
        <v>1</v>
      </c>
      <c r="AK212" s="29">
        <f t="shared" si="42"/>
        <v>1</v>
      </c>
      <c r="AL212" s="30">
        <f t="shared" si="46"/>
        <v>2</v>
      </c>
      <c r="AM212" s="30">
        <f t="shared" si="43"/>
        <v>2369</v>
      </c>
      <c r="AN212" s="31">
        <f t="shared" ca="1" si="44"/>
        <v>-2.3690865070446598E-2</v>
      </c>
      <c r="AV212" t="s">
        <v>949</v>
      </c>
      <c r="AW212" t="s">
        <v>31</v>
      </c>
      <c r="AX212" s="7">
        <v>42684.444444444445</v>
      </c>
      <c r="AY212">
        <v>172.1</v>
      </c>
      <c r="AZ212" s="7">
        <v>42685.388888888891</v>
      </c>
      <c r="BA212">
        <v>336.75</v>
      </c>
      <c r="BB212" s="8">
        <v>0.95669999999999999</v>
      </c>
      <c r="BC212">
        <v>49214.48</v>
      </c>
      <c r="BD212" s="8">
        <v>0.92710000000000004</v>
      </c>
      <c r="BE212">
        <v>308.43579999999997</v>
      </c>
      <c r="BF212">
        <v>53081.8</v>
      </c>
      <c r="BG212">
        <v>720090.11</v>
      </c>
      <c r="BH212">
        <v>62</v>
      </c>
      <c r="BI212">
        <v>793.78</v>
      </c>
      <c r="BJ212" s="8">
        <v>-0.28649999999999998</v>
      </c>
      <c r="BK212" s="8">
        <v>0.95669999999999999</v>
      </c>
      <c r="BL212" t="s">
        <v>610</v>
      </c>
    </row>
    <row r="213" spans="1:64" x14ac:dyDescent="0.45">
      <c r="A213" t="s">
        <v>932</v>
      </c>
      <c r="B213" t="s">
        <v>31</v>
      </c>
      <c r="C213" s="7">
        <v>42685.395833333336</v>
      </c>
      <c r="D213">
        <v>242.35</v>
      </c>
      <c r="E213" s="7">
        <v>42689.385416666664</v>
      </c>
      <c r="F213">
        <v>82.2</v>
      </c>
      <c r="G213" s="8">
        <v>-0.66080000000000005</v>
      </c>
      <c r="H213">
        <v>-42403.39</v>
      </c>
      <c r="I213" s="8">
        <v>-0.67420000000000002</v>
      </c>
      <c r="J213">
        <v>259.5138</v>
      </c>
      <c r="K213">
        <v>62893.18</v>
      </c>
      <c r="L213">
        <v>2536232.1800000002</v>
      </c>
      <c r="M213">
        <v>75</v>
      </c>
      <c r="N213">
        <v>-565.38</v>
      </c>
      <c r="O213" s="8">
        <v>-0.66080000000000005</v>
      </c>
      <c r="P213" s="8">
        <v>0.14299999999999999</v>
      </c>
      <c r="Q213" t="s">
        <v>610</v>
      </c>
      <c r="S213" s="2">
        <v>42685</v>
      </c>
      <c r="T213" t="s">
        <v>932</v>
      </c>
      <c r="U213">
        <v>242.35</v>
      </c>
      <c r="V213">
        <v>82.2</v>
      </c>
      <c r="W213">
        <f t="shared" si="47"/>
        <v>11602626.614232497</v>
      </c>
      <c r="X213">
        <f t="shared" si="37"/>
        <v>29006.566535581245</v>
      </c>
      <c r="Y213">
        <f t="shared" si="38"/>
        <v>125</v>
      </c>
      <c r="Z213">
        <f t="shared" si="39"/>
        <v>-20424.437499999996</v>
      </c>
      <c r="AA213" t="str">
        <f t="shared" si="40"/>
        <v/>
      </c>
      <c r="AB213" s="9" t="str">
        <f>IFERROR(AA213/MAX($A$3:AA213)-1,"")</f>
        <v/>
      </c>
      <c r="AG213" s="2">
        <f t="shared" si="45"/>
        <v>42733</v>
      </c>
      <c r="AH213">
        <v>11450244.587499999</v>
      </c>
      <c r="AI213" s="9">
        <f>AH213/MAX($AH$2:AH213)-1</f>
        <v>-1.9683579818375652E-2</v>
      </c>
      <c r="AJ213" s="29">
        <f t="shared" si="41"/>
        <v>1</v>
      </c>
      <c r="AK213" s="29">
        <f t="shared" si="42"/>
        <v>1</v>
      </c>
      <c r="AL213" s="30">
        <f t="shared" si="46"/>
        <v>2</v>
      </c>
      <c r="AM213" s="30">
        <f t="shared" si="43"/>
        <v>2369</v>
      </c>
      <c r="AN213" s="31">
        <f t="shared" ca="1" si="44"/>
        <v>-1.9683579818375652E-2</v>
      </c>
      <c r="AV213" t="s">
        <v>932</v>
      </c>
      <c r="AW213" t="s">
        <v>31</v>
      </c>
      <c r="AX213" s="7">
        <v>42685.395833333336</v>
      </c>
      <c r="AY213">
        <v>242.35</v>
      </c>
      <c r="AZ213" s="7">
        <v>42689.385416666664</v>
      </c>
      <c r="BA213">
        <v>82.2</v>
      </c>
      <c r="BB213" s="8">
        <v>-0.66080000000000005</v>
      </c>
      <c r="BC213">
        <v>-42403.39</v>
      </c>
      <c r="BD213" s="8">
        <v>-0.67420000000000002</v>
      </c>
      <c r="BE213">
        <v>259.5138</v>
      </c>
      <c r="BF213">
        <v>62893.18</v>
      </c>
      <c r="BG213">
        <v>2536232.1800000002</v>
      </c>
      <c r="BH213">
        <v>75</v>
      </c>
      <c r="BI213">
        <v>-565.38</v>
      </c>
      <c r="BJ213" s="8">
        <v>-0.66080000000000005</v>
      </c>
      <c r="BK213" s="8">
        <v>0.14299999999999999</v>
      </c>
      <c r="BL213" t="s">
        <v>610</v>
      </c>
    </row>
    <row r="214" spans="1:64" x14ac:dyDescent="0.45">
      <c r="A214" t="s">
        <v>936</v>
      </c>
      <c r="B214" t="s">
        <v>31</v>
      </c>
      <c r="C214" s="7">
        <v>42685.399305555555</v>
      </c>
      <c r="D214">
        <v>265.7</v>
      </c>
      <c r="E214" s="7">
        <v>42689.385416666664</v>
      </c>
      <c r="F214">
        <v>107.2</v>
      </c>
      <c r="G214" s="8">
        <v>-0.59650000000000003</v>
      </c>
      <c r="H214">
        <v>-38396.980000000003</v>
      </c>
      <c r="I214" s="8">
        <v>-0.61060000000000003</v>
      </c>
      <c r="J214">
        <v>236.68379999999999</v>
      </c>
      <c r="K214">
        <v>62886.89</v>
      </c>
      <c r="L214">
        <v>2497835.21</v>
      </c>
      <c r="M214">
        <v>74</v>
      </c>
      <c r="N214">
        <v>-518.88</v>
      </c>
      <c r="O214" s="8">
        <v>-0.6048</v>
      </c>
      <c r="P214" s="8">
        <v>0.1041</v>
      </c>
      <c r="Q214" t="s">
        <v>610</v>
      </c>
      <c r="S214" s="2">
        <v>42685</v>
      </c>
      <c r="T214" t="s">
        <v>936</v>
      </c>
      <c r="U214">
        <v>265.7</v>
      </c>
      <c r="V214">
        <v>107.2</v>
      </c>
      <c r="W214">
        <f t="shared" si="47"/>
        <v>11602626.614232497</v>
      </c>
      <c r="X214">
        <f t="shared" si="37"/>
        <v>29006.566535581245</v>
      </c>
      <c r="Y214">
        <f t="shared" si="38"/>
        <v>100</v>
      </c>
      <c r="Z214">
        <f t="shared" si="39"/>
        <v>-16222.899999999998</v>
      </c>
      <c r="AA214" t="str">
        <f t="shared" si="40"/>
        <v/>
      </c>
      <c r="AB214" s="9" t="str">
        <f>IFERROR(AA214/MAX($A$3:AA214)-1,"")</f>
        <v/>
      </c>
      <c r="AG214" s="2">
        <f t="shared" si="45"/>
        <v>42734</v>
      </c>
      <c r="AH214">
        <v>11441979.212499999</v>
      </c>
      <c r="AI214" s="9">
        <f>AH214/MAX($AH$2:AH214)-1</f>
        <v>-2.0391222591378488E-2</v>
      </c>
      <c r="AJ214" s="29">
        <f t="shared" si="41"/>
        <v>1</v>
      </c>
      <c r="AK214" s="29">
        <f t="shared" si="42"/>
        <v>1</v>
      </c>
      <c r="AL214" s="30">
        <f t="shared" si="46"/>
        <v>2</v>
      </c>
      <c r="AM214" s="30">
        <f t="shared" si="43"/>
        <v>2369</v>
      </c>
      <c r="AN214" s="31">
        <f t="shared" ca="1" si="44"/>
        <v>-2.0391222591378488E-2</v>
      </c>
      <c r="AV214" t="s">
        <v>936</v>
      </c>
      <c r="AW214" t="s">
        <v>31</v>
      </c>
      <c r="AX214" s="7">
        <v>42685.399305555555</v>
      </c>
      <c r="AY214">
        <v>265.7</v>
      </c>
      <c r="AZ214" s="7">
        <v>42689.385416666664</v>
      </c>
      <c r="BA214">
        <v>107.2</v>
      </c>
      <c r="BB214" s="8">
        <v>-0.59650000000000003</v>
      </c>
      <c r="BC214">
        <v>-38396.980000000003</v>
      </c>
      <c r="BD214" s="8">
        <v>-0.61060000000000003</v>
      </c>
      <c r="BE214">
        <v>236.68379999999999</v>
      </c>
      <c r="BF214">
        <v>62886.89</v>
      </c>
      <c r="BG214">
        <v>2497835.21</v>
      </c>
      <c r="BH214">
        <v>74</v>
      </c>
      <c r="BI214">
        <v>-518.88</v>
      </c>
      <c r="BJ214" s="8">
        <v>-0.6048</v>
      </c>
      <c r="BK214" s="8">
        <v>0.1041</v>
      </c>
      <c r="BL214" t="s">
        <v>610</v>
      </c>
    </row>
    <row r="215" spans="1:64" x14ac:dyDescent="0.45">
      <c r="A215" t="s">
        <v>950</v>
      </c>
      <c r="B215" t="s">
        <v>31</v>
      </c>
      <c r="C215" s="7">
        <v>42685.53125</v>
      </c>
      <c r="D215">
        <v>212.7</v>
      </c>
      <c r="E215" s="7">
        <v>42689.388888888891</v>
      </c>
      <c r="F215">
        <v>260</v>
      </c>
      <c r="G215" s="8">
        <v>0.22239999999999999</v>
      </c>
      <c r="H215">
        <v>10728.41</v>
      </c>
      <c r="I215" s="8">
        <v>0.20019999999999999</v>
      </c>
      <c r="J215">
        <v>252.00020000000001</v>
      </c>
      <c r="K215">
        <v>53600.45</v>
      </c>
      <c r="L215">
        <v>730818.52</v>
      </c>
      <c r="M215">
        <v>37</v>
      </c>
      <c r="N215">
        <v>289.95999999999998</v>
      </c>
      <c r="O215" s="8">
        <v>-0.2172</v>
      </c>
      <c r="P215" s="8">
        <v>0.22239999999999999</v>
      </c>
      <c r="Q215" t="s">
        <v>610</v>
      </c>
      <c r="S215" s="2">
        <v>42685</v>
      </c>
      <c r="T215" t="s">
        <v>950</v>
      </c>
      <c r="U215">
        <v>212.7</v>
      </c>
      <c r="V215">
        <v>260</v>
      </c>
      <c r="W215">
        <f t="shared" si="47"/>
        <v>11602626.614232497</v>
      </c>
      <c r="X215">
        <f t="shared" si="37"/>
        <v>29006.566535581245</v>
      </c>
      <c r="Y215">
        <f t="shared" si="38"/>
        <v>125</v>
      </c>
      <c r="Z215">
        <f t="shared" si="39"/>
        <v>5321.6249999999973</v>
      </c>
      <c r="AA215" t="str">
        <f t="shared" si="40"/>
        <v/>
      </c>
      <c r="AB215" s="9" t="str">
        <f>IFERROR(AA215/MAX($A$3:AA215)-1,"")</f>
        <v/>
      </c>
      <c r="AG215" s="2">
        <f t="shared" si="45"/>
        <v>42735</v>
      </c>
      <c r="AH215">
        <v>11441979.212499999</v>
      </c>
      <c r="AI215" s="9">
        <f>AH215/MAX($AH$2:AH215)-1</f>
        <v>-2.0391222591378488E-2</v>
      </c>
      <c r="AJ215" s="29">
        <f t="shared" si="41"/>
        <v>1</v>
      </c>
      <c r="AK215" s="29">
        <f t="shared" si="42"/>
        <v>1</v>
      </c>
      <c r="AL215" s="30">
        <f t="shared" si="46"/>
        <v>2</v>
      </c>
      <c r="AM215" s="30">
        <f t="shared" si="43"/>
        <v>2369</v>
      </c>
      <c r="AN215" s="31">
        <f t="shared" ca="1" si="44"/>
        <v>-2.0391222591378488E-2</v>
      </c>
      <c r="AV215" t="s">
        <v>950</v>
      </c>
      <c r="AW215" t="s">
        <v>31</v>
      </c>
      <c r="AX215" s="7">
        <v>42685.53125</v>
      </c>
      <c r="AY215">
        <v>212.7</v>
      </c>
      <c r="AZ215" s="7">
        <v>42689.388888888891</v>
      </c>
      <c r="BA215">
        <v>260</v>
      </c>
      <c r="BB215" s="8">
        <v>0.22239999999999999</v>
      </c>
      <c r="BC215">
        <v>10728.41</v>
      </c>
      <c r="BD215" s="8">
        <v>0.20019999999999999</v>
      </c>
      <c r="BE215">
        <v>252.00020000000001</v>
      </c>
      <c r="BF215">
        <v>53600.45</v>
      </c>
      <c r="BG215">
        <v>730818.52</v>
      </c>
      <c r="BH215">
        <v>37</v>
      </c>
      <c r="BI215">
        <v>289.95999999999998</v>
      </c>
      <c r="BJ215" s="8">
        <v>-0.2172</v>
      </c>
      <c r="BK215" s="8">
        <v>0.22239999999999999</v>
      </c>
      <c r="BL215" t="s">
        <v>610</v>
      </c>
    </row>
    <row r="216" spans="1:64" x14ac:dyDescent="0.45">
      <c r="A216" t="s">
        <v>946</v>
      </c>
      <c r="B216" t="s">
        <v>31</v>
      </c>
      <c r="C216" s="7">
        <v>42685.607638888891</v>
      </c>
      <c r="D216">
        <v>197.7</v>
      </c>
      <c r="E216" s="7">
        <v>42689.388888888891</v>
      </c>
      <c r="F216">
        <v>210.05</v>
      </c>
      <c r="G216" s="8">
        <v>6.25E-2</v>
      </c>
      <c r="H216">
        <v>2242.71</v>
      </c>
      <c r="I216" s="8">
        <v>4.1799999999999997E-2</v>
      </c>
      <c r="J216">
        <v>271.10469999999998</v>
      </c>
      <c r="K216">
        <v>53597.4</v>
      </c>
      <c r="L216">
        <v>733061.23</v>
      </c>
      <c r="M216">
        <v>15</v>
      </c>
      <c r="N216">
        <v>149.51</v>
      </c>
      <c r="O216" s="8">
        <v>-0.28220000000000001</v>
      </c>
      <c r="P216" s="8">
        <v>7.3800000000000004E-2</v>
      </c>
      <c r="Q216" t="s">
        <v>610</v>
      </c>
      <c r="S216" s="2">
        <v>42685</v>
      </c>
      <c r="T216" t="s">
        <v>946</v>
      </c>
      <c r="U216">
        <v>197.7</v>
      </c>
      <c r="V216">
        <v>210.05</v>
      </c>
      <c r="W216">
        <f t="shared" si="47"/>
        <v>11602626.614232497</v>
      </c>
      <c r="X216">
        <f t="shared" si="37"/>
        <v>29006.566535581245</v>
      </c>
      <c r="Y216">
        <f t="shared" si="38"/>
        <v>150</v>
      </c>
      <c r="Z216">
        <f t="shared" si="39"/>
        <v>1240.8750000000011</v>
      </c>
      <c r="AA216">
        <f t="shared" si="40"/>
        <v>11572541.776732497</v>
      </c>
      <c r="AB216" s="9">
        <f>IFERROR(AA216/MAX($A$3:AA216)-1,"")</f>
        <v>-2.5929333503756924E-3</v>
      </c>
      <c r="AG216" s="2">
        <f t="shared" si="45"/>
        <v>42736</v>
      </c>
      <c r="AH216">
        <v>11441979.212499999</v>
      </c>
      <c r="AI216" s="9">
        <f>AH216/MAX($AH$2:AH216)-1</f>
        <v>-2.0391222591378488E-2</v>
      </c>
      <c r="AJ216" s="29">
        <f t="shared" si="41"/>
        <v>1</v>
      </c>
      <c r="AK216" s="29">
        <f t="shared" si="42"/>
        <v>1</v>
      </c>
      <c r="AL216" s="30">
        <f t="shared" si="46"/>
        <v>2</v>
      </c>
      <c r="AM216" s="30">
        <f t="shared" si="43"/>
        <v>2369</v>
      </c>
      <c r="AN216" s="31">
        <f t="shared" ca="1" si="44"/>
        <v>-2.0391222591378488E-2</v>
      </c>
      <c r="AV216" t="s">
        <v>946</v>
      </c>
      <c r="AW216" t="s">
        <v>31</v>
      </c>
      <c r="AX216" s="7">
        <v>42685.607638888891</v>
      </c>
      <c r="AY216">
        <v>197.7</v>
      </c>
      <c r="AZ216" s="7">
        <v>42689.388888888891</v>
      </c>
      <c r="BA216">
        <v>210.05</v>
      </c>
      <c r="BB216" s="8">
        <v>6.25E-2</v>
      </c>
      <c r="BC216">
        <v>2242.71</v>
      </c>
      <c r="BD216" s="8">
        <v>4.1799999999999997E-2</v>
      </c>
      <c r="BE216">
        <v>271.10469999999998</v>
      </c>
      <c r="BF216">
        <v>53597.4</v>
      </c>
      <c r="BG216">
        <v>733061.23</v>
      </c>
      <c r="BH216">
        <v>15</v>
      </c>
      <c r="BI216">
        <v>149.51</v>
      </c>
      <c r="BJ216" s="8">
        <v>-0.28220000000000001</v>
      </c>
      <c r="BK216" s="8">
        <v>7.3800000000000004E-2</v>
      </c>
      <c r="BL216" t="s">
        <v>610</v>
      </c>
    </row>
    <row r="217" spans="1:64" x14ac:dyDescent="0.45">
      <c r="A217" t="s">
        <v>964</v>
      </c>
      <c r="B217" t="s">
        <v>31</v>
      </c>
      <c r="C217" s="7">
        <v>42689.395833333336</v>
      </c>
      <c r="D217">
        <v>213.65</v>
      </c>
      <c r="E217" s="7">
        <v>42690.385416666664</v>
      </c>
      <c r="F217">
        <v>47.35</v>
      </c>
      <c r="G217" s="8">
        <v>-0.77839999999999998</v>
      </c>
      <c r="H217">
        <v>-49403.45</v>
      </c>
      <c r="I217" s="8">
        <v>-0.79059999999999997</v>
      </c>
      <c r="J217">
        <v>292.48390000000001</v>
      </c>
      <c r="K217">
        <v>62489.18</v>
      </c>
      <c r="L217">
        <v>2448431.7599999998</v>
      </c>
      <c r="M217">
        <v>76</v>
      </c>
      <c r="N217">
        <v>-650.04999999999995</v>
      </c>
      <c r="O217" s="8">
        <v>-0.85580000000000001</v>
      </c>
      <c r="P217" s="8">
        <v>2.2200000000000001E-2</v>
      </c>
      <c r="Q217" t="s">
        <v>610</v>
      </c>
      <c r="S217" s="2">
        <v>42689</v>
      </c>
      <c r="T217" t="s">
        <v>964</v>
      </c>
      <c r="U217">
        <v>213.65</v>
      </c>
      <c r="V217">
        <v>47.35</v>
      </c>
      <c r="W217">
        <f t="shared" si="47"/>
        <v>11572541.776732497</v>
      </c>
      <c r="X217">
        <f t="shared" si="37"/>
        <v>28931.354441831241</v>
      </c>
      <c r="Y217">
        <f t="shared" si="38"/>
        <v>125</v>
      </c>
      <c r="Z217">
        <f t="shared" si="39"/>
        <v>-21113.750000000004</v>
      </c>
      <c r="AA217" t="str">
        <f t="shared" si="40"/>
        <v/>
      </c>
      <c r="AB217" s="9" t="str">
        <f>IFERROR(AA217/MAX($A$3:AA217)-1,"")</f>
        <v/>
      </c>
      <c r="AG217" s="2">
        <f t="shared" si="45"/>
        <v>42737</v>
      </c>
      <c r="AH217">
        <v>11459610.137499999</v>
      </c>
      <c r="AI217" s="9">
        <f>AH217/MAX($AH$2:AH217)-1</f>
        <v>-1.8881745204374911E-2</v>
      </c>
      <c r="AJ217" s="29">
        <f t="shared" si="41"/>
        <v>1</v>
      </c>
      <c r="AK217" s="29">
        <f t="shared" si="42"/>
        <v>1</v>
      </c>
      <c r="AL217" s="30">
        <f t="shared" si="46"/>
        <v>2</v>
      </c>
      <c r="AM217" s="30">
        <f t="shared" si="43"/>
        <v>2369</v>
      </c>
      <c r="AN217" s="31">
        <f t="shared" ca="1" si="44"/>
        <v>-1.8881745204374911E-2</v>
      </c>
      <c r="AV217" t="s">
        <v>964</v>
      </c>
      <c r="AW217" t="s">
        <v>31</v>
      </c>
      <c r="AX217" s="7">
        <v>42689.395833333336</v>
      </c>
      <c r="AY217">
        <v>213.65</v>
      </c>
      <c r="AZ217" s="7">
        <v>42690.385416666664</v>
      </c>
      <c r="BA217">
        <v>47.35</v>
      </c>
      <c r="BB217" s="8">
        <v>-0.77839999999999998</v>
      </c>
      <c r="BC217">
        <v>-49403.45</v>
      </c>
      <c r="BD217" s="8">
        <v>-0.79059999999999997</v>
      </c>
      <c r="BE217">
        <v>292.48390000000001</v>
      </c>
      <c r="BF217">
        <v>62489.18</v>
      </c>
      <c r="BG217">
        <v>2448431.7599999998</v>
      </c>
      <c r="BH217">
        <v>76</v>
      </c>
      <c r="BI217">
        <v>-650.04999999999995</v>
      </c>
      <c r="BJ217" s="8">
        <v>-0.85580000000000001</v>
      </c>
      <c r="BK217" s="8">
        <v>2.2200000000000001E-2</v>
      </c>
      <c r="BL217" t="s">
        <v>610</v>
      </c>
    </row>
    <row r="218" spans="1:64" x14ac:dyDescent="0.45">
      <c r="A218" t="s">
        <v>946</v>
      </c>
      <c r="B218" t="s">
        <v>31</v>
      </c>
      <c r="C218" s="7">
        <v>42689.40625</v>
      </c>
      <c r="D218">
        <v>213.2</v>
      </c>
      <c r="E218" s="7">
        <v>42690.385416666664</v>
      </c>
      <c r="F218">
        <v>334.8</v>
      </c>
      <c r="G218" s="8">
        <v>0.57040000000000002</v>
      </c>
      <c r="H218">
        <v>34008.21</v>
      </c>
      <c r="I218" s="8">
        <v>0.54469999999999996</v>
      </c>
      <c r="J218">
        <v>292.87119999999999</v>
      </c>
      <c r="K218">
        <v>62440.14</v>
      </c>
      <c r="L218">
        <v>2482439.96</v>
      </c>
      <c r="M218">
        <v>73</v>
      </c>
      <c r="N218">
        <v>465.87</v>
      </c>
      <c r="O218" s="8">
        <v>-0.1285</v>
      </c>
      <c r="P218" s="8">
        <v>1.242</v>
      </c>
      <c r="Q218" t="s">
        <v>610</v>
      </c>
      <c r="S218" s="2">
        <v>42689</v>
      </c>
      <c r="T218" t="s">
        <v>946</v>
      </c>
      <c r="U218">
        <v>213.2</v>
      </c>
      <c r="V218">
        <v>334.8</v>
      </c>
      <c r="W218">
        <f t="shared" si="47"/>
        <v>11572541.776732497</v>
      </c>
      <c r="X218">
        <f t="shared" si="37"/>
        <v>28931.354441831241</v>
      </c>
      <c r="Y218">
        <f t="shared" si="38"/>
        <v>125</v>
      </c>
      <c r="Z218">
        <f t="shared" si="39"/>
        <v>14515</v>
      </c>
      <c r="AA218" t="str">
        <f t="shared" si="40"/>
        <v/>
      </c>
      <c r="AB218" s="9" t="str">
        <f>IFERROR(AA218/MAX($A$3:AA218)-1,"")</f>
        <v/>
      </c>
      <c r="AG218" s="2">
        <f t="shared" si="45"/>
        <v>42738</v>
      </c>
      <c r="AH218">
        <v>11417400.4375</v>
      </c>
      <c r="AI218" s="9">
        <f>AH218/MAX($AH$2:AH218)-1</f>
        <v>-2.2495542419336712E-2</v>
      </c>
      <c r="AJ218" s="29">
        <f t="shared" si="41"/>
        <v>1</v>
      </c>
      <c r="AK218" s="29">
        <f t="shared" si="42"/>
        <v>1</v>
      </c>
      <c r="AL218" s="30">
        <f t="shared" si="46"/>
        <v>2</v>
      </c>
      <c r="AM218" s="30">
        <f t="shared" si="43"/>
        <v>2369</v>
      </c>
      <c r="AN218" s="31">
        <f t="shared" ca="1" si="44"/>
        <v>-2.2495542419336712E-2</v>
      </c>
      <c r="AV218" t="s">
        <v>946</v>
      </c>
      <c r="AW218" t="s">
        <v>31</v>
      </c>
      <c r="AX218" s="7">
        <v>42689.40625</v>
      </c>
      <c r="AY218">
        <v>213.2</v>
      </c>
      <c r="AZ218" s="7">
        <v>42690.385416666664</v>
      </c>
      <c r="BA218">
        <v>334.8</v>
      </c>
      <c r="BB218" s="8">
        <v>0.57040000000000002</v>
      </c>
      <c r="BC218">
        <v>34008.21</v>
      </c>
      <c r="BD218" s="8">
        <v>0.54469999999999996</v>
      </c>
      <c r="BE218">
        <v>292.87119999999999</v>
      </c>
      <c r="BF218">
        <v>62440.14</v>
      </c>
      <c r="BG218">
        <v>2482439.96</v>
      </c>
      <c r="BH218">
        <v>73</v>
      </c>
      <c r="BI218">
        <v>465.87</v>
      </c>
      <c r="BJ218" s="8">
        <v>-0.1285</v>
      </c>
      <c r="BK218" s="8">
        <v>1.242</v>
      </c>
      <c r="BL218" t="s">
        <v>610</v>
      </c>
    </row>
    <row r="219" spans="1:64" x14ac:dyDescent="0.45">
      <c r="A219" t="s">
        <v>943</v>
      </c>
      <c r="B219" t="s">
        <v>31</v>
      </c>
      <c r="C219" s="7">
        <v>42689.479166666664</v>
      </c>
      <c r="D219">
        <v>222.4</v>
      </c>
      <c r="E219" s="7">
        <v>42690.388888888891</v>
      </c>
      <c r="F219">
        <v>195.35</v>
      </c>
      <c r="G219" s="8">
        <v>-0.1216</v>
      </c>
      <c r="H219">
        <v>-7535.22</v>
      </c>
      <c r="I219" s="8">
        <v>-0.1404</v>
      </c>
      <c r="J219">
        <v>241.30080000000001</v>
      </c>
      <c r="K219">
        <v>53665.3</v>
      </c>
      <c r="L219">
        <v>725526.01</v>
      </c>
      <c r="M219">
        <v>53</v>
      </c>
      <c r="N219">
        <v>-142.16999999999999</v>
      </c>
      <c r="O219" s="8">
        <v>-0.50470000000000004</v>
      </c>
      <c r="P219" s="8">
        <v>0.28549999999999998</v>
      </c>
      <c r="Q219" t="s">
        <v>610</v>
      </c>
      <c r="S219" s="2">
        <v>42689</v>
      </c>
      <c r="T219" t="s">
        <v>943</v>
      </c>
      <c r="U219">
        <v>222.4</v>
      </c>
      <c r="V219">
        <v>195.35</v>
      </c>
      <c r="W219">
        <f t="shared" si="47"/>
        <v>11572541.776732497</v>
      </c>
      <c r="X219">
        <f t="shared" si="37"/>
        <v>28931.354441831241</v>
      </c>
      <c r="Y219">
        <f t="shared" si="38"/>
        <v>125</v>
      </c>
      <c r="Z219">
        <f t="shared" si="39"/>
        <v>-3903.4374999999991</v>
      </c>
      <c r="AA219" t="str">
        <f t="shared" si="40"/>
        <v/>
      </c>
      <c r="AB219" s="9" t="str">
        <f>IFERROR(AA219/MAX($A$3:AA219)-1,"")</f>
        <v/>
      </c>
      <c r="AG219" s="2">
        <f t="shared" si="45"/>
        <v>42739</v>
      </c>
      <c r="AH219">
        <v>11375866.675000001</v>
      </c>
      <c r="AI219" s="9">
        <f>AH219/MAX($AH$2:AH219)-1</f>
        <v>-2.6051469025054952E-2</v>
      </c>
      <c r="AJ219" s="29">
        <f t="shared" si="41"/>
        <v>1</v>
      </c>
      <c r="AK219" s="29">
        <f t="shared" si="42"/>
        <v>1</v>
      </c>
      <c r="AL219" s="30">
        <f t="shared" si="46"/>
        <v>2</v>
      </c>
      <c r="AM219" s="30">
        <f t="shared" si="43"/>
        <v>2369</v>
      </c>
      <c r="AN219" s="31">
        <f t="shared" ca="1" si="44"/>
        <v>-2.6051469025054952E-2</v>
      </c>
      <c r="AV219" t="s">
        <v>943</v>
      </c>
      <c r="AW219" t="s">
        <v>31</v>
      </c>
      <c r="AX219" s="7">
        <v>42689.479166666664</v>
      </c>
      <c r="AY219">
        <v>222.4</v>
      </c>
      <c r="AZ219" s="7">
        <v>42690.388888888891</v>
      </c>
      <c r="BA219">
        <v>195.35</v>
      </c>
      <c r="BB219" s="8">
        <v>-0.1216</v>
      </c>
      <c r="BC219">
        <v>-7535.22</v>
      </c>
      <c r="BD219" s="8">
        <v>-0.1404</v>
      </c>
      <c r="BE219">
        <v>241.30080000000001</v>
      </c>
      <c r="BF219">
        <v>53665.3</v>
      </c>
      <c r="BG219">
        <v>725526.01</v>
      </c>
      <c r="BH219">
        <v>53</v>
      </c>
      <c r="BI219">
        <v>-142.16999999999999</v>
      </c>
      <c r="BJ219" s="8">
        <v>-0.50470000000000004</v>
      </c>
      <c r="BK219" s="8">
        <v>0.28549999999999998</v>
      </c>
      <c r="BL219" t="s">
        <v>610</v>
      </c>
    </row>
    <row r="220" spans="1:64" x14ac:dyDescent="0.45">
      <c r="A220" t="s">
        <v>926</v>
      </c>
      <c r="B220" t="s">
        <v>31</v>
      </c>
      <c r="C220" s="7">
        <v>42689.482638888891</v>
      </c>
      <c r="D220">
        <v>208.7</v>
      </c>
      <c r="E220" s="7">
        <v>42690.388888888891</v>
      </c>
      <c r="F220">
        <v>155.1</v>
      </c>
      <c r="G220" s="8">
        <v>-0.25679999999999997</v>
      </c>
      <c r="H220">
        <v>-14716.76</v>
      </c>
      <c r="I220" s="8">
        <v>-0.27429999999999999</v>
      </c>
      <c r="J220">
        <v>257.11520000000002</v>
      </c>
      <c r="K220">
        <v>53659.94</v>
      </c>
      <c r="L220">
        <v>710809.25</v>
      </c>
      <c r="M220">
        <v>52</v>
      </c>
      <c r="N220">
        <v>-283.01</v>
      </c>
      <c r="O220" s="8">
        <v>-0.71679999999999999</v>
      </c>
      <c r="P220" s="8">
        <v>0.14230000000000001</v>
      </c>
      <c r="Q220" t="s">
        <v>610</v>
      </c>
      <c r="S220" s="2">
        <v>42689</v>
      </c>
      <c r="T220" t="s">
        <v>926</v>
      </c>
      <c r="U220">
        <v>208.7</v>
      </c>
      <c r="V220">
        <v>155.1</v>
      </c>
      <c r="W220">
        <f t="shared" si="47"/>
        <v>11572541.776732497</v>
      </c>
      <c r="X220">
        <f t="shared" si="37"/>
        <v>28931.354441831241</v>
      </c>
      <c r="Y220">
        <f t="shared" si="38"/>
        <v>150</v>
      </c>
      <c r="Z220">
        <f t="shared" si="39"/>
        <v>-8585.6999999999953</v>
      </c>
      <c r="AA220">
        <f t="shared" si="40"/>
        <v>11553453.889232498</v>
      </c>
      <c r="AB220" s="9">
        <f>IFERROR(AA220/MAX($A$3:AA220)-1,"")</f>
        <v>-4.238068381833604E-3</v>
      </c>
      <c r="AG220" s="2">
        <f t="shared" si="45"/>
        <v>42740</v>
      </c>
      <c r="AH220">
        <v>11363035.300000001</v>
      </c>
      <c r="AI220" s="9">
        <f>AH220/MAX($AH$2:AH220)-1</f>
        <v>-2.7150031375394623E-2</v>
      </c>
      <c r="AJ220" s="29">
        <f t="shared" si="41"/>
        <v>1</v>
      </c>
      <c r="AK220" s="29">
        <f t="shared" si="42"/>
        <v>1</v>
      </c>
      <c r="AL220" s="30">
        <f t="shared" si="46"/>
        <v>2</v>
      </c>
      <c r="AM220" s="30">
        <f t="shared" si="43"/>
        <v>2369</v>
      </c>
      <c r="AN220" s="31">
        <f t="shared" ca="1" si="44"/>
        <v>-2.7150031375394623E-2</v>
      </c>
      <c r="AV220" t="s">
        <v>926</v>
      </c>
      <c r="AW220" t="s">
        <v>31</v>
      </c>
      <c r="AX220" s="7">
        <v>42689.482638888891</v>
      </c>
      <c r="AY220">
        <v>208.7</v>
      </c>
      <c r="AZ220" s="7">
        <v>42690.388888888891</v>
      </c>
      <c r="BA220">
        <v>155.1</v>
      </c>
      <c r="BB220" s="8">
        <v>-0.25679999999999997</v>
      </c>
      <c r="BC220">
        <v>-14716.76</v>
      </c>
      <c r="BD220" s="8">
        <v>-0.27429999999999999</v>
      </c>
      <c r="BE220">
        <v>257.11520000000002</v>
      </c>
      <c r="BF220">
        <v>53659.94</v>
      </c>
      <c r="BG220">
        <v>710809.25</v>
      </c>
      <c r="BH220">
        <v>52</v>
      </c>
      <c r="BI220">
        <v>-283.01</v>
      </c>
      <c r="BJ220" s="8">
        <v>-0.71679999999999999</v>
      </c>
      <c r="BK220" s="8">
        <v>0.14230000000000001</v>
      </c>
      <c r="BL220" t="s">
        <v>610</v>
      </c>
    </row>
    <row r="221" spans="1:64" x14ac:dyDescent="0.45">
      <c r="A221" t="s">
        <v>943</v>
      </c>
      <c r="B221" t="s">
        <v>31</v>
      </c>
      <c r="C221" s="7">
        <v>42690.395833333336</v>
      </c>
      <c r="D221">
        <v>191.05</v>
      </c>
      <c r="E221" s="7">
        <v>42691.385416666664</v>
      </c>
      <c r="F221">
        <v>229.4</v>
      </c>
      <c r="G221" s="8">
        <v>0.20069999999999999</v>
      </c>
      <c r="H221">
        <v>11154.65</v>
      </c>
      <c r="I221" s="8">
        <v>0.1787</v>
      </c>
      <c r="J221">
        <v>326.67989999999998</v>
      </c>
      <c r="K221">
        <v>62412.2</v>
      </c>
      <c r="L221">
        <v>2493594.61</v>
      </c>
      <c r="M221">
        <v>75</v>
      </c>
      <c r="N221">
        <v>148.72999999999999</v>
      </c>
      <c r="O221" s="8">
        <v>-0.15210000000000001</v>
      </c>
      <c r="P221" s="8">
        <v>0.73440000000000005</v>
      </c>
      <c r="Q221" t="s">
        <v>610</v>
      </c>
      <c r="S221" s="2">
        <v>42690</v>
      </c>
      <c r="T221" t="s">
        <v>943</v>
      </c>
      <c r="U221">
        <v>191.05</v>
      </c>
      <c r="V221">
        <v>229.4</v>
      </c>
      <c r="W221">
        <f t="shared" si="47"/>
        <v>11553453.889232498</v>
      </c>
      <c r="X221">
        <f t="shared" si="37"/>
        <v>28883.634723081246</v>
      </c>
      <c r="Y221">
        <f t="shared" si="38"/>
        <v>150</v>
      </c>
      <c r="Z221">
        <f t="shared" si="39"/>
        <v>5121.8249999999953</v>
      </c>
      <c r="AA221" t="str">
        <f t="shared" si="40"/>
        <v/>
      </c>
      <c r="AB221" s="9" t="str">
        <f>IFERROR(AA221/MAX($A$3:AA221)-1,"")</f>
        <v/>
      </c>
      <c r="AG221" s="2">
        <f t="shared" si="45"/>
        <v>42741</v>
      </c>
      <c r="AH221">
        <v>11355043.850000001</v>
      </c>
      <c r="AI221" s="9">
        <f>AH221/MAX($AH$2:AH221)-1</f>
        <v>-2.7834221970293616E-2</v>
      </c>
      <c r="AJ221" s="29">
        <f t="shared" si="41"/>
        <v>1</v>
      </c>
      <c r="AK221" s="29">
        <f t="shared" si="42"/>
        <v>1</v>
      </c>
      <c r="AL221" s="30">
        <f t="shared" si="46"/>
        <v>2</v>
      </c>
      <c r="AM221" s="30">
        <f t="shared" si="43"/>
        <v>2369</v>
      </c>
      <c r="AN221" s="31">
        <f t="shared" ca="1" si="44"/>
        <v>-2.7834221970293616E-2</v>
      </c>
      <c r="AV221" t="s">
        <v>943</v>
      </c>
      <c r="AW221" t="s">
        <v>31</v>
      </c>
      <c r="AX221" s="7">
        <v>42690.395833333336</v>
      </c>
      <c r="AY221">
        <v>191.05</v>
      </c>
      <c r="AZ221" s="7">
        <v>42691.385416666664</v>
      </c>
      <c r="BA221">
        <v>229.4</v>
      </c>
      <c r="BB221" s="8">
        <v>0.20069999999999999</v>
      </c>
      <c r="BC221">
        <v>11154.65</v>
      </c>
      <c r="BD221" s="8">
        <v>0.1787</v>
      </c>
      <c r="BE221">
        <v>326.67989999999998</v>
      </c>
      <c r="BF221">
        <v>62412.2</v>
      </c>
      <c r="BG221">
        <v>2493594.61</v>
      </c>
      <c r="BH221">
        <v>75</v>
      </c>
      <c r="BI221">
        <v>148.72999999999999</v>
      </c>
      <c r="BJ221" s="8">
        <v>-0.15210000000000001</v>
      </c>
      <c r="BK221" s="8">
        <v>0.73440000000000005</v>
      </c>
      <c r="BL221" t="s">
        <v>610</v>
      </c>
    </row>
    <row r="222" spans="1:64" x14ac:dyDescent="0.45">
      <c r="A222" t="s">
        <v>926</v>
      </c>
      <c r="B222" t="s">
        <v>31</v>
      </c>
      <c r="C222" s="7">
        <v>42690.399305555555</v>
      </c>
      <c r="D222">
        <v>173.5</v>
      </c>
      <c r="E222" s="7">
        <v>42691.385416666664</v>
      </c>
      <c r="F222">
        <v>158.80000000000001</v>
      </c>
      <c r="G222" s="8">
        <v>-8.4699999999999998E-2</v>
      </c>
      <c r="H222">
        <v>-6482.67</v>
      </c>
      <c r="I222" s="8">
        <v>-0.10390000000000001</v>
      </c>
      <c r="J222">
        <v>359.68849999999998</v>
      </c>
      <c r="K222">
        <v>62405.96</v>
      </c>
      <c r="L222">
        <v>2487111.9500000002</v>
      </c>
      <c r="M222">
        <v>74</v>
      </c>
      <c r="N222">
        <v>-87.6</v>
      </c>
      <c r="O222" s="8">
        <v>-0.32250000000000001</v>
      </c>
      <c r="P222" s="8">
        <v>0.4899</v>
      </c>
      <c r="Q222" t="s">
        <v>610</v>
      </c>
      <c r="S222" s="2">
        <v>42690</v>
      </c>
      <c r="T222" t="s">
        <v>926</v>
      </c>
      <c r="U222">
        <v>173.5</v>
      </c>
      <c r="V222">
        <v>158.80000000000001</v>
      </c>
      <c r="W222">
        <f t="shared" si="47"/>
        <v>11553453.889232498</v>
      </c>
      <c r="X222">
        <f t="shared" si="37"/>
        <v>28883.634723081246</v>
      </c>
      <c r="Y222">
        <f t="shared" si="38"/>
        <v>175</v>
      </c>
      <c r="Z222">
        <f t="shared" si="39"/>
        <v>-3154.0249999999992</v>
      </c>
      <c r="AA222" t="str">
        <f t="shared" si="40"/>
        <v/>
      </c>
      <c r="AB222" s="9" t="str">
        <f>IFERROR(AA222/MAX($A$3:AA222)-1,"")</f>
        <v/>
      </c>
      <c r="AG222" s="2">
        <f t="shared" si="45"/>
        <v>42742</v>
      </c>
      <c r="AH222">
        <v>11355043.850000001</v>
      </c>
      <c r="AI222" s="9">
        <f>AH222/MAX($AH$2:AH222)-1</f>
        <v>-2.7834221970293616E-2</v>
      </c>
      <c r="AJ222" s="29">
        <f t="shared" si="41"/>
        <v>1</v>
      </c>
      <c r="AK222" s="29">
        <f t="shared" si="42"/>
        <v>1</v>
      </c>
      <c r="AL222" s="30">
        <f t="shared" si="46"/>
        <v>2</v>
      </c>
      <c r="AM222" s="30">
        <f t="shared" si="43"/>
        <v>2369</v>
      </c>
      <c r="AN222" s="31">
        <f t="shared" ca="1" si="44"/>
        <v>-2.7834221970293616E-2</v>
      </c>
      <c r="AV222" t="s">
        <v>926</v>
      </c>
      <c r="AW222" t="s">
        <v>31</v>
      </c>
      <c r="AX222" s="7">
        <v>42690.399305555555</v>
      </c>
      <c r="AY222">
        <v>173.5</v>
      </c>
      <c r="AZ222" s="7">
        <v>42691.385416666664</v>
      </c>
      <c r="BA222">
        <v>158.80000000000001</v>
      </c>
      <c r="BB222" s="8">
        <v>-8.4699999999999998E-2</v>
      </c>
      <c r="BC222">
        <v>-6482.67</v>
      </c>
      <c r="BD222" s="8">
        <v>-0.10390000000000001</v>
      </c>
      <c r="BE222">
        <v>359.68849999999998</v>
      </c>
      <c r="BF222">
        <v>62405.96</v>
      </c>
      <c r="BG222">
        <v>2487111.9500000002</v>
      </c>
      <c r="BH222">
        <v>74</v>
      </c>
      <c r="BI222">
        <v>-87.6</v>
      </c>
      <c r="BJ222" s="8">
        <v>-0.32250000000000001</v>
      </c>
      <c r="BK222" s="8">
        <v>0.4899</v>
      </c>
      <c r="BL222" t="s">
        <v>610</v>
      </c>
    </row>
    <row r="223" spans="1:64" x14ac:dyDescent="0.45">
      <c r="A223" t="s">
        <v>951</v>
      </c>
      <c r="B223" t="s">
        <v>31</v>
      </c>
      <c r="C223" s="7">
        <v>42690.416666666664</v>
      </c>
      <c r="D223">
        <v>174.45</v>
      </c>
      <c r="E223" s="7">
        <v>42691.388888888891</v>
      </c>
      <c r="F223">
        <v>81.900000000000006</v>
      </c>
      <c r="G223" s="8">
        <v>-0.53049999999999997</v>
      </c>
      <c r="H223">
        <v>-29198.7</v>
      </c>
      <c r="I223" s="8">
        <v>-0.54520000000000002</v>
      </c>
      <c r="J223">
        <v>306.98790000000002</v>
      </c>
      <c r="K223">
        <v>53554.05</v>
      </c>
      <c r="L223">
        <v>681610.55</v>
      </c>
      <c r="M223">
        <v>70</v>
      </c>
      <c r="N223">
        <v>-417.12</v>
      </c>
      <c r="O223" s="8">
        <v>-0.53049999999999997</v>
      </c>
      <c r="P223" s="8">
        <v>0.1694</v>
      </c>
      <c r="Q223" t="s">
        <v>610</v>
      </c>
      <c r="S223" s="2">
        <v>42690</v>
      </c>
      <c r="T223" t="s">
        <v>951</v>
      </c>
      <c r="U223">
        <v>174.45</v>
      </c>
      <c r="V223">
        <v>81.900000000000006</v>
      </c>
      <c r="W223">
        <f t="shared" si="47"/>
        <v>11553453.889232498</v>
      </c>
      <c r="X223">
        <f t="shared" si="37"/>
        <v>28883.634723081246</v>
      </c>
      <c r="Y223">
        <f t="shared" si="38"/>
        <v>175</v>
      </c>
      <c r="Z223">
        <f t="shared" si="39"/>
        <v>-16644.862499999996</v>
      </c>
      <c r="AA223" t="str">
        <f t="shared" si="40"/>
        <v/>
      </c>
      <c r="AB223" s="9" t="str">
        <f>IFERROR(AA223/MAX($A$3:AA223)-1,"")</f>
        <v/>
      </c>
      <c r="AG223" s="2">
        <f t="shared" si="45"/>
        <v>42743</v>
      </c>
      <c r="AH223">
        <v>11355043.850000001</v>
      </c>
      <c r="AI223" s="9">
        <f>AH223/MAX($AH$2:AH223)-1</f>
        <v>-2.7834221970293616E-2</v>
      </c>
      <c r="AJ223" s="29">
        <f t="shared" si="41"/>
        <v>1</v>
      </c>
      <c r="AK223" s="29">
        <f t="shared" si="42"/>
        <v>1</v>
      </c>
      <c r="AL223" s="30">
        <f t="shared" si="46"/>
        <v>2</v>
      </c>
      <c r="AM223" s="30">
        <f t="shared" si="43"/>
        <v>2369</v>
      </c>
      <c r="AN223" s="31">
        <f t="shared" ca="1" si="44"/>
        <v>-2.7834221970293616E-2</v>
      </c>
      <c r="AV223" t="s">
        <v>951</v>
      </c>
      <c r="AW223" t="s">
        <v>31</v>
      </c>
      <c r="AX223" s="7">
        <v>42690.416666666664</v>
      </c>
      <c r="AY223">
        <v>174.45</v>
      </c>
      <c r="AZ223" s="7">
        <v>42691.388888888891</v>
      </c>
      <c r="BA223">
        <v>81.900000000000006</v>
      </c>
      <c r="BB223" s="8">
        <v>-0.53049999999999997</v>
      </c>
      <c r="BC223">
        <v>-29198.7</v>
      </c>
      <c r="BD223" s="8">
        <v>-0.54520000000000002</v>
      </c>
      <c r="BE223">
        <v>306.98790000000002</v>
      </c>
      <c r="BF223">
        <v>53554.05</v>
      </c>
      <c r="BG223">
        <v>681610.55</v>
      </c>
      <c r="BH223">
        <v>70</v>
      </c>
      <c r="BI223">
        <v>-417.12</v>
      </c>
      <c r="BJ223" s="8">
        <v>-0.53049999999999997</v>
      </c>
      <c r="BK223" s="8">
        <v>0.1694</v>
      </c>
      <c r="BL223" t="s">
        <v>610</v>
      </c>
    </row>
    <row r="224" spans="1:64" x14ac:dyDescent="0.45">
      <c r="A224" t="s">
        <v>1253</v>
      </c>
      <c r="B224" t="s">
        <v>31</v>
      </c>
      <c r="C224" s="7">
        <v>42690.576388888891</v>
      </c>
      <c r="D224">
        <v>124.15</v>
      </c>
      <c r="E224" s="7">
        <v>42691.388888888891</v>
      </c>
      <c r="F224">
        <v>50.9</v>
      </c>
      <c r="G224" s="8">
        <v>-0.59</v>
      </c>
      <c r="H224">
        <v>-32326.13</v>
      </c>
      <c r="I224" s="8">
        <v>-0.60409999999999997</v>
      </c>
      <c r="J224">
        <v>431.01220000000001</v>
      </c>
      <c r="K224">
        <v>53510.17</v>
      </c>
      <c r="L224">
        <v>649284.42000000004</v>
      </c>
      <c r="M224">
        <v>24</v>
      </c>
      <c r="N224">
        <v>-1346.92</v>
      </c>
      <c r="O224" s="8">
        <v>-0.59</v>
      </c>
      <c r="P224" s="8">
        <v>0.12770000000000001</v>
      </c>
      <c r="Q224" t="s">
        <v>610</v>
      </c>
      <c r="S224" s="2">
        <v>42690</v>
      </c>
      <c r="T224" t="s">
        <v>1253</v>
      </c>
      <c r="U224">
        <v>124.15</v>
      </c>
      <c r="V224">
        <v>50.9</v>
      </c>
      <c r="W224">
        <f t="shared" si="47"/>
        <v>11553453.889232498</v>
      </c>
      <c r="X224">
        <f t="shared" si="37"/>
        <v>28883.634723081246</v>
      </c>
      <c r="Y224">
        <f t="shared" si="38"/>
        <v>225</v>
      </c>
      <c r="Z224">
        <f t="shared" si="39"/>
        <v>-16875.112500000003</v>
      </c>
      <c r="AA224">
        <f t="shared" si="40"/>
        <v>11521901.714232497</v>
      </c>
      <c r="AB224" s="9">
        <f>IFERROR(AA224/MAX($A$3:AA224)-1,"")</f>
        <v>-6.9574677083013015E-3</v>
      </c>
      <c r="AG224" s="2">
        <f t="shared" si="45"/>
        <v>42744</v>
      </c>
      <c r="AH224">
        <v>11355043.850000001</v>
      </c>
      <c r="AI224" s="9">
        <f>AH224/MAX($AH$2:AH224)-1</f>
        <v>-2.7834221970293616E-2</v>
      </c>
      <c r="AJ224" s="29">
        <f t="shared" si="41"/>
        <v>1</v>
      </c>
      <c r="AK224" s="29">
        <f t="shared" si="42"/>
        <v>1</v>
      </c>
      <c r="AL224" s="30">
        <f t="shared" si="46"/>
        <v>2</v>
      </c>
      <c r="AM224" s="30">
        <f t="shared" si="43"/>
        <v>2369</v>
      </c>
      <c r="AN224" s="31">
        <f t="shared" ca="1" si="44"/>
        <v>-2.7834221970293616E-2</v>
      </c>
      <c r="AV224" t="s">
        <v>1253</v>
      </c>
      <c r="AW224" t="s">
        <v>31</v>
      </c>
      <c r="AX224" s="7">
        <v>42690.576388888891</v>
      </c>
      <c r="AY224">
        <v>124.15</v>
      </c>
      <c r="AZ224" s="7">
        <v>42691.388888888891</v>
      </c>
      <c r="BA224">
        <v>50.9</v>
      </c>
      <c r="BB224" s="8">
        <v>-0.59</v>
      </c>
      <c r="BC224">
        <v>-32326.13</v>
      </c>
      <c r="BD224" s="8">
        <v>-0.60409999999999997</v>
      </c>
      <c r="BE224">
        <v>431.01220000000001</v>
      </c>
      <c r="BF224">
        <v>53510.17</v>
      </c>
      <c r="BG224">
        <v>649284.42000000004</v>
      </c>
      <c r="BH224">
        <v>24</v>
      </c>
      <c r="BI224">
        <v>-1346.92</v>
      </c>
      <c r="BJ224" s="8">
        <v>-0.59</v>
      </c>
      <c r="BK224" s="8">
        <v>0.12770000000000001</v>
      </c>
      <c r="BL224" t="s">
        <v>610</v>
      </c>
    </row>
    <row r="225" spans="1:64" x14ac:dyDescent="0.45">
      <c r="A225" t="s">
        <v>963</v>
      </c>
      <c r="B225" t="s">
        <v>31</v>
      </c>
      <c r="C225" s="7">
        <v>42691.395833333336</v>
      </c>
      <c r="D225">
        <v>93.6</v>
      </c>
      <c r="E225" s="7">
        <v>42691.635416666664</v>
      </c>
      <c r="F225">
        <v>0.1</v>
      </c>
      <c r="G225" s="8">
        <v>-0.99890000000000001</v>
      </c>
      <c r="H225">
        <v>-62993.88</v>
      </c>
      <c r="I225" s="8">
        <v>-1.0088999999999999</v>
      </c>
      <c r="J225">
        <v>667.04660000000001</v>
      </c>
      <c r="K225">
        <v>62435.56</v>
      </c>
      <c r="L225">
        <v>2424118.0699999998</v>
      </c>
      <c r="M225">
        <v>70</v>
      </c>
      <c r="N225">
        <v>-899.91</v>
      </c>
      <c r="O225" s="8">
        <v>-0.99950000000000006</v>
      </c>
      <c r="P225" s="8">
        <v>0.19439999999999999</v>
      </c>
      <c r="Q225" t="s">
        <v>610</v>
      </c>
      <c r="S225" s="2">
        <v>42691</v>
      </c>
      <c r="T225" t="s">
        <v>963</v>
      </c>
      <c r="U225">
        <v>93.6</v>
      </c>
      <c r="V225">
        <v>0.1</v>
      </c>
      <c r="W225">
        <f t="shared" si="47"/>
        <v>11521901.714232497</v>
      </c>
      <c r="X225">
        <f t="shared" ref="X225:X288" si="48">W225*0.25%</f>
        <v>28804.754285581243</v>
      </c>
      <c r="Y225">
        <f t="shared" si="38"/>
        <v>300</v>
      </c>
      <c r="Z225">
        <f t="shared" si="39"/>
        <v>-28331.1</v>
      </c>
      <c r="AA225">
        <f t="shared" si="40"/>
        <v>11493570.614232497</v>
      </c>
      <c r="AB225" s="9">
        <f>IFERROR(AA225/MAX($A$3:AA225)-1,"")</f>
        <v>-9.3992510166814869E-3</v>
      </c>
      <c r="AG225" s="2">
        <f t="shared" si="45"/>
        <v>42745</v>
      </c>
      <c r="AH225">
        <v>11355043.850000001</v>
      </c>
      <c r="AI225" s="9">
        <f>AH225/MAX($AH$2:AH225)-1</f>
        <v>-2.7834221970293616E-2</v>
      </c>
      <c r="AJ225" s="29">
        <f t="shared" si="41"/>
        <v>1</v>
      </c>
      <c r="AK225" s="29">
        <f t="shared" si="42"/>
        <v>1</v>
      </c>
      <c r="AL225" s="30">
        <f t="shared" si="46"/>
        <v>2</v>
      </c>
      <c r="AM225" s="30">
        <f t="shared" si="43"/>
        <v>2369</v>
      </c>
      <c r="AN225" s="31">
        <f t="shared" ca="1" si="44"/>
        <v>-2.7834221970293616E-2</v>
      </c>
      <c r="AV225" t="s">
        <v>963</v>
      </c>
      <c r="AW225" t="s">
        <v>31</v>
      </c>
      <c r="AX225" s="7">
        <v>42691.395833333336</v>
      </c>
      <c r="AY225">
        <v>93.6</v>
      </c>
      <c r="AZ225" s="7">
        <v>42691.635416666664</v>
      </c>
      <c r="BA225">
        <v>0.1</v>
      </c>
      <c r="BB225" s="8">
        <v>-0.99890000000000001</v>
      </c>
      <c r="BC225">
        <v>-62993.88</v>
      </c>
      <c r="BD225" s="8">
        <v>-1.0088999999999999</v>
      </c>
      <c r="BE225">
        <v>667.04660000000001</v>
      </c>
      <c r="BF225">
        <v>62435.56</v>
      </c>
      <c r="BG225">
        <v>2424118.0699999998</v>
      </c>
      <c r="BH225">
        <v>70</v>
      </c>
      <c r="BI225">
        <v>-899.91</v>
      </c>
      <c r="BJ225" s="8">
        <v>-0.99950000000000006</v>
      </c>
      <c r="BK225" s="8">
        <v>0.19439999999999999</v>
      </c>
      <c r="BL225" t="s">
        <v>610</v>
      </c>
    </row>
    <row r="226" spans="1:64" x14ac:dyDescent="0.45">
      <c r="A226" t="s">
        <v>921</v>
      </c>
      <c r="B226" t="s">
        <v>31</v>
      </c>
      <c r="C226" s="7">
        <v>42692.607638888891</v>
      </c>
      <c r="D226">
        <v>174.75</v>
      </c>
      <c r="E226" s="7">
        <v>42695.385416666664</v>
      </c>
      <c r="F226">
        <v>173.9</v>
      </c>
      <c r="G226" s="8">
        <v>-4.8999999999999998E-3</v>
      </c>
      <c r="H226">
        <v>-1541.55</v>
      </c>
      <c r="I226" s="8">
        <v>-2.4799999999999999E-2</v>
      </c>
      <c r="J226">
        <v>355.48259999999999</v>
      </c>
      <c r="K226">
        <v>62120.59</v>
      </c>
      <c r="L226">
        <v>2422576.52</v>
      </c>
      <c r="M226">
        <v>14</v>
      </c>
      <c r="N226">
        <v>-110.11</v>
      </c>
      <c r="O226" s="8">
        <v>-0.13020000000000001</v>
      </c>
      <c r="P226" s="8">
        <v>7.9000000000000001E-2</v>
      </c>
      <c r="Q226" t="s">
        <v>610</v>
      </c>
      <c r="S226" s="2">
        <v>42692</v>
      </c>
      <c r="T226" t="s">
        <v>921</v>
      </c>
      <c r="U226">
        <v>174.75</v>
      </c>
      <c r="V226">
        <v>173.9</v>
      </c>
      <c r="W226">
        <f t="shared" si="47"/>
        <v>11493570.614232497</v>
      </c>
      <c r="X226">
        <f t="shared" si="48"/>
        <v>28733.926535581242</v>
      </c>
      <c r="Y226">
        <f t="shared" si="38"/>
        <v>175</v>
      </c>
      <c r="Z226">
        <f t="shared" si="39"/>
        <v>-758.88750000000016</v>
      </c>
      <c r="AA226">
        <f t="shared" si="40"/>
        <v>11492811.726732498</v>
      </c>
      <c r="AB226" s="9">
        <f>IFERROR(AA226/MAX($A$3:AA226)-1,"")</f>
        <v>-9.4646575427406177E-3</v>
      </c>
      <c r="AG226" s="2">
        <f t="shared" si="45"/>
        <v>42746</v>
      </c>
      <c r="AH226">
        <v>11780581.425000001</v>
      </c>
      <c r="AI226" s="9">
        <f>AH226/MAX($AH$2:AH226)-1</f>
        <v>0</v>
      </c>
      <c r="AJ226" s="29">
        <f t="shared" si="41"/>
        <v>1</v>
      </c>
      <c r="AK226" s="29">
        <f t="shared" si="42"/>
        <v>1</v>
      </c>
      <c r="AL226" s="30">
        <f t="shared" si="46"/>
        <v>2</v>
      </c>
      <c r="AM226" s="30">
        <f t="shared" si="43"/>
        <v>2369</v>
      </c>
      <c r="AN226" s="31">
        <f t="shared" ca="1" si="44"/>
        <v>0</v>
      </c>
      <c r="AV226" t="s">
        <v>921</v>
      </c>
      <c r="AW226" t="s">
        <v>31</v>
      </c>
      <c r="AX226" s="7">
        <v>42692.607638888891</v>
      </c>
      <c r="AY226">
        <v>174.75</v>
      </c>
      <c r="AZ226" s="7">
        <v>42695.385416666664</v>
      </c>
      <c r="BA226">
        <v>173.9</v>
      </c>
      <c r="BB226" s="8">
        <v>-4.8999999999999998E-3</v>
      </c>
      <c r="BC226">
        <v>-1541.55</v>
      </c>
      <c r="BD226" s="8">
        <v>-2.4799999999999999E-2</v>
      </c>
      <c r="BE226">
        <v>355.48259999999999</v>
      </c>
      <c r="BF226">
        <v>62120.59</v>
      </c>
      <c r="BG226">
        <v>2422576.52</v>
      </c>
      <c r="BH226">
        <v>14</v>
      </c>
      <c r="BI226">
        <v>-110.11</v>
      </c>
      <c r="BJ226" s="8">
        <v>-0.13020000000000001</v>
      </c>
      <c r="BK226" s="8">
        <v>7.9000000000000001E-2</v>
      </c>
      <c r="BL226" t="s">
        <v>610</v>
      </c>
    </row>
    <row r="227" spans="1:64" x14ac:dyDescent="0.45">
      <c r="A227" t="s">
        <v>922</v>
      </c>
      <c r="B227" t="s">
        <v>31</v>
      </c>
      <c r="C227" s="7">
        <v>42695.395833333336</v>
      </c>
      <c r="D227">
        <v>166.2</v>
      </c>
      <c r="E227" s="7">
        <v>42696.385416666664</v>
      </c>
      <c r="F227">
        <v>344.05</v>
      </c>
      <c r="G227" s="8">
        <v>1.0701000000000001</v>
      </c>
      <c r="H227">
        <v>64559.839999999997</v>
      </c>
      <c r="I227" s="8">
        <v>1.0394000000000001</v>
      </c>
      <c r="J227">
        <v>373.72370000000001</v>
      </c>
      <c r="K227">
        <v>62112.88</v>
      </c>
      <c r="L227">
        <v>2487136.36</v>
      </c>
      <c r="M227">
        <v>75</v>
      </c>
      <c r="N227">
        <v>860.8</v>
      </c>
      <c r="O227" s="8">
        <v>-3.73E-2</v>
      </c>
      <c r="P227" s="8">
        <v>2.0084</v>
      </c>
      <c r="Q227" t="s">
        <v>610</v>
      </c>
      <c r="S227" s="2">
        <v>42695</v>
      </c>
      <c r="T227" t="s">
        <v>922</v>
      </c>
      <c r="U227">
        <v>166.2</v>
      </c>
      <c r="V227">
        <v>344.05</v>
      </c>
      <c r="W227">
        <f t="shared" si="47"/>
        <v>11492811.726732498</v>
      </c>
      <c r="X227">
        <f t="shared" si="48"/>
        <v>28732.029316831246</v>
      </c>
      <c r="Y227">
        <f t="shared" si="38"/>
        <v>175</v>
      </c>
      <c r="Z227">
        <f t="shared" si="39"/>
        <v>30230.812500000004</v>
      </c>
      <c r="AA227" t="str">
        <f t="shared" si="40"/>
        <v/>
      </c>
      <c r="AB227" s="9" t="str">
        <f>IFERROR(AA227/MAX($A$3:AA227)-1,"")</f>
        <v/>
      </c>
      <c r="AG227" s="2">
        <f t="shared" si="45"/>
        <v>42747</v>
      </c>
      <c r="AH227">
        <v>11721604.775</v>
      </c>
      <c r="AI227" s="9">
        <f>AH227/MAX($AH$2:AH227)-1</f>
        <v>-5.0062596974070894E-3</v>
      </c>
      <c r="AJ227" s="29">
        <f t="shared" si="41"/>
        <v>1</v>
      </c>
      <c r="AK227" s="29">
        <f t="shared" si="42"/>
        <v>1</v>
      </c>
      <c r="AL227" s="30">
        <f t="shared" si="46"/>
        <v>2</v>
      </c>
      <c r="AM227" s="30">
        <f t="shared" si="43"/>
        <v>2369</v>
      </c>
      <c r="AN227" s="31">
        <f t="shared" ca="1" si="44"/>
        <v>-5.0062596974070894E-3</v>
      </c>
      <c r="AV227" t="s">
        <v>922</v>
      </c>
      <c r="AW227" t="s">
        <v>31</v>
      </c>
      <c r="AX227" s="7">
        <v>42695.395833333336</v>
      </c>
      <c r="AY227">
        <v>166.2</v>
      </c>
      <c r="AZ227" s="7">
        <v>42696.385416666664</v>
      </c>
      <c r="BA227">
        <v>344.05</v>
      </c>
      <c r="BB227" s="8">
        <v>1.0701000000000001</v>
      </c>
      <c r="BC227">
        <v>64559.839999999997</v>
      </c>
      <c r="BD227" s="8">
        <v>1.0394000000000001</v>
      </c>
      <c r="BE227">
        <v>373.72370000000001</v>
      </c>
      <c r="BF227">
        <v>62112.88</v>
      </c>
      <c r="BG227">
        <v>2487136.36</v>
      </c>
      <c r="BH227">
        <v>75</v>
      </c>
      <c r="BI227">
        <v>860.8</v>
      </c>
      <c r="BJ227" s="8">
        <v>-3.73E-2</v>
      </c>
      <c r="BK227" s="8">
        <v>2.0084</v>
      </c>
      <c r="BL227" t="s">
        <v>610</v>
      </c>
    </row>
    <row r="228" spans="1:64" x14ac:dyDescent="0.45">
      <c r="A228" t="s">
        <v>952</v>
      </c>
      <c r="B228" t="s">
        <v>31</v>
      </c>
      <c r="C228" s="7">
        <v>42695.413194444445</v>
      </c>
      <c r="D228">
        <v>186.2</v>
      </c>
      <c r="E228" s="7">
        <v>42696.385416666664</v>
      </c>
      <c r="F228">
        <v>281.25</v>
      </c>
      <c r="G228" s="8">
        <v>0.51049999999999995</v>
      </c>
      <c r="H228">
        <v>30178.52</v>
      </c>
      <c r="I228" s="8">
        <v>0.4854</v>
      </c>
      <c r="J228">
        <v>333.9237</v>
      </c>
      <c r="K228">
        <v>62176.6</v>
      </c>
      <c r="L228">
        <v>2517314.88</v>
      </c>
      <c r="M228">
        <v>70</v>
      </c>
      <c r="N228">
        <v>431.12</v>
      </c>
      <c r="O228" s="8">
        <v>-0.14499999999999999</v>
      </c>
      <c r="P228" s="8">
        <v>1.2618</v>
      </c>
      <c r="Q228" t="s">
        <v>610</v>
      </c>
      <c r="S228" s="2">
        <v>42695</v>
      </c>
      <c r="T228" t="s">
        <v>952</v>
      </c>
      <c r="U228">
        <v>186.2</v>
      </c>
      <c r="V228">
        <v>281.25</v>
      </c>
      <c r="W228">
        <f t="shared" si="47"/>
        <v>11492811.726732498</v>
      </c>
      <c r="X228">
        <f t="shared" si="48"/>
        <v>28732.029316831246</v>
      </c>
      <c r="Y228">
        <f t="shared" si="38"/>
        <v>150</v>
      </c>
      <c r="Z228">
        <f t="shared" si="39"/>
        <v>13556.325000000003</v>
      </c>
      <c r="AA228" t="str">
        <f t="shared" si="40"/>
        <v/>
      </c>
      <c r="AB228" s="9" t="str">
        <f>IFERROR(AA228/MAX($A$3:AA228)-1,"")</f>
        <v/>
      </c>
      <c r="AG228" s="2">
        <f t="shared" si="45"/>
        <v>42748</v>
      </c>
      <c r="AH228">
        <v>11711876.7875</v>
      </c>
      <c r="AI228" s="9">
        <f>AH228/MAX($AH$2:AH228)-1</f>
        <v>-5.832024330666763E-3</v>
      </c>
      <c r="AJ228" s="29">
        <f t="shared" si="41"/>
        <v>1</v>
      </c>
      <c r="AK228" s="29">
        <f t="shared" si="42"/>
        <v>1</v>
      </c>
      <c r="AL228" s="30">
        <f t="shared" si="46"/>
        <v>2</v>
      </c>
      <c r="AM228" s="30">
        <f t="shared" si="43"/>
        <v>2369</v>
      </c>
      <c r="AN228" s="31">
        <f t="shared" ca="1" si="44"/>
        <v>-5.832024330666763E-3</v>
      </c>
      <c r="AV228" t="s">
        <v>952</v>
      </c>
      <c r="AW228" t="s">
        <v>31</v>
      </c>
      <c r="AX228" s="7">
        <v>42695.413194444445</v>
      </c>
      <c r="AY228">
        <v>186.2</v>
      </c>
      <c r="AZ228" s="7">
        <v>42696.385416666664</v>
      </c>
      <c r="BA228">
        <v>281.25</v>
      </c>
      <c r="BB228" s="8">
        <v>0.51049999999999995</v>
      </c>
      <c r="BC228">
        <v>30178.52</v>
      </c>
      <c r="BD228" s="8">
        <v>0.4854</v>
      </c>
      <c r="BE228">
        <v>333.9237</v>
      </c>
      <c r="BF228">
        <v>62176.6</v>
      </c>
      <c r="BG228">
        <v>2517314.88</v>
      </c>
      <c r="BH228">
        <v>70</v>
      </c>
      <c r="BI228">
        <v>431.12</v>
      </c>
      <c r="BJ228" s="8">
        <v>-0.14499999999999999</v>
      </c>
      <c r="BK228" s="8">
        <v>1.2618</v>
      </c>
      <c r="BL228" t="s">
        <v>610</v>
      </c>
    </row>
    <row r="229" spans="1:64" x14ac:dyDescent="0.45">
      <c r="A229" t="s">
        <v>952</v>
      </c>
      <c r="B229" t="s">
        <v>31</v>
      </c>
      <c r="C229" s="7">
        <v>42695.416666666664</v>
      </c>
      <c r="D229">
        <v>198.4</v>
      </c>
      <c r="E229" s="7">
        <v>42696.388888888891</v>
      </c>
      <c r="F229">
        <v>248</v>
      </c>
      <c r="G229" s="8">
        <v>0.25</v>
      </c>
      <c r="H229">
        <v>12113.56</v>
      </c>
      <c r="I229" s="8">
        <v>0.22750000000000001</v>
      </c>
      <c r="J229">
        <v>268.37920000000003</v>
      </c>
      <c r="K229">
        <v>53246.42</v>
      </c>
      <c r="L229">
        <v>661397.98</v>
      </c>
      <c r="M229">
        <v>70</v>
      </c>
      <c r="N229">
        <v>173.05</v>
      </c>
      <c r="O229" s="8">
        <v>-0.1245</v>
      </c>
      <c r="P229" s="8">
        <v>1.1227</v>
      </c>
      <c r="Q229" t="s">
        <v>610</v>
      </c>
      <c r="S229" s="2">
        <v>42695</v>
      </c>
      <c r="T229" t="s">
        <v>952</v>
      </c>
      <c r="U229">
        <v>198.4</v>
      </c>
      <c r="V229">
        <v>248</v>
      </c>
      <c r="W229">
        <f t="shared" si="47"/>
        <v>11492811.726732498</v>
      </c>
      <c r="X229">
        <f t="shared" si="48"/>
        <v>28732.029316831246</v>
      </c>
      <c r="Y229">
        <f t="shared" si="38"/>
        <v>150</v>
      </c>
      <c r="Z229">
        <f t="shared" si="39"/>
        <v>6770.4</v>
      </c>
      <c r="AA229" t="str">
        <f t="shared" si="40"/>
        <v/>
      </c>
      <c r="AB229" s="9" t="str">
        <f>IFERROR(AA229/MAX($A$3:AA229)-1,"")</f>
        <v/>
      </c>
      <c r="AG229" s="2">
        <f t="shared" si="45"/>
        <v>42749</v>
      </c>
      <c r="AH229">
        <v>11711876.7875</v>
      </c>
      <c r="AI229" s="9">
        <f>AH229/MAX($AH$2:AH229)-1</f>
        <v>-5.832024330666763E-3</v>
      </c>
      <c r="AJ229" s="29">
        <f t="shared" si="41"/>
        <v>1</v>
      </c>
      <c r="AK229" s="29">
        <f t="shared" si="42"/>
        <v>1</v>
      </c>
      <c r="AL229" s="30">
        <f t="shared" si="46"/>
        <v>2</v>
      </c>
      <c r="AM229" s="30">
        <f t="shared" si="43"/>
        <v>2369</v>
      </c>
      <c r="AN229" s="31">
        <f t="shared" ca="1" si="44"/>
        <v>-5.832024330666763E-3</v>
      </c>
      <c r="AV229" t="s">
        <v>952</v>
      </c>
      <c r="AW229" t="s">
        <v>31</v>
      </c>
      <c r="AX229" s="7">
        <v>42695.416666666664</v>
      </c>
      <c r="AY229">
        <v>198.4</v>
      </c>
      <c r="AZ229" s="7">
        <v>42696.388888888891</v>
      </c>
      <c r="BA229">
        <v>248</v>
      </c>
      <c r="BB229" s="8">
        <v>0.25</v>
      </c>
      <c r="BC229">
        <v>12113.56</v>
      </c>
      <c r="BD229" s="8">
        <v>0.22750000000000001</v>
      </c>
      <c r="BE229">
        <v>268.37920000000003</v>
      </c>
      <c r="BF229">
        <v>53246.42</v>
      </c>
      <c r="BG229">
        <v>661397.98</v>
      </c>
      <c r="BH229">
        <v>70</v>
      </c>
      <c r="BI229">
        <v>173.05</v>
      </c>
      <c r="BJ229" s="8">
        <v>-0.1245</v>
      </c>
      <c r="BK229" s="8">
        <v>1.1227</v>
      </c>
      <c r="BL229" t="s">
        <v>610</v>
      </c>
    </row>
    <row r="230" spans="1:64" x14ac:dyDescent="0.45">
      <c r="A230" t="s">
        <v>913</v>
      </c>
      <c r="B230" t="s">
        <v>31</v>
      </c>
      <c r="C230" s="7">
        <v>42695.4375</v>
      </c>
      <c r="D230">
        <v>179.95</v>
      </c>
      <c r="E230" s="7">
        <v>42696.388888888891</v>
      </c>
      <c r="F230">
        <v>192.35</v>
      </c>
      <c r="G230" s="8">
        <v>6.8900000000000003E-2</v>
      </c>
      <c r="H230">
        <v>2567.4</v>
      </c>
      <c r="I230" s="8">
        <v>4.82E-2</v>
      </c>
      <c r="J230">
        <v>295.88529999999997</v>
      </c>
      <c r="K230">
        <v>53244.55</v>
      </c>
      <c r="L230">
        <v>663965.38</v>
      </c>
      <c r="M230">
        <v>64</v>
      </c>
      <c r="N230">
        <v>40.119999999999997</v>
      </c>
      <c r="O230" s="8">
        <v>-0.1011</v>
      </c>
      <c r="P230" s="8">
        <v>0.99890000000000001</v>
      </c>
      <c r="Q230" t="s">
        <v>610</v>
      </c>
      <c r="S230" s="2">
        <v>42695</v>
      </c>
      <c r="T230" t="s">
        <v>913</v>
      </c>
      <c r="U230">
        <v>179.95</v>
      </c>
      <c r="V230">
        <v>192.35</v>
      </c>
      <c r="W230">
        <f t="shared" si="47"/>
        <v>11492811.726732498</v>
      </c>
      <c r="X230">
        <f t="shared" si="48"/>
        <v>28732.029316831246</v>
      </c>
      <c r="Y230">
        <f t="shared" si="38"/>
        <v>150</v>
      </c>
      <c r="Z230">
        <f t="shared" si="39"/>
        <v>1301.5500000000031</v>
      </c>
      <c r="AA230">
        <f t="shared" si="40"/>
        <v>11544670.814232498</v>
      </c>
      <c r="AB230" s="9">
        <f>IFERROR(AA230/MAX($A$3:AA230)-1,"")</f>
        <v>-4.9950586127547325E-3</v>
      </c>
      <c r="AG230" s="2">
        <f t="shared" si="45"/>
        <v>42750</v>
      </c>
      <c r="AH230">
        <v>11711876.7875</v>
      </c>
      <c r="AI230" s="9">
        <f>AH230/MAX($AH$2:AH230)-1</f>
        <v>-5.832024330666763E-3</v>
      </c>
      <c r="AJ230" s="29">
        <f t="shared" si="41"/>
        <v>1</v>
      </c>
      <c r="AK230" s="29">
        <f t="shared" si="42"/>
        <v>1</v>
      </c>
      <c r="AL230" s="30">
        <f t="shared" si="46"/>
        <v>2</v>
      </c>
      <c r="AM230" s="30">
        <f t="shared" si="43"/>
        <v>2369</v>
      </c>
      <c r="AN230" s="31">
        <f t="shared" ca="1" si="44"/>
        <v>-5.832024330666763E-3</v>
      </c>
      <c r="AV230" t="s">
        <v>913</v>
      </c>
      <c r="AW230" t="s">
        <v>31</v>
      </c>
      <c r="AX230" s="7">
        <v>42695.4375</v>
      </c>
      <c r="AY230">
        <v>179.95</v>
      </c>
      <c r="AZ230" s="7">
        <v>42696.388888888891</v>
      </c>
      <c r="BA230">
        <v>192.35</v>
      </c>
      <c r="BB230" s="8">
        <v>6.8900000000000003E-2</v>
      </c>
      <c r="BC230">
        <v>2567.4</v>
      </c>
      <c r="BD230" s="8">
        <v>4.82E-2</v>
      </c>
      <c r="BE230">
        <v>295.88529999999997</v>
      </c>
      <c r="BF230">
        <v>53244.55</v>
      </c>
      <c r="BG230">
        <v>663965.38</v>
      </c>
      <c r="BH230">
        <v>64</v>
      </c>
      <c r="BI230">
        <v>40.119999999999997</v>
      </c>
      <c r="BJ230" s="8">
        <v>-0.1011</v>
      </c>
      <c r="BK230" s="8">
        <v>0.99890000000000001</v>
      </c>
      <c r="BL230" t="s">
        <v>610</v>
      </c>
    </row>
    <row r="231" spans="1:64" x14ac:dyDescent="0.45">
      <c r="A231" t="s">
        <v>956</v>
      </c>
      <c r="B231" t="s">
        <v>31</v>
      </c>
      <c r="C231" s="7">
        <v>42696.40625</v>
      </c>
      <c r="D231">
        <v>155</v>
      </c>
      <c r="E231" s="7">
        <v>42697.385416666664</v>
      </c>
      <c r="F231">
        <v>98.499989999999997</v>
      </c>
      <c r="G231" s="8">
        <v>-0.36449999999999999</v>
      </c>
      <c r="H231">
        <v>-23837.41</v>
      </c>
      <c r="I231" s="8">
        <v>-0.38090000000000002</v>
      </c>
      <c r="J231">
        <v>403.78440000000001</v>
      </c>
      <c r="K231">
        <v>62586.58</v>
      </c>
      <c r="L231">
        <v>2493477.4700000002</v>
      </c>
      <c r="M231">
        <v>72</v>
      </c>
      <c r="N231">
        <v>-331.08</v>
      </c>
      <c r="O231" s="8">
        <v>-0.61550000000000005</v>
      </c>
      <c r="P231" s="8">
        <v>0.25259999999999999</v>
      </c>
      <c r="Q231" t="s">
        <v>610</v>
      </c>
      <c r="S231" s="2">
        <v>42696</v>
      </c>
      <c r="T231" t="s">
        <v>956</v>
      </c>
      <c r="U231">
        <v>155</v>
      </c>
      <c r="V231">
        <v>98.499989999999997</v>
      </c>
      <c r="W231">
        <f t="shared" si="47"/>
        <v>11544670.814232498</v>
      </c>
      <c r="X231">
        <f t="shared" si="48"/>
        <v>28861.677035581248</v>
      </c>
      <c r="Y231">
        <f t="shared" si="38"/>
        <v>175</v>
      </c>
      <c r="Z231">
        <f t="shared" si="39"/>
        <v>-10331.126732500003</v>
      </c>
      <c r="AA231" t="str">
        <f t="shared" si="40"/>
        <v/>
      </c>
      <c r="AB231" s="9" t="str">
        <f>IFERROR(AA231/MAX($A$3:AA231)-1,"")</f>
        <v/>
      </c>
      <c r="AG231" s="2">
        <f t="shared" si="45"/>
        <v>42751</v>
      </c>
      <c r="AH231">
        <v>11793569.975</v>
      </c>
      <c r="AI231" s="9">
        <f>AH231/MAX($AH$2:AH231)-1</f>
        <v>0</v>
      </c>
      <c r="AJ231" s="29">
        <f t="shared" si="41"/>
        <v>1</v>
      </c>
      <c r="AK231" s="29">
        <f t="shared" si="42"/>
        <v>1</v>
      </c>
      <c r="AL231" s="30">
        <f t="shared" si="46"/>
        <v>2</v>
      </c>
      <c r="AM231" s="30">
        <f t="shared" si="43"/>
        <v>2369</v>
      </c>
      <c r="AN231" s="31">
        <f t="shared" ca="1" si="44"/>
        <v>0</v>
      </c>
      <c r="AV231" t="s">
        <v>956</v>
      </c>
      <c r="AW231" t="s">
        <v>31</v>
      </c>
      <c r="AX231" s="7">
        <v>42696.40625</v>
      </c>
      <c r="AY231">
        <v>155</v>
      </c>
      <c r="AZ231" s="7">
        <v>42697.385416666664</v>
      </c>
      <c r="BA231">
        <v>98.499989999999997</v>
      </c>
      <c r="BB231" s="8">
        <v>-0.36449999999999999</v>
      </c>
      <c r="BC231">
        <v>-23837.41</v>
      </c>
      <c r="BD231" s="8">
        <v>-0.38090000000000002</v>
      </c>
      <c r="BE231">
        <v>403.78440000000001</v>
      </c>
      <c r="BF231">
        <v>62586.58</v>
      </c>
      <c r="BG231">
        <v>2493477.4700000002</v>
      </c>
      <c r="BH231">
        <v>72</v>
      </c>
      <c r="BI231">
        <v>-331.08</v>
      </c>
      <c r="BJ231" s="8">
        <v>-0.61550000000000005</v>
      </c>
      <c r="BK231" s="8">
        <v>0.25259999999999999</v>
      </c>
      <c r="BL231" t="s">
        <v>610</v>
      </c>
    </row>
    <row r="232" spans="1:64" x14ac:dyDescent="0.45">
      <c r="A232" t="s">
        <v>914</v>
      </c>
      <c r="B232" t="s">
        <v>31</v>
      </c>
      <c r="C232" s="7">
        <v>42696.409722222219</v>
      </c>
      <c r="D232">
        <v>204.15</v>
      </c>
      <c r="E232" s="7">
        <v>42697.385416666664</v>
      </c>
      <c r="F232">
        <v>137.15</v>
      </c>
      <c r="G232" s="8">
        <v>-0.32819999999999999</v>
      </c>
      <c r="H232">
        <v>-21584.46</v>
      </c>
      <c r="I232" s="8">
        <v>-0.34489999999999998</v>
      </c>
      <c r="J232">
        <v>306.54090000000002</v>
      </c>
      <c r="K232">
        <v>62580.32</v>
      </c>
      <c r="L232">
        <v>2471893.0099999998</v>
      </c>
      <c r="M232">
        <v>71</v>
      </c>
      <c r="N232">
        <v>-304.01</v>
      </c>
      <c r="O232" s="8">
        <v>-0.55989999999999995</v>
      </c>
      <c r="P232" s="8">
        <v>0.21579999999999999</v>
      </c>
      <c r="Q232" t="s">
        <v>610</v>
      </c>
      <c r="S232" s="2">
        <v>42696</v>
      </c>
      <c r="T232" t="s">
        <v>914</v>
      </c>
      <c r="U232">
        <v>204.15</v>
      </c>
      <c r="V232">
        <v>137.15</v>
      </c>
      <c r="W232">
        <f t="shared" si="47"/>
        <v>11544670.814232498</v>
      </c>
      <c r="X232">
        <f t="shared" si="48"/>
        <v>28861.677035581248</v>
      </c>
      <c r="Y232">
        <f t="shared" si="38"/>
        <v>150</v>
      </c>
      <c r="Z232">
        <f t="shared" si="39"/>
        <v>-10561.95</v>
      </c>
      <c r="AA232">
        <f t="shared" si="40"/>
        <v>11523777.737499999</v>
      </c>
      <c r="AB232" s="9">
        <f>IFERROR(AA232/MAX($A$3:AA232)-1,"")</f>
        <v>-6.7957781762775227E-3</v>
      </c>
      <c r="AG232" s="2">
        <f t="shared" si="45"/>
        <v>42752</v>
      </c>
      <c r="AH232">
        <v>11755777.574999999</v>
      </c>
      <c r="AI232" s="9">
        <f>AH232/MAX($AH$2:AH232)-1</f>
        <v>-3.204491946044552E-3</v>
      </c>
      <c r="AJ232" s="29">
        <f t="shared" si="41"/>
        <v>1</v>
      </c>
      <c r="AK232" s="29">
        <f t="shared" si="42"/>
        <v>1</v>
      </c>
      <c r="AL232" s="30">
        <f t="shared" si="46"/>
        <v>2</v>
      </c>
      <c r="AM232" s="30">
        <f t="shared" si="43"/>
        <v>2369</v>
      </c>
      <c r="AN232" s="31">
        <f t="shared" ca="1" si="44"/>
        <v>-3.204491946044552E-3</v>
      </c>
      <c r="AV232" t="s">
        <v>914</v>
      </c>
      <c r="AW232" t="s">
        <v>31</v>
      </c>
      <c r="AX232" s="7">
        <v>42696.409722222219</v>
      </c>
      <c r="AY232">
        <v>204.15</v>
      </c>
      <c r="AZ232" s="7">
        <v>42697.385416666664</v>
      </c>
      <c r="BA232">
        <v>137.15</v>
      </c>
      <c r="BB232" s="8">
        <v>-0.32819999999999999</v>
      </c>
      <c r="BC232">
        <v>-21584.46</v>
      </c>
      <c r="BD232" s="8">
        <v>-0.34489999999999998</v>
      </c>
      <c r="BE232">
        <v>306.54090000000002</v>
      </c>
      <c r="BF232">
        <v>62580.32</v>
      </c>
      <c r="BG232">
        <v>2471893.0099999998</v>
      </c>
      <c r="BH232">
        <v>71</v>
      </c>
      <c r="BI232">
        <v>-304.01</v>
      </c>
      <c r="BJ232" s="8">
        <v>-0.55989999999999995</v>
      </c>
      <c r="BK232" s="8">
        <v>0.21579999999999999</v>
      </c>
      <c r="BL232" t="s">
        <v>610</v>
      </c>
    </row>
    <row r="233" spans="1:64" x14ac:dyDescent="0.45">
      <c r="A233" t="s">
        <v>914</v>
      </c>
      <c r="B233" t="s">
        <v>31</v>
      </c>
      <c r="C233" s="7">
        <v>42697.40625</v>
      </c>
      <c r="D233">
        <v>130</v>
      </c>
      <c r="E233" s="7">
        <v>42698.385416666664</v>
      </c>
      <c r="F233">
        <v>127.4</v>
      </c>
      <c r="G233" s="8">
        <v>-0.02</v>
      </c>
      <c r="H233">
        <v>-2481.91</v>
      </c>
      <c r="I233" s="8">
        <v>-3.9800000000000002E-2</v>
      </c>
      <c r="J233">
        <v>479.68819999999999</v>
      </c>
      <c r="K233">
        <v>62359.46</v>
      </c>
      <c r="L233">
        <v>2469411.11</v>
      </c>
      <c r="M233">
        <v>72</v>
      </c>
      <c r="N233">
        <v>-34.47</v>
      </c>
      <c r="O233" s="8">
        <v>-0.5081</v>
      </c>
      <c r="P233" s="8">
        <v>0.11459999999999999</v>
      </c>
      <c r="Q233" t="s">
        <v>610</v>
      </c>
      <c r="S233" s="2">
        <v>42697</v>
      </c>
      <c r="T233" t="s">
        <v>914</v>
      </c>
      <c r="U233">
        <v>130</v>
      </c>
      <c r="V233">
        <v>127.4</v>
      </c>
      <c r="W233">
        <f t="shared" si="47"/>
        <v>11523777.737499999</v>
      </c>
      <c r="X233">
        <f t="shared" si="48"/>
        <v>28809.444343749998</v>
      </c>
      <c r="Y233">
        <f t="shared" si="38"/>
        <v>225</v>
      </c>
      <c r="Z233">
        <f t="shared" si="39"/>
        <v>-1164.1500000000015</v>
      </c>
      <c r="AA233">
        <f t="shared" si="40"/>
        <v>11522613.587499999</v>
      </c>
      <c r="AB233" s="9">
        <f>IFERROR(AA233/MAX($A$3:AA233)-1,"")</f>
        <v>-6.8961132158084082E-3</v>
      </c>
      <c r="AG233" s="2">
        <f t="shared" si="45"/>
        <v>42753</v>
      </c>
      <c r="AH233">
        <v>11655768.612499999</v>
      </c>
      <c r="AI233" s="9">
        <f>AH233/MAX($AH$2:AH233)-1</f>
        <v>-1.1684448626846033E-2</v>
      </c>
      <c r="AJ233" s="29">
        <f t="shared" si="41"/>
        <v>1</v>
      </c>
      <c r="AK233" s="29">
        <f t="shared" si="42"/>
        <v>1</v>
      </c>
      <c r="AL233" s="30">
        <f t="shared" si="46"/>
        <v>2</v>
      </c>
      <c r="AM233" s="30">
        <f t="shared" si="43"/>
        <v>2369</v>
      </c>
      <c r="AN233" s="31">
        <f t="shared" ca="1" si="44"/>
        <v>-1.1684448626846033E-2</v>
      </c>
      <c r="AV233" t="s">
        <v>914</v>
      </c>
      <c r="AW233" t="s">
        <v>31</v>
      </c>
      <c r="AX233" s="7">
        <v>42697.40625</v>
      </c>
      <c r="AY233">
        <v>130</v>
      </c>
      <c r="AZ233" s="7">
        <v>42698.385416666664</v>
      </c>
      <c r="BA233">
        <v>127.4</v>
      </c>
      <c r="BB233" s="8">
        <v>-0.02</v>
      </c>
      <c r="BC233">
        <v>-2481.91</v>
      </c>
      <c r="BD233" s="8">
        <v>-3.9800000000000002E-2</v>
      </c>
      <c r="BE233">
        <v>479.68819999999999</v>
      </c>
      <c r="BF233">
        <v>62359.46</v>
      </c>
      <c r="BG233">
        <v>2469411.11</v>
      </c>
      <c r="BH233">
        <v>72</v>
      </c>
      <c r="BI233">
        <v>-34.47</v>
      </c>
      <c r="BJ233" s="8">
        <v>-0.5081</v>
      </c>
      <c r="BK233" s="8">
        <v>0.11459999999999999</v>
      </c>
      <c r="BL233" t="s">
        <v>610</v>
      </c>
    </row>
    <row r="234" spans="1:64" x14ac:dyDescent="0.45">
      <c r="A234" t="s">
        <v>956</v>
      </c>
      <c r="B234" t="s">
        <v>31</v>
      </c>
      <c r="C234" s="7">
        <v>42698.399305555555</v>
      </c>
      <c r="D234">
        <v>87</v>
      </c>
      <c r="E234" s="7">
        <v>42698.635416666664</v>
      </c>
      <c r="F234">
        <v>136</v>
      </c>
      <c r="G234" s="8">
        <v>0.56320000000000003</v>
      </c>
      <c r="H234">
        <v>33516.92</v>
      </c>
      <c r="I234" s="8">
        <v>0.53759999999999997</v>
      </c>
      <c r="J234">
        <v>716.63279999999997</v>
      </c>
      <c r="K234">
        <v>62347.05</v>
      </c>
      <c r="L234">
        <v>2502928.02</v>
      </c>
      <c r="M234">
        <v>69</v>
      </c>
      <c r="N234">
        <v>485.75</v>
      </c>
      <c r="O234" s="8">
        <v>-0.86209999999999998</v>
      </c>
      <c r="P234" s="8">
        <v>0.82410000000000005</v>
      </c>
      <c r="Q234" t="s">
        <v>610</v>
      </c>
      <c r="S234" s="2">
        <v>42698</v>
      </c>
      <c r="T234" t="s">
        <v>956</v>
      </c>
      <c r="U234">
        <v>87</v>
      </c>
      <c r="V234">
        <v>136</v>
      </c>
      <c r="W234">
        <f t="shared" si="47"/>
        <v>11522613.587499999</v>
      </c>
      <c r="X234">
        <f t="shared" si="48"/>
        <v>28806.533968749998</v>
      </c>
      <c r="Y234">
        <f t="shared" si="38"/>
        <v>325</v>
      </c>
      <c r="Z234">
        <f t="shared" si="39"/>
        <v>15200.249999999995</v>
      </c>
      <c r="AA234" t="str">
        <f t="shared" si="40"/>
        <v/>
      </c>
      <c r="AB234" s="9" t="str">
        <f>IFERROR(AA234/MAX($A$3:AA234)-1,"")</f>
        <v/>
      </c>
      <c r="AG234" s="2">
        <f t="shared" si="45"/>
        <v>42754</v>
      </c>
      <c r="AH234">
        <v>11655768.612499999</v>
      </c>
      <c r="AI234" s="9">
        <f>AH234/MAX($AH$2:AH234)-1</f>
        <v>-1.1684448626846033E-2</v>
      </c>
      <c r="AJ234" s="29">
        <f t="shared" si="41"/>
        <v>1</v>
      </c>
      <c r="AK234" s="29">
        <f t="shared" si="42"/>
        <v>1</v>
      </c>
      <c r="AL234" s="30">
        <f t="shared" si="46"/>
        <v>2</v>
      </c>
      <c r="AM234" s="30">
        <f t="shared" si="43"/>
        <v>2369</v>
      </c>
      <c r="AN234" s="31">
        <f t="shared" ca="1" si="44"/>
        <v>-1.1684448626846033E-2</v>
      </c>
      <c r="AV234" t="s">
        <v>956</v>
      </c>
      <c r="AW234" t="s">
        <v>31</v>
      </c>
      <c r="AX234" s="7">
        <v>42698.399305555555</v>
      </c>
      <c r="AY234">
        <v>87</v>
      </c>
      <c r="AZ234" s="7">
        <v>42698.635416666664</v>
      </c>
      <c r="BA234">
        <v>136</v>
      </c>
      <c r="BB234" s="8">
        <v>0.56320000000000003</v>
      </c>
      <c r="BC234">
        <v>33516.92</v>
      </c>
      <c r="BD234" s="8">
        <v>0.53759999999999997</v>
      </c>
      <c r="BE234">
        <v>716.63279999999997</v>
      </c>
      <c r="BF234">
        <v>62347.05</v>
      </c>
      <c r="BG234">
        <v>2502928.02</v>
      </c>
      <c r="BH234">
        <v>69</v>
      </c>
      <c r="BI234">
        <v>485.75</v>
      </c>
      <c r="BJ234" s="8">
        <v>-0.86209999999999998</v>
      </c>
      <c r="BK234" s="8">
        <v>0.82410000000000005</v>
      </c>
      <c r="BL234" t="s">
        <v>610</v>
      </c>
    </row>
    <row r="235" spans="1:64" x14ac:dyDescent="0.45">
      <c r="A235" t="s">
        <v>957</v>
      </c>
      <c r="B235" t="s">
        <v>31</v>
      </c>
      <c r="C235" s="7">
        <v>42698.548611111109</v>
      </c>
      <c r="D235">
        <v>67.7</v>
      </c>
      <c r="E235" s="7">
        <v>42698.635416666664</v>
      </c>
      <c r="F235">
        <v>45.1</v>
      </c>
      <c r="G235" s="8">
        <v>-0.33379999999999999</v>
      </c>
      <c r="H235">
        <v>-21851.79</v>
      </c>
      <c r="I235" s="8">
        <v>-0.35049999999999998</v>
      </c>
      <c r="J235">
        <v>920.92840000000001</v>
      </c>
      <c r="K235">
        <v>62346.85</v>
      </c>
      <c r="L235">
        <v>2481076.23</v>
      </c>
      <c r="M235">
        <v>26</v>
      </c>
      <c r="N235">
        <v>-840.45</v>
      </c>
      <c r="O235" s="8">
        <v>-0.98380000000000001</v>
      </c>
      <c r="P235" s="8">
        <v>0.2097</v>
      </c>
      <c r="Q235" t="s">
        <v>610</v>
      </c>
      <c r="S235" s="2">
        <v>42698</v>
      </c>
      <c r="T235" t="s">
        <v>957</v>
      </c>
      <c r="U235">
        <v>67.7</v>
      </c>
      <c r="V235">
        <v>45.1</v>
      </c>
      <c r="W235">
        <f t="shared" si="47"/>
        <v>11522613.587499999</v>
      </c>
      <c r="X235">
        <f t="shared" si="48"/>
        <v>28806.533968749998</v>
      </c>
      <c r="Y235">
        <f t="shared" si="38"/>
        <v>425</v>
      </c>
      <c r="Z235">
        <f t="shared" si="39"/>
        <v>-10084.400000000003</v>
      </c>
      <c r="AA235">
        <f t="shared" si="40"/>
        <v>11527729.437499998</v>
      </c>
      <c r="AB235" s="9">
        <f>IFERROR(AA235/MAX($A$3:AA235)-1,"")</f>
        <v>-6.4551915029847917E-3</v>
      </c>
      <c r="AG235" s="2">
        <f t="shared" si="45"/>
        <v>42755</v>
      </c>
      <c r="AH235">
        <v>11691912.1</v>
      </c>
      <c r="AI235" s="9">
        <f>AH235/MAX($AH$2:AH235)-1</f>
        <v>-8.6197712156280692E-3</v>
      </c>
      <c r="AJ235" s="29">
        <f t="shared" si="41"/>
        <v>1</v>
      </c>
      <c r="AK235" s="29">
        <f t="shared" si="42"/>
        <v>1</v>
      </c>
      <c r="AL235" s="30">
        <f t="shared" si="46"/>
        <v>2</v>
      </c>
      <c r="AM235" s="30">
        <f t="shared" si="43"/>
        <v>2369</v>
      </c>
      <c r="AN235" s="31">
        <f t="shared" ca="1" si="44"/>
        <v>-8.6197712156280692E-3</v>
      </c>
      <c r="AV235" t="s">
        <v>957</v>
      </c>
      <c r="AW235" t="s">
        <v>31</v>
      </c>
      <c r="AX235" s="7">
        <v>42698.548611111109</v>
      </c>
      <c r="AY235">
        <v>67.7</v>
      </c>
      <c r="AZ235" s="7">
        <v>42698.635416666664</v>
      </c>
      <c r="BA235">
        <v>45.1</v>
      </c>
      <c r="BB235" s="8">
        <v>-0.33379999999999999</v>
      </c>
      <c r="BC235">
        <v>-21851.79</v>
      </c>
      <c r="BD235" s="8">
        <v>-0.35049999999999998</v>
      </c>
      <c r="BE235">
        <v>920.92840000000001</v>
      </c>
      <c r="BF235">
        <v>62346.85</v>
      </c>
      <c r="BG235">
        <v>2481076.23</v>
      </c>
      <c r="BH235">
        <v>26</v>
      </c>
      <c r="BI235">
        <v>-840.45</v>
      </c>
      <c r="BJ235" s="8">
        <v>-0.98380000000000001</v>
      </c>
      <c r="BK235" s="8">
        <v>0.2097</v>
      </c>
      <c r="BL235" t="s">
        <v>610</v>
      </c>
    </row>
    <row r="236" spans="1:64" x14ac:dyDescent="0.45">
      <c r="A236" t="s">
        <v>953</v>
      </c>
      <c r="B236" t="s">
        <v>31</v>
      </c>
      <c r="C236" s="7">
        <v>42699.625</v>
      </c>
      <c r="D236">
        <v>196.95</v>
      </c>
      <c r="E236" s="7">
        <v>42702.388888888891</v>
      </c>
      <c r="F236">
        <v>95</v>
      </c>
      <c r="G236" s="8">
        <v>-0.51759999999999995</v>
      </c>
      <c r="H236">
        <v>-28391.08</v>
      </c>
      <c r="I236" s="8">
        <v>-0.53249999999999997</v>
      </c>
      <c r="J236">
        <v>270.72770000000003</v>
      </c>
      <c r="K236">
        <v>53319.82</v>
      </c>
      <c r="L236">
        <v>635574.29</v>
      </c>
      <c r="M236">
        <v>10</v>
      </c>
      <c r="N236">
        <v>-2839.11</v>
      </c>
      <c r="O236" s="8">
        <v>-0.51759999999999995</v>
      </c>
      <c r="P236" s="8">
        <v>4.3900000000000002E-2</v>
      </c>
      <c r="Q236" t="s">
        <v>610</v>
      </c>
      <c r="S236" s="2">
        <v>42699</v>
      </c>
      <c r="T236" t="s">
        <v>953</v>
      </c>
      <c r="U236">
        <v>196.95</v>
      </c>
      <c r="V236">
        <v>95</v>
      </c>
      <c r="W236">
        <f t="shared" si="47"/>
        <v>11527729.437499998</v>
      </c>
      <c r="X236">
        <f t="shared" si="48"/>
        <v>28819.323593749996</v>
      </c>
      <c r="Y236">
        <f t="shared" si="38"/>
        <v>150</v>
      </c>
      <c r="Z236">
        <f t="shared" si="39"/>
        <v>-15730.425000000001</v>
      </c>
      <c r="AA236" t="str">
        <f t="shared" si="40"/>
        <v/>
      </c>
      <c r="AB236" s="9" t="str">
        <f>IFERROR(AA236/MAX($A$3:AA236)-1,"")</f>
        <v/>
      </c>
      <c r="AG236" s="2">
        <f t="shared" si="45"/>
        <v>42756</v>
      </c>
      <c r="AH236">
        <v>11691912.1</v>
      </c>
      <c r="AI236" s="9">
        <f>AH236/MAX($AH$2:AH236)-1</f>
        <v>-8.6197712156280692E-3</v>
      </c>
      <c r="AJ236" s="29">
        <f t="shared" si="41"/>
        <v>1</v>
      </c>
      <c r="AK236" s="29">
        <f t="shared" si="42"/>
        <v>1</v>
      </c>
      <c r="AL236" s="30">
        <f t="shared" si="46"/>
        <v>2</v>
      </c>
      <c r="AM236" s="30">
        <f t="shared" si="43"/>
        <v>2369</v>
      </c>
      <c r="AN236" s="31">
        <f t="shared" ca="1" si="44"/>
        <v>-8.6197712156280692E-3</v>
      </c>
      <c r="AV236" t="s">
        <v>953</v>
      </c>
      <c r="AW236" t="s">
        <v>31</v>
      </c>
      <c r="AX236" s="7">
        <v>42699.625</v>
      </c>
      <c r="AY236">
        <v>196.95</v>
      </c>
      <c r="AZ236" s="7">
        <v>42702.388888888891</v>
      </c>
      <c r="BA236">
        <v>95</v>
      </c>
      <c r="BB236" s="8">
        <v>-0.51759999999999995</v>
      </c>
      <c r="BC236">
        <v>-28391.08</v>
      </c>
      <c r="BD236" s="8">
        <v>-0.53249999999999997</v>
      </c>
      <c r="BE236">
        <v>270.72770000000003</v>
      </c>
      <c r="BF236">
        <v>53319.82</v>
      </c>
      <c r="BG236">
        <v>635574.29</v>
      </c>
      <c r="BH236">
        <v>10</v>
      </c>
      <c r="BI236">
        <v>-2839.11</v>
      </c>
      <c r="BJ236" s="8">
        <v>-0.51759999999999995</v>
      </c>
      <c r="BK236" s="8">
        <v>4.3900000000000002E-2</v>
      </c>
      <c r="BL236" t="s">
        <v>610</v>
      </c>
    </row>
    <row r="237" spans="1:64" x14ac:dyDescent="0.45">
      <c r="A237" t="s">
        <v>953</v>
      </c>
      <c r="B237" t="s">
        <v>31</v>
      </c>
      <c r="C237" s="7">
        <v>42699.625</v>
      </c>
      <c r="D237">
        <v>196.95</v>
      </c>
      <c r="E237" s="7">
        <v>42703.385416666664</v>
      </c>
      <c r="F237">
        <v>94.3</v>
      </c>
      <c r="G237" s="8">
        <v>-0.5212</v>
      </c>
      <c r="H237">
        <v>-33448.43</v>
      </c>
      <c r="I237" s="8">
        <v>-0.53600000000000003</v>
      </c>
      <c r="J237">
        <v>316.85899999999998</v>
      </c>
      <c r="K237">
        <v>62405.38</v>
      </c>
      <c r="L237">
        <v>2447627.7999999998</v>
      </c>
      <c r="M237">
        <v>86</v>
      </c>
      <c r="N237">
        <v>-388.94</v>
      </c>
      <c r="O237" s="8">
        <v>-0.60019999999999996</v>
      </c>
      <c r="P237" s="8">
        <v>4.3900000000000002E-2</v>
      </c>
      <c r="Q237" t="s">
        <v>610</v>
      </c>
      <c r="S237" s="2">
        <v>42699</v>
      </c>
      <c r="T237" t="s">
        <v>953</v>
      </c>
      <c r="U237">
        <v>196.95</v>
      </c>
      <c r="V237">
        <v>94.3</v>
      </c>
      <c r="W237">
        <f t="shared" si="47"/>
        <v>11527729.437499998</v>
      </c>
      <c r="X237">
        <f t="shared" si="48"/>
        <v>28819.323593749996</v>
      </c>
      <c r="Y237">
        <f t="shared" si="38"/>
        <v>150</v>
      </c>
      <c r="Z237">
        <f t="shared" si="39"/>
        <v>-15834.375</v>
      </c>
      <c r="AA237">
        <f t="shared" si="40"/>
        <v>11496164.637499997</v>
      </c>
      <c r="AB237" s="9">
        <f>IFERROR(AA237/MAX($A$3:AA237)-1,"")</f>
        <v>-9.1756789451370446E-3</v>
      </c>
      <c r="AG237" s="2">
        <f t="shared" si="45"/>
        <v>42757</v>
      </c>
      <c r="AH237">
        <v>11691912.1</v>
      </c>
      <c r="AI237" s="9">
        <f>AH237/MAX($AH$2:AH237)-1</f>
        <v>-8.6197712156280692E-3</v>
      </c>
      <c r="AJ237" s="29">
        <f t="shared" si="41"/>
        <v>1</v>
      </c>
      <c r="AK237" s="29">
        <f t="shared" si="42"/>
        <v>1</v>
      </c>
      <c r="AL237" s="30">
        <f t="shared" si="46"/>
        <v>2</v>
      </c>
      <c r="AM237" s="30">
        <f t="shared" si="43"/>
        <v>2369</v>
      </c>
      <c r="AN237" s="31">
        <f t="shared" ca="1" si="44"/>
        <v>-8.6197712156280692E-3</v>
      </c>
      <c r="AV237" t="s">
        <v>953</v>
      </c>
      <c r="AW237" t="s">
        <v>31</v>
      </c>
      <c r="AX237" s="7">
        <v>42699.625</v>
      </c>
      <c r="AY237">
        <v>196.95</v>
      </c>
      <c r="AZ237" s="7">
        <v>42703.385416666664</v>
      </c>
      <c r="BA237">
        <v>94.3</v>
      </c>
      <c r="BB237" s="8">
        <v>-0.5212</v>
      </c>
      <c r="BC237">
        <v>-33448.43</v>
      </c>
      <c r="BD237" s="8">
        <v>-0.53600000000000003</v>
      </c>
      <c r="BE237">
        <v>316.85899999999998</v>
      </c>
      <c r="BF237">
        <v>62405.38</v>
      </c>
      <c r="BG237">
        <v>2447627.7999999998</v>
      </c>
      <c r="BH237">
        <v>86</v>
      </c>
      <c r="BI237">
        <v>-388.94</v>
      </c>
      <c r="BJ237" s="8">
        <v>-0.60019999999999996</v>
      </c>
      <c r="BK237" s="8">
        <v>4.3900000000000002E-2</v>
      </c>
      <c r="BL237" t="s">
        <v>610</v>
      </c>
    </row>
    <row r="238" spans="1:64" x14ac:dyDescent="0.45">
      <c r="A238" t="s">
        <v>910</v>
      </c>
      <c r="B238" t="s">
        <v>31</v>
      </c>
      <c r="C238" s="7">
        <v>42702.395833333336</v>
      </c>
      <c r="D238">
        <v>173.15</v>
      </c>
      <c r="E238" s="7">
        <v>42703.385416666664</v>
      </c>
      <c r="F238">
        <v>178.65</v>
      </c>
      <c r="G238" s="8">
        <v>3.1800000000000002E-2</v>
      </c>
      <c r="H238">
        <v>712.49</v>
      </c>
      <c r="I238" s="8">
        <v>1.14E-2</v>
      </c>
      <c r="J238">
        <v>359.4803</v>
      </c>
      <c r="K238">
        <v>62244.02</v>
      </c>
      <c r="L238">
        <v>2448340.29</v>
      </c>
      <c r="M238">
        <v>75</v>
      </c>
      <c r="N238">
        <v>9.5</v>
      </c>
      <c r="O238" s="8">
        <v>-0.1328</v>
      </c>
      <c r="P238" s="8">
        <v>0.58450000000000002</v>
      </c>
      <c r="Q238" t="s">
        <v>610</v>
      </c>
      <c r="S238" s="2">
        <v>42702</v>
      </c>
      <c r="T238" t="s">
        <v>910</v>
      </c>
      <c r="U238">
        <v>173.15</v>
      </c>
      <c r="V238">
        <v>178.65</v>
      </c>
      <c r="W238">
        <f t="shared" si="47"/>
        <v>11496164.637499997</v>
      </c>
      <c r="X238">
        <f t="shared" si="48"/>
        <v>28740.411593749996</v>
      </c>
      <c r="Y238">
        <f t="shared" si="38"/>
        <v>175</v>
      </c>
      <c r="Z238">
        <f t="shared" si="39"/>
        <v>346.84999999999991</v>
      </c>
      <c r="AA238" t="str">
        <f t="shared" si="40"/>
        <v/>
      </c>
      <c r="AB238" s="9" t="str">
        <f>IFERROR(AA238/MAX($A$3:AA238)-1,"")</f>
        <v/>
      </c>
      <c r="AG238" s="2">
        <f t="shared" si="45"/>
        <v>42758</v>
      </c>
      <c r="AH238">
        <v>11706877.1875</v>
      </c>
      <c r="AI238" s="9">
        <f>AH238/MAX($AH$2:AH238)-1</f>
        <v>-7.3508520052681936E-3</v>
      </c>
      <c r="AJ238" s="29">
        <f t="shared" si="41"/>
        <v>1</v>
      </c>
      <c r="AK238" s="29">
        <f t="shared" si="42"/>
        <v>1</v>
      </c>
      <c r="AL238" s="30">
        <f t="shared" si="46"/>
        <v>2</v>
      </c>
      <c r="AM238" s="30">
        <f t="shared" si="43"/>
        <v>2369</v>
      </c>
      <c r="AN238" s="31">
        <f t="shared" ca="1" si="44"/>
        <v>-7.3508520052681936E-3</v>
      </c>
      <c r="AV238" t="s">
        <v>910</v>
      </c>
      <c r="AW238" t="s">
        <v>31</v>
      </c>
      <c r="AX238" s="7">
        <v>42702.395833333336</v>
      </c>
      <c r="AY238">
        <v>173.15</v>
      </c>
      <c r="AZ238" s="7">
        <v>42703.385416666664</v>
      </c>
      <c r="BA238">
        <v>178.65</v>
      </c>
      <c r="BB238" s="8">
        <v>3.1800000000000002E-2</v>
      </c>
      <c r="BC238">
        <v>712.49</v>
      </c>
      <c r="BD238" s="8">
        <v>1.14E-2</v>
      </c>
      <c r="BE238">
        <v>359.4803</v>
      </c>
      <c r="BF238">
        <v>62244.02</v>
      </c>
      <c r="BG238">
        <v>2448340.29</v>
      </c>
      <c r="BH238">
        <v>75</v>
      </c>
      <c r="BI238">
        <v>9.5</v>
      </c>
      <c r="BJ238" s="8">
        <v>-0.1328</v>
      </c>
      <c r="BK238" s="8">
        <v>0.58450000000000002</v>
      </c>
      <c r="BL238" t="s">
        <v>610</v>
      </c>
    </row>
    <row r="239" spans="1:64" x14ac:dyDescent="0.45">
      <c r="A239" t="s">
        <v>909</v>
      </c>
      <c r="B239" t="s">
        <v>31</v>
      </c>
      <c r="C239" s="7">
        <v>42702.503472222219</v>
      </c>
      <c r="D239">
        <v>191.7</v>
      </c>
      <c r="E239" s="7">
        <v>42703.388888888891</v>
      </c>
      <c r="F239">
        <v>121.45</v>
      </c>
      <c r="G239" s="8">
        <v>-0.36649999999999999</v>
      </c>
      <c r="H239">
        <v>-20356.14</v>
      </c>
      <c r="I239" s="8">
        <v>-0.38279999999999997</v>
      </c>
      <c r="J239">
        <v>277.4015</v>
      </c>
      <c r="K239">
        <v>53177.87</v>
      </c>
      <c r="L239">
        <v>615218.15</v>
      </c>
      <c r="M239">
        <v>45</v>
      </c>
      <c r="N239">
        <v>-452.36</v>
      </c>
      <c r="O239" s="8">
        <v>-0.45960000000000001</v>
      </c>
      <c r="P239" s="8">
        <v>9.5500000000000002E-2</v>
      </c>
      <c r="Q239" t="s">
        <v>610</v>
      </c>
      <c r="S239" s="2">
        <v>42702</v>
      </c>
      <c r="T239" t="s">
        <v>909</v>
      </c>
      <c r="U239">
        <v>191.7</v>
      </c>
      <c r="V239">
        <v>121.45</v>
      </c>
      <c r="W239">
        <f t="shared" si="47"/>
        <v>11496164.637499997</v>
      </c>
      <c r="X239">
        <f t="shared" si="48"/>
        <v>28740.411593749996</v>
      </c>
      <c r="Y239">
        <f t="shared" si="38"/>
        <v>150</v>
      </c>
      <c r="Z239">
        <f t="shared" si="39"/>
        <v>-11007.224999999999</v>
      </c>
      <c r="AA239" t="str">
        <f t="shared" si="40"/>
        <v/>
      </c>
      <c r="AB239" s="9" t="str">
        <f>IFERROR(AA239/MAX($A$3:AA239)-1,"")</f>
        <v/>
      </c>
      <c r="AG239" s="2">
        <f t="shared" si="45"/>
        <v>42759</v>
      </c>
      <c r="AH239">
        <v>11706877.1875</v>
      </c>
      <c r="AI239" s="9">
        <f>AH239/MAX($AH$2:AH239)-1</f>
        <v>-7.3508520052681936E-3</v>
      </c>
      <c r="AJ239" s="29">
        <f t="shared" si="41"/>
        <v>1</v>
      </c>
      <c r="AK239" s="29">
        <f t="shared" si="42"/>
        <v>1</v>
      </c>
      <c r="AL239" s="30">
        <f t="shared" si="46"/>
        <v>2</v>
      </c>
      <c r="AM239" s="30">
        <f t="shared" si="43"/>
        <v>2369</v>
      </c>
      <c r="AN239" s="31">
        <f t="shared" ca="1" si="44"/>
        <v>-7.3508520052681936E-3</v>
      </c>
      <c r="AV239" t="s">
        <v>909</v>
      </c>
      <c r="AW239" t="s">
        <v>31</v>
      </c>
      <c r="AX239" s="7">
        <v>42702.503472222219</v>
      </c>
      <c r="AY239">
        <v>191.7</v>
      </c>
      <c r="AZ239" s="7">
        <v>42703.388888888891</v>
      </c>
      <c r="BA239">
        <v>121.45</v>
      </c>
      <c r="BB239" s="8">
        <v>-0.36649999999999999</v>
      </c>
      <c r="BC239">
        <v>-20356.14</v>
      </c>
      <c r="BD239" s="8">
        <v>-0.38279999999999997</v>
      </c>
      <c r="BE239">
        <v>277.4015</v>
      </c>
      <c r="BF239">
        <v>53177.87</v>
      </c>
      <c r="BG239">
        <v>615218.15</v>
      </c>
      <c r="BH239">
        <v>45</v>
      </c>
      <c r="BI239">
        <v>-452.36</v>
      </c>
      <c r="BJ239" s="8">
        <v>-0.45960000000000001</v>
      </c>
      <c r="BK239" s="8">
        <v>9.5500000000000002E-2</v>
      </c>
      <c r="BL239" t="s">
        <v>610</v>
      </c>
    </row>
    <row r="240" spans="1:64" x14ac:dyDescent="0.45">
      <c r="A240" t="s">
        <v>953</v>
      </c>
      <c r="B240" t="s">
        <v>31</v>
      </c>
      <c r="C240" s="7">
        <v>42702.506944444445</v>
      </c>
      <c r="D240">
        <v>152</v>
      </c>
      <c r="E240" s="7">
        <v>42703.388888888891</v>
      </c>
      <c r="F240">
        <v>85.5</v>
      </c>
      <c r="G240" s="8">
        <v>-0.4375</v>
      </c>
      <c r="H240">
        <v>-24093.81</v>
      </c>
      <c r="I240" s="8">
        <v>-0.4531</v>
      </c>
      <c r="J240">
        <v>349.81939999999997</v>
      </c>
      <c r="K240">
        <v>53172.55</v>
      </c>
      <c r="L240">
        <v>591124.34</v>
      </c>
      <c r="M240">
        <v>44</v>
      </c>
      <c r="N240">
        <v>-547.59</v>
      </c>
      <c r="O240" s="8">
        <v>-0.51049999999999995</v>
      </c>
      <c r="P240" s="8">
        <v>2.86E-2</v>
      </c>
      <c r="Q240" t="s">
        <v>610</v>
      </c>
      <c r="S240" s="2">
        <v>42702</v>
      </c>
      <c r="T240" t="s">
        <v>953</v>
      </c>
      <c r="U240">
        <v>152</v>
      </c>
      <c r="V240">
        <v>85.5</v>
      </c>
      <c r="W240">
        <f t="shared" si="47"/>
        <v>11496164.637499997</v>
      </c>
      <c r="X240">
        <f t="shared" si="48"/>
        <v>28740.411593749996</v>
      </c>
      <c r="Y240">
        <f t="shared" si="38"/>
        <v>200</v>
      </c>
      <c r="Z240">
        <f t="shared" si="39"/>
        <v>-13775.000000000004</v>
      </c>
      <c r="AA240">
        <f t="shared" si="40"/>
        <v>11471729.262499997</v>
      </c>
      <c r="AB240" s="9">
        <f>IFERROR(AA240/MAX($A$3:AA240)-1,"")</f>
        <v>-1.1281699918872956E-2</v>
      </c>
      <c r="AG240" s="2">
        <f t="shared" si="45"/>
        <v>42760</v>
      </c>
      <c r="AH240">
        <v>11706877.1875</v>
      </c>
      <c r="AI240" s="9">
        <f>AH240/MAX($AH$2:AH240)-1</f>
        <v>-7.3508520052681936E-3</v>
      </c>
      <c r="AJ240" s="29">
        <f t="shared" si="41"/>
        <v>1</v>
      </c>
      <c r="AK240" s="29">
        <f t="shared" si="42"/>
        <v>1</v>
      </c>
      <c r="AL240" s="30">
        <f t="shared" si="46"/>
        <v>2</v>
      </c>
      <c r="AM240" s="30">
        <f t="shared" si="43"/>
        <v>2369</v>
      </c>
      <c r="AN240" s="31">
        <f t="shared" ca="1" si="44"/>
        <v>-7.3508520052681936E-3</v>
      </c>
      <c r="AV240" t="s">
        <v>953</v>
      </c>
      <c r="AW240" t="s">
        <v>31</v>
      </c>
      <c r="AX240" s="7">
        <v>42702.506944444445</v>
      </c>
      <c r="AY240">
        <v>152</v>
      </c>
      <c r="AZ240" s="7">
        <v>42703.388888888891</v>
      </c>
      <c r="BA240">
        <v>85.5</v>
      </c>
      <c r="BB240" s="8">
        <v>-0.4375</v>
      </c>
      <c r="BC240">
        <v>-24093.81</v>
      </c>
      <c r="BD240" s="8">
        <v>-0.4531</v>
      </c>
      <c r="BE240">
        <v>349.81939999999997</v>
      </c>
      <c r="BF240">
        <v>53172.55</v>
      </c>
      <c r="BG240">
        <v>591124.34</v>
      </c>
      <c r="BH240">
        <v>44</v>
      </c>
      <c r="BI240">
        <v>-547.59</v>
      </c>
      <c r="BJ240" s="8">
        <v>-0.51049999999999995</v>
      </c>
      <c r="BK240" s="8">
        <v>2.86E-2</v>
      </c>
      <c r="BL240" t="s">
        <v>610</v>
      </c>
    </row>
    <row r="241" spans="1:64" x14ac:dyDescent="0.45">
      <c r="A241" t="s">
        <v>1254</v>
      </c>
      <c r="B241" t="s">
        <v>31</v>
      </c>
      <c r="C241" s="7">
        <v>42703.628472222219</v>
      </c>
      <c r="D241">
        <v>131</v>
      </c>
      <c r="E241" s="7">
        <v>42704.385416666664</v>
      </c>
      <c r="F241">
        <v>85.6</v>
      </c>
      <c r="G241" s="8">
        <v>-0.34660000000000002</v>
      </c>
      <c r="H241">
        <v>-22599.91</v>
      </c>
      <c r="I241" s="8">
        <v>-0.36309999999999998</v>
      </c>
      <c r="J241">
        <v>475.1275</v>
      </c>
      <c r="K241">
        <v>62241.7</v>
      </c>
      <c r="L241">
        <v>2425740.38</v>
      </c>
      <c r="M241">
        <v>8</v>
      </c>
      <c r="N241">
        <v>-2824.99</v>
      </c>
      <c r="O241" s="8">
        <v>-0.43930000000000002</v>
      </c>
      <c r="P241" s="8">
        <v>4.4699999999999997E-2</v>
      </c>
      <c r="Q241" t="s">
        <v>610</v>
      </c>
      <c r="S241" s="2">
        <v>42703</v>
      </c>
      <c r="T241" t="s">
        <v>1254</v>
      </c>
      <c r="U241">
        <v>131</v>
      </c>
      <c r="V241">
        <v>85.6</v>
      </c>
      <c r="W241">
        <f t="shared" si="47"/>
        <v>11471729.262499997</v>
      </c>
      <c r="X241">
        <f t="shared" si="48"/>
        <v>28679.323156249993</v>
      </c>
      <c r="Y241">
        <f t="shared" si="38"/>
        <v>225</v>
      </c>
      <c r="Z241">
        <f t="shared" si="39"/>
        <v>-10702.35</v>
      </c>
      <c r="AA241">
        <f t="shared" si="40"/>
        <v>11461026.912499998</v>
      </c>
      <c r="AB241" s="9">
        <f>IFERROR(AA241/MAX($A$3:AA241)-1,"")</f>
        <v>-1.2204107435363376E-2</v>
      </c>
      <c r="AG241" s="2">
        <f t="shared" si="45"/>
        <v>42761</v>
      </c>
      <c r="AH241">
        <v>11706877.1875</v>
      </c>
      <c r="AI241" s="9">
        <f>AH241/MAX($AH$2:AH241)-1</f>
        <v>-7.3508520052681936E-3</v>
      </c>
      <c r="AJ241" s="29">
        <f t="shared" si="41"/>
        <v>1</v>
      </c>
      <c r="AK241" s="29">
        <f t="shared" si="42"/>
        <v>1</v>
      </c>
      <c r="AL241" s="30">
        <f t="shared" si="46"/>
        <v>2</v>
      </c>
      <c r="AM241" s="30">
        <f t="shared" si="43"/>
        <v>2369</v>
      </c>
      <c r="AN241" s="31">
        <f t="shared" ca="1" si="44"/>
        <v>-7.3508520052681936E-3</v>
      </c>
      <c r="AV241" t="s">
        <v>1254</v>
      </c>
      <c r="AW241" t="s">
        <v>31</v>
      </c>
      <c r="AX241" s="7">
        <v>42703.628472222219</v>
      </c>
      <c r="AY241">
        <v>131</v>
      </c>
      <c r="AZ241" s="7">
        <v>42704.385416666664</v>
      </c>
      <c r="BA241">
        <v>85.6</v>
      </c>
      <c r="BB241" s="8">
        <v>-0.34660000000000002</v>
      </c>
      <c r="BC241">
        <v>-22599.91</v>
      </c>
      <c r="BD241" s="8">
        <v>-0.36309999999999998</v>
      </c>
      <c r="BE241">
        <v>475.1275</v>
      </c>
      <c r="BF241">
        <v>62241.7</v>
      </c>
      <c r="BG241">
        <v>2425740.38</v>
      </c>
      <c r="BH241">
        <v>8</v>
      </c>
      <c r="BI241">
        <v>-2824.99</v>
      </c>
      <c r="BJ241" s="8">
        <v>-0.43930000000000002</v>
      </c>
      <c r="BK241" s="8">
        <v>4.4699999999999997E-2</v>
      </c>
      <c r="BL241" t="s">
        <v>610</v>
      </c>
    </row>
    <row r="242" spans="1:64" x14ac:dyDescent="0.45">
      <c r="A242" t="s">
        <v>909</v>
      </c>
      <c r="B242" t="s">
        <v>31</v>
      </c>
      <c r="C242" s="7">
        <v>42704.420138888891</v>
      </c>
      <c r="D242">
        <v>100</v>
      </c>
      <c r="E242" s="7">
        <v>42705.388888888891</v>
      </c>
      <c r="F242">
        <v>277.85000000000002</v>
      </c>
      <c r="G242" s="8">
        <v>1.7785</v>
      </c>
      <c r="H242">
        <v>92180.64</v>
      </c>
      <c r="I242" s="8">
        <v>1.7406999999999999</v>
      </c>
      <c r="J242">
        <v>529.55619999999999</v>
      </c>
      <c r="K242">
        <v>52955.62</v>
      </c>
      <c r="L242">
        <v>683304.99</v>
      </c>
      <c r="M242">
        <v>69</v>
      </c>
      <c r="N242">
        <v>1335.95</v>
      </c>
      <c r="O242" s="8">
        <v>-0.36799999999999999</v>
      </c>
      <c r="P242" s="8">
        <v>1.8089999999999999</v>
      </c>
      <c r="Q242" t="s">
        <v>610</v>
      </c>
      <c r="S242" s="2">
        <v>42704</v>
      </c>
      <c r="T242" t="s">
        <v>909</v>
      </c>
      <c r="U242">
        <v>100</v>
      </c>
      <c r="V242">
        <v>277.85000000000002</v>
      </c>
      <c r="W242">
        <f t="shared" si="47"/>
        <v>11461026.912499998</v>
      </c>
      <c r="X242">
        <f t="shared" si="48"/>
        <v>28652.567281249994</v>
      </c>
      <c r="Y242">
        <f t="shared" si="38"/>
        <v>275</v>
      </c>
      <c r="Z242">
        <f t="shared" si="39"/>
        <v>47869.662500000006</v>
      </c>
      <c r="AA242" t="str">
        <f t="shared" si="40"/>
        <v/>
      </c>
      <c r="AB242" s="9" t="str">
        <f>IFERROR(AA242/MAX($A$3:AA242)-1,"")</f>
        <v/>
      </c>
      <c r="AG242" s="2">
        <f t="shared" si="45"/>
        <v>42762</v>
      </c>
      <c r="AH242">
        <v>11703793.1</v>
      </c>
      <c r="AI242" s="9">
        <f>AH242/MAX($AH$2:AH242)-1</f>
        <v>-7.6123578518046964E-3</v>
      </c>
      <c r="AJ242" s="29">
        <f t="shared" si="41"/>
        <v>1</v>
      </c>
      <c r="AK242" s="29">
        <f t="shared" si="42"/>
        <v>1</v>
      </c>
      <c r="AL242" s="30">
        <f t="shared" si="46"/>
        <v>2</v>
      </c>
      <c r="AM242" s="30">
        <f t="shared" si="43"/>
        <v>2369</v>
      </c>
      <c r="AN242" s="31">
        <f t="shared" ca="1" si="44"/>
        <v>-7.6123578518046964E-3</v>
      </c>
      <c r="AV242" t="s">
        <v>909</v>
      </c>
      <c r="AW242" t="s">
        <v>31</v>
      </c>
      <c r="AX242" s="7">
        <v>42704.420138888891</v>
      </c>
      <c r="AY242">
        <v>100</v>
      </c>
      <c r="AZ242" s="7">
        <v>42705.388888888891</v>
      </c>
      <c r="BA242">
        <v>277.85000000000002</v>
      </c>
      <c r="BB242" s="8">
        <v>1.7785</v>
      </c>
      <c r="BC242">
        <v>92180.64</v>
      </c>
      <c r="BD242" s="8">
        <v>1.7406999999999999</v>
      </c>
      <c r="BE242">
        <v>529.55619999999999</v>
      </c>
      <c r="BF242">
        <v>52955.62</v>
      </c>
      <c r="BG242">
        <v>683304.99</v>
      </c>
      <c r="BH242">
        <v>69</v>
      </c>
      <c r="BI242">
        <v>1335.95</v>
      </c>
      <c r="BJ242" s="8">
        <v>-0.36799999999999999</v>
      </c>
      <c r="BK242" s="8">
        <v>1.8089999999999999</v>
      </c>
      <c r="BL242" t="s">
        <v>610</v>
      </c>
    </row>
    <row r="243" spans="1:64" x14ac:dyDescent="0.45">
      <c r="A243" t="s">
        <v>909</v>
      </c>
      <c r="B243" t="s">
        <v>31</v>
      </c>
      <c r="C243" s="7">
        <v>42704.5625</v>
      </c>
      <c r="D243">
        <v>117.35</v>
      </c>
      <c r="E243" s="7">
        <v>42705.385416666664</v>
      </c>
      <c r="F243">
        <v>260.45</v>
      </c>
      <c r="G243" s="8">
        <v>1.2194</v>
      </c>
      <c r="H243">
        <v>73761.36</v>
      </c>
      <c r="I243" s="8">
        <v>1.1872</v>
      </c>
      <c r="J243">
        <v>529.43079999999998</v>
      </c>
      <c r="K243">
        <v>62128.7</v>
      </c>
      <c r="L243">
        <v>2499501.7400000002</v>
      </c>
      <c r="M243">
        <v>27</v>
      </c>
      <c r="N243">
        <v>2731.9</v>
      </c>
      <c r="O243" s="8">
        <v>-0.14960000000000001</v>
      </c>
      <c r="P243" s="8">
        <v>1.3936999999999999</v>
      </c>
      <c r="Q243" t="s">
        <v>610</v>
      </c>
      <c r="S243" s="2">
        <v>42704</v>
      </c>
      <c r="T243" t="s">
        <v>909</v>
      </c>
      <c r="U243">
        <v>117.35</v>
      </c>
      <c r="V243">
        <v>260.45</v>
      </c>
      <c r="W243">
        <f t="shared" si="47"/>
        <v>11461026.912499998</v>
      </c>
      <c r="X243">
        <f t="shared" si="48"/>
        <v>28652.567281249994</v>
      </c>
      <c r="Y243">
        <f t="shared" si="38"/>
        <v>250</v>
      </c>
      <c r="Z243">
        <f t="shared" si="39"/>
        <v>34830.499999999985</v>
      </c>
      <c r="AA243" t="str">
        <f t="shared" si="40"/>
        <v/>
      </c>
      <c r="AB243" s="9" t="str">
        <f>IFERROR(AA243/MAX($A$3:AA243)-1,"")</f>
        <v/>
      </c>
      <c r="AG243" s="2">
        <f t="shared" si="45"/>
        <v>42763</v>
      </c>
      <c r="AH243">
        <v>11703793.1</v>
      </c>
      <c r="AI243" s="9">
        <f>AH243/MAX($AH$2:AH243)-1</f>
        <v>-7.6123578518046964E-3</v>
      </c>
      <c r="AJ243" s="29">
        <f t="shared" si="41"/>
        <v>1</v>
      </c>
      <c r="AK243" s="29">
        <f t="shared" si="42"/>
        <v>1</v>
      </c>
      <c r="AL243" s="30">
        <f t="shared" si="46"/>
        <v>2</v>
      </c>
      <c r="AM243" s="30">
        <f t="shared" si="43"/>
        <v>2369</v>
      </c>
      <c r="AN243" s="31">
        <f t="shared" ca="1" si="44"/>
        <v>-7.6123578518046964E-3</v>
      </c>
      <c r="AV243" t="s">
        <v>909</v>
      </c>
      <c r="AW243" t="s">
        <v>31</v>
      </c>
      <c r="AX243" s="7">
        <v>42704.5625</v>
      </c>
      <c r="AY243">
        <v>117.35</v>
      </c>
      <c r="AZ243" s="7">
        <v>42705.385416666664</v>
      </c>
      <c r="BA243">
        <v>260.45</v>
      </c>
      <c r="BB243" s="8">
        <v>1.2194</v>
      </c>
      <c r="BC243">
        <v>73761.36</v>
      </c>
      <c r="BD243" s="8">
        <v>1.1872</v>
      </c>
      <c r="BE243">
        <v>529.43079999999998</v>
      </c>
      <c r="BF243">
        <v>62128.7</v>
      </c>
      <c r="BG243">
        <v>2499501.7400000002</v>
      </c>
      <c r="BH243">
        <v>27</v>
      </c>
      <c r="BI243">
        <v>2731.9</v>
      </c>
      <c r="BJ243" s="8">
        <v>-0.14960000000000001</v>
      </c>
      <c r="BK243" s="8">
        <v>1.3936999999999999</v>
      </c>
      <c r="BL243" t="s">
        <v>610</v>
      </c>
    </row>
    <row r="244" spans="1:64" x14ac:dyDescent="0.45">
      <c r="A244" t="s">
        <v>953</v>
      </c>
      <c r="B244" t="s">
        <v>31</v>
      </c>
      <c r="C244" s="7">
        <v>42704.572916666664</v>
      </c>
      <c r="D244">
        <v>75.05</v>
      </c>
      <c r="E244" s="7">
        <v>42705.388888888891</v>
      </c>
      <c r="F244">
        <v>187</v>
      </c>
      <c r="G244" s="8">
        <v>1.4917</v>
      </c>
      <c r="H244">
        <v>77150.95</v>
      </c>
      <c r="I244" s="8">
        <v>1.4568000000000001</v>
      </c>
      <c r="J244">
        <v>705.67359999999996</v>
      </c>
      <c r="K244">
        <v>52960.81</v>
      </c>
      <c r="L244">
        <v>760455.93</v>
      </c>
      <c r="M244">
        <v>25</v>
      </c>
      <c r="N244">
        <v>3086.04</v>
      </c>
      <c r="O244" s="8">
        <v>-0.19719999999999999</v>
      </c>
      <c r="P244" s="8">
        <v>1.6115999999999999</v>
      </c>
      <c r="Q244" t="s">
        <v>610</v>
      </c>
      <c r="S244" s="2">
        <v>42704</v>
      </c>
      <c r="T244" t="s">
        <v>953</v>
      </c>
      <c r="U244">
        <v>75.05</v>
      </c>
      <c r="V244">
        <v>187</v>
      </c>
      <c r="W244">
        <f t="shared" si="47"/>
        <v>11461026.912499998</v>
      </c>
      <c r="X244">
        <f t="shared" si="48"/>
        <v>28652.567281249994</v>
      </c>
      <c r="Y244">
        <f t="shared" si="38"/>
        <v>375</v>
      </c>
      <c r="Z244">
        <f t="shared" si="39"/>
        <v>40998.5625</v>
      </c>
      <c r="AA244" t="str">
        <f t="shared" si="40"/>
        <v/>
      </c>
      <c r="AB244" s="9" t="str">
        <f>IFERROR(AA244/MAX($A$3:AA244)-1,"")</f>
        <v/>
      </c>
      <c r="AG244" s="2">
        <f t="shared" si="45"/>
        <v>42764</v>
      </c>
      <c r="AH244">
        <v>11703793.1</v>
      </c>
      <c r="AI244" s="9">
        <f>AH244/MAX($AH$2:AH244)-1</f>
        <v>-7.6123578518046964E-3</v>
      </c>
      <c r="AJ244" s="29">
        <f t="shared" si="41"/>
        <v>1</v>
      </c>
      <c r="AK244" s="29">
        <f t="shared" si="42"/>
        <v>1</v>
      </c>
      <c r="AL244" s="30">
        <f t="shared" si="46"/>
        <v>2</v>
      </c>
      <c r="AM244" s="30">
        <f t="shared" si="43"/>
        <v>2369</v>
      </c>
      <c r="AN244" s="31">
        <f t="shared" ca="1" si="44"/>
        <v>-7.6123578518046964E-3</v>
      </c>
      <c r="AV244" t="s">
        <v>953</v>
      </c>
      <c r="AW244" t="s">
        <v>31</v>
      </c>
      <c r="AX244" s="7">
        <v>42704.572916666664</v>
      </c>
      <c r="AY244">
        <v>75.05</v>
      </c>
      <c r="AZ244" s="7">
        <v>42705.388888888891</v>
      </c>
      <c r="BA244">
        <v>187</v>
      </c>
      <c r="BB244" s="8">
        <v>1.4917</v>
      </c>
      <c r="BC244">
        <v>77150.95</v>
      </c>
      <c r="BD244" s="8">
        <v>1.4568000000000001</v>
      </c>
      <c r="BE244">
        <v>705.67359999999996</v>
      </c>
      <c r="BF244">
        <v>52960.81</v>
      </c>
      <c r="BG244">
        <v>760455.93</v>
      </c>
      <c r="BH244">
        <v>25</v>
      </c>
      <c r="BI244">
        <v>3086.04</v>
      </c>
      <c r="BJ244" s="8">
        <v>-0.19719999999999999</v>
      </c>
      <c r="BK244" s="8">
        <v>1.6115999999999999</v>
      </c>
      <c r="BL244" t="s">
        <v>610</v>
      </c>
    </row>
    <row r="245" spans="1:64" x14ac:dyDescent="0.45">
      <c r="A245" t="s">
        <v>953</v>
      </c>
      <c r="B245" t="s">
        <v>31</v>
      </c>
      <c r="C245" s="7">
        <v>42704.572916666664</v>
      </c>
      <c r="D245">
        <v>75.05</v>
      </c>
      <c r="E245" s="7">
        <v>42705.385416666664</v>
      </c>
      <c r="F245">
        <v>170.2</v>
      </c>
      <c r="G245" s="8">
        <v>1.2678</v>
      </c>
      <c r="H245">
        <v>76686.95</v>
      </c>
      <c r="I245" s="8">
        <v>1.2351000000000001</v>
      </c>
      <c r="J245">
        <v>827.28179999999998</v>
      </c>
      <c r="K245">
        <v>62087.5</v>
      </c>
      <c r="L245">
        <v>2576188.69</v>
      </c>
      <c r="M245">
        <v>24</v>
      </c>
      <c r="N245">
        <v>3195.29</v>
      </c>
      <c r="O245" s="8">
        <v>-0.19719999999999999</v>
      </c>
      <c r="P245" s="8">
        <v>1.6115999999999999</v>
      </c>
      <c r="Q245" t="s">
        <v>610</v>
      </c>
      <c r="S245" s="2">
        <v>42704</v>
      </c>
      <c r="T245" t="s">
        <v>953</v>
      </c>
      <c r="U245">
        <v>75.05</v>
      </c>
      <c r="V245">
        <v>170.2</v>
      </c>
      <c r="W245">
        <f t="shared" si="47"/>
        <v>11461026.912499998</v>
      </c>
      <c r="X245">
        <f t="shared" si="48"/>
        <v>28652.567281249994</v>
      </c>
      <c r="Y245">
        <f t="shared" si="38"/>
        <v>375</v>
      </c>
      <c r="Z245">
        <f t="shared" si="39"/>
        <v>34761.5625</v>
      </c>
      <c r="AA245">
        <f t="shared" si="40"/>
        <v>11619487.199999997</v>
      </c>
      <c r="AB245" s="9">
        <f>IFERROR(AA245/MAX($A$3:AA245)-1,"")</f>
        <v>0</v>
      </c>
      <c r="AG245" s="2">
        <f t="shared" si="45"/>
        <v>42765</v>
      </c>
      <c r="AH245">
        <v>11703793.1</v>
      </c>
      <c r="AI245" s="9">
        <f>AH245/MAX($AH$2:AH245)-1</f>
        <v>-7.6123578518046964E-3</v>
      </c>
      <c r="AJ245" s="29">
        <f t="shared" si="41"/>
        <v>1</v>
      </c>
      <c r="AK245" s="29">
        <f t="shared" si="42"/>
        <v>1</v>
      </c>
      <c r="AL245" s="30">
        <f t="shared" si="46"/>
        <v>2</v>
      </c>
      <c r="AM245" s="30">
        <f t="shared" si="43"/>
        <v>2369</v>
      </c>
      <c r="AN245" s="31">
        <f t="shared" ca="1" si="44"/>
        <v>-7.6123578518046964E-3</v>
      </c>
      <c r="AV245" t="s">
        <v>953</v>
      </c>
      <c r="AW245" t="s">
        <v>31</v>
      </c>
      <c r="AX245" s="7">
        <v>42704.572916666664</v>
      </c>
      <c r="AY245">
        <v>75.05</v>
      </c>
      <c r="AZ245" s="7">
        <v>42705.385416666664</v>
      </c>
      <c r="BA245">
        <v>170.2</v>
      </c>
      <c r="BB245" s="8">
        <v>1.2678</v>
      </c>
      <c r="BC245">
        <v>76686.95</v>
      </c>
      <c r="BD245" s="8">
        <v>1.2351000000000001</v>
      </c>
      <c r="BE245">
        <v>827.28179999999998</v>
      </c>
      <c r="BF245">
        <v>62087.5</v>
      </c>
      <c r="BG245">
        <v>2576188.69</v>
      </c>
      <c r="BH245">
        <v>24</v>
      </c>
      <c r="BI245">
        <v>3195.29</v>
      </c>
      <c r="BJ245" s="8">
        <v>-0.19719999999999999</v>
      </c>
      <c r="BK245" s="8">
        <v>1.6115999999999999</v>
      </c>
      <c r="BL245" t="s">
        <v>610</v>
      </c>
    </row>
    <row r="246" spans="1:64" x14ac:dyDescent="0.45">
      <c r="A246" t="s">
        <v>913</v>
      </c>
      <c r="B246" t="s">
        <v>31</v>
      </c>
      <c r="C246" s="7">
        <v>42705.402777777781</v>
      </c>
      <c r="D246">
        <v>86.6</v>
      </c>
      <c r="E246" s="7">
        <v>42705.635416666664</v>
      </c>
      <c r="F246">
        <v>161</v>
      </c>
      <c r="G246" s="8">
        <v>0.85909999999999997</v>
      </c>
      <c r="H246">
        <v>52224.59</v>
      </c>
      <c r="I246" s="8">
        <v>0.83050000000000002</v>
      </c>
      <c r="J246">
        <v>726.10789999999997</v>
      </c>
      <c r="K246">
        <v>62880.95</v>
      </c>
      <c r="L246">
        <v>2628413.2799999998</v>
      </c>
      <c r="M246">
        <v>68</v>
      </c>
      <c r="N246">
        <v>768.01</v>
      </c>
      <c r="O246" s="8">
        <v>-0.30199999999999999</v>
      </c>
      <c r="P246" s="8">
        <v>1.2823</v>
      </c>
      <c r="Q246" t="s">
        <v>610</v>
      </c>
      <c r="S246" s="2">
        <v>42705</v>
      </c>
      <c r="T246" t="s">
        <v>913</v>
      </c>
      <c r="U246">
        <v>86.6</v>
      </c>
      <c r="V246">
        <v>161</v>
      </c>
      <c r="W246">
        <f t="shared" si="47"/>
        <v>11619487.199999997</v>
      </c>
      <c r="X246">
        <f t="shared" si="48"/>
        <v>29048.717999999993</v>
      </c>
      <c r="Y246">
        <f t="shared" si="38"/>
        <v>325</v>
      </c>
      <c r="Z246">
        <f t="shared" si="39"/>
        <v>23375.3</v>
      </c>
      <c r="AA246" t="str">
        <f t="shared" si="40"/>
        <v/>
      </c>
      <c r="AB246" s="9" t="str">
        <f>IFERROR(AA246/MAX($A$3:AA246)-1,"")</f>
        <v/>
      </c>
      <c r="AG246" s="2">
        <f t="shared" si="45"/>
        <v>42766</v>
      </c>
      <c r="AH246">
        <v>11703793.1</v>
      </c>
      <c r="AI246" s="9">
        <f>AH246/MAX($AH$2:AH246)-1</f>
        <v>-7.6123578518046964E-3</v>
      </c>
      <c r="AJ246" s="29">
        <f t="shared" si="41"/>
        <v>1</v>
      </c>
      <c r="AK246" s="29">
        <f t="shared" si="42"/>
        <v>1</v>
      </c>
      <c r="AL246" s="30">
        <f t="shared" si="46"/>
        <v>2</v>
      </c>
      <c r="AM246" s="30">
        <f t="shared" si="43"/>
        <v>2369</v>
      </c>
      <c r="AN246" s="31">
        <f t="shared" ca="1" si="44"/>
        <v>-7.6123578518046964E-3</v>
      </c>
      <c r="AV246" t="s">
        <v>913</v>
      </c>
      <c r="AW246" t="s">
        <v>31</v>
      </c>
      <c r="AX246" s="7">
        <v>42705.402777777781</v>
      </c>
      <c r="AY246">
        <v>86.6</v>
      </c>
      <c r="AZ246" s="7">
        <v>42705.635416666664</v>
      </c>
      <c r="BA246">
        <v>161</v>
      </c>
      <c r="BB246" s="8">
        <v>0.85909999999999997</v>
      </c>
      <c r="BC246">
        <v>52224.59</v>
      </c>
      <c r="BD246" s="8">
        <v>0.83050000000000002</v>
      </c>
      <c r="BE246">
        <v>726.10789999999997</v>
      </c>
      <c r="BF246">
        <v>62880.95</v>
      </c>
      <c r="BG246">
        <v>2628413.2799999998</v>
      </c>
      <c r="BH246">
        <v>68</v>
      </c>
      <c r="BI246">
        <v>768.01</v>
      </c>
      <c r="BJ246" s="8">
        <v>-0.30199999999999999</v>
      </c>
      <c r="BK246" s="8">
        <v>1.2823</v>
      </c>
      <c r="BL246" t="s">
        <v>610</v>
      </c>
    </row>
    <row r="247" spans="1:64" x14ac:dyDescent="0.45">
      <c r="A247" t="s">
        <v>914</v>
      </c>
      <c r="B247" t="s">
        <v>31</v>
      </c>
      <c r="C247" s="7">
        <v>42705.416666666664</v>
      </c>
      <c r="D247">
        <v>44.3</v>
      </c>
      <c r="E247" s="7">
        <v>42705.635416666664</v>
      </c>
      <c r="F247">
        <v>58.05</v>
      </c>
      <c r="G247" s="8">
        <v>0.31040000000000001</v>
      </c>
      <c r="H247">
        <v>18066.03</v>
      </c>
      <c r="I247" s="8">
        <v>0.2873</v>
      </c>
      <c r="J247">
        <v>1419.56</v>
      </c>
      <c r="K247">
        <v>62886.52</v>
      </c>
      <c r="L247">
        <v>2646479.31</v>
      </c>
      <c r="M247">
        <v>64</v>
      </c>
      <c r="N247">
        <v>282.27999999999997</v>
      </c>
      <c r="O247" s="8">
        <v>-0.48080000000000001</v>
      </c>
      <c r="P247" s="8">
        <v>1.2121999999999999</v>
      </c>
      <c r="Q247" t="s">
        <v>610</v>
      </c>
      <c r="S247" s="2">
        <v>42705</v>
      </c>
      <c r="T247" t="s">
        <v>914</v>
      </c>
      <c r="U247">
        <v>44.3</v>
      </c>
      <c r="V247">
        <v>58.05</v>
      </c>
      <c r="W247">
        <f t="shared" si="47"/>
        <v>11619487.199999997</v>
      </c>
      <c r="X247">
        <f t="shared" si="48"/>
        <v>29048.717999999993</v>
      </c>
      <c r="Y247">
        <f t="shared" si="38"/>
        <v>650</v>
      </c>
      <c r="Z247">
        <f t="shared" si="39"/>
        <v>8272.2250000000004</v>
      </c>
      <c r="AA247" t="str">
        <f t="shared" si="40"/>
        <v/>
      </c>
      <c r="AB247" s="9" t="str">
        <f>IFERROR(AA247/MAX($A$3:AA247)-1,"")</f>
        <v/>
      </c>
      <c r="AG247" s="2">
        <f t="shared" si="45"/>
        <v>42767</v>
      </c>
      <c r="AH247">
        <v>11723972.0375</v>
      </c>
      <c r="AI247" s="9">
        <f>AH247/MAX($AH$2:AH247)-1</f>
        <v>-5.9013460425921815E-3</v>
      </c>
      <c r="AJ247" s="29">
        <f t="shared" si="41"/>
        <v>1</v>
      </c>
      <c r="AK247" s="29">
        <f t="shared" si="42"/>
        <v>1</v>
      </c>
      <c r="AL247" s="30">
        <f t="shared" si="46"/>
        <v>2</v>
      </c>
      <c r="AM247" s="30">
        <f t="shared" si="43"/>
        <v>2369</v>
      </c>
      <c r="AN247" s="31">
        <f t="shared" ca="1" si="44"/>
        <v>-5.9013460425921815E-3</v>
      </c>
      <c r="AV247" t="s">
        <v>914</v>
      </c>
      <c r="AW247" t="s">
        <v>31</v>
      </c>
      <c r="AX247" s="7">
        <v>42705.416666666664</v>
      </c>
      <c r="AY247">
        <v>44.3</v>
      </c>
      <c r="AZ247" s="7">
        <v>42705.635416666664</v>
      </c>
      <c r="BA247">
        <v>58.05</v>
      </c>
      <c r="BB247" s="8">
        <v>0.31040000000000001</v>
      </c>
      <c r="BC247">
        <v>18066.03</v>
      </c>
      <c r="BD247" s="8">
        <v>0.2873</v>
      </c>
      <c r="BE247">
        <v>1419.56</v>
      </c>
      <c r="BF247">
        <v>62886.52</v>
      </c>
      <c r="BG247">
        <v>2646479.31</v>
      </c>
      <c r="BH247">
        <v>64</v>
      </c>
      <c r="BI247">
        <v>282.27999999999997</v>
      </c>
      <c r="BJ247" s="8">
        <v>-0.48080000000000001</v>
      </c>
      <c r="BK247" s="8">
        <v>1.2121999999999999</v>
      </c>
      <c r="BL247" t="s">
        <v>610</v>
      </c>
    </row>
    <row r="248" spans="1:64" x14ac:dyDescent="0.45">
      <c r="A248" t="s">
        <v>1293</v>
      </c>
      <c r="B248" t="s">
        <v>31</v>
      </c>
      <c r="C248" s="7">
        <v>42705.420138888891</v>
      </c>
      <c r="D248">
        <v>284</v>
      </c>
      <c r="E248" s="7">
        <v>42706.388888888891</v>
      </c>
      <c r="F248">
        <v>470.75</v>
      </c>
      <c r="G248" s="8">
        <v>0.65759999999999996</v>
      </c>
      <c r="H248">
        <v>33948.949999999997</v>
      </c>
      <c r="I248" s="8">
        <v>0.63100000000000001</v>
      </c>
      <c r="J248">
        <v>189.44460000000001</v>
      </c>
      <c r="K248">
        <v>53802.28</v>
      </c>
      <c r="L248">
        <v>794404.89</v>
      </c>
      <c r="M248">
        <v>69</v>
      </c>
      <c r="N248">
        <v>492.01</v>
      </c>
      <c r="O248" s="8">
        <v>-0.1187</v>
      </c>
      <c r="P248" s="8">
        <v>0.75209999999999999</v>
      </c>
      <c r="Q248" t="s">
        <v>610</v>
      </c>
      <c r="S248" s="2">
        <v>42705</v>
      </c>
      <c r="T248" t="s">
        <v>1293</v>
      </c>
      <c r="U248">
        <v>284</v>
      </c>
      <c r="V248">
        <v>470.75</v>
      </c>
      <c r="W248">
        <f t="shared" si="47"/>
        <v>11619487.199999997</v>
      </c>
      <c r="X248">
        <f t="shared" si="48"/>
        <v>29048.717999999993</v>
      </c>
      <c r="Y248">
        <f t="shared" si="38"/>
        <v>100</v>
      </c>
      <c r="Z248">
        <f t="shared" si="39"/>
        <v>17920.250000000004</v>
      </c>
      <c r="AA248" t="str">
        <f t="shared" si="40"/>
        <v/>
      </c>
      <c r="AB248" s="9" t="str">
        <f>IFERROR(AA248/MAX($A$3:AA248)-1,"")</f>
        <v/>
      </c>
      <c r="AG248" s="2">
        <f t="shared" si="45"/>
        <v>42768</v>
      </c>
      <c r="AH248">
        <v>11694595.487499999</v>
      </c>
      <c r="AI248" s="9">
        <f>AH248/MAX($AH$2:AH248)-1</f>
        <v>-8.392241510399856E-3</v>
      </c>
      <c r="AJ248" s="29">
        <f t="shared" si="41"/>
        <v>1</v>
      </c>
      <c r="AK248" s="29">
        <f t="shared" si="42"/>
        <v>1</v>
      </c>
      <c r="AL248" s="30">
        <f t="shared" si="46"/>
        <v>2</v>
      </c>
      <c r="AM248" s="30">
        <f t="shared" si="43"/>
        <v>2369</v>
      </c>
      <c r="AN248" s="31">
        <f t="shared" ca="1" si="44"/>
        <v>-8.392241510399856E-3</v>
      </c>
      <c r="AV248" t="s">
        <v>1293</v>
      </c>
      <c r="AW248" t="s">
        <v>31</v>
      </c>
      <c r="AX248" s="7">
        <v>42705.420138888891</v>
      </c>
      <c r="AY248">
        <v>284</v>
      </c>
      <c r="AZ248" s="7">
        <v>42706.388888888891</v>
      </c>
      <c r="BA248">
        <v>470.75</v>
      </c>
      <c r="BB248" s="8">
        <v>0.65759999999999996</v>
      </c>
      <c r="BC248">
        <v>33948.949999999997</v>
      </c>
      <c r="BD248" s="8">
        <v>0.63100000000000001</v>
      </c>
      <c r="BE248">
        <v>189.44460000000001</v>
      </c>
      <c r="BF248">
        <v>53802.28</v>
      </c>
      <c r="BG248">
        <v>794404.89</v>
      </c>
      <c r="BH248">
        <v>69</v>
      </c>
      <c r="BI248">
        <v>492.01</v>
      </c>
      <c r="BJ248" s="8">
        <v>-0.1187</v>
      </c>
      <c r="BK248" s="8">
        <v>0.75209999999999999</v>
      </c>
      <c r="BL248" t="s">
        <v>610</v>
      </c>
    </row>
    <row r="249" spans="1:64" x14ac:dyDescent="0.45">
      <c r="A249" t="s">
        <v>954</v>
      </c>
      <c r="B249" t="s">
        <v>31</v>
      </c>
      <c r="C249" s="7">
        <v>42705.618055555555</v>
      </c>
      <c r="D249">
        <v>241.5</v>
      </c>
      <c r="E249" s="7">
        <v>42706.388888888891</v>
      </c>
      <c r="F249">
        <v>336.05</v>
      </c>
      <c r="G249" s="8">
        <v>0.39150000000000001</v>
      </c>
      <c r="H249">
        <v>19794.59</v>
      </c>
      <c r="I249" s="8">
        <v>0.36759999999999998</v>
      </c>
      <c r="J249">
        <v>222.976</v>
      </c>
      <c r="K249">
        <v>53848.71</v>
      </c>
      <c r="L249">
        <v>814199.47</v>
      </c>
      <c r="M249">
        <v>12</v>
      </c>
      <c r="N249">
        <v>1649.55</v>
      </c>
      <c r="O249" s="8">
        <v>-8.5300000000000001E-2</v>
      </c>
      <c r="P249" s="8">
        <v>0.40789999999999998</v>
      </c>
      <c r="Q249" t="s">
        <v>610</v>
      </c>
      <c r="S249" s="2">
        <v>42705</v>
      </c>
      <c r="T249" t="s">
        <v>954</v>
      </c>
      <c r="U249">
        <v>241.5</v>
      </c>
      <c r="V249">
        <v>336.05</v>
      </c>
      <c r="W249">
        <f t="shared" si="47"/>
        <v>11619487.199999997</v>
      </c>
      <c r="X249">
        <f t="shared" si="48"/>
        <v>29048.717999999993</v>
      </c>
      <c r="Y249">
        <f t="shared" si="38"/>
        <v>125</v>
      </c>
      <c r="Z249">
        <f t="shared" si="39"/>
        <v>11096.812500000002</v>
      </c>
      <c r="AA249">
        <f t="shared" si="40"/>
        <v>11680151.787499998</v>
      </c>
      <c r="AB249" s="9">
        <f>IFERROR(AA249/MAX($A$3:AA249)-1,"")</f>
        <v>0</v>
      </c>
      <c r="AG249" s="2">
        <f t="shared" si="45"/>
        <v>42769</v>
      </c>
      <c r="AH249">
        <v>11728039.225</v>
      </c>
      <c r="AI249" s="9">
        <f>AH249/MAX($AH$2:AH249)-1</f>
        <v>-5.5564812129755836E-3</v>
      </c>
      <c r="AJ249" s="29">
        <f t="shared" si="41"/>
        <v>1</v>
      </c>
      <c r="AK249" s="29">
        <f t="shared" si="42"/>
        <v>1</v>
      </c>
      <c r="AL249" s="30">
        <f t="shared" si="46"/>
        <v>2</v>
      </c>
      <c r="AM249" s="30">
        <f t="shared" si="43"/>
        <v>2369</v>
      </c>
      <c r="AN249" s="31">
        <f t="shared" ca="1" si="44"/>
        <v>-5.5564812129755836E-3</v>
      </c>
      <c r="AV249" t="s">
        <v>954</v>
      </c>
      <c r="AW249" t="s">
        <v>31</v>
      </c>
      <c r="AX249" s="7">
        <v>42705.618055555555</v>
      </c>
      <c r="AY249">
        <v>241.5</v>
      </c>
      <c r="AZ249" s="7">
        <v>42706.388888888891</v>
      </c>
      <c r="BA249">
        <v>336.05</v>
      </c>
      <c r="BB249" s="8">
        <v>0.39150000000000001</v>
      </c>
      <c r="BC249">
        <v>19794.59</v>
      </c>
      <c r="BD249" s="8">
        <v>0.36759999999999998</v>
      </c>
      <c r="BE249">
        <v>222.976</v>
      </c>
      <c r="BF249">
        <v>53848.71</v>
      </c>
      <c r="BG249">
        <v>814199.47</v>
      </c>
      <c r="BH249">
        <v>12</v>
      </c>
      <c r="BI249">
        <v>1649.55</v>
      </c>
      <c r="BJ249" s="8">
        <v>-8.5300000000000001E-2</v>
      </c>
      <c r="BK249" s="8">
        <v>0.40789999999999998</v>
      </c>
      <c r="BL249" t="s">
        <v>610</v>
      </c>
    </row>
    <row r="250" spans="1:64" x14ac:dyDescent="0.45">
      <c r="A250" t="s">
        <v>909</v>
      </c>
      <c r="B250" t="s">
        <v>31</v>
      </c>
      <c r="C250" s="7">
        <v>42706.569444444445</v>
      </c>
      <c r="D250">
        <v>291</v>
      </c>
      <c r="E250" s="7">
        <v>42709.388888888891</v>
      </c>
      <c r="F250">
        <v>180.1</v>
      </c>
      <c r="G250" s="8">
        <v>-0.38109999999999999</v>
      </c>
      <c r="H250">
        <v>-21481.79</v>
      </c>
      <c r="I250" s="8">
        <v>-0.39729999999999999</v>
      </c>
      <c r="J250">
        <v>185.81100000000001</v>
      </c>
      <c r="K250">
        <v>54071</v>
      </c>
      <c r="L250">
        <v>792717.68</v>
      </c>
      <c r="M250">
        <v>26</v>
      </c>
      <c r="N250">
        <v>-826.22</v>
      </c>
      <c r="O250" s="8">
        <v>-0.59899999999999998</v>
      </c>
      <c r="P250" s="8">
        <v>9.1200000000000003E-2</v>
      </c>
      <c r="Q250" t="s">
        <v>610</v>
      </c>
      <c r="S250" s="2">
        <v>42706</v>
      </c>
      <c r="T250" t="s">
        <v>909</v>
      </c>
      <c r="U250">
        <v>291</v>
      </c>
      <c r="V250">
        <v>180.1</v>
      </c>
      <c r="W250">
        <f t="shared" si="47"/>
        <v>11680151.787499998</v>
      </c>
      <c r="X250">
        <f t="shared" si="48"/>
        <v>29200.379468749994</v>
      </c>
      <c r="Y250">
        <f t="shared" si="38"/>
        <v>100</v>
      </c>
      <c r="Z250">
        <f t="shared" si="39"/>
        <v>-11561.100000000002</v>
      </c>
      <c r="AA250" t="str">
        <f t="shared" si="40"/>
        <v/>
      </c>
      <c r="AB250" s="9" t="str">
        <f>IFERROR(AA250/MAX($A$3:AA250)-1,"")</f>
        <v/>
      </c>
      <c r="AG250" s="2">
        <f t="shared" si="45"/>
        <v>42770</v>
      </c>
      <c r="AH250">
        <v>11728039.225</v>
      </c>
      <c r="AI250" s="9">
        <f>AH250/MAX($AH$2:AH250)-1</f>
        <v>-5.5564812129755836E-3</v>
      </c>
      <c r="AJ250" s="29">
        <f t="shared" si="41"/>
        <v>1</v>
      </c>
      <c r="AK250" s="29">
        <f t="shared" si="42"/>
        <v>1</v>
      </c>
      <c r="AL250" s="30">
        <f t="shared" si="46"/>
        <v>2</v>
      </c>
      <c r="AM250" s="30">
        <f t="shared" si="43"/>
        <v>2369</v>
      </c>
      <c r="AN250" s="31">
        <f t="shared" ca="1" si="44"/>
        <v>-5.5564812129755836E-3</v>
      </c>
      <c r="AV250" t="s">
        <v>909</v>
      </c>
      <c r="AW250" t="s">
        <v>31</v>
      </c>
      <c r="AX250" s="7">
        <v>42706.569444444445</v>
      </c>
      <c r="AY250">
        <v>291</v>
      </c>
      <c r="AZ250" s="7">
        <v>42709.388888888891</v>
      </c>
      <c r="BA250">
        <v>180.1</v>
      </c>
      <c r="BB250" s="8">
        <v>-0.38109999999999999</v>
      </c>
      <c r="BC250">
        <v>-21481.79</v>
      </c>
      <c r="BD250" s="8">
        <v>-0.39729999999999999</v>
      </c>
      <c r="BE250">
        <v>185.81100000000001</v>
      </c>
      <c r="BF250">
        <v>54071</v>
      </c>
      <c r="BG250">
        <v>792717.68</v>
      </c>
      <c r="BH250">
        <v>26</v>
      </c>
      <c r="BI250">
        <v>-826.22</v>
      </c>
      <c r="BJ250" s="8">
        <v>-0.59899999999999998</v>
      </c>
      <c r="BK250" s="8">
        <v>9.1200000000000003E-2</v>
      </c>
      <c r="BL250" t="s">
        <v>610</v>
      </c>
    </row>
    <row r="251" spans="1:64" x14ac:dyDescent="0.45">
      <c r="A251" t="s">
        <v>953</v>
      </c>
      <c r="B251" t="s">
        <v>31</v>
      </c>
      <c r="C251" s="7">
        <v>42706.572916666664</v>
      </c>
      <c r="D251">
        <v>241.35</v>
      </c>
      <c r="E251" s="7">
        <v>42709.388888888891</v>
      </c>
      <c r="F251">
        <v>141.4</v>
      </c>
      <c r="G251" s="8">
        <v>-0.41410000000000002</v>
      </c>
      <c r="H251">
        <v>-23247.53</v>
      </c>
      <c r="I251" s="8">
        <v>-0.43</v>
      </c>
      <c r="J251">
        <v>224.01320000000001</v>
      </c>
      <c r="K251">
        <v>54065.59</v>
      </c>
      <c r="L251">
        <v>769470.15</v>
      </c>
      <c r="M251">
        <v>25</v>
      </c>
      <c r="N251">
        <v>-929.9</v>
      </c>
      <c r="O251" s="8">
        <v>-0.54879999999999995</v>
      </c>
      <c r="P251" s="8">
        <v>5.8400000000000001E-2</v>
      </c>
      <c r="Q251" t="s">
        <v>610</v>
      </c>
      <c r="S251" s="2">
        <v>42706</v>
      </c>
      <c r="T251" t="s">
        <v>953</v>
      </c>
      <c r="U251">
        <v>241.35</v>
      </c>
      <c r="V251">
        <v>141.4</v>
      </c>
      <c r="W251">
        <f t="shared" si="47"/>
        <v>11680151.787499998</v>
      </c>
      <c r="X251">
        <f t="shared" si="48"/>
        <v>29200.379468749994</v>
      </c>
      <c r="Y251">
        <f t="shared" si="38"/>
        <v>125</v>
      </c>
      <c r="Z251">
        <f t="shared" si="39"/>
        <v>-12972.187499999996</v>
      </c>
      <c r="AA251" t="str">
        <f t="shared" si="40"/>
        <v/>
      </c>
      <c r="AB251" s="9" t="str">
        <f>IFERROR(AA251/MAX($A$3:AA251)-1,"")</f>
        <v/>
      </c>
      <c r="AG251" s="2">
        <f t="shared" si="45"/>
        <v>42771</v>
      </c>
      <c r="AH251">
        <v>11728039.225</v>
      </c>
      <c r="AI251" s="9">
        <f>AH251/MAX($AH$2:AH251)-1</f>
        <v>-5.5564812129755836E-3</v>
      </c>
      <c r="AJ251" s="29">
        <f t="shared" si="41"/>
        <v>1</v>
      </c>
      <c r="AK251" s="29">
        <f t="shared" si="42"/>
        <v>1</v>
      </c>
      <c r="AL251" s="30">
        <f t="shared" si="46"/>
        <v>2</v>
      </c>
      <c r="AM251" s="30">
        <f t="shared" si="43"/>
        <v>2369</v>
      </c>
      <c r="AN251" s="31">
        <f t="shared" ca="1" si="44"/>
        <v>-5.5564812129755836E-3</v>
      </c>
      <c r="AV251" t="s">
        <v>953</v>
      </c>
      <c r="AW251" t="s">
        <v>31</v>
      </c>
      <c r="AX251" s="7">
        <v>42706.572916666664</v>
      </c>
      <c r="AY251">
        <v>241.35</v>
      </c>
      <c r="AZ251" s="7">
        <v>42709.388888888891</v>
      </c>
      <c r="BA251">
        <v>141.4</v>
      </c>
      <c r="BB251" s="8">
        <v>-0.41410000000000002</v>
      </c>
      <c r="BC251">
        <v>-23247.53</v>
      </c>
      <c r="BD251" s="8">
        <v>-0.43</v>
      </c>
      <c r="BE251">
        <v>224.01320000000001</v>
      </c>
      <c r="BF251">
        <v>54065.59</v>
      </c>
      <c r="BG251">
        <v>769470.15</v>
      </c>
      <c r="BH251">
        <v>25</v>
      </c>
      <c r="BI251">
        <v>-929.9</v>
      </c>
      <c r="BJ251" s="8">
        <v>-0.54879999999999995</v>
      </c>
      <c r="BK251" s="8">
        <v>5.8400000000000001E-2</v>
      </c>
      <c r="BL251" t="s">
        <v>610</v>
      </c>
    </row>
    <row r="252" spans="1:64" x14ac:dyDescent="0.45">
      <c r="A252" t="s">
        <v>953</v>
      </c>
      <c r="B252" t="s">
        <v>31</v>
      </c>
      <c r="C252" s="7">
        <v>42706.572916666664</v>
      </c>
      <c r="D252">
        <v>241.35</v>
      </c>
      <c r="E252" s="7">
        <v>42709.385416666664</v>
      </c>
      <c r="F252">
        <v>137.15</v>
      </c>
      <c r="G252" s="8">
        <v>-0.43169999999999997</v>
      </c>
      <c r="H252">
        <v>-28291.49</v>
      </c>
      <c r="I252" s="8">
        <v>-0.44740000000000002</v>
      </c>
      <c r="J252">
        <v>261.99459999999999</v>
      </c>
      <c r="K252">
        <v>63232.4</v>
      </c>
      <c r="L252">
        <v>2618187.8199999998</v>
      </c>
      <c r="M252">
        <v>24</v>
      </c>
      <c r="N252">
        <v>-1178.81</v>
      </c>
      <c r="O252" s="8">
        <v>-0.43509999999999999</v>
      </c>
      <c r="P252" s="8">
        <v>5.8400000000000001E-2</v>
      </c>
      <c r="Q252" t="s">
        <v>610</v>
      </c>
      <c r="S252" s="2">
        <v>42706</v>
      </c>
      <c r="T252" t="s">
        <v>953</v>
      </c>
      <c r="U252">
        <v>241.35</v>
      </c>
      <c r="V252">
        <v>137.15</v>
      </c>
      <c r="W252">
        <f t="shared" si="47"/>
        <v>11680151.787499998</v>
      </c>
      <c r="X252">
        <f t="shared" si="48"/>
        <v>29200.379468749994</v>
      </c>
      <c r="Y252">
        <f t="shared" si="38"/>
        <v>125</v>
      </c>
      <c r="Z252">
        <f t="shared" si="39"/>
        <v>-13498.124999999998</v>
      </c>
      <c r="AA252">
        <f t="shared" si="40"/>
        <v>11642120.374999998</v>
      </c>
      <c r="AB252" s="9">
        <f>IFERROR(AA252/MAX($A$3:AA252)-1,"")</f>
        <v>-3.2560717696066277E-3</v>
      </c>
      <c r="AG252" s="2">
        <f t="shared" si="45"/>
        <v>42772</v>
      </c>
      <c r="AH252">
        <v>11706799</v>
      </c>
      <c r="AI252" s="9">
        <f>AH252/MAX($AH$2:AH252)-1</f>
        <v>-7.3574816772136176E-3</v>
      </c>
      <c r="AJ252" s="29">
        <f t="shared" si="41"/>
        <v>1</v>
      </c>
      <c r="AK252" s="29">
        <f t="shared" si="42"/>
        <v>1</v>
      </c>
      <c r="AL252" s="30">
        <f t="shared" si="46"/>
        <v>2</v>
      </c>
      <c r="AM252" s="30">
        <f t="shared" si="43"/>
        <v>2369</v>
      </c>
      <c r="AN252" s="31">
        <f t="shared" ca="1" si="44"/>
        <v>-7.3574816772136176E-3</v>
      </c>
      <c r="AV252" t="s">
        <v>953</v>
      </c>
      <c r="AW252" t="s">
        <v>31</v>
      </c>
      <c r="AX252" s="7">
        <v>42706.572916666664</v>
      </c>
      <c r="AY252">
        <v>241.35</v>
      </c>
      <c r="AZ252" s="7">
        <v>42709.385416666664</v>
      </c>
      <c r="BA252">
        <v>137.15</v>
      </c>
      <c r="BB252" s="8">
        <v>-0.43169999999999997</v>
      </c>
      <c r="BC252">
        <v>-28291.49</v>
      </c>
      <c r="BD252" s="8">
        <v>-0.44740000000000002</v>
      </c>
      <c r="BE252">
        <v>261.99459999999999</v>
      </c>
      <c r="BF252">
        <v>63232.4</v>
      </c>
      <c r="BG252">
        <v>2618187.8199999998</v>
      </c>
      <c r="BH252">
        <v>24</v>
      </c>
      <c r="BI252">
        <v>-1178.81</v>
      </c>
      <c r="BJ252" s="8">
        <v>-0.43509999999999999</v>
      </c>
      <c r="BK252" s="8">
        <v>5.8400000000000001E-2</v>
      </c>
      <c r="BL252" t="s">
        <v>610</v>
      </c>
    </row>
    <row r="253" spans="1:64" x14ac:dyDescent="0.45">
      <c r="A253" t="s">
        <v>909</v>
      </c>
      <c r="B253" t="s">
        <v>31</v>
      </c>
      <c r="C253" s="7">
        <v>42709.583333333336</v>
      </c>
      <c r="D253">
        <v>217.9</v>
      </c>
      <c r="E253" s="7">
        <v>42710.385416666664</v>
      </c>
      <c r="F253">
        <v>221</v>
      </c>
      <c r="G253" s="8">
        <v>1.4200000000000001E-2</v>
      </c>
      <c r="H253">
        <v>-373.22</v>
      </c>
      <c r="I253" s="8">
        <v>-5.8999999999999999E-3</v>
      </c>
      <c r="J253">
        <v>289.54079999999999</v>
      </c>
      <c r="K253">
        <v>63090.94</v>
      </c>
      <c r="L253">
        <v>2617814.6</v>
      </c>
      <c r="M253">
        <v>21</v>
      </c>
      <c r="N253">
        <v>-17.77</v>
      </c>
      <c r="O253" s="8">
        <v>-0.115</v>
      </c>
      <c r="P253" s="8">
        <v>0.1014</v>
      </c>
      <c r="Q253" t="s">
        <v>610</v>
      </c>
      <c r="S253" s="2">
        <v>42709</v>
      </c>
      <c r="T253" t="s">
        <v>909</v>
      </c>
      <c r="U253">
        <v>217.9</v>
      </c>
      <c r="V253">
        <v>221</v>
      </c>
      <c r="W253">
        <f t="shared" si="47"/>
        <v>11642120.374999998</v>
      </c>
      <c r="X253">
        <f t="shared" si="48"/>
        <v>29105.300937499997</v>
      </c>
      <c r="Y253">
        <f t="shared" si="38"/>
        <v>125</v>
      </c>
      <c r="Z253">
        <f t="shared" si="39"/>
        <v>-161.12500000000196</v>
      </c>
      <c r="AA253">
        <f t="shared" si="40"/>
        <v>11641959.249999998</v>
      </c>
      <c r="AB253" s="9">
        <f>IFERROR(AA253/MAX($A$3:AA253)-1,"")</f>
        <v>-3.2698665389667703E-3</v>
      </c>
      <c r="AG253" s="2">
        <f t="shared" si="45"/>
        <v>42773</v>
      </c>
      <c r="AH253">
        <v>11706799</v>
      </c>
      <c r="AI253" s="9">
        <f>AH253/MAX($AH$2:AH253)-1</f>
        <v>-7.3574816772136176E-3</v>
      </c>
      <c r="AJ253" s="29">
        <f t="shared" si="41"/>
        <v>1</v>
      </c>
      <c r="AK253" s="29">
        <f t="shared" si="42"/>
        <v>1</v>
      </c>
      <c r="AL253" s="30">
        <f t="shared" si="46"/>
        <v>2</v>
      </c>
      <c r="AM253" s="30">
        <f t="shared" si="43"/>
        <v>2369</v>
      </c>
      <c r="AN253" s="31">
        <f t="shared" ca="1" si="44"/>
        <v>-7.3574816772136176E-3</v>
      </c>
      <c r="AV253" t="s">
        <v>909</v>
      </c>
      <c r="AW253" t="s">
        <v>31</v>
      </c>
      <c r="AX253" s="7">
        <v>42709.583333333336</v>
      </c>
      <c r="AY253">
        <v>217.9</v>
      </c>
      <c r="AZ253" s="7">
        <v>42710.385416666664</v>
      </c>
      <c r="BA253">
        <v>221</v>
      </c>
      <c r="BB253" s="8">
        <v>1.4200000000000001E-2</v>
      </c>
      <c r="BC253">
        <v>-373.22</v>
      </c>
      <c r="BD253" s="8">
        <v>-5.8999999999999999E-3</v>
      </c>
      <c r="BE253">
        <v>289.54079999999999</v>
      </c>
      <c r="BF253">
        <v>63090.94</v>
      </c>
      <c r="BG253">
        <v>2617814.6</v>
      </c>
      <c r="BH253">
        <v>21</v>
      </c>
      <c r="BI253">
        <v>-17.77</v>
      </c>
      <c r="BJ253" s="8">
        <v>-0.115</v>
      </c>
      <c r="BK253" s="8">
        <v>0.1014</v>
      </c>
      <c r="BL253" t="s">
        <v>610</v>
      </c>
    </row>
    <row r="254" spans="1:64" x14ac:dyDescent="0.45">
      <c r="A254" t="s">
        <v>1254</v>
      </c>
      <c r="B254" t="s">
        <v>31</v>
      </c>
      <c r="C254" s="7">
        <v>42711.604166666664</v>
      </c>
      <c r="D254">
        <v>139.75</v>
      </c>
      <c r="E254" s="7">
        <v>42712.388888888891</v>
      </c>
      <c r="F254">
        <v>8.0500000000000007</v>
      </c>
      <c r="G254" s="8">
        <v>-0.94240000000000002</v>
      </c>
      <c r="H254">
        <v>-51315.08</v>
      </c>
      <c r="I254" s="8">
        <v>-0.95299999999999996</v>
      </c>
      <c r="J254">
        <v>385.31200000000001</v>
      </c>
      <c r="K254">
        <v>53847.35</v>
      </c>
      <c r="L254">
        <v>718155.07</v>
      </c>
      <c r="M254">
        <v>16</v>
      </c>
      <c r="N254">
        <v>-3207.19</v>
      </c>
      <c r="O254" s="8">
        <v>-0.94240000000000002</v>
      </c>
      <c r="P254" s="8">
        <v>0.15920000000000001</v>
      </c>
      <c r="Q254" t="s">
        <v>610</v>
      </c>
      <c r="S254" s="2">
        <v>42711</v>
      </c>
      <c r="T254" t="s">
        <v>1254</v>
      </c>
      <c r="U254">
        <v>139.75</v>
      </c>
      <c r="V254">
        <v>8.0500000000000007</v>
      </c>
      <c r="W254">
        <f t="shared" si="47"/>
        <v>11641959.249999998</v>
      </c>
      <c r="X254">
        <f t="shared" si="48"/>
        <v>29104.898124999996</v>
      </c>
      <c r="Y254">
        <f t="shared" si="38"/>
        <v>200</v>
      </c>
      <c r="Z254">
        <f t="shared" si="39"/>
        <v>-26635.599999999999</v>
      </c>
      <c r="AA254" t="str">
        <f t="shared" si="40"/>
        <v/>
      </c>
      <c r="AB254" s="9" t="str">
        <f>IFERROR(AA254/MAX($A$3:AA254)-1,"")</f>
        <v/>
      </c>
      <c r="AG254" s="2">
        <f t="shared" si="45"/>
        <v>42774</v>
      </c>
      <c r="AH254">
        <v>11620130.199999999</v>
      </c>
      <c r="AI254" s="9">
        <f>AH254/MAX($AH$2:AH254)-1</f>
        <v>-1.4706299735165684E-2</v>
      </c>
      <c r="AJ254" s="29">
        <f t="shared" si="41"/>
        <v>1</v>
      </c>
      <c r="AK254" s="29">
        <f t="shared" si="42"/>
        <v>1</v>
      </c>
      <c r="AL254" s="30">
        <f t="shared" si="46"/>
        <v>2</v>
      </c>
      <c r="AM254" s="30">
        <f t="shared" si="43"/>
        <v>2369</v>
      </c>
      <c r="AN254" s="31">
        <f t="shared" ca="1" si="44"/>
        <v>-1.4706299735165684E-2</v>
      </c>
      <c r="AV254" t="s">
        <v>1254</v>
      </c>
      <c r="AW254" t="s">
        <v>31</v>
      </c>
      <c r="AX254" s="7">
        <v>42711.604166666664</v>
      </c>
      <c r="AY254">
        <v>139.75</v>
      </c>
      <c r="AZ254" s="7">
        <v>42712.388888888891</v>
      </c>
      <c r="BA254">
        <v>8.0500000000000007</v>
      </c>
      <c r="BB254" s="8">
        <v>-0.94240000000000002</v>
      </c>
      <c r="BC254">
        <v>-51315.08</v>
      </c>
      <c r="BD254" s="8">
        <v>-0.95299999999999996</v>
      </c>
      <c r="BE254">
        <v>385.31200000000001</v>
      </c>
      <c r="BF254">
        <v>53847.35</v>
      </c>
      <c r="BG254">
        <v>718155.07</v>
      </c>
      <c r="BH254">
        <v>16</v>
      </c>
      <c r="BI254">
        <v>-3207.19</v>
      </c>
      <c r="BJ254" s="8">
        <v>-0.94240000000000002</v>
      </c>
      <c r="BK254" s="8">
        <v>0.15920000000000001</v>
      </c>
      <c r="BL254" t="s">
        <v>610</v>
      </c>
    </row>
    <row r="255" spans="1:64" x14ac:dyDescent="0.45">
      <c r="A255" t="s">
        <v>1254</v>
      </c>
      <c r="B255" t="s">
        <v>31</v>
      </c>
      <c r="C255" s="7">
        <v>42711.604166666664</v>
      </c>
      <c r="D255">
        <v>139.75</v>
      </c>
      <c r="E255" s="7">
        <v>42712.385416666664</v>
      </c>
      <c r="F255">
        <v>11.75</v>
      </c>
      <c r="G255" s="8">
        <v>-0.91590000000000005</v>
      </c>
      <c r="H255">
        <v>-58468.56</v>
      </c>
      <c r="I255" s="8">
        <v>-0.92679999999999996</v>
      </c>
      <c r="J255">
        <v>451.44240000000002</v>
      </c>
      <c r="K255">
        <v>63089.07</v>
      </c>
      <c r="L255">
        <v>2559346.04</v>
      </c>
      <c r="M255">
        <v>15</v>
      </c>
      <c r="N255">
        <v>-3897.9</v>
      </c>
      <c r="O255" s="8">
        <v>-0.91590000000000005</v>
      </c>
      <c r="P255" s="8">
        <v>0.15920000000000001</v>
      </c>
      <c r="Q255" t="s">
        <v>610</v>
      </c>
      <c r="S255" s="2">
        <v>42711</v>
      </c>
      <c r="T255" t="s">
        <v>1254</v>
      </c>
      <c r="U255">
        <v>139.75</v>
      </c>
      <c r="V255">
        <v>11.75</v>
      </c>
      <c r="W255">
        <f t="shared" si="47"/>
        <v>11641959.249999998</v>
      </c>
      <c r="X255">
        <f t="shared" si="48"/>
        <v>29104.898124999996</v>
      </c>
      <c r="Y255">
        <f t="shared" si="38"/>
        <v>200</v>
      </c>
      <c r="Z255">
        <f t="shared" si="39"/>
        <v>-25903.000000000004</v>
      </c>
      <c r="AA255" t="str">
        <f t="shared" si="40"/>
        <v/>
      </c>
      <c r="AB255" s="9" t="str">
        <f>IFERROR(AA255/MAX($A$3:AA255)-1,"")</f>
        <v/>
      </c>
      <c r="AG255" s="2">
        <f t="shared" si="45"/>
        <v>42775</v>
      </c>
      <c r="AH255">
        <v>11638970.949999999</v>
      </c>
      <c r="AI255" s="9">
        <f>AH255/MAX($AH$2:AH255)-1</f>
        <v>-1.3108755476731737E-2</v>
      </c>
      <c r="AJ255" s="29">
        <f t="shared" si="41"/>
        <v>1</v>
      </c>
      <c r="AK255" s="29">
        <f t="shared" si="42"/>
        <v>1</v>
      </c>
      <c r="AL255" s="30">
        <f t="shared" si="46"/>
        <v>2</v>
      </c>
      <c r="AM255" s="30">
        <f t="shared" si="43"/>
        <v>2369</v>
      </c>
      <c r="AN255" s="31">
        <f t="shared" ca="1" si="44"/>
        <v>-1.3108755476731737E-2</v>
      </c>
      <c r="AV255" t="s">
        <v>1254</v>
      </c>
      <c r="AW255" t="s">
        <v>31</v>
      </c>
      <c r="AX255" s="7">
        <v>42711.604166666664</v>
      </c>
      <c r="AY255">
        <v>139.75</v>
      </c>
      <c r="AZ255" s="7">
        <v>42712.385416666664</v>
      </c>
      <c r="BA255">
        <v>11.75</v>
      </c>
      <c r="BB255" s="8">
        <v>-0.91590000000000005</v>
      </c>
      <c r="BC255">
        <v>-58468.56</v>
      </c>
      <c r="BD255" s="8">
        <v>-0.92679999999999996</v>
      </c>
      <c r="BE255">
        <v>451.44240000000002</v>
      </c>
      <c r="BF255">
        <v>63089.07</v>
      </c>
      <c r="BG255">
        <v>2559346.04</v>
      </c>
      <c r="BH255">
        <v>15</v>
      </c>
      <c r="BI255">
        <v>-3897.9</v>
      </c>
      <c r="BJ255" s="8">
        <v>-0.91590000000000005</v>
      </c>
      <c r="BK255" s="8">
        <v>0.15920000000000001</v>
      </c>
      <c r="BL255" t="s">
        <v>610</v>
      </c>
    </row>
    <row r="256" spans="1:64" x14ac:dyDescent="0.45">
      <c r="A256" t="s">
        <v>957</v>
      </c>
      <c r="B256" t="s">
        <v>31</v>
      </c>
      <c r="C256" s="7">
        <v>42711.607638888891</v>
      </c>
      <c r="D256">
        <v>154.05000000000001</v>
      </c>
      <c r="E256" s="7">
        <v>42712.385416666664</v>
      </c>
      <c r="F256">
        <v>32.1</v>
      </c>
      <c r="G256" s="8">
        <v>-0.79159999999999997</v>
      </c>
      <c r="H256">
        <v>-50700.24</v>
      </c>
      <c r="I256" s="8">
        <v>-0.80369999999999997</v>
      </c>
      <c r="J256">
        <v>409.49540000000002</v>
      </c>
      <c r="K256">
        <v>63082.77</v>
      </c>
      <c r="L256">
        <v>2508645.7999999998</v>
      </c>
      <c r="M256">
        <v>14</v>
      </c>
      <c r="N256">
        <v>-3621.45</v>
      </c>
      <c r="O256" s="8">
        <v>-0.79159999999999997</v>
      </c>
      <c r="P256" s="8">
        <v>0.36320000000000002</v>
      </c>
      <c r="Q256" t="s">
        <v>610</v>
      </c>
      <c r="S256" s="2">
        <v>42711</v>
      </c>
      <c r="T256" t="s">
        <v>957</v>
      </c>
      <c r="U256">
        <v>154.05000000000001</v>
      </c>
      <c r="V256">
        <v>32.1</v>
      </c>
      <c r="W256">
        <f t="shared" si="47"/>
        <v>11641959.249999998</v>
      </c>
      <c r="X256">
        <f t="shared" si="48"/>
        <v>29104.898124999996</v>
      </c>
      <c r="Y256">
        <f t="shared" si="38"/>
        <v>200</v>
      </c>
      <c r="Z256">
        <f t="shared" si="39"/>
        <v>-24762.300000000003</v>
      </c>
      <c r="AA256">
        <f t="shared" si="40"/>
        <v>11564658.349999998</v>
      </c>
      <c r="AB256" s="9">
        <f>IFERROR(AA256/MAX($A$3:AA256)-1,"")</f>
        <v>-9.8880082725979479E-3</v>
      </c>
      <c r="AG256" s="2">
        <f t="shared" si="45"/>
        <v>42776</v>
      </c>
      <c r="AH256">
        <v>11638970.949999999</v>
      </c>
      <c r="AI256" s="9">
        <f>AH256/MAX($AH$2:AH256)-1</f>
        <v>-1.3108755476731737E-2</v>
      </c>
      <c r="AJ256" s="29">
        <f t="shared" si="41"/>
        <v>1</v>
      </c>
      <c r="AK256" s="29">
        <f t="shared" si="42"/>
        <v>1</v>
      </c>
      <c r="AL256" s="30">
        <f t="shared" si="46"/>
        <v>2</v>
      </c>
      <c r="AM256" s="30">
        <f t="shared" si="43"/>
        <v>2369</v>
      </c>
      <c r="AN256" s="31">
        <f t="shared" ca="1" si="44"/>
        <v>-1.3108755476731737E-2</v>
      </c>
      <c r="AV256" t="s">
        <v>957</v>
      </c>
      <c r="AW256" t="s">
        <v>31</v>
      </c>
      <c r="AX256" s="7">
        <v>42711.607638888891</v>
      </c>
      <c r="AY256">
        <v>154.05000000000001</v>
      </c>
      <c r="AZ256" s="7">
        <v>42712.385416666664</v>
      </c>
      <c r="BA256">
        <v>32.1</v>
      </c>
      <c r="BB256" s="8">
        <v>-0.79159999999999997</v>
      </c>
      <c r="BC256">
        <v>-50700.24</v>
      </c>
      <c r="BD256" s="8">
        <v>-0.80369999999999997</v>
      </c>
      <c r="BE256">
        <v>409.49540000000002</v>
      </c>
      <c r="BF256">
        <v>63082.77</v>
      </c>
      <c r="BG256">
        <v>2508645.7999999998</v>
      </c>
      <c r="BH256">
        <v>14</v>
      </c>
      <c r="BI256">
        <v>-3621.45</v>
      </c>
      <c r="BJ256" s="8">
        <v>-0.79159999999999997</v>
      </c>
      <c r="BK256" s="8">
        <v>0.36320000000000002</v>
      </c>
      <c r="BL256" t="s">
        <v>610</v>
      </c>
    </row>
    <row r="257" spans="1:64" x14ac:dyDescent="0.45">
      <c r="A257" t="s">
        <v>909</v>
      </c>
      <c r="B257" t="s">
        <v>31</v>
      </c>
      <c r="C257" s="7">
        <v>42712.413194444445</v>
      </c>
      <c r="D257">
        <v>69.400000000000006</v>
      </c>
      <c r="E257" s="7">
        <v>42712.635416666664</v>
      </c>
      <c r="F257">
        <v>104.25</v>
      </c>
      <c r="G257" s="8">
        <v>0.50219999999999998</v>
      </c>
      <c r="H257">
        <v>29841.86</v>
      </c>
      <c r="I257" s="8">
        <v>0.47710000000000002</v>
      </c>
      <c r="J257">
        <v>901.19920000000002</v>
      </c>
      <c r="K257">
        <v>62543.23</v>
      </c>
      <c r="L257">
        <v>2538487.66</v>
      </c>
      <c r="M257">
        <v>65</v>
      </c>
      <c r="N257">
        <v>459.11</v>
      </c>
      <c r="O257" s="8">
        <v>-0.2147</v>
      </c>
      <c r="P257" s="8">
        <v>0.91569999999999996</v>
      </c>
      <c r="Q257" t="s">
        <v>610</v>
      </c>
      <c r="S257" s="2">
        <v>42712</v>
      </c>
      <c r="T257" t="s">
        <v>909</v>
      </c>
      <c r="U257">
        <v>69.400000000000006</v>
      </c>
      <c r="V257">
        <v>104.25</v>
      </c>
      <c r="W257">
        <f t="shared" si="47"/>
        <v>11564658.349999998</v>
      </c>
      <c r="X257">
        <f t="shared" si="48"/>
        <v>28911.645874999995</v>
      </c>
      <c r="Y257">
        <f t="shared" si="38"/>
        <v>425</v>
      </c>
      <c r="Z257">
        <f t="shared" si="39"/>
        <v>14073.237499999996</v>
      </c>
      <c r="AA257" t="str">
        <f t="shared" si="40"/>
        <v/>
      </c>
      <c r="AB257" s="9" t="str">
        <f>IFERROR(AA257/MAX($A$3:AA257)-1,"")</f>
        <v/>
      </c>
      <c r="AG257" s="2">
        <f t="shared" si="45"/>
        <v>42777</v>
      </c>
      <c r="AH257">
        <v>11638970.949999999</v>
      </c>
      <c r="AI257" s="9">
        <f>AH257/MAX($AH$2:AH257)-1</f>
        <v>-1.3108755476731737E-2</v>
      </c>
      <c r="AJ257" s="29">
        <f t="shared" si="41"/>
        <v>1</v>
      </c>
      <c r="AK257" s="29">
        <f t="shared" si="42"/>
        <v>1</v>
      </c>
      <c r="AL257" s="30">
        <f t="shared" si="46"/>
        <v>2</v>
      </c>
      <c r="AM257" s="30">
        <f t="shared" si="43"/>
        <v>2369</v>
      </c>
      <c r="AN257" s="31">
        <f t="shared" ca="1" si="44"/>
        <v>-1.3108755476731737E-2</v>
      </c>
      <c r="AV257" t="s">
        <v>909</v>
      </c>
      <c r="AW257" t="s">
        <v>31</v>
      </c>
      <c r="AX257" s="7">
        <v>42712.413194444445</v>
      </c>
      <c r="AY257">
        <v>69.400000000000006</v>
      </c>
      <c r="AZ257" s="7">
        <v>42712.635416666664</v>
      </c>
      <c r="BA257">
        <v>104.25</v>
      </c>
      <c r="BB257" s="8">
        <v>0.50219999999999998</v>
      </c>
      <c r="BC257">
        <v>29841.86</v>
      </c>
      <c r="BD257" s="8">
        <v>0.47710000000000002</v>
      </c>
      <c r="BE257">
        <v>901.19920000000002</v>
      </c>
      <c r="BF257">
        <v>62543.23</v>
      </c>
      <c r="BG257">
        <v>2538487.66</v>
      </c>
      <c r="BH257">
        <v>65</v>
      </c>
      <c r="BI257">
        <v>459.11</v>
      </c>
      <c r="BJ257" s="8">
        <v>-0.2147</v>
      </c>
      <c r="BK257" s="8">
        <v>0.91569999999999996</v>
      </c>
      <c r="BL257" t="s">
        <v>610</v>
      </c>
    </row>
    <row r="258" spans="1:64" x14ac:dyDescent="0.45">
      <c r="A258" t="s">
        <v>953</v>
      </c>
      <c r="B258" t="s">
        <v>31</v>
      </c>
      <c r="C258" s="7">
        <v>42712.434027777781</v>
      </c>
      <c r="D258">
        <v>38.049999999999997</v>
      </c>
      <c r="E258" s="7">
        <v>42712.635416666664</v>
      </c>
      <c r="F258">
        <v>13.35</v>
      </c>
      <c r="G258" s="8">
        <v>-0.64910000000000001</v>
      </c>
      <c r="H258">
        <v>-41479.72</v>
      </c>
      <c r="I258" s="8">
        <v>-0.66269999999999996</v>
      </c>
      <c r="J258">
        <v>1645.107</v>
      </c>
      <c r="K258">
        <v>62596.3</v>
      </c>
      <c r="L258">
        <v>2497007.9500000002</v>
      </c>
      <c r="M258">
        <v>59</v>
      </c>
      <c r="N258">
        <v>-703.05</v>
      </c>
      <c r="O258" s="8">
        <v>-0.76080000000000003</v>
      </c>
      <c r="P258" s="8">
        <v>0.30620000000000003</v>
      </c>
      <c r="Q258" t="s">
        <v>610</v>
      </c>
      <c r="S258" s="2">
        <v>42712</v>
      </c>
      <c r="T258" t="s">
        <v>953</v>
      </c>
      <c r="U258">
        <v>38.049999999999997</v>
      </c>
      <c r="V258">
        <v>13.35</v>
      </c>
      <c r="W258">
        <f t="shared" si="47"/>
        <v>11564658.349999998</v>
      </c>
      <c r="X258">
        <f t="shared" si="48"/>
        <v>28911.645874999995</v>
      </c>
      <c r="Y258">
        <f t="shared" ref="Y258:Y321" si="49">MROUND(X258/U258,25)</f>
        <v>750</v>
      </c>
      <c r="Z258">
        <f t="shared" ref="Z258:Z321" si="50">Y258*((V258*0.99)-(U258*1.01))</f>
        <v>-18910.499999999996</v>
      </c>
      <c r="AA258">
        <f t="shared" si="40"/>
        <v>11559821.087499999</v>
      </c>
      <c r="AB258" s="9">
        <f>IFERROR(AA258/MAX($A$3:AA258)-1,"")</f>
        <v>-1.0302152077233839E-2</v>
      </c>
      <c r="AG258" s="2">
        <f t="shared" si="45"/>
        <v>42778</v>
      </c>
      <c r="AH258">
        <v>11638970.949999999</v>
      </c>
      <c r="AI258" s="9">
        <f>AH258/MAX($AH$2:AH258)-1</f>
        <v>-1.3108755476731737E-2</v>
      </c>
      <c r="AJ258" s="29">
        <f t="shared" si="41"/>
        <v>1</v>
      </c>
      <c r="AK258" s="29">
        <f t="shared" si="42"/>
        <v>1</v>
      </c>
      <c r="AL258" s="30">
        <f t="shared" si="46"/>
        <v>2</v>
      </c>
      <c r="AM258" s="30">
        <f t="shared" si="43"/>
        <v>2369</v>
      </c>
      <c r="AN258" s="31">
        <f t="shared" ca="1" si="44"/>
        <v>-1.3108755476731737E-2</v>
      </c>
      <c r="AV258" t="s">
        <v>953</v>
      </c>
      <c r="AW258" t="s">
        <v>31</v>
      </c>
      <c r="AX258" s="7">
        <v>42712.434027777781</v>
      </c>
      <c r="AY258">
        <v>38.049999999999997</v>
      </c>
      <c r="AZ258" s="7">
        <v>42712.635416666664</v>
      </c>
      <c r="BA258">
        <v>13.35</v>
      </c>
      <c r="BB258" s="8">
        <v>-0.64910000000000001</v>
      </c>
      <c r="BC258">
        <v>-41479.72</v>
      </c>
      <c r="BD258" s="8">
        <v>-0.66269999999999996</v>
      </c>
      <c r="BE258">
        <v>1645.107</v>
      </c>
      <c r="BF258">
        <v>62596.3</v>
      </c>
      <c r="BG258">
        <v>2497007.9500000002</v>
      </c>
      <c r="BH258">
        <v>59</v>
      </c>
      <c r="BI258">
        <v>-703.05</v>
      </c>
      <c r="BJ258" s="8">
        <v>-0.76080000000000003</v>
      </c>
      <c r="BK258" s="8">
        <v>0.30620000000000003</v>
      </c>
      <c r="BL258" t="s">
        <v>610</v>
      </c>
    </row>
    <row r="259" spans="1:64" x14ac:dyDescent="0.45">
      <c r="A259" t="s">
        <v>912</v>
      </c>
      <c r="B259" t="s">
        <v>31</v>
      </c>
      <c r="C259" s="7">
        <v>42713.520833333336</v>
      </c>
      <c r="D259">
        <v>169</v>
      </c>
      <c r="E259" s="7">
        <v>42716.388888888891</v>
      </c>
      <c r="F259">
        <v>108.8</v>
      </c>
      <c r="G259" s="8">
        <v>-0.35620000000000002</v>
      </c>
      <c r="H259">
        <v>-19970.650000000001</v>
      </c>
      <c r="I259" s="8">
        <v>-0.37269999999999998</v>
      </c>
      <c r="J259">
        <v>317.10520000000002</v>
      </c>
      <c r="K259">
        <v>53590.78</v>
      </c>
      <c r="L259">
        <v>698184.42</v>
      </c>
      <c r="M259">
        <v>40</v>
      </c>
      <c r="N259">
        <v>-499.27</v>
      </c>
      <c r="O259" s="8">
        <v>-0.40239999999999998</v>
      </c>
      <c r="P259" s="8">
        <v>8.8200000000000001E-2</v>
      </c>
      <c r="Q259" t="s">
        <v>610</v>
      </c>
      <c r="S259" s="2">
        <v>42713</v>
      </c>
      <c r="T259" t="s">
        <v>912</v>
      </c>
      <c r="U259">
        <v>169</v>
      </c>
      <c r="V259">
        <v>108.8</v>
      </c>
      <c r="W259">
        <f t="shared" si="47"/>
        <v>11559821.087499999</v>
      </c>
      <c r="X259">
        <f t="shared" si="48"/>
        <v>28899.552718749997</v>
      </c>
      <c r="Y259">
        <f t="shared" si="49"/>
        <v>175</v>
      </c>
      <c r="Z259">
        <f t="shared" si="50"/>
        <v>-11021.15</v>
      </c>
      <c r="AA259" t="str">
        <f t="shared" ref="AA259:AA322" si="51">IF(S259&lt;&gt;S260,W259+SUMIF($S$3:$S$3590,S259,$Z$3:$Z$3590),"")</f>
        <v/>
      </c>
      <c r="AB259" s="9" t="str">
        <f>IFERROR(AA259/MAX($A$3:AA259)-1,"")</f>
        <v/>
      </c>
      <c r="AG259" s="2">
        <f t="shared" si="45"/>
        <v>42779</v>
      </c>
      <c r="AH259">
        <v>11602533.75</v>
      </c>
      <c r="AI259" s="9">
        <f>AH259/MAX($AH$2:AH259)-1</f>
        <v>-1.6198337348653391E-2</v>
      </c>
      <c r="AJ259" s="29">
        <f t="shared" ref="AJ259:AJ322" si="52">IF(AG259=$AP$3,1,IF(AJ258=1,1,""))</f>
        <v>1</v>
      </c>
      <c r="AK259" s="29">
        <f t="shared" ref="AK259:AK322" si="53">IF(AG259=$AP$4,1,IF(AK260=1,1,""))</f>
        <v>1</v>
      </c>
      <c r="AL259" s="30">
        <f t="shared" si="46"/>
        <v>2</v>
      </c>
      <c r="AM259" s="30">
        <f t="shared" ref="AM259:AM322" si="54">IF(AND(AK259=1,AK260&lt;&gt;1),ROW(),IF(AND(AK259="",AK260=""),"",AM260))</f>
        <v>2369</v>
      </c>
      <c r="AN259" s="31">
        <f t="shared" ref="AN259:AN322" ca="1" si="55">IF(AM259="","",IF(AJ259=1,AH259/MAX(INDIRECT("AH"&amp;AL259&amp;":"&amp;"AJ"&amp;ROW(AN259)))-1,""))</f>
        <v>-1.6198337348653391E-2</v>
      </c>
      <c r="AV259" t="s">
        <v>912</v>
      </c>
      <c r="AW259" t="s">
        <v>31</v>
      </c>
      <c r="AX259" s="7">
        <v>42713.520833333336</v>
      </c>
      <c r="AY259">
        <v>169</v>
      </c>
      <c r="AZ259" s="7">
        <v>42716.388888888891</v>
      </c>
      <c r="BA259">
        <v>108.8</v>
      </c>
      <c r="BB259" s="8">
        <v>-0.35620000000000002</v>
      </c>
      <c r="BC259">
        <v>-19970.650000000001</v>
      </c>
      <c r="BD259" s="8">
        <v>-0.37269999999999998</v>
      </c>
      <c r="BE259">
        <v>317.10520000000002</v>
      </c>
      <c r="BF259">
        <v>53590.78</v>
      </c>
      <c r="BG259">
        <v>698184.42</v>
      </c>
      <c r="BH259">
        <v>40</v>
      </c>
      <c r="BI259">
        <v>-499.27</v>
      </c>
      <c r="BJ259" s="8">
        <v>-0.40239999999999998</v>
      </c>
      <c r="BK259" s="8">
        <v>8.8200000000000001E-2</v>
      </c>
      <c r="BL259" t="s">
        <v>610</v>
      </c>
    </row>
    <row r="260" spans="1:64" x14ac:dyDescent="0.45">
      <c r="A260" t="s">
        <v>912</v>
      </c>
      <c r="B260" t="s">
        <v>31</v>
      </c>
      <c r="C260" s="7">
        <v>42713.534722222219</v>
      </c>
      <c r="D260">
        <v>180</v>
      </c>
      <c r="E260" s="7">
        <v>42716.385416666664</v>
      </c>
      <c r="F260">
        <v>105.4</v>
      </c>
      <c r="G260" s="8">
        <v>-0.41439999999999999</v>
      </c>
      <c r="H260">
        <v>-26887.31</v>
      </c>
      <c r="I260" s="8">
        <v>-0.43030000000000002</v>
      </c>
      <c r="J260">
        <v>347.13909999999998</v>
      </c>
      <c r="K260">
        <v>62485.04</v>
      </c>
      <c r="L260">
        <v>2470120.64</v>
      </c>
      <c r="M260">
        <v>35</v>
      </c>
      <c r="N260">
        <v>-768.21</v>
      </c>
      <c r="O260" s="8">
        <v>-0.43169999999999997</v>
      </c>
      <c r="P260" s="8">
        <v>2.1700000000000001E-2</v>
      </c>
      <c r="Q260" t="s">
        <v>610</v>
      </c>
      <c r="S260" s="2">
        <v>42713</v>
      </c>
      <c r="T260" t="s">
        <v>912</v>
      </c>
      <c r="U260">
        <v>180</v>
      </c>
      <c r="V260">
        <v>105.4</v>
      </c>
      <c r="W260">
        <f t="shared" si="47"/>
        <v>11559821.087499999</v>
      </c>
      <c r="X260">
        <f t="shared" si="48"/>
        <v>28899.552718749997</v>
      </c>
      <c r="Y260">
        <f t="shared" si="49"/>
        <v>150</v>
      </c>
      <c r="Z260">
        <f t="shared" si="50"/>
        <v>-11618.1</v>
      </c>
      <c r="AA260">
        <f t="shared" si="51"/>
        <v>11537181.837499999</v>
      </c>
      <c r="AB260" s="9">
        <f>IFERROR(AA260/MAX($A$3:AA260)-1,"")</f>
        <v>-1.2240418840532952E-2</v>
      </c>
      <c r="AG260" s="2">
        <f t="shared" ref="AG260:AG323" si="56">AG259+1</f>
        <v>42780</v>
      </c>
      <c r="AH260">
        <v>11586510.875</v>
      </c>
      <c r="AI260" s="9">
        <f>AH260/MAX($AH$2:AH260)-1</f>
        <v>-1.7556948442153053E-2</v>
      </c>
      <c r="AJ260" s="29">
        <f t="shared" si="52"/>
        <v>1</v>
      </c>
      <c r="AK260" s="29">
        <f t="shared" si="53"/>
        <v>1</v>
      </c>
      <c r="AL260" s="30">
        <f t="shared" ref="AL260:AL323" si="57">IF(AND(AJ260=1,AJ259&lt;&gt;1),ROW(),IF(AND(AJ260="",AJ259=""),"",AL259))</f>
        <v>2</v>
      </c>
      <c r="AM260" s="30">
        <f t="shared" si="54"/>
        <v>2369</v>
      </c>
      <c r="AN260" s="31">
        <f t="shared" ca="1" si="55"/>
        <v>-1.7556948442153053E-2</v>
      </c>
      <c r="AV260" t="s">
        <v>912</v>
      </c>
      <c r="AW260" t="s">
        <v>31</v>
      </c>
      <c r="AX260" s="7">
        <v>42713.534722222219</v>
      </c>
      <c r="AY260">
        <v>180</v>
      </c>
      <c r="AZ260" s="7">
        <v>42716.385416666664</v>
      </c>
      <c r="BA260">
        <v>105.4</v>
      </c>
      <c r="BB260" s="8">
        <v>-0.41439999999999999</v>
      </c>
      <c r="BC260">
        <v>-26887.31</v>
      </c>
      <c r="BD260" s="8">
        <v>-0.43030000000000002</v>
      </c>
      <c r="BE260">
        <v>347.13909999999998</v>
      </c>
      <c r="BF260">
        <v>62485.04</v>
      </c>
      <c r="BG260">
        <v>2470120.64</v>
      </c>
      <c r="BH260">
        <v>35</v>
      </c>
      <c r="BI260">
        <v>-768.21</v>
      </c>
      <c r="BJ260" s="8">
        <v>-0.43169999999999997</v>
      </c>
      <c r="BK260" s="8">
        <v>2.1700000000000001E-2</v>
      </c>
      <c r="BL260" t="s">
        <v>610</v>
      </c>
    </row>
    <row r="261" spans="1:64" x14ac:dyDescent="0.45">
      <c r="A261" t="s">
        <v>914</v>
      </c>
      <c r="B261" t="s">
        <v>31</v>
      </c>
      <c r="C261" s="7">
        <v>42716.475694444445</v>
      </c>
      <c r="D261">
        <v>167.95</v>
      </c>
      <c r="E261" s="7">
        <v>42717.385416666664</v>
      </c>
      <c r="F261">
        <v>247.3</v>
      </c>
      <c r="G261" s="8">
        <v>0.47249999999999998</v>
      </c>
      <c r="H261">
        <v>27916.7</v>
      </c>
      <c r="I261" s="8">
        <v>0.44769999999999999</v>
      </c>
      <c r="J261">
        <v>371.245</v>
      </c>
      <c r="K261">
        <v>62350.6</v>
      </c>
      <c r="L261">
        <v>2498037.33</v>
      </c>
      <c r="M261">
        <v>52</v>
      </c>
      <c r="N261">
        <v>536.86</v>
      </c>
      <c r="O261" s="8">
        <v>-5.0299999999999997E-2</v>
      </c>
      <c r="P261" s="8">
        <v>0.47249999999999998</v>
      </c>
      <c r="Q261" t="s">
        <v>610</v>
      </c>
      <c r="S261" s="2">
        <v>42716</v>
      </c>
      <c r="T261" t="s">
        <v>914</v>
      </c>
      <c r="U261">
        <v>167.95</v>
      </c>
      <c r="V261">
        <v>247.3</v>
      </c>
      <c r="W261">
        <f t="shared" si="47"/>
        <v>11537181.837499999</v>
      </c>
      <c r="X261">
        <f t="shared" si="48"/>
        <v>28842.954593749997</v>
      </c>
      <c r="Y261">
        <f t="shared" si="49"/>
        <v>175</v>
      </c>
      <c r="Z261">
        <f t="shared" si="50"/>
        <v>13159.562500000004</v>
      </c>
      <c r="AA261" t="str">
        <f t="shared" si="51"/>
        <v/>
      </c>
      <c r="AB261" s="9" t="str">
        <f>IFERROR(AA261/MAX($A$3:AA261)-1,"")</f>
        <v/>
      </c>
      <c r="AG261" s="2">
        <f t="shared" si="56"/>
        <v>42781</v>
      </c>
      <c r="AH261">
        <v>11544516.699999999</v>
      </c>
      <c r="AI261" s="9">
        <f>AH261/MAX($AH$2:AH261)-1</f>
        <v>-2.1117717156717064E-2</v>
      </c>
      <c r="AJ261" s="29">
        <f t="shared" si="52"/>
        <v>1</v>
      </c>
      <c r="AK261" s="29">
        <f t="shared" si="53"/>
        <v>1</v>
      </c>
      <c r="AL261" s="30">
        <f t="shared" si="57"/>
        <v>2</v>
      </c>
      <c r="AM261" s="30">
        <f t="shared" si="54"/>
        <v>2369</v>
      </c>
      <c r="AN261" s="31">
        <f t="shared" ca="1" si="55"/>
        <v>-2.1117717156717064E-2</v>
      </c>
      <c r="AV261" t="s">
        <v>914</v>
      </c>
      <c r="AW261" t="s">
        <v>31</v>
      </c>
      <c r="AX261" s="7">
        <v>42716.475694444445</v>
      </c>
      <c r="AY261">
        <v>167.95</v>
      </c>
      <c r="AZ261" s="7">
        <v>42717.385416666664</v>
      </c>
      <c r="BA261">
        <v>247.3</v>
      </c>
      <c r="BB261" s="8">
        <v>0.47249999999999998</v>
      </c>
      <c r="BC261">
        <v>27916.7</v>
      </c>
      <c r="BD261" s="8">
        <v>0.44769999999999999</v>
      </c>
      <c r="BE261">
        <v>371.245</v>
      </c>
      <c r="BF261">
        <v>62350.6</v>
      </c>
      <c r="BG261">
        <v>2498037.33</v>
      </c>
      <c r="BH261">
        <v>52</v>
      </c>
      <c r="BI261">
        <v>536.86</v>
      </c>
      <c r="BJ261" s="8">
        <v>-5.0299999999999997E-2</v>
      </c>
      <c r="BK261" s="8">
        <v>0.47249999999999998</v>
      </c>
      <c r="BL261" t="s">
        <v>610</v>
      </c>
    </row>
    <row r="262" spans="1:64" x14ac:dyDescent="0.45">
      <c r="A262" t="s">
        <v>956</v>
      </c>
      <c r="B262" t="s">
        <v>31</v>
      </c>
      <c r="C262" s="7">
        <v>42716.597222222219</v>
      </c>
      <c r="D262">
        <v>155.85</v>
      </c>
      <c r="E262" s="7">
        <v>42717.385416666664</v>
      </c>
      <c r="F262">
        <v>187.65</v>
      </c>
      <c r="G262" s="8">
        <v>0.20399999999999999</v>
      </c>
      <c r="H262">
        <v>11352.08</v>
      </c>
      <c r="I262" s="8">
        <v>0.182</v>
      </c>
      <c r="J262">
        <v>400.21429999999998</v>
      </c>
      <c r="K262">
        <v>62373.41</v>
      </c>
      <c r="L262">
        <v>2509389.41</v>
      </c>
      <c r="M262">
        <v>17</v>
      </c>
      <c r="N262">
        <v>667.77</v>
      </c>
      <c r="O262" s="8">
        <v>-0.1113</v>
      </c>
      <c r="P262" s="8">
        <v>0.20399999999999999</v>
      </c>
      <c r="Q262" t="s">
        <v>610</v>
      </c>
      <c r="S262" s="2">
        <v>42716</v>
      </c>
      <c r="T262" t="s">
        <v>956</v>
      </c>
      <c r="U262">
        <v>155.85</v>
      </c>
      <c r="V262">
        <v>187.65</v>
      </c>
      <c r="W262">
        <f t="shared" ref="W262:W325" si="58">IF(S262&lt;&gt;S261,AA261,W261)</f>
        <v>11537181.837499999</v>
      </c>
      <c r="X262">
        <f t="shared" si="48"/>
        <v>28842.954593749997</v>
      </c>
      <c r="Y262">
        <f t="shared" si="49"/>
        <v>175</v>
      </c>
      <c r="Z262">
        <f t="shared" si="50"/>
        <v>4963.8750000000018</v>
      </c>
      <c r="AA262" t="str">
        <f t="shared" si="51"/>
        <v/>
      </c>
      <c r="AB262" s="9" t="str">
        <f>IFERROR(AA262/MAX($A$3:AA262)-1,"")</f>
        <v/>
      </c>
      <c r="AG262" s="2">
        <f t="shared" si="56"/>
        <v>42782</v>
      </c>
      <c r="AH262">
        <v>11485561.399999999</v>
      </c>
      <c r="AI262" s="9">
        <f>AH262/MAX($AH$2:AH262)-1</f>
        <v>-2.6116653028126158E-2</v>
      </c>
      <c r="AJ262" s="29">
        <f t="shared" si="52"/>
        <v>1</v>
      </c>
      <c r="AK262" s="29">
        <f t="shared" si="53"/>
        <v>1</v>
      </c>
      <c r="AL262" s="30">
        <f t="shared" si="57"/>
        <v>2</v>
      </c>
      <c r="AM262" s="30">
        <f t="shared" si="54"/>
        <v>2369</v>
      </c>
      <c r="AN262" s="31">
        <f t="shared" ca="1" si="55"/>
        <v>-2.6116653028126158E-2</v>
      </c>
      <c r="AV262" t="s">
        <v>956</v>
      </c>
      <c r="AW262" t="s">
        <v>31</v>
      </c>
      <c r="AX262" s="7">
        <v>42716.597222222219</v>
      </c>
      <c r="AY262">
        <v>155.85</v>
      </c>
      <c r="AZ262" s="7">
        <v>42717.385416666664</v>
      </c>
      <c r="BA262">
        <v>187.65</v>
      </c>
      <c r="BB262" s="8">
        <v>0.20399999999999999</v>
      </c>
      <c r="BC262">
        <v>11352.08</v>
      </c>
      <c r="BD262" s="8">
        <v>0.182</v>
      </c>
      <c r="BE262">
        <v>400.21429999999998</v>
      </c>
      <c r="BF262">
        <v>62373.41</v>
      </c>
      <c r="BG262">
        <v>2509389.41</v>
      </c>
      <c r="BH262">
        <v>17</v>
      </c>
      <c r="BI262">
        <v>667.77</v>
      </c>
      <c r="BJ262" s="8">
        <v>-0.1113</v>
      </c>
      <c r="BK262" s="8">
        <v>0.20399999999999999</v>
      </c>
      <c r="BL262" t="s">
        <v>610</v>
      </c>
    </row>
    <row r="263" spans="1:64" x14ac:dyDescent="0.45">
      <c r="A263" t="s">
        <v>956</v>
      </c>
      <c r="B263" t="s">
        <v>31</v>
      </c>
      <c r="C263" s="7">
        <v>42716.607638888891</v>
      </c>
      <c r="D263">
        <v>172.35</v>
      </c>
      <c r="E263" s="7">
        <v>42717.388888888891</v>
      </c>
      <c r="F263">
        <v>189.95</v>
      </c>
      <c r="G263" s="8">
        <v>0.1021</v>
      </c>
      <c r="H263">
        <v>4337.93</v>
      </c>
      <c r="I263" s="8">
        <v>8.1100000000000005E-2</v>
      </c>
      <c r="J263">
        <v>310.36219999999997</v>
      </c>
      <c r="K263">
        <v>53490.93</v>
      </c>
      <c r="L263">
        <v>702522.35</v>
      </c>
      <c r="M263">
        <v>15</v>
      </c>
      <c r="N263">
        <v>289.2</v>
      </c>
      <c r="O263" s="8">
        <v>-8.3799999999999999E-2</v>
      </c>
      <c r="P263" s="8">
        <v>0.20100000000000001</v>
      </c>
      <c r="Q263" t="s">
        <v>610</v>
      </c>
      <c r="S263" s="2">
        <v>42716</v>
      </c>
      <c r="T263" t="s">
        <v>956</v>
      </c>
      <c r="U263">
        <v>172.35</v>
      </c>
      <c r="V263">
        <v>189.95</v>
      </c>
      <c r="W263">
        <f t="shared" si="58"/>
        <v>11537181.837499999</v>
      </c>
      <c r="X263">
        <f t="shared" si="48"/>
        <v>28842.954593749997</v>
      </c>
      <c r="Y263">
        <f t="shared" si="49"/>
        <v>175</v>
      </c>
      <c r="Z263">
        <f t="shared" si="50"/>
        <v>2445.9750000000008</v>
      </c>
      <c r="AA263">
        <f t="shared" si="51"/>
        <v>11557751.249999998</v>
      </c>
      <c r="AB263" s="9">
        <f>IFERROR(AA263/MAX($A$3:AA263)-1,"")</f>
        <v>-1.0479361889028871E-2</v>
      </c>
      <c r="AG263" s="2">
        <f t="shared" si="56"/>
        <v>42783</v>
      </c>
      <c r="AH263">
        <v>11449900.199999999</v>
      </c>
      <c r="AI263" s="9">
        <f>AH263/MAX($AH$2:AH263)-1</f>
        <v>-2.9140436333401243E-2</v>
      </c>
      <c r="AJ263" s="29">
        <f t="shared" si="52"/>
        <v>1</v>
      </c>
      <c r="AK263" s="29">
        <f t="shared" si="53"/>
        <v>1</v>
      </c>
      <c r="AL263" s="30">
        <f t="shared" si="57"/>
        <v>2</v>
      </c>
      <c r="AM263" s="30">
        <f t="shared" si="54"/>
        <v>2369</v>
      </c>
      <c r="AN263" s="31">
        <f t="shared" ca="1" si="55"/>
        <v>-2.9140436333401243E-2</v>
      </c>
      <c r="AV263" t="s">
        <v>956</v>
      </c>
      <c r="AW263" t="s">
        <v>31</v>
      </c>
      <c r="AX263" s="7">
        <v>42716.607638888891</v>
      </c>
      <c r="AY263">
        <v>172.35</v>
      </c>
      <c r="AZ263" s="7">
        <v>42717.388888888891</v>
      </c>
      <c r="BA263">
        <v>189.95</v>
      </c>
      <c r="BB263" s="8">
        <v>0.1021</v>
      </c>
      <c r="BC263">
        <v>4337.93</v>
      </c>
      <c r="BD263" s="8">
        <v>8.1100000000000005E-2</v>
      </c>
      <c r="BE263">
        <v>310.36219999999997</v>
      </c>
      <c r="BF263">
        <v>53490.93</v>
      </c>
      <c r="BG263">
        <v>702522.35</v>
      </c>
      <c r="BH263">
        <v>15</v>
      </c>
      <c r="BI263">
        <v>289.2</v>
      </c>
      <c r="BJ263" s="8">
        <v>-8.3799999999999999E-2</v>
      </c>
      <c r="BK263" s="8">
        <v>0.20100000000000001</v>
      </c>
      <c r="BL263" t="s">
        <v>610</v>
      </c>
    </row>
    <row r="264" spans="1:64" x14ac:dyDescent="0.45">
      <c r="A264" t="s">
        <v>957</v>
      </c>
      <c r="B264" t="s">
        <v>31</v>
      </c>
      <c r="C264" s="7">
        <v>42718.545138888891</v>
      </c>
      <c r="D264">
        <v>122.25</v>
      </c>
      <c r="E264" s="7">
        <v>42719.385416666664</v>
      </c>
      <c r="F264">
        <v>99</v>
      </c>
      <c r="G264" s="8">
        <v>-0.19020000000000001</v>
      </c>
      <c r="H264">
        <v>-13027.42</v>
      </c>
      <c r="I264" s="8">
        <v>-0.20830000000000001</v>
      </c>
      <c r="J264">
        <v>511.63150000000002</v>
      </c>
      <c r="K264">
        <v>62546.95</v>
      </c>
      <c r="L264">
        <v>2496362</v>
      </c>
      <c r="M264">
        <v>32</v>
      </c>
      <c r="N264">
        <v>-407.11</v>
      </c>
      <c r="O264" s="8">
        <v>-0.38650000000000001</v>
      </c>
      <c r="P264" s="8">
        <v>0.53580000000000005</v>
      </c>
      <c r="Q264" t="s">
        <v>610</v>
      </c>
      <c r="S264" s="2">
        <v>42718</v>
      </c>
      <c r="T264" t="s">
        <v>957</v>
      </c>
      <c r="U264">
        <v>122.25</v>
      </c>
      <c r="V264">
        <v>99</v>
      </c>
      <c r="W264">
        <f t="shared" si="58"/>
        <v>11557751.249999998</v>
      </c>
      <c r="X264">
        <f t="shared" si="48"/>
        <v>28894.378124999996</v>
      </c>
      <c r="Y264">
        <f t="shared" si="49"/>
        <v>225</v>
      </c>
      <c r="Z264">
        <f t="shared" si="50"/>
        <v>-5729.0624999999982</v>
      </c>
      <c r="AA264" t="str">
        <f t="shared" si="51"/>
        <v/>
      </c>
      <c r="AB264" s="9" t="str">
        <f>IFERROR(AA264/MAX($A$3:AA264)-1,"")</f>
        <v/>
      </c>
      <c r="AG264" s="2">
        <f t="shared" si="56"/>
        <v>42784</v>
      </c>
      <c r="AH264">
        <v>11449900.199999999</v>
      </c>
      <c r="AI264" s="9">
        <f>AH264/MAX($AH$2:AH264)-1</f>
        <v>-2.9140436333401243E-2</v>
      </c>
      <c r="AJ264" s="29">
        <f t="shared" si="52"/>
        <v>1</v>
      </c>
      <c r="AK264" s="29">
        <f t="shared" si="53"/>
        <v>1</v>
      </c>
      <c r="AL264" s="30">
        <f t="shared" si="57"/>
        <v>2</v>
      </c>
      <c r="AM264" s="30">
        <f t="shared" si="54"/>
        <v>2369</v>
      </c>
      <c r="AN264" s="31">
        <f t="shared" ca="1" si="55"/>
        <v>-2.9140436333401243E-2</v>
      </c>
      <c r="AV264" t="s">
        <v>957</v>
      </c>
      <c r="AW264" t="s">
        <v>31</v>
      </c>
      <c r="AX264" s="7">
        <v>42718.545138888891</v>
      </c>
      <c r="AY264">
        <v>122.25</v>
      </c>
      <c r="AZ264" s="7">
        <v>42719.385416666664</v>
      </c>
      <c r="BA264">
        <v>99</v>
      </c>
      <c r="BB264" s="8">
        <v>-0.19020000000000001</v>
      </c>
      <c r="BC264">
        <v>-13027.42</v>
      </c>
      <c r="BD264" s="8">
        <v>-0.20830000000000001</v>
      </c>
      <c r="BE264">
        <v>511.63150000000002</v>
      </c>
      <c r="BF264">
        <v>62546.95</v>
      </c>
      <c r="BG264">
        <v>2496362</v>
      </c>
      <c r="BH264">
        <v>32</v>
      </c>
      <c r="BI264">
        <v>-407.11</v>
      </c>
      <c r="BJ264" s="8">
        <v>-0.38650000000000001</v>
      </c>
      <c r="BK264" s="8">
        <v>0.53580000000000005</v>
      </c>
      <c r="BL264" t="s">
        <v>610</v>
      </c>
    </row>
    <row r="265" spans="1:64" x14ac:dyDescent="0.45">
      <c r="A265" t="s">
        <v>956</v>
      </c>
      <c r="B265" t="s">
        <v>31</v>
      </c>
      <c r="C265" s="7">
        <v>42718.621527777781</v>
      </c>
      <c r="D265">
        <v>164.5</v>
      </c>
      <c r="E265" s="7">
        <v>42719.385416666664</v>
      </c>
      <c r="F265">
        <v>166.85</v>
      </c>
      <c r="G265" s="8">
        <v>1.43E-2</v>
      </c>
      <c r="H265">
        <v>-366.18</v>
      </c>
      <c r="I265" s="8">
        <v>-5.8999999999999999E-3</v>
      </c>
      <c r="J265">
        <v>380.0557</v>
      </c>
      <c r="K265">
        <v>62519.17</v>
      </c>
      <c r="L265">
        <v>2495995.81</v>
      </c>
      <c r="M265">
        <v>10</v>
      </c>
      <c r="N265">
        <v>-36.619999999999997</v>
      </c>
      <c r="O265" s="8">
        <v>-2.7400000000000001E-2</v>
      </c>
      <c r="P265" s="8">
        <v>0.56840000000000002</v>
      </c>
      <c r="Q265" t="s">
        <v>610</v>
      </c>
      <c r="S265" s="2">
        <v>42718</v>
      </c>
      <c r="T265" t="s">
        <v>956</v>
      </c>
      <c r="U265">
        <v>164.5</v>
      </c>
      <c r="V265">
        <v>166.85</v>
      </c>
      <c r="W265">
        <f t="shared" si="58"/>
        <v>11557751.249999998</v>
      </c>
      <c r="X265">
        <f t="shared" si="48"/>
        <v>28894.378124999996</v>
      </c>
      <c r="Y265">
        <f t="shared" si="49"/>
        <v>175</v>
      </c>
      <c r="Z265">
        <f t="shared" si="50"/>
        <v>-168.61250000000183</v>
      </c>
      <c r="AA265" t="str">
        <f t="shared" si="51"/>
        <v/>
      </c>
      <c r="AB265" s="9" t="str">
        <f>IFERROR(AA265/MAX($A$3:AA265)-1,"")</f>
        <v/>
      </c>
      <c r="AG265" s="2">
        <f t="shared" si="56"/>
        <v>42785</v>
      </c>
      <c r="AH265">
        <v>11449900.199999999</v>
      </c>
      <c r="AI265" s="9">
        <f>AH265/MAX($AH$2:AH265)-1</f>
        <v>-2.9140436333401243E-2</v>
      </c>
      <c r="AJ265" s="29">
        <f t="shared" si="52"/>
        <v>1</v>
      </c>
      <c r="AK265" s="29">
        <f t="shared" si="53"/>
        <v>1</v>
      </c>
      <c r="AL265" s="30">
        <f t="shared" si="57"/>
        <v>2</v>
      </c>
      <c r="AM265" s="30">
        <f t="shared" si="54"/>
        <v>2369</v>
      </c>
      <c r="AN265" s="31">
        <f t="shared" ca="1" si="55"/>
        <v>-2.9140436333401243E-2</v>
      </c>
      <c r="AV265" t="s">
        <v>956</v>
      </c>
      <c r="AW265" t="s">
        <v>31</v>
      </c>
      <c r="AX265" s="7">
        <v>42718.621527777781</v>
      </c>
      <c r="AY265">
        <v>164.5</v>
      </c>
      <c r="AZ265" s="7">
        <v>42719.385416666664</v>
      </c>
      <c r="BA265">
        <v>166.85</v>
      </c>
      <c r="BB265" s="8">
        <v>1.43E-2</v>
      </c>
      <c r="BC265">
        <v>-366.18</v>
      </c>
      <c r="BD265" s="8">
        <v>-5.8999999999999999E-3</v>
      </c>
      <c r="BE265">
        <v>380.0557</v>
      </c>
      <c r="BF265">
        <v>62519.17</v>
      </c>
      <c r="BG265">
        <v>2495995.81</v>
      </c>
      <c r="BH265">
        <v>10</v>
      </c>
      <c r="BI265">
        <v>-36.619999999999997</v>
      </c>
      <c r="BJ265" s="8">
        <v>-2.7400000000000001E-2</v>
      </c>
      <c r="BK265" s="8">
        <v>0.56840000000000002</v>
      </c>
      <c r="BL265" t="s">
        <v>610</v>
      </c>
    </row>
    <row r="266" spans="1:64" x14ac:dyDescent="0.45">
      <c r="A266" t="s">
        <v>957</v>
      </c>
      <c r="B266" t="s">
        <v>31</v>
      </c>
      <c r="C266" s="7">
        <v>42718.625</v>
      </c>
      <c r="D266">
        <v>133.6</v>
      </c>
      <c r="E266" s="7">
        <v>42719.388888888891</v>
      </c>
      <c r="F266">
        <v>87.05</v>
      </c>
      <c r="G266" s="8">
        <v>-0.34839999999999999</v>
      </c>
      <c r="H266">
        <v>-19529.099999999999</v>
      </c>
      <c r="I266" s="8">
        <v>-0.3649</v>
      </c>
      <c r="J266">
        <v>400.54349999999999</v>
      </c>
      <c r="K266">
        <v>53512.61</v>
      </c>
      <c r="L266">
        <v>682993.25</v>
      </c>
      <c r="M266">
        <v>10</v>
      </c>
      <c r="N266">
        <v>-1952.91</v>
      </c>
      <c r="O266" s="8">
        <v>-0.34839999999999999</v>
      </c>
      <c r="P266" s="8">
        <v>0.40720000000000001</v>
      </c>
      <c r="Q266" t="s">
        <v>610</v>
      </c>
      <c r="S266" s="2">
        <v>42718</v>
      </c>
      <c r="T266" t="s">
        <v>957</v>
      </c>
      <c r="U266">
        <v>133.6</v>
      </c>
      <c r="V266">
        <v>87.05</v>
      </c>
      <c r="W266">
        <f t="shared" si="58"/>
        <v>11557751.249999998</v>
      </c>
      <c r="X266">
        <f t="shared" si="48"/>
        <v>28894.378124999996</v>
      </c>
      <c r="Y266">
        <f t="shared" si="49"/>
        <v>225</v>
      </c>
      <c r="Z266">
        <f t="shared" si="50"/>
        <v>-10970.212500000003</v>
      </c>
      <c r="AA266">
        <f t="shared" si="51"/>
        <v>11540883.362499999</v>
      </c>
      <c r="AB266" s="9">
        <f>IFERROR(AA266/MAX($A$3:AA266)-1,"")</f>
        <v>-1.1923511571916623E-2</v>
      </c>
      <c r="AG266" s="2">
        <f t="shared" si="56"/>
        <v>42786</v>
      </c>
      <c r="AH266">
        <v>11448126.674999999</v>
      </c>
      <c r="AI266" s="9">
        <f>AH266/MAX($AH$2:AH266)-1</f>
        <v>-2.9290817007256553E-2</v>
      </c>
      <c r="AJ266" s="29">
        <f t="shared" si="52"/>
        <v>1</v>
      </c>
      <c r="AK266" s="29">
        <f t="shared" si="53"/>
        <v>1</v>
      </c>
      <c r="AL266" s="30">
        <f t="shared" si="57"/>
        <v>2</v>
      </c>
      <c r="AM266" s="30">
        <f t="shared" si="54"/>
        <v>2369</v>
      </c>
      <c r="AN266" s="31">
        <f t="shared" ca="1" si="55"/>
        <v>-2.9290817007256553E-2</v>
      </c>
      <c r="AV266" t="s">
        <v>957</v>
      </c>
      <c r="AW266" t="s">
        <v>31</v>
      </c>
      <c r="AX266" s="7">
        <v>42718.625</v>
      </c>
      <c r="AY266">
        <v>133.6</v>
      </c>
      <c r="AZ266" s="7">
        <v>42719.388888888891</v>
      </c>
      <c r="BA266">
        <v>87.05</v>
      </c>
      <c r="BB266" s="8">
        <v>-0.34839999999999999</v>
      </c>
      <c r="BC266">
        <v>-19529.099999999999</v>
      </c>
      <c r="BD266" s="8">
        <v>-0.3649</v>
      </c>
      <c r="BE266">
        <v>400.54349999999999</v>
      </c>
      <c r="BF266">
        <v>53512.61</v>
      </c>
      <c r="BG266">
        <v>682993.25</v>
      </c>
      <c r="BH266">
        <v>10</v>
      </c>
      <c r="BI266">
        <v>-1952.91</v>
      </c>
      <c r="BJ266" s="8">
        <v>-0.34839999999999999</v>
      </c>
      <c r="BK266" s="8">
        <v>0.40720000000000001</v>
      </c>
      <c r="BL266" t="s">
        <v>610</v>
      </c>
    </row>
    <row r="267" spans="1:64" x14ac:dyDescent="0.45">
      <c r="A267" t="s">
        <v>1294</v>
      </c>
      <c r="B267" t="s">
        <v>31</v>
      </c>
      <c r="C267" s="7">
        <v>42719.416666666664</v>
      </c>
      <c r="D267">
        <v>174.15</v>
      </c>
      <c r="E267" s="7">
        <v>42720.388888888891</v>
      </c>
      <c r="F267">
        <v>100.9</v>
      </c>
      <c r="G267" s="8">
        <v>-0.42059999999999997</v>
      </c>
      <c r="H267">
        <v>-23310.73</v>
      </c>
      <c r="I267" s="8">
        <v>-0.43640000000000001</v>
      </c>
      <c r="J267">
        <v>306.71820000000002</v>
      </c>
      <c r="K267">
        <v>53414.97</v>
      </c>
      <c r="L267">
        <v>659682.52</v>
      </c>
      <c r="M267">
        <v>70</v>
      </c>
      <c r="N267">
        <v>-333.01</v>
      </c>
      <c r="O267" s="8">
        <v>-0.4516</v>
      </c>
      <c r="P267" s="8">
        <v>0.13120000000000001</v>
      </c>
      <c r="Q267" t="s">
        <v>610</v>
      </c>
      <c r="S267" s="2">
        <v>42719</v>
      </c>
      <c r="T267" t="s">
        <v>1294</v>
      </c>
      <c r="U267">
        <v>174.15</v>
      </c>
      <c r="V267">
        <v>100.9</v>
      </c>
      <c r="W267">
        <f t="shared" si="58"/>
        <v>11540883.362499999</v>
      </c>
      <c r="X267">
        <f t="shared" si="48"/>
        <v>28852.208406249996</v>
      </c>
      <c r="Y267">
        <f t="shared" si="49"/>
        <v>175</v>
      </c>
      <c r="Z267">
        <f t="shared" si="50"/>
        <v>-13300.0875</v>
      </c>
      <c r="AA267" t="str">
        <f t="shared" si="51"/>
        <v/>
      </c>
      <c r="AB267" s="9" t="str">
        <f>IFERROR(AA267/MAX($A$3:AA267)-1,"")</f>
        <v/>
      </c>
      <c r="AG267" s="2">
        <f t="shared" si="56"/>
        <v>42787</v>
      </c>
      <c r="AH267">
        <v>11500388.987499999</v>
      </c>
      <c r="AI267" s="9">
        <f>AH267/MAX($AH$2:AH267)-1</f>
        <v>-2.4859392713273865E-2</v>
      </c>
      <c r="AJ267" s="29">
        <f t="shared" si="52"/>
        <v>1</v>
      </c>
      <c r="AK267" s="29">
        <f t="shared" si="53"/>
        <v>1</v>
      </c>
      <c r="AL267" s="30">
        <f t="shared" si="57"/>
        <v>2</v>
      </c>
      <c r="AM267" s="30">
        <f t="shared" si="54"/>
        <v>2369</v>
      </c>
      <c r="AN267" s="31">
        <f t="shared" ca="1" si="55"/>
        <v>-2.4859392713273865E-2</v>
      </c>
      <c r="AV267" t="s">
        <v>1294</v>
      </c>
      <c r="AW267" t="s">
        <v>31</v>
      </c>
      <c r="AX267" s="7">
        <v>42719.416666666664</v>
      </c>
      <c r="AY267">
        <v>174.15</v>
      </c>
      <c r="AZ267" s="7">
        <v>42720.388888888891</v>
      </c>
      <c r="BA267">
        <v>100.9</v>
      </c>
      <c r="BB267" s="8">
        <v>-0.42059999999999997</v>
      </c>
      <c r="BC267">
        <v>-23310.73</v>
      </c>
      <c r="BD267" s="8">
        <v>-0.43640000000000001</v>
      </c>
      <c r="BE267">
        <v>306.71820000000002</v>
      </c>
      <c r="BF267">
        <v>53414.97</v>
      </c>
      <c r="BG267">
        <v>659682.52</v>
      </c>
      <c r="BH267">
        <v>70</v>
      </c>
      <c r="BI267">
        <v>-333.01</v>
      </c>
      <c r="BJ267" s="8">
        <v>-0.4516</v>
      </c>
      <c r="BK267" s="8">
        <v>0.13120000000000001</v>
      </c>
      <c r="BL267" t="s">
        <v>610</v>
      </c>
    </row>
    <row r="268" spans="1:64" x14ac:dyDescent="0.45">
      <c r="A268" t="s">
        <v>1295</v>
      </c>
      <c r="B268" t="s">
        <v>31</v>
      </c>
      <c r="C268" s="7">
        <v>42719.465277777781</v>
      </c>
      <c r="D268">
        <v>205.5</v>
      </c>
      <c r="E268" s="7">
        <v>42720.388888888891</v>
      </c>
      <c r="F268">
        <v>141</v>
      </c>
      <c r="G268" s="8">
        <v>-0.31390000000000001</v>
      </c>
      <c r="H268">
        <v>-17662</v>
      </c>
      <c r="I268" s="8">
        <v>-0.33069999999999999</v>
      </c>
      <c r="J268">
        <v>259.8691</v>
      </c>
      <c r="K268">
        <v>53403.1</v>
      </c>
      <c r="L268">
        <v>642020.51</v>
      </c>
      <c r="M268">
        <v>56</v>
      </c>
      <c r="N268">
        <v>-315.39</v>
      </c>
      <c r="O268" s="8">
        <v>-0.36130000000000001</v>
      </c>
      <c r="P268" s="8">
        <v>8.0299999999999996E-2</v>
      </c>
      <c r="Q268" t="s">
        <v>610</v>
      </c>
      <c r="S268" s="2">
        <v>42719</v>
      </c>
      <c r="T268" t="s">
        <v>1295</v>
      </c>
      <c r="U268">
        <v>205.5</v>
      </c>
      <c r="V268">
        <v>141</v>
      </c>
      <c r="W268">
        <f t="shared" si="58"/>
        <v>11540883.362499999</v>
      </c>
      <c r="X268">
        <f t="shared" si="48"/>
        <v>28852.208406249996</v>
      </c>
      <c r="Y268">
        <f t="shared" si="49"/>
        <v>150</v>
      </c>
      <c r="Z268">
        <f t="shared" si="50"/>
        <v>-10194.75</v>
      </c>
      <c r="AA268" t="str">
        <f t="shared" si="51"/>
        <v/>
      </c>
      <c r="AB268" s="9" t="str">
        <f>IFERROR(AA268/MAX($A$3:AA268)-1,"")</f>
        <v/>
      </c>
      <c r="AG268" s="2">
        <f t="shared" si="56"/>
        <v>42788</v>
      </c>
      <c r="AH268">
        <v>11500388.987499999</v>
      </c>
      <c r="AI268" s="9">
        <f>AH268/MAX($AH$2:AH268)-1</f>
        <v>-2.4859392713273865E-2</v>
      </c>
      <c r="AJ268" s="29">
        <f t="shared" si="52"/>
        <v>1</v>
      </c>
      <c r="AK268" s="29">
        <f t="shared" si="53"/>
        <v>1</v>
      </c>
      <c r="AL268" s="30">
        <f t="shared" si="57"/>
        <v>2</v>
      </c>
      <c r="AM268" s="30">
        <f t="shared" si="54"/>
        <v>2369</v>
      </c>
      <c r="AN268" s="31">
        <f t="shared" ca="1" si="55"/>
        <v>-2.4859392713273865E-2</v>
      </c>
      <c r="AV268" t="s">
        <v>1295</v>
      </c>
      <c r="AW268" t="s">
        <v>31</v>
      </c>
      <c r="AX268" s="7">
        <v>42719.465277777781</v>
      </c>
      <c r="AY268">
        <v>205.5</v>
      </c>
      <c r="AZ268" s="7">
        <v>42720.388888888891</v>
      </c>
      <c r="BA268">
        <v>141</v>
      </c>
      <c r="BB268" s="8">
        <v>-0.31390000000000001</v>
      </c>
      <c r="BC268">
        <v>-17662</v>
      </c>
      <c r="BD268" s="8">
        <v>-0.33069999999999999</v>
      </c>
      <c r="BE268">
        <v>259.8691</v>
      </c>
      <c r="BF268">
        <v>53403.1</v>
      </c>
      <c r="BG268">
        <v>642020.51</v>
      </c>
      <c r="BH268">
        <v>56</v>
      </c>
      <c r="BI268">
        <v>-315.39</v>
      </c>
      <c r="BJ268" s="8">
        <v>-0.36130000000000001</v>
      </c>
      <c r="BK268" s="8">
        <v>8.0299999999999996E-2</v>
      </c>
      <c r="BL268" t="s">
        <v>610</v>
      </c>
    </row>
    <row r="269" spans="1:64" x14ac:dyDescent="0.45">
      <c r="A269" t="s">
        <v>910</v>
      </c>
      <c r="B269" t="s">
        <v>31</v>
      </c>
      <c r="C269" s="7">
        <v>42719.479166666664</v>
      </c>
      <c r="D269">
        <v>67.599999999999994</v>
      </c>
      <c r="E269" s="7">
        <v>42719.635416666664</v>
      </c>
      <c r="F269">
        <v>91.25</v>
      </c>
      <c r="G269" s="8">
        <v>0.34989999999999999</v>
      </c>
      <c r="H269">
        <v>20390.560000000001</v>
      </c>
      <c r="I269" s="8">
        <v>0.32640000000000002</v>
      </c>
      <c r="J269">
        <v>924.26009999999997</v>
      </c>
      <c r="K269">
        <v>62479.98</v>
      </c>
      <c r="L269">
        <v>2516386.38</v>
      </c>
      <c r="M269">
        <v>46</v>
      </c>
      <c r="N269">
        <v>443.27</v>
      </c>
      <c r="O269" s="8">
        <v>-0.38090000000000002</v>
      </c>
      <c r="P269" s="8">
        <v>0.80100000000000005</v>
      </c>
      <c r="Q269" t="s">
        <v>610</v>
      </c>
      <c r="S269" s="2">
        <v>42719</v>
      </c>
      <c r="T269" t="s">
        <v>910</v>
      </c>
      <c r="U269">
        <v>67.599999999999994</v>
      </c>
      <c r="V269">
        <v>91.25</v>
      </c>
      <c r="W269">
        <f t="shared" si="58"/>
        <v>11540883.362499999</v>
      </c>
      <c r="X269">
        <f t="shared" si="48"/>
        <v>28852.208406249996</v>
      </c>
      <c r="Y269">
        <f t="shared" si="49"/>
        <v>425</v>
      </c>
      <c r="Z269">
        <f t="shared" si="50"/>
        <v>9376.1375000000044</v>
      </c>
      <c r="AA269">
        <f t="shared" si="51"/>
        <v>11526764.6625</v>
      </c>
      <c r="AB269" s="9">
        <f>IFERROR(AA269/MAX($A$3:AA269)-1,"")</f>
        <v>-1.3132288671466763E-2</v>
      </c>
      <c r="AG269" s="2">
        <f t="shared" si="56"/>
        <v>42789</v>
      </c>
      <c r="AH269">
        <v>11443465.012499999</v>
      </c>
      <c r="AI269" s="9">
        <f>AH269/MAX($AH$2:AH269)-1</f>
        <v>-2.9686088541650446E-2</v>
      </c>
      <c r="AJ269" s="29">
        <f t="shared" si="52"/>
        <v>1</v>
      </c>
      <c r="AK269" s="29">
        <f t="shared" si="53"/>
        <v>1</v>
      </c>
      <c r="AL269" s="30">
        <f t="shared" si="57"/>
        <v>2</v>
      </c>
      <c r="AM269" s="30">
        <f t="shared" si="54"/>
        <v>2369</v>
      </c>
      <c r="AN269" s="31">
        <f t="shared" ca="1" si="55"/>
        <v>-2.9686088541650446E-2</v>
      </c>
      <c r="AV269" t="s">
        <v>910</v>
      </c>
      <c r="AW269" t="s">
        <v>31</v>
      </c>
      <c r="AX269" s="7">
        <v>42719.479166666664</v>
      </c>
      <c r="AY269">
        <v>67.599999999999994</v>
      </c>
      <c r="AZ269" s="7">
        <v>42719.635416666664</v>
      </c>
      <c r="BA269">
        <v>91.25</v>
      </c>
      <c r="BB269" s="8">
        <v>0.34989999999999999</v>
      </c>
      <c r="BC269">
        <v>20390.560000000001</v>
      </c>
      <c r="BD269" s="8">
        <v>0.32640000000000002</v>
      </c>
      <c r="BE269">
        <v>924.26009999999997</v>
      </c>
      <c r="BF269">
        <v>62479.98</v>
      </c>
      <c r="BG269">
        <v>2516386.38</v>
      </c>
      <c r="BH269">
        <v>46</v>
      </c>
      <c r="BI269">
        <v>443.27</v>
      </c>
      <c r="BJ269" s="8">
        <v>-0.38090000000000002</v>
      </c>
      <c r="BK269" s="8">
        <v>0.80100000000000005</v>
      </c>
      <c r="BL269" t="s">
        <v>610</v>
      </c>
    </row>
    <row r="270" spans="1:64" x14ac:dyDescent="0.45">
      <c r="A270" t="s">
        <v>956</v>
      </c>
      <c r="B270" t="s">
        <v>31</v>
      </c>
      <c r="C270" s="7">
        <v>42720.395833333336</v>
      </c>
      <c r="D270">
        <v>192</v>
      </c>
      <c r="E270" s="7">
        <v>42723.385416666664</v>
      </c>
      <c r="F270">
        <v>208.25</v>
      </c>
      <c r="G270" s="8">
        <v>8.4599999999999995E-2</v>
      </c>
      <c r="H270">
        <v>3992.04</v>
      </c>
      <c r="I270" s="8">
        <v>6.3799999999999996E-2</v>
      </c>
      <c r="J270">
        <v>325.94760000000002</v>
      </c>
      <c r="K270">
        <v>62581.93</v>
      </c>
      <c r="L270">
        <v>2520378.42</v>
      </c>
      <c r="M270">
        <v>75</v>
      </c>
      <c r="N270">
        <v>53.23</v>
      </c>
      <c r="O270" s="8">
        <v>-9.11E-2</v>
      </c>
      <c r="P270" s="8">
        <v>0.1797</v>
      </c>
      <c r="Q270" t="s">
        <v>610</v>
      </c>
      <c r="S270" s="2">
        <v>42720</v>
      </c>
      <c r="T270" t="s">
        <v>956</v>
      </c>
      <c r="U270">
        <v>192</v>
      </c>
      <c r="V270">
        <v>208.25</v>
      </c>
      <c r="W270">
        <f t="shared" si="58"/>
        <v>11526764.6625</v>
      </c>
      <c r="X270">
        <f t="shared" si="48"/>
        <v>28816.911656249998</v>
      </c>
      <c r="Y270">
        <f t="shared" si="49"/>
        <v>150</v>
      </c>
      <c r="Z270">
        <f t="shared" si="50"/>
        <v>1837.1249999999961</v>
      </c>
      <c r="AA270" t="str">
        <f t="shared" si="51"/>
        <v/>
      </c>
      <c r="AB270" s="9" t="str">
        <f>IFERROR(AA270/MAX($A$3:AA270)-1,"")</f>
        <v/>
      </c>
      <c r="AG270" s="2">
        <f t="shared" si="56"/>
        <v>42790</v>
      </c>
      <c r="AH270">
        <v>11443465.012499999</v>
      </c>
      <c r="AI270" s="9">
        <f>AH270/MAX($AH$2:AH270)-1</f>
        <v>-2.9686088541650446E-2</v>
      </c>
      <c r="AJ270" s="29">
        <f t="shared" si="52"/>
        <v>1</v>
      </c>
      <c r="AK270" s="29">
        <f t="shared" si="53"/>
        <v>1</v>
      </c>
      <c r="AL270" s="30">
        <f t="shared" si="57"/>
        <v>2</v>
      </c>
      <c r="AM270" s="30">
        <f t="shared" si="54"/>
        <v>2369</v>
      </c>
      <c r="AN270" s="31">
        <f t="shared" ca="1" si="55"/>
        <v>-2.9686088541650446E-2</v>
      </c>
      <c r="AV270" t="s">
        <v>956</v>
      </c>
      <c r="AW270" t="s">
        <v>31</v>
      </c>
      <c r="AX270" s="7">
        <v>42720.395833333336</v>
      </c>
      <c r="AY270">
        <v>192</v>
      </c>
      <c r="AZ270" s="7">
        <v>42723.385416666664</v>
      </c>
      <c r="BA270">
        <v>208.25</v>
      </c>
      <c r="BB270" s="8">
        <v>8.4599999999999995E-2</v>
      </c>
      <c r="BC270">
        <v>3992.04</v>
      </c>
      <c r="BD270" s="8">
        <v>6.3799999999999996E-2</v>
      </c>
      <c r="BE270">
        <v>325.94760000000002</v>
      </c>
      <c r="BF270">
        <v>62581.93</v>
      </c>
      <c r="BG270">
        <v>2520378.42</v>
      </c>
      <c r="BH270">
        <v>75</v>
      </c>
      <c r="BI270">
        <v>53.23</v>
      </c>
      <c r="BJ270" s="8">
        <v>-9.11E-2</v>
      </c>
      <c r="BK270" s="8">
        <v>0.1797</v>
      </c>
      <c r="BL270" t="s">
        <v>610</v>
      </c>
    </row>
    <row r="271" spans="1:64" x14ac:dyDescent="0.45">
      <c r="A271" t="s">
        <v>957</v>
      </c>
      <c r="B271" t="s">
        <v>31</v>
      </c>
      <c r="C271" s="7">
        <v>42720.513888888891</v>
      </c>
      <c r="D271">
        <v>167.95</v>
      </c>
      <c r="E271" s="7">
        <v>42723.385416666664</v>
      </c>
      <c r="F271">
        <v>150.55000000000001</v>
      </c>
      <c r="G271" s="8">
        <v>-0.1036</v>
      </c>
      <c r="H271">
        <v>-7669.67</v>
      </c>
      <c r="I271" s="8">
        <v>-0.1226</v>
      </c>
      <c r="J271">
        <v>372.58510000000001</v>
      </c>
      <c r="K271">
        <v>62575.67</v>
      </c>
      <c r="L271">
        <v>2512708.75</v>
      </c>
      <c r="M271">
        <v>41</v>
      </c>
      <c r="N271">
        <v>-187.07</v>
      </c>
      <c r="O271" s="8">
        <v>-0.25330000000000003</v>
      </c>
      <c r="P271" s="8">
        <v>6.3E-3</v>
      </c>
      <c r="Q271" t="s">
        <v>610</v>
      </c>
      <c r="S271" s="2">
        <v>42720</v>
      </c>
      <c r="T271" t="s">
        <v>957</v>
      </c>
      <c r="U271">
        <v>167.95</v>
      </c>
      <c r="V271">
        <v>150.55000000000001</v>
      </c>
      <c r="W271">
        <f t="shared" si="58"/>
        <v>11526764.6625</v>
      </c>
      <c r="X271">
        <f t="shared" si="48"/>
        <v>28816.911656249998</v>
      </c>
      <c r="Y271">
        <f t="shared" si="49"/>
        <v>175</v>
      </c>
      <c r="Z271">
        <f t="shared" si="50"/>
        <v>-3602.3749999999964</v>
      </c>
      <c r="AA271">
        <f t="shared" si="51"/>
        <v>11524999.4125</v>
      </c>
      <c r="AB271" s="9">
        <f>IFERROR(AA271/MAX($A$3:AA271)-1,"")</f>
        <v>-1.3283421125232397E-2</v>
      </c>
      <c r="AG271" s="2">
        <f t="shared" si="56"/>
        <v>42791</v>
      </c>
      <c r="AH271">
        <v>11443465.012499999</v>
      </c>
      <c r="AI271" s="9">
        <f>AH271/MAX($AH$2:AH271)-1</f>
        <v>-2.9686088541650446E-2</v>
      </c>
      <c r="AJ271" s="29">
        <f t="shared" si="52"/>
        <v>1</v>
      </c>
      <c r="AK271" s="29">
        <f t="shared" si="53"/>
        <v>1</v>
      </c>
      <c r="AL271" s="30">
        <f t="shared" si="57"/>
        <v>2</v>
      </c>
      <c r="AM271" s="30">
        <f t="shared" si="54"/>
        <v>2369</v>
      </c>
      <c r="AN271" s="31">
        <f t="shared" ca="1" si="55"/>
        <v>-2.9686088541650446E-2</v>
      </c>
      <c r="AV271" t="s">
        <v>957</v>
      </c>
      <c r="AW271" t="s">
        <v>31</v>
      </c>
      <c r="AX271" s="7">
        <v>42720.513888888891</v>
      </c>
      <c r="AY271">
        <v>167.95</v>
      </c>
      <c r="AZ271" s="7">
        <v>42723.385416666664</v>
      </c>
      <c r="BA271">
        <v>150.55000000000001</v>
      </c>
      <c r="BB271" s="8">
        <v>-0.1036</v>
      </c>
      <c r="BC271">
        <v>-7669.67</v>
      </c>
      <c r="BD271" s="8">
        <v>-0.1226</v>
      </c>
      <c r="BE271">
        <v>372.58510000000001</v>
      </c>
      <c r="BF271">
        <v>62575.67</v>
      </c>
      <c r="BG271">
        <v>2512708.75</v>
      </c>
      <c r="BH271">
        <v>41</v>
      </c>
      <c r="BI271">
        <v>-187.07</v>
      </c>
      <c r="BJ271" s="8">
        <v>-0.25330000000000003</v>
      </c>
      <c r="BK271" s="8">
        <v>6.3E-3</v>
      </c>
      <c r="BL271" t="s">
        <v>610</v>
      </c>
    </row>
    <row r="272" spans="1:64" x14ac:dyDescent="0.45">
      <c r="A272" t="s">
        <v>955</v>
      </c>
      <c r="B272" t="s">
        <v>31</v>
      </c>
      <c r="C272" s="7">
        <v>42724.461805555555</v>
      </c>
      <c r="D272">
        <v>69.25</v>
      </c>
      <c r="E272" s="7">
        <v>42725.388888888891</v>
      </c>
      <c r="F272">
        <v>82</v>
      </c>
      <c r="G272" s="8">
        <v>0.18410000000000001</v>
      </c>
      <c r="H272">
        <v>8634.64</v>
      </c>
      <c r="I272" s="8">
        <v>0.1623</v>
      </c>
      <c r="J272">
        <v>768.37699999999995</v>
      </c>
      <c r="K272">
        <v>53210.11</v>
      </c>
      <c r="L272">
        <v>650655.15</v>
      </c>
      <c r="M272">
        <v>57</v>
      </c>
      <c r="N272">
        <v>151.47999999999999</v>
      </c>
      <c r="O272" s="8">
        <v>-0.17979999999999999</v>
      </c>
      <c r="P272" s="8">
        <v>0.86140000000000005</v>
      </c>
      <c r="Q272" t="s">
        <v>610</v>
      </c>
      <c r="S272" s="2">
        <v>42724</v>
      </c>
      <c r="T272" t="s">
        <v>955</v>
      </c>
      <c r="U272">
        <v>69.25</v>
      </c>
      <c r="V272">
        <v>82</v>
      </c>
      <c r="W272">
        <f t="shared" si="58"/>
        <v>11524999.4125</v>
      </c>
      <c r="X272">
        <f t="shared" si="48"/>
        <v>28812.498531249999</v>
      </c>
      <c r="Y272">
        <f t="shared" si="49"/>
        <v>425</v>
      </c>
      <c r="Z272">
        <f t="shared" si="50"/>
        <v>4775.9374999999991</v>
      </c>
      <c r="AA272" t="str">
        <f t="shared" si="51"/>
        <v/>
      </c>
      <c r="AB272" s="9" t="str">
        <f>IFERROR(AA272/MAX($A$3:AA272)-1,"")</f>
        <v/>
      </c>
      <c r="AG272" s="2">
        <f t="shared" si="56"/>
        <v>42792</v>
      </c>
      <c r="AH272">
        <v>11443465.012499999</v>
      </c>
      <c r="AI272" s="9">
        <f>AH272/MAX($AH$2:AH272)-1</f>
        <v>-2.9686088541650446E-2</v>
      </c>
      <c r="AJ272" s="29">
        <f t="shared" si="52"/>
        <v>1</v>
      </c>
      <c r="AK272" s="29">
        <f t="shared" si="53"/>
        <v>1</v>
      </c>
      <c r="AL272" s="30">
        <f t="shared" si="57"/>
        <v>2</v>
      </c>
      <c r="AM272" s="30">
        <f t="shared" si="54"/>
        <v>2369</v>
      </c>
      <c r="AN272" s="31">
        <f t="shared" ca="1" si="55"/>
        <v>-2.9686088541650446E-2</v>
      </c>
      <c r="AV272" t="s">
        <v>955</v>
      </c>
      <c r="AW272" t="s">
        <v>31</v>
      </c>
      <c r="AX272" s="7">
        <v>42724.461805555555</v>
      </c>
      <c r="AY272">
        <v>69.25</v>
      </c>
      <c r="AZ272" s="7">
        <v>42725.388888888891</v>
      </c>
      <c r="BA272">
        <v>82</v>
      </c>
      <c r="BB272" s="8">
        <v>0.18410000000000001</v>
      </c>
      <c r="BC272">
        <v>8634.64</v>
      </c>
      <c r="BD272" s="8">
        <v>0.1623</v>
      </c>
      <c r="BE272">
        <v>768.37699999999995</v>
      </c>
      <c r="BF272">
        <v>53210.11</v>
      </c>
      <c r="BG272">
        <v>650655.15</v>
      </c>
      <c r="BH272">
        <v>57</v>
      </c>
      <c r="BI272">
        <v>151.47999999999999</v>
      </c>
      <c r="BJ272" s="8">
        <v>-0.17979999999999999</v>
      </c>
      <c r="BK272" s="8">
        <v>0.86140000000000005</v>
      </c>
      <c r="BL272" t="s">
        <v>610</v>
      </c>
    </row>
    <row r="273" spans="1:64" x14ac:dyDescent="0.45">
      <c r="A273" t="s">
        <v>955</v>
      </c>
      <c r="B273" t="s">
        <v>31</v>
      </c>
      <c r="C273" s="7">
        <v>42724.461805555555</v>
      </c>
      <c r="D273">
        <v>69.25</v>
      </c>
      <c r="E273" s="7">
        <v>42725.385416666664</v>
      </c>
      <c r="F273">
        <v>76.849999999999994</v>
      </c>
      <c r="G273" s="8">
        <v>0.10970000000000001</v>
      </c>
      <c r="H273">
        <v>5546.25</v>
      </c>
      <c r="I273" s="8">
        <v>8.8599999999999998E-2</v>
      </c>
      <c r="J273">
        <v>903.44470000000001</v>
      </c>
      <c r="K273">
        <v>62563.55</v>
      </c>
      <c r="L273">
        <v>2518255</v>
      </c>
      <c r="M273">
        <v>56</v>
      </c>
      <c r="N273">
        <v>99.04</v>
      </c>
      <c r="O273" s="8">
        <v>-0.1235</v>
      </c>
      <c r="P273" s="8">
        <v>0.86140000000000005</v>
      </c>
      <c r="Q273" t="s">
        <v>610</v>
      </c>
      <c r="S273" s="2">
        <v>42724</v>
      </c>
      <c r="T273" t="s">
        <v>955</v>
      </c>
      <c r="U273">
        <v>69.25</v>
      </c>
      <c r="V273">
        <v>76.849999999999994</v>
      </c>
      <c r="W273">
        <f t="shared" si="58"/>
        <v>11524999.4125</v>
      </c>
      <c r="X273">
        <f t="shared" si="48"/>
        <v>28812.498531249999</v>
      </c>
      <c r="Y273">
        <f t="shared" si="49"/>
        <v>425</v>
      </c>
      <c r="Z273">
        <f t="shared" si="50"/>
        <v>2609.074999999998</v>
      </c>
      <c r="AA273" t="str">
        <f t="shared" si="51"/>
        <v/>
      </c>
      <c r="AB273" s="9" t="str">
        <f>IFERROR(AA273/MAX($A$3:AA273)-1,"")</f>
        <v/>
      </c>
      <c r="AG273" s="2">
        <f t="shared" si="56"/>
        <v>42793</v>
      </c>
      <c r="AH273">
        <v>11447615</v>
      </c>
      <c r="AI273" s="9">
        <f>AH273/MAX($AH$2:AH273)-1</f>
        <v>-2.9334202937139064E-2</v>
      </c>
      <c r="AJ273" s="29">
        <f t="shared" si="52"/>
        <v>1</v>
      </c>
      <c r="AK273" s="29">
        <f t="shared" si="53"/>
        <v>1</v>
      </c>
      <c r="AL273" s="30">
        <f t="shared" si="57"/>
        <v>2</v>
      </c>
      <c r="AM273" s="30">
        <f t="shared" si="54"/>
        <v>2369</v>
      </c>
      <c r="AN273" s="31">
        <f t="shared" ca="1" si="55"/>
        <v>-2.9334202937139064E-2</v>
      </c>
      <c r="AV273" t="s">
        <v>955</v>
      </c>
      <c r="AW273" t="s">
        <v>31</v>
      </c>
      <c r="AX273" s="7">
        <v>42724.461805555555</v>
      </c>
      <c r="AY273">
        <v>69.25</v>
      </c>
      <c r="AZ273" s="7">
        <v>42725.385416666664</v>
      </c>
      <c r="BA273">
        <v>76.849999999999994</v>
      </c>
      <c r="BB273" s="8">
        <v>0.10970000000000001</v>
      </c>
      <c r="BC273">
        <v>5546.25</v>
      </c>
      <c r="BD273" s="8">
        <v>8.8599999999999998E-2</v>
      </c>
      <c r="BE273">
        <v>903.44470000000001</v>
      </c>
      <c r="BF273">
        <v>62563.55</v>
      </c>
      <c r="BG273">
        <v>2518255</v>
      </c>
      <c r="BH273">
        <v>56</v>
      </c>
      <c r="BI273">
        <v>99.04</v>
      </c>
      <c r="BJ273" s="8">
        <v>-0.1235</v>
      </c>
      <c r="BK273" s="8">
        <v>0.86140000000000005</v>
      </c>
      <c r="BL273" t="s">
        <v>610</v>
      </c>
    </row>
    <row r="274" spans="1:64" x14ac:dyDescent="0.45">
      <c r="A274" t="s">
        <v>908</v>
      </c>
      <c r="B274" t="s">
        <v>31</v>
      </c>
      <c r="C274" s="7">
        <v>42724.489583333336</v>
      </c>
      <c r="D274">
        <v>70.7</v>
      </c>
      <c r="E274" s="7">
        <v>42725.388888888891</v>
      </c>
      <c r="F274">
        <v>45.35</v>
      </c>
      <c r="G274" s="8">
        <v>-0.35859999999999997</v>
      </c>
      <c r="H274">
        <v>-20003.490000000002</v>
      </c>
      <c r="I274" s="8">
        <v>-0.375</v>
      </c>
      <c r="J274">
        <v>754.54960000000005</v>
      </c>
      <c r="K274">
        <v>53346.65</v>
      </c>
      <c r="L274">
        <v>630651.66</v>
      </c>
      <c r="M274">
        <v>49</v>
      </c>
      <c r="N274">
        <v>-408.23</v>
      </c>
      <c r="O274" s="8">
        <v>-0.56789999999999996</v>
      </c>
      <c r="P274" s="8">
        <v>0.1711</v>
      </c>
      <c r="Q274" t="s">
        <v>610</v>
      </c>
      <c r="S274" s="2">
        <v>42724</v>
      </c>
      <c r="T274" t="s">
        <v>908</v>
      </c>
      <c r="U274">
        <v>70.7</v>
      </c>
      <c r="V274">
        <v>45.35</v>
      </c>
      <c r="W274">
        <f t="shared" si="58"/>
        <v>11524999.4125</v>
      </c>
      <c r="X274">
        <f t="shared" si="48"/>
        <v>28812.498531249999</v>
      </c>
      <c r="Y274">
        <f t="shared" si="49"/>
        <v>400</v>
      </c>
      <c r="Z274">
        <f t="shared" si="50"/>
        <v>-10604.199999999997</v>
      </c>
      <c r="AA274" t="str">
        <f t="shared" si="51"/>
        <v/>
      </c>
      <c r="AB274" s="9" t="str">
        <f>IFERROR(AA274/MAX($A$3:AA274)-1,"")</f>
        <v/>
      </c>
      <c r="AG274" s="2">
        <f t="shared" si="56"/>
        <v>42794</v>
      </c>
      <c r="AH274">
        <v>11447615</v>
      </c>
      <c r="AI274" s="9">
        <f>AH274/MAX($AH$2:AH274)-1</f>
        <v>-2.9334202937139064E-2</v>
      </c>
      <c r="AJ274" s="29">
        <f t="shared" si="52"/>
        <v>1</v>
      </c>
      <c r="AK274" s="29">
        <f t="shared" si="53"/>
        <v>1</v>
      </c>
      <c r="AL274" s="30">
        <f t="shared" si="57"/>
        <v>2</v>
      </c>
      <c r="AM274" s="30">
        <f t="shared" si="54"/>
        <v>2369</v>
      </c>
      <c r="AN274" s="31">
        <f t="shared" ca="1" si="55"/>
        <v>-2.9334202937139064E-2</v>
      </c>
      <c r="AV274" t="s">
        <v>908</v>
      </c>
      <c r="AW274" t="s">
        <v>31</v>
      </c>
      <c r="AX274" s="7">
        <v>42724.489583333336</v>
      </c>
      <c r="AY274">
        <v>70.7</v>
      </c>
      <c r="AZ274" s="7">
        <v>42725.388888888891</v>
      </c>
      <c r="BA274">
        <v>45.35</v>
      </c>
      <c r="BB274" s="8">
        <v>-0.35859999999999997</v>
      </c>
      <c r="BC274">
        <v>-20003.490000000002</v>
      </c>
      <c r="BD274" s="8">
        <v>-0.375</v>
      </c>
      <c r="BE274">
        <v>754.54960000000005</v>
      </c>
      <c r="BF274">
        <v>53346.65</v>
      </c>
      <c r="BG274">
        <v>630651.66</v>
      </c>
      <c r="BH274">
        <v>49</v>
      </c>
      <c r="BI274">
        <v>-408.23</v>
      </c>
      <c r="BJ274" s="8">
        <v>-0.56789999999999996</v>
      </c>
      <c r="BK274" s="8">
        <v>0.1711</v>
      </c>
      <c r="BL274" t="s">
        <v>610</v>
      </c>
    </row>
    <row r="275" spans="1:64" x14ac:dyDescent="0.45">
      <c r="A275" t="s">
        <v>908</v>
      </c>
      <c r="B275" t="s">
        <v>31</v>
      </c>
      <c r="C275" s="7">
        <v>42724.489583333336</v>
      </c>
      <c r="D275">
        <v>70.7</v>
      </c>
      <c r="E275" s="7">
        <v>42725.385416666664</v>
      </c>
      <c r="F275">
        <v>41.3</v>
      </c>
      <c r="G275" s="8">
        <v>-0.4158</v>
      </c>
      <c r="H275">
        <v>-27076.94</v>
      </c>
      <c r="I275" s="8">
        <v>-0.43169999999999997</v>
      </c>
      <c r="J275">
        <v>887.1866</v>
      </c>
      <c r="K275">
        <v>62724.09</v>
      </c>
      <c r="L275">
        <v>2491178.06</v>
      </c>
      <c r="M275">
        <v>48</v>
      </c>
      <c r="N275">
        <v>-564.1</v>
      </c>
      <c r="O275" s="8">
        <v>-0.55800000000000005</v>
      </c>
      <c r="P275" s="8">
        <v>0.1711</v>
      </c>
      <c r="Q275" t="s">
        <v>610</v>
      </c>
      <c r="S275" s="2">
        <v>42724</v>
      </c>
      <c r="T275" t="s">
        <v>908</v>
      </c>
      <c r="U275">
        <v>70.7</v>
      </c>
      <c r="V275">
        <v>41.3</v>
      </c>
      <c r="W275">
        <f t="shared" si="58"/>
        <v>11524999.4125</v>
      </c>
      <c r="X275">
        <f t="shared" si="48"/>
        <v>28812.498531249999</v>
      </c>
      <c r="Y275">
        <f t="shared" si="49"/>
        <v>400</v>
      </c>
      <c r="Z275">
        <f t="shared" si="50"/>
        <v>-12208.000000000002</v>
      </c>
      <c r="AA275">
        <f t="shared" si="51"/>
        <v>11509572.225</v>
      </c>
      <c r="AB275" s="9">
        <f>IFERROR(AA275/MAX($A$3:AA275)-1,"")</f>
        <v>-1.4604224808324018E-2</v>
      </c>
      <c r="AG275" s="2">
        <f t="shared" si="56"/>
        <v>42795</v>
      </c>
      <c r="AH275">
        <v>11438202.975</v>
      </c>
      <c r="AI275" s="9">
        <f>AH275/MAX($AH$2:AH275)-1</f>
        <v>-3.0132267053428863E-2</v>
      </c>
      <c r="AJ275" s="29">
        <f t="shared" si="52"/>
        <v>1</v>
      </c>
      <c r="AK275" s="29">
        <f t="shared" si="53"/>
        <v>1</v>
      </c>
      <c r="AL275" s="30">
        <f t="shared" si="57"/>
        <v>2</v>
      </c>
      <c r="AM275" s="30">
        <f t="shared" si="54"/>
        <v>2369</v>
      </c>
      <c r="AN275" s="31">
        <f t="shared" ca="1" si="55"/>
        <v>-3.0132267053428863E-2</v>
      </c>
      <c r="AV275" t="s">
        <v>908</v>
      </c>
      <c r="AW275" t="s">
        <v>31</v>
      </c>
      <c r="AX275" s="7">
        <v>42724.489583333336</v>
      </c>
      <c r="AY275">
        <v>70.7</v>
      </c>
      <c r="AZ275" s="7">
        <v>42725.385416666664</v>
      </c>
      <c r="BA275">
        <v>41.3</v>
      </c>
      <c r="BB275" s="8">
        <v>-0.4158</v>
      </c>
      <c r="BC275">
        <v>-27076.94</v>
      </c>
      <c r="BD275" s="8">
        <v>-0.43169999999999997</v>
      </c>
      <c r="BE275">
        <v>887.1866</v>
      </c>
      <c r="BF275">
        <v>62724.09</v>
      </c>
      <c r="BG275">
        <v>2491178.06</v>
      </c>
      <c r="BH275">
        <v>48</v>
      </c>
      <c r="BI275">
        <v>-564.1</v>
      </c>
      <c r="BJ275" s="8">
        <v>-0.55800000000000005</v>
      </c>
      <c r="BK275" s="8">
        <v>0.1711</v>
      </c>
      <c r="BL275" t="s">
        <v>610</v>
      </c>
    </row>
    <row r="276" spans="1:64" x14ac:dyDescent="0.45">
      <c r="A276" t="s">
        <v>908</v>
      </c>
      <c r="B276" t="s">
        <v>31</v>
      </c>
      <c r="C276" s="7">
        <v>42726.395833333336</v>
      </c>
      <c r="D276">
        <v>75</v>
      </c>
      <c r="E276" s="7">
        <v>42726.635416666664</v>
      </c>
      <c r="F276">
        <v>92.35</v>
      </c>
      <c r="G276" s="8">
        <v>0.23130000000000001</v>
      </c>
      <c r="H276">
        <v>13054.53</v>
      </c>
      <c r="I276" s="8">
        <v>0.20899999999999999</v>
      </c>
      <c r="J276">
        <v>832.74519999999995</v>
      </c>
      <c r="K276">
        <v>62455.89</v>
      </c>
      <c r="L276">
        <v>2504232.59</v>
      </c>
      <c r="M276">
        <v>70</v>
      </c>
      <c r="N276">
        <v>186.49</v>
      </c>
      <c r="O276" s="8">
        <v>-0.24</v>
      </c>
      <c r="P276" s="8">
        <v>0.73329999999999995</v>
      </c>
      <c r="Q276" t="s">
        <v>610</v>
      </c>
      <c r="S276" s="2">
        <v>42726</v>
      </c>
      <c r="T276" t="s">
        <v>908</v>
      </c>
      <c r="U276">
        <v>75</v>
      </c>
      <c r="V276">
        <v>92.35</v>
      </c>
      <c r="W276">
        <f t="shared" si="58"/>
        <v>11509572.225</v>
      </c>
      <c r="X276">
        <f t="shared" si="48"/>
        <v>28773.930562499998</v>
      </c>
      <c r="Y276">
        <f t="shared" si="49"/>
        <v>375</v>
      </c>
      <c r="Z276">
        <f t="shared" si="50"/>
        <v>5878.6874999999964</v>
      </c>
      <c r="AA276" t="str">
        <f t="shared" si="51"/>
        <v/>
      </c>
      <c r="AB276" s="9" t="str">
        <f>IFERROR(AA276/MAX($A$3:AA276)-1,"")</f>
        <v/>
      </c>
      <c r="AG276" s="2">
        <f t="shared" si="56"/>
        <v>42796</v>
      </c>
      <c r="AH276">
        <v>11653783.112499999</v>
      </c>
      <c r="AI276" s="9">
        <f>AH276/MAX($AH$2:AH276)-1</f>
        <v>-1.1852803077975649E-2</v>
      </c>
      <c r="AJ276" s="29">
        <f t="shared" si="52"/>
        <v>1</v>
      </c>
      <c r="AK276" s="29">
        <f t="shared" si="53"/>
        <v>1</v>
      </c>
      <c r="AL276" s="30">
        <f t="shared" si="57"/>
        <v>2</v>
      </c>
      <c r="AM276" s="30">
        <f t="shared" si="54"/>
        <v>2369</v>
      </c>
      <c r="AN276" s="31">
        <f t="shared" ca="1" si="55"/>
        <v>-1.1852803077975649E-2</v>
      </c>
      <c r="AV276" t="s">
        <v>908</v>
      </c>
      <c r="AW276" t="s">
        <v>31</v>
      </c>
      <c r="AX276" s="7">
        <v>42726.395833333336</v>
      </c>
      <c r="AY276">
        <v>75</v>
      </c>
      <c r="AZ276" s="7">
        <v>42726.635416666664</v>
      </c>
      <c r="BA276">
        <v>92.35</v>
      </c>
      <c r="BB276" s="8">
        <v>0.23130000000000001</v>
      </c>
      <c r="BC276">
        <v>13054.53</v>
      </c>
      <c r="BD276" s="8">
        <v>0.20899999999999999</v>
      </c>
      <c r="BE276">
        <v>832.74519999999995</v>
      </c>
      <c r="BF276">
        <v>62455.89</v>
      </c>
      <c r="BG276">
        <v>2504232.59</v>
      </c>
      <c r="BH276">
        <v>70</v>
      </c>
      <c r="BI276">
        <v>186.49</v>
      </c>
      <c r="BJ276" s="8">
        <v>-0.24</v>
      </c>
      <c r="BK276" s="8">
        <v>0.73329999999999995</v>
      </c>
      <c r="BL276" t="s">
        <v>610</v>
      </c>
    </row>
    <row r="277" spans="1:64" x14ac:dyDescent="0.45">
      <c r="A277" t="s">
        <v>907</v>
      </c>
      <c r="B277" t="s">
        <v>31</v>
      </c>
      <c r="C277" s="7">
        <v>42726.399305555555</v>
      </c>
      <c r="D277">
        <v>29.1</v>
      </c>
      <c r="E277" s="7">
        <v>42726.635416666664</v>
      </c>
      <c r="F277">
        <v>5.65</v>
      </c>
      <c r="G277" s="8">
        <v>-0.80579999999999996</v>
      </c>
      <c r="H277">
        <v>-51070.29</v>
      </c>
      <c r="I277" s="8">
        <v>-0.81779999999999997</v>
      </c>
      <c r="J277">
        <v>2146.0360000000001</v>
      </c>
      <c r="K277">
        <v>62449.64</v>
      </c>
      <c r="L277">
        <v>2453162.31</v>
      </c>
      <c r="M277">
        <v>69</v>
      </c>
      <c r="N277">
        <v>-740.15</v>
      </c>
      <c r="O277" s="8">
        <v>-0.80579999999999996</v>
      </c>
      <c r="P277" s="8">
        <v>0.71130000000000004</v>
      </c>
      <c r="Q277" t="s">
        <v>610</v>
      </c>
      <c r="S277" s="2">
        <v>42726</v>
      </c>
      <c r="T277" t="s">
        <v>907</v>
      </c>
      <c r="U277">
        <v>29.1</v>
      </c>
      <c r="V277">
        <v>5.65</v>
      </c>
      <c r="W277">
        <f t="shared" si="58"/>
        <v>11509572.225</v>
      </c>
      <c r="X277">
        <f t="shared" si="48"/>
        <v>28773.930562499998</v>
      </c>
      <c r="Y277">
        <f t="shared" si="49"/>
        <v>1000</v>
      </c>
      <c r="Z277">
        <f t="shared" si="50"/>
        <v>-23797.5</v>
      </c>
      <c r="AA277" t="str">
        <f t="shared" si="51"/>
        <v/>
      </c>
      <c r="AB277" s="9" t="str">
        <f>IFERROR(AA277/MAX($A$3:AA277)-1,"")</f>
        <v/>
      </c>
      <c r="AG277" s="2">
        <f t="shared" si="56"/>
        <v>42797</v>
      </c>
      <c r="AH277">
        <v>11653783.112499999</v>
      </c>
      <c r="AI277" s="9">
        <f>AH277/MAX($AH$2:AH277)-1</f>
        <v>-1.1852803077975649E-2</v>
      </c>
      <c r="AJ277" s="29">
        <f t="shared" si="52"/>
        <v>1</v>
      </c>
      <c r="AK277" s="29">
        <f t="shared" si="53"/>
        <v>1</v>
      </c>
      <c r="AL277" s="30">
        <f t="shared" si="57"/>
        <v>2</v>
      </c>
      <c r="AM277" s="30">
        <f t="shared" si="54"/>
        <v>2369</v>
      </c>
      <c r="AN277" s="31">
        <f t="shared" ca="1" si="55"/>
        <v>-1.1852803077975649E-2</v>
      </c>
      <c r="AV277" t="s">
        <v>907</v>
      </c>
      <c r="AW277" t="s">
        <v>31</v>
      </c>
      <c r="AX277" s="7">
        <v>42726.399305555555</v>
      </c>
      <c r="AY277">
        <v>29.1</v>
      </c>
      <c r="AZ277" s="7">
        <v>42726.635416666664</v>
      </c>
      <c r="BA277">
        <v>5.65</v>
      </c>
      <c r="BB277" s="8">
        <v>-0.80579999999999996</v>
      </c>
      <c r="BC277">
        <v>-51070.29</v>
      </c>
      <c r="BD277" s="8">
        <v>-0.81779999999999997</v>
      </c>
      <c r="BE277">
        <v>2146.0360000000001</v>
      </c>
      <c r="BF277">
        <v>62449.64</v>
      </c>
      <c r="BG277">
        <v>2453162.31</v>
      </c>
      <c r="BH277">
        <v>69</v>
      </c>
      <c r="BI277">
        <v>-740.15</v>
      </c>
      <c r="BJ277" s="8">
        <v>-0.80579999999999996</v>
      </c>
      <c r="BK277" s="8">
        <v>0.71130000000000004</v>
      </c>
      <c r="BL277" t="s">
        <v>610</v>
      </c>
    </row>
    <row r="278" spans="1:64" x14ac:dyDescent="0.45">
      <c r="A278" t="s">
        <v>958</v>
      </c>
      <c r="B278" t="s">
        <v>31</v>
      </c>
      <c r="C278" s="7">
        <v>42726.475694444445</v>
      </c>
      <c r="D278">
        <v>153.85</v>
      </c>
      <c r="E278" s="7">
        <v>42727.388888888891</v>
      </c>
      <c r="F278">
        <v>139.15</v>
      </c>
      <c r="G278" s="8">
        <v>-9.5500000000000002E-2</v>
      </c>
      <c r="H278">
        <v>-6090.94</v>
      </c>
      <c r="I278" s="8">
        <v>-0.11459999999999999</v>
      </c>
      <c r="J278">
        <v>345.48750000000001</v>
      </c>
      <c r="K278">
        <v>53153.26</v>
      </c>
      <c r="L278">
        <v>624560.72</v>
      </c>
      <c r="M278">
        <v>53</v>
      </c>
      <c r="N278">
        <v>-114.92</v>
      </c>
      <c r="O278" s="8">
        <v>-0.2099</v>
      </c>
      <c r="P278" s="8">
        <v>8.48E-2</v>
      </c>
      <c r="Q278" t="s">
        <v>610</v>
      </c>
      <c r="S278" s="2">
        <v>42726</v>
      </c>
      <c r="T278" t="s">
        <v>958</v>
      </c>
      <c r="U278">
        <v>153.85</v>
      </c>
      <c r="V278">
        <v>139.15</v>
      </c>
      <c r="W278">
        <f t="shared" si="58"/>
        <v>11509572.225</v>
      </c>
      <c r="X278">
        <f t="shared" si="48"/>
        <v>28773.930562499998</v>
      </c>
      <c r="Y278">
        <f t="shared" si="49"/>
        <v>175</v>
      </c>
      <c r="Z278">
        <f t="shared" si="50"/>
        <v>-3085.2499999999991</v>
      </c>
      <c r="AA278" t="str">
        <f t="shared" si="51"/>
        <v/>
      </c>
      <c r="AB278" s="9" t="str">
        <f>IFERROR(AA278/MAX($A$3:AA278)-1,"")</f>
        <v/>
      </c>
      <c r="AG278" s="2">
        <f t="shared" si="56"/>
        <v>42798</v>
      </c>
      <c r="AH278">
        <v>11653783.112499999</v>
      </c>
      <c r="AI278" s="9">
        <f>AH278/MAX($AH$2:AH278)-1</f>
        <v>-1.1852803077975649E-2</v>
      </c>
      <c r="AJ278" s="29">
        <f t="shared" si="52"/>
        <v>1</v>
      </c>
      <c r="AK278" s="29">
        <f t="shared" si="53"/>
        <v>1</v>
      </c>
      <c r="AL278" s="30">
        <f t="shared" si="57"/>
        <v>2</v>
      </c>
      <c r="AM278" s="30">
        <f t="shared" si="54"/>
        <v>2369</v>
      </c>
      <c r="AN278" s="31">
        <f t="shared" ca="1" si="55"/>
        <v>-1.1852803077975649E-2</v>
      </c>
      <c r="AV278" t="s">
        <v>958</v>
      </c>
      <c r="AW278" t="s">
        <v>31</v>
      </c>
      <c r="AX278" s="7">
        <v>42726.475694444445</v>
      </c>
      <c r="AY278">
        <v>153.85</v>
      </c>
      <c r="AZ278" s="7">
        <v>42727.388888888891</v>
      </c>
      <c r="BA278">
        <v>139.15</v>
      </c>
      <c r="BB278" s="8">
        <v>-9.5500000000000002E-2</v>
      </c>
      <c r="BC278">
        <v>-6090.94</v>
      </c>
      <c r="BD278" s="8">
        <v>-0.11459999999999999</v>
      </c>
      <c r="BE278">
        <v>345.48750000000001</v>
      </c>
      <c r="BF278">
        <v>53153.26</v>
      </c>
      <c r="BG278">
        <v>624560.72</v>
      </c>
      <c r="BH278">
        <v>53</v>
      </c>
      <c r="BI278">
        <v>-114.92</v>
      </c>
      <c r="BJ278" s="8">
        <v>-0.2099</v>
      </c>
      <c r="BK278" s="8">
        <v>8.48E-2</v>
      </c>
      <c r="BL278" t="s">
        <v>610</v>
      </c>
    </row>
    <row r="279" spans="1:64" x14ac:dyDescent="0.45">
      <c r="A279" t="s">
        <v>959</v>
      </c>
      <c r="B279" t="s">
        <v>31</v>
      </c>
      <c r="C279" s="7">
        <v>42726.559027777781</v>
      </c>
      <c r="D279">
        <v>122.4</v>
      </c>
      <c r="E279" s="7">
        <v>42727.388888888891</v>
      </c>
      <c r="F279">
        <v>96.1</v>
      </c>
      <c r="G279" s="8">
        <v>-0.21490000000000001</v>
      </c>
      <c r="H279">
        <v>-12368.66</v>
      </c>
      <c r="I279" s="8">
        <v>-0.23269999999999999</v>
      </c>
      <c r="J279">
        <v>434.21660000000003</v>
      </c>
      <c r="K279">
        <v>53148.11</v>
      </c>
      <c r="L279">
        <v>612192.06000000006</v>
      </c>
      <c r="M279">
        <v>29</v>
      </c>
      <c r="N279">
        <v>-426.51</v>
      </c>
      <c r="O279" s="8">
        <v>-0.31580000000000003</v>
      </c>
      <c r="P279" s="8">
        <v>1.3100000000000001E-2</v>
      </c>
      <c r="Q279" t="s">
        <v>610</v>
      </c>
      <c r="S279" s="2">
        <v>42726</v>
      </c>
      <c r="T279" t="s">
        <v>959</v>
      </c>
      <c r="U279">
        <v>122.4</v>
      </c>
      <c r="V279">
        <v>96.1</v>
      </c>
      <c r="W279">
        <f t="shared" si="58"/>
        <v>11509572.225</v>
      </c>
      <c r="X279">
        <f t="shared" si="48"/>
        <v>28773.930562499998</v>
      </c>
      <c r="Y279">
        <f t="shared" si="49"/>
        <v>225</v>
      </c>
      <c r="Z279">
        <f t="shared" si="50"/>
        <v>-6409.1250000000027</v>
      </c>
      <c r="AA279">
        <f t="shared" si="51"/>
        <v>11482159.0375</v>
      </c>
      <c r="AB279" s="9">
        <f>IFERROR(AA279/MAX($A$3:AA279)-1,"")</f>
        <v>-1.695121378575648E-2</v>
      </c>
      <c r="AG279" s="2">
        <f t="shared" si="56"/>
        <v>42799</v>
      </c>
      <c r="AH279">
        <v>11653783.112499999</v>
      </c>
      <c r="AI279" s="9">
        <f>AH279/MAX($AH$2:AH279)-1</f>
        <v>-1.1852803077975649E-2</v>
      </c>
      <c r="AJ279" s="29">
        <f t="shared" si="52"/>
        <v>1</v>
      </c>
      <c r="AK279" s="29">
        <f t="shared" si="53"/>
        <v>1</v>
      </c>
      <c r="AL279" s="30">
        <f t="shared" si="57"/>
        <v>2</v>
      </c>
      <c r="AM279" s="30">
        <f t="shared" si="54"/>
        <v>2369</v>
      </c>
      <c r="AN279" s="31">
        <f t="shared" ca="1" si="55"/>
        <v>-1.1852803077975649E-2</v>
      </c>
      <c r="AV279" t="s">
        <v>959</v>
      </c>
      <c r="AW279" t="s">
        <v>31</v>
      </c>
      <c r="AX279" s="7">
        <v>42726.559027777781</v>
      </c>
      <c r="AY279">
        <v>122.4</v>
      </c>
      <c r="AZ279" s="7">
        <v>42727.388888888891</v>
      </c>
      <c r="BA279">
        <v>96.1</v>
      </c>
      <c r="BB279" s="8">
        <v>-0.21490000000000001</v>
      </c>
      <c r="BC279">
        <v>-12368.66</v>
      </c>
      <c r="BD279" s="8">
        <v>-0.23269999999999999</v>
      </c>
      <c r="BE279">
        <v>434.21660000000003</v>
      </c>
      <c r="BF279">
        <v>53148.11</v>
      </c>
      <c r="BG279">
        <v>612192.06000000006</v>
      </c>
      <c r="BH279">
        <v>29</v>
      </c>
      <c r="BI279">
        <v>-426.51</v>
      </c>
      <c r="BJ279" s="8">
        <v>-0.31580000000000003</v>
      </c>
      <c r="BK279" s="8">
        <v>1.3100000000000001E-2</v>
      </c>
      <c r="BL279" t="s">
        <v>610</v>
      </c>
    </row>
    <row r="280" spans="1:64" x14ac:dyDescent="0.45">
      <c r="A280" t="s">
        <v>897</v>
      </c>
      <c r="B280" t="s">
        <v>31</v>
      </c>
      <c r="C280" s="7">
        <v>42727.555555555555</v>
      </c>
      <c r="D280">
        <v>113.8</v>
      </c>
      <c r="E280" s="7">
        <v>42730.385416666664</v>
      </c>
      <c r="F280">
        <v>37.049999999999997</v>
      </c>
      <c r="G280" s="8">
        <v>-0.6744</v>
      </c>
      <c r="H280">
        <v>-42819.24</v>
      </c>
      <c r="I280" s="8">
        <v>-0.68769999999999998</v>
      </c>
      <c r="J280">
        <v>547.15120000000002</v>
      </c>
      <c r="K280">
        <v>62265.81</v>
      </c>
      <c r="L280">
        <v>2410343.0699999998</v>
      </c>
      <c r="M280">
        <v>29</v>
      </c>
      <c r="N280">
        <v>-1476.53</v>
      </c>
      <c r="O280" s="8">
        <v>-0.6744</v>
      </c>
      <c r="P280" s="8">
        <v>4.3499999999999997E-2</v>
      </c>
      <c r="Q280" t="s">
        <v>610</v>
      </c>
      <c r="S280" s="2">
        <v>42727</v>
      </c>
      <c r="T280" t="s">
        <v>897</v>
      </c>
      <c r="U280">
        <v>113.8</v>
      </c>
      <c r="V280">
        <v>37.049999999999997</v>
      </c>
      <c r="W280">
        <f t="shared" si="58"/>
        <v>11482159.0375</v>
      </c>
      <c r="X280">
        <f t="shared" si="48"/>
        <v>28705.39759375</v>
      </c>
      <c r="Y280">
        <f t="shared" si="49"/>
        <v>250</v>
      </c>
      <c r="Z280">
        <f t="shared" si="50"/>
        <v>-19564.625</v>
      </c>
      <c r="AA280">
        <f t="shared" si="51"/>
        <v>11462594.4125</v>
      </c>
      <c r="AB280" s="9">
        <f>IFERROR(AA280/MAX($A$3:AA280)-1,"")</f>
        <v>-1.8626245528146845E-2</v>
      </c>
      <c r="AG280" s="2">
        <f t="shared" si="56"/>
        <v>42800</v>
      </c>
      <c r="AH280">
        <v>11644999.112499999</v>
      </c>
      <c r="AI280" s="9">
        <f>AH280/MAX($AH$2:AH280)-1</f>
        <v>-1.2597615718984212E-2</v>
      </c>
      <c r="AJ280" s="29">
        <f t="shared" si="52"/>
        <v>1</v>
      </c>
      <c r="AK280" s="29">
        <f t="shared" si="53"/>
        <v>1</v>
      </c>
      <c r="AL280" s="30">
        <f t="shared" si="57"/>
        <v>2</v>
      </c>
      <c r="AM280" s="30">
        <f t="shared" si="54"/>
        <v>2369</v>
      </c>
      <c r="AN280" s="31">
        <f t="shared" ca="1" si="55"/>
        <v>-1.2597615718984212E-2</v>
      </c>
      <c r="AV280" t="s">
        <v>897</v>
      </c>
      <c r="AW280" t="s">
        <v>31</v>
      </c>
      <c r="AX280" s="7">
        <v>42727.555555555555</v>
      </c>
      <c r="AY280">
        <v>113.8</v>
      </c>
      <c r="AZ280" s="7">
        <v>42730.385416666664</v>
      </c>
      <c r="BA280">
        <v>37.049999999999997</v>
      </c>
      <c r="BB280" s="8">
        <v>-0.6744</v>
      </c>
      <c r="BC280">
        <v>-42819.24</v>
      </c>
      <c r="BD280" s="8">
        <v>-0.68769999999999998</v>
      </c>
      <c r="BE280">
        <v>547.15120000000002</v>
      </c>
      <c r="BF280">
        <v>62265.81</v>
      </c>
      <c r="BG280">
        <v>2410343.0699999998</v>
      </c>
      <c r="BH280">
        <v>29</v>
      </c>
      <c r="BI280">
        <v>-1476.53</v>
      </c>
      <c r="BJ280" s="8">
        <v>-0.6744</v>
      </c>
      <c r="BK280" s="8">
        <v>4.3499999999999997E-2</v>
      </c>
      <c r="BL280" t="s">
        <v>610</v>
      </c>
    </row>
    <row r="281" spans="1:64" x14ac:dyDescent="0.45">
      <c r="A281" t="s">
        <v>899</v>
      </c>
      <c r="B281" t="s">
        <v>31</v>
      </c>
      <c r="C281" s="7">
        <v>42730.395833333336</v>
      </c>
      <c r="D281">
        <v>102.95</v>
      </c>
      <c r="E281" s="7">
        <v>42731.385416666664</v>
      </c>
      <c r="F281">
        <v>69.599999999999994</v>
      </c>
      <c r="G281" s="8">
        <v>-0.32390000000000002</v>
      </c>
      <c r="H281">
        <v>-21141.279999999999</v>
      </c>
      <c r="I281" s="8">
        <v>-0.3407</v>
      </c>
      <c r="J281">
        <v>602.73649999999998</v>
      </c>
      <c r="K281">
        <v>62051.71</v>
      </c>
      <c r="L281">
        <v>2389201.79</v>
      </c>
      <c r="M281">
        <v>75</v>
      </c>
      <c r="N281">
        <v>-281.88</v>
      </c>
      <c r="O281" s="8">
        <v>-0.43319999999999997</v>
      </c>
      <c r="P281" s="8">
        <v>0.2215</v>
      </c>
      <c r="Q281" t="s">
        <v>610</v>
      </c>
      <c r="S281" s="2">
        <v>42730</v>
      </c>
      <c r="T281" t="s">
        <v>899</v>
      </c>
      <c r="U281">
        <v>102.95</v>
      </c>
      <c r="V281">
        <v>69.599999999999994</v>
      </c>
      <c r="W281">
        <f t="shared" si="58"/>
        <v>11462594.4125</v>
      </c>
      <c r="X281">
        <f t="shared" si="48"/>
        <v>28656.486031249999</v>
      </c>
      <c r="Y281">
        <f t="shared" si="49"/>
        <v>275</v>
      </c>
      <c r="Z281">
        <f t="shared" si="50"/>
        <v>-9645.7625000000007</v>
      </c>
      <c r="AA281" t="str">
        <f t="shared" si="51"/>
        <v/>
      </c>
      <c r="AB281" s="9" t="str">
        <f>IFERROR(AA281/MAX($A$3:AA281)-1,"")</f>
        <v/>
      </c>
      <c r="AG281" s="2">
        <f t="shared" si="56"/>
        <v>42801</v>
      </c>
      <c r="AH281">
        <v>11644999.112499999</v>
      </c>
      <c r="AI281" s="9">
        <f>AH281/MAX($AH$2:AH281)-1</f>
        <v>-1.2597615718984212E-2</v>
      </c>
      <c r="AJ281" s="29">
        <f t="shared" si="52"/>
        <v>1</v>
      </c>
      <c r="AK281" s="29">
        <f t="shared" si="53"/>
        <v>1</v>
      </c>
      <c r="AL281" s="30">
        <f t="shared" si="57"/>
        <v>2</v>
      </c>
      <c r="AM281" s="30">
        <f t="shared" si="54"/>
        <v>2369</v>
      </c>
      <c r="AN281" s="31">
        <f t="shared" ca="1" si="55"/>
        <v>-1.2597615718984212E-2</v>
      </c>
      <c r="AV281" t="s">
        <v>899</v>
      </c>
      <c r="AW281" t="s">
        <v>31</v>
      </c>
      <c r="AX281" s="7">
        <v>42730.395833333336</v>
      </c>
      <c r="AY281">
        <v>102.95</v>
      </c>
      <c r="AZ281" s="7">
        <v>42731.385416666664</v>
      </c>
      <c r="BA281">
        <v>69.599999999999994</v>
      </c>
      <c r="BB281" s="8">
        <v>-0.32390000000000002</v>
      </c>
      <c r="BC281">
        <v>-21141.279999999999</v>
      </c>
      <c r="BD281" s="8">
        <v>-0.3407</v>
      </c>
      <c r="BE281">
        <v>602.73649999999998</v>
      </c>
      <c r="BF281">
        <v>62051.71</v>
      </c>
      <c r="BG281">
        <v>2389201.79</v>
      </c>
      <c r="BH281">
        <v>75</v>
      </c>
      <c r="BI281">
        <v>-281.88</v>
      </c>
      <c r="BJ281" s="8">
        <v>-0.43319999999999997</v>
      </c>
      <c r="BK281" s="8">
        <v>0.2215</v>
      </c>
      <c r="BL281" t="s">
        <v>610</v>
      </c>
    </row>
    <row r="282" spans="1:64" x14ac:dyDescent="0.45">
      <c r="A282" t="s">
        <v>960</v>
      </c>
      <c r="B282" t="s">
        <v>31</v>
      </c>
      <c r="C282" s="7">
        <v>42730.399305555555</v>
      </c>
      <c r="D282">
        <v>143.65</v>
      </c>
      <c r="E282" s="7">
        <v>42731.385416666664</v>
      </c>
      <c r="F282">
        <v>106.45</v>
      </c>
      <c r="G282" s="8">
        <v>-0.25900000000000001</v>
      </c>
      <c r="H282">
        <v>-17147.71</v>
      </c>
      <c r="I282" s="8">
        <v>-0.27639999999999998</v>
      </c>
      <c r="J282">
        <v>431.92140000000001</v>
      </c>
      <c r="K282">
        <v>62045.51</v>
      </c>
      <c r="L282">
        <v>2372054.08</v>
      </c>
      <c r="M282">
        <v>74</v>
      </c>
      <c r="N282">
        <v>-231.73</v>
      </c>
      <c r="O282" s="8">
        <v>-0.37769999999999998</v>
      </c>
      <c r="P282" s="8">
        <v>0.1855</v>
      </c>
      <c r="Q282" t="s">
        <v>610</v>
      </c>
      <c r="S282" s="2">
        <v>42730</v>
      </c>
      <c r="T282" t="s">
        <v>960</v>
      </c>
      <c r="U282">
        <v>143.65</v>
      </c>
      <c r="V282">
        <v>106.45</v>
      </c>
      <c r="W282">
        <f t="shared" si="58"/>
        <v>11462594.4125</v>
      </c>
      <c r="X282">
        <f t="shared" si="48"/>
        <v>28656.486031249999</v>
      </c>
      <c r="Y282">
        <f t="shared" si="49"/>
        <v>200</v>
      </c>
      <c r="Z282">
        <f t="shared" si="50"/>
        <v>-7940.1999999999989</v>
      </c>
      <c r="AA282" t="str">
        <f t="shared" si="51"/>
        <v/>
      </c>
      <c r="AB282" s="9" t="str">
        <f>IFERROR(AA282/MAX($A$3:AA282)-1,"")</f>
        <v/>
      </c>
      <c r="AG282" s="2">
        <f t="shared" si="56"/>
        <v>42802</v>
      </c>
      <c r="AH282">
        <v>11565943.874999998</v>
      </c>
      <c r="AI282" s="9">
        <f>AH282/MAX($AH$2:AH282)-1</f>
        <v>-1.9300864834187026E-2</v>
      </c>
      <c r="AJ282" s="29">
        <f t="shared" si="52"/>
        <v>1</v>
      </c>
      <c r="AK282" s="29">
        <f t="shared" si="53"/>
        <v>1</v>
      </c>
      <c r="AL282" s="30">
        <f t="shared" si="57"/>
        <v>2</v>
      </c>
      <c r="AM282" s="30">
        <f t="shared" si="54"/>
        <v>2369</v>
      </c>
      <c r="AN282" s="31">
        <f t="shared" ca="1" si="55"/>
        <v>-1.9300864834187026E-2</v>
      </c>
      <c r="AV282" t="s">
        <v>960</v>
      </c>
      <c r="AW282" t="s">
        <v>31</v>
      </c>
      <c r="AX282" s="7">
        <v>42730.399305555555</v>
      </c>
      <c r="AY282">
        <v>143.65</v>
      </c>
      <c r="AZ282" s="7">
        <v>42731.385416666664</v>
      </c>
      <c r="BA282">
        <v>106.45</v>
      </c>
      <c r="BB282" s="8">
        <v>-0.25900000000000001</v>
      </c>
      <c r="BC282">
        <v>-17147.71</v>
      </c>
      <c r="BD282" s="8">
        <v>-0.27639999999999998</v>
      </c>
      <c r="BE282">
        <v>431.92140000000001</v>
      </c>
      <c r="BF282">
        <v>62045.51</v>
      </c>
      <c r="BG282">
        <v>2372054.08</v>
      </c>
      <c r="BH282">
        <v>74</v>
      </c>
      <c r="BI282">
        <v>-231.73</v>
      </c>
      <c r="BJ282" s="8">
        <v>-0.37769999999999998</v>
      </c>
      <c r="BK282" s="8">
        <v>0.1855</v>
      </c>
      <c r="BL282" t="s">
        <v>610</v>
      </c>
    </row>
    <row r="283" spans="1:64" x14ac:dyDescent="0.45">
      <c r="A283" t="s">
        <v>960</v>
      </c>
      <c r="B283" t="s">
        <v>31</v>
      </c>
      <c r="C283" s="7">
        <v>42730.416666666664</v>
      </c>
      <c r="D283">
        <v>139</v>
      </c>
      <c r="E283" s="7">
        <v>42731.388888888891</v>
      </c>
      <c r="F283">
        <v>112</v>
      </c>
      <c r="G283" s="8">
        <v>-0.19420000000000001</v>
      </c>
      <c r="H283">
        <v>-11264.96</v>
      </c>
      <c r="I283" s="8">
        <v>-0.21229999999999999</v>
      </c>
      <c r="J283">
        <v>381.73349999999999</v>
      </c>
      <c r="K283">
        <v>53060.959999999999</v>
      </c>
      <c r="L283">
        <v>600927.1</v>
      </c>
      <c r="M283">
        <v>70</v>
      </c>
      <c r="N283">
        <v>-160.93</v>
      </c>
      <c r="O283" s="8">
        <v>-0.35680000000000001</v>
      </c>
      <c r="P283" s="8">
        <v>4.8899999999999999E-2</v>
      </c>
      <c r="Q283" t="s">
        <v>610</v>
      </c>
      <c r="S283" s="2">
        <v>42730</v>
      </c>
      <c r="T283" t="s">
        <v>960</v>
      </c>
      <c r="U283">
        <v>139</v>
      </c>
      <c r="V283">
        <v>112</v>
      </c>
      <c r="W283">
        <f t="shared" si="58"/>
        <v>11462594.4125</v>
      </c>
      <c r="X283">
        <f t="shared" si="48"/>
        <v>28656.486031249999</v>
      </c>
      <c r="Y283">
        <f t="shared" si="49"/>
        <v>200</v>
      </c>
      <c r="Z283">
        <f t="shared" si="50"/>
        <v>-5902.0000000000036</v>
      </c>
      <c r="AA283" t="str">
        <f t="shared" si="51"/>
        <v/>
      </c>
      <c r="AB283" s="9" t="str">
        <f>IFERROR(AA283/MAX($A$3:AA283)-1,"")</f>
        <v/>
      </c>
      <c r="AG283" s="2">
        <f t="shared" si="56"/>
        <v>42803</v>
      </c>
      <c r="AH283">
        <v>11539620.437499998</v>
      </c>
      <c r="AI283" s="9">
        <f>AH283/MAX($AH$2:AH283)-1</f>
        <v>-2.1532880886646177E-2</v>
      </c>
      <c r="AJ283" s="29">
        <f t="shared" si="52"/>
        <v>1</v>
      </c>
      <c r="AK283" s="29">
        <f t="shared" si="53"/>
        <v>1</v>
      </c>
      <c r="AL283" s="30">
        <f t="shared" si="57"/>
        <v>2</v>
      </c>
      <c r="AM283" s="30">
        <f t="shared" si="54"/>
        <v>2369</v>
      </c>
      <c r="AN283" s="31">
        <f t="shared" ca="1" si="55"/>
        <v>-2.1532880886646177E-2</v>
      </c>
      <c r="AV283" t="s">
        <v>960</v>
      </c>
      <c r="AW283" t="s">
        <v>31</v>
      </c>
      <c r="AX283" s="7">
        <v>42730.416666666664</v>
      </c>
      <c r="AY283">
        <v>139</v>
      </c>
      <c r="AZ283" s="7">
        <v>42731.388888888891</v>
      </c>
      <c r="BA283">
        <v>112</v>
      </c>
      <c r="BB283" s="8">
        <v>-0.19420000000000001</v>
      </c>
      <c r="BC283">
        <v>-11264.96</v>
      </c>
      <c r="BD283" s="8">
        <v>-0.21229999999999999</v>
      </c>
      <c r="BE283">
        <v>381.73349999999999</v>
      </c>
      <c r="BF283">
        <v>53060.959999999999</v>
      </c>
      <c r="BG283">
        <v>600927.1</v>
      </c>
      <c r="BH283">
        <v>70</v>
      </c>
      <c r="BI283">
        <v>-160.93</v>
      </c>
      <c r="BJ283" s="8">
        <v>-0.35680000000000001</v>
      </c>
      <c r="BK283" s="8">
        <v>4.8899999999999999E-2</v>
      </c>
      <c r="BL283" t="s">
        <v>610</v>
      </c>
    </row>
    <row r="284" spans="1:64" x14ac:dyDescent="0.45">
      <c r="A284" t="s">
        <v>899</v>
      </c>
      <c r="B284" t="s">
        <v>31</v>
      </c>
      <c r="C284" s="7">
        <v>42730.496527777781</v>
      </c>
      <c r="D284">
        <v>97.2</v>
      </c>
      <c r="E284" s="7">
        <v>42731.388888888891</v>
      </c>
      <c r="F284">
        <v>73.45</v>
      </c>
      <c r="G284" s="8">
        <v>-0.24429999999999999</v>
      </c>
      <c r="H284">
        <v>-13892.41</v>
      </c>
      <c r="I284" s="8">
        <v>-0.26190000000000002</v>
      </c>
      <c r="J284">
        <v>545.73119999999994</v>
      </c>
      <c r="K284">
        <v>53045.07</v>
      </c>
      <c r="L284">
        <v>587034.69999999995</v>
      </c>
      <c r="M284">
        <v>47</v>
      </c>
      <c r="N284">
        <v>-295.58</v>
      </c>
      <c r="O284" s="8">
        <v>-0.3997</v>
      </c>
      <c r="P284" s="8">
        <v>1.7000000000000001E-2</v>
      </c>
      <c r="Q284" t="s">
        <v>610</v>
      </c>
      <c r="S284" s="2">
        <v>42730</v>
      </c>
      <c r="T284" t="s">
        <v>899</v>
      </c>
      <c r="U284">
        <v>97.2</v>
      </c>
      <c r="V284">
        <v>73.45</v>
      </c>
      <c r="W284">
        <f t="shared" si="58"/>
        <v>11462594.4125</v>
      </c>
      <c r="X284">
        <f t="shared" si="48"/>
        <v>28656.486031249999</v>
      </c>
      <c r="Y284">
        <f t="shared" si="49"/>
        <v>300</v>
      </c>
      <c r="Z284">
        <f t="shared" si="50"/>
        <v>-7636.9499999999971</v>
      </c>
      <c r="AA284">
        <f t="shared" si="51"/>
        <v>11431469.5</v>
      </c>
      <c r="AB284" s="9">
        <f>IFERROR(AA284/MAX($A$3:AA284)-1,"")</f>
        <v>-2.1291015050518003E-2</v>
      </c>
      <c r="AG284" s="2">
        <f t="shared" si="56"/>
        <v>42804</v>
      </c>
      <c r="AH284">
        <v>11513658.562499998</v>
      </c>
      <c r="AI284" s="9">
        <f>AH284/MAX($AH$2:AH284)-1</f>
        <v>-2.3734239343418229E-2</v>
      </c>
      <c r="AJ284" s="29">
        <f t="shared" si="52"/>
        <v>1</v>
      </c>
      <c r="AK284" s="29">
        <f t="shared" si="53"/>
        <v>1</v>
      </c>
      <c r="AL284" s="30">
        <f t="shared" si="57"/>
        <v>2</v>
      </c>
      <c r="AM284" s="30">
        <f t="shared" si="54"/>
        <v>2369</v>
      </c>
      <c r="AN284" s="31">
        <f t="shared" ca="1" si="55"/>
        <v>-2.3734239343418229E-2</v>
      </c>
      <c r="AV284" t="s">
        <v>899</v>
      </c>
      <c r="AW284" t="s">
        <v>31</v>
      </c>
      <c r="AX284" s="7">
        <v>42730.496527777781</v>
      </c>
      <c r="AY284">
        <v>97.2</v>
      </c>
      <c r="AZ284" s="7">
        <v>42731.388888888891</v>
      </c>
      <c r="BA284">
        <v>73.45</v>
      </c>
      <c r="BB284" s="8">
        <v>-0.24429999999999999</v>
      </c>
      <c r="BC284">
        <v>-13892.41</v>
      </c>
      <c r="BD284" s="8">
        <v>-0.26190000000000002</v>
      </c>
      <c r="BE284">
        <v>545.73119999999994</v>
      </c>
      <c r="BF284">
        <v>53045.07</v>
      </c>
      <c r="BG284">
        <v>587034.69999999995</v>
      </c>
      <c r="BH284">
        <v>47</v>
      </c>
      <c r="BI284">
        <v>-295.58</v>
      </c>
      <c r="BJ284" s="8">
        <v>-0.3997</v>
      </c>
      <c r="BK284" s="8">
        <v>1.7000000000000001E-2</v>
      </c>
      <c r="BL284" t="s">
        <v>610</v>
      </c>
    </row>
    <row r="285" spans="1:64" x14ac:dyDescent="0.45">
      <c r="A285" t="s">
        <v>900</v>
      </c>
      <c r="B285" t="s">
        <v>31</v>
      </c>
      <c r="C285" s="7">
        <v>42731.607638888891</v>
      </c>
      <c r="D285">
        <v>75</v>
      </c>
      <c r="E285" s="7">
        <v>42732.388888888891</v>
      </c>
      <c r="F285">
        <v>118</v>
      </c>
      <c r="G285" s="8">
        <v>0.57330000000000003</v>
      </c>
      <c r="H285">
        <v>28987.3</v>
      </c>
      <c r="I285" s="8">
        <v>0.54759999999999998</v>
      </c>
      <c r="J285">
        <v>705.80229999999995</v>
      </c>
      <c r="K285">
        <v>52935.17</v>
      </c>
      <c r="L285">
        <v>616022</v>
      </c>
      <c r="M285">
        <v>15</v>
      </c>
      <c r="N285">
        <v>1932.49</v>
      </c>
      <c r="O285" s="8">
        <v>-0.2</v>
      </c>
      <c r="P285" s="8">
        <v>1.0193000000000001</v>
      </c>
      <c r="Q285" t="s">
        <v>610</v>
      </c>
      <c r="S285" s="2">
        <v>42731</v>
      </c>
      <c r="T285" t="s">
        <v>900</v>
      </c>
      <c r="U285">
        <v>75</v>
      </c>
      <c r="V285">
        <v>118</v>
      </c>
      <c r="W285">
        <f t="shared" si="58"/>
        <v>11431469.5</v>
      </c>
      <c r="X285">
        <f t="shared" si="48"/>
        <v>28578.673750000002</v>
      </c>
      <c r="Y285">
        <f t="shared" si="49"/>
        <v>375</v>
      </c>
      <c r="Z285">
        <f t="shared" si="50"/>
        <v>15401.249999999998</v>
      </c>
      <c r="AA285" t="str">
        <f t="shared" si="51"/>
        <v/>
      </c>
      <c r="AB285" s="9" t="str">
        <f>IFERROR(AA285/MAX($A$3:AA285)-1,"")</f>
        <v/>
      </c>
      <c r="AG285" s="2">
        <f t="shared" si="56"/>
        <v>42805</v>
      </c>
      <c r="AH285">
        <v>11513658.562499998</v>
      </c>
      <c r="AI285" s="9">
        <f>AH285/MAX($AH$2:AH285)-1</f>
        <v>-2.3734239343418229E-2</v>
      </c>
      <c r="AJ285" s="29">
        <f t="shared" si="52"/>
        <v>1</v>
      </c>
      <c r="AK285" s="29">
        <f t="shared" si="53"/>
        <v>1</v>
      </c>
      <c r="AL285" s="30">
        <f t="shared" si="57"/>
        <v>2</v>
      </c>
      <c r="AM285" s="30">
        <f t="shared" si="54"/>
        <v>2369</v>
      </c>
      <c r="AN285" s="31">
        <f t="shared" ca="1" si="55"/>
        <v>-2.3734239343418229E-2</v>
      </c>
      <c r="AV285" t="s">
        <v>900</v>
      </c>
      <c r="AW285" t="s">
        <v>31</v>
      </c>
      <c r="AX285" s="7">
        <v>42731.607638888891</v>
      </c>
      <c r="AY285">
        <v>75</v>
      </c>
      <c r="AZ285" s="7">
        <v>42732.388888888891</v>
      </c>
      <c r="BA285">
        <v>118</v>
      </c>
      <c r="BB285" s="8">
        <v>0.57330000000000003</v>
      </c>
      <c r="BC285">
        <v>28987.3</v>
      </c>
      <c r="BD285" s="8">
        <v>0.54759999999999998</v>
      </c>
      <c r="BE285">
        <v>705.80229999999995</v>
      </c>
      <c r="BF285">
        <v>52935.17</v>
      </c>
      <c r="BG285">
        <v>616022</v>
      </c>
      <c r="BH285">
        <v>15</v>
      </c>
      <c r="BI285">
        <v>1932.49</v>
      </c>
      <c r="BJ285" s="8">
        <v>-0.2</v>
      </c>
      <c r="BK285" s="8">
        <v>1.0193000000000001</v>
      </c>
      <c r="BL285" t="s">
        <v>610</v>
      </c>
    </row>
    <row r="286" spans="1:64" x14ac:dyDescent="0.45">
      <c r="A286" t="s">
        <v>900</v>
      </c>
      <c r="B286" t="s">
        <v>31</v>
      </c>
      <c r="C286" s="7">
        <v>42731.607638888891</v>
      </c>
      <c r="D286">
        <v>75</v>
      </c>
      <c r="E286" s="7">
        <v>42732.385416666664</v>
      </c>
      <c r="F286">
        <v>132.30000000000001</v>
      </c>
      <c r="G286" s="8">
        <v>0.76400000000000001</v>
      </c>
      <c r="H286">
        <v>45551.43</v>
      </c>
      <c r="I286" s="8">
        <v>0.73640000000000005</v>
      </c>
      <c r="J286">
        <v>824.80359999999996</v>
      </c>
      <c r="K286">
        <v>61860.27</v>
      </c>
      <c r="L286">
        <v>2417605.5</v>
      </c>
      <c r="M286">
        <v>14</v>
      </c>
      <c r="N286">
        <v>3253.67</v>
      </c>
      <c r="O286" s="8">
        <v>-0.2</v>
      </c>
      <c r="P286" s="8">
        <v>1.0193000000000001</v>
      </c>
      <c r="Q286" t="s">
        <v>610</v>
      </c>
      <c r="S286" s="2">
        <v>42731</v>
      </c>
      <c r="T286" t="s">
        <v>900</v>
      </c>
      <c r="U286">
        <v>75</v>
      </c>
      <c r="V286">
        <v>132.30000000000001</v>
      </c>
      <c r="W286">
        <f t="shared" si="58"/>
        <v>11431469.5</v>
      </c>
      <c r="X286">
        <f t="shared" si="48"/>
        <v>28578.673750000002</v>
      </c>
      <c r="Y286">
        <f t="shared" si="49"/>
        <v>375</v>
      </c>
      <c r="Z286">
        <f t="shared" si="50"/>
        <v>20710.125</v>
      </c>
      <c r="AA286" t="str">
        <f t="shared" si="51"/>
        <v/>
      </c>
      <c r="AB286" s="9" t="str">
        <f>IFERROR(AA286/MAX($A$3:AA286)-1,"")</f>
        <v/>
      </c>
      <c r="AG286" s="2">
        <f t="shared" si="56"/>
        <v>42806</v>
      </c>
      <c r="AH286">
        <v>11513658.562499998</v>
      </c>
      <c r="AI286" s="9">
        <f>AH286/MAX($AH$2:AH286)-1</f>
        <v>-2.3734239343418229E-2</v>
      </c>
      <c r="AJ286" s="29">
        <f t="shared" si="52"/>
        <v>1</v>
      </c>
      <c r="AK286" s="29">
        <f t="shared" si="53"/>
        <v>1</v>
      </c>
      <c r="AL286" s="30">
        <f t="shared" si="57"/>
        <v>2</v>
      </c>
      <c r="AM286" s="30">
        <f t="shared" si="54"/>
        <v>2369</v>
      </c>
      <c r="AN286" s="31">
        <f t="shared" ca="1" si="55"/>
        <v>-2.3734239343418229E-2</v>
      </c>
      <c r="AV286" t="s">
        <v>900</v>
      </c>
      <c r="AW286" t="s">
        <v>31</v>
      </c>
      <c r="AX286" s="7">
        <v>42731.607638888891</v>
      </c>
      <c r="AY286">
        <v>75</v>
      </c>
      <c r="AZ286" s="7">
        <v>42732.385416666664</v>
      </c>
      <c r="BA286">
        <v>132.30000000000001</v>
      </c>
      <c r="BB286" s="8">
        <v>0.76400000000000001</v>
      </c>
      <c r="BC286">
        <v>45551.43</v>
      </c>
      <c r="BD286" s="8">
        <v>0.73640000000000005</v>
      </c>
      <c r="BE286">
        <v>824.80359999999996</v>
      </c>
      <c r="BF286">
        <v>61860.27</v>
      </c>
      <c r="BG286">
        <v>2417605.5</v>
      </c>
      <c r="BH286">
        <v>14</v>
      </c>
      <c r="BI286">
        <v>3253.67</v>
      </c>
      <c r="BJ286" s="8">
        <v>-0.2</v>
      </c>
      <c r="BK286" s="8">
        <v>1.0193000000000001</v>
      </c>
      <c r="BL286" t="s">
        <v>610</v>
      </c>
    </row>
    <row r="287" spans="1:64" x14ac:dyDescent="0.45">
      <c r="A287" t="s">
        <v>901</v>
      </c>
      <c r="B287" t="s">
        <v>31</v>
      </c>
      <c r="C287" s="7">
        <v>42731.628472222219</v>
      </c>
      <c r="D287">
        <v>76</v>
      </c>
      <c r="E287" s="7">
        <v>42732.388888888891</v>
      </c>
      <c r="F287">
        <v>67.599999999999994</v>
      </c>
      <c r="G287" s="8">
        <v>-0.1105</v>
      </c>
      <c r="H287">
        <v>-6863.69</v>
      </c>
      <c r="I287" s="8">
        <v>-0.12939999999999999</v>
      </c>
      <c r="J287">
        <v>697.8134</v>
      </c>
      <c r="K287">
        <v>53033.82</v>
      </c>
      <c r="L287">
        <v>609158.30000000005</v>
      </c>
      <c r="M287">
        <v>9</v>
      </c>
      <c r="N287">
        <v>-762.63</v>
      </c>
      <c r="O287" s="8">
        <v>-0.22109999999999999</v>
      </c>
      <c r="P287" s="8">
        <v>0.22170000000000001</v>
      </c>
      <c r="Q287" t="s">
        <v>610</v>
      </c>
      <c r="S287" s="2">
        <v>42731</v>
      </c>
      <c r="T287" t="s">
        <v>901</v>
      </c>
      <c r="U287">
        <v>76</v>
      </c>
      <c r="V287">
        <v>67.599999999999994</v>
      </c>
      <c r="W287">
        <f t="shared" si="58"/>
        <v>11431469.5</v>
      </c>
      <c r="X287">
        <f t="shared" si="48"/>
        <v>28578.673750000002</v>
      </c>
      <c r="Y287">
        <f t="shared" si="49"/>
        <v>375</v>
      </c>
      <c r="Z287">
        <f t="shared" si="50"/>
        <v>-3688.5000000000045</v>
      </c>
      <c r="AA287" t="str">
        <f t="shared" si="51"/>
        <v/>
      </c>
      <c r="AB287" s="9" t="str">
        <f>IFERROR(AA287/MAX($A$3:AA287)-1,"")</f>
        <v/>
      </c>
      <c r="AG287" s="2">
        <f t="shared" si="56"/>
        <v>42807</v>
      </c>
      <c r="AH287">
        <v>11513658.562499998</v>
      </c>
      <c r="AI287" s="9">
        <f>AH287/MAX($AH$2:AH287)-1</f>
        <v>-2.3734239343418229E-2</v>
      </c>
      <c r="AJ287" s="29">
        <f t="shared" si="52"/>
        <v>1</v>
      </c>
      <c r="AK287" s="29">
        <f t="shared" si="53"/>
        <v>1</v>
      </c>
      <c r="AL287" s="30">
        <f t="shared" si="57"/>
        <v>2</v>
      </c>
      <c r="AM287" s="30">
        <f t="shared" si="54"/>
        <v>2369</v>
      </c>
      <c r="AN287" s="31">
        <f t="shared" ca="1" si="55"/>
        <v>-2.3734239343418229E-2</v>
      </c>
      <c r="AV287" t="s">
        <v>901</v>
      </c>
      <c r="AW287" t="s">
        <v>31</v>
      </c>
      <c r="AX287" s="7">
        <v>42731.628472222219</v>
      </c>
      <c r="AY287">
        <v>76</v>
      </c>
      <c r="AZ287" s="7">
        <v>42732.388888888891</v>
      </c>
      <c r="BA287">
        <v>67.599999999999994</v>
      </c>
      <c r="BB287" s="8">
        <v>-0.1105</v>
      </c>
      <c r="BC287">
        <v>-6863.69</v>
      </c>
      <c r="BD287" s="8">
        <v>-0.12939999999999999</v>
      </c>
      <c r="BE287">
        <v>697.8134</v>
      </c>
      <c r="BF287">
        <v>53033.82</v>
      </c>
      <c r="BG287">
        <v>609158.30000000005</v>
      </c>
      <c r="BH287">
        <v>9</v>
      </c>
      <c r="BI287">
        <v>-762.63</v>
      </c>
      <c r="BJ287" s="8">
        <v>-0.22109999999999999</v>
      </c>
      <c r="BK287" s="8">
        <v>0.22170000000000001</v>
      </c>
      <c r="BL287" t="s">
        <v>610</v>
      </c>
    </row>
    <row r="288" spans="1:64" x14ac:dyDescent="0.45">
      <c r="A288" t="s">
        <v>901</v>
      </c>
      <c r="B288" t="s">
        <v>31</v>
      </c>
      <c r="C288" s="7">
        <v>42731.628472222219</v>
      </c>
      <c r="D288">
        <v>76</v>
      </c>
      <c r="E288" s="7">
        <v>42732.385416666664</v>
      </c>
      <c r="F288">
        <v>75.55</v>
      </c>
      <c r="G288" s="8">
        <v>-5.8999999999999999E-3</v>
      </c>
      <c r="H288">
        <v>-1602.8</v>
      </c>
      <c r="I288" s="8">
        <v>-2.5899999999999999E-2</v>
      </c>
      <c r="J288">
        <v>815.46770000000004</v>
      </c>
      <c r="K288">
        <v>61975.55</v>
      </c>
      <c r="L288">
        <v>2416002.7000000002</v>
      </c>
      <c r="M288">
        <v>8</v>
      </c>
      <c r="N288">
        <v>-200.35</v>
      </c>
      <c r="O288" s="8">
        <v>-0.22109999999999999</v>
      </c>
      <c r="P288" s="8">
        <v>0.22170000000000001</v>
      </c>
      <c r="Q288" t="s">
        <v>610</v>
      </c>
      <c r="S288" s="2">
        <v>42731</v>
      </c>
      <c r="T288" t="s">
        <v>901</v>
      </c>
      <c r="U288">
        <v>76</v>
      </c>
      <c r="V288">
        <v>75.55</v>
      </c>
      <c r="W288">
        <f t="shared" si="58"/>
        <v>11431469.5</v>
      </c>
      <c r="X288">
        <f t="shared" si="48"/>
        <v>28578.673750000002</v>
      </c>
      <c r="Y288">
        <f t="shared" si="49"/>
        <v>375</v>
      </c>
      <c r="Z288">
        <f t="shared" si="50"/>
        <v>-737.06250000000216</v>
      </c>
      <c r="AA288">
        <f t="shared" si="51"/>
        <v>11463155.3125</v>
      </c>
      <c r="AB288" s="9">
        <f>IFERROR(AA288/MAX($A$3:AA288)-1,"")</f>
        <v>-1.8578223891938306E-2</v>
      </c>
      <c r="AG288" s="2">
        <f t="shared" si="56"/>
        <v>42808</v>
      </c>
      <c r="AH288">
        <v>11513658.562499998</v>
      </c>
      <c r="AI288" s="9">
        <f>AH288/MAX($AH$2:AH288)-1</f>
        <v>-2.3734239343418229E-2</v>
      </c>
      <c r="AJ288" s="29">
        <f t="shared" si="52"/>
        <v>1</v>
      </c>
      <c r="AK288" s="29">
        <f t="shared" si="53"/>
        <v>1</v>
      </c>
      <c r="AL288" s="30">
        <f t="shared" si="57"/>
        <v>2</v>
      </c>
      <c r="AM288" s="30">
        <f t="shared" si="54"/>
        <v>2369</v>
      </c>
      <c r="AN288" s="31">
        <f t="shared" ca="1" si="55"/>
        <v>-2.3734239343418229E-2</v>
      </c>
      <c r="AV288" t="s">
        <v>901</v>
      </c>
      <c r="AW288" t="s">
        <v>31</v>
      </c>
      <c r="AX288" s="7">
        <v>42731.628472222219</v>
      </c>
      <c r="AY288">
        <v>76</v>
      </c>
      <c r="AZ288" s="7">
        <v>42732.385416666664</v>
      </c>
      <c r="BA288">
        <v>75.55</v>
      </c>
      <c r="BB288" s="8">
        <v>-5.8999999999999999E-3</v>
      </c>
      <c r="BC288">
        <v>-1602.8</v>
      </c>
      <c r="BD288" s="8">
        <v>-2.5899999999999999E-2</v>
      </c>
      <c r="BE288">
        <v>815.46770000000004</v>
      </c>
      <c r="BF288">
        <v>61975.55</v>
      </c>
      <c r="BG288">
        <v>2416002.7000000002</v>
      </c>
      <c r="BH288">
        <v>8</v>
      </c>
      <c r="BI288">
        <v>-200.35</v>
      </c>
      <c r="BJ288" s="8">
        <v>-0.22109999999999999</v>
      </c>
      <c r="BK288" s="8">
        <v>0.22170000000000001</v>
      </c>
      <c r="BL288" t="s">
        <v>610</v>
      </c>
    </row>
    <row r="289" spans="1:64" x14ac:dyDescent="0.45">
      <c r="A289" t="s">
        <v>1193</v>
      </c>
      <c r="B289" t="s">
        <v>31</v>
      </c>
      <c r="C289" s="7">
        <v>42732.395833333336</v>
      </c>
      <c r="D289">
        <v>61.4</v>
      </c>
      <c r="E289" s="7">
        <v>42733.385416666664</v>
      </c>
      <c r="F289">
        <v>27.7</v>
      </c>
      <c r="G289" s="8">
        <v>-0.54890000000000005</v>
      </c>
      <c r="H289">
        <v>-34974.1</v>
      </c>
      <c r="I289" s="8">
        <v>-0.56340000000000001</v>
      </c>
      <c r="J289">
        <v>1011.075</v>
      </c>
      <c r="K289">
        <v>62080.02</v>
      </c>
      <c r="L289">
        <v>2381028.6</v>
      </c>
      <c r="M289">
        <v>75</v>
      </c>
      <c r="N289">
        <v>-466.32</v>
      </c>
      <c r="O289" s="8">
        <v>-0.77610000000000001</v>
      </c>
      <c r="P289" s="8">
        <v>3.2599999999999997E-2</v>
      </c>
      <c r="Q289" t="s">
        <v>610</v>
      </c>
      <c r="S289" s="2">
        <v>42732</v>
      </c>
      <c r="T289" t="s">
        <v>1193</v>
      </c>
      <c r="U289">
        <v>61.4</v>
      </c>
      <c r="V289">
        <v>27.7</v>
      </c>
      <c r="W289">
        <f t="shared" si="58"/>
        <v>11463155.3125</v>
      </c>
      <c r="X289">
        <f t="shared" ref="X289:X352" si="59">W289*0.25%</f>
        <v>28657.888281250001</v>
      </c>
      <c r="Y289">
        <f t="shared" si="49"/>
        <v>475</v>
      </c>
      <c r="Z289">
        <f t="shared" si="50"/>
        <v>-16430.724999999999</v>
      </c>
      <c r="AA289" t="str">
        <f t="shared" si="51"/>
        <v/>
      </c>
      <c r="AB289" s="9" t="str">
        <f>IFERROR(AA289/MAX($A$3:AA289)-1,"")</f>
        <v/>
      </c>
      <c r="AG289" s="2">
        <f t="shared" si="56"/>
        <v>42809</v>
      </c>
      <c r="AH289">
        <v>11522324.949999997</v>
      </c>
      <c r="AI289" s="9">
        <f>AH289/MAX($AH$2:AH289)-1</f>
        <v>-2.2999399297667034E-2</v>
      </c>
      <c r="AJ289" s="29">
        <f t="shared" si="52"/>
        <v>1</v>
      </c>
      <c r="AK289" s="29">
        <f t="shared" si="53"/>
        <v>1</v>
      </c>
      <c r="AL289" s="30">
        <f t="shared" si="57"/>
        <v>2</v>
      </c>
      <c r="AM289" s="30">
        <f t="shared" si="54"/>
        <v>2369</v>
      </c>
      <c r="AN289" s="31">
        <f t="shared" ca="1" si="55"/>
        <v>-2.2999399297667034E-2</v>
      </c>
      <c r="AV289" t="s">
        <v>1193</v>
      </c>
      <c r="AW289" t="s">
        <v>31</v>
      </c>
      <c r="AX289" s="7">
        <v>42732.395833333336</v>
      </c>
      <c r="AY289">
        <v>61.4</v>
      </c>
      <c r="AZ289" s="7">
        <v>42733.385416666664</v>
      </c>
      <c r="BA289">
        <v>27.7</v>
      </c>
      <c r="BB289" s="8">
        <v>-0.54890000000000005</v>
      </c>
      <c r="BC289">
        <v>-34974.1</v>
      </c>
      <c r="BD289" s="8">
        <v>-0.56340000000000001</v>
      </c>
      <c r="BE289">
        <v>1011.075</v>
      </c>
      <c r="BF289">
        <v>62080.02</v>
      </c>
      <c r="BG289">
        <v>2381028.6</v>
      </c>
      <c r="BH289">
        <v>75</v>
      </c>
      <c r="BI289">
        <v>-466.32</v>
      </c>
      <c r="BJ289" s="8">
        <v>-0.77610000000000001</v>
      </c>
      <c r="BK289" s="8">
        <v>3.2599999999999997E-2</v>
      </c>
      <c r="BL289" t="s">
        <v>610</v>
      </c>
    </row>
    <row r="290" spans="1:64" x14ac:dyDescent="0.45">
      <c r="A290" t="s">
        <v>897</v>
      </c>
      <c r="B290" t="s">
        <v>31</v>
      </c>
      <c r="C290" s="7">
        <v>42732.413194444445</v>
      </c>
      <c r="D290">
        <v>70</v>
      </c>
      <c r="E290" s="7">
        <v>42733.385416666664</v>
      </c>
      <c r="F290">
        <v>15.4</v>
      </c>
      <c r="G290" s="8">
        <v>-0.78</v>
      </c>
      <c r="H290">
        <v>-49059.89</v>
      </c>
      <c r="I290" s="8">
        <v>-0.79220000000000002</v>
      </c>
      <c r="J290">
        <v>884.69529999999997</v>
      </c>
      <c r="K290">
        <v>61928.67</v>
      </c>
      <c r="L290">
        <v>2331968.71</v>
      </c>
      <c r="M290">
        <v>70</v>
      </c>
      <c r="N290">
        <v>-700.86</v>
      </c>
      <c r="O290" s="8">
        <v>-0.78</v>
      </c>
      <c r="P290" s="8">
        <v>0.49859999999999999</v>
      </c>
      <c r="Q290" t="s">
        <v>610</v>
      </c>
      <c r="S290" s="2">
        <v>42732</v>
      </c>
      <c r="T290" t="s">
        <v>897</v>
      </c>
      <c r="U290">
        <v>70</v>
      </c>
      <c r="V290">
        <v>15.4</v>
      </c>
      <c r="W290">
        <f t="shared" si="58"/>
        <v>11463155.3125</v>
      </c>
      <c r="X290">
        <f t="shared" si="59"/>
        <v>28657.888281250001</v>
      </c>
      <c r="Y290">
        <f t="shared" si="49"/>
        <v>400</v>
      </c>
      <c r="Z290">
        <f t="shared" si="50"/>
        <v>-22181.599999999999</v>
      </c>
      <c r="AA290" t="str">
        <f t="shared" si="51"/>
        <v/>
      </c>
      <c r="AB290" s="9" t="str">
        <f>IFERROR(AA290/MAX($A$3:AA290)-1,"")</f>
        <v/>
      </c>
      <c r="AG290" s="2">
        <f t="shared" si="56"/>
        <v>42810</v>
      </c>
      <c r="AH290">
        <v>11522324.949999997</v>
      </c>
      <c r="AI290" s="9">
        <f>AH290/MAX($AH$2:AH290)-1</f>
        <v>-2.2999399297667034E-2</v>
      </c>
      <c r="AJ290" s="29">
        <f t="shared" si="52"/>
        <v>1</v>
      </c>
      <c r="AK290" s="29">
        <f t="shared" si="53"/>
        <v>1</v>
      </c>
      <c r="AL290" s="30">
        <f t="shared" si="57"/>
        <v>2</v>
      </c>
      <c r="AM290" s="30">
        <f t="shared" si="54"/>
        <v>2369</v>
      </c>
      <c r="AN290" s="31">
        <f t="shared" ca="1" si="55"/>
        <v>-2.2999399297667034E-2</v>
      </c>
      <c r="AV290" t="s">
        <v>897</v>
      </c>
      <c r="AW290" t="s">
        <v>31</v>
      </c>
      <c r="AX290" s="7">
        <v>42732.413194444445</v>
      </c>
      <c r="AY290">
        <v>70</v>
      </c>
      <c r="AZ290" s="7">
        <v>42733.385416666664</v>
      </c>
      <c r="BA290">
        <v>15.4</v>
      </c>
      <c r="BB290" s="8">
        <v>-0.78</v>
      </c>
      <c r="BC290">
        <v>-49059.89</v>
      </c>
      <c r="BD290" s="8">
        <v>-0.79220000000000002</v>
      </c>
      <c r="BE290">
        <v>884.69529999999997</v>
      </c>
      <c r="BF290">
        <v>61928.67</v>
      </c>
      <c r="BG290">
        <v>2331968.71</v>
      </c>
      <c r="BH290">
        <v>70</v>
      </c>
      <c r="BI290">
        <v>-700.86</v>
      </c>
      <c r="BJ290" s="8">
        <v>-0.78</v>
      </c>
      <c r="BK290" s="8">
        <v>0.49859999999999999</v>
      </c>
      <c r="BL290" t="s">
        <v>610</v>
      </c>
    </row>
    <row r="291" spans="1:64" x14ac:dyDescent="0.45">
      <c r="A291" t="s">
        <v>897</v>
      </c>
      <c r="B291" t="s">
        <v>31</v>
      </c>
      <c r="C291" s="7">
        <v>42732.416666666664</v>
      </c>
      <c r="D291">
        <v>62.95</v>
      </c>
      <c r="E291" s="7">
        <v>42733.388888888891</v>
      </c>
      <c r="F291">
        <v>16.850000000000001</v>
      </c>
      <c r="G291" s="8">
        <v>-0.73229999999999995</v>
      </c>
      <c r="H291">
        <v>-39519.33</v>
      </c>
      <c r="I291" s="8">
        <v>-0.745</v>
      </c>
      <c r="J291">
        <v>842.66549999999995</v>
      </c>
      <c r="K291">
        <v>53045.79</v>
      </c>
      <c r="L291">
        <v>569638.98</v>
      </c>
      <c r="M291">
        <v>70</v>
      </c>
      <c r="N291">
        <v>-564.55999999999995</v>
      </c>
      <c r="O291" s="8">
        <v>-0.91259999999999997</v>
      </c>
      <c r="P291" s="8">
        <v>0.66639999999999999</v>
      </c>
      <c r="Q291" t="s">
        <v>610</v>
      </c>
      <c r="S291" s="2">
        <v>42732</v>
      </c>
      <c r="T291" t="s">
        <v>897</v>
      </c>
      <c r="U291">
        <v>62.95</v>
      </c>
      <c r="V291">
        <v>16.850000000000001</v>
      </c>
      <c r="W291">
        <f t="shared" si="58"/>
        <v>11463155.3125</v>
      </c>
      <c r="X291">
        <f t="shared" si="59"/>
        <v>28657.888281250001</v>
      </c>
      <c r="Y291">
        <f t="shared" si="49"/>
        <v>450</v>
      </c>
      <c r="Z291">
        <f t="shared" si="50"/>
        <v>-21104.100000000002</v>
      </c>
      <c r="AA291">
        <f t="shared" si="51"/>
        <v>11403438.887499999</v>
      </c>
      <c r="AB291" s="9">
        <f>IFERROR(AA291/MAX($A$3:AA291)-1,"")</f>
        <v>-2.3690865070446598E-2</v>
      </c>
      <c r="AG291" s="2">
        <f t="shared" si="56"/>
        <v>42811</v>
      </c>
      <c r="AH291">
        <v>11519532.662499998</v>
      </c>
      <c r="AI291" s="9">
        <f>AH291/MAX($AH$2:AH291)-1</f>
        <v>-2.3236162848137232E-2</v>
      </c>
      <c r="AJ291" s="29">
        <f t="shared" si="52"/>
        <v>1</v>
      </c>
      <c r="AK291" s="29">
        <f t="shared" si="53"/>
        <v>1</v>
      </c>
      <c r="AL291" s="30">
        <f t="shared" si="57"/>
        <v>2</v>
      </c>
      <c r="AM291" s="30">
        <f t="shared" si="54"/>
        <v>2369</v>
      </c>
      <c r="AN291" s="31">
        <f t="shared" ca="1" si="55"/>
        <v>-2.3236162848137232E-2</v>
      </c>
      <c r="AV291" t="s">
        <v>897</v>
      </c>
      <c r="AW291" t="s">
        <v>31</v>
      </c>
      <c r="AX291" s="7">
        <v>42732.416666666664</v>
      </c>
      <c r="AY291">
        <v>62.95</v>
      </c>
      <c r="AZ291" s="7">
        <v>42733.388888888891</v>
      </c>
      <c r="BA291">
        <v>16.850000000000001</v>
      </c>
      <c r="BB291" s="8">
        <v>-0.73229999999999995</v>
      </c>
      <c r="BC291">
        <v>-39519.33</v>
      </c>
      <c r="BD291" s="8">
        <v>-0.745</v>
      </c>
      <c r="BE291">
        <v>842.66549999999995</v>
      </c>
      <c r="BF291">
        <v>53045.79</v>
      </c>
      <c r="BG291">
        <v>569638.98</v>
      </c>
      <c r="BH291">
        <v>70</v>
      </c>
      <c r="BI291">
        <v>-564.55999999999995</v>
      </c>
      <c r="BJ291" s="8">
        <v>-0.91259999999999997</v>
      </c>
      <c r="BK291" s="8">
        <v>0.66639999999999999</v>
      </c>
      <c r="BL291" t="s">
        <v>610</v>
      </c>
    </row>
    <row r="292" spans="1:64" x14ac:dyDescent="0.45">
      <c r="A292" t="s">
        <v>901</v>
      </c>
      <c r="B292" t="s">
        <v>31</v>
      </c>
      <c r="C292" s="7">
        <v>42733.395833333336</v>
      </c>
      <c r="D292">
        <v>47.15</v>
      </c>
      <c r="E292" s="7">
        <v>42733.635416666664</v>
      </c>
      <c r="F292">
        <v>126.9</v>
      </c>
      <c r="G292" s="8">
        <v>1.6914</v>
      </c>
      <c r="H292">
        <v>102015.98</v>
      </c>
      <c r="I292" s="8">
        <v>1.6545000000000001</v>
      </c>
      <c r="J292">
        <v>1307.7380000000001</v>
      </c>
      <c r="K292">
        <v>61659.839999999997</v>
      </c>
      <c r="L292">
        <v>2433984.69</v>
      </c>
      <c r="M292">
        <v>70</v>
      </c>
      <c r="N292">
        <v>1457.37</v>
      </c>
      <c r="O292" s="8">
        <v>-0.74550000000000005</v>
      </c>
      <c r="P292" s="8">
        <v>1.6914</v>
      </c>
      <c r="Q292" t="s">
        <v>610</v>
      </c>
      <c r="S292" s="2">
        <v>42733</v>
      </c>
      <c r="T292" t="s">
        <v>901</v>
      </c>
      <c r="U292">
        <v>47.15</v>
      </c>
      <c r="V292">
        <v>126.9</v>
      </c>
      <c r="W292">
        <f t="shared" si="58"/>
        <v>11403438.887499999</v>
      </c>
      <c r="X292">
        <f t="shared" si="59"/>
        <v>28508.597218749997</v>
      </c>
      <c r="Y292">
        <f t="shared" si="49"/>
        <v>600</v>
      </c>
      <c r="Z292">
        <f t="shared" si="50"/>
        <v>46805.700000000004</v>
      </c>
      <c r="AA292">
        <f t="shared" si="51"/>
        <v>11450244.587499999</v>
      </c>
      <c r="AB292" s="9">
        <f>IFERROR(AA292/MAX($A$3:AA292)-1,"")</f>
        <v>-1.9683579818375652E-2</v>
      </c>
      <c r="AG292" s="2">
        <f t="shared" si="56"/>
        <v>42812</v>
      </c>
      <c r="AH292">
        <v>11519532.662499998</v>
      </c>
      <c r="AI292" s="9">
        <f>AH292/MAX($AH$2:AH292)-1</f>
        <v>-2.3236162848137232E-2</v>
      </c>
      <c r="AJ292" s="29">
        <f t="shared" si="52"/>
        <v>1</v>
      </c>
      <c r="AK292" s="29">
        <f t="shared" si="53"/>
        <v>1</v>
      </c>
      <c r="AL292" s="30">
        <f t="shared" si="57"/>
        <v>2</v>
      </c>
      <c r="AM292" s="30">
        <f t="shared" si="54"/>
        <v>2369</v>
      </c>
      <c r="AN292" s="31">
        <f t="shared" ca="1" si="55"/>
        <v>-2.3236162848137232E-2</v>
      </c>
      <c r="AV292" t="s">
        <v>901</v>
      </c>
      <c r="AW292" t="s">
        <v>31</v>
      </c>
      <c r="AX292" s="7">
        <v>42733.395833333336</v>
      </c>
      <c r="AY292">
        <v>47.15</v>
      </c>
      <c r="AZ292" s="7">
        <v>42733.635416666664</v>
      </c>
      <c r="BA292">
        <v>126.9</v>
      </c>
      <c r="BB292" s="8">
        <v>1.6914</v>
      </c>
      <c r="BC292">
        <v>102015.98</v>
      </c>
      <c r="BD292" s="8">
        <v>1.6545000000000001</v>
      </c>
      <c r="BE292">
        <v>1307.7380000000001</v>
      </c>
      <c r="BF292">
        <v>61659.839999999997</v>
      </c>
      <c r="BG292">
        <v>2433984.69</v>
      </c>
      <c r="BH292">
        <v>70</v>
      </c>
      <c r="BI292">
        <v>1457.37</v>
      </c>
      <c r="BJ292" s="8">
        <v>-0.74550000000000005</v>
      </c>
      <c r="BK292" s="8">
        <v>1.6914</v>
      </c>
      <c r="BL292" t="s">
        <v>610</v>
      </c>
    </row>
    <row r="293" spans="1:64" x14ac:dyDescent="0.45">
      <c r="A293" t="s">
        <v>962</v>
      </c>
      <c r="B293" t="s">
        <v>31</v>
      </c>
      <c r="C293" s="7">
        <v>42734.395833333336</v>
      </c>
      <c r="D293">
        <v>124.05</v>
      </c>
      <c r="E293" s="7">
        <v>42737.385416666664</v>
      </c>
      <c r="F293">
        <v>89.45</v>
      </c>
      <c r="G293" s="8">
        <v>-0.27889999999999998</v>
      </c>
      <c r="H293">
        <v>-18410.419999999998</v>
      </c>
      <c r="I293" s="8">
        <v>-0.29609999999999997</v>
      </c>
      <c r="J293">
        <v>501.16820000000001</v>
      </c>
      <c r="K293">
        <v>62169.919999999998</v>
      </c>
      <c r="L293">
        <v>2415574.2799999998</v>
      </c>
      <c r="M293">
        <v>75</v>
      </c>
      <c r="N293">
        <v>-245.47</v>
      </c>
      <c r="O293" s="8">
        <v>-0.27889999999999998</v>
      </c>
      <c r="P293" s="8">
        <v>0.185</v>
      </c>
      <c r="Q293" t="s">
        <v>610</v>
      </c>
      <c r="S293" s="2">
        <v>42734</v>
      </c>
      <c r="T293" t="s">
        <v>962</v>
      </c>
      <c r="U293">
        <v>124.05</v>
      </c>
      <c r="V293">
        <v>89.45</v>
      </c>
      <c r="W293">
        <f t="shared" si="58"/>
        <v>11450244.587499999</v>
      </c>
      <c r="X293">
        <f t="shared" si="59"/>
        <v>28625.611468749998</v>
      </c>
      <c r="Y293">
        <f t="shared" si="49"/>
        <v>225</v>
      </c>
      <c r="Z293">
        <f t="shared" si="50"/>
        <v>-8265.375</v>
      </c>
      <c r="AA293">
        <f t="shared" si="51"/>
        <v>11441979.212499999</v>
      </c>
      <c r="AB293" s="9">
        <f>IFERROR(AA293/MAX($A$3:AA293)-1,"")</f>
        <v>-2.0391222591378488E-2</v>
      </c>
      <c r="AG293" s="2">
        <f t="shared" si="56"/>
        <v>42813</v>
      </c>
      <c r="AH293">
        <v>11519532.662499998</v>
      </c>
      <c r="AI293" s="9">
        <f>AH293/MAX($AH$2:AH293)-1</f>
        <v>-2.3236162848137232E-2</v>
      </c>
      <c r="AJ293" s="29">
        <f t="shared" si="52"/>
        <v>1</v>
      </c>
      <c r="AK293" s="29">
        <f t="shared" si="53"/>
        <v>1</v>
      </c>
      <c r="AL293" s="30">
        <f t="shared" si="57"/>
        <v>2</v>
      </c>
      <c r="AM293" s="30">
        <f t="shared" si="54"/>
        <v>2369</v>
      </c>
      <c r="AN293" s="31">
        <f t="shared" ca="1" si="55"/>
        <v>-2.3236162848137232E-2</v>
      </c>
      <c r="AV293" t="s">
        <v>962</v>
      </c>
      <c r="AW293" t="s">
        <v>31</v>
      </c>
      <c r="AX293" s="7">
        <v>42734.395833333336</v>
      </c>
      <c r="AY293">
        <v>124.05</v>
      </c>
      <c r="AZ293" s="7">
        <v>42737.385416666664</v>
      </c>
      <c r="BA293">
        <v>89.45</v>
      </c>
      <c r="BB293" s="8">
        <v>-0.27889999999999998</v>
      </c>
      <c r="BC293">
        <v>-18410.419999999998</v>
      </c>
      <c r="BD293" s="8">
        <v>-0.29609999999999997</v>
      </c>
      <c r="BE293">
        <v>501.16820000000001</v>
      </c>
      <c r="BF293">
        <v>62169.919999999998</v>
      </c>
      <c r="BG293">
        <v>2415574.2799999998</v>
      </c>
      <c r="BH293">
        <v>75</v>
      </c>
      <c r="BI293">
        <v>-245.47</v>
      </c>
      <c r="BJ293" s="8">
        <v>-0.27889999999999998</v>
      </c>
      <c r="BK293" s="8">
        <v>0.185</v>
      </c>
      <c r="BL293" t="s">
        <v>610</v>
      </c>
    </row>
    <row r="294" spans="1:64" x14ac:dyDescent="0.45">
      <c r="A294" t="s">
        <v>908</v>
      </c>
      <c r="B294" t="s">
        <v>31</v>
      </c>
      <c r="C294" s="7">
        <v>42737.395833333336</v>
      </c>
      <c r="D294">
        <v>109.9</v>
      </c>
      <c r="E294" s="7">
        <v>42738.385416666664</v>
      </c>
      <c r="F294">
        <v>186.85</v>
      </c>
      <c r="G294" s="8">
        <v>0.70020000000000004</v>
      </c>
      <c r="H294">
        <v>41789.589999999997</v>
      </c>
      <c r="I294" s="8">
        <v>0.67320000000000002</v>
      </c>
      <c r="J294">
        <v>564.8578</v>
      </c>
      <c r="K294">
        <v>62077.87</v>
      </c>
      <c r="L294">
        <v>2457363.87</v>
      </c>
      <c r="M294">
        <v>75</v>
      </c>
      <c r="N294">
        <v>557.19000000000005</v>
      </c>
      <c r="O294" s="8">
        <v>-0.27210000000000001</v>
      </c>
      <c r="P294" s="8">
        <v>1.0924</v>
      </c>
      <c r="Q294" t="s">
        <v>610</v>
      </c>
      <c r="S294" s="2">
        <v>42737</v>
      </c>
      <c r="T294" t="s">
        <v>908</v>
      </c>
      <c r="U294">
        <v>109.9</v>
      </c>
      <c r="V294">
        <v>186.85</v>
      </c>
      <c r="W294">
        <f t="shared" si="58"/>
        <v>11441979.212499999</v>
      </c>
      <c r="X294">
        <f t="shared" si="59"/>
        <v>28604.948031249998</v>
      </c>
      <c r="Y294">
        <f t="shared" si="49"/>
        <v>250</v>
      </c>
      <c r="Z294">
        <f t="shared" si="50"/>
        <v>18495.624999999993</v>
      </c>
      <c r="AA294" t="str">
        <f t="shared" si="51"/>
        <v/>
      </c>
      <c r="AB294" s="9" t="str">
        <f>IFERROR(AA294/MAX($A$3:AA294)-1,"")</f>
        <v/>
      </c>
      <c r="AG294" s="2">
        <f t="shared" si="56"/>
        <v>42814</v>
      </c>
      <c r="AH294">
        <v>11519532.662499998</v>
      </c>
      <c r="AI294" s="9">
        <f>AH294/MAX($AH$2:AH294)-1</f>
        <v>-2.3236162848137232E-2</v>
      </c>
      <c r="AJ294" s="29">
        <f t="shared" si="52"/>
        <v>1</v>
      </c>
      <c r="AK294" s="29">
        <f t="shared" si="53"/>
        <v>1</v>
      </c>
      <c r="AL294" s="30">
        <f t="shared" si="57"/>
        <v>2</v>
      </c>
      <c r="AM294" s="30">
        <f t="shared" si="54"/>
        <v>2369</v>
      </c>
      <c r="AN294" s="31">
        <f t="shared" ca="1" si="55"/>
        <v>-2.3236162848137232E-2</v>
      </c>
      <c r="AV294" t="s">
        <v>908</v>
      </c>
      <c r="AW294" t="s">
        <v>31</v>
      </c>
      <c r="AX294" s="7">
        <v>42737.395833333336</v>
      </c>
      <c r="AY294">
        <v>109.9</v>
      </c>
      <c r="AZ294" s="7">
        <v>42738.385416666664</v>
      </c>
      <c r="BA294">
        <v>186.85</v>
      </c>
      <c r="BB294" s="8">
        <v>0.70020000000000004</v>
      </c>
      <c r="BC294">
        <v>41789.589999999997</v>
      </c>
      <c r="BD294" s="8">
        <v>0.67320000000000002</v>
      </c>
      <c r="BE294">
        <v>564.8578</v>
      </c>
      <c r="BF294">
        <v>62077.87</v>
      </c>
      <c r="BG294">
        <v>2457363.87</v>
      </c>
      <c r="BH294">
        <v>75</v>
      </c>
      <c r="BI294">
        <v>557.19000000000005</v>
      </c>
      <c r="BJ294" s="8">
        <v>-0.27210000000000001</v>
      </c>
      <c r="BK294" s="8">
        <v>1.0924</v>
      </c>
      <c r="BL294" t="s">
        <v>610</v>
      </c>
    </row>
    <row r="295" spans="1:64" x14ac:dyDescent="0.45">
      <c r="A295" t="s">
        <v>907</v>
      </c>
      <c r="B295" t="s">
        <v>31</v>
      </c>
      <c r="C295" s="7">
        <v>42737.447916666664</v>
      </c>
      <c r="D295">
        <v>129</v>
      </c>
      <c r="E295" s="7">
        <v>42738.388888888891</v>
      </c>
      <c r="F295">
        <v>152.5</v>
      </c>
      <c r="G295" s="8">
        <v>0.1822</v>
      </c>
      <c r="H295">
        <v>8474.15</v>
      </c>
      <c r="I295" s="8">
        <v>0.1603</v>
      </c>
      <c r="J295">
        <v>409.67590000000001</v>
      </c>
      <c r="K295">
        <v>52848.2</v>
      </c>
      <c r="L295">
        <v>578113.13</v>
      </c>
      <c r="M295">
        <v>61</v>
      </c>
      <c r="N295">
        <v>138.91999999999999</v>
      </c>
      <c r="O295" s="8">
        <v>-0.626</v>
      </c>
      <c r="P295" s="8">
        <v>0.314</v>
      </c>
      <c r="Q295" t="s">
        <v>610</v>
      </c>
      <c r="S295" s="2">
        <v>42737</v>
      </c>
      <c r="T295" t="s">
        <v>907</v>
      </c>
      <c r="U295">
        <v>129</v>
      </c>
      <c r="V295">
        <v>152.5</v>
      </c>
      <c r="W295">
        <f t="shared" si="58"/>
        <v>11441979.212499999</v>
      </c>
      <c r="X295">
        <f t="shared" si="59"/>
        <v>28604.948031249998</v>
      </c>
      <c r="Y295">
        <f t="shared" si="49"/>
        <v>225</v>
      </c>
      <c r="Z295">
        <f t="shared" si="50"/>
        <v>4654.1250000000009</v>
      </c>
      <c r="AA295" t="str">
        <f t="shared" si="51"/>
        <v/>
      </c>
      <c r="AB295" s="9" t="str">
        <f>IFERROR(AA295/MAX($A$3:AA295)-1,"")</f>
        <v/>
      </c>
      <c r="AG295" s="2">
        <f t="shared" si="56"/>
        <v>42815</v>
      </c>
      <c r="AH295">
        <v>11608227.587499999</v>
      </c>
      <c r="AI295" s="9">
        <f>AH295/MAX($AH$2:AH295)-1</f>
        <v>-1.5715545665382913E-2</v>
      </c>
      <c r="AJ295" s="29">
        <f t="shared" si="52"/>
        <v>1</v>
      </c>
      <c r="AK295" s="29">
        <f t="shared" si="53"/>
        <v>1</v>
      </c>
      <c r="AL295" s="30">
        <f t="shared" si="57"/>
        <v>2</v>
      </c>
      <c r="AM295" s="30">
        <f t="shared" si="54"/>
        <v>2369</v>
      </c>
      <c r="AN295" s="31">
        <f t="shared" ca="1" si="55"/>
        <v>-1.5715545665382913E-2</v>
      </c>
      <c r="AV295" t="s">
        <v>907</v>
      </c>
      <c r="AW295" t="s">
        <v>31</v>
      </c>
      <c r="AX295" s="7">
        <v>42737.447916666664</v>
      </c>
      <c r="AY295">
        <v>129</v>
      </c>
      <c r="AZ295" s="7">
        <v>42738.388888888891</v>
      </c>
      <c r="BA295">
        <v>152.5</v>
      </c>
      <c r="BB295" s="8">
        <v>0.1822</v>
      </c>
      <c r="BC295">
        <v>8474.15</v>
      </c>
      <c r="BD295" s="8">
        <v>0.1603</v>
      </c>
      <c r="BE295">
        <v>409.67590000000001</v>
      </c>
      <c r="BF295">
        <v>52848.2</v>
      </c>
      <c r="BG295">
        <v>578113.13</v>
      </c>
      <c r="BH295">
        <v>61</v>
      </c>
      <c r="BI295">
        <v>138.91999999999999</v>
      </c>
      <c r="BJ295" s="8">
        <v>-0.626</v>
      </c>
      <c r="BK295" s="8">
        <v>0.314</v>
      </c>
      <c r="BL295" t="s">
        <v>610</v>
      </c>
    </row>
    <row r="296" spans="1:64" x14ac:dyDescent="0.45">
      <c r="A296" t="s">
        <v>907</v>
      </c>
      <c r="B296" t="s">
        <v>31</v>
      </c>
      <c r="C296" s="7">
        <v>42737.447916666664</v>
      </c>
      <c r="D296">
        <v>129</v>
      </c>
      <c r="E296" s="7">
        <v>42738.385416666664</v>
      </c>
      <c r="F296">
        <v>127.2</v>
      </c>
      <c r="G296" s="8">
        <v>-1.4E-2</v>
      </c>
      <c r="H296">
        <v>-2101.31</v>
      </c>
      <c r="I296" s="8">
        <v>-3.3799999999999997E-2</v>
      </c>
      <c r="J296">
        <v>481.73169999999999</v>
      </c>
      <c r="K296">
        <v>62143.38</v>
      </c>
      <c r="L296">
        <v>2455262.5499999998</v>
      </c>
      <c r="M296">
        <v>60</v>
      </c>
      <c r="N296">
        <v>-35.020000000000003</v>
      </c>
      <c r="O296" s="8">
        <v>-0.626</v>
      </c>
      <c r="P296" s="8">
        <v>0.314</v>
      </c>
      <c r="Q296" t="s">
        <v>610</v>
      </c>
      <c r="S296" s="2">
        <v>42737</v>
      </c>
      <c r="T296" t="s">
        <v>907</v>
      </c>
      <c r="U296">
        <v>129</v>
      </c>
      <c r="V296">
        <v>127.2</v>
      </c>
      <c r="W296">
        <f t="shared" si="58"/>
        <v>11441979.212499999</v>
      </c>
      <c r="X296">
        <f t="shared" si="59"/>
        <v>28604.948031249998</v>
      </c>
      <c r="Y296">
        <f t="shared" si="49"/>
        <v>225</v>
      </c>
      <c r="Z296">
        <f t="shared" si="50"/>
        <v>-981.44999999999879</v>
      </c>
      <c r="AA296" t="str">
        <f t="shared" si="51"/>
        <v/>
      </c>
      <c r="AB296" s="9" t="str">
        <f>IFERROR(AA296/MAX($A$3:AA296)-1,"")</f>
        <v/>
      </c>
      <c r="AG296" s="2">
        <f t="shared" si="56"/>
        <v>42816</v>
      </c>
      <c r="AH296">
        <v>11608227.587499999</v>
      </c>
      <c r="AI296" s="9">
        <f>AH296/MAX($AH$2:AH296)-1</f>
        <v>-1.5715545665382913E-2</v>
      </c>
      <c r="AJ296" s="29">
        <f t="shared" si="52"/>
        <v>1</v>
      </c>
      <c r="AK296" s="29">
        <f t="shared" si="53"/>
        <v>1</v>
      </c>
      <c r="AL296" s="30">
        <f t="shared" si="57"/>
        <v>2</v>
      </c>
      <c r="AM296" s="30">
        <f t="shared" si="54"/>
        <v>2369</v>
      </c>
      <c r="AN296" s="31">
        <f t="shared" ca="1" si="55"/>
        <v>-1.5715545665382913E-2</v>
      </c>
      <c r="AV296" t="s">
        <v>907</v>
      </c>
      <c r="AW296" t="s">
        <v>31</v>
      </c>
      <c r="AX296" s="7">
        <v>42737.447916666664</v>
      </c>
      <c r="AY296">
        <v>129</v>
      </c>
      <c r="AZ296" s="7">
        <v>42738.385416666664</v>
      </c>
      <c r="BA296">
        <v>127.2</v>
      </c>
      <c r="BB296" s="8">
        <v>-1.4E-2</v>
      </c>
      <c r="BC296">
        <v>-2101.31</v>
      </c>
      <c r="BD296" s="8">
        <v>-3.3799999999999997E-2</v>
      </c>
      <c r="BE296">
        <v>481.73169999999999</v>
      </c>
      <c r="BF296">
        <v>62143.38</v>
      </c>
      <c r="BG296">
        <v>2455262.5499999998</v>
      </c>
      <c r="BH296">
        <v>60</v>
      </c>
      <c r="BI296">
        <v>-35.020000000000003</v>
      </c>
      <c r="BJ296" s="8">
        <v>-0.626</v>
      </c>
      <c r="BK296" s="8">
        <v>0.314</v>
      </c>
      <c r="BL296" t="s">
        <v>610</v>
      </c>
    </row>
    <row r="297" spans="1:64" x14ac:dyDescent="0.45">
      <c r="A297" t="s">
        <v>1193</v>
      </c>
      <c r="B297" t="s">
        <v>31</v>
      </c>
      <c r="C297" s="7">
        <v>42737.472222222219</v>
      </c>
      <c r="D297">
        <v>117.95</v>
      </c>
      <c r="E297" s="7">
        <v>42738.388888888891</v>
      </c>
      <c r="F297">
        <v>102</v>
      </c>
      <c r="G297" s="8">
        <v>-0.13519999999999999</v>
      </c>
      <c r="H297">
        <v>-8136.17</v>
      </c>
      <c r="I297" s="8">
        <v>-0.15390000000000001</v>
      </c>
      <c r="J297">
        <v>448.28620000000001</v>
      </c>
      <c r="K297">
        <v>52875.360000000001</v>
      </c>
      <c r="L297">
        <v>569976.94999999995</v>
      </c>
      <c r="M297">
        <v>54</v>
      </c>
      <c r="N297">
        <v>-150.66999999999999</v>
      </c>
      <c r="O297" s="8">
        <v>-0.75839999999999996</v>
      </c>
      <c r="P297" s="8">
        <v>1.8700000000000001E-2</v>
      </c>
      <c r="Q297" t="s">
        <v>610</v>
      </c>
      <c r="S297" s="2">
        <v>42737</v>
      </c>
      <c r="T297" t="s">
        <v>1193</v>
      </c>
      <c r="U297">
        <v>117.95</v>
      </c>
      <c r="V297">
        <v>102</v>
      </c>
      <c r="W297">
        <f t="shared" si="58"/>
        <v>11441979.212499999</v>
      </c>
      <c r="X297">
        <f t="shared" si="59"/>
        <v>28604.948031249998</v>
      </c>
      <c r="Y297">
        <f t="shared" si="49"/>
        <v>250</v>
      </c>
      <c r="Z297">
        <f t="shared" si="50"/>
        <v>-4537.3750000000009</v>
      </c>
      <c r="AA297">
        <f t="shared" si="51"/>
        <v>11459610.137499999</v>
      </c>
      <c r="AB297" s="9">
        <f>IFERROR(AA297/MAX($A$3:AA297)-1,"")</f>
        <v>-1.8881745204374911E-2</v>
      </c>
      <c r="AG297" s="2">
        <f t="shared" si="56"/>
        <v>42817</v>
      </c>
      <c r="AH297">
        <v>11608227.587499999</v>
      </c>
      <c r="AI297" s="9">
        <f>AH297/MAX($AH$2:AH297)-1</f>
        <v>-1.5715545665382913E-2</v>
      </c>
      <c r="AJ297" s="29">
        <f t="shared" si="52"/>
        <v>1</v>
      </c>
      <c r="AK297" s="29">
        <f t="shared" si="53"/>
        <v>1</v>
      </c>
      <c r="AL297" s="30">
        <f t="shared" si="57"/>
        <v>2</v>
      </c>
      <c r="AM297" s="30">
        <f t="shared" si="54"/>
        <v>2369</v>
      </c>
      <c r="AN297" s="31">
        <f t="shared" ca="1" si="55"/>
        <v>-1.5715545665382913E-2</v>
      </c>
      <c r="AV297" t="s">
        <v>1193</v>
      </c>
      <c r="AW297" t="s">
        <v>31</v>
      </c>
      <c r="AX297" s="7">
        <v>42737.472222222219</v>
      </c>
      <c r="AY297">
        <v>117.95</v>
      </c>
      <c r="AZ297" s="7">
        <v>42738.388888888891</v>
      </c>
      <c r="BA297">
        <v>102</v>
      </c>
      <c r="BB297" s="8">
        <v>-0.13519999999999999</v>
      </c>
      <c r="BC297">
        <v>-8136.17</v>
      </c>
      <c r="BD297" s="8">
        <v>-0.15390000000000001</v>
      </c>
      <c r="BE297">
        <v>448.28620000000001</v>
      </c>
      <c r="BF297">
        <v>52875.360000000001</v>
      </c>
      <c r="BG297">
        <v>569976.94999999995</v>
      </c>
      <c r="BH297">
        <v>54</v>
      </c>
      <c r="BI297">
        <v>-150.66999999999999</v>
      </c>
      <c r="BJ297" s="8">
        <v>-0.75839999999999996</v>
      </c>
      <c r="BK297" s="8">
        <v>1.8700000000000001E-2</v>
      </c>
      <c r="BL297" t="s">
        <v>610</v>
      </c>
    </row>
    <row r="298" spans="1:64" x14ac:dyDescent="0.45">
      <c r="A298" t="s">
        <v>907</v>
      </c>
      <c r="B298" t="s">
        <v>31</v>
      </c>
      <c r="C298" s="7">
        <v>42738.395833333336</v>
      </c>
      <c r="D298">
        <v>150</v>
      </c>
      <c r="E298" s="7">
        <v>42739.385416666664</v>
      </c>
      <c r="F298">
        <v>38.950000000000003</v>
      </c>
      <c r="G298" s="8">
        <v>-0.74029999999999996</v>
      </c>
      <c r="H298">
        <v>-46889.7</v>
      </c>
      <c r="I298" s="8">
        <v>-0.75290000000000001</v>
      </c>
      <c r="J298">
        <v>415.17540000000002</v>
      </c>
      <c r="K298">
        <v>62276.31</v>
      </c>
      <c r="L298">
        <v>2408372.85</v>
      </c>
      <c r="M298">
        <v>75</v>
      </c>
      <c r="N298">
        <v>-625.20000000000005</v>
      </c>
      <c r="O298" s="8">
        <v>-0.74029999999999996</v>
      </c>
      <c r="P298" s="8">
        <v>2.6700000000000002E-2</v>
      </c>
      <c r="Q298" t="s">
        <v>610</v>
      </c>
      <c r="S298" s="2">
        <v>42738</v>
      </c>
      <c r="T298" t="s">
        <v>907</v>
      </c>
      <c r="U298">
        <v>150</v>
      </c>
      <c r="V298">
        <v>38.950000000000003</v>
      </c>
      <c r="W298">
        <f t="shared" si="58"/>
        <v>11459610.137499999</v>
      </c>
      <c r="X298">
        <f t="shared" si="59"/>
        <v>28649.02534375</v>
      </c>
      <c r="Y298">
        <f t="shared" si="49"/>
        <v>200</v>
      </c>
      <c r="Z298">
        <f t="shared" si="50"/>
        <v>-22587.899999999998</v>
      </c>
      <c r="AA298" t="str">
        <f t="shared" si="51"/>
        <v/>
      </c>
      <c r="AB298" s="9" t="str">
        <f>IFERROR(AA298/MAX($A$3:AA298)-1,"")</f>
        <v/>
      </c>
      <c r="AG298" s="2">
        <f t="shared" si="56"/>
        <v>42818</v>
      </c>
      <c r="AH298">
        <v>11576611.849999998</v>
      </c>
      <c r="AI298" s="9">
        <f>AH298/MAX($AH$2:AH298)-1</f>
        <v>-1.8396306246531768E-2</v>
      </c>
      <c r="AJ298" s="29">
        <f t="shared" si="52"/>
        <v>1</v>
      </c>
      <c r="AK298" s="29">
        <f t="shared" si="53"/>
        <v>1</v>
      </c>
      <c r="AL298" s="30">
        <f t="shared" si="57"/>
        <v>2</v>
      </c>
      <c r="AM298" s="30">
        <f t="shared" si="54"/>
        <v>2369</v>
      </c>
      <c r="AN298" s="31">
        <f t="shared" ca="1" si="55"/>
        <v>-1.8396306246531768E-2</v>
      </c>
      <c r="AV298" t="s">
        <v>907</v>
      </c>
      <c r="AW298" t="s">
        <v>31</v>
      </c>
      <c r="AX298" s="7">
        <v>42738.395833333336</v>
      </c>
      <c r="AY298">
        <v>150</v>
      </c>
      <c r="AZ298" s="7">
        <v>42739.385416666664</v>
      </c>
      <c r="BA298">
        <v>38.950000000000003</v>
      </c>
      <c r="BB298" s="8">
        <v>-0.74029999999999996</v>
      </c>
      <c r="BC298">
        <v>-46889.7</v>
      </c>
      <c r="BD298" s="8">
        <v>-0.75290000000000001</v>
      </c>
      <c r="BE298">
        <v>415.17540000000002</v>
      </c>
      <c r="BF298">
        <v>62276.31</v>
      </c>
      <c r="BG298">
        <v>2408372.85</v>
      </c>
      <c r="BH298">
        <v>75</v>
      </c>
      <c r="BI298">
        <v>-625.20000000000005</v>
      </c>
      <c r="BJ298" s="8">
        <v>-0.74029999999999996</v>
      </c>
      <c r="BK298" s="8">
        <v>2.6700000000000002E-2</v>
      </c>
      <c r="BL298" t="s">
        <v>610</v>
      </c>
    </row>
    <row r="299" spans="1:64" x14ac:dyDescent="0.45">
      <c r="A299" t="s">
        <v>897</v>
      </c>
      <c r="B299" t="s">
        <v>31</v>
      </c>
      <c r="C299" s="7">
        <v>42738.420138888891</v>
      </c>
      <c r="D299">
        <v>126.4</v>
      </c>
      <c r="E299" s="7">
        <v>42739.388888888891</v>
      </c>
      <c r="F299">
        <v>114.8</v>
      </c>
      <c r="G299" s="8">
        <v>-9.1800000000000007E-2</v>
      </c>
      <c r="H299">
        <v>-5858.64</v>
      </c>
      <c r="I299" s="8">
        <v>-0.1109</v>
      </c>
      <c r="J299">
        <v>418.11619999999999</v>
      </c>
      <c r="K299">
        <v>52849.89</v>
      </c>
      <c r="L299">
        <v>564118.31000000006</v>
      </c>
      <c r="M299">
        <v>69</v>
      </c>
      <c r="N299">
        <v>-84.91</v>
      </c>
      <c r="O299" s="8">
        <v>-0.3548</v>
      </c>
      <c r="P299" s="8">
        <v>0.33779999999999999</v>
      </c>
      <c r="Q299" t="s">
        <v>610</v>
      </c>
      <c r="S299" s="2">
        <v>42738</v>
      </c>
      <c r="T299" t="s">
        <v>897</v>
      </c>
      <c r="U299">
        <v>126.4</v>
      </c>
      <c r="V299">
        <v>114.8</v>
      </c>
      <c r="W299">
        <f t="shared" si="58"/>
        <v>11459610.137499999</v>
      </c>
      <c r="X299">
        <f t="shared" si="59"/>
        <v>28649.02534375</v>
      </c>
      <c r="Y299">
        <f t="shared" si="49"/>
        <v>225</v>
      </c>
      <c r="Z299">
        <f t="shared" si="50"/>
        <v>-3152.7000000000003</v>
      </c>
      <c r="AA299" t="str">
        <f t="shared" si="51"/>
        <v/>
      </c>
      <c r="AB299" s="9" t="str">
        <f>IFERROR(AA299/MAX($A$3:AA299)-1,"")</f>
        <v/>
      </c>
      <c r="AG299" s="2">
        <f t="shared" si="56"/>
        <v>42819</v>
      </c>
      <c r="AH299">
        <v>11576611.849999998</v>
      </c>
      <c r="AI299" s="9">
        <f>AH299/MAX($AH$2:AH299)-1</f>
        <v>-1.8396306246531768E-2</v>
      </c>
      <c r="AJ299" s="29">
        <f t="shared" si="52"/>
        <v>1</v>
      </c>
      <c r="AK299" s="29">
        <f t="shared" si="53"/>
        <v>1</v>
      </c>
      <c r="AL299" s="30">
        <f t="shared" si="57"/>
        <v>2</v>
      </c>
      <c r="AM299" s="30">
        <f t="shared" si="54"/>
        <v>2369</v>
      </c>
      <c r="AN299" s="31">
        <f t="shared" ca="1" si="55"/>
        <v>-1.8396306246531768E-2</v>
      </c>
      <c r="AV299" t="s">
        <v>897</v>
      </c>
      <c r="AW299" t="s">
        <v>31</v>
      </c>
      <c r="AX299" s="7">
        <v>42738.420138888891</v>
      </c>
      <c r="AY299">
        <v>126.4</v>
      </c>
      <c r="AZ299" s="7">
        <v>42739.388888888891</v>
      </c>
      <c r="BA299">
        <v>114.8</v>
      </c>
      <c r="BB299" s="8">
        <v>-9.1800000000000007E-2</v>
      </c>
      <c r="BC299">
        <v>-5858.64</v>
      </c>
      <c r="BD299" s="8">
        <v>-0.1109</v>
      </c>
      <c r="BE299">
        <v>418.11619999999999</v>
      </c>
      <c r="BF299">
        <v>52849.89</v>
      </c>
      <c r="BG299">
        <v>564118.31000000006</v>
      </c>
      <c r="BH299">
        <v>69</v>
      </c>
      <c r="BI299">
        <v>-84.91</v>
      </c>
      <c r="BJ299" s="8">
        <v>-0.3548</v>
      </c>
      <c r="BK299" s="8">
        <v>0.33779999999999999</v>
      </c>
      <c r="BL299" t="s">
        <v>610</v>
      </c>
    </row>
    <row r="300" spans="1:64" x14ac:dyDescent="0.45">
      <c r="A300" t="s">
        <v>961</v>
      </c>
      <c r="B300" t="s">
        <v>31</v>
      </c>
      <c r="C300" s="7">
        <v>42738.423611111109</v>
      </c>
      <c r="D300">
        <v>91.2</v>
      </c>
      <c r="E300" s="7">
        <v>42739.388888888891</v>
      </c>
      <c r="F300">
        <v>69</v>
      </c>
      <c r="G300" s="8">
        <v>-0.24340000000000001</v>
      </c>
      <c r="H300">
        <v>-13791.75</v>
      </c>
      <c r="I300" s="8">
        <v>-0.26100000000000001</v>
      </c>
      <c r="J300">
        <v>579.43640000000005</v>
      </c>
      <c r="K300">
        <v>52844.6</v>
      </c>
      <c r="L300">
        <v>550326.56999999995</v>
      </c>
      <c r="M300">
        <v>68</v>
      </c>
      <c r="N300">
        <v>-202.82</v>
      </c>
      <c r="O300" s="8">
        <v>-0.43969999999999998</v>
      </c>
      <c r="P300" s="8">
        <v>0.2555</v>
      </c>
      <c r="Q300" t="s">
        <v>610</v>
      </c>
      <c r="S300" s="2">
        <v>42738</v>
      </c>
      <c r="T300" t="s">
        <v>961</v>
      </c>
      <c r="U300">
        <v>91.2</v>
      </c>
      <c r="V300">
        <v>69</v>
      </c>
      <c r="W300">
        <f t="shared" si="58"/>
        <v>11459610.137499999</v>
      </c>
      <c r="X300">
        <f t="shared" si="59"/>
        <v>28649.02534375</v>
      </c>
      <c r="Y300">
        <f t="shared" si="49"/>
        <v>325</v>
      </c>
      <c r="Z300">
        <f t="shared" si="50"/>
        <v>-7735.6500000000024</v>
      </c>
      <c r="AA300" t="str">
        <f t="shared" si="51"/>
        <v/>
      </c>
      <c r="AB300" s="9" t="str">
        <f>IFERROR(AA300/MAX($A$3:AA300)-1,"")</f>
        <v/>
      </c>
      <c r="AG300" s="2">
        <f t="shared" si="56"/>
        <v>42820</v>
      </c>
      <c r="AH300">
        <v>11576611.849999998</v>
      </c>
      <c r="AI300" s="9">
        <f>AH300/MAX($AH$2:AH300)-1</f>
        <v>-1.8396306246531768E-2</v>
      </c>
      <c r="AJ300" s="29">
        <f t="shared" si="52"/>
        <v>1</v>
      </c>
      <c r="AK300" s="29">
        <f t="shared" si="53"/>
        <v>1</v>
      </c>
      <c r="AL300" s="30">
        <f t="shared" si="57"/>
        <v>2</v>
      </c>
      <c r="AM300" s="30">
        <f t="shared" si="54"/>
        <v>2369</v>
      </c>
      <c r="AN300" s="31">
        <f t="shared" ca="1" si="55"/>
        <v>-1.8396306246531768E-2</v>
      </c>
      <c r="AV300" t="s">
        <v>961</v>
      </c>
      <c r="AW300" t="s">
        <v>31</v>
      </c>
      <c r="AX300" s="7">
        <v>42738.423611111109</v>
      </c>
      <c r="AY300">
        <v>91.2</v>
      </c>
      <c r="AZ300" s="7">
        <v>42739.388888888891</v>
      </c>
      <c r="BA300">
        <v>69</v>
      </c>
      <c r="BB300" s="8">
        <v>-0.24340000000000001</v>
      </c>
      <c r="BC300">
        <v>-13791.75</v>
      </c>
      <c r="BD300" s="8">
        <v>-0.26100000000000001</v>
      </c>
      <c r="BE300">
        <v>579.43640000000005</v>
      </c>
      <c r="BF300">
        <v>52844.6</v>
      </c>
      <c r="BG300">
        <v>550326.56999999995</v>
      </c>
      <c r="BH300">
        <v>68</v>
      </c>
      <c r="BI300">
        <v>-202.82</v>
      </c>
      <c r="BJ300" s="8">
        <v>-0.43969999999999998</v>
      </c>
      <c r="BK300" s="8">
        <v>0.2555</v>
      </c>
      <c r="BL300" t="s">
        <v>610</v>
      </c>
    </row>
    <row r="301" spans="1:64" x14ac:dyDescent="0.45">
      <c r="A301" t="s">
        <v>961</v>
      </c>
      <c r="B301" t="s">
        <v>31</v>
      </c>
      <c r="C301" s="7">
        <v>42738.440972222219</v>
      </c>
      <c r="D301">
        <v>102.9</v>
      </c>
      <c r="E301" s="7">
        <v>42739.385416666664</v>
      </c>
      <c r="F301">
        <v>72.900000000000006</v>
      </c>
      <c r="G301" s="8">
        <v>-0.29149999999999998</v>
      </c>
      <c r="H301">
        <v>-19156.11</v>
      </c>
      <c r="I301" s="8">
        <v>-0.30859999999999999</v>
      </c>
      <c r="J301">
        <v>603.1902</v>
      </c>
      <c r="K301">
        <v>62068.27</v>
      </c>
      <c r="L301">
        <v>2389216.7400000002</v>
      </c>
      <c r="M301">
        <v>62</v>
      </c>
      <c r="N301">
        <v>-308.97000000000003</v>
      </c>
      <c r="O301" s="8">
        <v>-0.49270000000000003</v>
      </c>
      <c r="P301" s="8">
        <v>0.11269999999999999</v>
      </c>
      <c r="Q301" t="s">
        <v>610</v>
      </c>
      <c r="S301" s="2">
        <v>42738</v>
      </c>
      <c r="T301" t="s">
        <v>961</v>
      </c>
      <c r="U301">
        <v>102.9</v>
      </c>
      <c r="V301">
        <v>72.900000000000006</v>
      </c>
      <c r="W301">
        <f t="shared" si="58"/>
        <v>11459610.137499999</v>
      </c>
      <c r="X301">
        <f t="shared" si="59"/>
        <v>28649.02534375</v>
      </c>
      <c r="Y301">
        <f t="shared" si="49"/>
        <v>275</v>
      </c>
      <c r="Z301">
        <f t="shared" si="50"/>
        <v>-8733.4499999999989</v>
      </c>
      <c r="AA301">
        <f t="shared" si="51"/>
        <v>11417400.4375</v>
      </c>
      <c r="AB301" s="9">
        <f>IFERROR(AA301/MAX($A$3:AA301)-1,"")</f>
        <v>-2.2495542419336712E-2</v>
      </c>
      <c r="AG301" s="2">
        <f t="shared" si="56"/>
        <v>42821</v>
      </c>
      <c r="AH301">
        <v>11557645.099999998</v>
      </c>
      <c r="AI301" s="9">
        <f>AH301/MAX($AH$2:AH301)-1</f>
        <v>-2.0004534292848986E-2</v>
      </c>
      <c r="AJ301" s="29">
        <f t="shared" si="52"/>
        <v>1</v>
      </c>
      <c r="AK301" s="29">
        <f t="shared" si="53"/>
        <v>1</v>
      </c>
      <c r="AL301" s="30">
        <f t="shared" si="57"/>
        <v>2</v>
      </c>
      <c r="AM301" s="30">
        <f t="shared" si="54"/>
        <v>2369</v>
      </c>
      <c r="AN301" s="31">
        <f t="shared" ca="1" si="55"/>
        <v>-2.0004534292848986E-2</v>
      </c>
      <c r="AV301" t="s">
        <v>961</v>
      </c>
      <c r="AW301" t="s">
        <v>31</v>
      </c>
      <c r="AX301" s="7">
        <v>42738.440972222219</v>
      </c>
      <c r="AY301">
        <v>102.9</v>
      </c>
      <c r="AZ301" s="7">
        <v>42739.385416666664</v>
      </c>
      <c r="BA301">
        <v>72.900000000000006</v>
      </c>
      <c r="BB301" s="8">
        <v>-0.29149999999999998</v>
      </c>
      <c r="BC301">
        <v>-19156.11</v>
      </c>
      <c r="BD301" s="8">
        <v>-0.30859999999999999</v>
      </c>
      <c r="BE301">
        <v>603.1902</v>
      </c>
      <c r="BF301">
        <v>62068.27</v>
      </c>
      <c r="BG301">
        <v>2389216.7400000002</v>
      </c>
      <c r="BH301">
        <v>62</v>
      </c>
      <c r="BI301">
        <v>-308.97000000000003</v>
      </c>
      <c r="BJ301" s="8">
        <v>-0.49270000000000003</v>
      </c>
      <c r="BK301" s="8">
        <v>0.11269999999999999</v>
      </c>
      <c r="BL301" t="s">
        <v>610</v>
      </c>
    </row>
    <row r="302" spans="1:64" x14ac:dyDescent="0.45">
      <c r="A302" t="s">
        <v>908</v>
      </c>
      <c r="B302" t="s">
        <v>31</v>
      </c>
      <c r="C302" s="7">
        <v>42739.5</v>
      </c>
      <c r="D302">
        <v>108</v>
      </c>
      <c r="E302" s="7">
        <v>42740.388888888891</v>
      </c>
      <c r="F302">
        <v>41.55</v>
      </c>
      <c r="G302" s="8">
        <v>-0.61529999999999996</v>
      </c>
      <c r="H302">
        <v>-33187.370000000003</v>
      </c>
      <c r="I302" s="8">
        <v>-0.62909999999999999</v>
      </c>
      <c r="J302">
        <v>488.44099999999997</v>
      </c>
      <c r="K302">
        <v>52751.63</v>
      </c>
      <c r="L302">
        <v>517139.20000000001</v>
      </c>
      <c r="M302">
        <v>46</v>
      </c>
      <c r="N302">
        <v>-721.46</v>
      </c>
      <c r="O302" s="8">
        <v>-0.62270000000000003</v>
      </c>
      <c r="P302" s="8">
        <v>0.2407</v>
      </c>
      <c r="Q302" t="s">
        <v>610</v>
      </c>
      <c r="S302" s="2">
        <v>42739</v>
      </c>
      <c r="T302" t="s">
        <v>908</v>
      </c>
      <c r="U302">
        <v>108</v>
      </c>
      <c r="V302">
        <v>41.55</v>
      </c>
      <c r="W302">
        <f t="shared" si="58"/>
        <v>11417400.4375</v>
      </c>
      <c r="X302">
        <f t="shared" si="59"/>
        <v>28543.501093750001</v>
      </c>
      <c r="Y302">
        <f t="shared" si="49"/>
        <v>275</v>
      </c>
      <c r="Z302">
        <f t="shared" si="50"/>
        <v>-18685.012500000004</v>
      </c>
      <c r="AA302" t="str">
        <f t="shared" si="51"/>
        <v/>
      </c>
      <c r="AB302" s="9" t="str">
        <f>IFERROR(AA302/MAX($A$3:AA302)-1,"")</f>
        <v/>
      </c>
      <c r="AG302" s="2">
        <f t="shared" si="56"/>
        <v>42822</v>
      </c>
      <c r="AH302">
        <v>11541359.224999998</v>
      </c>
      <c r="AI302" s="9">
        <f>AH302/MAX($AH$2:AH302)-1</f>
        <v>-2.1385445673755998E-2</v>
      </c>
      <c r="AJ302" s="29">
        <f t="shared" si="52"/>
        <v>1</v>
      </c>
      <c r="AK302" s="29">
        <f t="shared" si="53"/>
        <v>1</v>
      </c>
      <c r="AL302" s="30">
        <f t="shared" si="57"/>
        <v>2</v>
      </c>
      <c r="AM302" s="30">
        <f t="shared" si="54"/>
        <v>2369</v>
      </c>
      <c r="AN302" s="31">
        <f t="shared" ca="1" si="55"/>
        <v>-2.1385445673755998E-2</v>
      </c>
      <c r="AV302" t="s">
        <v>908</v>
      </c>
      <c r="AW302" t="s">
        <v>31</v>
      </c>
      <c r="AX302" s="7">
        <v>42739.5</v>
      </c>
      <c r="AY302">
        <v>108</v>
      </c>
      <c r="AZ302" s="7">
        <v>42740.388888888891</v>
      </c>
      <c r="BA302">
        <v>41.55</v>
      </c>
      <c r="BB302" s="8">
        <v>-0.61529999999999996</v>
      </c>
      <c r="BC302">
        <v>-33187.370000000003</v>
      </c>
      <c r="BD302" s="8">
        <v>-0.62909999999999999</v>
      </c>
      <c r="BE302">
        <v>488.44099999999997</v>
      </c>
      <c r="BF302">
        <v>52751.63</v>
      </c>
      <c r="BG302">
        <v>517139.20000000001</v>
      </c>
      <c r="BH302">
        <v>46</v>
      </c>
      <c r="BI302">
        <v>-721.46</v>
      </c>
      <c r="BJ302" s="8">
        <v>-0.62270000000000003</v>
      </c>
      <c r="BK302" s="8">
        <v>0.2407</v>
      </c>
      <c r="BL302" t="s">
        <v>610</v>
      </c>
    </row>
    <row r="303" spans="1:64" x14ac:dyDescent="0.45">
      <c r="A303" t="s">
        <v>907</v>
      </c>
      <c r="B303" t="s">
        <v>31</v>
      </c>
      <c r="C303" s="7">
        <v>42739.506944444445</v>
      </c>
      <c r="D303">
        <v>63.75</v>
      </c>
      <c r="E303" s="7">
        <v>42740.388888888891</v>
      </c>
      <c r="F303">
        <v>13.75</v>
      </c>
      <c r="G303" s="8">
        <v>-0.7843</v>
      </c>
      <c r="H303">
        <v>-42007.17</v>
      </c>
      <c r="I303" s="8">
        <v>-0.79649999999999999</v>
      </c>
      <c r="J303">
        <v>827.31989999999996</v>
      </c>
      <c r="K303">
        <v>52741.64</v>
      </c>
      <c r="L303">
        <v>475132.03</v>
      </c>
      <c r="M303">
        <v>44</v>
      </c>
      <c r="N303">
        <v>-954.71</v>
      </c>
      <c r="O303" s="8">
        <v>-0.8</v>
      </c>
      <c r="P303" s="8">
        <v>0.15759999999999999</v>
      </c>
      <c r="Q303" t="s">
        <v>610</v>
      </c>
      <c r="S303" s="2">
        <v>42739</v>
      </c>
      <c r="T303" t="s">
        <v>907</v>
      </c>
      <c r="U303">
        <v>63.75</v>
      </c>
      <c r="V303">
        <v>13.75</v>
      </c>
      <c r="W303">
        <f t="shared" si="58"/>
        <v>11417400.4375</v>
      </c>
      <c r="X303">
        <f t="shared" si="59"/>
        <v>28543.501093750001</v>
      </c>
      <c r="Y303">
        <f t="shared" si="49"/>
        <v>450</v>
      </c>
      <c r="Z303">
        <f t="shared" si="50"/>
        <v>-22848.750000000004</v>
      </c>
      <c r="AA303">
        <f t="shared" si="51"/>
        <v>11375866.675000001</v>
      </c>
      <c r="AB303" s="9">
        <f>IFERROR(AA303/MAX($A$3:AA303)-1,"")</f>
        <v>-2.6051469025054952E-2</v>
      </c>
      <c r="AG303" s="2">
        <f t="shared" si="56"/>
        <v>42823</v>
      </c>
      <c r="AH303">
        <v>11552494.474999998</v>
      </c>
      <c r="AI303" s="9">
        <f>AH303/MAX($AH$2:AH303)-1</f>
        <v>-2.0441265919567519E-2</v>
      </c>
      <c r="AJ303" s="29">
        <f t="shared" si="52"/>
        <v>1</v>
      </c>
      <c r="AK303" s="29">
        <f t="shared" si="53"/>
        <v>1</v>
      </c>
      <c r="AL303" s="30">
        <f t="shared" si="57"/>
        <v>2</v>
      </c>
      <c r="AM303" s="30">
        <f t="shared" si="54"/>
        <v>2369</v>
      </c>
      <c r="AN303" s="31">
        <f t="shared" ca="1" si="55"/>
        <v>-2.0441265919567519E-2</v>
      </c>
      <c r="AV303" t="s">
        <v>907</v>
      </c>
      <c r="AW303" t="s">
        <v>31</v>
      </c>
      <c r="AX303" s="7">
        <v>42739.506944444445</v>
      </c>
      <c r="AY303">
        <v>63.75</v>
      </c>
      <c r="AZ303" s="7">
        <v>42740.388888888891</v>
      </c>
      <c r="BA303">
        <v>13.75</v>
      </c>
      <c r="BB303" s="8">
        <v>-0.7843</v>
      </c>
      <c r="BC303">
        <v>-42007.17</v>
      </c>
      <c r="BD303" s="8">
        <v>-0.79649999999999999</v>
      </c>
      <c r="BE303">
        <v>827.31989999999996</v>
      </c>
      <c r="BF303">
        <v>52741.64</v>
      </c>
      <c r="BG303">
        <v>475132.03</v>
      </c>
      <c r="BH303">
        <v>44</v>
      </c>
      <c r="BI303">
        <v>-954.71</v>
      </c>
      <c r="BJ303" s="8">
        <v>-0.8</v>
      </c>
      <c r="BK303" s="8">
        <v>0.15759999999999999</v>
      </c>
      <c r="BL303" t="s">
        <v>610</v>
      </c>
    </row>
    <row r="304" spans="1:64" x14ac:dyDescent="0.45">
      <c r="A304" t="s">
        <v>961</v>
      </c>
      <c r="B304" t="s">
        <v>31</v>
      </c>
      <c r="C304" s="7">
        <v>42740.395833333336</v>
      </c>
      <c r="D304">
        <v>32.85</v>
      </c>
      <c r="E304" s="7">
        <v>42740.635416666664</v>
      </c>
      <c r="F304">
        <v>9.1999999999999993</v>
      </c>
      <c r="G304" s="8">
        <v>-0.71989999999999998</v>
      </c>
      <c r="H304">
        <v>-45390.36</v>
      </c>
      <c r="I304" s="8">
        <v>-0.73270000000000002</v>
      </c>
      <c r="J304">
        <v>1885.7260000000001</v>
      </c>
      <c r="K304">
        <v>61946.080000000002</v>
      </c>
      <c r="L304">
        <v>2343826.38</v>
      </c>
      <c r="M304">
        <v>70</v>
      </c>
      <c r="N304">
        <v>-648.42999999999995</v>
      </c>
      <c r="O304" s="8">
        <v>-0.71989999999999998</v>
      </c>
      <c r="P304" s="8">
        <v>0.47639999999999999</v>
      </c>
      <c r="Q304" t="s">
        <v>610</v>
      </c>
      <c r="S304" s="2">
        <v>42740</v>
      </c>
      <c r="T304" t="s">
        <v>961</v>
      </c>
      <c r="U304">
        <v>32.85</v>
      </c>
      <c r="V304">
        <v>9.1999999999999993</v>
      </c>
      <c r="W304">
        <f t="shared" si="58"/>
        <v>11375866.675000001</v>
      </c>
      <c r="X304">
        <f t="shared" si="59"/>
        <v>28439.666687500001</v>
      </c>
      <c r="Y304">
        <f t="shared" si="49"/>
        <v>875</v>
      </c>
      <c r="Z304">
        <f t="shared" si="50"/>
        <v>-21061.687500000004</v>
      </c>
      <c r="AA304" t="str">
        <f t="shared" si="51"/>
        <v/>
      </c>
      <c r="AB304" s="9" t="str">
        <f>IFERROR(AA304/MAX($A$3:AA304)-1,"")</f>
        <v/>
      </c>
      <c r="AG304" s="2">
        <f t="shared" si="56"/>
        <v>42824</v>
      </c>
      <c r="AH304">
        <v>11610191.074999997</v>
      </c>
      <c r="AI304" s="9">
        <f>AH304/MAX($AH$2:AH304)-1</f>
        <v>-1.5549057697434199E-2</v>
      </c>
      <c r="AJ304" s="29">
        <f t="shared" si="52"/>
        <v>1</v>
      </c>
      <c r="AK304" s="29">
        <f t="shared" si="53"/>
        <v>1</v>
      </c>
      <c r="AL304" s="30">
        <f t="shared" si="57"/>
        <v>2</v>
      </c>
      <c r="AM304" s="30">
        <f t="shared" si="54"/>
        <v>2369</v>
      </c>
      <c r="AN304" s="31">
        <f t="shared" ca="1" si="55"/>
        <v>-1.5549057697434199E-2</v>
      </c>
      <c r="AV304" t="s">
        <v>961</v>
      </c>
      <c r="AW304" t="s">
        <v>31</v>
      </c>
      <c r="AX304" s="7">
        <v>42740.395833333336</v>
      </c>
      <c r="AY304">
        <v>32.85</v>
      </c>
      <c r="AZ304" s="7">
        <v>42740.635416666664</v>
      </c>
      <c r="BA304">
        <v>9.1999999999999993</v>
      </c>
      <c r="BB304" s="8">
        <v>-0.71989999999999998</v>
      </c>
      <c r="BC304">
        <v>-45390.36</v>
      </c>
      <c r="BD304" s="8">
        <v>-0.73270000000000002</v>
      </c>
      <c r="BE304">
        <v>1885.7260000000001</v>
      </c>
      <c r="BF304">
        <v>61946.080000000002</v>
      </c>
      <c r="BG304">
        <v>2343826.38</v>
      </c>
      <c r="BH304">
        <v>70</v>
      </c>
      <c r="BI304">
        <v>-648.42999999999995</v>
      </c>
      <c r="BJ304" s="8">
        <v>-0.71989999999999998</v>
      </c>
      <c r="BK304" s="8">
        <v>0.47639999999999999</v>
      </c>
      <c r="BL304" t="s">
        <v>610</v>
      </c>
    </row>
    <row r="305" spans="1:64" x14ac:dyDescent="0.45">
      <c r="A305" t="s">
        <v>897</v>
      </c>
      <c r="B305" t="s">
        <v>31</v>
      </c>
      <c r="C305" s="7">
        <v>42740.399305555555</v>
      </c>
      <c r="D305">
        <v>78.25</v>
      </c>
      <c r="E305" s="7">
        <v>42740.635416666664</v>
      </c>
      <c r="F305">
        <v>102</v>
      </c>
      <c r="G305" s="8">
        <v>0.30349999999999999</v>
      </c>
      <c r="H305">
        <v>17372.849999999999</v>
      </c>
      <c r="I305" s="8">
        <v>0.28050000000000003</v>
      </c>
      <c r="J305">
        <v>791.56410000000005</v>
      </c>
      <c r="K305">
        <v>61939.89</v>
      </c>
      <c r="L305">
        <v>2361199.23</v>
      </c>
      <c r="M305">
        <v>69</v>
      </c>
      <c r="N305">
        <v>251.78</v>
      </c>
      <c r="O305" s="8">
        <v>-0.31950000000000001</v>
      </c>
      <c r="P305" s="8">
        <v>0.76229999999999998</v>
      </c>
      <c r="Q305" t="s">
        <v>610</v>
      </c>
      <c r="S305" s="2">
        <v>42740</v>
      </c>
      <c r="T305" t="s">
        <v>897</v>
      </c>
      <c r="U305">
        <v>78.25</v>
      </c>
      <c r="V305">
        <v>102</v>
      </c>
      <c r="W305">
        <f t="shared" si="58"/>
        <v>11375866.675000001</v>
      </c>
      <c r="X305">
        <f t="shared" si="59"/>
        <v>28439.666687500001</v>
      </c>
      <c r="Y305">
        <f t="shared" si="49"/>
        <v>375</v>
      </c>
      <c r="Z305">
        <f t="shared" si="50"/>
        <v>8230.3125000000018</v>
      </c>
      <c r="AA305">
        <f t="shared" si="51"/>
        <v>11363035.300000001</v>
      </c>
      <c r="AB305" s="9">
        <f>IFERROR(AA305/MAX($A$3:AA305)-1,"")</f>
        <v>-2.7150031375394623E-2</v>
      </c>
      <c r="AG305" s="2">
        <f t="shared" si="56"/>
        <v>42825</v>
      </c>
      <c r="AH305">
        <v>11610191.074999997</v>
      </c>
      <c r="AI305" s="9">
        <f>AH305/MAX($AH$2:AH305)-1</f>
        <v>-1.5549057697434199E-2</v>
      </c>
      <c r="AJ305" s="29">
        <f t="shared" si="52"/>
        <v>1</v>
      </c>
      <c r="AK305" s="29">
        <f t="shared" si="53"/>
        <v>1</v>
      </c>
      <c r="AL305" s="30">
        <f t="shared" si="57"/>
        <v>2</v>
      </c>
      <c r="AM305" s="30">
        <f t="shared" si="54"/>
        <v>2369</v>
      </c>
      <c r="AN305" s="31">
        <f t="shared" ca="1" si="55"/>
        <v>-1.5549057697434199E-2</v>
      </c>
      <c r="AV305" t="s">
        <v>897</v>
      </c>
      <c r="AW305" t="s">
        <v>31</v>
      </c>
      <c r="AX305" s="7">
        <v>42740.399305555555</v>
      </c>
      <c r="AY305">
        <v>78.25</v>
      </c>
      <c r="AZ305" s="7">
        <v>42740.635416666664</v>
      </c>
      <c r="BA305">
        <v>102</v>
      </c>
      <c r="BB305" s="8">
        <v>0.30349999999999999</v>
      </c>
      <c r="BC305">
        <v>17372.849999999999</v>
      </c>
      <c r="BD305" s="8">
        <v>0.28050000000000003</v>
      </c>
      <c r="BE305">
        <v>791.56410000000005</v>
      </c>
      <c r="BF305">
        <v>61939.89</v>
      </c>
      <c r="BG305">
        <v>2361199.23</v>
      </c>
      <c r="BH305">
        <v>69</v>
      </c>
      <c r="BI305">
        <v>251.78</v>
      </c>
      <c r="BJ305" s="8">
        <v>-0.31950000000000001</v>
      </c>
      <c r="BK305" s="8">
        <v>0.76229999999999998</v>
      </c>
      <c r="BL305" t="s">
        <v>610</v>
      </c>
    </row>
    <row r="306" spans="1:64" x14ac:dyDescent="0.45">
      <c r="A306" t="s">
        <v>910</v>
      </c>
      <c r="B306" t="s">
        <v>31</v>
      </c>
      <c r="C306" s="7">
        <v>42741.413194444445</v>
      </c>
      <c r="D306">
        <v>121.45</v>
      </c>
      <c r="E306" s="7">
        <v>42744.385416666664</v>
      </c>
      <c r="F306">
        <v>96.75</v>
      </c>
      <c r="G306" s="8">
        <v>-0.2034</v>
      </c>
      <c r="H306">
        <v>-13680.27</v>
      </c>
      <c r="I306" s="8">
        <v>-0.2213</v>
      </c>
      <c r="J306">
        <v>508.9008</v>
      </c>
      <c r="K306">
        <v>61806</v>
      </c>
      <c r="L306">
        <v>2347518.96</v>
      </c>
      <c r="M306">
        <v>70</v>
      </c>
      <c r="N306">
        <v>-195.43</v>
      </c>
      <c r="O306" s="8">
        <v>-0.2137</v>
      </c>
      <c r="P306" s="8">
        <v>0.19389999999999999</v>
      </c>
      <c r="Q306" t="s">
        <v>610</v>
      </c>
      <c r="S306" s="2">
        <v>42741</v>
      </c>
      <c r="T306" t="s">
        <v>910</v>
      </c>
      <c r="U306">
        <v>121.45</v>
      </c>
      <c r="V306">
        <v>96.75</v>
      </c>
      <c r="W306">
        <f t="shared" si="58"/>
        <v>11363035.300000001</v>
      </c>
      <c r="X306">
        <f t="shared" si="59"/>
        <v>28407.588250000001</v>
      </c>
      <c r="Y306">
        <f t="shared" si="49"/>
        <v>225</v>
      </c>
      <c r="Z306">
        <f t="shared" si="50"/>
        <v>-6048.4500000000007</v>
      </c>
      <c r="AA306" t="str">
        <f t="shared" si="51"/>
        <v/>
      </c>
      <c r="AB306" s="9" t="str">
        <f>IFERROR(AA306/MAX($A$3:AA306)-1,"")</f>
        <v/>
      </c>
      <c r="AG306" s="2">
        <f t="shared" si="56"/>
        <v>42826</v>
      </c>
      <c r="AH306">
        <v>11610191.074999997</v>
      </c>
      <c r="AI306" s="9">
        <f>AH306/MAX($AH$2:AH306)-1</f>
        <v>-1.5549057697434199E-2</v>
      </c>
      <c r="AJ306" s="29">
        <f t="shared" si="52"/>
        <v>1</v>
      </c>
      <c r="AK306" s="29">
        <f t="shared" si="53"/>
        <v>1</v>
      </c>
      <c r="AL306" s="30">
        <f t="shared" si="57"/>
        <v>2</v>
      </c>
      <c r="AM306" s="30">
        <f t="shared" si="54"/>
        <v>2369</v>
      </c>
      <c r="AN306" s="31">
        <f t="shared" ca="1" si="55"/>
        <v>-1.5549057697434199E-2</v>
      </c>
      <c r="AV306" t="s">
        <v>910</v>
      </c>
      <c r="AW306" t="s">
        <v>31</v>
      </c>
      <c r="AX306" s="7">
        <v>42741.413194444445</v>
      </c>
      <c r="AY306">
        <v>121.45</v>
      </c>
      <c r="AZ306" s="7">
        <v>42744.385416666664</v>
      </c>
      <c r="BA306">
        <v>96.75</v>
      </c>
      <c r="BB306" s="8">
        <v>-0.2034</v>
      </c>
      <c r="BC306">
        <v>-13680.27</v>
      </c>
      <c r="BD306" s="8">
        <v>-0.2213</v>
      </c>
      <c r="BE306">
        <v>508.9008</v>
      </c>
      <c r="BF306">
        <v>61806</v>
      </c>
      <c r="BG306">
        <v>2347518.96</v>
      </c>
      <c r="BH306">
        <v>70</v>
      </c>
      <c r="BI306">
        <v>-195.43</v>
      </c>
      <c r="BJ306" s="8">
        <v>-0.2137</v>
      </c>
      <c r="BK306" s="8">
        <v>0.19389999999999999</v>
      </c>
      <c r="BL306" t="s">
        <v>610</v>
      </c>
    </row>
    <row r="307" spans="1:64" x14ac:dyDescent="0.45">
      <c r="A307" t="s">
        <v>910</v>
      </c>
      <c r="B307" t="s">
        <v>31</v>
      </c>
      <c r="C307" s="7">
        <v>42741.416666666664</v>
      </c>
      <c r="D307">
        <v>134.30000000000001</v>
      </c>
      <c r="E307" s="7">
        <v>42744.388888888891</v>
      </c>
      <c r="F307">
        <v>127.2</v>
      </c>
      <c r="G307" s="8">
        <v>-5.2900000000000003E-2</v>
      </c>
      <c r="H307">
        <v>-3788.75</v>
      </c>
      <c r="I307" s="8">
        <v>-7.2300000000000003E-2</v>
      </c>
      <c r="J307">
        <v>389.99</v>
      </c>
      <c r="K307">
        <v>52375.66</v>
      </c>
      <c r="L307">
        <v>471343.27</v>
      </c>
      <c r="M307">
        <v>70</v>
      </c>
      <c r="N307">
        <v>-54.13</v>
      </c>
      <c r="O307" s="8">
        <v>-0.3448</v>
      </c>
      <c r="P307" s="8">
        <v>7.9699999999999993E-2</v>
      </c>
      <c r="Q307" t="s">
        <v>610</v>
      </c>
      <c r="S307" s="2">
        <v>42741</v>
      </c>
      <c r="T307" t="s">
        <v>910</v>
      </c>
      <c r="U307">
        <v>134.30000000000001</v>
      </c>
      <c r="V307">
        <v>127.2</v>
      </c>
      <c r="W307">
        <f t="shared" si="58"/>
        <v>11363035.300000001</v>
      </c>
      <c r="X307">
        <f t="shared" si="59"/>
        <v>28407.588250000001</v>
      </c>
      <c r="Y307">
        <f t="shared" si="49"/>
        <v>200</v>
      </c>
      <c r="Z307">
        <f t="shared" si="50"/>
        <v>-1943.0000000000007</v>
      </c>
      <c r="AA307">
        <f t="shared" si="51"/>
        <v>11355043.850000001</v>
      </c>
      <c r="AB307" s="9">
        <f>IFERROR(AA307/MAX($A$3:AA307)-1,"")</f>
        <v>-2.7834221970293616E-2</v>
      </c>
      <c r="AG307" s="2">
        <f t="shared" si="56"/>
        <v>42827</v>
      </c>
      <c r="AH307">
        <v>11610191.074999997</v>
      </c>
      <c r="AI307" s="9">
        <f>AH307/MAX($AH$2:AH307)-1</f>
        <v>-1.5549057697434199E-2</v>
      </c>
      <c r="AJ307" s="29">
        <f t="shared" si="52"/>
        <v>1</v>
      </c>
      <c r="AK307" s="29">
        <f t="shared" si="53"/>
        <v>1</v>
      </c>
      <c r="AL307" s="30">
        <f t="shared" si="57"/>
        <v>2</v>
      </c>
      <c r="AM307" s="30">
        <f t="shared" si="54"/>
        <v>2369</v>
      </c>
      <c r="AN307" s="31">
        <f t="shared" ca="1" si="55"/>
        <v>-1.5549057697434199E-2</v>
      </c>
      <c r="AV307" t="s">
        <v>910</v>
      </c>
      <c r="AW307" t="s">
        <v>31</v>
      </c>
      <c r="AX307" s="7">
        <v>42741.416666666664</v>
      </c>
      <c r="AY307">
        <v>134.30000000000001</v>
      </c>
      <c r="AZ307" s="7">
        <v>42744.388888888891</v>
      </c>
      <c r="BA307">
        <v>127.2</v>
      </c>
      <c r="BB307" s="8">
        <v>-5.2900000000000003E-2</v>
      </c>
      <c r="BC307">
        <v>-3788.75</v>
      </c>
      <c r="BD307" s="8">
        <v>-7.2300000000000003E-2</v>
      </c>
      <c r="BE307">
        <v>389.99</v>
      </c>
      <c r="BF307">
        <v>52375.66</v>
      </c>
      <c r="BG307">
        <v>471343.27</v>
      </c>
      <c r="BH307">
        <v>70</v>
      </c>
      <c r="BI307">
        <v>-54.13</v>
      </c>
      <c r="BJ307" s="8">
        <v>-0.3448</v>
      </c>
      <c r="BK307" s="8">
        <v>7.9699999999999993E-2</v>
      </c>
      <c r="BL307" t="s">
        <v>610</v>
      </c>
    </row>
    <row r="308" spans="1:64" x14ac:dyDescent="0.45">
      <c r="A308" t="s">
        <v>911</v>
      </c>
      <c r="B308" t="s">
        <v>31</v>
      </c>
      <c r="C308" s="7">
        <v>42746.399305555555</v>
      </c>
      <c r="D308">
        <v>48.05</v>
      </c>
      <c r="E308" s="7">
        <v>42747.385416666664</v>
      </c>
      <c r="F308">
        <v>236.3</v>
      </c>
      <c r="G308" s="8">
        <v>3.9178000000000002</v>
      </c>
      <c r="H308">
        <v>238221.69</v>
      </c>
      <c r="I308" s="8">
        <v>3.8586</v>
      </c>
      <c r="J308">
        <v>1284.8620000000001</v>
      </c>
      <c r="K308">
        <v>61737.599999999999</v>
      </c>
      <c r="L308">
        <v>2585740.65</v>
      </c>
      <c r="M308">
        <v>74</v>
      </c>
      <c r="N308">
        <v>3219.21</v>
      </c>
      <c r="O308" s="8">
        <v>-0.20599999999999999</v>
      </c>
      <c r="P308" s="8">
        <v>4.3829000000000002</v>
      </c>
      <c r="Q308" t="s">
        <v>610</v>
      </c>
      <c r="S308" s="2">
        <v>42746</v>
      </c>
      <c r="T308" t="s">
        <v>911</v>
      </c>
      <c r="U308">
        <v>48.05</v>
      </c>
      <c r="V308">
        <v>236.3</v>
      </c>
      <c r="W308">
        <f t="shared" si="58"/>
        <v>11355043.850000001</v>
      </c>
      <c r="X308">
        <f t="shared" si="59"/>
        <v>28387.609625000005</v>
      </c>
      <c r="Y308">
        <f t="shared" si="49"/>
        <v>600</v>
      </c>
      <c r="Z308">
        <f t="shared" si="50"/>
        <v>111243.90000000001</v>
      </c>
      <c r="AA308" t="str">
        <f t="shared" si="51"/>
        <v/>
      </c>
      <c r="AB308" s="9" t="str">
        <f>IFERROR(AA308/MAX($A$3:AA308)-1,"")</f>
        <v/>
      </c>
      <c r="AG308" s="2">
        <f t="shared" si="56"/>
        <v>42828</v>
      </c>
      <c r="AH308">
        <v>11610191.074999997</v>
      </c>
      <c r="AI308" s="9">
        <f>AH308/MAX($AH$2:AH308)-1</f>
        <v>-1.5549057697434199E-2</v>
      </c>
      <c r="AJ308" s="29">
        <f t="shared" si="52"/>
        <v>1</v>
      </c>
      <c r="AK308" s="29">
        <f t="shared" si="53"/>
        <v>1</v>
      </c>
      <c r="AL308" s="30">
        <f t="shared" si="57"/>
        <v>2</v>
      </c>
      <c r="AM308" s="30">
        <f t="shared" si="54"/>
        <v>2369</v>
      </c>
      <c r="AN308" s="31">
        <f t="shared" ca="1" si="55"/>
        <v>-1.5549057697434199E-2</v>
      </c>
      <c r="AV308" t="s">
        <v>911</v>
      </c>
      <c r="AW308" t="s">
        <v>31</v>
      </c>
      <c r="AX308" s="7">
        <v>42746.399305555555</v>
      </c>
      <c r="AY308">
        <v>48.05</v>
      </c>
      <c r="AZ308" s="7">
        <v>42747.385416666664</v>
      </c>
      <c r="BA308">
        <v>236.3</v>
      </c>
      <c r="BB308" s="8">
        <v>3.9178000000000002</v>
      </c>
      <c r="BC308">
        <v>238221.69</v>
      </c>
      <c r="BD308" s="8">
        <v>3.8586</v>
      </c>
      <c r="BE308">
        <v>1284.8620000000001</v>
      </c>
      <c r="BF308">
        <v>61737.599999999999</v>
      </c>
      <c r="BG308">
        <v>2585740.65</v>
      </c>
      <c r="BH308">
        <v>74</v>
      </c>
      <c r="BI308">
        <v>3219.21</v>
      </c>
      <c r="BJ308" s="8">
        <v>-0.20599999999999999</v>
      </c>
      <c r="BK308" s="8">
        <v>4.3829000000000002</v>
      </c>
      <c r="BL308" t="s">
        <v>610</v>
      </c>
    </row>
    <row r="309" spans="1:64" x14ac:dyDescent="0.45">
      <c r="A309" t="s">
        <v>911</v>
      </c>
      <c r="B309" t="s">
        <v>31</v>
      </c>
      <c r="C309" s="7">
        <v>42746.416666666664</v>
      </c>
      <c r="D309">
        <v>52.45</v>
      </c>
      <c r="E309" s="7">
        <v>42747.388888888891</v>
      </c>
      <c r="F309">
        <v>280.7</v>
      </c>
      <c r="G309" s="8">
        <v>4.3517999999999999</v>
      </c>
      <c r="H309">
        <v>224518.47</v>
      </c>
      <c r="I309" s="8">
        <v>4.2881999999999998</v>
      </c>
      <c r="J309">
        <v>998.22140000000002</v>
      </c>
      <c r="K309">
        <v>52356.71</v>
      </c>
      <c r="L309">
        <v>695861.74</v>
      </c>
      <c r="M309">
        <v>70</v>
      </c>
      <c r="N309">
        <v>3207.41</v>
      </c>
      <c r="O309" s="8">
        <v>-8.9599999999999999E-2</v>
      </c>
      <c r="P309" s="8">
        <v>4.3517999999999999</v>
      </c>
      <c r="Q309" t="s">
        <v>610</v>
      </c>
      <c r="S309" s="2">
        <v>42746</v>
      </c>
      <c r="T309" t="s">
        <v>911</v>
      </c>
      <c r="U309">
        <v>52.45</v>
      </c>
      <c r="V309">
        <v>280.7</v>
      </c>
      <c r="W309">
        <f t="shared" si="58"/>
        <v>11355043.850000001</v>
      </c>
      <c r="X309">
        <f t="shared" si="59"/>
        <v>28387.609625000005</v>
      </c>
      <c r="Y309">
        <f t="shared" si="49"/>
        <v>550</v>
      </c>
      <c r="Z309">
        <f t="shared" si="50"/>
        <v>123705.17499999999</v>
      </c>
      <c r="AA309" t="str">
        <f t="shared" si="51"/>
        <v/>
      </c>
      <c r="AB309" s="9" t="str">
        <f>IFERROR(AA309/MAX($A$3:AA309)-1,"")</f>
        <v/>
      </c>
      <c r="AG309" s="2">
        <f t="shared" si="56"/>
        <v>42829</v>
      </c>
      <c r="AH309">
        <v>11610191.074999997</v>
      </c>
      <c r="AI309" s="9">
        <f>AH309/MAX($AH$2:AH309)-1</f>
        <v>-1.5549057697434199E-2</v>
      </c>
      <c r="AJ309" s="29">
        <f t="shared" si="52"/>
        <v>1</v>
      </c>
      <c r="AK309" s="29">
        <f t="shared" si="53"/>
        <v>1</v>
      </c>
      <c r="AL309" s="30">
        <f t="shared" si="57"/>
        <v>2</v>
      </c>
      <c r="AM309" s="30">
        <f t="shared" si="54"/>
        <v>2369</v>
      </c>
      <c r="AN309" s="31">
        <f t="shared" ca="1" si="55"/>
        <v>-1.5549057697434199E-2</v>
      </c>
      <c r="AV309" t="s">
        <v>911</v>
      </c>
      <c r="AW309" t="s">
        <v>31</v>
      </c>
      <c r="AX309" s="7">
        <v>42746.416666666664</v>
      </c>
      <c r="AY309">
        <v>52.45</v>
      </c>
      <c r="AZ309" s="7">
        <v>42747.388888888891</v>
      </c>
      <c r="BA309">
        <v>280.7</v>
      </c>
      <c r="BB309" s="8">
        <v>4.3517999999999999</v>
      </c>
      <c r="BC309">
        <v>224518.47</v>
      </c>
      <c r="BD309" s="8">
        <v>4.2881999999999998</v>
      </c>
      <c r="BE309">
        <v>998.22140000000002</v>
      </c>
      <c r="BF309">
        <v>52356.71</v>
      </c>
      <c r="BG309">
        <v>695861.74</v>
      </c>
      <c r="BH309">
        <v>70</v>
      </c>
      <c r="BI309">
        <v>3207.41</v>
      </c>
      <c r="BJ309" s="8">
        <v>-8.9599999999999999E-2</v>
      </c>
      <c r="BK309" s="8">
        <v>4.3517999999999999</v>
      </c>
      <c r="BL309" t="s">
        <v>610</v>
      </c>
    </row>
    <row r="310" spans="1:64" x14ac:dyDescent="0.45">
      <c r="A310" t="s">
        <v>912</v>
      </c>
      <c r="B310" t="s">
        <v>31</v>
      </c>
      <c r="C310" s="7">
        <v>42746.461805555555</v>
      </c>
      <c r="D310">
        <v>37.5</v>
      </c>
      <c r="E310" s="7">
        <v>42747.388888888891</v>
      </c>
      <c r="F310">
        <v>188.05</v>
      </c>
      <c r="G310" s="8">
        <v>4.0147000000000004</v>
      </c>
      <c r="H310">
        <v>207455.84</v>
      </c>
      <c r="I310" s="8">
        <v>3.9544999999999999</v>
      </c>
      <c r="J310">
        <v>1398.9449999999999</v>
      </c>
      <c r="K310">
        <v>52460.43</v>
      </c>
      <c r="L310">
        <v>903317.58</v>
      </c>
      <c r="M310">
        <v>57</v>
      </c>
      <c r="N310">
        <v>3639.58</v>
      </c>
      <c r="O310" s="8">
        <v>-0.128</v>
      </c>
      <c r="P310" s="8">
        <v>4.0147000000000004</v>
      </c>
      <c r="Q310" t="s">
        <v>610</v>
      </c>
      <c r="S310" s="2">
        <v>42746</v>
      </c>
      <c r="T310" t="s">
        <v>912</v>
      </c>
      <c r="U310">
        <v>37.5</v>
      </c>
      <c r="V310">
        <v>188.05</v>
      </c>
      <c r="W310">
        <f t="shared" si="58"/>
        <v>11355043.850000001</v>
      </c>
      <c r="X310">
        <f t="shared" si="59"/>
        <v>28387.609625000005</v>
      </c>
      <c r="Y310">
        <f t="shared" si="49"/>
        <v>750</v>
      </c>
      <c r="Z310">
        <f t="shared" si="50"/>
        <v>111220.875</v>
      </c>
      <c r="AA310" t="str">
        <f t="shared" si="51"/>
        <v/>
      </c>
      <c r="AB310" s="9" t="str">
        <f>IFERROR(AA310/MAX($A$3:AA310)-1,"")</f>
        <v/>
      </c>
      <c r="AG310" s="2">
        <f t="shared" si="56"/>
        <v>42830</v>
      </c>
      <c r="AH310">
        <v>11558785.574999997</v>
      </c>
      <c r="AI310" s="9">
        <f>AH310/MAX($AH$2:AH310)-1</f>
        <v>-1.9907831173910706E-2</v>
      </c>
      <c r="AJ310" s="29">
        <f t="shared" si="52"/>
        <v>1</v>
      </c>
      <c r="AK310" s="29">
        <f t="shared" si="53"/>
        <v>1</v>
      </c>
      <c r="AL310" s="30">
        <f t="shared" si="57"/>
        <v>2</v>
      </c>
      <c r="AM310" s="30">
        <f t="shared" si="54"/>
        <v>2369</v>
      </c>
      <c r="AN310" s="31">
        <f t="shared" ca="1" si="55"/>
        <v>-1.9907831173910706E-2</v>
      </c>
      <c r="AV310" t="s">
        <v>912</v>
      </c>
      <c r="AW310" t="s">
        <v>31</v>
      </c>
      <c r="AX310" s="7">
        <v>42746.461805555555</v>
      </c>
      <c r="AY310">
        <v>37.5</v>
      </c>
      <c r="AZ310" s="7">
        <v>42747.388888888891</v>
      </c>
      <c r="BA310">
        <v>188.05</v>
      </c>
      <c r="BB310" s="8">
        <v>4.0147000000000004</v>
      </c>
      <c r="BC310">
        <v>207455.84</v>
      </c>
      <c r="BD310" s="8">
        <v>3.9544999999999999</v>
      </c>
      <c r="BE310">
        <v>1398.9449999999999</v>
      </c>
      <c r="BF310">
        <v>52460.43</v>
      </c>
      <c r="BG310">
        <v>903317.58</v>
      </c>
      <c r="BH310">
        <v>57</v>
      </c>
      <c r="BI310">
        <v>3639.58</v>
      </c>
      <c r="BJ310" s="8">
        <v>-0.128</v>
      </c>
      <c r="BK310" s="8">
        <v>4.0147000000000004</v>
      </c>
      <c r="BL310" t="s">
        <v>610</v>
      </c>
    </row>
    <row r="311" spans="1:64" x14ac:dyDescent="0.45">
      <c r="A311" t="s">
        <v>912</v>
      </c>
      <c r="B311" t="s">
        <v>31</v>
      </c>
      <c r="C311" s="7">
        <v>42746.461805555555</v>
      </c>
      <c r="D311">
        <v>37.5</v>
      </c>
      <c r="E311" s="7">
        <v>42747.385416666664</v>
      </c>
      <c r="F311">
        <v>145.15</v>
      </c>
      <c r="G311" s="8">
        <v>2.8706999999999998</v>
      </c>
      <c r="H311">
        <v>174678.33</v>
      </c>
      <c r="I311" s="8">
        <v>2.8220000000000001</v>
      </c>
      <c r="J311">
        <v>1650.6569999999999</v>
      </c>
      <c r="K311">
        <v>61899.64</v>
      </c>
      <c r="L311">
        <v>2760418.97</v>
      </c>
      <c r="M311">
        <v>56</v>
      </c>
      <c r="N311">
        <v>3119.26</v>
      </c>
      <c r="O311" s="8">
        <v>-0.128</v>
      </c>
      <c r="P311" s="8">
        <v>3.64</v>
      </c>
      <c r="Q311" t="s">
        <v>610</v>
      </c>
      <c r="S311" s="2">
        <v>42746</v>
      </c>
      <c r="T311" t="s">
        <v>912</v>
      </c>
      <c r="U311">
        <v>37.5</v>
      </c>
      <c r="V311">
        <v>145.15</v>
      </c>
      <c r="W311">
        <f t="shared" si="58"/>
        <v>11355043.850000001</v>
      </c>
      <c r="X311">
        <f t="shared" si="59"/>
        <v>28387.609625000005</v>
      </c>
      <c r="Y311">
        <f t="shared" si="49"/>
        <v>750</v>
      </c>
      <c r="Z311">
        <f t="shared" si="50"/>
        <v>79367.625</v>
      </c>
      <c r="AA311">
        <f t="shared" si="51"/>
        <v>11780581.425000001</v>
      </c>
      <c r="AB311" s="9">
        <f>IFERROR(AA311/MAX($A$3:AA311)-1,"")</f>
        <v>0</v>
      </c>
      <c r="AG311" s="2">
        <f t="shared" si="56"/>
        <v>42831</v>
      </c>
      <c r="AH311">
        <v>11542476.712499997</v>
      </c>
      <c r="AI311" s="9">
        <f>AH311/MAX($AH$2:AH311)-1</f>
        <v>-2.129069171016662E-2</v>
      </c>
      <c r="AJ311" s="29">
        <f t="shared" si="52"/>
        <v>1</v>
      </c>
      <c r="AK311" s="29">
        <f t="shared" si="53"/>
        <v>1</v>
      </c>
      <c r="AL311" s="30">
        <f t="shared" si="57"/>
        <v>2</v>
      </c>
      <c r="AM311" s="30">
        <f t="shared" si="54"/>
        <v>2369</v>
      </c>
      <c r="AN311" s="31">
        <f t="shared" ca="1" si="55"/>
        <v>-2.129069171016662E-2</v>
      </c>
      <c r="AV311" t="s">
        <v>912</v>
      </c>
      <c r="AW311" t="s">
        <v>31</v>
      </c>
      <c r="AX311" s="7">
        <v>42746.461805555555</v>
      </c>
      <c r="AY311">
        <v>37.5</v>
      </c>
      <c r="AZ311" s="7">
        <v>42747.385416666664</v>
      </c>
      <c r="BA311">
        <v>145.15</v>
      </c>
      <c r="BB311" s="8">
        <v>2.8706999999999998</v>
      </c>
      <c r="BC311">
        <v>174678.33</v>
      </c>
      <c r="BD311" s="8">
        <v>2.8220000000000001</v>
      </c>
      <c r="BE311">
        <v>1650.6569999999999</v>
      </c>
      <c r="BF311">
        <v>61899.64</v>
      </c>
      <c r="BG311">
        <v>2760418.97</v>
      </c>
      <c r="BH311">
        <v>56</v>
      </c>
      <c r="BI311">
        <v>3119.26</v>
      </c>
      <c r="BJ311" s="8">
        <v>-0.128</v>
      </c>
      <c r="BK311" s="8">
        <v>3.64</v>
      </c>
      <c r="BL311" t="s">
        <v>610</v>
      </c>
    </row>
    <row r="312" spans="1:64" x14ac:dyDescent="0.45">
      <c r="A312" t="s">
        <v>923</v>
      </c>
      <c r="B312" t="s">
        <v>31</v>
      </c>
      <c r="C312" s="7">
        <v>42747.395833333336</v>
      </c>
      <c r="D312">
        <v>64</v>
      </c>
      <c r="E312" s="7">
        <v>42747.635416666664</v>
      </c>
      <c r="F312">
        <v>0.05</v>
      </c>
      <c r="G312" s="8">
        <v>-0.99919999999999998</v>
      </c>
      <c r="H312">
        <v>-64390.77</v>
      </c>
      <c r="I312" s="8">
        <v>-1.0092000000000001</v>
      </c>
      <c r="J312">
        <v>996.90769999999998</v>
      </c>
      <c r="K312">
        <v>63802.09</v>
      </c>
      <c r="L312">
        <v>2696028.21</v>
      </c>
      <c r="M312">
        <v>70</v>
      </c>
      <c r="N312">
        <v>-919.87</v>
      </c>
      <c r="O312" s="8">
        <v>-0.99919999999999998</v>
      </c>
      <c r="P312" s="8">
        <v>0.1477</v>
      </c>
      <c r="Q312" t="s">
        <v>610</v>
      </c>
      <c r="S312" s="2">
        <v>42747</v>
      </c>
      <c r="T312" t="s">
        <v>923</v>
      </c>
      <c r="U312">
        <v>64</v>
      </c>
      <c r="V312">
        <v>0.05</v>
      </c>
      <c r="W312">
        <f t="shared" si="58"/>
        <v>11780581.425000001</v>
      </c>
      <c r="X312">
        <f t="shared" si="59"/>
        <v>29451.453562500003</v>
      </c>
      <c r="Y312">
        <f t="shared" si="49"/>
        <v>450</v>
      </c>
      <c r="Z312">
        <f t="shared" si="50"/>
        <v>-29065.725000000002</v>
      </c>
      <c r="AA312" t="str">
        <f t="shared" si="51"/>
        <v/>
      </c>
      <c r="AB312" s="9" t="str">
        <f>IFERROR(AA312/MAX($A$3:AA312)-1,"")</f>
        <v/>
      </c>
      <c r="AG312" s="2">
        <f t="shared" si="56"/>
        <v>42832</v>
      </c>
      <c r="AH312">
        <v>11536464.987499997</v>
      </c>
      <c r="AI312" s="9">
        <f>AH312/MAX($AH$2:AH312)-1</f>
        <v>-2.1800437699951214E-2</v>
      </c>
      <c r="AJ312" s="29">
        <f t="shared" si="52"/>
        <v>1</v>
      </c>
      <c r="AK312" s="29">
        <f t="shared" si="53"/>
        <v>1</v>
      </c>
      <c r="AL312" s="30">
        <f t="shared" si="57"/>
        <v>2</v>
      </c>
      <c r="AM312" s="30">
        <f t="shared" si="54"/>
        <v>2369</v>
      </c>
      <c r="AN312" s="31">
        <f t="shared" ca="1" si="55"/>
        <v>-2.1800437699951214E-2</v>
      </c>
      <c r="AV312" t="s">
        <v>923</v>
      </c>
      <c r="AW312" t="s">
        <v>31</v>
      </c>
      <c r="AX312" s="7">
        <v>42747.395833333336</v>
      </c>
      <c r="AY312">
        <v>64</v>
      </c>
      <c r="AZ312" s="7">
        <v>42747.635416666664</v>
      </c>
      <c r="BA312">
        <v>0.05</v>
      </c>
      <c r="BB312" s="8">
        <v>-0.99919999999999998</v>
      </c>
      <c r="BC312">
        <v>-64390.77</v>
      </c>
      <c r="BD312" s="8">
        <v>-1.0092000000000001</v>
      </c>
      <c r="BE312">
        <v>996.90769999999998</v>
      </c>
      <c r="BF312">
        <v>63802.09</v>
      </c>
      <c r="BG312">
        <v>2696028.21</v>
      </c>
      <c r="BH312">
        <v>70</v>
      </c>
      <c r="BI312">
        <v>-919.87</v>
      </c>
      <c r="BJ312" s="8">
        <v>-0.99919999999999998</v>
      </c>
      <c r="BK312" s="8">
        <v>0.1477</v>
      </c>
      <c r="BL312" t="s">
        <v>610</v>
      </c>
    </row>
    <row r="313" spans="1:64" x14ac:dyDescent="0.45">
      <c r="A313" t="s">
        <v>916</v>
      </c>
      <c r="B313" t="s">
        <v>31</v>
      </c>
      <c r="C313" s="7">
        <v>42747.399305555555</v>
      </c>
      <c r="D313">
        <v>25.85</v>
      </c>
      <c r="E313" s="7">
        <v>42747.635416666664</v>
      </c>
      <c r="F313">
        <v>0.1</v>
      </c>
      <c r="G313" s="8">
        <v>-0.99609999999999999</v>
      </c>
      <c r="H313">
        <v>-64189.34</v>
      </c>
      <c r="I313" s="8">
        <v>-1.0062</v>
      </c>
      <c r="J313">
        <v>2467.9189999999999</v>
      </c>
      <c r="K313">
        <v>63795.71</v>
      </c>
      <c r="L313">
        <v>2631838.86</v>
      </c>
      <c r="M313">
        <v>69</v>
      </c>
      <c r="N313">
        <v>-930.28</v>
      </c>
      <c r="O313" s="8">
        <v>-0.99809999999999999</v>
      </c>
      <c r="P313" s="8">
        <v>0.12770000000000001</v>
      </c>
      <c r="Q313" t="s">
        <v>610</v>
      </c>
      <c r="S313" s="2">
        <v>42747</v>
      </c>
      <c r="T313" t="s">
        <v>916</v>
      </c>
      <c r="U313">
        <v>25.85</v>
      </c>
      <c r="V313">
        <v>0.1</v>
      </c>
      <c r="W313">
        <f t="shared" si="58"/>
        <v>11780581.425000001</v>
      </c>
      <c r="X313">
        <f t="shared" si="59"/>
        <v>29451.453562500003</v>
      </c>
      <c r="Y313">
        <f t="shared" si="49"/>
        <v>1150</v>
      </c>
      <c r="Z313">
        <f t="shared" si="50"/>
        <v>-29910.925000000003</v>
      </c>
      <c r="AA313">
        <f t="shared" si="51"/>
        <v>11721604.775</v>
      </c>
      <c r="AB313" s="9">
        <f>IFERROR(AA313/MAX($A$3:AA313)-1,"")</f>
        <v>-5.0062596974070894E-3</v>
      </c>
      <c r="AG313" s="2">
        <f t="shared" si="56"/>
        <v>42833</v>
      </c>
      <c r="AH313">
        <v>11536464.987499997</v>
      </c>
      <c r="AI313" s="9">
        <f>AH313/MAX($AH$2:AH313)-1</f>
        <v>-2.1800437699951214E-2</v>
      </c>
      <c r="AJ313" s="29">
        <f t="shared" si="52"/>
        <v>1</v>
      </c>
      <c r="AK313" s="29">
        <f t="shared" si="53"/>
        <v>1</v>
      </c>
      <c r="AL313" s="30">
        <f t="shared" si="57"/>
        <v>2</v>
      </c>
      <c r="AM313" s="30">
        <f t="shared" si="54"/>
        <v>2369</v>
      </c>
      <c r="AN313" s="31">
        <f t="shared" ca="1" si="55"/>
        <v>-2.1800437699951214E-2</v>
      </c>
      <c r="AV313" t="s">
        <v>916</v>
      </c>
      <c r="AW313" t="s">
        <v>31</v>
      </c>
      <c r="AX313" s="7">
        <v>42747.399305555555</v>
      </c>
      <c r="AY313">
        <v>25.85</v>
      </c>
      <c r="AZ313" s="7">
        <v>42747.635416666664</v>
      </c>
      <c r="BA313">
        <v>0.1</v>
      </c>
      <c r="BB313" s="8">
        <v>-0.99609999999999999</v>
      </c>
      <c r="BC313">
        <v>-64189.34</v>
      </c>
      <c r="BD313" s="8">
        <v>-1.0062</v>
      </c>
      <c r="BE313">
        <v>2467.9189999999999</v>
      </c>
      <c r="BF313">
        <v>63795.71</v>
      </c>
      <c r="BG313">
        <v>2631838.86</v>
      </c>
      <c r="BH313">
        <v>69</v>
      </c>
      <c r="BI313">
        <v>-930.28</v>
      </c>
      <c r="BJ313" s="8">
        <v>-0.99809999999999999</v>
      </c>
      <c r="BK313" s="8">
        <v>0.12770000000000001</v>
      </c>
      <c r="BL313" t="s">
        <v>610</v>
      </c>
    </row>
    <row r="314" spans="1:64" x14ac:dyDescent="0.45">
      <c r="A314" t="s">
        <v>922</v>
      </c>
      <c r="B314" t="s">
        <v>31</v>
      </c>
      <c r="C314" s="7">
        <v>42748.395833333336</v>
      </c>
      <c r="D314">
        <v>129.80000000000001</v>
      </c>
      <c r="E314" s="7">
        <v>42751.385416666664</v>
      </c>
      <c r="F314">
        <v>88.75</v>
      </c>
      <c r="G314" s="8">
        <v>-0.31630000000000003</v>
      </c>
      <c r="H314">
        <v>-21037.9</v>
      </c>
      <c r="I314" s="8">
        <v>-0.33310000000000001</v>
      </c>
      <c r="J314">
        <v>486.58850000000001</v>
      </c>
      <c r="K314">
        <v>63159.19</v>
      </c>
      <c r="L314">
        <v>2610800.96</v>
      </c>
      <c r="M314">
        <v>75</v>
      </c>
      <c r="N314">
        <v>-280.51</v>
      </c>
      <c r="O314" s="8">
        <v>-0.43180000000000002</v>
      </c>
      <c r="P314" s="8">
        <v>0.13869999999999999</v>
      </c>
      <c r="Q314" t="s">
        <v>610</v>
      </c>
      <c r="S314" s="2">
        <v>42748</v>
      </c>
      <c r="T314" t="s">
        <v>922</v>
      </c>
      <c r="U314">
        <v>129.80000000000001</v>
      </c>
      <c r="V314">
        <v>88.75</v>
      </c>
      <c r="W314">
        <f t="shared" si="58"/>
        <v>11721604.775</v>
      </c>
      <c r="X314">
        <f t="shared" si="59"/>
        <v>29304.011937500003</v>
      </c>
      <c r="Y314">
        <f t="shared" si="49"/>
        <v>225</v>
      </c>
      <c r="Z314">
        <f t="shared" si="50"/>
        <v>-9727.9875000000029</v>
      </c>
      <c r="AA314">
        <f t="shared" si="51"/>
        <v>11711876.7875</v>
      </c>
      <c r="AB314" s="9">
        <f>IFERROR(AA314/MAX($A$3:AA314)-1,"")</f>
        <v>-5.832024330666763E-3</v>
      </c>
      <c r="AG314" s="2">
        <f t="shared" si="56"/>
        <v>42834</v>
      </c>
      <c r="AH314">
        <v>11536464.987499997</v>
      </c>
      <c r="AI314" s="9">
        <f>AH314/MAX($AH$2:AH314)-1</f>
        <v>-2.1800437699951214E-2</v>
      </c>
      <c r="AJ314" s="29">
        <f t="shared" si="52"/>
        <v>1</v>
      </c>
      <c r="AK314" s="29">
        <f t="shared" si="53"/>
        <v>1</v>
      </c>
      <c r="AL314" s="30">
        <f t="shared" si="57"/>
        <v>2</v>
      </c>
      <c r="AM314" s="30">
        <f t="shared" si="54"/>
        <v>2369</v>
      </c>
      <c r="AN314" s="31">
        <f t="shared" ca="1" si="55"/>
        <v>-2.1800437699951214E-2</v>
      </c>
      <c r="AV314" t="s">
        <v>922</v>
      </c>
      <c r="AW314" t="s">
        <v>31</v>
      </c>
      <c r="AX314" s="7">
        <v>42748.395833333336</v>
      </c>
      <c r="AY314">
        <v>129.80000000000001</v>
      </c>
      <c r="AZ314" s="7">
        <v>42751.385416666664</v>
      </c>
      <c r="BA314">
        <v>88.75</v>
      </c>
      <c r="BB314" s="8">
        <v>-0.31630000000000003</v>
      </c>
      <c r="BC314">
        <v>-21037.9</v>
      </c>
      <c r="BD314" s="8">
        <v>-0.33310000000000001</v>
      </c>
      <c r="BE314">
        <v>486.58850000000001</v>
      </c>
      <c r="BF314">
        <v>63159.19</v>
      </c>
      <c r="BG314">
        <v>2610800.96</v>
      </c>
      <c r="BH314">
        <v>75</v>
      </c>
      <c r="BI314">
        <v>-280.51</v>
      </c>
      <c r="BJ314" s="8">
        <v>-0.43180000000000002</v>
      </c>
      <c r="BK314" s="8">
        <v>0.13869999999999999</v>
      </c>
      <c r="BL314" t="s">
        <v>610</v>
      </c>
    </row>
    <row r="315" spans="1:64" x14ac:dyDescent="0.45">
      <c r="A315" t="s">
        <v>923</v>
      </c>
      <c r="B315" t="s">
        <v>31</v>
      </c>
      <c r="C315" s="7">
        <v>42751.416666666664</v>
      </c>
      <c r="D315">
        <v>148.30000000000001</v>
      </c>
      <c r="E315" s="7">
        <v>42752.385416666664</v>
      </c>
      <c r="F315">
        <v>280.39999999999998</v>
      </c>
      <c r="G315" s="8">
        <v>0.89080000000000004</v>
      </c>
      <c r="H315">
        <v>54343.37</v>
      </c>
      <c r="I315" s="8">
        <v>0.8619</v>
      </c>
      <c r="J315">
        <v>425.17869999999999</v>
      </c>
      <c r="K315">
        <v>63054</v>
      </c>
      <c r="L315">
        <v>2665144.33</v>
      </c>
      <c r="M315">
        <v>69</v>
      </c>
      <c r="N315">
        <v>787.59</v>
      </c>
      <c r="O315" s="8">
        <v>-9.3399999999999997E-2</v>
      </c>
      <c r="P315" s="8">
        <v>0.89080000000000004</v>
      </c>
      <c r="Q315" t="s">
        <v>610</v>
      </c>
      <c r="S315" s="2">
        <v>42751</v>
      </c>
      <c r="T315" t="s">
        <v>923</v>
      </c>
      <c r="U315">
        <v>148.30000000000001</v>
      </c>
      <c r="V315">
        <v>280.39999999999998</v>
      </c>
      <c r="W315">
        <f t="shared" si="58"/>
        <v>11711876.7875</v>
      </c>
      <c r="X315">
        <f t="shared" si="59"/>
        <v>29279.691968750001</v>
      </c>
      <c r="Y315">
        <f t="shared" si="49"/>
        <v>200</v>
      </c>
      <c r="Z315">
        <f t="shared" si="50"/>
        <v>25562.599999999988</v>
      </c>
      <c r="AA315" t="str">
        <f t="shared" si="51"/>
        <v/>
      </c>
      <c r="AB315" s="9" t="str">
        <f>IFERROR(AA315/MAX($A$3:AA315)-1,"")</f>
        <v/>
      </c>
      <c r="AG315" s="2">
        <f t="shared" si="56"/>
        <v>42835</v>
      </c>
      <c r="AH315">
        <v>11534499.012499997</v>
      </c>
      <c r="AI315" s="9">
        <f>AH315/MAX($AH$2:AH315)-1</f>
        <v>-2.1967136587918712E-2</v>
      </c>
      <c r="AJ315" s="29">
        <f t="shared" si="52"/>
        <v>1</v>
      </c>
      <c r="AK315" s="29">
        <f t="shared" si="53"/>
        <v>1</v>
      </c>
      <c r="AL315" s="30">
        <f t="shared" si="57"/>
        <v>2</v>
      </c>
      <c r="AM315" s="30">
        <f t="shared" si="54"/>
        <v>2369</v>
      </c>
      <c r="AN315" s="31">
        <f t="shared" ca="1" si="55"/>
        <v>-2.1967136587918712E-2</v>
      </c>
      <c r="AV315" t="s">
        <v>923</v>
      </c>
      <c r="AW315" t="s">
        <v>31</v>
      </c>
      <c r="AX315" s="7">
        <v>42751.416666666664</v>
      </c>
      <c r="AY315">
        <v>148.30000000000001</v>
      </c>
      <c r="AZ315" s="7">
        <v>42752.385416666664</v>
      </c>
      <c r="BA315">
        <v>280.39999999999998</v>
      </c>
      <c r="BB315" s="8">
        <v>0.89080000000000004</v>
      </c>
      <c r="BC315">
        <v>54343.37</v>
      </c>
      <c r="BD315" s="8">
        <v>0.8619</v>
      </c>
      <c r="BE315">
        <v>425.17869999999999</v>
      </c>
      <c r="BF315">
        <v>63054</v>
      </c>
      <c r="BG315">
        <v>2665144.33</v>
      </c>
      <c r="BH315">
        <v>69</v>
      </c>
      <c r="BI315">
        <v>787.59</v>
      </c>
      <c r="BJ315" s="8">
        <v>-9.3399999999999997E-2</v>
      </c>
      <c r="BK315" s="8">
        <v>0.89080000000000004</v>
      </c>
      <c r="BL315" t="s">
        <v>610</v>
      </c>
    </row>
    <row r="316" spans="1:64" x14ac:dyDescent="0.45">
      <c r="A316" t="s">
        <v>916</v>
      </c>
      <c r="B316" t="s">
        <v>31</v>
      </c>
      <c r="C316" s="7">
        <v>42751.430555555555</v>
      </c>
      <c r="D316">
        <v>115.9</v>
      </c>
      <c r="E316" s="7">
        <v>42752.385416666664</v>
      </c>
      <c r="F316">
        <v>202.05</v>
      </c>
      <c r="G316" s="8">
        <v>0.74329999999999996</v>
      </c>
      <c r="H316">
        <v>45153.58</v>
      </c>
      <c r="I316" s="8">
        <v>0.71589999999999998</v>
      </c>
      <c r="J316">
        <v>544.2124</v>
      </c>
      <c r="K316">
        <v>63074.22</v>
      </c>
      <c r="L316">
        <v>2710297.9</v>
      </c>
      <c r="M316">
        <v>65</v>
      </c>
      <c r="N316">
        <v>694.67</v>
      </c>
      <c r="O316" s="8">
        <v>-0.13370000000000001</v>
      </c>
      <c r="P316" s="8">
        <v>0.74329999999999996</v>
      </c>
      <c r="Q316" t="s">
        <v>610</v>
      </c>
      <c r="S316" s="2">
        <v>42751</v>
      </c>
      <c r="T316" t="s">
        <v>916</v>
      </c>
      <c r="U316">
        <v>115.9</v>
      </c>
      <c r="V316">
        <v>202.05</v>
      </c>
      <c r="W316">
        <f t="shared" si="58"/>
        <v>11711876.7875</v>
      </c>
      <c r="X316">
        <f t="shared" si="59"/>
        <v>29279.691968750001</v>
      </c>
      <c r="Y316">
        <f t="shared" si="49"/>
        <v>250</v>
      </c>
      <c r="Z316">
        <f t="shared" si="50"/>
        <v>20742.625</v>
      </c>
      <c r="AA316" t="str">
        <f t="shared" si="51"/>
        <v/>
      </c>
      <c r="AB316" s="9" t="str">
        <f>IFERROR(AA316/MAX($A$3:AA316)-1,"")</f>
        <v/>
      </c>
      <c r="AG316" s="2">
        <f t="shared" si="56"/>
        <v>42836</v>
      </c>
      <c r="AH316">
        <v>11616703.470544998</v>
      </c>
      <c r="AI316" s="9">
        <f>AH316/MAX($AH$2:AH316)-1</f>
        <v>-1.4996858867155849E-2</v>
      </c>
      <c r="AJ316" s="29">
        <f t="shared" si="52"/>
        <v>1</v>
      </c>
      <c r="AK316" s="29">
        <f t="shared" si="53"/>
        <v>1</v>
      </c>
      <c r="AL316" s="30">
        <f t="shared" si="57"/>
        <v>2</v>
      </c>
      <c r="AM316" s="30">
        <f t="shared" si="54"/>
        <v>2369</v>
      </c>
      <c r="AN316" s="31">
        <f t="shared" ca="1" si="55"/>
        <v>-1.4996858867155849E-2</v>
      </c>
      <c r="AV316" t="s">
        <v>916</v>
      </c>
      <c r="AW316" t="s">
        <v>31</v>
      </c>
      <c r="AX316" s="7">
        <v>42751.430555555555</v>
      </c>
      <c r="AY316">
        <v>115.9</v>
      </c>
      <c r="AZ316" s="7">
        <v>42752.385416666664</v>
      </c>
      <c r="BA316">
        <v>202.05</v>
      </c>
      <c r="BB316" s="8">
        <v>0.74329999999999996</v>
      </c>
      <c r="BC316">
        <v>45153.58</v>
      </c>
      <c r="BD316" s="8">
        <v>0.71589999999999998</v>
      </c>
      <c r="BE316">
        <v>544.2124</v>
      </c>
      <c r="BF316">
        <v>63074.22</v>
      </c>
      <c r="BG316">
        <v>2710297.9</v>
      </c>
      <c r="BH316">
        <v>65</v>
      </c>
      <c r="BI316">
        <v>694.67</v>
      </c>
      <c r="BJ316" s="8">
        <v>-0.13370000000000001</v>
      </c>
      <c r="BK316" s="8">
        <v>0.74329999999999996</v>
      </c>
      <c r="BL316" t="s">
        <v>610</v>
      </c>
    </row>
    <row r="317" spans="1:64" x14ac:dyDescent="0.45">
      <c r="A317" t="s">
        <v>916</v>
      </c>
      <c r="B317" t="s">
        <v>31</v>
      </c>
      <c r="C317" s="7">
        <v>42751.440972222219</v>
      </c>
      <c r="D317">
        <v>123.35</v>
      </c>
      <c r="E317" s="7">
        <v>42752.388888888891</v>
      </c>
      <c r="F317">
        <v>216</v>
      </c>
      <c r="G317" s="8">
        <v>0.75109999999999999</v>
      </c>
      <c r="H317">
        <v>39448.400000000001</v>
      </c>
      <c r="I317" s="8">
        <v>0.72360000000000002</v>
      </c>
      <c r="J317">
        <v>441.9667</v>
      </c>
      <c r="K317">
        <v>54516.59</v>
      </c>
      <c r="L317">
        <v>942765.98</v>
      </c>
      <c r="M317">
        <v>63</v>
      </c>
      <c r="N317">
        <v>626.16999999999996</v>
      </c>
      <c r="O317" s="8">
        <v>-0.18609999999999999</v>
      </c>
      <c r="P317" s="8">
        <v>0.75109999999999999</v>
      </c>
      <c r="Q317" t="s">
        <v>610</v>
      </c>
      <c r="S317" s="2">
        <v>42751</v>
      </c>
      <c r="T317" t="s">
        <v>916</v>
      </c>
      <c r="U317">
        <v>123.35</v>
      </c>
      <c r="V317">
        <v>216</v>
      </c>
      <c r="W317">
        <f t="shared" si="58"/>
        <v>11711876.7875</v>
      </c>
      <c r="X317">
        <f t="shared" si="59"/>
        <v>29279.691968750001</v>
      </c>
      <c r="Y317">
        <f t="shared" si="49"/>
        <v>225</v>
      </c>
      <c r="Z317">
        <f t="shared" si="50"/>
        <v>20082.712500000001</v>
      </c>
      <c r="AA317" t="str">
        <f t="shared" si="51"/>
        <v/>
      </c>
      <c r="AB317" s="9" t="str">
        <f>IFERROR(AA317/MAX($A$3:AA317)-1,"")</f>
        <v/>
      </c>
      <c r="AG317" s="2">
        <f t="shared" si="56"/>
        <v>42837</v>
      </c>
      <c r="AH317">
        <v>11566211.420544997</v>
      </c>
      <c r="AI317" s="9">
        <f>AH317/MAX($AH$2:AH317)-1</f>
        <v>-1.9278179121076766E-2</v>
      </c>
      <c r="AJ317" s="29">
        <f t="shared" si="52"/>
        <v>1</v>
      </c>
      <c r="AK317" s="29">
        <f t="shared" si="53"/>
        <v>1</v>
      </c>
      <c r="AL317" s="30">
        <f t="shared" si="57"/>
        <v>2</v>
      </c>
      <c r="AM317" s="30">
        <f t="shared" si="54"/>
        <v>2369</v>
      </c>
      <c r="AN317" s="31">
        <f t="shared" ca="1" si="55"/>
        <v>-1.9278179121076766E-2</v>
      </c>
      <c r="AV317" t="s">
        <v>916</v>
      </c>
      <c r="AW317" t="s">
        <v>31</v>
      </c>
      <c r="AX317" s="7">
        <v>42751.440972222219</v>
      </c>
      <c r="AY317">
        <v>123.35</v>
      </c>
      <c r="AZ317" s="7">
        <v>42752.388888888891</v>
      </c>
      <c r="BA317">
        <v>216</v>
      </c>
      <c r="BB317" s="8">
        <v>0.75109999999999999</v>
      </c>
      <c r="BC317">
        <v>39448.400000000001</v>
      </c>
      <c r="BD317" s="8">
        <v>0.72360000000000002</v>
      </c>
      <c r="BE317">
        <v>441.9667</v>
      </c>
      <c r="BF317">
        <v>54516.59</v>
      </c>
      <c r="BG317">
        <v>942765.98</v>
      </c>
      <c r="BH317">
        <v>63</v>
      </c>
      <c r="BI317">
        <v>626.16999999999996</v>
      </c>
      <c r="BJ317" s="8">
        <v>-0.18609999999999999</v>
      </c>
      <c r="BK317" s="8">
        <v>0.75109999999999999</v>
      </c>
      <c r="BL317" t="s">
        <v>610</v>
      </c>
    </row>
    <row r="318" spans="1:64" x14ac:dyDescent="0.45">
      <c r="A318" t="s">
        <v>917</v>
      </c>
      <c r="B318" t="s">
        <v>31</v>
      </c>
      <c r="C318" s="7">
        <v>42751.545138888891</v>
      </c>
      <c r="D318">
        <v>94.9</v>
      </c>
      <c r="E318" s="7">
        <v>42752.388888888891</v>
      </c>
      <c r="F318">
        <v>148.35</v>
      </c>
      <c r="G318" s="8">
        <v>0.56320000000000003</v>
      </c>
      <c r="H318">
        <v>29326.7</v>
      </c>
      <c r="I318" s="8">
        <v>0.53759999999999997</v>
      </c>
      <c r="J318">
        <v>574.83600000000001</v>
      </c>
      <c r="K318">
        <v>54551.94</v>
      </c>
      <c r="L318">
        <v>972092.68</v>
      </c>
      <c r="M318">
        <v>33</v>
      </c>
      <c r="N318">
        <v>888.69</v>
      </c>
      <c r="O318" s="8">
        <v>-5.16E-2</v>
      </c>
      <c r="P318" s="8">
        <v>0.56320000000000003</v>
      </c>
      <c r="Q318" t="s">
        <v>610</v>
      </c>
      <c r="S318" s="2">
        <v>42751</v>
      </c>
      <c r="T318" t="s">
        <v>917</v>
      </c>
      <c r="U318">
        <v>94.9</v>
      </c>
      <c r="V318">
        <v>148.35</v>
      </c>
      <c r="W318">
        <f t="shared" si="58"/>
        <v>11711876.7875</v>
      </c>
      <c r="X318">
        <f t="shared" si="59"/>
        <v>29279.691968750001</v>
      </c>
      <c r="Y318">
        <f t="shared" si="49"/>
        <v>300</v>
      </c>
      <c r="Z318">
        <f t="shared" si="50"/>
        <v>15305.25</v>
      </c>
      <c r="AA318">
        <f t="shared" si="51"/>
        <v>11793569.975</v>
      </c>
      <c r="AB318" s="9">
        <f>IFERROR(AA318/MAX($A$3:AA318)-1,"")</f>
        <v>0</v>
      </c>
      <c r="AG318" s="2">
        <f t="shared" si="56"/>
        <v>42838</v>
      </c>
      <c r="AH318">
        <v>11508006.170544997</v>
      </c>
      <c r="AI318" s="9">
        <f>AH318/MAX($AH$2:AH318)-1</f>
        <v>-2.4213516777391475E-2</v>
      </c>
      <c r="AJ318" s="29">
        <f t="shared" si="52"/>
        <v>1</v>
      </c>
      <c r="AK318" s="29">
        <f t="shared" si="53"/>
        <v>1</v>
      </c>
      <c r="AL318" s="30">
        <f t="shared" si="57"/>
        <v>2</v>
      </c>
      <c r="AM318" s="30">
        <f t="shared" si="54"/>
        <v>2369</v>
      </c>
      <c r="AN318" s="31">
        <f t="shared" ca="1" si="55"/>
        <v>-2.4213516777391475E-2</v>
      </c>
      <c r="AV318" t="s">
        <v>917</v>
      </c>
      <c r="AW318" t="s">
        <v>31</v>
      </c>
      <c r="AX318" s="7">
        <v>42751.545138888891</v>
      </c>
      <c r="AY318">
        <v>94.9</v>
      </c>
      <c r="AZ318" s="7">
        <v>42752.388888888891</v>
      </c>
      <c r="BA318">
        <v>148.35</v>
      </c>
      <c r="BB318" s="8">
        <v>0.56320000000000003</v>
      </c>
      <c r="BC318">
        <v>29326.7</v>
      </c>
      <c r="BD318" s="8">
        <v>0.53759999999999997</v>
      </c>
      <c r="BE318">
        <v>574.83600000000001</v>
      </c>
      <c r="BF318">
        <v>54551.94</v>
      </c>
      <c r="BG318">
        <v>972092.68</v>
      </c>
      <c r="BH318">
        <v>33</v>
      </c>
      <c r="BI318">
        <v>888.69</v>
      </c>
      <c r="BJ318" s="8">
        <v>-5.16E-2</v>
      </c>
      <c r="BK318" s="8">
        <v>0.56320000000000003</v>
      </c>
      <c r="BL318" t="s">
        <v>610</v>
      </c>
    </row>
    <row r="319" spans="1:64" x14ac:dyDescent="0.45">
      <c r="A319" t="s">
        <v>948</v>
      </c>
      <c r="B319" t="s">
        <v>31</v>
      </c>
      <c r="C319" s="7">
        <v>42752.5</v>
      </c>
      <c r="D319">
        <v>87.7</v>
      </c>
      <c r="E319" s="7">
        <v>42753.388888888891</v>
      </c>
      <c r="F319">
        <v>31.1</v>
      </c>
      <c r="G319" s="8">
        <v>-0.64539999999999997</v>
      </c>
      <c r="H319">
        <v>-36149.11</v>
      </c>
      <c r="I319" s="8">
        <v>-0.65890000000000004</v>
      </c>
      <c r="J319">
        <v>625.54690000000005</v>
      </c>
      <c r="K319">
        <v>54860.46</v>
      </c>
      <c r="L319">
        <v>935943.57</v>
      </c>
      <c r="M319">
        <v>46</v>
      </c>
      <c r="N319">
        <v>-785.85</v>
      </c>
      <c r="O319" s="8">
        <v>-0.64539999999999997</v>
      </c>
      <c r="P319" s="8">
        <v>0.17899999999999999</v>
      </c>
      <c r="Q319" t="s">
        <v>610</v>
      </c>
      <c r="S319" s="2">
        <v>42752</v>
      </c>
      <c r="T319" t="s">
        <v>948</v>
      </c>
      <c r="U319">
        <v>87.7</v>
      </c>
      <c r="V319">
        <v>31.1</v>
      </c>
      <c r="W319">
        <f t="shared" si="58"/>
        <v>11793569.975</v>
      </c>
      <c r="X319">
        <f t="shared" si="59"/>
        <v>29483.9249375</v>
      </c>
      <c r="Y319">
        <f t="shared" si="49"/>
        <v>325</v>
      </c>
      <c r="Z319">
        <f t="shared" si="50"/>
        <v>-18781.099999999999</v>
      </c>
      <c r="AA319" t="str">
        <f t="shared" si="51"/>
        <v/>
      </c>
      <c r="AB319" s="9" t="str">
        <f>IFERROR(AA319/MAX($A$3:AA319)-1,"")</f>
        <v/>
      </c>
      <c r="AG319" s="2">
        <f t="shared" si="56"/>
        <v>42839</v>
      </c>
      <c r="AH319">
        <v>11508006.170544997</v>
      </c>
      <c r="AI319" s="9">
        <f>AH319/MAX($AH$2:AH319)-1</f>
        <v>-2.4213516777391475E-2</v>
      </c>
      <c r="AJ319" s="29">
        <f t="shared" si="52"/>
        <v>1</v>
      </c>
      <c r="AK319" s="29">
        <f t="shared" si="53"/>
        <v>1</v>
      </c>
      <c r="AL319" s="30">
        <f t="shared" si="57"/>
        <v>2</v>
      </c>
      <c r="AM319" s="30">
        <f t="shared" si="54"/>
        <v>2369</v>
      </c>
      <c r="AN319" s="31">
        <f t="shared" ca="1" si="55"/>
        <v>-2.4213516777391475E-2</v>
      </c>
      <c r="AV319" t="s">
        <v>948</v>
      </c>
      <c r="AW319" t="s">
        <v>31</v>
      </c>
      <c r="AX319" s="7">
        <v>42752.5</v>
      </c>
      <c r="AY319">
        <v>87.7</v>
      </c>
      <c r="AZ319" s="7">
        <v>42753.388888888891</v>
      </c>
      <c r="BA319">
        <v>31.1</v>
      </c>
      <c r="BB319" s="8">
        <v>-0.64539999999999997</v>
      </c>
      <c r="BC319">
        <v>-36149.11</v>
      </c>
      <c r="BD319" s="8">
        <v>-0.65890000000000004</v>
      </c>
      <c r="BE319">
        <v>625.54690000000005</v>
      </c>
      <c r="BF319">
        <v>54860.46</v>
      </c>
      <c r="BG319">
        <v>935943.57</v>
      </c>
      <c r="BH319">
        <v>46</v>
      </c>
      <c r="BI319">
        <v>-785.85</v>
      </c>
      <c r="BJ319" s="8">
        <v>-0.64539999999999997</v>
      </c>
      <c r="BK319" s="8">
        <v>0.17899999999999999</v>
      </c>
      <c r="BL319" t="s">
        <v>610</v>
      </c>
    </row>
    <row r="320" spans="1:64" x14ac:dyDescent="0.45">
      <c r="A320" t="s">
        <v>948</v>
      </c>
      <c r="B320" t="s">
        <v>31</v>
      </c>
      <c r="C320" s="7">
        <v>42752.520833333336</v>
      </c>
      <c r="D320">
        <v>94.6</v>
      </c>
      <c r="E320" s="7">
        <v>42753.385416666664</v>
      </c>
      <c r="F320">
        <v>32.5</v>
      </c>
      <c r="G320" s="8">
        <v>-0.65639999999999998</v>
      </c>
      <c r="H320">
        <v>-42572.11</v>
      </c>
      <c r="I320" s="8">
        <v>-0.66990000000000005</v>
      </c>
      <c r="J320">
        <v>671.79160000000002</v>
      </c>
      <c r="K320">
        <v>63551.49</v>
      </c>
      <c r="L320">
        <v>2667725.7999999998</v>
      </c>
      <c r="M320">
        <v>39</v>
      </c>
      <c r="N320">
        <v>-1091.5899999999999</v>
      </c>
      <c r="O320" s="8">
        <v>-0.65639999999999998</v>
      </c>
      <c r="P320" s="8">
        <v>9.2999999999999999E-2</v>
      </c>
      <c r="Q320" t="s">
        <v>610</v>
      </c>
      <c r="S320" s="2">
        <v>42752</v>
      </c>
      <c r="T320" t="s">
        <v>948</v>
      </c>
      <c r="U320">
        <v>94.6</v>
      </c>
      <c r="V320">
        <v>32.5</v>
      </c>
      <c r="W320">
        <f t="shared" si="58"/>
        <v>11793569.975</v>
      </c>
      <c r="X320">
        <f t="shared" si="59"/>
        <v>29483.9249375</v>
      </c>
      <c r="Y320">
        <f t="shared" si="49"/>
        <v>300</v>
      </c>
      <c r="Z320">
        <f t="shared" si="50"/>
        <v>-19011.3</v>
      </c>
      <c r="AA320">
        <f t="shared" si="51"/>
        <v>11755777.574999999</v>
      </c>
      <c r="AB320" s="9">
        <f>IFERROR(AA320/MAX($A$3:AA320)-1,"")</f>
        <v>-3.204491946044552E-3</v>
      </c>
      <c r="AG320" s="2">
        <f t="shared" si="56"/>
        <v>42840</v>
      </c>
      <c r="AH320">
        <v>11508006.170544997</v>
      </c>
      <c r="AI320" s="9">
        <f>AH320/MAX($AH$2:AH320)-1</f>
        <v>-2.4213516777391475E-2</v>
      </c>
      <c r="AJ320" s="29">
        <f t="shared" si="52"/>
        <v>1</v>
      </c>
      <c r="AK320" s="29">
        <f t="shared" si="53"/>
        <v>1</v>
      </c>
      <c r="AL320" s="30">
        <f t="shared" si="57"/>
        <v>2</v>
      </c>
      <c r="AM320" s="30">
        <f t="shared" si="54"/>
        <v>2369</v>
      </c>
      <c r="AN320" s="31">
        <f t="shared" ca="1" si="55"/>
        <v>-2.4213516777391475E-2</v>
      </c>
      <c r="AV320" t="s">
        <v>948</v>
      </c>
      <c r="AW320" t="s">
        <v>31</v>
      </c>
      <c r="AX320" s="7">
        <v>42752.520833333336</v>
      </c>
      <c r="AY320">
        <v>94.6</v>
      </c>
      <c r="AZ320" s="7">
        <v>42753.385416666664</v>
      </c>
      <c r="BA320">
        <v>32.5</v>
      </c>
      <c r="BB320" s="8">
        <v>-0.65639999999999998</v>
      </c>
      <c r="BC320">
        <v>-42572.11</v>
      </c>
      <c r="BD320" s="8">
        <v>-0.66990000000000005</v>
      </c>
      <c r="BE320">
        <v>671.79160000000002</v>
      </c>
      <c r="BF320">
        <v>63551.49</v>
      </c>
      <c r="BG320">
        <v>2667725.7999999998</v>
      </c>
      <c r="BH320">
        <v>39</v>
      </c>
      <c r="BI320">
        <v>-1091.5899999999999</v>
      </c>
      <c r="BJ320" s="8">
        <v>-0.65639999999999998</v>
      </c>
      <c r="BK320" s="8">
        <v>9.2999999999999999E-2</v>
      </c>
      <c r="BL320" t="s">
        <v>610</v>
      </c>
    </row>
    <row r="321" spans="1:64" x14ac:dyDescent="0.45">
      <c r="A321" t="s">
        <v>918</v>
      </c>
      <c r="B321" t="s">
        <v>31</v>
      </c>
      <c r="C321" s="7">
        <v>42753.395833333336</v>
      </c>
      <c r="D321">
        <v>86.55</v>
      </c>
      <c r="E321" s="7">
        <v>42754.385416666664</v>
      </c>
      <c r="F321">
        <v>21.1</v>
      </c>
      <c r="G321" s="8">
        <v>-0.75619999999999998</v>
      </c>
      <c r="H321">
        <v>-48685.120000000003</v>
      </c>
      <c r="I321" s="8">
        <v>-0.76859999999999995</v>
      </c>
      <c r="J321">
        <v>731.81539999999995</v>
      </c>
      <c r="K321">
        <v>63338.63</v>
      </c>
      <c r="L321">
        <v>2619040.6800000002</v>
      </c>
      <c r="M321">
        <v>75</v>
      </c>
      <c r="N321">
        <v>-649.13</v>
      </c>
      <c r="O321" s="8">
        <v>-0.75619999999999998</v>
      </c>
      <c r="P321" s="8">
        <v>0.46500000000000002</v>
      </c>
      <c r="Q321" t="s">
        <v>610</v>
      </c>
      <c r="S321" s="2">
        <v>42753</v>
      </c>
      <c r="T321" t="s">
        <v>918</v>
      </c>
      <c r="U321">
        <v>86.55</v>
      </c>
      <c r="V321">
        <v>21.1</v>
      </c>
      <c r="W321">
        <f t="shared" si="58"/>
        <v>11755777.574999999</v>
      </c>
      <c r="X321">
        <f t="shared" si="59"/>
        <v>29389.4439375</v>
      </c>
      <c r="Y321">
        <f t="shared" si="49"/>
        <v>350</v>
      </c>
      <c r="Z321">
        <f t="shared" si="50"/>
        <v>-23284.274999999998</v>
      </c>
      <c r="AA321" t="str">
        <f t="shared" si="51"/>
        <v/>
      </c>
      <c r="AB321" s="9" t="str">
        <f>IFERROR(AA321/MAX($A$3:AA321)-1,"")</f>
        <v/>
      </c>
      <c r="AG321" s="2">
        <f t="shared" si="56"/>
        <v>42841</v>
      </c>
      <c r="AH321">
        <v>11508006.170544997</v>
      </c>
      <c r="AI321" s="9">
        <f>AH321/MAX($AH$2:AH321)-1</f>
        <v>-2.4213516777391475E-2</v>
      </c>
      <c r="AJ321" s="29">
        <f t="shared" si="52"/>
        <v>1</v>
      </c>
      <c r="AK321" s="29">
        <f t="shared" si="53"/>
        <v>1</v>
      </c>
      <c r="AL321" s="30">
        <f t="shared" si="57"/>
        <v>2</v>
      </c>
      <c r="AM321" s="30">
        <f t="shared" si="54"/>
        <v>2369</v>
      </c>
      <c r="AN321" s="31">
        <f t="shared" ca="1" si="55"/>
        <v>-2.4213516777391475E-2</v>
      </c>
      <c r="AV321" t="s">
        <v>918</v>
      </c>
      <c r="AW321" t="s">
        <v>31</v>
      </c>
      <c r="AX321" s="7">
        <v>42753.395833333336</v>
      </c>
      <c r="AY321">
        <v>86.55</v>
      </c>
      <c r="AZ321" s="7">
        <v>42754.385416666664</v>
      </c>
      <c r="BA321">
        <v>21.1</v>
      </c>
      <c r="BB321" s="8">
        <v>-0.75619999999999998</v>
      </c>
      <c r="BC321">
        <v>-48685.120000000003</v>
      </c>
      <c r="BD321" s="8">
        <v>-0.76859999999999995</v>
      </c>
      <c r="BE321">
        <v>731.81539999999995</v>
      </c>
      <c r="BF321">
        <v>63338.63</v>
      </c>
      <c r="BG321">
        <v>2619040.6800000002</v>
      </c>
      <c r="BH321">
        <v>75</v>
      </c>
      <c r="BI321">
        <v>-649.13</v>
      </c>
      <c r="BJ321" s="8">
        <v>-0.75619999999999998</v>
      </c>
      <c r="BK321" s="8">
        <v>0.46500000000000002</v>
      </c>
      <c r="BL321" t="s">
        <v>610</v>
      </c>
    </row>
    <row r="322" spans="1:64" x14ac:dyDescent="0.45">
      <c r="A322" t="s">
        <v>918</v>
      </c>
      <c r="B322" t="s">
        <v>31</v>
      </c>
      <c r="C322" s="7">
        <v>42753.416666666664</v>
      </c>
      <c r="D322">
        <v>110.9</v>
      </c>
      <c r="E322" s="7">
        <v>42754.388888888891</v>
      </c>
      <c r="F322">
        <v>31</v>
      </c>
      <c r="G322" s="8">
        <v>-0.72050000000000003</v>
      </c>
      <c r="H322">
        <v>-40094.68</v>
      </c>
      <c r="I322" s="8">
        <v>-0.73329999999999995</v>
      </c>
      <c r="J322">
        <v>493.05430000000001</v>
      </c>
      <c r="K322">
        <v>54679.72</v>
      </c>
      <c r="L322">
        <v>895848.89</v>
      </c>
      <c r="M322">
        <v>70</v>
      </c>
      <c r="N322">
        <v>-572.78</v>
      </c>
      <c r="O322" s="8">
        <v>-0.8377</v>
      </c>
      <c r="P322" s="8">
        <v>0.1434</v>
      </c>
      <c r="Q322" t="s">
        <v>610</v>
      </c>
      <c r="S322" s="2">
        <v>42753</v>
      </c>
      <c r="T322" t="s">
        <v>918</v>
      </c>
      <c r="U322">
        <v>110.9</v>
      </c>
      <c r="V322">
        <v>31</v>
      </c>
      <c r="W322">
        <f t="shared" si="58"/>
        <v>11755777.574999999</v>
      </c>
      <c r="X322">
        <f t="shared" si="59"/>
        <v>29389.4439375</v>
      </c>
      <c r="Y322">
        <f t="shared" ref="Y322:Y385" si="60">MROUND(X322/U322,25)</f>
        <v>275</v>
      </c>
      <c r="Z322">
        <f t="shared" ref="Z322:Z385" si="61">Y322*((V322*0.99)-(U322*1.01))</f>
        <v>-22362.725000000002</v>
      </c>
      <c r="AA322" t="str">
        <f t="shared" si="51"/>
        <v/>
      </c>
      <c r="AB322" s="9" t="str">
        <f>IFERROR(AA322/MAX($A$3:AA322)-1,"")</f>
        <v/>
      </c>
      <c r="AG322" s="2">
        <f t="shared" si="56"/>
        <v>42842</v>
      </c>
      <c r="AH322">
        <v>11489596.670544997</v>
      </c>
      <c r="AI322" s="9">
        <f>AH322/MAX($AH$2:AH322)-1</f>
        <v>-2.5774494499915201E-2</v>
      </c>
      <c r="AJ322" s="29">
        <f t="shared" si="52"/>
        <v>1</v>
      </c>
      <c r="AK322" s="29">
        <f t="shared" si="53"/>
        <v>1</v>
      </c>
      <c r="AL322" s="30">
        <f t="shared" si="57"/>
        <v>2</v>
      </c>
      <c r="AM322" s="30">
        <f t="shared" si="54"/>
        <v>2369</v>
      </c>
      <c r="AN322" s="31">
        <f t="shared" ca="1" si="55"/>
        <v>-2.5774494499915201E-2</v>
      </c>
      <c r="AV322" t="s">
        <v>918</v>
      </c>
      <c r="AW322" t="s">
        <v>31</v>
      </c>
      <c r="AX322" s="7">
        <v>42753.416666666664</v>
      </c>
      <c r="AY322">
        <v>110.9</v>
      </c>
      <c r="AZ322" s="7">
        <v>42754.388888888891</v>
      </c>
      <c r="BA322">
        <v>31</v>
      </c>
      <c r="BB322" s="8">
        <v>-0.72050000000000003</v>
      </c>
      <c r="BC322">
        <v>-40094.68</v>
      </c>
      <c r="BD322" s="8">
        <v>-0.73329999999999995</v>
      </c>
      <c r="BE322">
        <v>493.05430000000001</v>
      </c>
      <c r="BF322">
        <v>54679.72</v>
      </c>
      <c r="BG322">
        <v>895848.89</v>
      </c>
      <c r="BH322">
        <v>70</v>
      </c>
      <c r="BI322">
        <v>-572.78</v>
      </c>
      <c r="BJ322" s="8">
        <v>-0.8377</v>
      </c>
      <c r="BK322" s="8">
        <v>0.1434</v>
      </c>
      <c r="BL322" t="s">
        <v>610</v>
      </c>
    </row>
    <row r="323" spans="1:64" x14ac:dyDescent="0.45">
      <c r="A323" t="s">
        <v>963</v>
      </c>
      <c r="B323" t="s">
        <v>31</v>
      </c>
      <c r="C323" s="7">
        <v>42753.430555555555</v>
      </c>
      <c r="D323">
        <v>70.599999999999994</v>
      </c>
      <c r="E323" s="7">
        <v>42754.388888888891</v>
      </c>
      <c r="F323">
        <v>8.75</v>
      </c>
      <c r="G323" s="8">
        <v>-0.87609999999999999</v>
      </c>
      <c r="H323">
        <v>-48516.89</v>
      </c>
      <c r="I323" s="8">
        <v>-0.88729999999999998</v>
      </c>
      <c r="J323">
        <v>774.49189999999999</v>
      </c>
      <c r="K323">
        <v>54679.13</v>
      </c>
      <c r="L323">
        <v>847332.01</v>
      </c>
      <c r="M323">
        <v>66</v>
      </c>
      <c r="N323">
        <v>-735.1</v>
      </c>
      <c r="O323" s="8">
        <v>-0.92849999999999999</v>
      </c>
      <c r="P323" s="8">
        <v>5.8099999999999999E-2</v>
      </c>
      <c r="Q323" t="s">
        <v>610</v>
      </c>
      <c r="S323" s="2">
        <v>42753</v>
      </c>
      <c r="T323" t="s">
        <v>963</v>
      </c>
      <c r="U323">
        <v>70.599999999999994</v>
      </c>
      <c r="V323">
        <v>8.75</v>
      </c>
      <c r="W323">
        <f t="shared" si="58"/>
        <v>11755777.574999999</v>
      </c>
      <c r="X323">
        <f t="shared" si="59"/>
        <v>29389.4439375</v>
      </c>
      <c r="Y323">
        <f t="shared" si="60"/>
        <v>425</v>
      </c>
      <c r="Z323">
        <f t="shared" si="61"/>
        <v>-26623.487499999999</v>
      </c>
      <c r="AA323" t="str">
        <f t="shared" ref="AA323:AA386" si="62">IF(S323&lt;&gt;S324,W323+SUMIF($S$3:$S$3590,S323,$Z$3:$Z$3590),"")</f>
        <v/>
      </c>
      <c r="AB323" s="9" t="str">
        <f>IFERROR(AA323/MAX($A$3:AA323)-1,"")</f>
        <v/>
      </c>
      <c r="AG323" s="2">
        <f t="shared" si="56"/>
        <v>42843</v>
      </c>
      <c r="AH323">
        <v>11404210.033044998</v>
      </c>
      <c r="AI323" s="9">
        <f>AH323/MAX($AH$2:AH323)-1</f>
        <v>-3.3014595477057984E-2</v>
      </c>
      <c r="AJ323" s="29">
        <f t="shared" ref="AJ323:AJ386" si="63">IF(AG323=$AP$3,1,IF(AJ322=1,1,""))</f>
        <v>1</v>
      </c>
      <c r="AK323" s="29">
        <f t="shared" ref="AK323:AK386" si="64">IF(AG323=$AP$4,1,IF(AK324=1,1,""))</f>
        <v>1</v>
      </c>
      <c r="AL323" s="30">
        <f t="shared" si="57"/>
        <v>2</v>
      </c>
      <c r="AM323" s="30">
        <f t="shared" ref="AM323:AM386" si="65">IF(AND(AK323=1,AK324&lt;&gt;1),ROW(),IF(AND(AK323="",AK324=""),"",AM324))</f>
        <v>2369</v>
      </c>
      <c r="AN323" s="31">
        <f t="shared" ref="AN323:AN386" ca="1" si="66">IF(AM323="","",IF(AJ323=1,AH323/MAX(INDIRECT("AH"&amp;AL323&amp;":"&amp;"AJ"&amp;ROW(AN323)))-1,""))</f>
        <v>-3.3014595477057984E-2</v>
      </c>
      <c r="AV323" t="s">
        <v>963</v>
      </c>
      <c r="AW323" t="s">
        <v>31</v>
      </c>
      <c r="AX323" s="7">
        <v>42753.430555555555</v>
      </c>
      <c r="AY323">
        <v>70.599999999999994</v>
      </c>
      <c r="AZ323" s="7">
        <v>42754.388888888891</v>
      </c>
      <c r="BA323">
        <v>8.75</v>
      </c>
      <c r="BB323" s="8">
        <v>-0.87609999999999999</v>
      </c>
      <c r="BC323">
        <v>-48516.89</v>
      </c>
      <c r="BD323" s="8">
        <v>-0.88729999999999998</v>
      </c>
      <c r="BE323">
        <v>774.49189999999999</v>
      </c>
      <c r="BF323">
        <v>54679.13</v>
      </c>
      <c r="BG323">
        <v>847332.01</v>
      </c>
      <c r="BH323">
        <v>66</v>
      </c>
      <c r="BI323">
        <v>-735.1</v>
      </c>
      <c r="BJ323" s="8">
        <v>-0.92849999999999999</v>
      </c>
      <c r="BK323" s="8">
        <v>5.8099999999999999E-2</v>
      </c>
      <c r="BL323" t="s">
        <v>610</v>
      </c>
    </row>
    <row r="324" spans="1:64" x14ac:dyDescent="0.45">
      <c r="A324" t="s">
        <v>963</v>
      </c>
      <c r="B324" t="s">
        <v>31</v>
      </c>
      <c r="C324" s="7">
        <v>42753.430555555555</v>
      </c>
      <c r="D324">
        <v>70.599999999999994</v>
      </c>
      <c r="E324" s="7">
        <v>42754.385416666664</v>
      </c>
      <c r="F324">
        <v>6.1</v>
      </c>
      <c r="G324" s="8">
        <v>-0.91359999999999997</v>
      </c>
      <c r="H324">
        <v>-58636.53</v>
      </c>
      <c r="I324" s="8">
        <v>-0.92449999999999999</v>
      </c>
      <c r="J324">
        <v>898.41</v>
      </c>
      <c r="K324">
        <v>63427.75</v>
      </c>
      <c r="L324">
        <v>2560404.15</v>
      </c>
      <c r="M324">
        <v>65</v>
      </c>
      <c r="N324">
        <v>-902.1</v>
      </c>
      <c r="O324" s="8">
        <v>-0.91359999999999997</v>
      </c>
      <c r="P324" s="8">
        <v>5.8099999999999999E-2</v>
      </c>
      <c r="Q324" t="s">
        <v>610</v>
      </c>
      <c r="S324" s="2">
        <v>42753</v>
      </c>
      <c r="T324" t="s">
        <v>963</v>
      </c>
      <c r="U324">
        <v>70.599999999999994</v>
      </c>
      <c r="V324">
        <v>6.1</v>
      </c>
      <c r="W324">
        <f t="shared" si="58"/>
        <v>11755777.574999999</v>
      </c>
      <c r="X324">
        <f t="shared" si="59"/>
        <v>29389.4439375</v>
      </c>
      <c r="Y324">
        <f t="shared" si="60"/>
        <v>425</v>
      </c>
      <c r="Z324">
        <f t="shared" si="61"/>
        <v>-27738.474999999999</v>
      </c>
      <c r="AA324">
        <f t="shared" si="62"/>
        <v>11655768.612499999</v>
      </c>
      <c r="AB324" s="9">
        <f>IFERROR(AA324/MAX($A$3:AA324)-1,"")</f>
        <v>-1.1684448626846033E-2</v>
      </c>
      <c r="AG324" s="2">
        <f t="shared" ref="AG324:AG387" si="67">AG323+1</f>
        <v>42844</v>
      </c>
      <c r="AH324">
        <v>11360025.670544997</v>
      </c>
      <c r="AI324" s="9">
        <f>AH324/MAX($AH$2:AH324)-1</f>
        <v>-3.6761074498564028E-2</v>
      </c>
      <c r="AJ324" s="29">
        <f t="shared" si="63"/>
        <v>1</v>
      </c>
      <c r="AK324" s="29">
        <f t="shared" si="64"/>
        <v>1</v>
      </c>
      <c r="AL324" s="30">
        <f t="shared" ref="AL324:AL387" si="68">IF(AND(AJ324=1,AJ323&lt;&gt;1),ROW(),IF(AND(AJ324="",AJ323=""),"",AL323))</f>
        <v>2</v>
      </c>
      <c r="AM324" s="30">
        <f t="shared" si="65"/>
        <v>2369</v>
      </c>
      <c r="AN324" s="31">
        <f t="shared" ca="1" si="66"/>
        <v>-3.6761074498564028E-2</v>
      </c>
      <c r="AV324" t="s">
        <v>963</v>
      </c>
      <c r="AW324" t="s">
        <v>31</v>
      </c>
      <c r="AX324" s="7">
        <v>42753.430555555555</v>
      </c>
      <c r="AY324">
        <v>70.599999999999994</v>
      </c>
      <c r="AZ324" s="7">
        <v>42754.385416666664</v>
      </c>
      <c r="BA324">
        <v>6.1</v>
      </c>
      <c r="BB324" s="8">
        <v>-0.91359999999999997</v>
      </c>
      <c r="BC324">
        <v>-58636.53</v>
      </c>
      <c r="BD324" s="8">
        <v>-0.92449999999999999</v>
      </c>
      <c r="BE324">
        <v>898.41</v>
      </c>
      <c r="BF324">
        <v>63427.75</v>
      </c>
      <c r="BG324">
        <v>2560404.15</v>
      </c>
      <c r="BH324">
        <v>65</v>
      </c>
      <c r="BI324">
        <v>-902.1</v>
      </c>
      <c r="BJ324" s="8">
        <v>-0.91359999999999997</v>
      </c>
      <c r="BK324" s="8">
        <v>5.8099999999999999E-2</v>
      </c>
      <c r="BL324" t="s">
        <v>610</v>
      </c>
    </row>
    <row r="325" spans="1:64" x14ac:dyDescent="0.45">
      <c r="A325" t="s">
        <v>921</v>
      </c>
      <c r="B325" t="s">
        <v>31</v>
      </c>
      <c r="C325" s="7">
        <v>42755.541666666664</v>
      </c>
      <c r="D325">
        <v>112.9</v>
      </c>
      <c r="E325" s="7">
        <v>42758.388888888891</v>
      </c>
      <c r="F325">
        <v>189.15</v>
      </c>
      <c r="G325" s="8">
        <v>0.6754</v>
      </c>
      <c r="H325">
        <v>35179.129999999997</v>
      </c>
      <c r="I325" s="8">
        <v>0.64859999999999995</v>
      </c>
      <c r="J325">
        <v>480.3956</v>
      </c>
      <c r="K325">
        <v>54236.66</v>
      </c>
      <c r="L325">
        <v>882511.13</v>
      </c>
      <c r="M325">
        <v>34</v>
      </c>
      <c r="N325">
        <v>1034.68</v>
      </c>
      <c r="O325" s="8">
        <v>-0.2427</v>
      </c>
      <c r="P325" s="8">
        <v>0.68200000000000005</v>
      </c>
      <c r="Q325" t="s">
        <v>610</v>
      </c>
      <c r="S325" s="2">
        <v>42755</v>
      </c>
      <c r="T325" t="s">
        <v>921</v>
      </c>
      <c r="U325">
        <v>112.9</v>
      </c>
      <c r="V325">
        <v>189.15</v>
      </c>
      <c r="W325">
        <f t="shared" si="58"/>
        <v>11655768.612499999</v>
      </c>
      <c r="X325">
        <f t="shared" si="59"/>
        <v>29139.421531249998</v>
      </c>
      <c r="Y325">
        <f t="shared" si="60"/>
        <v>250</v>
      </c>
      <c r="Z325">
        <f t="shared" si="61"/>
        <v>18307.374999999996</v>
      </c>
      <c r="AA325" t="str">
        <f t="shared" si="62"/>
        <v/>
      </c>
      <c r="AB325" s="9" t="str">
        <f>IFERROR(AA325/MAX($A$3:AA325)-1,"")</f>
        <v/>
      </c>
      <c r="AG325" s="2">
        <f t="shared" si="67"/>
        <v>42845</v>
      </c>
      <c r="AH325">
        <v>11360025.670544997</v>
      </c>
      <c r="AI325" s="9">
        <f>AH325/MAX($AH$2:AH325)-1</f>
        <v>-3.6761074498564028E-2</v>
      </c>
      <c r="AJ325" s="29">
        <f t="shared" si="63"/>
        <v>1</v>
      </c>
      <c r="AK325" s="29">
        <f t="shared" si="64"/>
        <v>1</v>
      </c>
      <c r="AL325" s="30">
        <f t="shared" si="68"/>
        <v>2</v>
      </c>
      <c r="AM325" s="30">
        <f t="shared" si="65"/>
        <v>2369</v>
      </c>
      <c r="AN325" s="31">
        <f t="shared" ca="1" si="66"/>
        <v>-3.6761074498564028E-2</v>
      </c>
      <c r="AV325" t="s">
        <v>921</v>
      </c>
      <c r="AW325" t="s">
        <v>31</v>
      </c>
      <c r="AX325" s="7">
        <v>42755.541666666664</v>
      </c>
      <c r="AY325">
        <v>112.9</v>
      </c>
      <c r="AZ325" s="7">
        <v>42758.388888888891</v>
      </c>
      <c r="BA325">
        <v>189.15</v>
      </c>
      <c r="BB325" s="8">
        <v>0.6754</v>
      </c>
      <c r="BC325">
        <v>35179.129999999997</v>
      </c>
      <c r="BD325" s="8">
        <v>0.64859999999999995</v>
      </c>
      <c r="BE325">
        <v>480.3956</v>
      </c>
      <c r="BF325">
        <v>54236.66</v>
      </c>
      <c r="BG325">
        <v>882511.13</v>
      </c>
      <c r="BH325">
        <v>34</v>
      </c>
      <c r="BI325">
        <v>1034.68</v>
      </c>
      <c r="BJ325" s="8">
        <v>-0.2427</v>
      </c>
      <c r="BK325" s="8">
        <v>0.68200000000000005</v>
      </c>
      <c r="BL325" t="s">
        <v>610</v>
      </c>
    </row>
    <row r="326" spans="1:64" x14ac:dyDescent="0.45">
      <c r="A326" t="s">
        <v>921</v>
      </c>
      <c r="B326" t="s">
        <v>31</v>
      </c>
      <c r="C326" s="7">
        <v>42755.552083333336</v>
      </c>
      <c r="D326">
        <v>124.6</v>
      </c>
      <c r="E326" s="7">
        <v>42758.385416666664</v>
      </c>
      <c r="F326">
        <v>172.3</v>
      </c>
      <c r="G326" s="8">
        <v>0.38279999999999997</v>
      </c>
      <c r="H326">
        <v>22545.72</v>
      </c>
      <c r="I326" s="8">
        <v>0.35899999999999999</v>
      </c>
      <c r="J326">
        <v>504.02910000000003</v>
      </c>
      <c r="K326">
        <v>62802.02</v>
      </c>
      <c r="L326">
        <v>2582949.87</v>
      </c>
      <c r="M326">
        <v>30</v>
      </c>
      <c r="N326">
        <v>751.52</v>
      </c>
      <c r="O326" s="8">
        <v>-0.12920000000000001</v>
      </c>
      <c r="P326" s="8">
        <v>0.4446</v>
      </c>
      <c r="Q326" t="s">
        <v>610</v>
      </c>
      <c r="S326" s="2">
        <v>42755</v>
      </c>
      <c r="T326" t="s">
        <v>921</v>
      </c>
      <c r="U326">
        <v>124.6</v>
      </c>
      <c r="V326">
        <v>172.3</v>
      </c>
      <c r="W326">
        <f t="shared" ref="W326:W389" si="69">IF(S326&lt;&gt;S325,AA325,W325)</f>
        <v>11655768.612499999</v>
      </c>
      <c r="X326">
        <f t="shared" si="59"/>
        <v>29139.421531249998</v>
      </c>
      <c r="Y326">
        <f t="shared" si="60"/>
        <v>225</v>
      </c>
      <c r="Z326">
        <f t="shared" si="61"/>
        <v>10064.475000000002</v>
      </c>
      <c r="AA326" t="str">
        <f t="shared" si="62"/>
        <v/>
      </c>
      <c r="AB326" s="9" t="str">
        <f>IFERROR(AA326/MAX($A$3:AA326)-1,"")</f>
        <v/>
      </c>
      <c r="AG326" s="2">
        <f t="shared" si="67"/>
        <v>42846</v>
      </c>
      <c r="AH326">
        <v>11296494.895544996</v>
      </c>
      <c r="AI326" s="9">
        <f>AH326/MAX($AH$2:AH326)-1</f>
        <v>-4.21479738966829E-2</v>
      </c>
      <c r="AJ326" s="29">
        <f t="shared" si="63"/>
        <v>1</v>
      </c>
      <c r="AK326" s="29">
        <f t="shared" si="64"/>
        <v>1</v>
      </c>
      <c r="AL326" s="30">
        <f t="shared" si="68"/>
        <v>2</v>
      </c>
      <c r="AM326" s="30">
        <f t="shared" si="65"/>
        <v>2369</v>
      </c>
      <c r="AN326" s="31">
        <f t="shared" ca="1" si="66"/>
        <v>-4.21479738966829E-2</v>
      </c>
      <c r="AV326" t="s">
        <v>921</v>
      </c>
      <c r="AW326" t="s">
        <v>31</v>
      </c>
      <c r="AX326" s="7">
        <v>42755.552083333336</v>
      </c>
      <c r="AY326">
        <v>124.6</v>
      </c>
      <c r="AZ326" s="7">
        <v>42758.385416666664</v>
      </c>
      <c r="BA326">
        <v>172.3</v>
      </c>
      <c r="BB326" s="8">
        <v>0.38279999999999997</v>
      </c>
      <c r="BC326">
        <v>22545.72</v>
      </c>
      <c r="BD326" s="8">
        <v>0.35899999999999999</v>
      </c>
      <c r="BE326">
        <v>504.02910000000003</v>
      </c>
      <c r="BF326">
        <v>62802.02</v>
      </c>
      <c r="BG326">
        <v>2582949.87</v>
      </c>
      <c r="BH326">
        <v>30</v>
      </c>
      <c r="BI326">
        <v>751.52</v>
      </c>
      <c r="BJ326" s="8">
        <v>-0.12920000000000001</v>
      </c>
      <c r="BK326" s="8">
        <v>0.4446</v>
      </c>
      <c r="BL326" t="s">
        <v>610</v>
      </c>
    </row>
    <row r="327" spans="1:64" x14ac:dyDescent="0.45">
      <c r="A327" t="s">
        <v>922</v>
      </c>
      <c r="B327" t="s">
        <v>31</v>
      </c>
      <c r="C327" s="7">
        <v>42755.597222222219</v>
      </c>
      <c r="D327">
        <v>109</v>
      </c>
      <c r="E327" s="7">
        <v>42758.388888888891</v>
      </c>
      <c r="F327">
        <v>131</v>
      </c>
      <c r="G327" s="8">
        <v>0.20180000000000001</v>
      </c>
      <c r="H327">
        <v>9767.11</v>
      </c>
      <c r="I327" s="8">
        <v>0.17979999999999999</v>
      </c>
      <c r="J327">
        <v>498.3218</v>
      </c>
      <c r="K327">
        <v>54317.08</v>
      </c>
      <c r="L327">
        <v>892278.24</v>
      </c>
      <c r="M327">
        <v>18</v>
      </c>
      <c r="N327">
        <v>542.62</v>
      </c>
      <c r="O327" s="8">
        <v>-0.15959999999999999</v>
      </c>
      <c r="P327" s="8">
        <v>0.2147</v>
      </c>
      <c r="Q327" t="s">
        <v>610</v>
      </c>
      <c r="S327" s="2">
        <v>42755</v>
      </c>
      <c r="T327" t="s">
        <v>922</v>
      </c>
      <c r="U327">
        <v>109</v>
      </c>
      <c r="V327">
        <v>131</v>
      </c>
      <c r="W327">
        <f t="shared" si="69"/>
        <v>11655768.612499999</v>
      </c>
      <c r="X327">
        <f t="shared" si="59"/>
        <v>29139.421531249998</v>
      </c>
      <c r="Y327">
        <f t="shared" si="60"/>
        <v>275</v>
      </c>
      <c r="Z327">
        <f t="shared" si="61"/>
        <v>5389.9999999999982</v>
      </c>
      <c r="AA327" t="str">
        <f t="shared" si="62"/>
        <v/>
      </c>
      <c r="AB327" s="9" t="str">
        <f>IFERROR(AA327/MAX($A$3:AA327)-1,"")</f>
        <v/>
      </c>
      <c r="AG327" s="2">
        <f t="shared" si="67"/>
        <v>42847</v>
      </c>
      <c r="AH327">
        <v>11296494.895544996</v>
      </c>
      <c r="AI327" s="9">
        <f>AH327/MAX($AH$2:AH327)-1</f>
        <v>-4.21479738966829E-2</v>
      </c>
      <c r="AJ327" s="29">
        <f t="shared" si="63"/>
        <v>1</v>
      </c>
      <c r="AK327" s="29">
        <f t="shared" si="64"/>
        <v>1</v>
      </c>
      <c r="AL327" s="30">
        <f t="shared" si="68"/>
        <v>2</v>
      </c>
      <c r="AM327" s="30">
        <f t="shared" si="65"/>
        <v>2369</v>
      </c>
      <c r="AN327" s="31">
        <f t="shared" ca="1" si="66"/>
        <v>-4.21479738966829E-2</v>
      </c>
      <c r="AV327" t="s">
        <v>922</v>
      </c>
      <c r="AW327" t="s">
        <v>31</v>
      </c>
      <c r="AX327" s="7">
        <v>42755.597222222219</v>
      </c>
      <c r="AY327">
        <v>109</v>
      </c>
      <c r="AZ327" s="7">
        <v>42758.388888888891</v>
      </c>
      <c r="BA327">
        <v>131</v>
      </c>
      <c r="BB327" s="8">
        <v>0.20180000000000001</v>
      </c>
      <c r="BC327">
        <v>9767.11</v>
      </c>
      <c r="BD327" s="8">
        <v>0.17979999999999999</v>
      </c>
      <c r="BE327">
        <v>498.3218</v>
      </c>
      <c r="BF327">
        <v>54317.08</v>
      </c>
      <c r="BG327">
        <v>892278.24</v>
      </c>
      <c r="BH327">
        <v>18</v>
      </c>
      <c r="BI327">
        <v>542.62</v>
      </c>
      <c r="BJ327" s="8">
        <v>-0.15959999999999999</v>
      </c>
      <c r="BK327" s="8">
        <v>0.2147</v>
      </c>
      <c r="BL327" t="s">
        <v>610</v>
      </c>
    </row>
    <row r="328" spans="1:64" x14ac:dyDescent="0.45">
      <c r="A328" t="s">
        <v>922</v>
      </c>
      <c r="B328" t="s">
        <v>31</v>
      </c>
      <c r="C328" s="7">
        <v>42755.597222222219</v>
      </c>
      <c r="D328">
        <v>109</v>
      </c>
      <c r="E328" s="7">
        <v>42758.385416666664</v>
      </c>
      <c r="F328">
        <v>119.95</v>
      </c>
      <c r="G328" s="8">
        <v>0.10050000000000001</v>
      </c>
      <c r="H328">
        <v>4994.22</v>
      </c>
      <c r="I328" s="8">
        <v>7.9500000000000001E-2</v>
      </c>
      <c r="J328">
        <v>576.6662</v>
      </c>
      <c r="K328">
        <v>62856.62</v>
      </c>
      <c r="L328">
        <v>2587944.09</v>
      </c>
      <c r="M328">
        <v>17</v>
      </c>
      <c r="N328">
        <v>293.77999999999997</v>
      </c>
      <c r="O328" s="8">
        <v>-0.15959999999999999</v>
      </c>
      <c r="P328" s="8">
        <v>0.12659999999999999</v>
      </c>
      <c r="Q328" t="s">
        <v>610</v>
      </c>
      <c r="S328" s="2">
        <v>42755</v>
      </c>
      <c r="T328" t="s">
        <v>922</v>
      </c>
      <c r="U328">
        <v>109</v>
      </c>
      <c r="V328">
        <v>119.95</v>
      </c>
      <c r="W328">
        <f t="shared" si="69"/>
        <v>11655768.612499999</v>
      </c>
      <c r="X328">
        <f t="shared" si="59"/>
        <v>29139.421531249998</v>
      </c>
      <c r="Y328">
        <f t="shared" si="60"/>
        <v>275</v>
      </c>
      <c r="Z328">
        <f t="shared" si="61"/>
        <v>2381.6374999999998</v>
      </c>
      <c r="AA328">
        <f t="shared" si="62"/>
        <v>11691912.1</v>
      </c>
      <c r="AB328" s="9">
        <f>IFERROR(AA328/MAX($A$3:AA328)-1,"")</f>
        <v>-8.6197712156280692E-3</v>
      </c>
      <c r="AG328" s="2">
        <f t="shared" si="67"/>
        <v>42848</v>
      </c>
      <c r="AH328">
        <v>11296494.895544996</v>
      </c>
      <c r="AI328" s="9">
        <f>AH328/MAX($AH$2:AH328)-1</f>
        <v>-4.21479738966829E-2</v>
      </c>
      <c r="AJ328" s="29">
        <f t="shared" si="63"/>
        <v>1</v>
      </c>
      <c r="AK328" s="29">
        <f t="shared" si="64"/>
        <v>1</v>
      </c>
      <c r="AL328" s="30">
        <f t="shared" si="68"/>
        <v>2</v>
      </c>
      <c r="AM328" s="30">
        <f t="shared" si="65"/>
        <v>2369</v>
      </c>
      <c r="AN328" s="31">
        <f t="shared" ca="1" si="66"/>
        <v>-4.21479738966829E-2</v>
      </c>
      <c r="AV328" t="s">
        <v>922</v>
      </c>
      <c r="AW328" t="s">
        <v>31</v>
      </c>
      <c r="AX328" s="7">
        <v>42755.597222222219</v>
      </c>
      <c r="AY328">
        <v>109</v>
      </c>
      <c r="AZ328" s="7">
        <v>42758.385416666664</v>
      </c>
      <c r="BA328">
        <v>119.95</v>
      </c>
      <c r="BB328" s="8">
        <v>0.10050000000000001</v>
      </c>
      <c r="BC328">
        <v>4994.22</v>
      </c>
      <c r="BD328" s="8">
        <v>7.9500000000000001E-2</v>
      </c>
      <c r="BE328">
        <v>576.6662</v>
      </c>
      <c r="BF328">
        <v>62856.62</v>
      </c>
      <c r="BG328">
        <v>2587944.09</v>
      </c>
      <c r="BH328">
        <v>17</v>
      </c>
      <c r="BI328">
        <v>293.77999999999997</v>
      </c>
      <c r="BJ328" s="8">
        <v>-0.15959999999999999</v>
      </c>
      <c r="BK328" s="8">
        <v>0.12659999999999999</v>
      </c>
      <c r="BL328" t="s">
        <v>610</v>
      </c>
    </row>
    <row r="329" spans="1:64" x14ac:dyDescent="0.45">
      <c r="A329" t="s">
        <v>923</v>
      </c>
      <c r="B329" t="s">
        <v>31</v>
      </c>
      <c r="C329" s="7">
        <v>42758.451388888891</v>
      </c>
      <c r="D329">
        <v>111.15</v>
      </c>
      <c r="E329" s="7">
        <v>42759.388888888891</v>
      </c>
      <c r="F329">
        <v>144.5</v>
      </c>
      <c r="G329" s="8">
        <v>0.3</v>
      </c>
      <c r="H329">
        <v>15088.23</v>
      </c>
      <c r="I329" s="8">
        <v>0.27700000000000002</v>
      </c>
      <c r="J329">
        <v>489.98099999999999</v>
      </c>
      <c r="K329">
        <v>54461.39</v>
      </c>
      <c r="L329">
        <v>907366.47</v>
      </c>
      <c r="M329">
        <v>60</v>
      </c>
      <c r="N329">
        <v>251.47</v>
      </c>
      <c r="O329" s="8">
        <v>-0.61309999999999998</v>
      </c>
      <c r="P329" s="8">
        <v>0.31169999999999998</v>
      </c>
      <c r="Q329" t="s">
        <v>610</v>
      </c>
      <c r="S329" s="2">
        <v>42758</v>
      </c>
      <c r="T329" t="s">
        <v>923</v>
      </c>
      <c r="U329">
        <v>111.15</v>
      </c>
      <c r="V329">
        <v>144.5</v>
      </c>
      <c r="W329">
        <f t="shared" si="69"/>
        <v>11691912.1</v>
      </c>
      <c r="X329">
        <f t="shared" si="59"/>
        <v>29229.78025</v>
      </c>
      <c r="Y329">
        <f t="shared" si="60"/>
        <v>275</v>
      </c>
      <c r="Z329">
        <f t="shared" si="61"/>
        <v>8468.2124999999978</v>
      </c>
      <c r="AA329" t="str">
        <f t="shared" si="62"/>
        <v/>
      </c>
      <c r="AB329" s="9" t="str">
        <f>IFERROR(AA329/MAX($A$3:AA329)-1,"")</f>
        <v/>
      </c>
      <c r="AG329" s="2">
        <f t="shared" si="67"/>
        <v>42849</v>
      </c>
      <c r="AH329">
        <v>11401408.558044996</v>
      </c>
      <c r="AI329" s="9">
        <f>AH329/MAX($AH$2:AH329)-1</f>
        <v>-3.3252138053728175E-2</v>
      </c>
      <c r="AJ329" s="29">
        <f t="shared" si="63"/>
        <v>1</v>
      </c>
      <c r="AK329" s="29">
        <f t="shared" si="64"/>
        <v>1</v>
      </c>
      <c r="AL329" s="30">
        <f t="shared" si="68"/>
        <v>2</v>
      </c>
      <c r="AM329" s="30">
        <f t="shared" si="65"/>
        <v>2369</v>
      </c>
      <c r="AN329" s="31">
        <f t="shared" ca="1" si="66"/>
        <v>-3.3252138053728175E-2</v>
      </c>
      <c r="AV329" t="s">
        <v>923</v>
      </c>
      <c r="AW329" t="s">
        <v>31</v>
      </c>
      <c r="AX329" s="7">
        <v>42758.451388888891</v>
      </c>
      <c r="AY329">
        <v>111.15</v>
      </c>
      <c r="AZ329" s="7">
        <v>42759.388888888891</v>
      </c>
      <c r="BA329">
        <v>144.5</v>
      </c>
      <c r="BB329" s="8">
        <v>0.3</v>
      </c>
      <c r="BC329">
        <v>15088.23</v>
      </c>
      <c r="BD329" s="8">
        <v>0.27700000000000002</v>
      </c>
      <c r="BE329">
        <v>489.98099999999999</v>
      </c>
      <c r="BF329">
        <v>54461.39</v>
      </c>
      <c r="BG329">
        <v>907366.47</v>
      </c>
      <c r="BH329">
        <v>60</v>
      </c>
      <c r="BI329">
        <v>251.47</v>
      </c>
      <c r="BJ329" s="8">
        <v>-0.61309999999999998</v>
      </c>
      <c r="BK329" s="8">
        <v>0.31169999999999998</v>
      </c>
      <c r="BL329" t="s">
        <v>610</v>
      </c>
    </row>
    <row r="330" spans="1:64" x14ac:dyDescent="0.45">
      <c r="A330" t="s">
        <v>923</v>
      </c>
      <c r="B330" t="s">
        <v>31</v>
      </c>
      <c r="C330" s="7">
        <v>42758.454861111109</v>
      </c>
      <c r="D330">
        <v>113.85</v>
      </c>
      <c r="E330" s="7">
        <v>42759.385416666664</v>
      </c>
      <c r="F330">
        <v>142.4</v>
      </c>
      <c r="G330" s="8">
        <v>0.25080000000000002</v>
      </c>
      <c r="H330">
        <v>14366.67</v>
      </c>
      <c r="I330" s="8">
        <v>0.2283</v>
      </c>
      <c r="J330">
        <v>552.83019999999999</v>
      </c>
      <c r="K330">
        <v>62939.72</v>
      </c>
      <c r="L330">
        <v>2602310.77</v>
      </c>
      <c r="M330">
        <v>58</v>
      </c>
      <c r="N330">
        <v>247.7</v>
      </c>
      <c r="O330" s="8">
        <v>-0.62229999999999996</v>
      </c>
      <c r="P330" s="8">
        <v>0.25080000000000002</v>
      </c>
      <c r="Q330" t="s">
        <v>610</v>
      </c>
      <c r="S330" s="2">
        <v>42758</v>
      </c>
      <c r="T330" t="s">
        <v>923</v>
      </c>
      <c r="U330">
        <v>113.85</v>
      </c>
      <c r="V330">
        <v>142.4</v>
      </c>
      <c r="W330">
        <f t="shared" si="69"/>
        <v>11691912.1</v>
      </c>
      <c r="X330">
        <f t="shared" si="59"/>
        <v>29229.78025</v>
      </c>
      <c r="Y330">
        <f t="shared" si="60"/>
        <v>250</v>
      </c>
      <c r="Z330">
        <f t="shared" si="61"/>
        <v>6496.8749999999991</v>
      </c>
      <c r="AA330">
        <f t="shared" si="62"/>
        <v>11706877.1875</v>
      </c>
      <c r="AB330" s="9">
        <f>IFERROR(AA330/MAX($A$3:AA330)-1,"")</f>
        <v>-7.3508520052681936E-3</v>
      </c>
      <c r="AG330" s="2">
        <f t="shared" si="67"/>
        <v>42850</v>
      </c>
      <c r="AH330">
        <v>11401408.558044996</v>
      </c>
      <c r="AI330" s="9">
        <f>AH330/MAX($AH$2:AH330)-1</f>
        <v>-3.3252138053728175E-2</v>
      </c>
      <c r="AJ330" s="29">
        <f t="shared" si="63"/>
        <v>1</v>
      </c>
      <c r="AK330" s="29">
        <f t="shared" si="64"/>
        <v>1</v>
      </c>
      <c r="AL330" s="30">
        <f t="shared" si="68"/>
        <v>2</v>
      </c>
      <c r="AM330" s="30">
        <f t="shared" si="65"/>
        <v>2369</v>
      </c>
      <c r="AN330" s="31">
        <f t="shared" ca="1" si="66"/>
        <v>-3.3252138053728175E-2</v>
      </c>
      <c r="AV330" t="s">
        <v>923</v>
      </c>
      <c r="AW330" t="s">
        <v>31</v>
      </c>
      <c r="AX330" s="7">
        <v>42758.454861111109</v>
      </c>
      <c r="AY330">
        <v>113.85</v>
      </c>
      <c r="AZ330" s="7">
        <v>42759.385416666664</v>
      </c>
      <c r="BA330">
        <v>142.4</v>
      </c>
      <c r="BB330" s="8">
        <v>0.25080000000000002</v>
      </c>
      <c r="BC330">
        <v>14366.67</v>
      </c>
      <c r="BD330" s="8">
        <v>0.2283</v>
      </c>
      <c r="BE330">
        <v>552.83019999999999</v>
      </c>
      <c r="BF330">
        <v>62939.72</v>
      </c>
      <c r="BG330">
        <v>2602310.77</v>
      </c>
      <c r="BH330">
        <v>58</v>
      </c>
      <c r="BI330">
        <v>247.7</v>
      </c>
      <c r="BJ330" s="8">
        <v>-0.62229999999999996</v>
      </c>
      <c r="BK330" s="8">
        <v>0.25080000000000002</v>
      </c>
      <c r="BL330" t="s">
        <v>610</v>
      </c>
    </row>
    <row r="331" spans="1:64" x14ac:dyDescent="0.45">
      <c r="A331" t="s">
        <v>930</v>
      </c>
      <c r="B331" t="s">
        <v>31</v>
      </c>
      <c r="C331" s="7">
        <v>42762.399305555555</v>
      </c>
      <c r="D331">
        <v>245.85</v>
      </c>
      <c r="E331" s="7">
        <v>42765.385416666664</v>
      </c>
      <c r="F331">
        <v>280.45</v>
      </c>
      <c r="G331" s="8">
        <v>0.14069999999999999</v>
      </c>
      <c r="H331">
        <v>7519.1</v>
      </c>
      <c r="I331" s="8">
        <v>0.1193</v>
      </c>
      <c r="J331">
        <v>256.30079999999998</v>
      </c>
      <c r="K331">
        <v>63011.55</v>
      </c>
      <c r="L331">
        <v>2609829.86</v>
      </c>
      <c r="M331">
        <v>74</v>
      </c>
      <c r="N331">
        <v>101.61</v>
      </c>
      <c r="O331" s="8">
        <v>-0.1133</v>
      </c>
      <c r="P331" s="8">
        <v>0.49930000000000002</v>
      </c>
      <c r="Q331" t="s">
        <v>610</v>
      </c>
      <c r="S331" s="2">
        <v>42762</v>
      </c>
      <c r="T331" t="s">
        <v>930</v>
      </c>
      <c r="U331">
        <v>245.85</v>
      </c>
      <c r="V331">
        <v>280.45</v>
      </c>
      <c r="W331">
        <f t="shared" si="69"/>
        <v>11706877.1875</v>
      </c>
      <c r="X331">
        <f t="shared" si="59"/>
        <v>29267.192968750001</v>
      </c>
      <c r="Y331">
        <f t="shared" si="60"/>
        <v>125</v>
      </c>
      <c r="Z331">
        <f t="shared" si="61"/>
        <v>3667.124999999995</v>
      </c>
      <c r="AA331" t="str">
        <f t="shared" si="62"/>
        <v/>
      </c>
      <c r="AB331" s="9" t="str">
        <f>IFERROR(AA331/MAX($A$3:AA331)-1,"")</f>
        <v/>
      </c>
      <c r="AG331" s="2">
        <f t="shared" si="67"/>
        <v>42851</v>
      </c>
      <c r="AH331">
        <v>11360964.470544996</v>
      </c>
      <c r="AI331" s="9">
        <f>AH331/MAX($AH$2:AH331)-1</f>
        <v>-3.6681471799636656E-2</v>
      </c>
      <c r="AJ331" s="29">
        <f t="shared" si="63"/>
        <v>1</v>
      </c>
      <c r="AK331" s="29">
        <f t="shared" si="64"/>
        <v>1</v>
      </c>
      <c r="AL331" s="30">
        <f t="shared" si="68"/>
        <v>2</v>
      </c>
      <c r="AM331" s="30">
        <f t="shared" si="65"/>
        <v>2369</v>
      </c>
      <c r="AN331" s="31">
        <f t="shared" ca="1" si="66"/>
        <v>-3.6681471799636656E-2</v>
      </c>
      <c r="AV331" t="s">
        <v>930</v>
      </c>
      <c r="AW331" t="s">
        <v>31</v>
      </c>
      <c r="AX331" s="7">
        <v>42762.399305555555</v>
      </c>
      <c r="AY331">
        <v>245.85</v>
      </c>
      <c r="AZ331" s="7">
        <v>42765.385416666664</v>
      </c>
      <c r="BA331">
        <v>280.45</v>
      </c>
      <c r="BB331" s="8">
        <v>0.14069999999999999</v>
      </c>
      <c r="BC331">
        <v>7519.1</v>
      </c>
      <c r="BD331" s="8">
        <v>0.1193</v>
      </c>
      <c r="BE331">
        <v>256.30079999999998</v>
      </c>
      <c r="BF331">
        <v>63011.55</v>
      </c>
      <c r="BG331">
        <v>2609829.86</v>
      </c>
      <c r="BH331">
        <v>74</v>
      </c>
      <c r="BI331">
        <v>101.61</v>
      </c>
      <c r="BJ331" s="8">
        <v>-0.1133</v>
      </c>
      <c r="BK331" s="8">
        <v>0.49930000000000002</v>
      </c>
      <c r="BL331" t="s">
        <v>610</v>
      </c>
    </row>
    <row r="332" spans="1:64" x14ac:dyDescent="0.45">
      <c r="A332" t="s">
        <v>929</v>
      </c>
      <c r="B332" t="s">
        <v>31</v>
      </c>
      <c r="C332" s="7">
        <v>42762.440972222219</v>
      </c>
      <c r="D332">
        <v>248.2</v>
      </c>
      <c r="E332" s="7">
        <v>42765.385416666664</v>
      </c>
      <c r="F332">
        <v>234.95</v>
      </c>
      <c r="G332" s="8">
        <v>-5.3400000000000003E-2</v>
      </c>
      <c r="H332">
        <v>-4593.7700000000004</v>
      </c>
      <c r="I332" s="8">
        <v>-7.2900000000000006E-2</v>
      </c>
      <c r="J332">
        <v>254.05930000000001</v>
      </c>
      <c r="K332">
        <v>63057.52</v>
      </c>
      <c r="L332">
        <v>2605236.09</v>
      </c>
      <c r="M332">
        <v>62</v>
      </c>
      <c r="N332">
        <v>-74.09</v>
      </c>
      <c r="O332" s="8">
        <v>-0.1074</v>
      </c>
      <c r="P332" s="8">
        <v>0.26029999999999998</v>
      </c>
      <c r="Q332" t="s">
        <v>610</v>
      </c>
      <c r="S332" s="2">
        <v>42762</v>
      </c>
      <c r="T332" t="s">
        <v>929</v>
      </c>
      <c r="U332">
        <v>248.2</v>
      </c>
      <c r="V332">
        <v>234.95</v>
      </c>
      <c r="W332">
        <f t="shared" si="69"/>
        <v>11706877.1875</v>
      </c>
      <c r="X332">
        <f t="shared" si="59"/>
        <v>29267.192968750001</v>
      </c>
      <c r="Y332">
        <f t="shared" si="60"/>
        <v>125</v>
      </c>
      <c r="Z332">
        <f t="shared" si="61"/>
        <v>-2260.1875000000009</v>
      </c>
      <c r="AA332" t="str">
        <f t="shared" si="62"/>
        <v/>
      </c>
      <c r="AB332" s="9" t="str">
        <f>IFERROR(AA332/MAX($A$3:AA332)-1,"")</f>
        <v/>
      </c>
      <c r="AG332" s="2">
        <f t="shared" si="67"/>
        <v>42852</v>
      </c>
      <c r="AH332">
        <v>11343601.895544996</v>
      </c>
      <c r="AI332" s="9">
        <f>AH332/MAX($AH$2:AH332)-1</f>
        <v>-3.8153678691765558E-2</v>
      </c>
      <c r="AJ332" s="29">
        <f t="shared" si="63"/>
        <v>1</v>
      </c>
      <c r="AK332" s="29">
        <f t="shared" si="64"/>
        <v>1</v>
      </c>
      <c r="AL332" s="30">
        <f t="shared" si="68"/>
        <v>2</v>
      </c>
      <c r="AM332" s="30">
        <f t="shared" si="65"/>
        <v>2369</v>
      </c>
      <c r="AN332" s="31">
        <f t="shared" ca="1" si="66"/>
        <v>-3.8153678691765558E-2</v>
      </c>
      <c r="AV332" t="s">
        <v>929</v>
      </c>
      <c r="AW332" t="s">
        <v>31</v>
      </c>
      <c r="AX332" s="7">
        <v>42762.440972222219</v>
      </c>
      <c r="AY332">
        <v>248.2</v>
      </c>
      <c r="AZ332" s="7">
        <v>42765.385416666664</v>
      </c>
      <c r="BA332">
        <v>234.95</v>
      </c>
      <c r="BB332" s="8">
        <v>-5.3400000000000003E-2</v>
      </c>
      <c r="BC332">
        <v>-4593.7700000000004</v>
      </c>
      <c r="BD332" s="8">
        <v>-7.2900000000000006E-2</v>
      </c>
      <c r="BE332">
        <v>254.05930000000001</v>
      </c>
      <c r="BF332">
        <v>63057.52</v>
      </c>
      <c r="BG332">
        <v>2605236.09</v>
      </c>
      <c r="BH332">
        <v>62</v>
      </c>
      <c r="BI332">
        <v>-74.09</v>
      </c>
      <c r="BJ332" s="8">
        <v>-0.1074</v>
      </c>
      <c r="BK332" s="8">
        <v>0.26029999999999998</v>
      </c>
      <c r="BL332" t="s">
        <v>610</v>
      </c>
    </row>
    <row r="333" spans="1:64" x14ac:dyDescent="0.45">
      <c r="A333" t="s">
        <v>929</v>
      </c>
      <c r="B333" t="s">
        <v>31</v>
      </c>
      <c r="C333" s="7">
        <v>42762.576388888891</v>
      </c>
      <c r="D333">
        <v>286</v>
      </c>
      <c r="E333" s="7">
        <v>42765.388888888891</v>
      </c>
      <c r="F333">
        <v>273.89999999999998</v>
      </c>
      <c r="G333" s="8">
        <v>-4.2299999999999997E-2</v>
      </c>
      <c r="H333">
        <v>-3374.99</v>
      </c>
      <c r="I333" s="8">
        <v>-6.1899999999999997E-2</v>
      </c>
      <c r="J333">
        <v>190.68819999999999</v>
      </c>
      <c r="K333">
        <v>54536.84</v>
      </c>
      <c r="L333">
        <v>903991.48</v>
      </c>
      <c r="M333">
        <v>24</v>
      </c>
      <c r="N333">
        <v>-140.62</v>
      </c>
      <c r="O333" s="8">
        <v>-0.22620000000000001</v>
      </c>
      <c r="P333" s="8">
        <v>9.3700000000000006E-2</v>
      </c>
      <c r="Q333" t="s">
        <v>610</v>
      </c>
      <c r="S333" s="2">
        <v>42762</v>
      </c>
      <c r="T333" t="s">
        <v>929</v>
      </c>
      <c r="U333">
        <v>286</v>
      </c>
      <c r="V333">
        <v>273.89999999999998</v>
      </c>
      <c r="W333">
        <f t="shared" si="69"/>
        <v>11706877.1875</v>
      </c>
      <c r="X333">
        <f t="shared" si="59"/>
        <v>29267.192968750001</v>
      </c>
      <c r="Y333">
        <f t="shared" si="60"/>
        <v>100</v>
      </c>
      <c r="Z333">
        <f t="shared" si="61"/>
        <v>-1769.9000000000012</v>
      </c>
      <c r="AA333" t="str">
        <f t="shared" si="62"/>
        <v/>
      </c>
      <c r="AB333" s="9" t="str">
        <f>IFERROR(AA333/MAX($A$3:AA333)-1,"")</f>
        <v/>
      </c>
      <c r="AG333" s="2">
        <f t="shared" si="67"/>
        <v>42853</v>
      </c>
      <c r="AH333">
        <v>11343601.895544996</v>
      </c>
      <c r="AI333" s="9">
        <f>AH333/MAX($AH$2:AH333)-1</f>
        <v>-3.8153678691765558E-2</v>
      </c>
      <c r="AJ333" s="29">
        <f t="shared" si="63"/>
        <v>1</v>
      </c>
      <c r="AK333" s="29">
        <f t="shared" si="64"/>
        <v>1</v>
      </c>
      <c r="AL333" s="30">
        <f t="shared" si="68"/>
        <v>2</v>
      </c>
      <c r="AM333" s="30">
        <f t="shared" si="65"/>
        <v>2369</v>
      </c>
      <c r="AN333" s="31">
        <f t="shared" ca="1" si="66"/>
        <v>-3.8153678691765558E-2</v>
      </c>
      <c r="AV333" t="s">
        <v>929</v>
      </c>
      <c r="AW333" t="s">
        <v>31</v>
      </c>
      <c r="AX333" s="7">
        <v>42762.576388888891</v>
      </c>
      <c r="AY333">
        <v>286</v>
      </c>
      <c r="AZ333" s="7">
        <v>42765.388888888891</v>
      </c>
      <c r="BA333">
        <v>273.89999999999998</v>
      </c>
      <c r="BB333" s="8">
        <v>-4.2299999999999997E-2</v>
      </c>
      <c r="BC333">
        <v>-3374.99</v>
      </c>
      <c r="BD333" s="8">
        <v>-6.1899999999999997E-2</v>
      </c>
      <c r="BE333">
        <v>190.68819999999999</v>
      </c>
      <c r="BF333">
        <v>54536.84</v>
      </c>
      <c r="BG333">
        <v>903991.48</v>
      </c>
      <c r="BH333">
        <v>24</v>
      </c>
      <c r="BI333">
        <v>-140.62</v>
      </c>
      <c r="BJ333" s="8">
        <v>-0.22620000000000001</v>
      </c>
      <c r="BK333" s="8">
        <v>9.3700000000000006E-2</v>
      </c>
      <c r="BL333" t="s">
        <v>610</v>
      </c>
    </row>
    <row r="334" spans="1:64" x14ac:dyDescent="0.45">
      <c r="A334" t="s">
        <v>1251</v>
      </c>
      <c r="B334" t="s">
        <v>31</v>
      </c>
      <c r="C334" s="7">
        <v>42762.579861111109</v>
      </c>
      <c r="D334">
        <v>246.95</v>
      </c>
      <c r="E334" s="7">
        <v>42765.388888888891</v>
      </c>
      <c r="F334">
        <v>229.95</v>
      </c>
      <c r="G334" s="8">
        <v>-6.88E-2</v>
      </c>
      <c r="H334">
        <v>-4807.0200000000004</v>
      </c>
      <c r="I334" s="8">
        <v>-8.8200000000000001E-2</v>
      </c>
      <c r="J334">
        <v>220.81950000000001</v>
      </c>
      <c r="K334">
        <v>54531.38</v>
      </c>
      <c r="L334">
        <v>899184.46</v>
      </c>
      <c r="M334">
        <v>23</v>
      </c>
      <c r="N334">
        <v>-209</v>
      </c>
      <c r="O334" s="8">
        <v>-0.2545</v>
      </c>
      <c r="P334" s="8">
        <v>6.88E-2</v>
      </c>
      <c r="Q334" t="s">
        <v>610</v>
      </c>
      <c r="S334" s="2">
        <v>42762</v>
      </c>
      <c r="T334" t="s">
        <v>1251</v>
      </c>
      <c r="U334">
        <v>246.95</v>
      </c>
      <c r="V334">
        <v>229.95</v>
      </c>
      <c r="W334">
        <f t="shared" si="69"/>
        <v>11706877.1875</v>
      </c>
      <c r="X334">
        <f t="shared" si="59"/>
        <v>29267.192968750001</v>
      </c>
      <c r="Y334">
        <f t="shared" si="60"/>
        <v>125</v>
      </c>
      <c r="Z334">
        <f t="shared" si="61"/>
        <v>-2721.1250000000009</v>
      </c>
      <c r="AA334">
        <f t="shared" si="62"/>
        <v>11703793.1</v>
      </c>
      <c r="AB334" s="9">
        <f>IFERROR(AA334/MAX($A$3:AA334)-1,"")</f>
        <v>-7.6123578518046964E-3</v>
      </c>
      <c r="AG334" s="2">
        <f t="shared" si="67"/>
        <v>42854</v>
      </c>
      <c r="AH334">
        <v>11343601.895544996</v>
      </c>
      <c r="AI334" s="9">
        <f>AH334/MAX($AH$2:AH334)-1</f>
        <v>-3.8153678691765558E-2</v>
      </c>
      <c r="AJ334" s="29">
        <f t="shared" si="63"/>
        <v>1</v>
      </c>
      <c r="AK334" s="29">
        <f t="shared" si="64"/>
        <v>1</v>
      </c>
      <c r="AL334" s="30">
        <f t="shared" si="68"/>
        <v>2</v>
      </c>
      <c r="AM334" s="30">
        <f t="shared" si="65"/>
        <v>2369</v>
      </c>
      <c r="AN334" s="31">
        <f t="shared" ca="1" si="66"/>
        <v>-3.8153678691765558E-2</v>
      </c>
      <c r="AV334" t="s">
        <v>1251</v>
      </c>
      <c r="AW334" t="s">
        <v>31</v>
      </c>
      <c r="AX334" s="7">
        <v>42762.579861111109</v>
      </c>
      <c r="AY334">
        <v>246.95</v>
      </c>
      <c r="AZ334" s="7">
        <v>42765.388888888891</v>
      </c>
      <c r="BA334">
        <v>229.95</v>
      </c>
      <c r="BB334" s="8">
        <v>-6.88E-2</v>
      </c>
      <c r="BC334">
        <v>-4807.0200000000004</v>
      </c>
      <c r="BD334" s="8">
        <v>-8.8200000000000001E-2</v>
      </c>
      <c r="BE334">
        <v>220.81950000000001</v>
      </c>
      <c r="BF334">
        <v>54531.38</v>
      </c>
      <c r="BG334">
        <v>899184.46</v>
      </c>
      <c r="BH334">
        <v>23</v>
      </c>
      <c r="BI334">
        <v>-209</v>
      </c>
      <c r="BJ334" s="8">
        <v>-0.2545</v>
      </c>
      <c r="BK334" s="8">
        <v>6.88E-2</v>
      </c>
      <c r="BL334" t="s">
        <v>610</v>
      </c>
    </row>
    <row r="335" spans="1:64" x14ac:dyDescent="0.45">
      <c r="A335" t="s">
        <v>930</v>
      </c>
      <c r="B335" t="s">
        <v>31</v>
      </c>
      <c r="C335" s="7">
        <v>42767.444444444445</v>
      </c>
      <c r="D335">
        <v>232</v>
      </c>
      <c r="E335" s="7">
        <v>42768.385416666664</v>
      </c>
      <c r="F335">
        <v>410.55</v>
      </c>
      <c r="G335" s="8">
        <v>0.76959999999999995</v>
      </c>
      <c r="H335">
        <v>46760.13</v>
      </c>
      <c r="I335" s="8">
        <v>0.7419</v>
      </c>
      <c r="J335">
        <v>271.66460000000001</v>
      </c>
      <c r="K335">
        <v>63026.18</v>
      </c>
      <c r="L335">
        <v>2651996.2200000002</v>
      </c>
      <c r="M335">
        <v>61</v>
      </c>
      <c r="N335">
        <v>766.56</v>
      </c>
      <c r="O335" s="8">
        <v>-0.3957</v>
      </c>
      <c r="P335" s="8">
        <v>0.98660000000000003</v>
      </c>
      <c r="Q335" t="s">
        <v>610</v>
      </c>
      <c r="S335" s="2">
        <v>42767</v>
      </c>
      <c r="T335" t="s">
        <v>930</v>
      </c>
      <c r="U335">
        <v>232</v>
      </c>
      <c r="V335">
        <v>410.55</v>
      </c>
      <c r="W335">
        <f t="shared" si="69"/>
        <v>11703793.1</v>
      </c>
      <c r="X335">
        <f t="shared" si="59"/>
        <v>29259.482749999999</v>
      </c>
      <c r="Y335">
        <f t="shared" si="60"/>
        <v>125</v>
      </c>
      <c r="Z335">
        <f t="shared" si="61"/>
        <v>21515.5625</v>
      </c>
      <c r="AA335" t="str">
        <f t="shared" si="62"/>
        <v/>
      </c>
      <c r="AB335" s="9" t="str">
        <f>IFERROR(AA335/MAX($A$3:AA335)-1,"")</f>
        <v/>
      </c>
      <c r="AG335" s="2">
        <f t="shared" si="67"/>
        <v>42855</v>
      </c>
      <c r="AH335">
        <v>11343601.895544996</v>
      </c>
      <c r="AI335" s="9">
        <f>AH335/MAX($AH$2:AH335)-1</f>
        <v>-3.8153678691765558E-2</v>
      </c>
      <c r="AJ335" s="29">
        <f t="shared" si="63"/>
        <v>1</v>
      </c>
      <c r="AK335" s="29">
        <f t="shared" si="64"/>
        <v>1</v>
      </c>
      <c r="AL335" s="30">
        <f t="shared" si="68"/>
        <v>2</v>
      </c>
      <c r="AM335" s="30">
        <f t="shared" si="65"/>
        <v>2369</v>
      </c>
      <c r="AN335" s="31">
        <f t="shared" ca="1" si="66"/>
        <v>-3.8153678691765558E-2</v>
      </c>
      <c r="AV335" t="s">
        <v>930</v>
      </c>
      <c r="AW335" t="s">
        <v>31</v>
      </c>
      <c r="AX335" s="7">
        <v>42767.444444444445</v>
      </c>
      <c r="AY335">
        <v>232</v>
      </c>
      <c r="AZ335" s="7">
        <v>42768.385416666664</v>
      </c>
      <c r="BA335">
        <v>410.55</v>
      </c>
      <c r="BB335" s="8">
        <v>0.76959999999999995</v>
      </c>
      <c r="BC335">
        <v>46760.13</v>
      </c>
      <c r="BD335" s="8">
        <v>0.7419</v>
      </c>
      <c r="BE335">
        <v>271.66460000000001</v>
      </c>
      <c r="BF335">
        <v>63026.18</v>
      </c>
      <c r="BG335">
        <v>2651996.2200000002</v>
      </c>
      <c r="BH335">
        <v>61</v>
      </c>
      <c r="BI335">
        <v>766.56</v>
      </c>
      <c r="BJ335" s="8">
        <v>-0.3957</v>
      </c>
      <c r="BK335" s="8">
        <v>0.98660000000000003</v>
      </c>
      <c r="BL335" t="s">
        <v>610</v>
      </c>
    </row>
    <row r="336" spans="1:64" x14ac:dyDescent="0.45">
      <c r="A336" t="s">
        <v>1251</v>
      </c>
      <c r="B336" t="s">
        <v>31</v>
      </c>
      <c r="C336" s="7">
        <v>42767.541666666664</v>
      </c>
      <c r="D336">
        <v>147.75</v>
      </c>
      <c r="E336" s="7">
        <v>42768.385416666664</v>
      </c>
      <c r="F336">
        <v>225</v>
      </c>
      <c r="G336" s="8">
        <v>0.52280000000000004</v>
      </c>
      <c r="H336">
        <v>31338.74</v>
      </c>
      <c r="I336" s="8">
        <v>0.49759999999999999</v>
      </c>
      <c r="J336">
        <v>426.24700000000001</v>
      </c>
      <c r="K336">
        <v>62977.99</v>
      </c>
      <c r="L336">
        <v>2683334.96</v>
      </c>
      <c r="M336">
        <v>33</v>
      </c>
      <c r="N336">
        <v>949.66</v>
      </c>
      <c r="O336" s="8">
        <v>-0.38979999999999998</v>
      </c>
      <c r="P336" s="8">
        <v>0.87339999999999995</v>
      </c>
      <c r="Q336" t="s">
        <v>610</v>
      </c>
      <c r="S336" s="2">
        <v>42767</v>
      </c>
      <c r="T336" t="s">
        <v>1251</v>
      </c>
      <c r="U336">
        <v>147.75</v>
      </c>
      <c r="V336">
        <v>225</v>
      </c>
      <c r="W336">
        <f t="shared" si="69"/>
        <v>11703793.1</v>
      </c>
      <c r="X336">
        <f t="shared" si="59"/>
        <v>29259.482749999999</v>
      </c>
      <c r="Y336">
        <f t="shared" si="60"/>
        <v>200</v>
      </c>
      <c r="Z336">
        <f t="shared" si="61"/>
        <v>14704.500000000002</v>
      </c>
      <c r="AA336" t="str">
        <f t="shared" si="62"/>
        <v/>
      </c>
      <c r="AB336" s="9" t="str">
        <f>IFERROR(AA336/MAX($A$3:AA336)-1,"")</f>
        <v/>
      </c>
      <c r="AG336" s="2">
        <f t="shared" si="67"/>
        <v>42856</v>
      </c>
      <c r="AH336">
        <v>11343601.895544996</v>
      </c>
      <c r="AI336" s="9">
        <f>AH336/MAX($AH$2:AH336)-1</f>
        <v>-3.8153678691765558E-2</v>
      </c>
      <c r="AJ336" s="29">
        <f t="shared" si="63"/>
        <v>1</v>
      </c>
      <c r="AK336" s="29">
        <f t="shared" si="64"/>
        <v>1</v>
      </c>
      <c r="AL336" s="30">
        <f t="shared" si="68"/>
        <v>2</v>
      </c>
      <c r="AM336" s="30">
        <f t="shared" si="65"/>
        <v>2369</v>
      </c>
      <c r="AN336" s="31">
        <f t="shared" ca="1" si="66"/>
        <v>-3.8153678691765558E-2</v>
      </c>
      <c r="AV336" t="s">
        <v>1251</v>
      </c>
      <c r="AW336" t="s">
        <v>31</v>
      </c>
      <c r="AX336" s="7">
        <v>42767.541666666664</v>
      </c>
      <c r="AY336">
        <v>147.75</v>
      </c>
      <c r="AZ336" s="7">
        <v>42768.385416666664</v>
      </c>
      <c r="BA336">
        <v>225</v>
      </c>
      <c r="BB336" s="8">
        <v>0.52280000000000004</v>
      </c>
      <c r="BC336">
        <v>31338.74</v>
      </c>
      <c r="BD336" s="8">
        <v>0.49759999999999999</v>
      </c>
      <c r="BE336">
        <v>426.24700000000001</v>
      </c>
      <c r="BF336">
        <v>62977.99</v>
      </c>
      <c r="BG336">
        <v>2683334.96</v>
      </c>
      <c r="BH336">
        <v>33</v>
      </c>
      <c r="BI336">
        <v>949.66</v>
      </c>
      <c r="BJ336" s="8">
        <v>-0.38979999999999998</v>
      </c>
      <c r="BK336" s="8">
        <v>0.87339999999999995</v>
      </c>
      <c r="BL336" t="s">
        <v>610</v>
      </c>
    </row>
    <row r="337" spans="1:64" x14ac:dyDescent="0.45">
      <c r="A337" t="s">
        <v>965</v>
      </c>
      <c r="B337" t="s">
        <v>31</v>
      </c>
      <c r="C337" s="7">
        <v>42767.625</v>
      </c>
      <c r="D337">
        <v>121.9</v>
      </c>
      <c r="E337" s="7">
        <v>42768.388888888891</v>
      </c>
      <c r="F337">
        <v>59.55</v>
      </c>
      <c r="G337" s="8">
        <v>-0.51149999999999995</v>
      </c>
      <c r="H337">
        <v>-28685.02</v>
      </c>
      <c r="I337" s="8">
        <v>-0.52639999999999998</v>
      </c>
      <c r="J337">
        <v>447.05430000000001</v>
      </c>
      <c r="K337">
        <v>54495.92</v>
      </c>
      <c r="L337">
        <v>870499.44</v>
      </c>
      <c r="M337">
        <v>10</v>
      </c>
      <c r="N337">
        <v>-2868.5</v>
      </c>
      <c r="O337" s="8">
        <v>-0.51149999999999995</v>
      </c>
      <c r="P337" s="8">
        <v>0.10249999999999999</v>
      </c>
      <c r="Q337" t="s">
        <v>610</v>
      </c>
      <c r="S337" s="2">
        <v>42767</v>
      </c>
      <c r="T337" t="s">
        <v>965</v>
      </c>
      <c r="U337">
        <v>121.9</v>
      </c>
      <c r="V337">
        <v>59.55</v>
      </c>
      <c r="W337">
        <f t="shared" si="69"/>
        <v>11703793.1</v>
      </c>
      <c r="X337">
        <f t="shared" si="59"/>
        <v>29259.482749999999</v>
      </c>
      <c r="Y337">
        <f t="shared" si="60"/>
        <v>250</v>
      </c>
      <c r="Z337">
        <f t="shared" si="61"/>
        <v>-16041.125000000002</v>
      </c>
      <c r="AA337">
        <f t="shared" si="62"/>
        <v>11723972.0375</v>
      </c>
      <c r="AB337" s="9">
        <f>IFERROR(AA337/MAX($A$3:AA337)-1,"")</f>
        <v>-5.9013460425921815E-3</v>
      </c>
      <c r="AG337" s="2">
        <f t="shared" si="67"/>
        <v>42857</v>
      </c>
      <c r="AH337">
        <v>11314009.845544996</v>
      </c>
      <c r="AI337" s="9">
        <f>AH337/MAX($AH$2:AH337)-1</f>
        <v>-4.0662846828532384E-2</v>
      </c>
      <c r="AJ337" s="29">
        <f t="shared" si="63"/>
        <v>1</v>
      </c>
      <c r="AK337" s="29">
        <f t="shared" si="64"/>
        <v>1</v>
      </c>
      <c r="AL337" s="30">
        <f t="shared" si="68"/>
        <v>2</v>
      </c>
      <c r="AM337" s="30">
        <f t="shared" si="65"/>
        <v>2369</v>
      </c>
      <c r="AN337" s="31">
        <f t="shared" ca="1" si="66"/>
        <v>-4.0662846828532384E-2</v>
      </c>
      <c r="AV337" t="s">
        <v>965</v>
      </c>
      <c r="AW337" t="s">
        <v>31</v>
      </c>
      <c r="AX337" s="7">
        <v>42767.625</v>
      </c>
      <c r="AY337">
        <v>121.9</v>
      </c>
      <c r="AZ337" s="7">
        <v>42768.388888888891</v>
      </c>
      <c r="BA337">
        <v>59.55</v>
      </c>
      <c r="BB337" s="8">
        <v>-0.51149999999999995</v>
      </c>
      <c r="BC337">
        <v>-28685.02</v>
      </c>
      <c r="BD337" s="8">
        <v>-0.52639999999999998</v>
      </c>
      <c r="BE337">
        <v>447.05430000000001</v>
      </c>
      <c r="BF337">
        <v>54495.92</v>
      </c>
      <c r="BG337">
        <v>870499.44</v>
      </c>
      <c r="BH337">
        <v>10</v>
      </c>
      <c r="BI337">
        <v>-2868.5</v>
      </c>
      <c r="BJ337" s="8">
        <v>-0.51149999999999995</v>
      </c>
      <c r="BK337" s="8">
        <v>0.10249999999999999</v>
      </c>
      <c r="BL337" t="s">
        <v>610</v>
      </c>
    </row>
    <row r="338" spans="1:64" x14ac:dyDescent="0.45">
      <c r="A338" t="s">
        <v>1197</v>
      </c>
      <c r="B338" t="s">
        <v>31</v>
      </c>
      <c r="C338" s="7">
        <v>42768.395833333336</v>
      </c>
      <c r="D338">
        <v>83.2</v>
      </c>
      <c r="E338" s="7">
        <v>42768.635416666664</v>
      </c>
      <c r="F338">
        <v>0.1</v>
      </c>
      <c r="G338" s="8">
        <v>-0.99880000000000002</v>
      </c>
      <c r="H338">
        <v>-63975.38</v>
      </c>
      <c r="I338" s="8">
        <v>-1.0087999999999999</v>
      </c>
      <c r="J338">
        <v>762.21969999999999</v>
      </c>
      <c r="K338">
        <v>63416.68</v>
      </c>
      <c r="L338">
        <v>2619359.58</v>
      </c>
      <c r="M338">
        <v>70</v>
      </c>
      <c r="N338">
        <v>-913.93</v>
      </c>
      <c r="O338" s="8">
        <v>-0.99939999999999996</v>
      </c>
      <c r="P338" s="8">
        <v>0.1623</v>
      </c>
      <c r="Q338" t="s">
        <v>610</v>
      </c>
      <c r="S338" s="2">
        <v>42768</v>
      </c>
      <c r="T338" t="s">
        <v>1197</v>
      </c>
      <c r="U338">
        <v>83.2</v>
      </c>
      <c r="V338">
        <v>0.1</v>
      </c>
      <c r="W338">
        <f t="shared" si="69"/>
        <v>11723972.0375</v>
      </c>
      <c r="X338">
        <f t="shared" si="59"/>
        <v>29309.930093750001</v>
      </c>
      <c r="Y338">
        <f t="shared" si="60"/>
        <v>350</v>
      </c>
      <c r="Z338">
        <f t="shared" si="61"/>
        <v>-29376.550000000003</v>
      </c>
      <c r="AA338">
        <f t="shared" si="62"/>
        <v>11694595.487499999</v>
      </c>
      <c r="AB338" s="9">
        <f>IFERROR(AA338/MAX($A$3:AA338)-1,"")</f>
        <v>-8.392241510399856E-3</v>
      </c>
      <c r="AG338" s="2">
        <f t="shared" si="67"/>
        <v>42858</v>
      </c>
      <c r="AH338">
        <v>11240247.745544996</v>
      </c>
      <c r="AI338" s="9">
        <f>AH338/MAX($AH$2:AH338)-1</f>
        <v>-4.6917280401772787E-2</v>
      </c>
      <c r="AJ338" s="29">
        <f t="shared" si="63"/>
        <v>1</v>
      </c>
      <c r="AK338" s="29">
        <f t="shared" si="64"/>
        <v>1</v>
      </c>
      <c r="AL338" s="30">
        <f t="shared" si="68"/>
        <v>2</v>
      </c>
      <c r="AM338" s="30">
        <f t="shared" si="65"/>
        <v>2369</v>
      </c>
      <c r="AN338" s="31">
        <f t="shared" ca="1" si="66"/>
        <v>-4.6917280401772787E-2</v>
      </c>
      <c r="AV338" t="s">
        <v>1197</v>
      </c>
      <c r="AW338" t="s">
        <v>31</v>
      </c>
      <c r="AX338" s="7">
        <v>42768.395833333336</v>
      </c>
      <c r="AY338">
        <v>83.2</v>
      </c>
      <c r="AZ338" s="7">
        <v>42768.635416666664</v>
      </c>
      <c r="BA338">
        <v>0.1</v>
      </c>
      <c r="BB338" s="8">
        <v>-0.99880000000000002</v>
      </c>
      <c r="BC338">
        <v>-63975.38</v>
      </c>
      <c r="BD338" s="8">
        <v>-1.0087999999999999</v>
      </c>
      <c r="BE338">
        <v>762.21969999999999</v>
      </c>
      <c r="BF338">
        <v>63416.68</v>
      </c>
      <c r="BG338">
        <v>2619359.58</v>
      </c>
      <c r="BH338">
        <v>70</v>
      </c>
      <c r="BI338">
        <v>-913.93</v>
      </c>
      <c r="BJ338" s="8">
        <v>-0.99939999999999996</v>
      </c>
      <c r="BK338" s="8">
        <v>0.1623</v>
      </c>
      <c r="BL338" t="s">
        <v>610</v>
      </c>
    </row>
    <row r="339" spans="1:64" x14ac:dyDescent="0.45">
      <c r="A339" t="s">
        <v>936</v>
      </c>
      <c r="B339" t="s">
        <v>31</v>
      </c>
      <c r="C339" s="7">
        <v>42769.409722222219</v>
      </c>
      <c r="D339">
        <v>199.8</v>
      </c>
      <c r="E339" s="7">
        <v>42772.385416666664</v>
      </c>
      <c r="F339">
        <v>334.75</v>
      </c>
      <c r="G339" s="8">
        <v>0.6754</v>
      </c>
      <c r="H339">
        <v>40929.07</v>
      </c>
      <c r="I339" s="8">
        <v>0.64870000000000005</v>
      </c>
      <c r="J339">
        <v>315.7998</v>
      </c>
      <c r="K339">
        <v>63096.800000000003</v>
      </c>
      <c r="L339">
        <v>2660288.65</v>
      </c>
      <c r="M339">
        <v>71</v>
      </c>
      <c r="N339">
        <v>576.47</v>
      </c>
      <c r="O339" s="8">
        <v>-0.14910000000000001</v>
      </c>
      <c r="P339" s="8">
        <v>0.6754</v>
      </c>
      <c r="Q339" t="s">
        <v>610</v>
      </c>
      <c r="S339" s="2">
        <v>42769</v>
      </c>
      <c r="T339" t="s">
        <v>936</v>
      </c>
      <c r="U339">
        <v>199.8</v>
      </c>
      <c r="V339">
        <v>334.75</v>
      </c>
      <c r="W339">
        <f t="shared" si="69"/>
        <v>11694595.487499999</v>
      </c>
      <c r="X339">
        <f t="shared" si="59"/>
        <v>29236.488718749999</v>
      </c>
      <c r="Y339">
        <f t="shared" si="60"/>
        <v>150</v>
      </c>
      <c r="Z339">
        <f t="shared" si="61"/>
        <v>19440.674999999996</v>
      </c>
      <c r="AA339" t="str">
        <f t="shared" si="62"/>
        <v/>
      </c>
      <c r="AB339" s="9" t="str">
        <f>IFERROR(AA339/MAX($A$3:AA339)-1,"")</f>
        <v/>
      </c>
      <c r="AG339" s="2">
        <f t="shared" si="67"/>
        <v>42859</v>
      </c>
      <c r="AH339">
        <v>11308002.945544995</v>
      </c>
      <c r="AI339" s="9">
        <f>AH339/MAX($AH$2:AH339)-1</f>
        <v>-4.1172183697074649E-2</v>
      </c>
      <c r="AJ339" s="29">
        <f t="shared" si="63"/>
        <v>1</v>
      </c>
      <c r="AK339" s="29">
        <f t="shared" si="64"/>
        <v>1</v>
      </c>
      <c r="AL339" s="30">
        <f t="shared" si="68"/>
        <v>2</v>
      </c>
      <c r="AM339" s="30">
        <f t="shared" si="65"/>
        <v>2369</v>
      </c>
      <c r="AN339" s="31">
        <f t="shared" ca="1" si="66"/>
        <v>-4.1172183697074649E-2</v>
      </c>
      <c r="AV339" t="s">
        <v>936</v>
      </c>
      <c r="AW339" t="s">
        <v>31</v>
      </c>
      <c r="AX339" s="7">
        <v>42769.409722222219</v>
      </c>
      <c r="AY339">
        <v>199.8</v>
      </c>
      <c r="AZ339" s="7">
        <v>42772.385416666664</v>
      </c>
      <c r="BA339">
        <v>334.75</v>
      </c>
      <c r="BB339" s="8">
        <v>0.6754</v>
      </c>
      <c r="BC339">
        <v>40929.07</v>
      </c>
      <c r="BD339" s="8">
        <v>0.64870000000000005</v>
      </c>
      <c r="BE339">
        <v>315.7998</v>
      </c>
      <c r="BF339">
        <v>63096.800000000003</v>
      </c>
      <c r="BG339">
        <v>2660288.65</v>
      </c>
      <c r="BH339">
        <v>71</v>
      </c>
      <c r="BI339">
        <v>576.47</v>
      </c>
      <c r="BJ339" s="8">
        <v>-0.14910000000000001</v>
      </c>
      <c r="BK339" s="8">
        <v>0.6754</v>
      </c>
      <c r="BL339" t="s">
        <v>610</v>
      </c>
    </row>
    <row r="340" spans="1:64" x14ac:dyDescent="0.45">
      <c r="A340" t="s">
        <v>932</v>
      </c>
      <c r="B340" t="s">
        <v>31</v>
      </c>
      <c r="C340" s="7">
        <v>42769.524305555555</v>
      </c>
      <c r="D340">
        <v>179.4</v>
      </c>
      <c r="E340" s="7">
        <v>42772.385416666664</v>
      </c>
      <c r="F340">
        <v>263.85000000000002</v>
      </c>
      <c r="G340" s="8">
        <v>0.47070000000000001</v>
      </c>
      <c r="H340">
        <v>28156.92</v>
      </c>
      <c r="I340" s="8">
        <v>0.44600000000000001</v>
      </c>
      <c r="J340">
        <v>351.8845</v>
      </c>
      <c r="K340">
        <v>63128.08</v>
      </c>
      <c r="L340">
        <v>2688445.57</v>
      </c>
      <c r="M340">
        <v>38</v>
      </c>
      <c r="N340">
        <v>740.97</v>
      </c>
      <c r="O340" s="8">
        <v>-0.21820000000000001</v>
      </c>
      <c r="P340" s="8">
        <v>0.47070000000000001</v>
      </c>
      <c r="Q340" t="s">
        <v>610</v>
      </c>
      <c r="S340" s="2">
        <v>42769</v>
      </c>
      <c r="T340" t="s">
        <v>932</v>
      </c>
      <c r="U340">
        <v>179.4</v>
      </c>
      <c r="V340">
        <v>263.85000000000002</v>
      </c>
      <c r="W340">
        <f t="shared" si="69"/>
        <v>11694595.487499999</v>
      </c>
      <c r="X340">
        <f t="shared" si="59"/>
        <v>29236.488718749999</v>
      </c>
      <c r="Y340">
        <f t="shared" si="60"/>
        <v>175</v>
      </c>
      <c r="Z340">
        <f t="shared" si="61"/>
        <v>14003.062499999996</v>
      </c>
      <c r="AA340">
        <f t="shared" si="62"/>
        <v>11728039.225</v>
      </c>
      <c r="AB340" s="9">
        <f>IFERROR(AA340/MAX($A$3:AA340)-1,"")</f>
        <v>-5.5564812129755836E-3</v>
      </c>
      <c r="AG340" s="2">
        <f t="shared" si="67"/>
        <v>42860</v>
      </c>
      <c r="AH340">
        <v>11275474.095544996</v>
      </c>
      <c r="AI340" s="9">
        <f>AH340/MAX($AH$2:AH340)-1</f>
        <v>-4.3930368883490112E-2</v>
      </c>
      <c r="AJ340" s="29">
        <f t="shared" si="63"/>
        <v>1</v>
      </c>
      <c r="AK340" s="29">
        <f t="shared" si="64"/>
        <v>1</v>
      </c>
      <c r="AL340" s="30">
        <f t="shared" si="68"/>
        <v>2</v>
      </c>
      <c r="AM340" s="30">
        <f t="shared" si="65"/>
        <v>2369</v>
      </c>
      <c r="AN340" s="31">
        <f t="shared" ca="1" si="66"/>
        <v>-4.3930368883490112E-2</v>
      </c>
      <c r="AV340" t="s">
        <v>932</v>
      </c>
      <c r="AW340" t="s">
        <v>31</v>
      </c>
      <c r="AX340" s="7">
        <v>42769.524305555555</v>
      </c>
      <c r="AY340">
        <v>179.4</v>
      </c>
      <c r="AZ340" s="7">
        <v>42772.385416666664</v>
      </c>
      <c r="BA340">
        <v>263.85000000000002</v>
      </c>
      <c r="BB340" s="8">
        <v>0.47070000000000001</v>
      </c>
      <c r="BC340">
        <v>28156.92</v>
      </c>
      <c r="BD340" s="8">
        <v>0.44600000000000001</v>
      </c>
      <c r="BE340">
        <v>351.8845</v>
      </c>
      <c r="BF340">
        <v>63128.08</v>
      </c>
      <c r="BG340">
        <v>2688445.57</v>
      </c>
      <c r="BH340">
        <v>38</v>
      </c>
      <c r="BI340">
        <v>740.97</v>
      </c>
      <c r="BJ340" s="8">
        <v>-0.21820000000000001</v>
      </c>
      <c r="BK340" s="8">
        <v>0.47070000000000001</v>
      </c>
      <c r="BL340" t="s">
        <v>610</v>
      </c>
    </row>
    <row r="341" spans="1:64" x14ac:dyDescent="0.45">
      <c r="A341" t="s">
        <v>1192</v>
      </c>
      <c r="B341" t="s">
        <v>31</v>
      </c>
      <c r="C341" s="7">
        <v>42772.395833333336</v>
      </c>
      <c r="D341">
        <v>182.2</v>
      </c>
      <c r="E341" s="7">
        <v>42773.385416666664</v>
      </c>
      <c r="F341">
        <v>124.95</v>
      </c>
      <c r="G341" s="8">
        <v>-0.31419999999999998</v>
      </c>
      <c r="H341">
        <v>-21004.01</v>
      </c>
      <c r="I341" s="8">
        <v>-0.33110000000000001</v>
      </c>
      <c r="J341">
        <v>348.20100000000002</v>
      </c>
      <c r="K341">
        <v>63442.23</v>
      </c>
      <c r="L341">
        <v>2667441.56</v>
      </c>
      <c r="M341">
        <v>75</v>
      </c>
      <c r="N341">
        <v>-280.05</v>
      </c>
      <c r="O341" s="8">
        <v>-0.31419999999999998</v>
      </c>
      <c r="P341" s="8">
        <v>9.3299999999999994E-2</v>
      </c>
      <c r="Q341" t="s">
        <v>610</v>
      </c>
      <c r="S341" s="2">
        <v>42772</v>
      </c>
      <c r="T341" t="s">
        <v>1192</v>
      </c>
      <c r="U341">
        <v>182.2</v>
      </c>
      <c r="V341">
        <v>124.95</v>
      </c>
      <c r="W341">
        <f t="shared" si="69"/>
        <v>11728039.225</v>
      </c>
      <c r="X341">
        <f t="shared" si="59"/>
        <v>29320.098062500001</v>
      </c>
      <c r="Y341">
        <f t="shared" si="60"/>
        <v>150</v>
      </c>
      <c r="Z341">
        <f t="shared" si="61"/>
        <v>-9048.2249999999985</v>
      </c>
      <c r="AA341" t="str">
        <f t="shared" si="62"/>
        <v/>
      </c>
      <c r="AB341" s="9" t="str">
        <f>IFERROR(AA341/MAX($A$3:AA341)-1,"")</f>
        <v/>
      </c>
      <c r="AG341" s="2">
        <f t="shared" si="67"/>
        <v>42861</v>
      </c>
      <c r="AH341">
        <v>11275474.095544996</v>
      </c>
      <c r="AI341" s="9">
        <f>AH341/MAX($AH$2:AH341)-1</f>
        <v>-4.3930368883490112E-2</v>
      </c>
      <c r="AJ341" s="29">
        <f t="shared" si="63"/>
        <v>1</v>
      </c>
      <c r="AK341" s="29">
        <f t="shared" si="64"/>
        <v>1</v>
      </c>
      <c r="AL341" s="30">
        <f t="shared" si="68"/>
        <v>2</v>
      </c>
      <c r="AM341" s="30">
        <f t="shared" si="65"/>
        <v>2369</v>
      </c>
      <c r="AN341" s="31">
        <f t="shared" ca="1" si="66"/>
        <v>-4.3930368883490112E-2</v>
      </c>
      <c r="AV341" t="s">
        <v>1192</v>
      </c>
      <c r="AW341" t="s">
        <v>31</v>
      </c>
      <c r="AX341" s="7">
        <v>42772.395833333336</v>
      </c>
      <c r="AY341">
        <v>182.2</v>
      </c>
      <c r="AZ341" s="7">
        <v>42773.385416666664</v>
      </c>
      <c r="BA341">
        <v>124.95</v>
      </c>
      <c r="BB341" s="8">
        <v>-0.31419999999999998</v>
      </c>
      <c r="BC341">
        <v>-21004.01</v>
      </c>
      <c r="BD341" s="8">
        <v>-0.33110000000000001</v>
      </c>
      <c r="BE341">
        <v>348.20100000000002</v>
      </c>
      <c r="BF341">
        <v>63442.23</v>
      </c>
      <c r="BG341">
        <v>2667441.56</v>
      </c>
      <c r="BH341">
        <v>75</v>
      </c>
      <c r="BI341">
        <v>-280.05</v>
      </c>
      <c r="BJ341" s="8">
        <v>-0.31419999999999998</v>
      </c>
      <c r="BK341" s="8">
        <v>9.3299999999999994E-2</v>
      </c>
      <c r="BL341" t="s">
        <v>610</v>
      </c>
    </row>
    <row r="342" spans="1:64" x14ac:dyDescent="0.45">
      <c r="A342" t="s">
        <v>966</v>
      </c>
      <c r="B342" t="s">
        <v>31</v>
      </c>
      <c r="C342" s="7">
        <v>42772.40625</v>
      </c>
      <c r="D342">
        <v>147.30000000000001</v>
      </c>
      <c r="E342" s="7">
        <v>42773.385416666664</v>
      </c>
      <c r="F342">
        <v>88.7</v>
      </c>
      <c r="G342" s="8">
        <v>-0.39779999999999999</v>
      </c>
      <c r="H342">
        <v>-26260.42</v>
      </c>
      <c r="I342" s="8">
        <v>-0.4138</v>
      </c>
      <c r="J342">
        <v>430.78120000000001</v>
      </c>
      <c r="K342">
        <v>63454.07</v>
      </c>
      <c r="L342">
        <v>2641181.14</v>
      </c>
      <c r="M342">
        <v>72</v>
      </c>
      <c r="N342">
        <v>-364.73</v>
      </c>
      <c r="O342" s="8">
        <v>-0.39779999999999999</v>
      </c>
      <c r="P342" s="8">
        <v>3.1899999999999998E-2</v>
      </c>
      <c r="Q342" t="s">
        <v>610</v>
      </c>
      <c r="S342" s="2">
        <v>42772</v>
      </c>
      <c r="T342" t="s">
        <v>966</v>
      </c>
      <c r="U342">
        <v>147.30000000000001</v>
      </c>
      <c r="V342">
        <v>88.7</v>
      </c>
      <c r="W342">
        <f t="shared" si="69"/>
        <v>11728039.225</v>
      </c>
      <c r="X342">
        <f t="shared" si="59"/>
        <v>29320.098062500001</v>
      </c>
      <c r="Y342">
        <f t="shared" si="60"/>
        <v>200</v>
      </c>
      <c r="Z342">
        <f t="shared" si="61"/>
        <v>-12192.000000000004</v>
      </c>
      <c r="AA342">
        <f t="shared" si="62"/>
        <v>11706799</v>
      </c>
      <c r="AB342" s="9">
        <f>IFERROR(AA342/MAX($A$3:AA342)-1,"")</f>
        <v>-7.3574816772136176E-3</v>
      </c>
      <c r="AG342" s="2">
        <f t="shared" si="67"/>
        <v>42862</v>
      </c>
      <c r="AH342">
        <v>11275474.095544996</v>
      </c>
      <c r="AI342" s="9">
        <f>AH342/MAX($AH$2:AH342)-1</f>
        <v>-4.3930368883490112E-2</v>
      </c>
      <c r="AJ342" s="29">
        <f t="shared" si="63"/>
        <v>1</v>
      </c>
      <c r="AK342" s="29">
        <f t="shared" si="64"/>
        <v>1</v>
      </c>
      <c r="AL342" s="30">
        <f t="shared" si="68"/>
        <v>2</v>
      </c>
      <c r="AM342" s="30">
        <f t="shared" si="65"/>
        <v>2369</v>
      </c>
      <c r="AN342" s="31">
        <f t="shared" ca="1" si="66"/>
        <v>-4.3930368883490112E-2</v>
      </c>
      <c r="AV342" t="s">
        <v>966</v>
      </c>
      <c r="AW342" t="s">
        <v>31</v>
      </c>
      <c r="AX342" s="7">
        <v>42772.40625</v>
      </c>
      <c r="AY342">
        <v>147.30000000000001</v>
      </c>
      <c r="AZ342" s="7">
        <v>42773.385416666664</v>
      </c>
      <c r="BA342">
        <v>88.7</v>
      </c>
      <c r="BB342" s="8">
        <v>-0.39779999999999999</v>
      </c>
      <c r="BC342">
        <v>-26260.42</v>
      </c>
      <c r="BD342" s="8">
        <v>-0.4138</v>
      </c>
      <c r="BE342">
        <v>430.78120000000001</v>
      </c>
      <c r="BF342">
        <v>63454.07</v>
      </c>
      <c r="BG342">
        <v>2641181.14</v>
      </c>
      <c r="BH342">
        <v>72</v>
      </c>
      <c r="BI342">
        <v>-364.73</v>
      </c>
      <c r="BJ342" s="8">
        <v>-0.39779999999999999</v>
      </c>
      <c r="BK342" s="8">
        <v>3.1899999999999998E-2</v>
      </c>
      <c r="BL342" t="s">
        <v>610</v>
      </c>
    </row>
    <row r="343" spans="1:64" x14ac:dyDescent="0.45">
      <c r="A343" t="s">
        <v>967</v>
      </c>
      <c r="B343" t="s">
        <v>31</v>
      </c>
      <c r="C343" s="7">
        <v>42774.600694444445</v>
      </c>
      <c r="D343">
        <v>122.85</v>
      </c>
      <c r="E343" s="7">
        <v>42775.385416666664</v>
      </c>
      <c r="F343">
        <v>7.45</v>
      </c>
      <c r="G343" s="8">
        <v>-0.93940000000000001</v>
      </c>
      <c r="H343">
        <v>-60043.29</v>
      </c>
      <c r="I343" s="8">
        <v>-0.95</v>
      </c>
      <c r="J343">
        <v>514.49659999999994</v>
      </c>
      <c r="K343">
        <v>63205.91</v>
      </c>
      <c r="L343">
        <v>2581137.85</v>
      </c>
      <c r="M343">
        <v>16</v>
      </c>
      <c r="N343">
        <v>-3752.71</v>
      </c>
      <c r="O343" s="8">
        <v>-0.93940000000000001</v>
      </c>
      <c r="P343" s="8">
        <v>0.32229999999999998</v>
      </c>
      <c r="Q343" t="s">
        <v>610</v>
      </c>
      <c r="S343" s="2">
        <v>42774</v>
      </c>
      <c r="T343" t="s">
        <v>967</v>
      </c>
      <c r="U343">
        <v>122.85</v>
      </c>
      <c r="V343">
        <v>7.45</v>
      </c>
      <c r="W343">
        <f t="shared" si="69"/>
        <v>11706799</v>
      </c>
      <c r="X343">
        <f t="shared" si="59"/>
        <v>29266.997500000001</v>
      </c>
      <c r="Y343">
        <f t="shared" si="60"/>
        <v>250</v>
      </c>
      <c r="Z343">
        <f t="shared" si="61"/>
        <v>-29175.749999999996</v>
      </c>
      <c r="AA343" t="str">
        <f t="shared" si="62"/>
        <v/>
      </c>
      <c r="AB343" s="9" t="str">
        <f>IFERROR(AA343/MAX($A$3:AA343)-1,"")</f>
        <v/>
      </c>
      <c r="AG343" s="2">
        <f t="shared" si="67"/>
        <v>42863</v>
      </c>
      <c r="AH343">
        <v>11276002.095544996</v>
      </c>
      <c r="AI343" s="9">
        <f>AH343/MAX($AH$2:AH343)-1</f>
        <v>-4.388559872474096E-2</v>
      </c>
      <c r="AJ343" s="29">
        <f t="shared" si="63"/>
        <v>1</v>
      </c>
      <c r="AK343" s="29">
        <f t="shared" si="64"/>
        <v>1</v>
      </c>
      <c r="AL343" s="30">
        <f t="shared" si="68"/>
        <v>2</v>
      </c>
      <c r="AM343" s="30">
        <f t="shared" si="65"/>
        <v>2369</v>
      </c>
      <c r="AN343" s="31">
        <f t="shared" ca="1" si="66"/>
        <v>-4.388559872474096E-2</v>
      </c>
      <c r="AV343" t="s">
        <v>967</v>
      </c>
      <c r="AW343" t="s">
        <v>31</v>
      </c>
      <c r="AX343" s="7">
        <v>42774.600694444445</v>
      </c>
      <c r="AY343">
        <v>122.85</v>
      </c>
      <c r="AZ343" s="7">
        <v>42775.385416666664</v>
      </c>
      <c r="BA343">
        <v>7.45</v>
      </c>
      <c r="BB343" s="8">
        <v>-0.93940000000000001</v>
      </c>
      <c r="BC343">
        <v>-60043.29</v>
      </c>
      <c r="BD343" s="8">
        <v>-0.95</v>
      </c>
      <c r="BE343">
        <v>514.49659999999994</v>
      </c>
      <c r="BF343">
        <v>63205.91</v>
      </c>
      <c r="BG343">
        <v>2581137.85</v>
      </c>
      <c r="BH343">
        <v>16</v>
      </c>
      <c r="BI343">
        <v>-3752.71</v>
      </c>
      <c r="BJ343" s="8">
        <v>-0.93940000000000001</v>
      </c>
      <c r="BK343" s="8">
        <v>0.32229999999999998</v>
      </c>
      <c r="BL343" t="s">
        <v>610</v>
      </c>
    </row>
    <row r="344" spans="1:64" x14ac:dyDescent="0.45">
      <c r="A344" t="s">
        <v>935</v>
      </c>
      <c r="B344" t="s">
        <v>31</v>
      </c>
      <c r="C344" s="7">
        <v>42774.604166666664</v>
      </c>
      <c r="D344">
        <v>97.25</v>
      </c>
      <c r="E344" s="7">
        <v>42775.388888888891</v>
      </c>
      <c r="F344">
        <v>2.25</v>
      </c>
      <c r="G344" s="8">
        <v>-0.97689999999999999</v>
      </c>
      <c r="H344">
        <v>-53651.09</v>
      </c>
      <c r="I344" s="8">
        <v>-0.98709999999999998</v>
      </c>
      <c r="J344">
        <v>558.89459999999997</v>
      </c>
      <c r="K344">
        <v>54352.5</v>
      </c>
      <c r="L344">
        <v>816848.36</v>
      </c>
      <c r="M344">
        <v>16</v>
      </c>
      <c r="N344">
        <v>-3353.19</v>
      </c>
      <c r="O344" s="8">
        <v>-0.97689999999999999</v>
      </c>
      <c r="P344" s="8">
        <v>0.1429</v>
      </c>
      <c r="Q344" t="s">
        <v>610</v>
      </c>
      <c r="S344" s="2">
        <v>42774</v>
      </c>
      <c r="T344" t="s">
        <v>935</v>
      </c>
      <c r="U344">
        <v>97.25</v>
      </c>
      <c r="V344">
        <v>2.25</v>
      </c>
      <c r="W344">
        <f t="shared" si="69"/>
        <v>11706799</v>
      </c>
      <c r="X344">
        <f t="shared" si="59"/>
        <v>29266.997500000001</v>
      </c>
      <c r="Y344">
        <f t="shared" si="60"/>
        <v>300</v>
      </c>
      <c r="Z344">
        <f t="shared" si="61"/>
        <v>-28798.499999999996</v>
      </c>
      <c r="AA344" t="str">
        <f t="shared" si="62"/>
        <v/>
      </c>
      <c r="AB344" s="9" t="str">
        <f>IFERROR(AA344/MAX($A$3:AA344)-1,"")</f>
        <v/>
      </c>
      <c r="AG344" s="2">
        <f t="shared" si="67"/>
        <v>42864</v>
      </c>
      <c r="AH344">
        <v>11276002.095544996</v>
      </c>
      <c r="AI344" s="9">
        <f>AH344/MAX($AH$2:AH344)-1</f>
        <v>-4.388559872474096E-2</v>
      </c>
      <c r="AJ344" s="29">
        <f t="shared" si="63"/>
        <v>1</v>
      </c>
      <c r="AK344" s="29">
        <f t="shared" si="64"/>
        <v>1</v>
      </c>
      <c r="AL344" s="30">
        <f t="shared" si="68"/>
        <v>2</v>
      </c>
      <c r="AM344" s="30">
        <f t="shared" si="65"/>
        <v>2369</v>
      </c>
      <c r="AN344" s="31">
        <f t="shared" ca="1" si="66"/>
        <v>-4.388559872474096E-2</v>
      </c>
      <c r="AV344" t="s">
        <v>935</v>
      </c>
      <c r="AW344" t="s">
        <v>31</v>
      </c>
      <c r="AX344" s="7">
        <v>42774.604166666664</v>
      </c>
      <c r="AY344">
        <v>97.25</v>
      </c>
      <c r="AZ344" s="7">
        <v>42775.388888888891</v>
      </c>
      <c r="BA344">
        <v>2.25</v>
      </c>
      <c r="BB344" s="8">
        <v>-0.97689999999999999</v>
      </c>
      <c r="BC344">
        <v>-53651.09</v>
      </c>
      <c r="BD344" s="8">
        <v>-0.98709999999999998</v>
      </c>
      <c r="BE344">
        <v>558.89459999999997</v>
      </c>
      <c r="BF344">
        <v>54352.5</v>
      </c>
      <c r="BG344">
        <v>816848.36</v>
      </c>
      <c r="BH344">
        <v>16</v>
      </c>
      <c r="BI344">
        <v>-3353.19</v>
      </c>
      <c r="BJ344" s="8">
        <v>-0.97689999999999999</v>
      </c>
      <c r="BK344" s="8">
        <v>0.1429</v>
      </c>
      <c r="BL344" t="s">
        <v>610</v>
      </c>
    </row>
    <row r="345" spans="1:64" x14ac:dyDescent="0.45">
      <c r="A345" t="s">
        <v>935</v>
      </c>
      <c r="B345" t="s">
        <v>31</v>
      </c>
      <c r="C345" s="7">
        <v>42774.604166666664</v>
      </c>
      <c r="D345">
        <v>97.25</v>
      </c>
      <c r="E345" s="7">
        <v>42775.385416666664</v>
      </c>
      <c r="F345">
        <v>2.6</v>
      </c>
      <c r="G345" s="8">
        <v>-0.97330000000000005</v>
      </c>
      <c r="H345">
        <v>-62158.82</v>
      </c>
      <c r="I345" s="8">
        <v>-0.98350000000000004</v>
      </c>
      <c r="J345">
        <v>649.86720000000003</v>
      </c>
      <c r="K345">
        <v>63199.59</v>
      </c>
      <c r="L345">
        <v>2518979.0299999998</v>
      </c>
      <c r="M345">
        <v>15</v>
      </c>
      <c r="N345">
        <v>-4143.92</v>
      </c>
      <c r="O345" s="8">
        <v>-0.97330000000000005</v>
      </c>
      <c r="P345" s="8">
        <v>0.1429</v>
      </c>
      <c r="Q345" t="s">
        <v>610</v>
      </c>
      <c r="S345" s="2">
        <v>42774</v>
      </c>
      <c r="T345" t="s">
        <v>935</v>
      </c>
      <c r="U345">
        <v>97.25</v>
      </c>
      <c r="V345">
        <v>2.6</v>
      </c>
      <c r="W345">
        <f t="shared" si="69"/>
        <v>11706799</v>
      </c>
      <c r="X345">
        <f t="shared" si="59"/>
        <v>29266.997500000001</v>
      </c>
      <c r="Y345">
        <f t="shared" si="60"/>
        <v>300</v>
      </c>
      <c r="Z345">
        <f t="shared" si="61"/>
        <v>-28694.55</v>
      </c>
      <c r="AA345">
        <f t="shared" si="62"/>
        <v>11620130.199999999</v>
      </c>
      <c r="AB345" s="9">
        <f>IFERROR(AA345/MAX($A$3:AA345)-1,"")</f>
        <v>-1.4706299735165684E-2</v>
      </c>
      <c r="AG345" s="2">
        <f t="shared" si="67"/>
        <v>42865</v>
      </c>
      <c r="AH345">
        <v>11276002.095544996</v>
      </c>
      <c r="AI345" s="9">
        <f>AH345/MAX($AH$2:AH345)-1</f>
        <v>-4.388559872474096E-2</v>
      </c>
      <c r="AJ345" s="29">
        <f t="shared" si="63"/>
        <v>1</v>
      </c>
      <c r="AK345" s="29">
        <f t="shared" si="64"/>
        <v>1</v>
      </c>
      <c r="AL345" s="30">
        <f t="shared" si="68"/>
        <v>2</v>
      </c>
      <c r="AM345" s="30">
        <f t="shared" si="65"/>
        <v>2369</v>
      </c>
      <c r="AN345" s="31">
        <f t="shared" ca="1" si="66"/>
        <v>-4.388559872474096E-2</v>
      </c>
      <c r="AV345" t="s">
        <v>935</v>
      </c>
      <c r="AW345" t="s">
        <v>31</v>
      </c>
      <c r="AX345" s="7">
        <v>42774.604166666664</v>
      </c>
      <c r="AY345">
        <v>97.25</v>
      </c>
      <c r="AZ345" s="7">
        <v>42775.385416666664</v>
      </c>
      <c r="BA345">
        <v>2.6</v>
      </c>
      <c r="BB345" s="8">
        <v>-0.97330000000000005</v>
      </c>
      <c r="BC345">
        <v>-62158.82</v>
      </c>
      <c r="BD345" s="8">
        <v>-0.98350000000000004</v>
      </c>
      <c r="BE345">
        <v>649.86720000000003</v>
      </c>
      <c r="BF345">
        <v>63199.59</v>
      </c>
      <c r="BG345">
        <v>2518979.0299999998</v>
      </c>
      <c r="BH345">
        <v>15</v>
      </c>
      <c r="BI345">
        <v>-4143.92</v>
      </c>
      <c r="BJ345" s="8">
        <v>-0.97330000000000005</v>
      </c>
      <c r="BK345" s="8">
        <v>0.1429</v>
      </c>
      <c r="BL345" t="s">
        <v>610</v>
      </c>
    </row>
    <row r="346" spans="1:64" x14ac:dyDescent="0.45">
      <c r="A346" t="s">
        <v>1252</v>
      </c>
      <c r="B346" t="s">
        <v>31</v>
      </c>
      <c r="C346" s="7">
        <v>42775.423611111109</v>
      </c>
      <c r="D346">
        <v>51.65</v>
      </c>
      <c r="E346" s="7">
        <v>42775.635416666664</v>
      </c>
      <c r="F346">
        <v>141.25</v>
      </c>
      <c r="G346" s="8">
        <v>1.7347999999999999</v>
      </c>
      <c r="H346">
        <v>106248.93</v>
      </c>
      <c r="I346" s="8">
        <v>1.6974</v>
      </c>
      <c r="J346">
        <v>1211.905</v>
      </c>
      <c r="K346">
        <v>62594.9</v>
      </c>
      <c r="L346">
        <v>2625227.9500000002</v>
      </c>
      <c r="M346">
        <v>62</v>
      </c>
      <c r="N346">
        <v>1713.69</v>
      </c>
      <c r="O346" s="8">
        <v>-0.25269999999999998</v>
      </c>
      <c r="P346" s="8">
        <v>4.1703999999999999</v>
      </c>
      <c r="Q346" t="s">
        <v>610</v>
      </c>
      <c r="S346" s="2">
        <v>42775</v>
      </c>
      <c r="T346" t="s">
        <v>1252</v>
      </c>
      <c r="U346">
        <v>51.65</v>
      </c>
      <c r="V346">
        <v>141.25</v>
      </c>
      <c r="W346">
        <f t="shared" si="69"/>
        <v>11620130.199999999</v>
      </c>
      <c r="X346">
        <f t="shared" si="59"/>
        <v>29050.325499999999</v>
      </c>
      <c r="Y346">
        <f t="shared" si="60"/>
        <v>550</v>
      </c>
      <c r="Z346">
        <f t="shared" si="61"/>
        <v>48219.05</v>
      </c>
      <c r="AA346" t="str">
        <f t="shared" si="62"/>
        <v/>
      </c>
      <c r="AB346" s="9" t="str">
        <f>IFERROR(AA346/MAX($A$3:AA346)-1,"")</f>
        <v/>
      </c>
      <c r="AG346" s="2">
        <f t="shared" si="67"/>
        <v>42866</v>
      </c>
      <c r="AH346">
        <v>11276002.095544996</v>
      </c>
      <c r="AI346" s="9">
        <f>AH346/MAX($AH$2:AH346)-1</f>
        <v>-4.388559872474096E-2</v>
      </c>
      <c r="AJ346" s="29">
        <f t="shared" si="63"/>
        <v>1</v>
      </c>
      <c r="AK346" s="29">
        <f t="shared" si="64"/>
        <v>1</v>
      </c>
      <c r="AL346" s="30">
        <f t="shared" si="68"/>
        <v>2</v>
      </c>
      <c r="AM346" s="30">
        <f t="shared" si="65"/>
        <v>2369</v>
      </c>
      <c r="AN346" s="31">
        <f t="shared" ca="1" si="66"/>
        <v>-4.388559872474096E-2</v>
      </c>
      <c r="AV346" t="s">
        <v>1252</v>
      </c>
      <c r="AW346" t="s">
        <v>31</v>
      </c>
      <c r="AX346" s="7">
        <v>42775.423611111109</v>
      </c>
      <c r="AY346">
        <v>51.65</v>
      </c>
      <c r="AZ346" s="7">
        <v>42775.635416666664</v>
      </c>
      <c r="BA346">
        <v>141.25</v>
      </c>
      <c r="BB346" s="8">
        <v>1.7347999999999999</v>
      </c>
      <c r="BC346">
        <v>106248.93</v>
      </c>
      <c r="BD346" s="8">
        <v>1.6974</v>
      </c>
      <c r="BE346">
        <v>1211.905</v>
      </c>
      <c r="BF346">
        <v>62594.9</v>
      </c>
      <c r="BG346">
        <v>2625227.9500000002</v>
      </c>
      <c r="BH346">
        <v>62</v>
      </c>
      <c r="BI346">
        <v>1713.69</v>
      </c>
      <c r="BJ346" s="8">
        <v>-0.25269999999999998</v>
      </c>
      <c r="BK346" s="8">
        <v>4.1703999999999999</v>
      </c>
      <c r="BL346" t="s">
        <v>610</v>
      </c>
    </row>
    <row r="347" spans="1:64" x14ac:dyDescent="0.45">
      <c r="A347" t="s">
        <v>968</v>
      </c>
      <c r="B347" t="s">
        <v>31</v>
      </c>
      <c r="C347" s="7">
        <v>42775.430555555555</v>
      </c>
      <c r="D347">
        <v>182.4</v>
      </c>
      <c r="E347" s="7">
        <v>42776.388888888891</v>
      </c>
      <c r="F347">
        <v>111.55</v>
      </c>
      <c r="G347" s="8">
        <v>-0.38840000000000002</v>
      </c>
      <c r="H347">
        <v>-21879.66</v>
      </c>
      <c r="I347" s="8">
        <v>-0.40450000000000003</v>
      </c>
      <c r="J347">
        <v>296.5145</v>
      </c>
      <c r="K347">
        <v>54084.24</v>
      </c>
      <c r="L347">
        <v>794968.7</v>
      </c>
      <c r="M347">
        <v>66</v>
      </c>
      <c r="N347">
        <v>-331.51</v>
      </c>
      <c r="O347" s="8">
        <v>-0.38840000000000002</v>
      </c>
      <c r="P347" s="8">
        <v>0.54139999999999999</v>
      </c>
      <c r="Q347" t="s">
        <v>610</v>
      </c>
      <c r="S347" s="2">
        <v>42775</v>
      </c>
      <c r="T347" t="s">
        <v>968</v>
      </c>
      <c r="U347">
        <v>182.4</v>
      </c>
      <c r="V347">
        <v>111.55</v>
      </c>
      <c r="W347">
        <f t="shared" si="69"/>
        <v>11620130.199999999</v>
      </c>
      <c r="X347">
        <f t="shared" si="59"/>
        <v>29050.325499999999</v>
      </c>
      <c r="Y347">
        <f t="shared" si="60"/>
        <v>150</v>
      </c>
      <c r="Z347">
        <f t="shared" si="61"/>
        <v>-11068.425000000003</v>
      </c>
      <c r="AA347" t="str">
        <f t="shared" si="62"/>
        <v/>
      </c>
      <c r="AB347" s="9" t="str">
        <f>IFERROR(AA347/MAX($A$3:AA347)-1,"")</f>
        <v/>
      </c>
      <c r="AG347" s="2">
        <f t="shared" si="67"/>
        <v>42867</v>
      </c>
      <c r="AH347">
        <v>11210961.370544996</v>
      </c>
      <c r="AI347" s="9">
        <f>AH347/MAX($AH$2:AH347)-1</f>
        <v>-4.9400529753926614E-2</v>
      </c>
      <c r="AJ347" s="29">
        <f t="shared" si="63"/>
        <v>1</v>
      </c>
      <c r="AK347" s="29">
        <f t="shared" si="64"/>
        <v>1</v>
      </c>
      <c r="AL347" s="30">
        <f t="shared" si="68"/>
        <v>2</v>
      </c>
      <c r="AM347" s="30">
        <f t="shared" si="65"/>
        <v>2369</v>
      </c>
      <c r="AN347" s="31">
        <f t="shared" ca="1" si="66"/>
        <v>-4.9400529753926614E-2</v>
      </c>
      <c r="AV347" t="s">
        <v>968</v>
      </c>
      <c r="AW347" t="s">
        <v>31</v>
      </c>
      <c r="AX347" s="7">
        <v>42775.430555555555</v>
      </c>
      <c r="AY347">
        <v>182.4</v>
      </c>
      <c r="AZ347" s="7">
        <v>42776.388888888891</v>
      </c>
      <c r="BA347">
        <v>111.55</v>
      </c>
      <c r="BB347" s="8">
        <v>-0.38840000000000002</v>
      </c>
      <c r="BC347">
        <v>-21879.66</v>
      </c>
      <c r="BD347" s="8">
        <v>-0.40450000000000003</v>
      </c>
      <c r="BE347">
        <v>296.5145</v>
      </c>
      <c r="BF347">
        <v>54084.24</v>
      </c>
      <c r="BG347">
        <v>794968.7</v>
      </c>
      <c r="BH347">
        <v>66</v>
      </c>
      <c r="BI347">
        <v>-331.51</v>
      </c>
      <c r="BJ347" s="8">
        <v>-0.38840000000000002</v>
      </c>
      <c r="BK347" s="8">
        <v>0.54139999999999999</v>
      </c>
      <c r="BL347" t="s">
        <v>610</v>
      </c>
    </row>
    <row r="348" spans="1:64" x14ac:dyDescent="0.45">
      <c r="A348" t="s">
        <v>967</v>
      </c>
      <c r="B348" t="s">
        <v>31</v>
      </c>
      <c r="C348" s="7">
        <v>42775.430555555555</v>
      </c>
      <c r="D348">
        <v>60.8</v>
      </c>
      <c r="E348" s="7">
        <v>42775.635416666664</v>
      </c>
      <c r="F348">
        <v>51.7</v>
      </c>
      <c r="G348" s="8">
        <v>-0.1497</v>
      </c>
      <c r="H348">
        <v>-10544.82</v>
      </c>
      <c r="I348" s="8">
        <v>-0.16819999999999999</v>
      </c>
      <c r="J348">
        <v>1031.278</v>
      </c>
      <c r="K348">
        <v>62701.71</v>
      </c>
      <c r="L348">
        <v>2614683.13</v>
      </c>
      <c r="M348">
        <v>60</v>
      </c>
      <c r="N348">
        <v>-175.75</v>
      </c>
      <c r="O348" s="8">
        <v>-0.69569999999999999</v>
      </c>
      <c r="P348" s="8">
        <v>1.8734</v>
      </c>
      <c r="Q348" t="s">
        <v>610</v>
      </c>
      <c r="S348" s="2">
        <v>42775</v>
      </c>
      <c r="T348" t="s">
        <v>967</v>
      </c>
      <c r="U348">
        <v>60.8</v>
      </c>
      <c r="V348">
        <v>51.7</v>
      </c>
      <c r="W348">
        <f t="shared" si="69"/>
        <v>11620130.199999999</v>
      </c>
      <c r="X348">
        <f t="shared" si="59"/>
        <v>29050.325499999999</v>
      </c>
      <c r="Y348">
        <f t="shared" si="60"/>
        <v>475</v>
      </c>
      <c r="Z348">
        <f t="shared" si="61"/>
        <v>-4856.8749999999973</v>
      </c>
      <c r="AA348" t="str">
        <f t="shared" si="62"/>
        <v/>
      </c>
      <c r="AB348" s="9" t="str">
        <f>IFERROR(AA348/MAX($A$3:AA348)-1,"")</f>
        <v/>
      </c>
      <c r="AG348" s="2">
        <f t="shared" si="67"/>
        <v>42868</v>
      </c>
      <c r="AH348">
        <v>11210961.370544996</v>
      </c>
      <c r="AI348" s="9">
        <f>AH348/MAX($AH$2:AH348)-1</f>
        <v>-4.9400529753926614E-2</v>
      </c>
      <c r="AJ348" s="29">
        <f t="shared" si="63"/>
        <v>1</v>
      </c>
      <c r="AK348" s="29">
        <f t="shared" si="64"/>
        <v>1</v>
      </c>
      <c r="AL348" s="30">
        <f t="shared" si="68"/>
        <v>2</v>
      </c>
      <c r="AM348" s="30">
        <f t="shared" si="65"/>
        <v>2369</v>
      </c>
      <c r="AN348" s="31">
        <f t="shared" ca="1" si="66"/>
        <v>-4.9400529753926614E-2</v>
      </c>
      <c r="AV348" t="s">
        <v>967</v>
      </c>
      <c r="AW348" t="s">
        <v>31</v>
      </c>
      <c r="AX348" s="7">
        <v>42775.430555555555</v>
      </c>
      <c r="AY348">
        <v>60.8</v>
      </c>
      <c r="AZ348" s="7">
        <v>42775.635416666664</v>
      </c>
      <c r="BA348">
        <v>51.7</v>
      </c>
      <c r="BB348" s="8">
        <v>-0.1497</v>
      </c>
      <c r="BC348">
        <v>-10544.82</v>
      </c>
      <c r="BD348" s="8">
        <v>-0.16819999999999999</v>
      </c>
      <c r="BE348">
        <v>1031.278</v>
      </c>
      <c r="BF348">
        <v>62701.71</v>
      </c>
      <c r="BG348">
        <v>2614683.13</v>
      </c>
      <c r="BH348">
        <v>60</v>
      </c>
      <c r="BI348">
        <v>-175.75</v>
      </c>
      <c r="BJ348" s="8">
        <v>-0.69569999999999999</v>
      </c>
      <c r="BK348" s="8">
        <v>1.8734</v>
      </c>
      <c r="BL348" t="s">
        <v>610</v>
      </c>
    </row>
    <row r="349" spans="1:64" x14ac:dyDescent="0.45">
      <c r="A349" t="s">
        <v>937</v>
      </c>
      <c r="B349" t="s">
        <v>31</v>
      </c>
      <c r="C349" s="7">
        <v>42775.434027777781</v>
      </c>
      <c r="D349">
        <v>145.75</v>
      </c>
      <c r="E349" s="7">
        <v>42776.388888888891</v>
      </c>
      <c r="F349">
        <v>80.75</v>
      </c>
      <c r="G349" s="8">
        <v>-0.44600000000000001</v>
      </c>
      <c r="H349">
        <v>-24957.89</v>
      </c>
      <c r="I349" s="8">
        <v>-0.46150000000000002</v>
      </c>
      <c r="J349">
        <v>371.03829999999999</v>
      </c>
      <c r="K349">
        <v>54078.83</v>
      </c>
      <c r="L349">
        <v>770010.81</v>
      </c>
      <c r="M349">
        <v>65</v>
      </c>
      <c r="N349">
        <v>-383.97</v>
      </c>
      <c r="O349" s="8">
        <v>-0.44600000000000001</v>
      </c>
      <c r="P349" s="8">
        <v>0.5232</v>
      </c>
      <c r="Q349" t="s">
        <v>610</v>
      </c>
      <c r="S349" s="2">
        <v>42775</v>
      </c>
      <c r="T349" t="s">
        <v>937</v>
      </c>
      <c r="U349">
        <v>145.75</v>
      </c>
      <c r="V349">
        <v>80.75</v>
      </c>
      <c r="W349">
        <f t="shared" si="69"/>
        <v>11620130.199999999</v>
      </c>
      <c r="X349">
        <f t="shared" si="59"/>
        <v>29050.325499999999</v>
      </c>
      <c r="Y349">
        <f t="shared" si="60"/>
        <v>200</v>
      </c>
      <c r="Z349">
        <f t="shared" si="61"/>
        <v>-13453.000000000004</v>
      </c>
      <c r="AA349">
        <f t="shared" si="62"/>
        <v>11638970.949999999</v>
      </c>
      <c r="AB349" s="9">
        <f>IFERROR(AA349/MAX($A$3:AA349)-1,"")</f>
        <v>-1.3108755476731737E-2</v>
      </c>
      <c r="AG349" s="2">
        <f t="shared" si="67"/>
        <v>42869</v>
      </c>
      <c r="AH349">
        <v>11210961.370544996</v>
      </c>
      <c r="AI349" s="9">
        <f>AH349/MAX($AH$2:AH349)-1</f>
        <v>-4.9400529753926614E-2</v>
      </c>
      <c r="AJ349" s="29">
        <f t="shared" si="63"/>
        <v>1</v>
      </c>
      <c r="AK349" s="29">
        <f t="shared" si="64"/>
        <v>1</v>
      </c>
      <c r="AL349" s="30">
        <f t="shared" si="68"/>
        <v>2</v>
      </c>
      <c r="AM349" s="30">
        <f t="shared" si="65"/>
        <v>2369</v>
      </c>
      <c r="AN349" s="31">
        <f t="shared" ca="1" si="66"/>
        <v>-4.9400529753926614E-2</v>
      </c>
      <c r="AV349" t="s">
        <v>937</v>
      </c>
      <c r="AW349" t="s">
        <v>31</v>
      </c>
      <c r="AX349" s="7">
        <v>42775.434027777781</v>
      </c>
      <c r="AY349">
        <v>145.75</v>
      </c>
      <c r="AZ349" s="7">
        <v>42776.388888888891</v>
      </c>
      <c r="BA349">
        <v>80.75</v>
      </c>
      <c r="BB349" s="8">
        <v>-0.44600000000000001</v>
      </c>
      <c r="BC349">
        <v>-24957.89</v>
      </c>
      <c r="BD349" s="8">
        <v>-0.46150000000000002</v>
      </c>
      <c r="BE349">
        <v>371.03829999999999</v>
      </c>
      <c r="BF349">
        <v>54078.83</v>
      </c>
      <c r="BG349">
        <v>770010.81</v>
      </c>
      <c r="BH349">
        <v>65</v>
      </c>
      <c r="BI349">
        <v>-383.97</v>
      </c>
      <c r="BJ349" s="8">
        <v>-0.44600000000000001</v>
      </c>
      <c r="BK349" s="8">
        <v>0.5232</v>
      </c>
      <c r="BL349" t="s">
        <v>610</v>
      </c>
    </row>
    <row r="350" spans="1:64" x14ac:dyDescent="0.45">
      <c r="A350" t="s">
        <v>967</v>
      </c>
      <c r="B350" t="s">
        <v>31</v>
      </c>
      <c r="C350" s="7">
        <v>42779.510416666664</v>
      </c>
      <c r="D350">
        <v>146</v>
      </c>
      <c r="E350" s="7">
        <v>42780.385416666664</v>
      </c>
      <c r="F350">
        <v>91.75</v>
      </c>
      <c r="G350" s="8">
        <v>-0.37159999999999999</v>
      </c>
      <c r="H350">
        <v>-24463.63</v>
      </c>
      <c r="I350" s="8">
        <v>-0.38790000000000002</v>
      </c>
      <c r="J350">
        <v>432.00970000000001</v>
      </c>
      <c r="K350">
        <v>63073.42</v>
      </c>
      <c r="L350">
        <v>2590219.5</v>
      </c>
      <c r="M350">
        <v>42</v>
      </c>
      <c r="N350">
        <v>-582.47</v>
      </c>
      <c r="O350" s="8">
        <v>-0.5212</v>
      </c>
      <c r="P350" s="8">
        <v>0.21440000000000001</v>
      </c>
      <c r="Q350" t="s">
        <v>610</v>
      </c>
      <c r="S350" s="2">
        <v>42779</v>
      </c>
      <c r="T350" t="s">
        <v>967</v>
      </c>
      <c r="U350">
        <v>146</v>
      </c>
      <c r="V350">
        <v>91.75</v>
      </c>
      <c r="W350">
        <f t="shared" si="69"/>
        <v>11638970.949999999</v>
      </c>
      <c r="X350">
        <f t="shared" si="59"/>
        <v>29097.427374999999</v>
      </c>
      <c r="Y350">
        <f t="shared" si="60"/>
        <v>200</v>
      </c>
      <c r="Z350">
        <f t="shared" si="61"/>
        <v>-11325.500000000002</v>
      </c>
      <c r="AA350" t="str">
        <f t="shared" si="62"/>
        <v/>
      </c>
      <c r="AB350" s="9" t="str">
        <f>IFERROR(AA350/MAX($A$3:AA350)-1,"")</f>
        <v/>
      </c>
      <c r="AG350" s="2">
        <f t="shared" si="67"/>
        <v>42870</v>
      </c>
      <c r="AH350">
        <v>11206413.745544996</v>
      </c>
      <c r="AI350" s="9">
        <f>AH350/MAX($AH$2:AH350)-1</f>
        <v>-4.9786131824346436E-2</v>
      </c>
      <c r="AJ350" s="29">
        <f t="shared" si="63"/>
        <v>1</v>
      </c>
      <c r="AK350" s="29">
        <f t="shared" si="64"/>
        <v>1</v>
      </c>
      <c r="AL350" s="30">
        <f t="shared" si="68"/>
        <v>2</v>
      </c>
      <c r="AM350" s="30">
        <f t="shared" si="65"/>
        <v>2369</v>
      </c>
      <c r="AN350" s="31">
        <f t="shared" ca="1" si="66"/>
        <v>-4.9786131824346436E-2</v>
      </c>
      <c r="AV350" t="s">
        <v>967</v>
      </c>
      <c r="AW350" t="s">
        <v>31</v>
      </c>
      <c r="AX350" s="7">
        <v>42779.510416666664</v>
      </c>
      <c r="AY350">
        <v>146</v>
      </c>
      <c r="AZ350" s="7">
        <v>42780.385416666664</v>
      </c>
      <c r="BA350">
        <v>91.75</v>
      </c>
      <c r="BB350" s="8">
        <v>-0.37159999999999999</v>
      </c>
      <c r="BC350">
        <v>-24463.63</v>
      </c>
      <c r="BD350" s="8">
        <v>-0.38790000000000002</v>
      </c>
      <c r="BE350">
        <v>432.00970000000001</v>
      </c>
      <c r="BF350">
        <v>63073.42</v>
      </c>
      <c r="BG350">
        <v>2590219.5</v>
      </c>
      <c r="BH350">
        <v>42</v>
      </c>
      <c r="BI350">
        <v>-582.47</v>
      </c>
      <c r="BJ350" s="8">
        <v>-0.5212</v>
      </c>
      <c r="BK350" s="8">
        <v>0.21440000000000001</v>
      </c>
      <c r="BL350" t="s">
        <v>610</v>
      </c>
    </row>
    <row r="351" spans="1:64" x14ac:dyDescent="0.45">
      <c r="A351" t="s">
        <v>935</v>
      </c>
      <c r="B351" t="s">
        <v>31</v>
      </c>
      <c r="C351" s="7">
        <v>42779.53125</v>
      </c>
      <c r="D351">
        <v>106.55</v>
      </c>
      <c r="E351" s="7">
        <v>42780.385416666664</v>
      </c>
      <c r="F351">
        <v>60.25</v>
      </c>
      <c r="G351" s="8">
        <v>-0.4345</v>
      </c>
      <c r="H351">
        <v>-28384.34</v>
      </c>
      <c r="I351" s="8">
        <v>-0.45019999999999999</v>
      </c>
      <c r="J351">
        <v>591.73490000000004</v>
      </c>
      <c r="K351">
        <v>63049.36</v>
      </c>
      <c r="L351">
        <v>2561835.16</v>
      </c>
      <c r="M351">
        <v>36</v>
      </c>
      <c r="N351">
        <v>-788.45</v>
      </c>
      <c r="O351" s="8">
        <v>-0.55369999999999997</v>
      </c>
      <c r="P351" s="8">
        <v>0.16139999999999999</v>
      </c>
      <c r="Q351" t="s">
        <v>610</v>
      </c>
      <c r="S351" s="2">
        <v>42779</v>
      </c>
      <c r="T351" t="s">
        <v>935</v>
      </c>
      <c r="U351">
        <v>106.55</v>
      </c>
      <c r="V351">
        <v>60.25</v>
      </c>
      <c r="W351">
        <f t="shared" si="69"/>
        <v>11638970.949999999</v>
      </c>
      <c r="X351">
        <f t="shared" si="59"/>
        <v>29097.427374999999</v>
      </c>
      <c r="Y351">
        <f t="shared" si="60"/>
        <v>275</v>
      </c>
      <c r="Z351">
        <f t="shared" si="61"/>
        <v>-13191.199999999999</v>
      </c>
      <c r="AA351" t="str">
        <f t="shared" si="62"/>
        <v/>
      </c>
      <c r="AB351" s="9" t="str">
        <f>IFERROR(AA351/MAX($A$3:AA351)-1,"")</f>
        <v/>
      </c>
      <c r="AG351" s="2">
        <f t="shared" si="67"/>
        <v>42871</v>
      </c>
      <c r="AH351">
        <v>11190882.895544996</v>
      </c>
      <c r="AI351" s="9">
        <f>AH351/MAX($AH$2:AH351)-1</f>
        <v>-5.1103023150121496E-2</v>
      </c>
      <c r="AJ351" s="29">
        <f t="shared" si="63"/>
        <v>1</v>
      </c>
      <c r="AK351" s="29">
        <f t="shared" si="64"/>
        <v>1</v>
      </c>
      <c r="AL351" s="30">
        <f t="shared" si="68"/>
        <v>2</v>
      </c>
      <c r="AM351" s="30">
        <f t="shared" si="65"/>
        <v>2369</v>
      </c>
      <c r="AN351" s="31">
        <f t="shared" ca="1" si="66"/>
        <v>-5.1103023150121496E-2</v>
      </c>
      <c r="AV351" t="s">
        <v>935</v>
      </c>
      <c r="AW351" t="s">
        <v>31</v>
      </c>
      <c r="AX351" s="7">
        <v>42779.53125</v>
      </c>
      <c r="AY351">
        <v>106.55</v>
      </c>
      <c r="AZ351" s="7">
        <v>42780.385416666664</v>
      </c>
      <c r="BA351">
        <v>60.25</v>
      </c>
      <c r="BB351" s="8">
        <v>-0.4345</v>
      </c>
      <c r="BC351">
        <v>-28384.34</v>
      </c>
      <c r="BD351" s="8">
        <v>-0.45019999999999999</v>
      </c>
      <c r="BE351">
        <v>591.73490000000004</v>
      </c>
      <c r="BF351">
        <v>63049.36</v>
      </c>
      <c r="BG351">
        <v>2561835.16</v>
      </c>
      <c r="BH351">
        <v>36</v>
      </c>
      <c r="BI351">
        <v>-788.45</v>
      </c>
      <c r="BJ351" s="8">
        <v>-0.55369999999999997</v>
      </c>
      <c r="BK351" s="8">
        <v>0.16139999999999999</v>
      </c>
      <c r="BL351" t="s">
        <v>610</v>
      </c>
    </row>
    <row r="352" spans="1:64" x14ac:dyDescent="0.45">
      <c r="A352" t="s">
        <v>935</v>
      </c>
      <c r="B352" t="s">
        <v>31</v>
      </c>
      <c r="C352" s="7">
        <v>42779.534722222219</v>
      </c>
      <c r="D352">
        <v>117</v>
      </c>
      <c r="E352" s="7">
        <v>42780.388888888891</v>
      </c>
      <c r="F352">
        <v>71.2</v>
      </c>
      <c r="G352" s="8">
        <v>-0.39150000000000001</v>
      </c>
      <c r="H352">
        <v>-21945.97</v>
      </c>
      <c r="I352" s="8">
        <v>-0.40749999999999997</v>
      </c>
      <c r="J352">
        <v>460.25689999999997</v>
      </c>
      <c r="K352">
        <v>53850.05</v>
      </c>
      <c r="L352">
        <v>748064.84</v>
      </c>
      <c r="M352">
        <v>36</v>
      </c>
      <c r="N352">
        <v>-609.61</v>
      </c>
      <c r="O352" s="8">
        <v>-0.62050000000000005</v>
      </c>
      <c r="P352" s="8">
        <v>5.7700000000000001E-2</v>
      </c>
      <c r="Q352" t="s">
        <v>610</v>
      </c>
      <c r="S352" s="2">
        <v>42779</v>
      </c>
      <c r="T352" t="s">
        <v>935</v>
      </c>
      <c r="U352">
        <v>117</v>
      </c>
      <c r="V352">
        <v>71.2</v>
      </c>
      <c r="W352">
        <f t="shared" si="69"/>
        <v>11638970.949999999</v>
      </c>
      <c r="X352">
        <f t="shared" si="59"/>
        <v>29097.427374999999</v>
      </c>
      <c r="Y352">
        <f t="shared" si="60"/>
        <v>250</v>
      </c>
      <c r="Z352">
        <f t="shared" si="61"/>
        <v>-11920.5</v>
      </c>
      <c r="AA352">
        <f t="shared" si="62"/>
        <v>11602533.75</v>
      </c>
      <c r="AB352" s="9">
        <f>IFERROR(AA352/MAX($A$3:AA352)-1,"")</f>
        <v>-1.6198337348653391E-2</v>
      </c>
      <c r="AG352" s="2">
        <f t="shared" si="67"/>
        <v>42872</v>
      </c>
      <c r="AH352">
        <v>11191812.120544996</v>
      </c>
      <c r="AI352" s="9">
        <f>AH352/MAX($AH$2:AH352)-1</f>
        <v>-5.1024232334281217E-2</v>
      </c>
      <c r="AJ352" s="29">
        <f t="shared" si="63"/>
        <v>1</v>
      </c>
      <c r="AK352" s="29">
        <f t="shared" si="64"/>
        <v>1</v>
      </c>
      <c r="AL352" s="30">
        <f t="shared" si="68"/>
        <v>2</v>
      </c>
      <c r="AM352" s="30">
        <f t="shared" si="65"/>
        <v>2369</v>
      </c>
      <c r="AN352" s="31">
        <f t="shared" ca="1" si="66"/>
        <v>-5.1024232334281217E-2</v>
      </c>
      <c r="AV352" t="s">
        <v>935</v>
      </c>
      <c r="AW352" t="s">
        <v>31</v>
      </c>
      <c r="AX352" s="7">
        <v>42779.534722222219</v>
      </c>
      <c r="AY352">
        <v>117</v>
      </c>
      <c r="AZ352" s="7">
        <v>42780.388888888891</v>
      </c>
      <c r="BA352">
        <v>71.2</v>
      </c>
      <c r="BB352" s="8">
        <v>-0.39150000000000001</v>
      </c>
      <c r="BC352">
        <v>-21945.97</v>
      </c>
      <c r="BD352" s="8">
        <v>-0.40749999999999997</v>
      </c>
      <c r="BE352">
        <v>460.25689999999997</v>
      </c>
      <c r="BF352">
        <v>53850.05</v>
      </c>
      <c r="BG352">
        <v>748064.84</v>
      </c>
      <c r="BH352">
        <v>36</v>
      </c>
      <c r="BI352">
        <v>-609.61</v>
      </c>
      <c r="BJ352" s="8">
        <v>-0.62050000000000005</v>
      </c>
      <c r="BK352" s="8">
        <v>5.7700000000000001E-2</v>
      </c>
      <c r="BL352" t="s">
        <v>610</v>
      </c>
    </row>
    <row r="353" spans="1:64" x14ac:dyDescent="0.45">
      <c r="A353" t="s">
        <v>967</v>
      </c>
      <c r="B353" t="s">
        <v>31</v>
      </c>
      <c r="C353" s="7">
        <v>42780.395833333336</v>
      </c>
      <c r="D353">
        <v>106.6</v>
      </c>
      <c r="E353" s="7">
        <v>42781.385416666664</v>
      </c>
      <c r="F353">
        <v>49.9</v>
      </c>
      <c r="G353" s="8">
        <v>-0.53190000000000004</v>
      </c>
      <c r="H353">
        <v>-34329.99</v>
      </c>
      <c r="I353" s="8">
        <v>-0.54659999999999997</v>
      </c>
      <c r="J353">
        <v>589.20429999999999</v>
      </c>
      <c r="K353">
        <v>62809.18</v>
      </c>
      <c r="L353">
        <v>2527505.17</v>
      </c>
      <c r="M353">
        <v>75</v>
      </c>
      <c r="N353">
        <v>-457.73</v>
      </c>
      <c r="O353" s="8">
        <v>-0.53190000000000004</v>
      </c>
      <c r="P353" s="8">
        <v>0.16039999999999999</v>
      </c>
      <c r="Q353" t="s">
        <v>610</v>
      </c>
      <c r="S353" s="2">
        <v>42780</v>
      </c>
      <c r="T353" t="s">
        <v>967</v>
      </c>
      <c r="U353">
        <v>106.6</v>
      </c>
      <c r="V353">
        <v>49.9</v>
      </c>
      <c r="W353">
        <f t="shared" si="69"/>
        <v>11602533.75</v>
      </c>
      <c r="X353">
        <f t="shared" ref="X353:X416" si="70">W353*0.25%</f>
        <v>29006.334375000002</v>
      </c>
      <c r="Y353">
        <f t="shared" si="60"/>
        <v>275</v>
      </c>
      <c r="Z353">
        <f t="shared" si="61"/>
        <v>-16022.875</v>
      </c>
      <c r="AA353">
        <f t="shared" si="62"/>
        <v>11586510.875</v>
      </c>
      <c r="AB353" s="9">
        <f>IFERROR(AA353/MAX($A$3:AA353)-1,"")</f>
        <v>-1.7556948442153053E-2</v>
      </c>
      <c r="AG353" s="2">
        <f t="shared" si="67"/>
        <v>42873</v>
      </c>
      <c r="AH353">
        <v>11191812.120544996</v>
      </c>
      <c r="AI353" s="9">
        <f>AH353/MAX($AH$2:AH353)-1</f>
        <v>-5.1024232334281217E-2</v>
      </c>
      <c r="AJ353" s="29">
        <f t="shared" si="63"/>
        <v>1</v>
      </c>
      <c r="AK353" s="29">
        <f t="shared" si="64"/>
        <v>1</v>
      </c>
      <c r="AL353" s="30">
        <f t="shared" si="68"/>
        <v>2</v>
      </c>
      <c r="AM353" s="30">
        <f t="shared" si="65"/>
        <v>2369</v>
      </c>
      <c r="AN353" s="31">
        <f t="shared" ca="1" si="66"/>
        <v>-5.1024232334281217E-2</v>
      </c>
      <c r="AV353" t="s">
        <v>967</v>
      </c>
      <c r="AW353" t="s">
        <v>31</v>
      </c>
      <c r="AX353" s="7">
        <v>42780.395833333336</v>
      </c>
      <c r="AY353">
        <v>106.6</v>
      </c>
      <c r="AZ353" s="7">
        <v>42781.385416666664</v>
      </c>
      <c r="BA353">
        <v>49.9</v>
      </c>
      <c r="BB353" s="8">
        <v>-0.53190000000000004</v>
      </c>
      <c r="BC353">
        <v>-34329.99</v>
      </c>
      <c r="BD353" s="8">
        <v>-0.54659999999999997</v>
      </c>
      <c r="BE353">
        <v>589.20429999999999</v>
      </c>
      <c r="BF353">
        <v>62809.18</v>
      </c>
      <c r="BG353">
        <v>2527505.17</v>
      </c>
      <c r="BH353">
        <v>75</v>
      </c>
      <c r="BI353">
        <v>-457.73</v>
      </c>
      <c r="BJ353" s="8">
        <v>-0.53190000000000004</v>
      </c>
      <c r="BK353" s="8">
        <v>0.16039999999999999</v>
      </c>
      <c r="BL353" t="s">
        <v>610</v>
      </c>
    </row>
    <row r="354" spans="1:64" x14ac:dyDescent="0.45">
      <c r="A354" t="s">
        <v>967</v>
      </c>
      <c r="B354" t="s">
        <v>31</v>
      </c>
      <c r="C354" s="7">
        <v>42781.475694444445</v>
      </c>
      <c r="D354">
        <v>78.45</v>
      </c>
      <c r="E354" s="7">
        <v>42782.388888888891</v>
      </c>
      <c r="F354">
        <v>74.05</v>
      </c>
      <c r="G354" s="8">
        <v>-5.6099999999999997E-2</v>
      </c>
      <c r="H354">
        <v>-4058.78</v>
      </c>
      <c r="I354" s="8">
        <v>-7.5499999999999998E-2</v>
      </c>
      <c r="J354">
        <v>685.02650000000006</v>
      </c>
      <c r="K354">
        <v>53740.32</v>
      </c>
      <c r="L354">
        <v>744006.06</v>
      </c>
      <c r="M354">
        <v>54</v>
      </c>
      <c r="N354">
        <v>-75.16</v>
      </c>
      <c r="O354" s="8">
        <v>-0.51500000000000001</v>
      </c>
      <c r="P354" s="8">
        <v>0.74629999999999996</v>
      </c>
      <c r="Q354" t="s">
        <v>610</v>
      </c>
      <c r="S354" s="2">
        <v>42781</v>
      </c>
      <c r="T354" t="s">
        <v>967</v>
      </c>
      <c r="U354">
        <v>78.45</v>
      </c>
      <c r="V354">
        <v>74.05</v>
      </c>
      <c r="W354">
        <f t="shared" si="69"/>
        <v>11586510.875</v>
      </c>
      <c r="X354">
        <f t="shared" si="70"/>
        <v>28966.2771875</v>
      </c>
      <c r="Y354">
        <f t="shared" si="60"/>
        <v>375</v>
      </c>
      <c r="Z354">
        <f t="shared" si="61"/>
        <v>-2221.8749999999991</v>
      </c>
      <c r="AA354" t="str">
        <f t="shared" si="62"/>
        <v/>
      </c>
      <c r="AB354" s="9" t="str">
        <f>IFERROR(AA354/MAX($A$3:AA354)-1,"")</f>
        <v/>
      </c>
      <c r="AG354" s="2">
        <f t="shared" si="67"/>
        <v>42874</v>
      </c>
      <c r="AH354">
        <v>11167703.570544995</v>
      </c>
      <c r="AI354" s="9">
        <f>AH354/MAX($AH$2:AH354)-1</f>
        <v>-5.3068443718205405E-2</v>
      </c>
      <c r="AJ354" s="29">
        <f t="shared" si="63"/>
        <v>1</v>
      </c>
      <c r="AK354" s="29">
        <f t="shared" si="64"/>
        <v>1</v>
      </c>
      <c r="AL354" s="30">
        <f t="shared" si="68"/>
        <v>2</v>
      </c>
      <c r="AM354" s="30">
        <f t="shared" si="65"/>
        <v>2369</v>
      </c>
      <c r="AN354" s="31">
        <f t="shared" ca="1" si="66"/>
        <v>-5.3068443718205405E-2</v>
      </c>
      <c r="AV354" t="s">
        <v>967</v>
      </c>
      <c r="AW354" t="s">
        <v>31</v>
      </c>
      <c r="AX354" s="7">
        <v>42781.475694444445</v>
      </c>
      <c r="AY354">
        <v>78.45</v>
      </c>
      <c r="AZ354" s="7">
        <v>42782.388888888891</v>
      </c>
      <c r="BA354">
        <v>74.05</v>
      </c>
      <c r="BB354" s="8">
        <v>-5.6099999999999997E-2</v>
      </c>
      <c r="BC354">
        <v>-4058.78</v>
      </c>
      <c r="BD354" s="8">
        <v>-7.5499999999999998E-2</v>
      </c>
      <c r="BE354">
        <v>685.02650000000006</v>
      </c>
      <c r="BF354">
        <v>53740.32</v>
      </c>
      <c r="BG354">
        <v>744006.06</v>
      </c>
      <c r="BH354">
        <v>54</v>
      </c>
      <c r="BI354">
        <v>-75.16</v>
      </c>
      <c r="BJ354" s="8">
        <v>-0.51500000000000001</v>
      </c>
      <c r="BK354" s="8">
        <v>0.74629999999999996</v>
      </c>
      <c r="BL354" t="s">
        <v>610</v>
      </c>
    </row>
    <row r="355" spans="1:64" x14ac:dyDescent="0.45">
      <c r="A355" t="s">
        <v>967</v>
      </c>
      <c r="B355" t="s">
        <v>31</v>
      </c>
      <c r="C355" s="7">
        <v>42781.479166666664</v>
      </c>
      <c r="D355">
        <v>94.4</v>
      </c>
      <c r="E355" s="7">
        <v>42782.385416666664</v>
      </c>
      <c r="F355">
        <v>71.3</v>
      </c>
      <c r="G355" s="8">
        <v>-0.2447</v>
      </c>
      <c r="H355">
        <v>-16427.09</v>
      </c>
      <c r="I355" s="8">
        <v>-0.26229999999999998</v>
      </c>
      <c r="J355">
        <v>663.53309999999999</v>
      </c>
      <c r="K355">
        <v>62637.52</v>
      </c>
      <c r="L355">
        <v>2511078.09</v>
      </c>
      <c r="M355">
        <v>52</v>
      </c>
      <c r="N355">
        <v>-315.91000000000003</v>
      </c>
      <c r="O355" s="8">
        <v>-0.49259999999999998</v>
      </c>
      <c r="P355" s="8">
        <v>0.45129999999999998</v>
      </c>
      <c r="Q355" t="s">
        <v>610</v>
      </c>
      <c r="S355" s="2">
        <v>42781</v>
      </c>
      <c r="T355" t="s">
        <v>967</v>
      </c>
      <c r="U355">
        <v>94.4</v>
      </c>
      <c r="V355">
        <v>71.3</v>
      </c>
      <c r="W355">
        <f t="shared" si="69"/>
        <v>11586510.875</v>
      </c>
      <c r="X355">
        <f t="shared" si="70"/>
        <v>28966.2771875</v>
      </c>
      <c r="Y355">
        <f t="shared" si="60"/>
        <v>300</v>
      </c>
      <c r="Z355">
        <f t="shared" si="61"/>
        <v>-7427.1000000000013</v>
      </c>
      <c r="AA355" t="str">
        <f t="shared" si="62"/>
        <v/>
      </c>
      <c r="AB355" s="9" t="str">
        <f>IFERROR(AA355/MAX($A$3:AA355)-1,"")</f>
        <v/>
      </c>
      <c r="AG355" s="2">
        <f t="shared" si="67"/>
        <v>42875</v>
      </c>
      <c r="AH355">
        <v>11167703.570544995</v>
      </c>
      <c r="AI355" s="9">
        <f>AH355/MAX($AH$2:AH355)-1</f>
        <v>-5.3068443718205405E-2</v>
      </c>
      <c r="AJ355" s="29">
        <f t="shared" si="63"/>
        <v>1</v>
      </c>
      <c r="AK355" s="29">
        <f t="shared" si="64"/>
        <v>1</v>
      </c>
      <c r="AL355" s="30">
        <f t="shared" si="68"/>
        <v>2</v>
      </c>
      <c r="AM355" s="30">
        <f t="shared" si="65"/>
        <v>2369</v>
      </c>
      <c r="AN355" s="31">
        <f t="shared" ca="1" si="66"/>
        <v>-5.3068443718205405E-2</v>
      </c>
      <c r="AV355" t="s">
        <v>967</v>
      </c>
      <c r="AW355" t="s">
        <v>31</v>
      </c>
      <c r="AX355" s="7">
        <v>42781.479166666664</v>
      </c>
      <c r="AY355">
        <v>94.4</v>
      </c>
      <c r="AZ355" s="7">
        <v>42782.385416666664</v>
      </c>
      <c r="BA355">
        <v>71.3</v>
      </c>
      <c r="BB355" s="8">
        <v>-0.2447</v>
      </c>
      <c r="BC355">
        <v>-16427.09</v>
      </c>
      <c r="BD355" s="8">
        <v>-0.26229999999999998</v>
      </c>
      <c r="BE355">
        <v>663.53309999999999</v>
      </c>
      <c r="BF355">
        <v>62637.52</v>
      </c>
      <c r="BG355">
        <v>2511078.09</v>
      </c>
      <c r="BH355">
        <v>52</v>
      </c>
      <c r="BI355">
        <v>-315.91000000000003</v>
      </c>
      <c r="BJ355" s="8">
        <v>-0.49259999999999998</v>
      </c>
      <c r="BK355" s="8">
        <v>0.45129999999999998</v>
      </c>
      <c r="BL355" t="s">
        <v>610</v>
      </c>
    </row>
    <row r="356" spans="1:64" x14ac:dyDescent="0.45">
      <c r="A356" t="s">
        <v>935</v>
      </c>
      <c r="B356" t="s">
        <v>31</v>
      </c>
      <c r="C356" s="7">
        <v>42781.520833333336</v>
      </c>
      <c r="D356">
        <v>73.75</v>
      </c>
      <c r="E356" s="7">
        <v>42782.388888888891</v>
      </c>
      <c r="F356">
        <v>35.4</v>
      </c>
      <c r="G356" s="8">
        <v>-0.52</v>
      </c>
      <c r="H356">
        <v>-28791.49</v>
      </c>
      <c r="I356" s="8">
        <v>-0.53480000000000005</v>
      </c>
      <c r="J356">
        <v>729.9796</v>
      </c>
      <c r="K356">
        <v>53836</v>
      </c>
      <c r="L356">
        <v>715214.57</v>
      </c>
      <c r="M356">
        <v>41</v>
      </c>
      <c r="N356">
        <v>-702.23</v>
      </c>
      <c r="O356" s="8">
        <v>-0.80069999999999997</v>
      </c>
      <c r="P356" s="8">
        <v>0.1173</v>
      </c>
      <c r="Q356" t="s">
        <v>610</v>
      </c>
      <c r="S356" s="2">
        <v>42781</v>
      </c>
      <c r="T356" t="s">
        <v>935</v>
      </c>
      <c r="U356">
        <v>73.75</v>
      </c>
      <c r="V356">
        <v>35.4</v>
      </c>
      <c r="W356">
        <f t="shared" si="69"/>
        <v>11586510.875</v>
      </c>
      <c r="X356">
        <f t="shared" si="70"/>
        <v>28966.2771875</v>
      </c>
      <c r="Y356">
        <f t="shared" si="60"/>
        <v>400</v>
      </c>
      <c r="Z356">
        <f t="shared" si="61"/>
        <v>-15776.599999999999</v>
      </c>
      <c r="AA356" t="str">
        <f t="shared" si="62"/>
        <v/>
      </c>
      <c r="AB356" s="9" t="str">
        <f>IFERROR(AA356/MAX($A$3:AA356)-1,"")</f>
        <v/>
      </c>
      <c r="AG356" s="2">
        <f t="shared" si="67"/>
        <v>42876</v>
      </c>
      <c r="AH356">
        <v>11167703.570544995</v>
      </c>
      <c r="AI356" s="9">
        <f>AH356/MAX($AH$2:AH356)-1</f>
        <v>-5.3068443718205405E-2</v>
      </c>
      <c r="AJ356" s="29">
        <f t="shared" si="63"/>
        <v>1</v>
      </c>
      <c r="AK356" s="29">
        <f t="shared" si="64"/>
        <v>1</v>
      </c>
      <c r="AL356" s="30">
        <f t="shared" si="68"/>
        <v>2</v>
      </c>
      <c r="AM356" s="30">
        <f t="shared" si="65"/>
        <v>2369</v>
      </c>
      <c r="AN356" s="31">
        <f t="shared" ca="1" si="66"/>
        <v>-5.3068443718205405E-2</v>
      </c>
      <c r="AV356" t="s">
        <v>935</v>
      </c>
      <c r="AW356" t="s">
        <v>31</v>
      </c>
      <c r="AX356" s="7">
        <v>42781.520833333336</v>
      </c>
      <c r="AY356">
        <v>73.75</v>
      </c>
      <c r="AZ356" s="7">
        <v>42782.388888888891</v>
      </c>
      <c r="BA356">
        <v>35.4</v>
      </c>
      <c r="BB356" s="8">
        <v>-0.52</v>
      </c>
      <c r="BC356">
        <v>-28791.49</v>
      </c>
      <c r="BD356" s="8">
        <v>-0.53480000000000005</v>
      </c>
      <c r="BE356">
        <v>729.9796</v>
      </c>
      <c r="BF356">
        <v>53836</v>
      </c>
      <c r="BG356">
        <v>715214.57</v>
      </c>
      <c r="BH356">
        <v>41</v>
      </c>
      <c r="BI356">
        <v>-702.23</v>
      </c>
      <c r="BJ356" s="8">
        <v>-0.80069999999999997</v>
      </c>
      <c r="BK356" s="8">
        <v>0.1173</v>
      </c>
      <c r="BL356" t="s">
        <v>610</v>
      </c>
    </row>
    <row r="357" spans="1:64" x14ac:dyDescent="0.45">
      <c r="A357" t="s">
        <v>935</v>
      </c>
      <c r="B357" t="s">
        <v>31</v>
      </c>
      <c r="C357" s="7">
        <v>42781.520833333336</v>
      </c>
      <c r="D357">
        <v>73.75</v>
      </c>
      <c r="E357" s="7">
        <v>42782.385416666664</v>
      </c>
      <c r="F357">
        <v>33.4</v>
      </c>
      <c r="G357" s="8">
        <v>-0.54710000000000003</v>
      </c>
      <c r="H357">
        <v>-35202.239999999998</v>
      </c>
      <c r="I357" s="8">
        <v>-0.56159999999999999</v>
      </c>
      <c r="J357">
        <v>849.85419999999999</v>
      </c>
      <c r="K357">
        <v>62676.75</v>
      </c>
      <c r="L357">
        <v>2475875.85</v>
      </c>
      <c r="M357">
        <v>40</v>
      </c>
      <c r="N357">
        <v>-880.06</v>
      </c>
      <c r="O357" s="8">
        <v>-0.72340000000000004</v>
      </c>
      <c r="P357" s="8">
        <v>0.1173</v>
      </c>
      <c r="Q357" t="s">
        <v>610</v>
      </c>
      <c r="S357" s="2">
        <v>42781</v>
      </c>
      <c r="T357" t="s">
        <v>935</v>
      </c>
      <c r="U357">
        <v>73.75</v>
      </c>
      <c r="V357">
        <v>33.4</v>
      </c>
      <c r="W357">
        <f t="shared" si="69"/>
        <v>11586510.875</v>
      </c>
      <c r="X357">
        <f t="shared" si="70"/>
        <v>28966.2771875</v>
      </c>
      <c r="Y357">
        <f t="shared" si="60"/>
        <v>400</v>
      </c>
      <c r="Z357">
        <f t="shared" si="61"/>
        <v>-16568.600000000002</v>
      </c>
      <c r="AA357">
        <f t="shared" si="62"/>
        <v>11544516.699999999</v>
      </c>
      <c r="AB357" s="9">
        <f>IFERROR(AA357/MAX($A$3:AA357)-1,"")</f>
        <v>-2.1117717156717064E-2</v>
      </c>
      <c r="AG357" s="2">
        <f t="shared" si="67"/>
        <v>42877</v>
      </c>
      <c r="AH357">
        <v>11229797.570544995</v>
      </c>
      <c r="AI357" s="9">
        <f>AH357/MAX($AH$2:AH357)-1</f>
        <v>-4.7803371298944186E-2</v>
      </c>
      <c r="AJ357" s="29">
        <f t="shared" si="63"/>
        <v>1</v>
      </c>
      <c r="AK357" s="29">
        <f t="shared" si="64"/>
        <v>1</v>
      </c>
      <c r="AL357" s="30">
        <f t="shared" si="68"/>
        <v>2</v>
      </c>
      <c r="AM357" s="30">
        <f t="shared" si="65"/>
        <v>2369</v>
      </c>
      <c r="AN357" s="31">
        <f t="shared" ca="1" si="66"/>
        <v>-4.7803371298944186E-2</v>
      </c>
      <c r="AV357" t="s">
        <v>935</v>
      </c>
      <c r="AW357" t="s">
        <v>31</v>
      </c>
      <c r="AX357" s="7">
        <v>42781.520833333336</v>
      </c>
      <c r="AY357">
        <v>73.75</v>
      </c>
      <c r="AZ357" s="7">
        <v>42782.385416666664</v>
      </c>
      <c r="BA357">
        <v>33.4</v>
      </c>
      <c r="BB357" s="8">
        <v>-0.54710000000000003</v>
      </c>
      <c r="BC357">
        <v>-35202.239999999998</v>
      </c>
      <c r="BD357" s="8">
        <v>-0.56159999999999999</v>
      </c>
      <c r="BE357">
        <v>849.85419999999999</v>
      </c>
      <c r="BF357">
        <v>62676.75</v>
      </c>
      <c r="BG357">
        <v>2475875.85</v>
      </c>
      <c r="BH357">
        <v>40</v>
      </c>
      <c r="BI357">
        <v>-880.06</v>
      </c>
      <c r="BJ357" s="8">
        <v>-0.72340000000000004</v>
      </c>
      <c r="BK357" s="8">
        <v>0.1173</v>
      </c>
      <c r="BL357" t="s">
        <v>610</v>
      </c>
    </row>
    <row r="358" spans="1:64" x14ac:dyDescent="0.45">
      <c r="A358" t="s">
        <v>935</v>
      </c>
      <c r="B358" t="s">
        <v>31</v>
      </c>
      <c r="C358" s="7">
        <v>42782.395833333336</v>
      </c>
      <c r="D358">
        <v>48.95</v>
      </c>
      <c r="E358" s="7">
        <v>42782.635416666664</v>
      </c>
      <c r="F358">
        <v>0.1</v>
      </c>
      <c r="G358" s="8">
        <v>-0.998</v>
      </c>
      <c r="H358">
        <v>-62877.01</v>
      </c>
      <c r="I358" s="8">
        <v>-1.008</v>
      </c>
      <c r="J358">
        <v>1274.3489999999999</v>
      </c>
      <c r="K358">
        <v>62379.38</v>
      </c>
      <c r="L358">
        <v>2412998.84</v>
      </c>
      <c r="M358">
        <v>70</v>
      </c>
      <c r="N358">
        <v>-898.24</v>
      </c>
      <c r="O358" s="8">
        <v>-0.999</v>
      </c>
      <c r="P358" s="8">
        <v>0.40649999999999997</v>
      </c>
      <c r="Q358" t="s">
        <v>610</v>
      </c>
      <c r="S358" s="2">
        <v>42782</v>
      </c>
      <c r="T358" t="s">
        <v>935</v>
      </c>
      <c r="U358">
        <v>48.95</v>
      </c>
      <c r="V358">
        <v>0.1</v>
      </c>
      <c r="W358">
        <f t="shared" si="69"/>
        <v>11544516.699999999</v>
      </c>
      <c r="X358">
        <f t="shared" si="70"/>
        <v>28861.29175</v>
      </c>
      <c r="Y358">
        <f t="shared" si="60"/>
        <v>600</v>
      </c>
      <c r="Z358">
        <f t="shared" si="61"/>
        <v>-29604.300000000003</v>
      </c>
      <c r="AA358" t="str">
        <f t="shared" si="62"/>
        <v/>
      </c>
      <c r="AB358" s="9" t="str">
        <f>IFERROR(AA358/MAX($A$3:AA358)-1,"")</f>
        <v/>
      </c>
      <c r="AG358" s="2">
        <f t="shared" si="67"/>
        <v>42878</v>
      </c>
      <c r="AH358">
        <v>11191481.708044995</v>
      </c>
      <c r="AI358" s="9">
        <f>AH358/MAX($AH$2:AH358)-1</f>
        <v>-5.1052248660186095E-2</v>
      </c>
      <c r="AJ358" s="29">
        <f t="shared" si="63"/>
        <v>1</v>
      </c>
      <c r="AK358" s="29">
        <f t="shared" si="64"/>
        <v>1</v>
      </c>
      <c r="AL358" s="30">
        <f t="shared" si="68"/>
        <v>2</v>
      </c>
      <c r="AM358" s="30">
        <f t="shared" si="65"/>
        <v>2369</v>
      </c>
      <c r="AN358" s="31">
        <f t="shared" ca="1" si="66"/>
        <v>-5.1052248660186095E-2</v>
      </c>
      <c r="AV358" t="s">
        <v>935</v>
      </c>
      <c r="AW358" t="s">
        <v>31</v>
      </c>
      <c r="AX358" s="7">
        <v>42782.395833333336</v>
      </c>
      <c r="AY358">
        <v>48.95</v>
      </c>
      <c r="AZ358" s="7">
        <v>42782.635416666664</v>
      </c>
      <c r="BA358">
        <v>0.1</v>
      </c>
      <c r="BB358" s="8">
        <v>-0.998</v>
      </c>
      <c r="BC358">
        <v>-62877.01</v>
      </c>
      <c r="BD358" s="8">
        <v>-1.008</v>
      </c>
      <c r="BE358">
        <v>1274.3489999999999</v>
      </c>
      <c r="BF358">
        <v>62379.38</v>
      </c>
      <c r="BG358">
        <v>2412998.84</v>
      </c>
      <c r="BH358">
        <v>70</v>
      </c>
      <c r="BI358">
        <v>-898.24</v>
      </c>
      <c r="BJ358" s="8">
        <v>-0.999</v>
      </c>
      <c r="BK358" s="8">
        <v>0.40649999999999997</v>
      </c>
      <c r="BL358" t="s">
        <v>610</v>
      </c>
    </row>
    <row r="359" spans="1:64" x14ac:dyDescent="0.45">
      <c r="A359" t="s">
        <v>967</v>
      </c>
      <c r="B359" t="s">
        <v>31</v>
      </c>
      <c r="C359" s="7">
        <v>42782.451388888891</v>
      </c>
      <c r="D359">
        <v>72.7</v>
      </c>
      <c r="E359" s="7">
        <v>42782.635416666664</v>
      </c>
      <c r="F359">
        <v>0.05</v>
      </c>
      <c r="G359" s="8">
        <v>-0.99929999999999997</v>
      </c>
      <c r="H359">
        <v>-62857.63</v>
      </c>
      <c r="I359" s="8">
        <v>-1.0093000000000001</v>
      </c>
      <c r="J359">
        <v>856.6336</v>
      </c>
      <c r="K359">
        <v>62277.26</v>
      </c>
      <c r="L359">
        <v>2350141.21</v>
      </c>
      <c r="M359">
        <v>54</v>
      </c>
      <c r="N359">
        <v>-1164.03</v>
      </c>
      <c r="O359" s="8">
        <v>-0.99929999999999997</v>
      </c>
      <c r="P359" s="8">
        <v>8.1799999999999998E-2</v>
      </c>
      <c r="Q359" t="s">
        <v>610</v>
      </c>
      <c r="S359" s="2">
        <v>42782</v>
      </c>
      <c r="T359" t="s">
        <v>967</v>
      </c>
      <c r="U359">
        <v>72.7</v>
      </c>
      <c r="V359">
        <v>0.05</v>
      </c>
      <c r="W359">
        <f t="shared" si="69"/>
        <v>11544516.699999999</v>
      </c>
      <c r="X359">
        <f t="shared" si="70"/>
        <v>28861.29175</v>
      </c>
      <c r="Y359">
        <f t="shared" si="60"/>
        <v>400</v>
      </c>
      <c r="Z359">
        <f t="shared" si="61"/>
        <v>-29351.000000000004</v>
      </c>
      <c r="AA359">
        <f t="shared" si="62"/>
        <v>11485561.399999999</v>
      </c>
      <c r="AB359" s="9">
        <f>IFERROR(AA359/MAX($A$3:AA359)-1,"")</f>
        <v>-2.6116653028126158E-2</v>
      </c>
      <c r="AG359" s="2">
        <f t="shared" si="67"/>
        <v>42879</v>
      </c>
      <c r="AH359">
        <v>11143363.033044994</v>
      </c>
      <c r="AI359" s="9">
        <f>AH359/MAX($AH$2:AH359)-1</f>
        <v>-5.5132325778650015E-2</v>
      </c>
      <c r="AJ359" s="29">
        <f t="shared" si="63"/>
        <v>1</v>
      </c>
      <c r="AK359" s="29">
        <f t="shared" si="64"/>
        <v>1</v>
      </c>
      <c r="AL359" s="30">
        <f t="shared" si="68"/>
        <v>2</v>
      </c>
      <c r="AM359" s="30">
        <f t="shared" si="65"/>
        <v>2369</v>
      </c>
      <c r="AN359" s="31">
        <f t="shared" ca="1" si="66"/>
        <v>-5.5132325778650015E-2</v>
      </c>
      <c r="AV359" t="s">
        <v>967</v>
      </c>
      <c r="AW359" t="s">
        <v>31</v>
      </c>
      <c r="AX359" s="7">
        <v>42782.451388888891</v>
      </c>
      <c r="AY359">
        <v>72.7</v>
      </c>
      <c r="AZ359" s="7">
        <v>42782.635416666664</v>
      </c>
      <c r="BA359">
        <v>0.05</v>
      </c>
      <c r="BB359" s="8">
        <v>-0.99929999999999997</v>
      </c>
      <c r="BC359">
        <v>-62857.63</v>
      </c>
      <c r="BD359" s="8">
        <v>-1.0093000000000001</v>
      </c>
      <c r="BE359">
        <v>856.6336</v>
      </c>
      <c r="BF359">
        <v>62277.26</v>
      </c>
      <c r="BG359">
        <v>2350141.21</v>
      </c>
      <c r="BH359">
        <v>54</v>
      </c>
      <c r="BI359">
        <v>-1164.03</v>
      </c>
      <c r="BJ359" s="8">
        <v>-0.99929999999999997</v>
      </c>
      <c r="BK359" s="8">
        <v>8.1799999999999998E-2</v>
      </c>
      <c r="BL359" t="s">
        <v>610</v>
      </c>
    </row>
    <row r="360" spans="1:64" x14ac:dyDescent="0.45">
      <c r="A360" t="s">
        <v>969</v>
      </c>
      <c r="B360" t="s">
        <v>31</v>
      </c>
      <c r="C360" s="7">
        <v>42783.402777777781</v>
      </c>
      <c r="D360">
        <v>183.75</v>
      </c>
      <c r="E360" s="7">
        <v>42786.385416666664</v>
      </c>
      <c r="F360">
        <v>170.3</v>
      </c>
      <c r="G360" s="8">
        <v>-7.3200000000000001E-2</v>
      </c>
      <c r="H360">
        <v>-5709.8</v>
      </c>
      <c r="I360" s="8">
        <v>-9.2499999999999999E-2</v>
      </c>
      <c r="J360">
        <v>336.05829999999997</v>
      </c>
      <c r="K360">
        <v>61750.7</v>
      </c>
      <c r="L360">
        <v>2344431.41</v>
      </c>
      <c r="M360">
        <v>73</v>
      </c>
      <c r="N360">
        <v>-78.22</v>
      </c>
      <c r="O360" s="8">
        <v>-0.40139999999999998</v>
      </c>
      <c r="P360" s="8">
        <v>0.3548</v>
      </c>
      <c r="Q360" t="s">
        <v>610</v>
      </c>
      <c r="S360" s="2">
        <v>42783</v>
      </c>
      <c r="T360" t="s">
        <v>969</v>
      </c>
      <c r="U360">
        <v>183.75</v>
      </c>
      <c r="V360">
        <v>170.3</v>
      </c>
      <c r="W360">
        <f t="shared" si="69"/>
        <v>11485561.399999999</v>
      </c>
      <c r="X360">
        <f t="shared" si="70"/>
        <v>28713.903499999997</v>
      </c>
      <c r="Y360">
        <f t="shared" si="60"/>
        <v>150</v>
      </c>
      <c r="Z360">
        <f t="shared" si="61"/>
        <v>-2548.5749999999998</v>
      </c>
      <c r="AA360" t="str">
        <f t="shared" si="62"/>
        <v/>
      </c>
      <c r="AB360" s="9" t="str">
        <f>IFERROR(AA360/MAX($A$3:AA360)-1,"")</f>
        <v/>
      </c>
      <c r="AG360" s="2">
        <f t="shared" si="67"/>
        <v>42880</v>
      </c>
      <c r="AH360">
        <v>11957837.608044993</v>
      </c>
      <c r="AI360" s="9">
        <f>AH360/MAX($AH$2:AH360)-1</f>
        <v>0</v>
      </c>
      <c r="AJ360" s="29">
        <f t="shared" si="63"/>
        <v>1</v>
      </c>
      <c r="AK360" s="29">
        <f t="shared" si="64"/>
        <v>1</v>
      </c>
      <c r="AL360" s="30">
        <f t="shared" si="68"/>
        <v>2</v>
      </c>
      <c r="AM360" s="30">
        <f t="shared" si="65"/>
        <v>2369</v>
      </c>
      <c r="AN360" s="31">
        <f t="shared" ca="1" si="66"/>
        <v>0</v>
      </c>
      <c r="AV360" t="s">
        <v>969</v>
      </c>
      <c r="AW360" t="s">
        <v>31</v>
      </c>
      <c r="AX360" s="7">
        <v>42783.402777777781</v>
      </c>
      <c r="AY360">
        <v>183.75</v>
      </c>
      <c r="AZ360" s="7">
        <v>42786.385416666664</v>
      </c>
      <c r="BA360">
        <v>170.3</v>
      </c>
      <c r="BB360" s="8">
        <v>-7.3200000000000001E-2</v>
      </c>
      <c r="BC360">
        <v>-5709.8</v>
      </c>
      <c r="BD360" s="8">
        <v>-9.2499999999999999E-2</v>
      </c>
      <c r="BE360">
        <v>336.05829999999997</v>
      </c>
      <c r="BF360">
        <v>61750.7</v>
      </c>
      <c r="BG360">
        <v>2344431.41</v>
      </c>
      <c r="BH360">
        <v>73</v>
      </c>
      <c r="BI360">
        <v>-78.22</v>
      </c>
      <c r="BJ360" s="8">
        <v>-0.40139999999999998</v>
      </c>
      <c r="BK360" s="8">
        <v>0.3548</v>
      </c>
      <c r="BL360" t="s">
        <v>610</v>
      </c>
    </row>
    <row r="361" spans="1:64" x14ac:dyDescent="0.45">
      <c r="A361" t="s">
        <v>970</v>
      </c>
      <c r="B361" t="s">
        <v>31</v>
      </c>
      <c r="C361" s="7">
        <v>42783.416666666664</v>
      </c>
      <c r="D361">
        <v>122</v>
      </c>
      <c r="E361" s="7">
        <v>42786.388888888891</v>
      </c>
      <c r="F361">
        <v>60</v>
      </c>
      <c r="G361" s="8">
        <v>-0.50819999999999999</v>
      </c>
      <c r="H361">
        <v>-28026.43</v>
      </c>
      <c r="I361" s="8">
        <v>-0.52310000000000001</v>
      </c>
      <c r="J361">
        <v>439.1481</v>
      </c>
      <c r="K361">
        <v>53576.07</v>
      </c>
      <c r="L361">
        <v>687188.14</v>
      </c>
      <c r="M361">
        <v>70</v>
      </c>
      <c r="N361">
        <v>-400.38</v>
      </c>
      <c r="O361" s="8">
        <v>-0.50819999999999999</v>
      </c>
      <c r="P361" s="8">
        <v>0.45979999999999999</v>
      </c>
      <c r="Q361" t="s">
        <v>610</v>
      </c>
      <c r="S361" s="2">
        <v>42783</v>
      </c>
      <c r="T361" t="s">
        <v>970</v>
      </c>
      <c r="U361">
        <v>122</v>
      </c>
      <c r="V361">
        <v>60</v>
      </c>
      <c r="W361">
        <f t="shared" si="69"/>
        <v>11485561.399999999</v>
      </c>
      <c r="X361">
        <f t="shared" si="70"/>
        <v>28713.903499999997</v>
      </c>
      <c r="Y361">
        <f t="shared" si="60"/>
        <v>225</v>
      </c>
      <c r="Z361">
        <f t="shared" si="61"/>
        <v>-14359.5</v>
      </c>
      <c r="AA361" t="str">
        <f t="shared" si="62"/>
        <v/>
      </c>
      <c r="AB361" s="9" t="str">
        <f>IFERROR(AA361/MAX($A$3:AA361)-1,"")</f>
        <v/>
      </c>
      <c r="AG361" s="2">
        <f t="shared" si="67"/>
        <v>42881</v>
      </c>
      <c r="AH361">
        <v>12017379.995544992</v>
      </c>
      <c r="AI361" s="9">
        <f>AH361/MAX($AH$2:AH361)-1</f>
        <v>0</v>
      </c>
      <c r="AJ361" s="29">
        <f t="shared" si="63"/>
        <v>1</v>
      </c>
      <c r="AK361" s="29">
        <f t="shared" si="64"/>
        <v>1</v>
      </c>
      <c r="AL361" s="30">
        <f t="shared" si="68"/>
        <v>2</v>
      </c>
      <c r="AM361" s="30">
        <f t="shared" si="65"/>
        <v>2369</v>
      </c>
      <c r="AN361" s="31">
        <f t="shared" ca="1" si="66"/>
        <v>0</v>
      </c>
      <c r="AV361" t="s">
        <v>970</v>
      </c>
      <c r="AW361" t="s">
        <v>31</v>
      </c>
      <c r="AX361" s="7">
        <v>42783.416666666664</v>
      </c>
      <c r="AY361">
        <v>122</v>
      </c>
      <c r="AZ361" s="7">
        <v>42786.388888888891</v>
      </c>
      <c r="BA361">
        <v>60</v>
      </c>
      <c r="BB361" s="8">
        <v>-0.50819999999999999</v>
      </c>
      <c r="BC361">
        <v>-28026.43</v>
      </c>
      <c r="BD361" s="8">
        <v>-0.52310000000000001</v>
      </c>
      <c r="BE361">
        <v>439.1481</v>
      </c>
      <c r="BF361">
        <v>53576.07</v>
      </c>
      <c r="BG361">
        <v>687188.14</v>
      </c>
      <c r="BH361">
        <v>70</v>
      </c>
      <c r="BI361">
        <v>-400.38</v>
      </c>
      <c r="BJ361" s="8">
        <v>-0.50819999999999999</v>
      </c>
      <c r="BK361" s="8">
        <v>0.45979999999999999</v>
      </c>
      <c r="BL361" t="s">
        <v>610</v>
      </c>
    </row>
    <row r="362" spans="1:64" x14ac:dyDescent="0.45">
      <c r="A362" t="s">
        <v>971</v>
      </c>
      <c r="B362" t="s">
        <v>31</v>
      </c>
      <c r="C362" s="7">
        <v>42783.5</v>
      </c>
      <c r="D362">
        <v>109.9</v>
      </c>
      <c r="E362" s="7">
        <v>42786.388888888891</v>
      </c>
      <c r="F362">
        <v>36.35</v>
      </c>
      <c r="G362" s="8">
        <v>-0.66920000000000002</v>
      </c>
      <c r="H362">
        <v>-36592.559999999998</v>
      </c>
      <c r="I362" s="8">
        <v>-0.68259999999999998</v>
      </c>
      <c r="J362">
        <v>487.81950000000001</v>
      </c>
      <c r="K362">
        <v>53611.37</v>
      </c>
      <c r="L362">
        <v>650595.56999999995</v>
      </c>
      <c r="M362">
        <v>46</v>
      </c>
      <c r="N362">
        <v>-795.49</v>
      </c>
      <c r="O362" s="8">
        <v>-0.67520000000000002</v>
      </c>
      <c r="P362" s="8">
        <v>0.17419999999999999</v>
      </c>
      <c r="Q362" t="s">
        <v>610</v>
      </c>
      <c r="S362" s="2">
        <v>42783</v>
      </c>
      <c r="T362" t="s">
        <v>971</v>
      </c>
      <c r="U362">
        <v>109.9</v>
      </c>
      <c r="V362">
        <v>36.35</v>
      </c>
      <c r="W362">
        <f t="shared" si="69"/>
        <v>11485561.399999999</v>
      </c>
      <c r="X362">
        <f t="shared" si="70"/>
        <v>28713.903499999997</v>
      </c>
      <c r="Y362">
        <f t="shared" si="60"/>
        <v>250</v>
      </c>
      <c r="Z362">
        <f t="shared" si="61"/>
        <v>-18753.125000000004</v>
      </c>
      <c r="AA362">
        <f t="shared" si="62"/>
        <v>11449900.199999999</v>
      </c>
      <c r="AB362" s="9">
        <f>IFERROR(AA362/MAX($A$3:AA362)-1,"")</f>
        <v>-2.9140436333401243E-2</v>
      </c>
      <c r="AG362" s="2">
        <f t="shared" si="67"/>
        <v>42882</v>
      </c>
      <c r="AH362">
        <v>12017379.995544992</v>
      </c>
      <c r="AI362" s="9">
        <f>AH362/MAX($AH$2:AH362)-1</f>
        <v>0</v>
      </c>
      <c r="AJ362" s="29">
        <f t="shared" si="63"/>
        <v>1</v>
      </c>
      <c r="AK362" s="29">
        <f t="shared" si="64"/>
        <v>1</v>
      </c>
      <c r="AL362" s="30">
        <f t="shared" si="68"/>
        <v>2</v>
      </c>
      <c r="AM362" s="30">
        <f t="shared" si="65"/>
        <v>2369</v>
      </c>
      <c r="AN362" s="31">
        <f t="shared" ca="1" si="66"/>
        <v>0</v>
      </c>
      <c r="AV362" t="s">
        <v>971</v>
      </c>
      <c r="AW362" t="s">
        <v>31</v>
      </c>
      <c r="AX362" s="7">
        <v>42783.5</v>
      </c>
      <c r="AY362">
        <v>109.9</v>
      </c>
      <c r="AZ362" s="7">
        <v>42786.388888888891</v>
      </c>
      <c r="BA362">
        <v>36.35</v>
      </c>
      <c r="BB362" s="8">
        <v>-0.66920000000000002</v>
      </c>
      <c r="BC362">
        <v>-36592.559999999998</v>
      </c>
      <c r="BD362" s="8">
        <v>-0.68259999999999998</v>
      </c>
      <c r="BE362">
        <v>487.81950000000001</v>
      </c>
      <c r="BF362">
        <v>53611.37</v>
      </c>
      <c r="BG362">
        <v>650595.56999999995</v>
      </c>
      <c r="BH362">
        <v>46</v>
      </c>
      <c r="BI362">
        <v>-795.49</v>
      </c>
      <c r="BJ362" s="8">
        <v>-0.67520000000000002</v>
      </c>
      <c r="BK362" s="8">
        <v>0.17419999999999999</v>
      </c>
      <c r="BL362" t="s">
        <v>610</v>
      </c>
    </row>
    <row r="363" spans="1:64" x14ac:dyDescent="0.45">
      <c r="A363" t="s">
        <v>970</v>
      </c>
      <c r="B363" t="s">
        <v>31</v>
      </c>
      <c r="C363" s="7">
        <v>42786.631944444445</v>
      </c>
      <c r="D363">
        <v>89.7</v>
      </c>
      <c r="E363" s="7">
        <v>42787.385416666664</v>
      </c>
      <c r="F363">
        <v>86</v>
      </c>
      <c r="G363" s="8">
        <v>-4.1200000000000001E-2</v>
      </c>
      <c r="H363">
        <v>-3754.94</v>
      </c>
      <c r="I363" s="8">
        <v>-6.08E-2</v>
      </c>
      <c r="J363">
        <v>688.09540000000004</v>
      </c>
      <c r="K363">
        <v>61722.16</v>
      </c>
      <c r="L363">
        <v>2340676.4700000002</v>
      </c>
      <c r="M363">
        <v>7</v>
      </c>
      <c r="N363">
        <v>-536.41999999999996</v>
      </c>
      <c r="O363" s="8">
        <v>-0.1037</v>
      </c>
      <c r="P363" s="8">
        <v>0.2341</v>
      </c>
      <c r="Q363" t="s">
        <v>610</v>
      </c>
      <c r="S363" s="2">
        <v>42786</v>
      </c>
      <c r="T363" t="s">
        <v>970</v>
      </c>
      <c r="U363">
        <v>89.7</v>
      </c>
      <c r="V363">
        <v>86</v>
      </c>
      <c r="W363">
        <f t="shared" si="69"/>
        <v>11449900.199999999</v>
      </c>
      <c r="X363">
        <f t="shared" si="70"/>
        <v>28624.750499999998</v>
      </c>
      <c r="Y363">
        <f t="shared" si="60"/>
        <v>325</v>
      </c>
      <c r="Z363">
        <f t="shared" si="61"/>
        <v>-1773.5250000000026</v>
      </c>
      <c r="AA363">
        <f t="shared" si="62"/>
        <v>11448126.674999999</v>
      </c>
      <c r="AB363" s="9">
        <f>IFERROR(AA363/MAX($A$3:AA363)-1,"")</f>
        <v>-2.9290817007256553E-2</v>
      </c>
      <c r="AG363" s="2">
        <f t="shared" si="67"/>
        <v>42883</v>
      </c>
      <c r="AH363">
        <v>12017379.995544992</v>
      </c>
      <c r="AI363" s="9">
        <f>AH363/MAX($AH$2:AH363)-1</f>
        <v>0</v>
      </c>
      <c r="AJ363" s="29">
        <f t="shared" si="63"/>
        <v>1</v>
      </c>
      <c r="AK363" s="29">
        <f t="shared" si="64"/>
        <v>1</v>
      </c>
      <c r="AL363" s="30">
        <f t="shared" si="68"/>
        <v>2</v>
      </c>
      <c r="AM363" s="30">
        <f t="shared" si="65"/>
        <v>2369</v>
      </c>
      <c r="AN363" s="31">
        <f t="shared" ca="1" si="66"/>
        <v>0</v>
      </c>
      <c r="AV363" t="s">
        <v>970</v>
      </c>
      <c r="AW363" t="s">
        <v>31</v>
      </c>
      <c r="AX363" s="7">
        <v>42786.631944444445</v>
      </c>
      <c r="AY363">
        <v>89.7</v>
      </c>
      <c r="AZ363" s="7">
        <v>42787.385416666664</v>
      </c>
      <c r="BA363">
        <v>86</v>
      </c>
      <c r="BB363" s="8">
        <v>-4.1200000000000001E-2</v>
      </c>
      <c r="BC363">
        <v>-3754.94</v>
      </c>
      <c r="BD363" s="8">
        <v>-6.08E-2</v>
      </c>
      <c r="BE363">
        <v>688.09540000000004</v>
      </c>
      <c r="BF363">
        <v>61722.16</v>
      </c>
      <c r="BG363">
        <v>2340676.4700000002</v>
      </c>
      <c r="BH363">
        <v>7</v>
      </c>
      <c r="BI363">
        <v>-536.41999999999996</v>
      </c>
      <c r="BJ363" s="8">
        <v>-0.1037</v>
      </c>
      <c r="BK363" s="8">
        <v>0.2341</v>
      </c>
      <c r="BL363" t="s">
        <v>610</v>
      </c>
    </row>
    <row r="364" spans="1:64" x14ac:dyDescent="0.45">
      <c r="A364" t="s">
        <v>971</v>
      </c>
      <c r="B364" t="s">
        <v>31</v>
      </c>
      <c r="C364" s="7">
        <v>42787.614583333336</v>
      </c>
      <c r="D364">
        <v>76</v>
      </c>
      <c r="E364" s="7">
        <v>42788.388888888891</v>
      </c>
      <c r="F364">
        <v>153.44999999999999</v>
      </c>
      <c r="G364" s="8">
        <v>1.0190999999999999</v>
      </c>
      <c r="H364">
        <v>52661.24</v>
      </c>
      <c r="I364" s="8">
        <v>0.9889</v>
      </c>
      <c r="J364">
        <v>700.69709999999998</v>
      </c>
      <c r="K364">
        <v>53252.98</v>
      </c>
      <c r="L364">
        <v>703256.81</v>
      </c>
      <c r="M364">
        <v>13</v>
      </c>
      <c r="N364">
        <v>4050.86</v>
      </c>
      <c r="O364" s="8">
        <v>-0.12759999999999999</v>
      </c>
      <c r="P364" s="8">
        <v>1.0190999999999999</v>
      </c>
      <c r="Q364" t="s">
        <v>610</v>
      </c>
      <c r="S364" s="2">
        <v>42787</v>
      </c>
      <c r="T364" t="s">
        <v>971</v>
      </c>
      <c r="U364">
        <v>76</v>
      </c>
      <c r="V364">
        <v>153.44999999999999</v>
      </c>
      <c r="W364">
        <f t="shared" si="69"/>
        <v>11448126.674999999</v>
      </c>
      <c r="X364">
        <f t="shared" si="70"/>
        <v>28620.316687499999</v>
      </c>
      <c r="Y364">
        <f t="shared" si="60"/>
        <v>375</v>
      </c>
      <c r="Z364">
        <f t="shared" si="61"/>
        <v>28183.312499999989</v>
      </c>
      <c r="AA364" t="str">
        <f t="shared" si="62"/>
        <v/>
      </c>
      <c r="AB364" s="9" t="str">
        <f>IFERROR(AA364/MAX($A$3:AA364)-1,"")</f>
        <v/>
      </c>
      <c r="AG364" s="2">
        <f t="shared" si="67"/>
        <v>42884</v>
      </c>
      <c r="AH364">
        <v>11998768.270544993</v>
      </c>
      <c r="AI364" s="9">
        <f>AH364/MAX($AH$2:AH364)-1</f>
        <v>-1.5487340008304429E-3</v>
      </c>
      <c r="AJ364" s="29">
        <f t="shared" si="63"/>
        <v>1</v>
      </c>
      <c r="AK364" s="29">
        <f t="shared" si="64"/>
        <v>1</v>
      </c>
      <c r="AL364" s="30">
        <f t="shared" si="68"/>
        <v>2</v>
      </c>
      <c r="AM364" s="30">
        <f t="shared" si="65"/>
        <v>2369</v>
      </c>
      <c r="AN364" s="31">
        <f t="shared" ca="1" si="66"/>
        <v>-1.5487340008304429E-3</v>
      </c>
      <c r="AV364" t="s">
        <v>971</v>
      </c>
      <c r="AW364" t="s">
        <v>31</v>
      </c>
      <c r="AX364" s="7">
        <v>42787.614583333336</v>
      </c>
      <c r="AY364">
        <v>76</v>
      </c>
      <c r="AZ364" s="7">
        <v>42788.388888888891</v>
      </c>
      <c r="BA364">
        <v>153.44999999999999</v>
      </c>
      <c r="BB364" s="8">
        <v>1.0190999999999999</v>
      </c>
      <c r="BC364">
        <v>52661.24</v>
      </c>
      <c r="BD364" s="8">
        <v>0.9889</v>
      </c>
      <c r="BE364">
        <v>700.69709999999998</v>
      </c>
      <c r="BF364">
        <v>53252.98</v>
      </c>
      <c r="BG364">
        <v>703256.81</v>
      </c>
      <c r="BH364">
        <v>13</v>
      </c>
      <c r="BI364">
        <v>4050.86</v>
      </c>
      <c r="BJ364" s="8">
        <v>-0.12759999999999999</v>
      </c>
      <c r="BK364" s="8">
        <v>1.0190999999999999</v>
      </c>
      <c r="BL364" t="s">
        <v>610</v>
      </c>
    </row>
    <row r="365" spans="1:64" x14ac:dyDescent="0.45">
      <c r="A365" t="s">
        <v>972</v>
      </c>
      <c r="B365" t="s">
        <v>31</v>
      </c>
      <c r="C365" s="7">
        <v>42787.621527777781</v>
      </c>
      <c r="D365">
        <v>58.3</v>
      </c>
      <c r="E365" s="7">
        <v>42788.388888888891</v>
      </c>
      <c r="F365">
        <v>93.95</v>
      </c>
      <c r="G365" s="8">
        <v>0.61150000000000004</v>
      </c>
      <c r="H365">
        <v>31191.09</v>
      </c>
      <c r="I365" s="8">
        <v>0.58540000000000003</v>
      </c>
      <c r="J365">
        <v>913.95749999999998</v>
      </c>
      <c r="K365">
        <v>53283.72</v>
      </c>
      <c r="L365">
        <v>734447.9</v>
      </c>
      <c r="M365">
        <v>11</v>
      </c>
      <c r="N365">
        <v>2835.55</v>
      </c>
      <c r="O365" s="8">
        <v>-0.21870000000000001</v>
      </c>
      <c r="P365" s="8">
        <v>0.61150000000000004</v>
      </c>
      <c r="Q365" t="s">
        <v>610</v>
      </c>
      <c r="S365" s="2">
        <v>42787</v>
      </c>
      <c r="T365" t="s">
        <v>972</v>
      </c>
      <c r="U365">
        <v>58.3</v>
      </c>
      <c r="V365">
        <v>93.95</v>
      </c>
      <c r="W365">
        <f t="shared" si="69"/>
        <v>11448126.674999999</v>
      </c>
      <c r="X365">
        <f t="shared" si="70"/>
        <v>28620.316687499999</v>
      </c>
      <c r="Y365">
        <f t="shared" si="60"/>
        <v>500</v>
      </c>
      <c r="Z365">
        <f t="shared" si="61"/>
        <v>17063.750000000007</v>
      </c>
      <c r="AA365" t="str">
        <f t="shared" si="62"/>
        <v/>
      </c>
      <c r="AB365" s="9" t="str">
        <f>IFERROR(AA365/MAX($A$3:AA365)-1,"")</f>
        <v/>
      </c>
      <c r="AG365" s="2">
        <f t="shared" si="67"/>
        <v>42885</v>
      </c>
      <c r="AH365">
        <v>11998704.770544993</v>
      </c>
      <c r="AI365" s="9">
        <f>AH365/MAX($AH$2:AH365)-1</f>
        <v>-1.5540180144859583E-3</v>
      </c>
      <c r="AJ365" s="29">
        <f t="shared" si="63"/>
        <v>1</v>
      </c>
      <c r="AK365" s="29">
        <f t="shared" si="64"/>
        <v>1</v>
      </c>
      <c r="AL365" s="30">
        <f t="shared" si="68"/>
        <v>2</v>
      </c>
      <c r="AM365" s="30">
        <f t="shared" si="65"/>
        <v>2369</v>
      </c>
      <c r="AN365" s="31">
        <f t="shared" ca="1" si="66"/>
        <v>-1.5540180144859583E-3</v>
      </c>
      <c r="AV365" t="s">
        <v>972</v>
      </c>
      <c r="AW365" t="s">
        <v>31</v>
      </c>
      <c r="AX365" s="7">
        <v>42787.621527777781</v>
      </c>
      <c r="AY365">
        <v>58.3</v>
      </c>
      <c r="AZ365" s="7">
        <v>42788.388888888891</v>
      </c>
      <c r="BA365">
        <v>93.95</v>
      </c>
      <c r="BB365" s="8">
        <v>0.61150000000000004</v>
      </c>
      <c r="BC365">
        <v>31191.09</v>
      </c>
      <c r="BD365" s="8">
        <v>0.58540000000000003</v>
      </c>
      <c r="BE365">
        <v>913.95749999999998</v>
      </c>
      <c r="BF365">
        <v>53283.72</v>
      </c>
      <c r="BG365">
        <v>734447.9</v>
      </c>
      <c r="BH365">
        <v>11</v>
      </c>
      <c r="BI365">
        <v>2835.55</v>
      </c>
      <c r="BJ365" s="8">
        <v>-0.21870000000000001</v>
      </c>
      <c r="BK365" s="8">
        <v>0.61150000000000004</v>
      </c>
      <c r="BL365" t="s">
        <v>610</v>
      </c>
    </row>
    <row r="366" spans="1:64" x14ac:dyDescent="0.45">
      <c r="A366" t="s">
        <v>972</v>
      </c>
      <c r="B366" t="s">
        <v>31</v>
      </c>
      <c r="C366" s="7">
        <v>42787.621527777781</v>
      </c>
      <c r="D366">
        <v>58.3</v>
      </c>
      <c r="E366" s="7">
        <v>42788.385416666664</v>
      </c>
      <c r="F366">
        <v>73.650000000000006</v>
      </c>
      <c r="G366" s="8">
        <v>0.26329999999999998</v>
      </c>
      <c r="H366">
        <v>14849.56</v>
      </c>
      <c r="I366" s="8">
        <v>0.2407</v>
      </c>
      <c r="J366">
        <v>1058.377</v>
      </c>
      <c r="K366">
        <v>61703.38</v>
      </c>
      <c r="L366">
        <v>2355526.0299999998</v>
      </c>
      <c r="M366">
        <v>10</v>
      </c>
      <c r="N366">
        <v>1484.96</v>
      </c>
      <c r="O366" s="8">
        <v>-0.21870000000000001</v>
      </c>
      <c r="P366" s="8">
        <v>0.4254</v>
      </c>
      <c r="Q366" t="s">
        <v>610</v>
      </c>
      <c r="S366" s="2">
        <v>42787</v>
      </c>
      <c r="T366" t="s">
        <v>972</v>
      </c>
      <c r="U366">
        <v>58.3</v>
      </c>
      <c r="V366">
        <v>73.650000000000006</v>
      </c>
      <c r="W366">
        <f t="shared" si="69"/>
        <v>11448126.674999999</v>
      </c>
      <c r="X366">
        <f t="shared" si="70"/>
        <v>28620.316687499999</v>
      </c>
      <c r="Y366">
        <f t="shared" si="60"/>
        <v>500</v>
      </c>
      <c r="Z366">
        <f t="shared" si="61"/>
        <v>7015.2500000000018</v>
      </c>
      <c r="AA366">
        <f t="shared" si="62"/>
        <v>11500388.987499999</v>
      </c>
      <c r="AB366" s="9">
        <f>IFERROR(AA366/MAX($A$3:AA366)-1,"")</f>
        <v>-2.4859392713273865E-2</v>
      </c>
      <c r="AG366" s="2">
        <f t="shared" si="67"/>
        <v>42886</v>
      </c>
      <c r="AH366">
        <v>11998704.770544993</v>
      </c>
      <c r="AI366" s="9">
        <f>AH366/MAX($AH$2:AH366)-1</f>
        <v>-1.5540180144859583E-3</v>
      </c>
      <c r="AJ366" s="29">
        <f t="shared" si="63"/>
        <v>1</v>
      </c>
      <c r="AK366" s="29">
        <f t="shared" si="64"/>
        <v>1</v>
      </c>
      <c r="AL366" s="30">
        <f t="shared" si="68"/>
        <v>2</v>
      </c>
      <c r="AM366" s="30">
        <f t="shared" si="65"/>
        <v>2369</v>
      </c>
      <c r="AN366" s="31">
        <f t="shared" ca="1" si="66"/>
        <v>-1.5540180144859583E-3</v>
      </c>
      <c r="AV366" t="s">
        <v>972</v>
      </c>
      <c r="AW366" t="s">
        <v>31</v>
      </c>
      <c r="AX366" s="7">
        <v>42787.621527777781</v>
      </c>
      <c r="AY366">
        <v>58.3</v>
      </c>
      <c r="AZ366" s="7">
        <v>42788.385416666664</v>
      </c>
      <c r="BA366">
        <v>73.650000000000006</v>
      </c>
      <c r="BB366" s="8">
        <v>0.26329999999999998</v>
      </c>
      <c r="BC366">
        <v>14849.56</v>
      </c>
      <c r="BD366" s="8">
        <v>0.2407</v>
      </c>
      <c r="BE366">
        <v>1058.377</v>
      </c>
      <c r="BF366">
        <v>61703.38</v>
      </c>
      <c r="BG366">
        <v>2355526.0299999998</v>
      </c>
      <c r="BH366">
        <v>10</v>
      </c>
      <c r="BI366">
        <v>1484.96</v>
      </c>
      <c r="BJ366" s="8">
        <v>-0.21870000000000001</v>
      </c>
      <c r="BK366" s="8">
        <v>0.4254</v>
      </c>
      <c r="BL366" t="s">
        <v>610</v>
      </c>
    </row>
    <row r="367" spans="1:64" x14ac:dyDescent="0.45">
      <c r="A367" t="s">
        <v>972</v>
      </c>
      <c r="B367" t="s">
        <v>31</v>
      </c>
      <c r="C367" s="7">
        <v>42789.524305555555</v>
      </c>
      <c r="D367">
        <v>85.2</v>
      </c>
      <c r="E367" s="7">
        <v>42789.635416666664</v>
      </c>
      <c r="F367">
        <v>0.35</v>
      </c>
      <c r="G367" s="8">
        <v>-0.99590000000000001</v>
      </c>
      <c r="H367">
        <v>-62144.17</v>
      </c>
      <c r="I367" s="8">
        <v>-1.0059</v>
      </c>
      <c r="J367">
        <v>725.08960000000002</v>
      </c>
      <c r="K367">
        <v>61777.63</v>
      </c>
      <c r="L367">
        <v>2293381.86</v>
      </c>
      <c r="M367">
        <v>33</v>
      </c>
      <c r="N367">
        <v>-1883.16</v>
      </c>
      <c r="O367" s="8">
        <v>-0.99590000000000001</v>
      </c>
      <c r="P367" s="8">
        <v>0.52580000000000005</v>
      </c>
      <c r="Q367" t="s">
        <v>610</v>
      </c>
      <c r="S367" s="2">
        <v>42789</v>
      </c>
      <c r="T367" t="s">
        <v>972</v>
      </c>
      <c r="U367">
        <v>85.2</v>
      </c>
      <c r="V367">
        <v>0.35</v>
      </c>
      <c r="W367">
        <f t="shared" si="69"/>
        <v>11500388.987499999</v>
      </c>
      <c r="X367">
        <f t="shared" si="70"/>
        <v>28750.972468749998</v>
      </c>
      <c r="Y367">
        <f t="shared" si="60"/>
        <v>325</v>
      </c>
      <c r="Z367">
        <f t="shared" si="61"/>
        <v>-27854.287499999999</v>
      </c>
      <c r="AA367" t="str">
        <f t="shared" si="62"/>
        <v/>
      </c>
      <c r="AB367" s="9" t="str">
        <f>IFERROR(AA367/MAX($A$3:AA367)-1,"")</f>
        <v/>
      </c>
      <c r="AG367" s="2">
        <f t="shared" si="67"/>
        <v>42887</v>
      </c>
      <c r="AH367">
        <v>11938579.770544993</v>
      </c>
      <c r="AI367" s="9">
        <f>AH367/MAX($AH$2:AH367)-1</f>
        <v>-6.5571884245327894E-3</v>
      </c>
      <c r="AJ367" s="29">
        <f t="shared" si="63"/>
        <v>1</v>
      </c>
      <c r="AK367" s="29">
        <f t="shared" si="64"/>
        <v>1</v>
      </c>
      <c r="AL367" s="30">
        <f t="shared" si="68"/>
        <v>2</v>
      </c>
      <c r="AM367" s="30">
        <f t="shared" si="65"/>
        <v>2369</v>
      </c>
      <c r="AN367" s="31">
        <f t="shared" ca="1" si="66"/>
        <v>-6.5571884245327894E-3</v>
      </c>
      <c r="AV367" t="s">
        <v>972</v>
      </c>
      <c r="AW367" t="s">
        <v>31</v>
      </c>
      <c r="AX367" s="7">
        <v>42789.524305555555</v>
      </c>
      <c r="AY367">
        <v>85.2</v>
      </c>
      <c r="AZ367" s="7">
        <v>42789.635416666664</v>
      </c>
      <c r="BA367">
        <v>0.35</v>
      </c>
      <c r="BB367" s="8">
        <v>-0.99590000000000001</v>
      </c>
      <c r="BC367">
        <v>-62144.17</v>
      </c>
      <c r="BD367" s="8">
        <v>-1.0059</v>
      </c>
      <c r="BE367">
        <v>725.08960000000002</v>
      </c>
      <c r="BF367">
        <v>61777.63</v>
      </c>
      <c r="BG367">
        <v>2293381.86</v>
      </c>
      <c r="BH367">
        <v>33</v>
      </c>
      <c r="BI367">
        <v>-1883.16</v>
      </c>
      <c r="BJ367" s="8">
        <v>-0.99590000000000001</v>
      </c>
      <c r="BK367" s="8">
        <v>0.52580000000000005</v>
      </c>
      <c r="BL367" t="s">
        <v>610</v>
      </c>
    </row>
    <row r="368" spans="1:64" x14ac:dyDescent="0.45">
      <c r="A368" t="s">
        <v>973</v>
      </c>
      <c r="B368" t="s">
        <v>31</v>
      </c>
      <c r="C368" s="7">
        <v>42789.534722222219</v>
      </c>
      <c r="D368">
        <v>46.1</v>
      </c>
      <c r="E368" s="7">
        <v>42789.635416666664</v>
      </c>
      <c r="F368">
        <v>0.05</v>
      </c>
      <c r="G368" s="8">
        <v>-0.99890000000000001</v>
      </c>
      <c r="H368">
        <v>-62340.59</v>
      </c>
      <c r="I368" s="8">
        <v>-1.0088999999999999</v>
      </c>
      <c r="J368">
        <v>1340.326</v>
      </c>
      <c r="K368">
        <v>61789.04</v>
      </c>
      <c r="L368">
        <v>2231041.2799999998</v>
      </c>
      <c r="M368">
        <v>30</v>
      </c>
      <c r="N368">
        <v>-2078.02</v>
      </c>
      <c r="O368" s="8">
        <v>-0.99890000000000001</v>
      </c>
      <c r="P368" s="8">
        <v>0.192</v>
      </c>
      <c r="Q368" t="s">
        <v>610</v>
      </c>
      <c r="S368" s="2">
        <v>42789</v>
      </c>
      <c r="T368" t="s">
        <v>973</v>
      </c>
      <c r="U368">
        <v>46.1</v>
      </c>
      <c r="V368">
        <v>0.05</v>
      </c>
      <c r="W368">
        <f t="shared" si="69"/>
        <v>11500388.987499999</v>
      </c>
      <c r="X368">
        <f t="shared" si="70"/>
        <v>28750.972468749998</v>
      </c>
      <c r="Y368">
        <f t="shared" si="60"/>
        <v>625</v>
      </c>
      <c r="Z368">
        <f t="shared" si="61"/>
        <v>-29069.6875</v>
      </c>
      <c r="AA368">
        <f t="shared" si="62"/>
        <v>11443465.012499999</v>
      </c>
      <c r="AB368" s="9">
        <f>IFERROR(AA368/MAX($A$3:AA368)-1,"")</f>
        <v>-2.9686088541650446E-2</v>
      </c>
      <c r="AG368" s="2">
        <f t="shared" si="67"/>
        <v>42888</v>
      </c>
      <c r="AH368">
        <v>11938579.770544993</v>
      </c>
      <c r="AI368" s="9">
        <f>AH368/MAX($AH$2:AH368)-1</f>
        <v>-6.5571884245327894E-3</v>
      </c>
      <c r="AJ368" s="29">
        <f t="shared" si="63"/>
        <v>1</v>
      </c>
      <c r="AK368" s="29">
        <f t="shared" si="64"/>
        <v>1</v>
      </c>
      <c r="AL368" s="30">
        <f t="shared" si="68"/>
        <v>2</v>
      </c>
      <c r="AM368" s="30">
        <f t="shared" si="65"/>
        <v>2369</v>
      </c>
      <c r="AN368" s="31">
        <f t="shared" ca="1" si="66"/>
        <v>-6.5571884245327894E-3</v>
      </c>
      <c r="AV368" t="s">
        <v>973</v>
      </c>
      <c r="AW368" t="s">
        <v>31</v>
      </c>
      <c r="AX368" s="7">
        <v>42789.534722222219</v>
      </c>
      <c r="AY368">
        <v>46.1</v>
      </c>
      <c r="AZ368" s="7">
        <v>42789.635416666664</v>
      </c>
      <c r="BA368">
        <v>0.05</v>
      </c>
      <c r="BB368" s="8">
        <v>-0.99890000000000001</v>
      </c>
      <c r="BC368">
        <v>-62340.59</v>
      </c>
      <c r="BD368" s="8">
        <v>-1.0088999999999999</v>
      </c>
      <c r="BE368">
        <v>1340.326</v>
      </c>
      <c r="BF368">
        <v>61789.04</v>
      </c>
      <c r="BG368">
        <v>2231041.2799999998</v>
      </c>
      <c r="BH368">
        <v>30</v>
      </c>
      <c r="BI368">
        <v>-2078.02</v>
      </c>
      <c r="BJ368" s="8">
        <v>-0.99890000000000001</v>
      </c>
      <c r="BK368" s="8">
        <v>0.192</v>
      </c>
      <c r="BL368" t="s">
        <v>610</v>
      </c>
    </row>
    <row r="369" spans="1:64" x14ac:dyDescent="0.45">
      <c r="A369" t="s">
        <v>977</v>
      </c>
      <c r="B369" t="s">
        <v>31</v>
      </c>
      <c r="C369" s="7">
        <v>42793.4375</v>
      </c>
      <c r="D369">
        <v>135</v>
      </c>
      <c r="E369" s="7">
        <v>42794.385416666664</v>
      </c>
      <c r="F369">
        <v>154.69999999999999</v>
      </c>
      <c r="G369" s="8">
        <v>0.1459</v>
      </c>
      <c r="H369">
        <v>7611.78</v>
      </c>
      <c r="I369" s="8">
        <v>0.1245</v>
      </c>
      <c r="J369">
        <v>453.00150000000002</v>
      </c>
      <c r="K369">
        <v>61155.21</v>
      </c>
      <c r="L369">
        <v>2238653.06</v>
      </c>
      <c r="M369">
        <v>63</v>
      </c>
      <c r="N369">
        <v>120.82</v>
      </c>
      <c r="O369" s="8">
        <v>-0.19889999999999999</v>
      </c>
      <c r="P369" s="8">
        <v>0.19700000000000001</v>
      </c>
      <c r="Q369" t="s">
        <v>610</v>
      </c>
      <c r="S369" s="2">
        <v>42793</v>
      </c>
      <c r="T369" t="s">
        <v>977</v>
      </c>
      <c r="U369">
        <v>135</v>
      </c>
      <c r="V369">
        <v>154.69999999999999</v>
      </c>
      <c r="W369">
        <f t="shared" si="69"/>
        <v>11443465.012499999</v>
      </c>
      <c r="X369">
        <f t="shared" si="70"/>
        <v>28608.66253125</v>
      </c>
      <c r="Y369">
        <f t="shared" si="60"/>
        <v>200</v>
      </c>
      <c r="Z369">
        <f t="shared" si="61"/>
        <v>3360.5999999999995</v>
      </c>
      <c r="AA369" t="str">
        <f t="shared" si="62"/>
        <v/>
      </c>
      <c r="AB369" s="9" t="str">
        <f>IFERROR(AA369/MAX($A$3:AA369)-1,"")</f>
        <v/>
      </c>
      <c r="AG369" s="2">
        <f t="shared" si="67"/>
        <v>42889</v>
      </c>
      <c r="AH369">
        <v>11938579.770544993</v>
      </c>
      <c r="AI369" s="9">
        <f>AH369/MAX($AH$2:AH369)-1</f>
        <v>-6.5571884245327894E-3</v>
      </c>
      <c r="AJ369" s="29">
        <f t="shared" si="63"/>
        <v>1</v>
      </c>
      <c r="AK369" s="29">
        <f t="shared" si="64"/>
        <v>1</v>
      </c>
      <c r="AL369" s="30">
        <f t="shared" si="68"/>
        <v>2</v>
      </c>
      <c r="AM369" s="30">
        <f t="shared" si="65"/>
        <v>2369</v>
      </c>
      <c r="AN369" s="31">
        <f t="shared" ca="1" si="66"/>
        <v>-6.5571884245327894E-3</v>
      </c>
      <c r="AV369" t="s">
        <v>977</v>
      </c>
      <c r="AW369" t="s">
        <v>31</v>
      </c>
      <c r="AX369" s="7">
        <v>42793.4375</v>
      </c>
      <c r="AY369">
        <v>135</v>
      </c>
      <c r="AZ369" s="7">
        <v>42794.385416666664</v>
      </c>
      <c r="BA369">
        <v>154.69999999999999</v>
      </c>
      <c r="BB369" s="8">
        <v>0.1459</v>
      </c>
      <c r="BC369">
        <v>7611.78</v>
      </c>
      <c r="BD369" s="8">
        <v>0.1245</v>
      </c>
      <c r="BE369">
        <v>453.00150000000002</v>
      </c>
      <c r="BF369">
        <v>61155.21</v>
      </c>
      <c r="BG369">
        <v>2238653.06</v>
      </c>
      <c r="BH369">
        <v>63</v>
      </c>
      <c r="BI369">
        <v>120.82</v>
      </c>
      <c r="BJ369" s="8">
        <v>-0.19889999999999999</v>
      </c>
      <c r="BK369" s="8">
        <v>0.19700000000000001</v>
      </c>
      <c r="BL369" t="s">
        <v>610</v>
      </c>
    </row>
    <row r="370" spans="1:64" x14ac:dyDescent="0.45">
      <c r="A370" t="s">
        <v>969</v>
      </c>
      <c r="B370" t="s">
        <v>31</v>
      </c>
      <c r="C370" s="7">
        <v>42793.604166666664</v>
      </c>
      <c r="D370">
        <v>100.25</v>
      </c>
      <c r="E370" s="7">
        <v>42794.388888888891</v>
      </c>
      <c r="F370">
        <v>101.05</v>
      </c>
      <c r="G370" s="8">
        <v>8.0000000000000002E-3</v>
      </c>
      <c r="H370">
        <v>-649.41999999999996</v>
      </c>
      <c r="I370" s="8">
        <v>-1.21E-2</v>
      </c>
      <c r="J370">
        <v>535.38390000000004</v>
      </c>
      <c r="K370">
        <v>53672.24</v>
      </c>
      <c r="L370">
        <v>733798.48</v>
      </c>
      <c r="M370">
        <v>16</v>
      </c>
      <c r="N370">
        <v>-40.590000000000003</v>
      </c>
      <c r="O370" s="8">
        <v>-0.15210000000000001</v>
      </c>
      <c r="P370" s="8">
        <v>0.12520000000000001</v>
      </c>
      <c r="Q370" t="s">
        <v>610</v>
      </c>
      <c r="S370" s="2">
        <v>42793</v>
      </c>
      <c r="T370" t="s">
        <v>969</v>
      </c>
      <c r="U370">
        <v>100.25</v>
      </c>
      <c r="V370">
        <v>101.05</v>
      </c>
      <c r="W370">
        <f t="shared" si="69"/>
        <v>11443465.012499999</v>
      </c>
      <c r="X370">
        <f t="shared" si="70"/>
        <v>28608.66253125</v>
      </c>
      <c r="Y370">
        <f t="shared" si="60"/>
        <v>275</v>
      </c>
      <c r="Z370">
        <f t="shared" si="61"/>
        <v>-333.57500000000221</v>
      </c>
      <c r="AA370" t="str">
        <f t="shared" si="62"/>
        <v/>
      </c>
      <c r="AB370" s="9" t="str">
        <f>IFERROR(AA370/MAX($A$3:AA370)-1,"")</f>
        <v/>
      </c>
      <c r="AG370" s="2">
        <f t="shared" si="67"/>
        <v>42890</v>
      </c>
      <c r="AH370">
        <v>11938579.770544993</v>
      </c>
      <c r="AI370" s="9">
        <f>AH370/MAX($AH$2:AH370)-1</f>
        <v>-6.5571884245327894E-3</v>
      </c>
      <c r="AJ370" s="29">
        <f t="shared" si="63"/>
        <v>1</v>
      </c>
      <c r="AK370" s="29">
        <f t="shared" si="64"/>
        <v>1</v>
      </c>
      <c r="AL370" s="30">
        <f t="shared" si="68"/>
        <v>2</v>
      </c>
      <c r="AM370" s="30">
        <f t="shared" si="65"/>
        <v>2369</v>
      </c>
      <c r="AN370" s="31">
        <f t="shared" ca="1" si="66"/>
        <v>-6.5571884245327894E-3</v>
      </c>
      <c r="AV370" t="s">
        <v>969</v>
      </c>
      <c r="AW370" t="s">
        <v>31</v>
      </c>
      <c r="AX370" s="7">
        <v>42793.604166666664</v>
      </c>
      <c r="AY370">
        <v>100.25</v>
      </c>
      <c r="AZ370" s="7">
        <v>42794.388888888891</v>
      </c>
      <c r="BA370">
        <v>101.05</v>
      </c>
      <c r="BB370" s="8">
        <v>8.0000000000000002E-3</v>
      </c>
      <c r="BC370">
        <v>-649.41999999999996</v>
      </c>
      <c r="BD370" s="8">
        <v>-1.21E-2</v>
      </c>
      <c r="BE370">
        <v>535.38390000000004</v>
      </c>
      <c r="BF370">
        <v>53672.24</v>
      </c>
      <c r="BG370">
        <v>733798.48</v>
      </c>
      <c r="BH370">
        <v>16</v>
      </c>
      <c r="BI370">
        <v>-40.590000000000003</v>
      </c>
      <c r="BJ370" s="8">
        <v>-0.15210000000000001</v>
      </c>
      <c r="BK370" s="8">
        <v>0.12520000000000001</v>
      </c>
      <c r="BL370" t="s">
        <v>610</v>
      </c>
    </row>
    <row r="371" spans="1:64" x14ac:dyDescent="0.45">
      <c r="A371" t="s">
        <v>969</v>
      </c>
      <c r="B371" t="s">
        <v>31</v>
      </c>
      <c r="C371" s="7">
        <v>42793.604166666664</v>
      </c>
      <c r="D371">
        <v>100.25</v>
      </c>
      <c r="E371" s="7">
        <v>42794.385416666664</v>
      </c>
      <c r="F371">
        <v>106.4</v>
      </c>
      <c r="G371" s="8">
        <v>6.13E-2</v>
      </c>
      <c r="H371">
        <v>2491.1999999999998</v>
      </c>
      <c r="I371" s="8">
        <v>4.07E-2</v>
      </c>
      <c r="J371">
        <v>610.06439999999998</v>
      </c>
      <c r="K371">
        <v>61158.96</v>
      </c>
      <c r="L371">
        <v>2241144.2599999998</v>
      </c>
      <c r="M371">
        <v>15</v>
      </c>
      <c r="N371">
        <v>166.08</v>
      </c>
      <c r="O371" s="8">
        <v>-5.1900000000000002E-2</v>
      </c>
      <c r="P371" s="8">
        <v>0.12520000000000001</v>
      </c>
      <c r="Q371" t="s">
        <v>610</v>
      </c>
      <c r="S371" s="2">
        <v>42793</v>
      </c>
      <c r="T371" t="s">
        <v>969</v>
      </c>
      <c r="U371">
        <v>100.25</v>
      </c>
      <c r="V371">
        <v>106.4</v>
      </c>
      <c r="W371">
        <f t="shared" si="69"/>
        <v>11443465.012499999</v>
      </c>
      <c r="X371">
        <f t="shared" si="70"/>
        <v>28608.66253125</v>
      </c>
      <c r="Y371">
        <f t="shared" si="60"/>
        <v>275</v>
      </c>
      <c r="Z371">
        <f t="shared" si="61"/>
        <v>1122.9625000000003</v>
      </c>
      <c r="AA371">
        <f t="shared" si="62"/>
        <v>11447615</v>
      </c>
      <c r="AB371" s="9">
        <f>IFERROR(AA371/MAX($A$3:AA371)-1,"")</f>
        <v>-2.9334202937139064E-2</v>
      </c>
      <c r="AG371" s="2">
        <f t="shared" si="67"/>
        <v>42891</v>
      </c>
      <c r="AH371">
        <v>11938579.770544993</v>
      </c>
      <c r="AI371" s="9">
        <f>AH371/MAX($AH$2:AH371)-1</f>
        <v>-6.5571884245327894E-3</v>
      </c>
      <c r="AJ371" s="29">
        <f t="shared" si="63"/>
        <v>1</v>
      </c>
      <c r="AK371" s="29">
        <f t="shared" si="64"/>
        <v>1</v>
      </c>
      <c r="AL371" s="30">
        <f t="shared" si="68"/>
        <v>2</v>
      </c>
      <c r="AM371" s="30">
        <f t="shared" si="65"/>
        <v>2369</v>
      </c>
      <c r="AN371" s="31">
        <f t="shared" ca="1" si="66"/>
        <v>-6.5571884245327894E-3</v>
      </c>
      <c r="AV371" t="s">
        <v>969</v>
      </c>
      <c r="AW371" t="s">
        <v>31</v>
      </c>
      <c r="AX371" s="7">
        <v>42793.604166666664</v>
      </c>
      <c r="AY371">
        <v>100.25</v>
      </c>
      <c r="AZ371" s="7">
        <v>42794.385416666664</v>
      </c>
      <c r="BA371">
        <v>106.4</v>
      </c>
      <c r="BB371" s="8">
        <v>6.13E-2</v>
      </c>
      <c r="BC371">
        <v>2491.1999999999998</v>
      </c>
      <c r="BD371" s="8">
        <v>4.07E-2</v>
      </c>
      <c r="BE371">
        <v>610.06439999999998</v>
      </c>
      <c r="BF371">
        <v>61158.96</v>
      </c>
      <c r="BG371">
        <v>2241144.2599999998</v>
      </c>
      <c r="BH371">
        <v>15</v>
      </c>
      <c r="BI371">
        <v>166.08</v>
      </c>
      <c r="BJ371" s="8">
        <v>-5.1900000000000002E-2</v>
      </c>
      <c r="BK371" s="8">
        <v>0.12520000000000001</v>
      </c>
      <c r="BL371" t="s">
        <v>610</v>
      </c>
    </row>
    <row r="372" spans="1:64" x14ac:dyDescent="0.45">
      <c r="A372" t="s">
        <v>971</v>
      </c>
      <c r="B372" t="s">
        <v>31</v>
      </c>
      <c r="C372" s="7">
        <v>42795.395833333336</v>
      </c>
      <c r="D372">
        <v>107.3</v>
      </c>
      <c r="E372" s="7">
        <v>42796.385416666664</v>
      </c>
      <c r="F372">
        <v>95</v>
      </c>
      <c r="G372" s="8">
        <v>-0.11459999999999999</v>
      </c>
      <c r="H372">
        <v>-8170.08</v>
      </c>
      <c r="I372" s="8">
        <v>-0.13350000000000001</v>
      </c>
      <c r="J372">
        <v>570.41669999999999</v>
      </c>
      <c r="K372">
        <v>61205.72</v>
      </c>
      <c r="L372">
        <v>2232974.1800000002</v>
      </c>
      <c r="M372">
        <v>75</v>
      </c>
      <c r="N372">
        <v>-108.93</v>
      </c>
      <c r="O372" s="8">
        <v>-0.41189999999999999</v>
      </c>
      <c r="P372" s="8">
        <v>0.1062</v>
      </c>
      <c r="Q372" t="s">
        <v>610</v>
      </c>
      <c r="S372" s="2">
        <v>42795</v>
      </c>
      <c r="T372" t="s">
        <v>971</v>
      </c>
      <c r="U372">
        <v>107.3</v>
      </c>
      <c r="V372">
        <v>95</v>
      </c>
      <c r="W372">
        <f t="shared" si="69"/>
        <v>11447615</v>
      </c>
      <c r="X372">
        <f t="shared" si="70"/>
        <v>28619.037500000002</v>
      </c>
      <c r="Y372">
        <f t="shared" si="60"/>
        <v>275</v>
      </c>
      <c r="Z372">
        <f t="shared" si="61"/>
        <v>-3938.8250000000021</v>
      </c>
      <c r="AA372" t="str">
        <f t="shared" si="62"/>
        <v/>
      </c>
      <c r="AB372" s="9" t="str">
        <f>IFERROR(AA372/MAX($A$3:AA372)-1,"")</f>
        <v/>
      </c>
      <c r="AG372" s="2">
        <f t="shared" si="67"/>
        <v>42892</v>
      </c>
      <c r="AH372">
        <v>11932473.395544993</v>
      </c>
      <c r="AI372" s="9">
        <f>AH372/MAX($AH$2:AH372)-1</f>
        <v>-7.0653170684021882E-3</v>
      </c>
      <c r="AJ372" s="29">
        <f t="shared" si="63"/>
        <v>1</v>
      </c>
      <c r="AK372" s="29">
        <f t="shared" si="64"/>
        <v>1</v>
      </c>
      <c r="AL372" s="30">
        <f t="shared" si="68"/>
        <v>2</v>
      </c>
      <c r="AM372" s="30">
        <f t="shared" si="65"/>
        <v>2369</v>
      </c>
      <c r="AN372" s="31">
        <f t="shared" ca="1" si="66"/>
        <v>-7.0653170684021882E-3</v>
      </c>
      <c r="AV372" t="s">
        <v>971</v>
      </c>
      <c r="AW372" t="s">
        <v>31</v>
      </c>
      <c r="AX372" s="7">
        <v>42795.395833333336</v>
      </c>
      <c r="AY372">
        <v>107.3</v>
      </c>
      <c r="AZ372" s="7">
        <v>42796.385416666664</v>
      </c>
      <c r="BA372">
        <v>95</v>
      </c>
      <c r="BB372" s="8">
        <v>-0.11459999999999999</v>
      </c>
      <c r="BC372">
        <v>-8170.08</v>
      </c>
      <c r="BD372" s="8">
        <v>-0.13350000000000001</v>
      </c>
      <c r="BE372">
        <v>570.41669999999999</v>
      </c>
      <c r="BF372">
        <v>61205.72</v>
      </c>
      <c r="BG372">
        <v>2232974.1800000002</v>
      </c>
      <c r="BH372">
        <v>75</v>
      </c>
      <c r="BI372">
        <v>-108.93</v>
      </c>
      <c r="BJ372" s="8">
        <v>-0.41189999999999999</v>
      </c>
      <c r="BK372" s="8">
        <v>0.1062</v>
      </c>
      <c r="BL372" t="s">
        <v>610</v>
      </c>
    </row>
    <row r="373" spans="1:64" x14ac:dyDescent="0.45">
      <c r="A373" t="s">
        <v>971</v>
      </c>
      <c r="B373" t="s">
        <v>31</v>
      </c>
      <c r="C373" s="7">
        <v>42795.416666666664</v>
      </c>
      <c r="D373">
        <v>95.45</v>
      </c>
      <c r="E373" s="7">
        <v>42796.388888888891</v>
      </c>
      <c r="F373">
        <v>78.95</v>
      </c>
      <c r="G373" s="8">
        <v>-0.1729</v>
      </c>
      <c r="H373">
        <v>-10258.120000000001</v>
      </c>
      <c r="I373" s="8">
        <v>-0.19109999999999999</v>
      </c>
      <c r="J373">
        <v>562.27340000000004</v>
      </c>
      <c r="K373">
        <v>53668.99</v>
      </c>
      <c r="L373">
        <v>723540.36</v>
      </c>
      <c r="M373">
        <v>70</v>
      </c>
      <c r="N373">
        <v>-146.54</v>
      </c>
      <c r="O373" s="8">
        <v>-0.33889999999999998</v>
      </c>
      <c r="P373" s="8">
        <v>0.186</v>
      </c>
      <c r="Q373" t="s">
        <v>610</v>
      </c>
      <c r="S373" s="2">
        <v>42795</v>
      </c>
      <c r="T373" t="s">
        <v>971</v>
      </c>
      <c r="U373">
        <v>95.45</v>
      </c>
      <c r="V373">
        <v>78.95</v>
      </c>
      <c r="W373">
        <f t="shared" si="69"/>
        <v>11447615</v>
      </c>
      <c r="X373">
        <f t="shared" si="70"/>
        <v>28619.037500000002</v>
      </c>
      <c r="Y373">
        <f t="shared" si="60"/>
        <v>300</v>
      </c>
      <c r="Z373">
        <f t="shared" si="61"/>
        <v>-5473.2</v>
      </c>
      <c r="AA373">
        <f t="shared" si="62"/>
        <v>11438202.975</v>
      </c>
      <c r="AB373" s="9">
        <f>IFERROR(AA373/MAX($A$3:AA373)-1,"")</f>
        <v>-3.0132267053428863E-2</v>
      </c>
      <c r="AG373" s="2">
        <f t="shared" si="67"/>
        <v>42893</v>
      </c>
      <c r="AH373">
        <v>11932473.395544993</v>
      </c>
      <c r="AI373" s="9">
        <f>AH373/MAX($AH$2:AH373)-1</f>
        <v>-7.0653170684021882E-3</v>
      </c>
      <c r="AJ373" s="29">
        <f t="shared" si="63"/>
        <v>1</v>
      </c>
      <c r="AK373" s="29">
        <f t="shared" si="64"/>
        <v>1</v>
      </c>
      <c r="AL373" s="30">
        <f t="shared" si="68"/>
        <v>2</v>
      </c>
      <c r="AM373" s="30">
        <f t="shared" si="65"/>
        <v>2369</v>
      </c>
      <c r="AN373" s="31">
        <f t="shared" ca="1" si="66"/>
        <v>-7.0653170684021882E-3</v>
      </c>
      <c r="AV373" t="s">
        <v>971</v>
      </c>
      <c r="AW373" t="s">
        <v>31</v>
      </c>
      <c r="AX373" s="7">
        <v>42795.416666666664</v>
      </c>
      <c r="AY373">
        <v>95.45</v>
      </c>
      <c r="AZ373" s="7">
        <v>42796.388888888891</v>
      </c>
      <c r="BA373">
        <v>78.95</v>
      </c>
      <c r="BB373" s="8">
        <v>-0.1729</v>
      </c>
      <c r="BC373">
        <v>-10258.120000000001</v>
      </c>
      <c r="BD373" s="8">
        <v>-0.19109999999999999</v>
      </c>
      <c r="BE373">
        <v>562.27340000000004</v>
      </c>
      <c r="BF373">
        <v>53668.99</v>
      </c>
      <c r="BG373">
        <v>723540.36</v>
      </c>
      <c r="BH373">
        <v>70</v>
      </c>
      <c r="BI373">
        <v>-146.54</v>
      </c>
      <c r="BJ373" s="8">
        <v>-0.33889999999999998</v>
      </c>
      <c r="BK373" s="8">
        <v>0.186</v>
      </c>
      <c r="BL373" t="s">
        <v>610</v>
      </c>
    </row>
    <row r="374" spans="1:64" x14ac:dyDescent="0.45">
      <c r="A374" t="s">
        <v>974</v>
      </c>
      <c r="B374" t="s">
        <v>31</v>
      </c>
      <c r="C374" s="7">
        <v>42796.607638888891</v>
      </c>
      <c r="D374">
        <v>162.25</v>
      </c>
      <c r="E374" s="7">
        <v>42797.388888888891</v>
      </c>
      <c r="F374">
        <v>247.1</v>
      </c>
      <c r="G374" s="8">
        <v>0.52300000000000002</v>
      </c>
      <c r="H374">
        <v>26687.08</v>
      </c>
      <c r="I374" s="8">
        <v>0.49769999999999998</v>
      </c>
      <c r="J374">
        <v>330.46350000000001</v>
      </c>
      <c r="K374">
        <v>53617.7</v>
      </c>
      <c r="L374">
        <v>750227.44</v>
      </c>
      <c r="M374">
        <v>15</v>
      </c>
      <c r="N374">
        <v>1779.14</v>
      </c>
      <c r="O374" s="8">
        <v>-0.1741</v>
      </c>
      <c r="P374" s="8">
        <v>0.72599999999999998</v>
      </c>
      <c r="Q374" t="s">
        <v>610</v>
      </c>
      <c r="S374" s="2">
        <v>42796</v>
      </c>
      <c r="T374" t="s">
        <v>974</v>
      </c>
      <c r="U374">
        <v>162.25</v>
      </c>
      <c r="V374">
        <v>247.1</v>
      </c>
      <c r="W374">
        <f t="shared" si="69"/>
        <v>11438202.975</v>
      </c>
      <c r="X374">
        <f t="shared" si="70"/>
        <v>28595.5074375</v>
      </c>
      <c r="Y374">
        <f t="shared" si="60"/>
        <v>175</v>
      </c>
      <c r="Z374">
        <f t="shared" si="61"/>
        <v>14132.387499999997</v>
      </c>
      <c r="AA374" t="str">
        <f t="shared" si="62"/>
        <v/>
      </c>
      <c r="AB374" s="9" t="str">
        <f>IFERROR(AA374/MAX($A$3:AA374)-1,"")</f>
        <v/>
      </c>
      <c r="AG374" s="2">
        <f t="shared" si="67"/>
        <v>42894</v>
      </c>
      <c r="AH374">
        <v>11929855.220544992</v>
      </c>
      <c r="AI374" s="9">
        <f>AH374/MAX($AH$2:AH374)-1</f>
        <v>-7.2831827763162327E-3</v>
      </c>
      <c r="AJ374" s="29">
        <f t="shared" si="63"/>
        <v>1</v>
      </c>
      <c r="AK374" s="29">
        <f t="shared" si="64"/>
        <v>1</v>
      </c>
      <c r="AL374" s="30">
        <f t="shared" si="68"/>
        <v>2</v>
      </c>
      <c r="AM374" s="30">
        <f t="shared" si="65"/>
        <v>2369</v>
      </c>
      <c r="AN374" s="31">
        <f t="shared" ca="1" si="66"/>
        <v>-7.2831827763162327E-3</v>
      </c>
      <c r="AV374" t="s">
        <v>974</v>
      </c>
      <c r="AW374" t="s">
        <v>31</v>
      </c>
      <c r="AX374" s="7">
        <v>42796.607638888891</v>
      </c>
      <c r="AY374">
        <v>162.25</v>
      </c>
      <c r="AZ374" s="7">
        <v>42797.388888888891</v>
      </c>
      <c r="BA374">
        <v>247.1</v>
      </c>
      <c r="BB374" s="8">
        <v>0.52300000000000002</v>
      </c>
      <c r="BC374">
        <v>26687.08</v>
      </c>
      <c r="BD374" s="8">
        <v>0.49769999999999998</v>
      </c>
      <c r="BE374">
        <v>330.46350000000001</v>
      </c>
      <c r="BF374">
        <v>53617.7</v>
      </c>
      <c r="BG374">
        <v>750227.44</v>
      </c>
      <c r="BH374">
        <v>15</v>
      </c>
      <c r="BI374">
        <v>1779.14</v>
      </c>
      <c r="BJ374" s="8">
        <v>-0.1741</v>
      </c>
      <c r="BK374" s="8">
        <v>0.72599999999999998</v>
      </c>
      <c r="BL374" t="s">
        <v>610</v>
      </c>
    </row>
    <row r="375" spans="1:64" x14ac:dyDescent="0.45">
      <c r="A375" t="s">
        <v>977</v>
      </c>
      <c r="B375" t="s">
        <v>31</v>
      </c>
      <c r="C375" s="7">
        <v>42796.607638888891</v>
      </c>
      <c r="D375">
        <v>21.65</v>
      </c>
      <c r="E375" s="7">
        <v>42796.635416666664</v>
      </c>
      <c r="F375">
        <v>122</v>
      </c>
      <c r="G375" s="8">
        <v>4.6351000000000004</v>
      </c>
      <c r="H375">
        <v>279447.18</v>
      </c>
      <c r="I375" s="8">
        <v>4.5688000000000004</v>
      </c>
      <c r="J375">
        <v>2825.1669999999999</v>
      </c>
      <c r="K375">
        <v>61164.87</v>
      </c>
      <c r="L375">
        <v>2512421.36</v>
      </c>
      <c r="M375">
        <v>9</v>
      </c>
      <c r="N375">
        <v>31049.69</v>
      </c>
      <c r="O375" s="8">
        <v>-0.6028</v>
      </c>
      <c r="P375" s="8">
        <v>5.0970000000000004</v>
      </c>
      <c r="Q375" t="s">
        <v>610</v>
      </c>
      <c r="S375" s="2">
        <v>42796</v>
      </c>
      <c r="T375" t="s">
        <v>977</v>
      </c>
      <c r="U375">
        <v>21.65</v>
      </c>
      <c r="V375">
        <v>122</v>
      </c>
      <c r="W375">
        <f t="shared" si="69"/>
        <v>11438202.975</v>
      </c>
      <c r="X375">
        <f t="shared" si="70"/>
        <v>28595.5074375</v>
      </c>
      <c r="Y375">
        <f t="shared" si="60"/>
        <v>1325</v>
      </c>
      <c r="Z375">
        <f t="shared" si="61"/>
        <v>131060.3875</v>
      </c>
      <c r="AA375" t="str">
        <f t="shared" si="62"/>
        <v/>
      </c>
      <c r="AB375" s="9" t="str">
        <f>IFERROR(AA375/MAX($A$3:AA375)-1,"")</f>
        <v/>
      </c>
      <c r="AG375" s="2">
        <f t="shared" si="67"/>
        <v>42895</v>
      </c>
      <c r="AH375">
        <v>11911845.670544991</v>
      </c>
      <c r="AI375" s="9">
        <f>AH375/MAX($AH$2:AH375)-1</f>
        <v>-8.7818081011937776E-3</v>
      </c>
      <c r="AJ375" s="29">
        <f t="shared" si="63"/>
        <v>1</v>
      </c>
      <c r="AK375" s="29">
        <f t="shared" si="64"/>
        <v>1</v>
      </c>
      <c r="AL375" s="30">
        <f t="shared" si="68"/>
        <v>2</v>
      </c>
      <c r="AM375" s="30">
        <f t="shared" si="65"/>
        <v>2369</v>
      </c>
      <c r="AN375" s="31">
        <f t="shared" ca="1" si="66"/>
        <v>-8.7818081011937776E-3</v>
      </c>
      <c r="AV375" t="s">
        <v>977</v>
      </c>
      <c r="AW375" t="s">
        <v>31</v>
      </c>
      <c r="AX375" s="7">
        <v>42796.607638888891</v>
      </c>
      <c r="AY375">
        <v>21.65</v>
      </c>
      <c r="AZ375" s="7">
        <v>42796.635416666664</v>
      </c>
      <c r="BA375">
        <v>122</v>
      </c>
      <c r="BB375" s="8">
        <v>4.6351000000000004</v>
      </c>
      <c r="BC375">
        <v>279447.18</v>
      </c>
      <c r="BD375" s="8">
        <v>4.5688000000000004</v>
      </c>
      <c r="BE375">
        <v>2825.1669999999999</v>
      </c>
      <c r="BF375">
        <v>61164.87</v>
      </c>
      <c r="BG375">
        <v>2512421.36</v>
      </c>
      <c r="BH375">
        <v>9</v>
      </c>
      <c r="BI375">
        <v>31049.69</v>
      </c>
      <c r="BJ375" s="8">
        <v>-0.6028</v>
      </c>
      <c r="BK375" s="8">
        <v>5.0970000000000004</v>
      </c>
      <c r="BL375" t="s">
        <v>610</v>
      </c>
    </row>
    <row r="376" spans="1:64" x14ac:dyDescent="0.45">
      <c r="A376" t="s">
        <v>975</v>
      </c>
      <c r="B376" t="s">
        <v>31</v>
      </c>
      <c r="C376" s="7">
        <v>42796.611111111109</v>
      </c>
      <c r="D376">
        <v>123.6</v>
      </c>
      <c r="E376" s="7">
        <v>42797.388888888891</v>
      </c>
      <c r="F376">
        <v>187.95</v>
      </c>
      <c r="G376" s="8">
        <v>0.52059999999999995</v>
      </c>
      <c r="H376">
        <v>26560.880000000001</v>
      </c>
      <c r="I376" s="8">
        <v>0.49540000000000001</v>
      </c>
      <c r="J376">
        <v>433.7568</v>
      </c>
      <c r="K376">
        <v>53612.34</v>
      </c>
      <c r="L376">
        <v>776788.32</v>
      </c>
      <c r="M376">
        <v>14</v>
      </c>
      <c r="N376">
        <v>1897.21</v>
      </c>
      <c r="O376" s="8">
        <v>-9.3899999999999997E-2</v>
      </c>
      <c r="P376" s="8">
        <v>0.76249999999999996</v>
      </c>
      <c r="Q376" t="s">
        <v>610</v>
      </c>
      <c r="S376" s="2">
        <v>42796</v>
      </c>
      <c r="T376" t="s">
        <v>975</v>
      </c>
      <c r="U376">
        <v>123.6</v>
      </c>
      <c r="V376">
        <v>187.95</v>
      </c>
      <c r="W376">
        <f t="shared" si="69"/>
        <v>11438202.975</v>
      </c>
      <c r="X376">
        <f t="shared" si="70"/>
        <v>28595.5074375</v>
      </c>
      <c r="Y376">
        <f t="shared" si="60"/>
        <v>225</v>
      </c>
      <c r="Z376">
        <f t="shared" si="61"/>
        <v>13777.762499999995</v>
      </c>
      <c r="AA376" t="str">
        <f t="shared" si="62"/>
        <v/>
      </c>
      <c r="AB376" s="9" t="str">
        <f>IFERROR(AA376/MAX($A$3:AA376)-1,"")</f>
        <v/>
      </c>
      <c r="AG376" s="2">
        <f t="shared" si="67"/>
        <v>42896</v>
      </c>
      <c r="AH376">
        <v>11911845.670544991</v>
      </c>
      <c r="AI376" s="9">
        <f>AH376/MAX($AH$2:AH376)-1</f>
        <v>-8.7818081011937776E-3</v>
      </c>
      <c r="AJ376" s="29">
        <f t="shared" si="63"/>
        <v>1</v>
      </c>
      <c r="AK376" s="29">
        <f t="shared" si="64"/>
        <v>1</v>
      </c>
      <c r="AL376" s="30">
        <f t="shared" si="68"/>
        <v>2</v>
      </c>
      <c r="AM376" s="30">
        <f t="shared" si="65"/>
        <v>2369</v>
      </c>
      <c r="AN376" s="31">
        <f t="shared" ca="1" si="66"/>
        <v>-8.7818081011937776E-3</v>
      </c>
      <c r="AV376" t="s">
        <v>975</v>
      </c>
      <c r="AW376" t="s">
        <v>31</v>
      </c>
      <c r="AX376" s="7">
        <v>42796.611111111109</v>
      </c>
      <c r="AY376">
        <v>123.6</v>
      </c>
      <c r="AZ376" s="7">
        <v>42797.388888888891</v>
      </c>
      <c r="BA376">
        <v>187.95</v>
      </c>
      <c r="BB376" s="8">
        <v>0.52059999999999995</v>
      </c>
      <c r="BC376">
        <v>26560.880000000001</v>
      </c>
      <c r="BD376" s="8">
        <v>0.49540000000000001</v>
      </c>
      <c r="BE376">
        <v>433.7568</v>
      </c>
      <c r="BF376">
        <v>53612.34</v>
      </c>
      <c r="BG376">
        <v>776788.32</v>
      </c>
      <c r="BH376">
        <v>14</v>
      </c>
      <c r="BI376">
        <v>1897.21</v>
      </c>
      <c r="BJ376" s="8">
        <v>-9.3899999999999997E-2</v>
      </c>
      <c r="BK376" s="8">
        <v>0.76249999999999996</v>
      </c>
      <c r="BL376" t="s">
        <v>610</v>
      </c>
    </row>
    <row r="377" spans="1:64" x14ac:dyDescent="0.45">
      <c r="A377" t="s">
        <v>969</v>
      </c>
      <c r="B377" t="s">
        <v>31</v>
      </c>
      <c r="C377" s="7">
        <v>42796.618055555555</v>
      </c>
      <c r="D377">
        <v>8.9499999999999993</v>
      </c>
      <c r="E377" s="7">
        <v>42796.635416666664</v>
      </c>
      <c r="F377">
        <v>27</v>
      </c>
      <c r="G377" s="8">
        <v>2.0167999999999999</v>
      </c>
      <c r="H377">
        <v>121845.09</v>
      </c>
      <c r="I377" s="8">
        <v>1.9765999999999999</v>
      </c>
      <c r="J377">
        <v>6887.6</v>
      </c>
      <c r="K377">
        <v>61644.02</v>
      </c>
      <c r="L377">
        <v>2634266.4500000002</v>
      </c>
      <c r="M377">
        <v>6</v>
      </c>
      <c r="N377">
        <v>20307.509999999998</v>
      </c>
      <c r="O377" s="8">
        <v>-0.92179999999999995</v>
      </c>
      <c r="P377" s="8">
        <v>2.0167999999999999</v>
      </c>
      <c r="Q377" t="s">
        <v>610</v>
      </c>
      <c r="S377" s="2">
        <v>42796</v>
      </c>
      <c r="T377" t="s">
        <v>969</v>
      </c>
      <c r="U377">
        <v>8.9499999999999993</v>
      </c>
      <c r="V377">
        <v>27</v>
      </c>
      <c r="W377">
        <f t="shared" si="69"/>
        <v>11438202.975</v>
      </c>
      <c r="X377">
        <f t="shared" si="70"/>
        <v>28595.5074375</v>
      </c>
      <c r="Y377">
        <f t="shared" si="60"/>
        <v>3200</v>
      </c>
      <c r="Z377">
        <f t="shared" si="61"/>
        <v>56609.599999999999</v>
      </c>
      <c r="AA377">
        <f t="shared" si="62"/>
        <v>11653783.112499999</v>
      </c>
      <c r="AB377" s="9">
        <f>IFERROR(AA377/MAX($A$3:AA377)-1,"")</f>
        <v>-1.1852803077975649E-2</v>
      </c>
      <c r="AG377" s="2">
        <f t="shared" si="67"/>
        <v>42897</v>
      </c>
      <c r="AH377">
        <v>11911845.670544991</v>
      </c>
      <c r="AI377" s="9">
        <f>AH377/MAX($AH$2:AH377)-1</f>
        <v>-8.7818081011937776E-3</v>
      </c>
      <c r="AJ377" s="29">
        <f t="shared" si="63"/>
        <v>1</v>
      </c>
      <c r="AK377" s="29">
        <f t="shared" si="64"/>
        <v>1</v>
      </c>
      <c r="AL377" s="30">
        <f t="shared" si="68"/>
        <v>2</v>
      </c>
      <c r="AM377" s="30">
        <f t="shared" si="65"/>
        <v>2369</v>
      </c>
      <c r="AN377" s="31">
        <f t="shared" ca="1" si="66"/>
        <v>-8.7818081011937776E-3</v>
      </c>
      <c r="AV377" t="s">
        <v>969</v>
      </c>
      <c r="AW377" t="s">
        <v>31</v>
      </c>
      <c r="AX377" s="7">
        <v>42796.618055555555</v>
      </c>
      <c r="AY377">
        <v>8.9499999999999993</v>
      </c>
      <c r="AZ377" s="7">
        <v>42796.635416666664</v>
      </c>
      <c r="BA377">
        <v>27</v>
      </c>
      <c r="BB377" s="8">
        <v>2.0167999999999999</v>
      </c>
      <c r="BC377">
        <v>121845.09</v>
      </c>
      <c r="BD377" s="8">
        <v>1.9765999999999999</v>
      </c>
      <c r="BE377">
        <v>6887.6</v>
      </c>
      <c r="BF377">
        <v>61644.02</v>
      </c>
      <c r="BG377">
        <v>2634266.4500000002</v>
      </c>
      <c r="BH377">
        <v>6</v>
      </c>
      <c r="BI377">
        <v>20307.509999999998</v>
      </c>
      <c r="BJ377" s="8">
        <v>-0.92179999999999995</v>
      </c>
      <c r="BK377" s="8">
        <v>2.0167999999999999</v>
      </c>
      <c r="BL377" t="s">
        <v>610</v>
      </c>
    </row>
    <row r="378" spans="1:64" x14ac:dyDescent="0.45">
      <c r="A378" t="s">
        <v>970</v>
      </c>
      <c r="B378" t="s">
        <v>31</v>
      </c>
      <c r="C378" s="7">
        <v>42800.395833333336</v>
      </c>
      <c r="D378">
        <v>135.35</v>
      </c>
      <c r="E378" s="7">
        <v>42801.385416666664</v>
      </c>
      <c r="F378">
        <v>98.65</v>
      </c>
      <c r="G378" s="8">
        <v>-0.27110000000000001</v>
      </c>
      <c r="H378">
        <v>-18220.97</v>
      </c>
      <c r="I378" s="8">
        <v>-0.28839999999999999</v>
      </c>
      <c r="J378">
        <v>466.72570000000002</v>
      </c>
      <c r="K378">
        <v>63171.33</v>
      </c>
      <c r="L378">
        <v>2616045.48</v>
      </c>
      <c r="M378">
        <v>75</v>
      </c>
      <c r="N378">
        <v>-242.95</v>
      </c>
      <c r="O378" s="8">
        <v>-0.39419999999999999</v>
      </c>
      <c r="P378" s="8">
        <v>0.1356</v>
      </c>
      <c r="Q378" t="s">
        <v>610</v>
      </c>
      <c r="S378" s="2">
        <v>42800</v>
      </c>
      <c r="T378" t="s">
        <v>970</v>
      </c>
      <c r="U378">
        <v>135.35</v>
      </c>
      <c r="V378">
        <v>98.65</v>
      </c>
      <c r="W378">
        <f t="shared" si="69"/>
        <v>11653783.112499999</v>
      </c>
      <c r="X378">
        <f t="shared" si="70"/>
        <v>29134.457781249999</v>
      </c>
      <c r="Y378">
        <f t="shared" si="60"/>
        <v>225</v>
      </c>
      <c r="Z378">
        <f t="shared" si="61"/>
        <v>-8783.9999999999982</v>
      </c>
      <c r="AA378">
        <f t="shared" si="62"/>
        <v>11644999.112499999</v>
      </c>
      <c r="AB378" s="9">
        <f>IFERROR(AA378/MAX($A$3:AA378)-1,"")</f>
        <v>-1.2597615718984212E-2</v>
      </c>
      <c r="AG378" s="2">
        <f t="shared" si="67"/>
        <v>42898</v>
      </c>
      <c r="AH378">
        <v>11873652.920544991</v>
      </c>
      <c r="AI378" s="9">
        <f>AH378/MAX($AH$2:AH378)-1</f>
        <v>-1.1959934282953721E-2</v>
      </c>
      <c r="AJ378" s="29">
        <f t="shared" si="63"/>
        <v>1</v>
      </c>
      <c r="AK378" s="29">
        <f t="shared" si="64"/>
        <v>1</v>
      </c>
      <c r="AL378" s="30">
        <f t="shared" si="68"/>
        <v>2</v>
      </c>
      <c r="AM378" s="30">
        <f t="shared" si="65"/>
        <v>2369</v>
      </c>
      <c r="AN378" s="31">
        <f t="shared" ca="1" si="66"/>
        <v>-1.1959934282953721E-2</v>
      </c>
      <c r="AV378" t="s">
        <v>970</v>
      </c>
      <c r="AW378" t="s">
        <v>31</v>
      </c>
      <c r="AX378" s="7">
        <v>42800.395833333336</v>
      </c>
      <c r="AY378">
        <v>135.35</v>
      </c>
      <c r="AZ378" s="7">
        <v>42801.385416666664</v>
      </c>
      <c r="BA378">
        <v>98.65</v>
      </c>
      <c r="BB378" s="8">
        <v>-0.27110000000000001</v>
      </c>
      <c r="BC378">
        <v>-18220.97</v>
      </c>
      <c r="BD378" s="8">
        <v>-0.28839999999999999</v>
      </c>
      <c r="BE378">
        <v>466.72570000000002</v>
      </c>
      <c r="BF378">
        <v>63171.33</v>
      </c>
      <c r="BG378">
        <v>2616045.48</v>
      </c>
      <c r="BH378">
        <v>75</v>
      </c>
      <c r="BI378">
        <v>-242.95</v>
      </c>
      <c r="BJ378" s="8">
        <v>-0.39419999999999999</v>
      </c>
      <c r="BK378" s="8">
        <v>0.1356</v>
      </c>
      <c r="BL378" t="s">
        <v>610</v>
      </c>
    </row>
    <row r="379" spans="1:64" x14ac:dyDescent="0.45">
      <c r="A379" t="s">
        <v>969</v>
      </c>
      <c r="B379" t="s">
        <v>31</v>
      </c>
      <c r="C379" s="7">
        <v>42802.46875</v>
      </c>
      <c r="D379">
        <v>95.2</v>
      </c>
      <c r="E379" s="7">
        <v>42803.388888888891</v>
      </c>
      <c r="F379">
        <v>39.25</v>
      </c>
      <c r="G379" s="8">
        <v>-0.5877</v>
      </c>
      <c r="H379">
        <v>-32429.13</v>
      </c>
      <c r="I379" s="8">
        <v>-0.6018</v>
      </c>
      <c r="J379">
        <v>566.00779999999997</v>
      </c>
      <c r="K379">
        <v>53883.94</v>
      </c>
      <c r="L379">
        <v>744359.18</v>
      </c>
      <c r="M379">
        <v>55</v>
      </c>
      <c r="N379">
        <v>-589.62</v>
      </c>
      <c r="O379" s="8">
        <v>-0.71640000000000004</v>
      </c>
      <c r="P379" s="8">
        <v>0.1555</v>
      </c>
      <c r="Q379" t="s">
        <v>610</v>
      </c>
      <c r="S379" s="2">
        <v>42802</v>
      </c>
      <c r="T379" t="s">
        <v>969</v>
      </c>
      <c r="U379">
        <v>95.2</v>
      </c>
      <c r="V379">
        <v>39.25</v>
      </c>
      <c r="W379">
        <f t="shared" si="69"/>
        <v>11644999.112499999</v>
      </c>
      <c r="X379">
        <f t="shared" si="70"/>
        <v>29112.497781249996</v>
      </c>
      <c r="Y379">
        <f t="shared" si="60"/>
        <v>300</v>
      </c>
      <c r="Z379">
        <f t="shared" si="61"/>
        <v>-17188.349999999999</v>
      </c>
      <c r="AA379" t="str">
        <f t="shared" si="62"/>
        <v/>
      </c>
      <c r="AB379" s="9" t="str">
        <f>IFERROR(AA379/MAX($A$3:AA379)-1,"")</f>
        <v/>
      </c>
      <c r="AG379" s="2">
        <f t="shared" si="67"/>
        <v>42899</v>
      </c>
      <c r="AH379">
        <v>11861360.608044991</v>
      </c>
      <c r="AI379" s="9">
        <f>AH379/MAX($AH$2:AH379)-1</f>
        <v>-1.2982812190164505E-2</v>
      </c>
      <c r="AJ379" s="29">
        <f t="shared" si="63"/>
        <v>1</v>
      </c>
      <c r="AK379" s="29">
        <f t="shared" si="64"/>
        <v>1</v>
      </c>
      <c r="AL379" s="30">
        <f t="shared" si="68"/>
        <v>2</v>
      </c>
      <c r="AM379" s="30">
        <f t="shared" si="65"/>
        <v>2369</v>
      </c>
      <c r="AN379" s="31">
        <f t="shared" ca="1" si="66"/>
        <v>-1.2982812190164505E-2</v>
      </c>
      <c r="AV379" t="s">
        <v>969</v>
      </c>
      <c r="AW379" t="s">
        <v>31</v>
      </c>
      <c r="AX379" s="7">
        <v>42802.46875</v>
      </c>
      <c r="AY379">
        <v>95.2</v>
      </c>
      <c r="AZ379" s="7">
        <v>42803.388888888891</v>
      </c>
      <c r="BA379">
        <v>39.25</v>
      </c>
      <c r="BB379" s="8">
        <v>-0.5877</v>
      </c>
      <c r="BC379">
        <v>-32429.13</v>
      </c>
      <c r="BD379" s="8">
        <v>-0.6018</v>
      </c>
      <c r="BE379">
        <v>566.00779999999997</v>
      </c>
      <c r="BF379">
        <v>53883.94</v>
      </c>
      <c r="BG379">
        <v>744359.18</v>
      </c>
      <c r="BH379">
        <v>55</v>
      </c>
      <c r="BI379">
        <v>-589.62</v>
      </c>
      <c r="BJ379" s="8">
        <v>-0.71640000000000004</v>
      </c>
      <c r="BK379" s="8">
        <v>0.1555</v>
      </c>
      <c r="BL379" t="s">
        <v>610</v>
      </c>
    </row>
    <row r="380" spans="1:64" x14ac:dyDescent="0.45">
      <c r="A380" t="s">
        <v>969</v>
      </c>
      <c r="B380" t="s">
        <v>31</v>
      </c>
      <c r="C380" s="7">
        <v>42802.46875</v>
      </c>
      <c r="D380">
        <v>95.2</v>
      </c>
      <c r="E380" s="7">
        <v>42803.385416666664</v>
      </c>
      <c r="F380">
        <v>36.1</v>
      </c>
      <c r="G380" s="8">
        <v>-0.62080000000000002</v>
      </c>
      <c r="H380">
        <v>-40030.1</v>
      </c>
      <c r="I380" s="8">
        <v>-0.63460000000000005</v>
      </c>
      <c r="J380">
        <v>662.60739999999998</v>
      </c>
      <c r="K380">
        <v>63080.22</v>
      </c>
      <c r="L380">
        <v>2576015.37</v>
      </c>
      <c r="M380">
        <v>54</v>
      </c>
      <c r="N380">
        <v>-741.3</v>
      </c>
      <c r="O380" s="8">
        <v>-0.71640000000000004</v>
      </c>
      <c r="P380" s="8">
        <v>0.1555</v>
      </c>
      <c r="Q380" t="s">
        <v>610</v>
      </c>
      <c r="S380" s="2">
        <v>42802</v>
      </c>
      <c r="T380" t="s">
        <v>969</v>
      </c>
      <c r="U380">
        <v>95.2</v>
      </c>
      <c r="V380">
        <v>36.1</v>
      </c>
      <c r="W380">
        <f t="shared" si="69"/>
        <v>11644999.112499999</v>
      </c>
      <c r="X380">
        <f t="shared" si="70"/>
        <v>29112.497781249996</v>
      </c>
      <c r="Y380">
        <f t="shared" si="60"/>
        <v>300</v>
      </c>
      <c r="Z380">
        <f t="shared" si="61"/>
        <v>-18123.899999999998</v>
      </c>
      <c r="AA380" t="str">
        <f t="shared" si="62"/>
        <v/>
      </c>
      <c r="AB380" s="9" t="str">
        <f>IFERROR(AA380/MAX($A$3:AA380)-1,"")</f>
        <v/>
      </c>
      <c r="AG380" s="2">
        <f t="shared" si="67"/>
        <v>42900</v>
      </c>
      <c r="AH380">
        <v>11826671.408044992</v>
      </c>
      <c r="AI380" s="9">
        <f>AH380/MAX($AH$2:AH380)-1</f>
        <v>-1.5869398119282119E-2</v>
      </c>
      <c r="AJ380" s="29">
        <f t="shared" si="63"/>
        <v>1</v>
      </c>
      <c r="AK380" s="29">
        <f t="shared" si="64"/>
        <v>1</v>
      </c>
      <c r="AL380" s="30">
        <f t="shared" si="68"/>
        <v>2</v>
      </c>
      <c r="AM380" s="30">
        <f t="shared" si="65"/>
        <v>2369</v>
      </c>
      <c r="AN380" s="31">
        <f t="shared" ca="1" si="66"/>
        <v>-1.5869398119282119E-2</v>
      </c>
      <c r="AV380" t="s">
        <v>969</v>
      </c>
      <c r="AW380" t="s">
        <v>31</v>
      </c>
      <c r="AX380" s="7">
        <v>42802.46875</v>
      </c>
      <c r="AY380">
        <v>95.2</v>
      </c>
      <c r="AZ380" s="7">
        <v>42803.385416666664</v>
      </c>
      <c r="BA380">
        <v>36.1</v>
      </c>
      <c r="BB380" s="8">
        <v>-0.62080000000000002</v>
      </c>
      <c r="BC380">
        <v>-40030.1</v>
      </c>
      <c r="BD380" s="8">
        <v>-0.63460000000000005</v>
      </c>
      <c r="BE380">
        <v>662.60739999999998</v>
      </c>
      <c r="BF380">
        <v>63080.22</v>
      </c>
      <c r="BG380">
        <v>2576015.37</v>
      </c>
      <c r="BH380">
        <v>54</v>
      </c>
      <c r="BI380">
        <v>-741.3</v>
      </c>
      <c r="BJ380" s="8">
        <v>-0.71640000000000004</v>
      </c>
      <c r="BK380" s="8">
        <v>0.1555</v>
      </c>
      <c r="BL380" t="s">
        <v>610</v>
      </c>
    </row>
    <row r="381" spans="1:64" x14ac:dyDescent="0.45">
      <c r="A381" t="s">
        <v>976</v>
      </c>
      <c r="B381" t="s">
        <v>31</v>
      </c>
      <c r="C381" s="7">
        <v>42802.486111111109</v>
      </c>
      <c r="D381">
        <v>61.15</v>
      </c>
      <c r="E381" s="7">
        <v>42803.388888888891</v>
      </c>
      <c r="F381">
        <v>16.8</v>
      </c>
      <c r="G381" s="8">
        <v>-0.72529999999999994</v>
      </c>
      <c r="H381">
        <v>-39759.25</v>
      </c>
      <c r="I381" s="8">
        <v>-0.73799999999999999</v>
      </c>
      <c r="J381">
        <v>881.00360000000001</v>
      </c>
      <c r="K381">
        <v>53873.37</v>
      </c>
      <c r="L381">
        <v>704599.93</v>
      </c>
      <c r="M381">
        <v>50</v>
      </c>
      <c r="N381">
        <v>-795.19</v>
      </c>
      <c r="O381" s="8">
        <v>-0.80289999999999995</v>
      </c>
      <c r="P381" s="8">
        <v>7.2800000000000004E-2</v>
      </c>
      <c r="Q381" t="s">
        <v>610</v>
      </c>
      <c r="S381" s="2">
        <v>42802</v>
      </c>
      <c r="T381" t="s">
        <v>976</v>
      </c>
      <c r="U381">
        <v>61.15</v>
      </c>
      <c r="V381">
        <v>16.8</v>
      </c>
      <c r="W381">
        <f t="shared" si="69"/>
        <v>11644999.112499999</v>
      </c>
      <c r="X381">
        <f t="shared" si="70"/>
        <v>29112.497781249996</v>
      </c>
      <c r="Y381">
        <f t="shared" si="60"/>
        <v>475</v>
      </c>
      <c r="Z381">
        <f t="shared" si="61"/>
        <v>-21436.512499999997</v>
      </c>
      <c r="AA381" t="str">
        <f t="shared" si="62"/>
        <v/>
      </c>
      <c r="AB381" s="9" t="str">
        <f>IFERROR(AA381/MAX($A$3:AA381)-1,"")</f>
        <v/>
      </c>
      <c r="AG381" s="2">
        <f t="shared" si="67"/>
        <v>42901</v>
      </c>
      <c r="AH381">
        <v>11826671.408044992</v>
      </c>
      <c r="AI381" s="9">
        <f>AH381/MAX($AH$2:AH381)-1</f>
        <v>-1.5869398119282119E-2</v>
      </c>
      <c r="AJ381" s="29">
        <f t="shared" si="63"/>
        <v>1</v>
      </c>
      <c r="AK381" s="29">
        <f t="shared" si="64"/>
        <v>1</v>
      </c>
      <c r="AL381" s="30">
        <f t="shared" si="68"/>
        <v>2</v>
      </c>
      <c r="AM381" s="30">
        <f t="shared" si="65"/>
        <v>2369</v>
      </c>
      <c r="AN381" s="31">
        <f t="shared" ca="1" si="66"/>
        <v>-1.5869398119282119E-2</v>
      </c>
      <c r="AV381" t="s">
        <v>976</v>
      </c>
      <c r="AW381" t="s">
        <v>31</v>
      </c>
      <c r="AX381" s="7">
        <v>42802.486111111109</v>
      </c>
      <c r="AY381">
        <v>61.15</v>
      </c>
      <c r="AZ381" s="7">
        <v>42803.388888888891</v>
      </c>
      <c r="BA381">
        <v>16.8</v>
      </c>
      <c r="BB381" s="8">
        <v>-0.72529999999999994</v>
      </c>
      <c r="BC381">
        <v>-39759.25</v>
      </c>
      <c r="BD381" s="8">
        <v>-0.73799999999999999</v>
      </c>
      <c r="BE381">
        <v>881.00360000000001</v>
      </c>
      <c r="BF381">
        <v>53873.37</v>
      </c>
      <c r="BG381">
        <v>704599.93</v>
      </c>
      <c r="BH381">
        <v>50</v>
      </c>
      <c r="BI381">
        <v>-795.19</v>
      </c>
      <c r="BJ381" s="8">
        <v>-0.80289999999999995</v>
      </c>
      <c r="BK381" s="8">
        <v>7.2800000000000004E-2</v>
      </c>
      <c r="BL381" t="s">
        <v>610</v>
      </c>
    </row>
    <row r="382" spans="1:64" x14ac:dyDescent="0.45">
      <c r="A382" t="s">
        <v>976</v>
      </c>
      <c r="B382" t="s">
        <v>31</v>
      </c>
      <c r="C382" s="7">
        <v>42802.486111111109</v>
      </c>
      <c r="D382">
        <v>61.15</v>
      </c>
      <c r="E382" s="7">
        <v>42803.385416666664</v>
      </c>
      <c r="F382">
        <v>14.95</v>
      </c>
      <c r="G382" s="8">
        <v>-0.75549999999999995</v>
      </c>
      <c r="H382">
        <v>-48433.84</v>
      </c>
      <c r="I382" s="8">
        <v>-0.76800000000000002</v>
      </c>
      <c r="J382">
        <v>1031.3630000000001</v>
      </c>
      <c r="K382">
        <v>63067.85</v>
      </c>
      <c r="L382">
        <v>2527581.54</v>
      </c>
      <c r="M382">
        <v>49</v>
      </c>
      <c r="N382">
        <v>-988.45</v>
      </c>
      <c r="O382" s="8">
        <v>-0.80289999999999995</v>
      </c>
      <c r="P382" s="8">
        <v>7.2800000000000004E-2</v>
      </c>
      <c r="Q382" t="s">
        <v>610</v>
      </c>
      <c r="S382" s="2">
        <v>42802</v>
      </c>
      <c r="T382" t="s">
        <v>976</v>
      </c>
      <c r="U382">
        <v>61.15</v>
      </c>
      <c r="V382">
        <v>14.95</v>
      </c>
      <c r="W382">
        <f t="shared" si="69"/>
        <v>11644999.112499999</v>
      </c>
      <c r="X382">
        <f t="shared" si="70"/>
        <v>29112.497781249996</v>
      </c>
      <c r="Y382">
        <f t="shared" si="60"/>
        <v>475</v>
      </c>
      <c r="Z382">
        <f t="shared" si="61"/>
        <v>-22306.474999999999</v>
      </c>
      <c r="AA382">
        <f t="shared" si="62"/>
        <v>11565943.874999998</v>
      </c>
      <c r="AB382" s="9">
        <f>IFERROR(AA382/MAX($A$3:AA382)-1,"")</f>
        <v>-1.9300864834187026E-2</v>
      </c>
      <c r="AG382" s="2">
        <f t="shared" si="67"/>
        <v>42902</v>
      </c>
      <c r="AH382">
        <v>11826671.408044992</v>
      </c>
      <c r="AI382" s="9">
        <f>AH382/MAX($AH$2:AH382)-1</f>
        <v>-1.5869398119282119E-2</v>
      </c>
      <c r="AJ382" s="29">
        <f t="shared" si="63"/>
        <v>1</v>
      </c>
      <c r="AK382" s="29">
        <f t="shared" si="64"/>
        <v>1</v>
      </c>
      <c r="AL382" s="30">
        <f t="shared" si="68"/>
        <v>2</v>
      </c>
      <c r="AM382" s="30">
        <f t="shared" si="65"/>
        <v>2369</v>
      </c>
      <c r="AN382" s="31">
        <f t="shared" ca="1" si="66"/>
        <v>-1.5869398119282119E-2</v>
      </c>
      <c r="AV382" t="s">
        <v>976</v>
      </c>
      <c r="AW382" t="s">
        <v>31</v>
      </c>
      <c r="AX382" s="7">
        <v>42802.486111111109</v>
      </c>
      <c r="AY382">
        <v>61.15</v>
      </c>
      <c r="AZ382" s="7">
        <v>42803.385416666664</v>
      </c>
      <c r="BA382">
        <v>14.95</v>
      </c>
      <c r="BB382" s="8">
        <v>-0.75549999999999995</v>
      </c>
      <c r="BC382">
        <v>-48433.84</v>
      </c>
      <c r="BD382" s="8">
        <v>-0.76800000000000002</v>
      </c>
      <c r="BE382">
        <v>1031.3630000000001</v>
      </c>
      <c r="BF382">
        <v>63067.85</v>
      </c>
      <c r="BG382">
        <v>2527581.54</v>
      </c>
      <c r="BH382">
        <v>49</v>
      </c>
      <c r="BI382">
        <v>-988.45</v>
      </c>
      <c r="BJ382" s="8">
        <v>-0.80289999999999995</v>
      </c>
      <c r="BK382" s="8">
        <v>7.2800000000000004E-2</v>
      </c>
      <c r="BL382" t="s">
        <v>610</v>
      </c>
    </row>
    <row r="383" spans="1:64" x14ac:dyDescent="0.45">
      <c r="A383" t="s">
        <v>970</v>
      </c>
      <c r="B383" t="s">
        <v>31</v>
      </c>
      <c r="C383" s="7">
        <v>42803.482638888891</v>
      </c>
      <c r="D383">
        <v>69.95</v>
      </c>
      <c r="E383" s="7">
        <v>42803.635416666664</v>
      </c>
      <c r="F383">
        <v>8.8000000000000007</v>
      </c>
      <c r="G383" s="8">
        <v>-0.87419999999999998</v>
      </c>
      <c r="H383">
        <v>-55462.98</v>
      </c>
      <c r="I383" s="8">
        <v>-0.88549999999999995</v>
      </c>
      <c r="J383">
        <v>895.46690000000001</v>
      </c>
      <c r="K383">
        <v>62637.91</v>
      </c>
      <c r="L383">
        <v>2472118.5499999998</v>
      </c>
      <c r="M383">
        <v>45</v>
      </c>
      <c r="N383">
        <v>-1232.51</v>
      </c>
      <c r="O383" s="8">
        <v>-0.87419999999999998</v>
      </c>
      <c r="P383" s="8">
        <v>0.31519999999999998</v>
      </c>
      <c r="Q383" t="s">
        <v>610</v>
      </c>
      <c r="S383" s="2">
        <v>42803</v>
      </c>
      <c r="T383" t="s">
        <v>970</v>
      </c>
      <c r="U383">
        <v>69.95</v>
      </c>
      <c r="V383">
        <v>8.8000000000000007</v>
      </c>
      <c r="W383">
        <f t="shared" si="69"/>
        <v>11565943.874999998</v>
      </c>
      <c r="X383">
        <f t="shared" si="70"/>
        <v>28914.859687499997</v>
      </c>
      <c r="Y383">
        <f t="shared" si="60"/>
        <v>425</v>
      </c>
      <c r="Z383">
        <f t="shared" si="61"/>
        <v>-26323.4375</v>
      </c>
      <c r="AA383">
        <f t="shared" si="62"/>
        <v>11539620.437499998</v>
      </c>
      <c r="AB383" s="9">
        <f>IFERROR(AA383/MAX($A$3:AA383)-1,"")</f>
        <v>-2.1532880886646177E-2</v>
      </c>
      <c r="AG383" s="2">
        <f t="shared" si="67"/>
        <v>42903</v>
      </c>
      <c r="AH383">
        <v>11826671.408044992</v>
      </c>
      <c r="AI383" s="9">
        <f>AH383/MAX($AH$2:AH383)-1</f>
        <v>-1.5869398119282119E-2</v>
      </c>
      <c r="AJ383" s="29">
        <f t="shared" si="63"/>
        <v>1</v>
      </c>
      <c r="AK383" s="29">
        <f t="shared" si="64"/>
        <v>1</v>
      </c>
      <c r="AL383" s="30">
        <f t="shared" si="68"/>
        <v>2</v>
      </c>
      <c r="AM383" s="30">
        <f t="shared" si="65"/>
        <v>2369</v>
      </c>
      <c r="AN383" s="31">
        <f t="shared" ca="1" si="66"/>
        <v>-1.5869398119282119E-2</v>
      </c>
      <c r="AV383" t="s">
        <v>970</v>
      </c>
      <c r="AW383" t="s">
        <v>31</v>
      </c>
      <c r="AX383" s="7">
        <v>42803.482638888891</v>
      </c>
      <c r="AY383">
        <v>69.95</v>
      </c>
      <c r="AZ383" s="7">
        <v>42803.635416666664</v>
      </c>
      <c r="BA383">
        <v>8.8000000000000007</v>
      </c>
      <c r="BB383" s="8">
        <v>-0.87419999999999998</v>
      </c>
      <c r="BC383">
        <v>-55462.98</v>
      </c>
      <c r="BD383" s="8">
        <v>-0.88549999999999995</v>
      </c>
      <c r="BE383">
        <v>895.46690000000001</v>
      </c>
      <c r="BF383">
        <v>62637.91</v>
      </c>
      <c r="BG383">
        <v>2472118.5499999998</v>
      </c>
      <c r="BH383">
        <v>45</v>
      </c>
      <c r="BI383">
        <v>-1232.51</v>
      </c>
      <c r="BJ383" s="8">
        <v>-0.87419999999999998</v>
      </c>
      <c r="BK383" s="8">
        <v>0.31519999999999998</v>
      </c>
      <c r="BL383" t="s">
        <v>610</v>
      </c>
    </row>
    <row r="384" spans="1:64" x14ac:dyDescent="0.45">
      <c r="A384" t="s">
        <v>977</v>
      </c>
      <c r="B384" t="s">
        <v>31</v>
      </c>
      <c r="C384" s="7">
        <v>42804.590277777781</v>
      </c>
      <c r="D384">
        <v>222.4</v>
      </c>
      <c r="E384" s="7">
        <v>42808.385416666664</v>
      </c>
      <c r="F384">
        <v>17.100000000000001</v>
      </c>
      <c r="G384" s="8">
        <v>-0.92310000000000003</v>
      </c>
      <c r="H384">
        <v>-58237.33</v>
      </c>
      <c r="I384" s="8">
        <v>-0.93389999999999995</v>
      </c>
      <c r="J384">
        <v>280.39830000000001</v>
      </c>
      <c r="K384">
        <v>62360.59</v>
      </c>
      <c r="L384">
        <v>2413881.2200000002</v>
      </c>
      <c r="M384">
        <v>19</v>
      </c>
      <c r="N384">
        <v>-3065.12</v>
      </c>
      <c r="O384" s="8">
        <v>-0.92310000000000003</v>
      </c>
      <c r="P384" s="8">
        <v>9.9000000000000008E-3</v>
      </c>
      <c r="Q384" t="s">
        <v>610</v>
      </c>
      <c r="S384" s="2">
        <v>42804</v>
      </c>
      <c r="T384" t="s">
        <v>977</v>
      </c>
      <c r="U384">
        <v>222.4</v>
      </c>
      <c r="V384">
        <v>17.100000000000001</v>
      </c>
      <c r="W384">
        <f t="shared" si="69"/>
        <v>11539620.437499998</v>
      </c>
      <c r="X384">
        <f t="shared" si="70"/>
        <v>28849.051093749997</v>
      </c>
      <c r="Y384">
        <f t="shared" si="60"/>
        <v>125</v>
      </c>
      <c r="Z384">
        <f t="shared" si="61"/>
        <v>-25961.875</v>
      </c>
      <c r="AA384">
        <f t="shared" si="62"/>
        <v>11513658.562499998</v>
      </c>
      <c r="AB384" s="9">
        <f>IFERROR(AA384/MAX($A$3:AA384)-1,"")</f>
        <v>-2.3734239343418229E-2</v>
      </c>
      <c r="AG384" s="2">
        <f t="shared" si="67"/>
        <v>42904</v>
      </c>
      <c r="AH384">
        <v>11826671.408044992</v>
      </c>
      <c r="AI384" s="9">
        <f>AH384/MAX($AH$2:AH384)-1</f>
        <v>-1.5869398119282119E-2</v>
      </c>
      <c r="AJ384" s="29">
        <f t="shared" si="63"/>
        <v>1</v>
      </c>
      <c r="AK384" s="29">
        <f t="shared" si="64"/>
        <v>1</v>
      </c>
      <c r="AL384" s="30">
        <f t="shared" si="68"/>
        <v>2</v>
      </c>
      <c r="AM384" s="30">
        <f t="shared" si="65"/>
        <v>2369</v>
      </c>
      <c r="AN384" s="31">
        <f t="shared" ca="1" si="66"/>
        <v>-1.5869398119282119E-2</v>
      </c>
      <c r="AV384" t="s">
        <v>977</v>
      </c>
      <c r="AW384" t="s">
        <v>31</v>
      </c>
      <c r="AX384" s="7">
        <v>42804.590277777781</v>
      </c>
      <c r="AY384">
        <v>222.4</v>
      </c>
      <c r="AZ384" s="7">
        <v>42808.385416666664</v>
      </c>
      <c r="BA384">
        <v>17.100000000000001</v>
      </c>
      <c r="BB384" s="8">
        <v>-0.92310000000000003</v>
      </c>
      <c r="BC384">
        <v>-58237.33</v>
      </c>
      <c r="BD384" s="8">
        <v>-0.93389999999999995</v>
      </c>
      <c r="BE384">
        <v>280.39830000000001</v>
      </c>
      <c r="BF384">
        <v>62360.59</v>
      </c>
      <c r="BG384">
        <v>2413881.2200000002</v>
      </c>
      <c r="BH384">
        <v>19</v>
      </c>
      <c r="BI384">
        <v>-3065.12</v>
      </c>
      <c r="BJ384" s="8">
        <v>-0.92310000000000003</v>
      </c>
      <c r="BK384" s="8">
        <v>9.9000000000000008E-3</v>
      </c>
      <c r="BL384" t="s">
        <v>610</v>
      </c>
    </row>
    <row r="385" spans="1:64" x14ac:dyDescent="0.45">
      <c r="A385" t="s">
        <v>978</v>
      </c>
      <c r="B385" t="s">
        <v>31</v>
      </c>
      <c r="C385" s="7">
        <v>42809.409722222219</v>
      </c>
      <c r="D385">
        <v>75.95</v>
      </c>
      <c r="E385" s="7">
        <v>42810.385416666664</v>
      </c>
      <c r="F385">
        <v>90.8</v>
      </c>
      <c r="G385" s="8">
        <v>0.19550000000000001</v>
      </c>
      <c r="H385">
        <v>10773.27</v>
      </c>
      <c r="I385" s="8">
        <v>0.1736</v>
      </c>
      <c r="J385">
        <v>817.24040000000002</v>
      </c>
      <c r="K385">
        <v>62069.41</v>
      </c>
      <c r="L385">
        <v>2424654.4900000002</v>
      </c>
      <c r="M385">
        <v>71</v>
      </c>
      <c r="N385">
        <v>151.74</v>
      </c>
      <c r="O385" s="8">
        <v>-0.1883</v>
      </c>
      <c r="P385" s="8">
        <v>0.3634</v>
      </c>
      <c r="Q385" t="s">
        <v>610</v>
      </c>
      <c r="S385" s="2">
        <v>42809</v>
      </c>
      <c r="T385" t="s">
        <v>978</v>
      </c>
      <c r="U385">
        <v>75.95</v>
      </c>
      <c r="V385">
        <v>90.8</v>
      </c>
      <c r="W385">
        <f t="shared" si="69"/>
        <v>11513658.562499998</v>
      </c>
      <c r="X385">
        <f t="shared" si="70"/>
        <v>28784.146406249994</v>
      </c>
      <c r="Y385">
        <f t="shared" si="60"/>
        <v>375</v>
      </c>
      <c r="Z385">
        <f t="shared" si="61"/>
        <v>4943.4374999999964</v>
      </c>
      <c r="AA385" t="str">
        <f t="shared" si="62"/>
        <v/>
      </c>
      <c r="AB385" s="9" t="str">
        <f>IFERROR(AA385/MAX($A$3:AA385)-1,"")</f>
        <v/>
      </c>
      <c r="AG385" s="2">
        <f t="shared" si="67"/>
        <v>42905</v>
      </c>
      <c r="AH385">
        <v>11880968.220544992</v>
      </c>
      <c r="AI385" s="9">
        <f>AH385/MAX($AH$2:AH385)-1</f>
        <v>-1.1351207588556789E-2</v>
      </c>
      <c r="AJ385" s="29">
        <f t="shared" si="63"/>
        <v>1</v>
      </c>
      <c r="AK385" s="29">
        <f t="shared" si="64"/>
        <v>1</v>
      </c>
      <c r="AL385" s="30">
        <f t="shared" si="68"/>
        <v>2</v>
      </c>
      <c r="AM385" s="30">
        <f t="shared" si="65"/>
        <v>2369</v>
      </c>
      <c r="AN385" s="31">
        <f t="shared" ca="1" si="66"/>
        <v>-1.1351207588556789E-2</v>
      </c>
      <c r="AV385" t="s">
        <v>978</v>
      </c>
      <c r="AW385" t="s">
        <v>31</v>
      </c>
      <c r="AX385" s="7">
        <v>42809.409722222219</v>
      </c>
      <c r="AY385">
        <v>75.95</v>
      </c>
      <c r="AZ385" s="7">
        <v>42810.385416666664</v>
      </c>
      <c r="BA385">
        <v>90.8</v>
      </c>
      <c r="BB385" s="8">
        <v>0.19550000000000001</v>
      </c>
      <c r="BC385">
        <v>10773.27</v>
      </c>
      <c r="BD385" s="8">
        <v>0.1736</v>
      </c>
      <c r="BE385">
        <v>817.24040000000002</v>
      </c>
      <c r="BF385">
        <v>62069.41</v>
      </c>
      <c r="BG385">
        <v>2424654.4900000002</v>
      </c>
      <c r="BH385">
        <v>71</v>
      </c>
      <c r="BI385">
        <v>151.74</v>
      </c>
      <c r="BJ385" s="8">
        <v>-0.1883</v>
      </c>
      <c r="BK385" s="8">
        <v>0.3634</v>
      </c>
      <c r="BL385" t="s">
        <v>610</v>
      </c>
    </row>
    <row r="386" spans="1:64" x14ac:dyDescent="0.45">
      <c r="A386" t="s">
        <v>978</v>
      </c>
      <c r="B386" t="s">
        <v>31</v>
      </c>
      <c r="C386" s="7">
        <v>42809.427083333336</v>
      </c>
      <c r="D386">
        <v>81.95</v>
      </c>
      <c r="E386" s="7">
        <v>42810.388888888891</v>
      </c>
      <c r="F386">
        <v>94.35</v>
      </c>
      <c r="G386" s="8">
        <v>0.15129999999999999</v>
      </c>
      <c r="H386">
        <v>6947.21</v>
      </c>
      <c r="I386" s="8">
        <v>0.1298</v>
      </c>
      <c r="J386">
        <v>653.11779999999999</v>
      </c>
      <c r="K386">
        <v>53523</v>
      </c>
      <c r="L386">
        <v>711547.15</v>
      </c>
      <c r="M386">
        <v>67</v>
      </c>
      <c r="N386">
        <v>103.69</v>
      </c>
      <c r="O386" s="8">
        <v>-0.23980000000000001</v>
      </c>
      <c r="P386" s="8">
        <v>0.4259</v>
      </c>
      <c r="Q386" t="s">
        <v>610</v>
      </c>
      <c r="S386" s="2">
        <v>42809</v>
      </c>
      <c r="T386" t="s">
        <v>978</v>
      </c>
      <c r="U386">
        <v>81.95</v>
      </c>
      <c r="V386">
        <v>94.35</v>
      </c>
      <c r="W386">
        <f t="shared" si="69"/>
        <v>11513658.562499998</v>
      </c>
      <c r="X386">
        <f t="shared" si="70"/>
        <v>28784.146406249994</v>
      </c>
      <c r="Y386">
        <f t="shared" ref="Y386:Y449" si="71">MROUND(X386/U386,25)</f>
        <v>350</v>
      </c>
      <c r="Z386">
        <f t="shared" ref="Z386:Z449" si="72">Y386*((V386*0.99)-(U386*1.01))</f>
        <v>3722.9499999999953</v>
      </c>
      <c r="AA386">
        <f t="shared" si="62"/>
        <v>11522324.949999997</v>
      </c>
      <c r="AB386" s="9">
        <f>IFERROR(AA386/MAX($A$3:AA386)-1,"")</f>
        <v>-2.2999399297667034E-2</v>
      </c>
      <c r="AG386" s="2">
        <f t="shared" si="67"/>
        <v>42906</v>
      </c>
      <c r="AH386">
        <v>11880968.220544992</v>
      </c>
      <c r="AI386" s="9">
        <f>AH386/MAX($AH$2:AH386)-1</f>
        <v>-1.1351207588556789E-2</v>
      </c>
      <c r="AJ386" s="29">
        <f t="shared" si="63"/>
        <v>1</v>
      </c>
      <c r="AK386" s="29">
        <f t="shared" si="64"/>
        <v>1</v>
      </c>
      <c r="AL386" s="30">
        <f t="shared" si="68"/>
        <v>2</v>
      </c>
      <c r="AM386" s="30">
        <f t="shared" si="65"/>
        <v>2369</v>
      </c>
      <c r="AN386" s="31">
        <f t="shared" ca="1" si="66"/>
        <v>-1.1351207588556789E-2</v>
      </c>
      <c r="AV386" t="s">
        <v>978</v>
      </c>
      <c r="AW386" t="s">
        <v>31</v>
      </c>
      <c r="AX386" s="7">
        <v>42809.427083333336</v>
      </c>
      <c r="AY386">
        <v>81.95</v>
      </c>
      <c r="AZ386" s="7">
        <v>42810.388888888891</v>
      </c>
      <c r="BA386">
        <v>94.35</v>
      </c>
      <c r="BB386" s="8">
        <v>0.15129999999999999</v>
      </c>
      <c r="BC386">
        <v>6947.21</v>
      </c>
      <c r="BD386" s="8">
        <v>0.1298</v>
      </c>
      <c r="BE386">
        <v>653.11779999999999</v>
      </c>
      <c r="BF386">
        <v>53523</v>
      </c>
      <c r="BG386">
        <v>711547.15</v>
      </c>
      <c r="BH386">
        <v>67</v>
      </c>
      <c r="BI386">
        <v>103.69</v>
      </c>
      <c r="BJ386" s="8">
        <v>-0.23980000000000001</v>
      </c>
      <c r="BK386" s="8">
        <v>0.4259</v>
      </c>
      <c r="BL386" t="s">
        <v>610</v>
      </c>
    </row>
    <row r="387" spans="1:64" x14ac:dyDescent="0.45">
      <c r="A387" t="s">
        <v>1199</v>
      </c>
      <c r="B387" t="s">
        <v>31</v>
      </c>
      <c r="C387" s="7">
        <v>42811.444444444445</v>
      </c>
      <c r="D387">
        <v>133</v>
      </c>
      <c r="E387" s="7">
        <v>42814.385416666664</v>
      </c>
      <c r="F387">
        <v>133.75</v>
      </c>
      <c r="G387" s="8">
        <v>5.5999999999999999E-3</v>
      </c>
      <c r="H387">
        <v>-895.65</v>
      </c>
      <c r="I387" s="8">
        <v>-1.44E-2</v>
      </c>
      <c r="J387">
        <v>467.09230000000002</v>
      </c>
      <c r="K387">
        <v>62123.27</v>
      </c>
      <c r="L387">
        <v>2423758.84</v>
      </c>
      <c r="M387">
        <v>61</v>
      </c>
      <c r="N387">
        <v>-14.68</v>
      </c>
      <c r="O387" s="8">
        <v>-0.16800000000000001</v>
      </c>
      <c r="P387" s="8">
        <v>0.1192</v>
      </c>
      <c r="Q387" t="s">
        <v>610</v>
      </c>
      <c r="S387" s="2">
        <v>42811</v>
      </c>
      <c r="T387" t="s">
        <v>1199</v>
      </c>
      <c r="U387">
        <v>133</v>
      </c>
      <c r="V387">
        <v>133.75</v>
      </c>
      <c r="W387">
        <f t="shared" si="69"/>
        <v>11522324.949999997</v>
      </c>
      <c r="X387">
        <f t="shared" si="70"/>
        <v>28805.812374999994</v>
      </c>
      <c r="Y387">
        <f t="shared" si="71"/>
        <v>225</v>
      </c>
      <c r="Z387">
        <f t="shared" si="72"/>
        <v>-431.43750000000409</v>
      </c>
      <c r="AA387" t="str">
        <f t="shared" ref="AA387:AA450" si="73">IF(S387&lt;&gt;S388,W387+SUMIF($S$3:$S$3590,S387,$Z$3:$Z$3590),"")</f>
        <v/>
      </c>
      <c r="AB387" s="9" t="str">
        <f>IFERROR(AA387/MAX($A$3:AA387)-1,"")</f>
        <v/>
      </c>
      <c r="AG387" s="2">
        <f t="shared" si="67"/>
        <v>42907</v>
      </c>
      <c r="AH387">
        <v>11859241.995544992</v>
      </c>
      <c r="AI387" s="9">
        <f>AH387/MAX($AH$2:AH387)-1</f>
        <v>-1.3159107896947964E-2</v>
      </c>
      <c r="AJ387" s="29">
        <f t="shared" ref="AJ387:AJ450" si="74">IF(AG387=$AP$3,1,IF(AJ386=1,1,""))</f>
        <v>1</v>
      </c>
      <c r="AK387" s="29">
        <f t="shared" ref="AK387:AK450" si="75">IF(AG387=$AP$4,1,IF(AK388=1,1,""))</f>
        <v>1</v>
      </c>
      <c r="AL387" s="30">
        <f t="shared" si="68"/>
        <v>2</v>
      </c>
      <c r="AM387" s="30">
        <f t="shared" ref="AM387:AM450" si="76">IF(AND(AK387=1,AK388&lt;&gt;1),ROW(),IF(AND(AK387="",AK388=""),"",AM388))</f>
        <v>2369</v>
      </c>
      <c r="AN387" s="31">
        <f t="shared" ref="AN387:AN450" ca="1" si="77">IF(AM387="","",IF(AJ387=1,AH387/MAX(INDIRECT("AH"&amp;AL387&amp;":"&amp;"AJ"&amp;ROW(AN387)))-1,""))</f>
        <v>-1.3159107896947964E-2</v>
      </c>
      <c r="AV387" t="s">
        <v>1199</v>
      </c>
      <c r="AW387" t="s">
        <v>31</v>
      </c>
      <c r="AX387" s="7">
        <v>42811.444444444445</v>
      </c>
      <c r="AY387">
        <v>133</v>
      </c>
      <c r="AZ387" s="7">
        <v>42814.385416666664</v>
      </c>
      <c r="BA387">
        <v>133.75</v>
      </c>
      <c r="BB387" s="8">
        <v>5.5999999999999999E-3</v>
      </c>
      <c r="BC387">
        <v>-895.65</v>
      </c>
      <c r="BD387" s="8">
        <v>-1.44E-2</v>
      </c>
      <c r="BE387">
        <v>467.09230000000002</v>
      </c>
      <c r="BF387">
        <v>62123.27</v>
      </c>
      <c r="BG387">
        <v>2423758.84</v>
      </c>
      <c r="BH387">
        <v>61</v>
      </c>
      <c r="BI387">
        <v>-14.68</v>
      </c>
      <c r="BJ387" s="8">
        <v>-0.16800000000000001</v>
      </c>
      <c r="BK387" s="8">
        <v>0.1192</v>
      </c>
      <c r="BL387" t="s">
        <v>610</v>
      </c>
    </row>
    <row r="388" spans="1:64" x14ac:dyDescent="0.45">
      <c r="A388" t="s">
        <v>979</v>
      </c>
      <c r="B388" t="s">
        <v>31</v>
      </c>
      <c r="C388" s="7">
        <v>42811.489583333336</v>
      </c>
      <c r="D388">
        <v>94</v>
      </c>
      <c r="E388" s="7">
        <v>42814.385416666664</v>
      </c>
      <c r="F388">
        <v>87.95</v>
      </c>
      <c r="G388" s="8">
        <v>-6.4399999999999999E-2</v>
      </c>
      <c r="H388">
        <v>-5200.79</v>
      </c>
      <c r="I388" s="8">
        <v>-8.3699999999999997E-2</v>
      </c>
      <c r="J388">
        <v>660.87879999999996</v>
      </c>
      <c r="K388">
        <v>62122.61</v>
      </c>
      <c r="L388">
        <v>2418558.0499999998</v>
      </c>
      <c r="M388">
        <v>48</v>
      </c>
      <c r="N388">
        <v>-108.35</v>
      </c>
      <c r="O388" s="8">
        <v>-0.20050000000000001</v>
      </c>
      <c r="P388" s="8">
        <v>0.10639999999999999</v>
      </c>
      <c r="Q388" t="s">
        <v>610</v>
      </c>
      <c r="S388" s="2">
        <v>42811</v>
      </c>
      <c r="T388" t="s">
        <v>979</v>
      </c>
      <c r="U388">
        <v>94</v>
      </c>
      <c r="V388">
        <v>87.95</v>
      </c>
      <c r="W388">
        <f t="shared" si="69"/>
        <v>11522324.949999997</v>
      </c>
      <c r="X388">
        <f t="shared" si="70"/>
        <v>28805.812374999994</v>
      </c>
      <c r="Y388">
        <f t="shared" si="71"/>
        <v>300</v>
      </c>
      <c r="Z388">
        <f t="shared" si="72"/>
        <v>-2360.8500000000008</v>
      </c>
      <c r="AA388">
        <f t="shared" si="73"/>
        <v>11519532.662499998</v>
      </c>
      <c r="AB388" s="9">
        <f>IFERROR(AA388/MAX($A$3:AA388)-1,"")</f>
        <v>-2.3236162848137232E-2</v>
      </c>
      <c r="AG388" s="2">
        <f t="shared" ref="AG388:AG451" si="78">AG387+1</f>
        <v>42908</v>
      </c>
      <c r="AH388">
        <v>11781890.770544993</v>
      </c>
      <c r="AI388" s="9">
        <f>AH388/MAX($AH$2:AH388)-1</f>
        <v>-1.95957209547587E-2</v>
      </c>
      <c r="AJ388" s="29">
        <f t="shared" si="74"/>
        <v>1</v>
      </c>
      <c r="AK388" s="29">
        <f t="shared" si="75"/>
        <v>1</v>
      </c>
      <c r="AL388" s="30">
        <f t="shared" ref="AL388:AL451" si="79">IF(AND(AJ388=1,AJ387&lt;&gt;1),ROW(),IF(AND(AJ388="",AJ387=""),"",AL387))</f>
        <v>2</v>
      </c>
      <c r="AM388" s="30">
        <f t="shared" si="76"/>
        <v>2369</v>
      </c>
      <c r="AN388" s="31">
        <f t="shared" ca="1" si="77"/>
        <v>-1.95957209547587E-2</v>
      </c>
      <c r="AV388" t="s">
        <v>979</v>
      </c>
      <c r="AW388" t="s">
        <v>31</v>
      </c>
      <c r="AX388" s="7">
        <v>42811.489583333336</v>
      </c>
      <c r="AY388">
        <v>94</v>
      </c>
      <c r="AZ388" s="7">
        <v>42814.385416666664</v>
      </c>
      <c r="BA388">
        <v>87.95</v>
      </c>
      <c r="BB388" s="8">
        <v>-6.4399999999999999E-2</v>
      </c>
      <c r="BC388">
        <v>-5200.79</v>
      </c>
      <c r="BD388" s="8">
        <v>-8.3699999999999997E-2</v>
      </c>
      <c r="BE388">
        <v>660.87879999999996</v>
      </c>
      <c r="BF388">
        <v>62122.61</v>
      </c>
      <c r="BG388">
        <v>2418558.0499999998</v>
      </c>
      <c r="BH388">
        <v>48</v>
      </c>
      <c r="BI388">
        <v>-108.35</v>
      </c>
      <c r="BJ388" s="8">
        <v>-0.20050000000000001</v>
      </c>
      <c r="BK388" s="8">
        <v>0.10639999999999999</v>
      </c>
      <c r="BL388" t="s">
        <v>610</v>
      </c>
    </row>
    <row r="389" spans="1:64" x14ac:dyDescent="0.45">
      <c r="A389" t="s">
        <v>980</v>
      </c>
      <c r="B389" t="s">
        <v>31</v>
      </c>
      <c r="C389" s="7">
        <v>42815.46875</v>
      </c>
      <c r="D389">
        <v>53.4</v>
      </c>
      <c r="E389" s="7">
        <v>42816.388888888891</v>
      </c>
      <c r="F389">
        <v>135.85</v>
      </c>
      <c r="G389" s="8">
        <v>1.544</v>
      </c>
      <c r="H389">
        <v>80795.45</v>
      </c>
      <c r="I389" s="8">
        <v>1.5085999999999999</v>
      </c>
      <c r="J389">
        <v>1002.954</v>
      </c>
      <c r="K389">
        <v>53557.73</v>
      </c>
      <c r="L389">
        <v>792342.6</v>
      </c>
      <c r="M389">
        <v>55</v>
      </c>
      <c r="N389">
        <v>1469.01</v>
      </c>
      <c r="O389" s="8">
        <v>-0.23780000000000001</v>
      </c>
      <c r="P389" s="8">
        <v>2.2603</v>
      </c>
      <c r="Q389" t="s">
        <v>610</v>
      </c>
      <c r="S389" s="2">
        <v>42815</v>
      </c>
      <c r="T389" t="s">
        <v>980</v>
      </c>
      <c r="U389">
        <v>53.4</v>
      </c>
      <c r="V389">
        <v>135.85</v>
      </c>
      <c r="W389">
        <f t="shared" si="69"/>
        <v>11519532.662499998</v>
      </c>
      <c r="X389">
        <f t="shared" si="70"/>
        <v>28798.831656249997</v>
      </c>
      <c r="Y389">
        <f t="shared" si="71"/>
        <v>550</v>
      </c>
      <c r="Z389">
        <f t="shared" si="72"/>
        <v>44306.625</v>
      </c>
      <c r="AA389" t="str">
        <f t="shared" si="73"/>
        <v/>
      </c>
      <c r="AB389" s="9" t="str">
        <f>IFERROR(AA389/MAX($A$3:AA389)-1,"")</f>
        <v/>
      </c>
      <c r="AG389" s="2">
        <f t="shared" si="78"/>
        <v>42909</v>
      </c>
      <c r="AH389">
        <v>11803599.120544992</v>
      </c>
      <c r="AI389" s="9">
        <f>AH389/MAX($AH$2:AH389)-1</f>
        <v>-1.7789308075408461E-2</v>
      </c>
      <c r="AJ389" s="29">
        <f t="shared" si="74"/>
        <v>1</v>
      </c>
      <c r="AK389" s="29">
        <f t="shared" si="75"/>
        <v>1</v>
      </c>
      <c r="AL389" s="30">
        <f t="shared" si="79"/>
        <v>2</v>
      </c>
      <c r="AM389" s="30">
        <f t="shared" si="76"/>
        <v>2369</v>
      </c>
      <c r="AN389" s="31">
        <f t="shared" ca="1" si="77"/>
        <v>-1.7789308075408461E-2</v>
      </c>
      <c r="AV389" t="s">
        <v>980</v>
      </c>
      <c r="AW389" t="s">
        <v>31</v>
      </c>
      <c r="AX389" s="7">
        <v>42815.46875</v>
      </c>
      <c r="AY389">
        <v>53.4</v>
      </c>
      <c r="AZ389" s="7">
        <v>42816.388888888891</v>
      </c>
      <c r="BA389">
        <v>135.85</v>
      </c>
      <c r="BB389" s="8">
        <v>1.544</v>
      </c>
      <c r="BC389">
        <v>80795.45</v>
      </c>
      <c r="BD389" s="8">
        <v>1.5085999999999999</v>
      </c>
      <c r="BE389">
        <v>1002.954</v>
      </c>
      <c r="BF389">
        <v>53557.73</v>
      </c>
      <c r="BG389">
        <v>792342.6</v>
      </c>
      <c r="BH389">
        <v>55</v>
      </c>
      <c r="BI389">
        <v>1469.01</v>
      </c>
      <c r="BJ389" s="8">
        <v>-0.23780000000000001</v>
      </c>
      <c r="BK389" s="8">
        <v>2.2603</v>
      </c>
      <c r="BL389" t="s">
        <v>610</v>
      </c>
    </row>
    <row r="390" spans="1:64" x14ac:dyDescent="0.45">
      <c r="A390" t="s">
        <v>980</v>
      </c>
      <c r="B390" t="s">
        <v>31</v>
      </c>
      <c r="C390" s="7">
        <v>42815.46875</v>
      </c>
      <c r="D390">
        <v>53.4</v>
      </c>
      <c r="E390" s="7">
        <v>42816.385416666664</v>
      </c>
      <c r="F390">
        <v>136</v>
      </c>
      <c r="G390" s="8">
        <v>1.5468</v>
      </c>
      <c r="H390">
        <v>93843.83</v>
      </c>
      <c r="I390" s="8">
        <v>1.5113000000000001</v>
      </c>
      <c r="J390">
        <v>1162.7860000000001</v>
      </c>
      <c r="K390">
        <v>62092.79</v>
      </c>
      <c r="L390">
        <v>2512401.88</v>
      </c>
      <c r="M390">
        <v>54</v>
      </c>
      <c r="N390">
        <v>1737.85</v>
      </c>
      <c r="O390" s="8">
        <v>-0.23780000000000001</v>
      </c>
      <c r="P390" s="8">
        <v>1.5468</v>
      </c>
      <c r="Q390" t="s">
        <v>610</v>
      </c>
      <c r="S390" s="2">
        <v>42815</v>
      </c>
      <c r="T390" t="s">
        <v>980</v>
      </c>
      <c r="U390">
        <v>53.4</v>
      </c>
      <c r="V390">
        <v>136</v>
      </c>
      <c r="W390">
        <f t="shared" ref="W390:W453" si="80">IF(S390&lt;&gt;S389,AA389,W389)</f>
        <v>11519532.662499998</v>
      </c>
      <c r="X390">
        <f t="shared" si="70"/>
        <v>28798.831656249997</v>
      </c>
      <c r="Y390">
        <f t="shared" si="71"/>
        <v>550</v>
      </c>
      <c r="Z390">
        <f t="shared" si="72"/>
        <v>44388.299999999996</v>
      </c>
      <c r="AA390">
        <f t="shared" si="73"/>
        <v>11608227.587499999</v>
      </c>
      <c r="AB390" s="9">
        <f>IFERROR(AA390/MAX($A$3:AA390)-1,"")</f>
        <v>-1.5715545665382913E-2</v>
      </c>
      <c r="AG390" s="2">
        <f t="shared" si="78"/>
        <v>42910</v>
      </c>
      <c r="AH390">
        <v>11803599.120544992</v>
      </c>
      <c r="AI390" s="9">
        <f>AH390/MAX($AH$2:AH390)-1</f>
        <v>-1.7789308075408461E-2</v>
      </c>
      <c r="AJ390" s="29">
        <f t="shared" si="74"/>
        <v>1</v>
      </c>
      <c r="AK390" s="29">
        <f t="shared" si="75"/>
        <v>1</v>
      </c>
      <c r="AL390" s="30">
        <f t="shared" si="79"/>
        <v>2</v>
      </c>
      <c r="AM390" s="30">
        <f t="shared" si="76"/>
        <v>2369</v>
      </c>
      <c r="AN390" s="31">
        <f t="shared" ca="1" si="77"/>
        <v>-1.7789308075408461E-2</v>
      </c>
      <c r="AV390" t="s">
        <v>980</v>
      </c>
      <c r="AW390" t="s">
        <v>31</v>
      </c>
      <c r="AX390" s="7">
        <v>42815.46875</v>
      </c>
      <c r="AY390">
        <v>53.4</v>
      </c>
      <c r="AZ390" s="7">
        <v>42816.385416666664</v>
      </c>
      <c r="BA390">
        <v>136</v>
      </c>
      <c r="BB390" s="8">
        <v>1.5468</v>
      </c>
      <c r="BC390">
        <v>93843.83</v>
      </c>
      <c r="BD390" s="8">
        <v>1.5113000000000001</v>
      </c>
      <c r="BE390">
        <v>1162.7860000000001</v>
      </c>
      <c r="BF390">
        <v>62092.79</v>
      </c>
      <c r="BG390">
        <v>2512401.88</v>
      </c>
      <c r="BH390">
        <v>54</v>
      </c>
      <c r="BI390">
        <v>1737.85</v>
      </c>
      <c r="BJ390" s="8">
        <v>-0.23780000000000001</v>
      </c>
      <c r="BK390" s="8">
        <v>1.5468</v>
      </c>
      <c r="BL390" t="s">
        <v>610</v>
      </c>
    </row>
    <row r="391" spans="1:64" x14ac:dyDescent="0.45">
      <c r="A391" t="s">
        <v>982</v>
      </c>
      <c r="B391" t="s">
        <v>31</v>
      </c>
      <c r="C391" s="7">
        <v>42818.395833333336</v>
      </c>
      <c r="D391">
        <v>148</v>
      </c>
      <c r="E391" s="7">
        <v>42821.385416666664</v>
      </c>
      <c r="F391">
        <v>131</v>
      </c>
      <c r="G391" s="8">
        <v>-0.1149</v>
      </c>
      <c r="H391">
        <v>-8365.56</v>
      </c>
      <c r="I391" s="8">
        <v>-0.13370000000000001</v>
      </c>
      <c r="J391">
        <v>422.71629999999999</v>
      </c>
      <c r="K391">
        <v>62562.01</v>
      </c>
      <c r="L391">
        <v>2504036.33</v>
      </c>
      <c r="M391">
        <v>75</v>
      </c>
      <c r="N391">
        <v>-111.54</v>
      </c>
      <c r="O391" s="8">
        <v>-0.4108</v>
      </c>
      <c r="P391" s="8">
        <v>0.27700000000000002</v>
      </c>
      <c r="Q391" t="s">
        <v>610</v>
      </c>
      <c r="S391" s="2">
        <v>42818</v>
      </c>
      <c r="T391" t="s">
        <v>982</v>
      </c>
      <c r="U391">
        <v>148</v>
      </c>
      <c r="V391">
        <v>131</v>
      </c>
      <c r="W391">
        <f t="shared" si="80"/>
        <v>11608227.587499999</v>
      </c>
      <c r="X391">
        <f t="shared" si="70"/>
        <v>29020.568968749998</v>
      </c>
      <c r="Y391">
        <f t="shared" si="71"/>
        <v>200</v>
      </c>
      <c r="Z391">
        <f t="shared" si="72"/>
        <v>-3957.9999999999982</v>
      </c>
      <c r="AA391" t="str">
        <f t="shared" si="73"/>
        <v/>
      </c>
      <c r="AB391" s="9" t="str">
        <f>IFERROR(AA391/MAX($A$3:AA391)-1,"")</f>
        <v/>
      </c>
      <c r="AG391" s="2">
        <f t="shared" si="78"/>
        <v>42911</v>
      </c>
      <c r="AH391">
        <v>11803599.120544992</v>
      </c>
      <c r="AI391" s="9">
        <f>AH391/MAX($AH$2:AH391)-1</f>
        <v>-1.7789308075408461E-2</v>
      </c>
      <c r="AJ391" s="29">
        <f t="shared" si="74"/>
        <v>1</v>
      </c>
      <c r="AK391" s="29">
        <f t="shared" si="75"/>
        <v>1</v>
      </c>
      <c r="AL391" s="30">
        <f t="shared" si="79"/>
        <v>2</v>
      </c>
      <c r="AM391" s="30">
        <f t="shared" si="76"/>
        <v>2369</v>
      </c>
      <c r="AN391" s="31">
        <f t="shared" ca="1" si="77"/>
        <v>-1.7789308075408461E-2</v>
      </c>
      <c r="AV391" t="s">
        <v>982</v>
      </c>
      <c r="AW391" t="s">
        <v>31</v>
      </c>
      <c r="AX391" s="7">
        <v>42818.395833333336</v>
      </c>
      <c r="AY391">
        <v>148</v>
      </c>
      <c r="AZ391" s="7">
        <v>42821.385416666664</v>
      </c>
      <c r="BA391">
        <v>131</v>
      </c>
      <c r="BB391" s="8">
        <v>-0.1149</v>
      </c>
      <c r="BC391">
        <v>-8365.56</v>
      </c>
      <c r="BD391" s="8">
        <v>-0.13370000000000001</v>
      </c>
      <c r="BE391">
        <v>422.71629999999999</v>
      </c>
      <c r="BF391">
        <v>62562.01</v>
      </c>
      <c r="BG391">
        <v>2504036.33</v>
      </c>
      <c r="BH391">
        <v>75</v>
      </c>
      <c r="BI391">
        <v>-111.54</v>
      </c>
      <c r="BJ391" s="8">
        <v>-0.4108</v>
      </c>
      <c r="BK391" s="8">
        <v>0.27700000000000002</v>
      </c>
      <c r="BL391" t="s">
        <v>610</v>
      </c>
    </row>
    <row r="392" spans="1:64" x14ac:dyDescent="0.45">
      <c r="A392" t="s">
        <v>982</v>
      </c>
      <c r="B392" t="s">
        <v>31</v>
      </c>
      <c r="C392" s="7">
        <v>42818.416666666664</v>
      </c>
      <c r="D392">
        <v>160.69999999999999</v>
      </c>
      <c r="E392" s="7">
        <v>42821.388888888891</v>
      </c>
      <c r="F392">
        <v>124.65</v>
      </c>
      <c r="G392" s="8">
        <v>-0.2243</v>
      </c>
      <c r="H392">
        <v>-13063.47</v>
      </c>
      <c r="I392" s="8">
        <v>-0.24210000000000001</v>
      </c>
      <c r="J392">
        <v>335.79160000000002</v>
      </c>
      <c r="K392">
        <v>53961.71</v>
      </c>
      <c r="L392">
        <v>779279.13</v>
      </c>
      <c r="M392">
        <v>70</v>
      </c>
      <c r="N392">
        <v>-186.62</v>
      </c>
      <c r="O392" s="8">
        <v>-0.2576</v>
      </c>
      <c r="P392" s="8">
        <v>0.17610000000000001</v>
      </c>
      <c r="Q392" t="s">
        <v>610</v>
      </c>
      <c r="S392" s="2">
        <v>42818</v>
      </c>
      <c r="T392" t="s">
        <v>982</v>
      </c>
      <c r="U392">
        <v>160.69999999999999</v>
      </c>
      <c r="V392">
        <v>124.65</v>
      </c>
      <c r="W392">
        <f t="shared" si="80"/>
        <v>11608227.587499999</v>
      </c>
      <c r="X392">
        <f t="shared" si="70"/>
        <v>29020.568968749998</v>
      </c>
      <c r="Y392">
        <f t="shared" si="71"/>
        <v>175</v>
      </c>
      <c r="Z392">
        <f t="shared" si="72"/>
        <v>-6808.1124999999965</v>
      </c>
      <c r="AA392" t="str">
        <f t="shared" si="73"/>
        <v/>
      </c>
      <c r="AB392" s="9" t="str">
        <f>IFERROR(AA392/MAX($A$3:AA392)-1,"")</f>
        <v/>
      </c>
      <c r="AG392" s="2">
        <f t="shared" si="78"/>
        <v>42912</v>
      </c>
      <c r="AH392">
        <v>11803599.120544992</v>
      </c>
      <c r="AI392" s="9">
        <f>AH392/MAX($AH$2:AH392)-1</f>
        <v>-1.7789308075408461E-2</v>
      </c>
      <c r="AJ392" s="29">
        <f t="shared" si="74"/>
        <v>1</v>
      </c>
      <c r="AK392" s="29">
        <f t="shared" si="75"/>
        <v>1</v>
      </c>
      <c r="AL392" s="30">
        <f t="shared" si="79"/>
        <v>2</v>
      </c>
      <c r="AM392" s="30">
        <f t="shared" si="76"/>
        <v>2369</v>
      </c>
      <c r="AN392" s="31">
        <f t="shared" ca="1" si="77"/>
        <v>-1.7789308075408461E-2</v>
      </c>
      <c r="AV392" t="s">
        <v>982</v>
      </c>
      <c r="AW392" t="s">
        <v>31</v>
      </c>
      <c r="AX392" s="7">
        <v>42818.416666666664</v>
      </c>
      <c r="AY392">
        <v>160.69999999999999</v>
      </c>
      <c r="AZ392" s="7">
        <v>42821.388888888891</v>
      </c>
      <c r="BA392">
        <v>124.65</v>
      </c>
      <c r="BB392" s="8">
        <v>-0.2243</v>
      </c>
      <c r="BC392">
        <v>-13063.47</v>
      </c>
      <c r="BD392" s="8">
        <v>-0.24210000000000001</v>
      </c>
      <c r="BE392">
        <v>335.79160000000002</v>
      </c>
      <c r="BF392">
        <v>53961.71</v>
      </c>
      <c r="BG392">
        <v>779279.13</v>
      </c>
      <c r="BH392">
        <v>70</v>
      </c>
      <c r="BI392">
        <v>-186.62</v>
      </c>
      <c r="BJ392" s="8">
        <v>-0.2576</v>
      </c>
      <c r="BK392" s="8">
        <v>0.17610000000000001</v>
      </c>
      <c r="BL392" t="s">
        <v>610</v>
      </c>
    </row>
    <row r="393" spans="1:64" x14ac:dyDescent="0.45">
      <c r="A393" t="s">
        <v>978</v>
      </c>
      <c r="B393" t="s">
        <v>31</v>
      </c>
      <c r="C393" s="7">
        <v>42818.569444444445</v>
      </c>
      <c r="D393">
        <v>126.25</v>
      </c>
      <c r="E393" s="7">
        <v>42821.388888888891</v>
      </c>
      <c r="F393">
        <v>79.55</v>
      </c>
      <c r="G393" s="8">
        <v>-0.36990000000000001</v>
      </c>
      <c r="H393">
        <v>-20843.68</v>
      </c>
      <c r="I393" s="8">
        <v>-0.38619999999999999</v>
      </c>
      <c r="J393">
        <v>427.49259999999998</v>
      </c>
      <c r="K393">
        <v>53970.94</v>
      </c>
      <c r="L393">
        <v>758435.44</v>
      </c>
      <c r="M393">
        <v>26</v>
      </c>
      <c r="N393">
        <v>-801.68</v>
      </c>
      <c r="O393" s="8">
        <v>-0.40589999999999998</v>
      </c>
      <c r="P393" s="8">
        <v>4.5499999999999999E-2</v>
      </c>
      <c r="Q393" t="s">
        <v>610</v>
      </c>
      <c r="S393" s="2">
        <v>42818</v>
      </c>
      <c r="T393" t="s">
        <v>978</v>
      </c>
      <c r="U393">
        <v>126.25</v>
      </c>
      <c r="V393">
        <v>79.55</v>
      </c>
      <c r="W393">
        <f t="shared" si="80"/>
        <v>11608227.587499999</v>
      </c>
      <c r="X393">
        <f t="shared" si="70"/>
        <v>29020.568968749998</v>
      </c>
      <c r="Y393">
        <f t="shared" si="71"/>
        <v>225</v>
      </c>
      <c r="Z393">
        <f t="shared" si="72"/>
        <v>-10970.550000000003</v>
      </c>
      <c r="AA393" t="str">
        <f t="shared" si="73"/>
        <v/>
      </c>
      <c r="AB393" s="9" t="str">
        <f>IFERROR(AA393/MAX($A$3:AA393)-1,"")</f>
        <v/>
      </c>
      <c r="AG393" s="2">
        <f t="shared" si="78"/>
        <v>42913</v>
      </c>
      <c r="AH393">
        <v>11960797.883044992</v>
      </c>
      <c r="AI393" s="9">
        <f>AH393/MAX($AH$2:AH393)-1</f>
        <v>-4.7083567733546827E-3</v>
      </c>
      <c r="AJ393" s="29">
        <f t="shared" si="74"/>
        <v>1</v>
      </c>
      <c r="AK393" s="29">
        <f t="shared" si="75"/>
        <v>1</v>
      </c>
      <c r="AL393" s="30">
        <f t="shared" si="79"/>
        <v>2</v>
      </c>
      <c r="AM393" s="30">
        <f t="shared" si="76"/>
        <v>2369</v>
      </c>
      <c r="AN393" s="31">
        <f t="shared" ca="1" si="77"/>
        <v>-4.7083567733546827E-3</v>
      </c>
      <c r="AV393" t="s">
        <v>978</v>
      </c>
      <c r="AW393" t="s">
        <v>31</v>
      </c>
      <c r="AX393" s="7">
        <v>42818.569444444445</v>
      </c>
      <c r="AY393">
        <v>126.25</v>
      </c>
      <c r="AZ393" s="7">
        <v>42821.388888888891</v>
      </c>
      <c r="BA393">
        <v>79.55</v>
      </c>
      <c r="BB393" s="8">
        <v>-0.36990000000000001</v>
      </c>
      <c r="BC393">
        <v>-20843.68</v>
      </c>
      <c r="BD393" s="8">
        <v>-0.38619999999999999</v>
      </c>
      <c r="BE393">
        <v>427.49259999999998</v>
      </c>
      <c r="BF393">
        <v>53970.94</v>
      </c>
      <c r="BG393">
        <v>758435.44</v>
      </c>
      <c r="BH393">
        <v>26</v>
      </c>
      <c r="BI393">
        <v>-801.68</v>
      </c>
      <c r="BJ393" s="8">
        <v>-0.40589999999999998</v>
      </c>
      <c r="BK393" s="8">
        <v>4.5499999999999999E-2</v>
      </c>
      <c r="BL393" t="s">
        <v>610</v>
      </c>
    </row>
    <row r="394" spans="1:64" x14ac:dyDescent="0.45">
      <c r="A394" t="s">
        <v>978</v>
      </c>
      <c r="B394" t="s">
        <v>31</v>
      </c>
      <c r="C394" s="7">
        <v>42818.569444444445</v>
      </c>
      <c r="D394">
        <v>126.25</v>
      </c>
      <c r="E394" s="7">
        <v>42821.385416666664</v>
      </c>
      <c r="F394">
        <v>84.45</v>
      </c>
      <c r="G394" s="8">
        <v>-0.33110000000000001</v>
      </c>
      <c r="H394">
        <v>-21771.17</v>
      </c>
      <c r="I394" s="8">
        <v>-0.3478</v>
      </c>
      <c r="J394">
        <v>495.84739999999999</v>
      </c>
      <c r="K394">
        <v>62600.74</v>
      </c>
      <c r="L394">
        <v>2482265.15</v>
      </c>
      <c r="M394">
        <v>25</v>
      </c>
      <c r="N394">
        <v>-870.85</v>
      </c>
      <c r="O394" s="8">
        <v>-0.33110000000000001</v>
      </c>
      <c r="P394" s="8">
        <v>4.5499999999999999E-2</v>
      </c>
      <c r="Q394" t="s">
        <v>610</v>
      </c>
      <c r="S394" s="2">
        <v>42818</v>
      </c>
      <c r="T394" t="s">
        <v>978</v>
      </c>
      <c r="U394">
        <v>126.25</v>
      </c>
      <c r="V394">
        <v>84.45</v>
      </c>
      <c r="W394">
        <f t="shared" si="80"/>
        <v>11608227.587499999</v>
      </c>
      <c r="X394">
        <f t="shared" si="70"/>
        <v>29020.568968749998</v>
      </c>
      <c r="Y394">
        <f t="shared" si="71"/>
        <v>225</v>
      </c>
      <c r="Z394">
        <f t="shared" si="72"/>
        <v>-9879.0749999999989</v>
      </c>
      <c r="AA394">
        <f t="shared" si="73"/>
        <v>11576611.849999998</v>
      </c>
      <c r="AB394" s="9">
        <f>IFERROR(AA394/MAX($A$3:AA394)-1,"")</f>
        <v>-1.8396306246531768E-2</v>
      </c>
      <c r="AG394" s="2">
        <f t="shared" si="78"/>
        <v>42914</v>
      </c>
      <c r="AH394">
        <v>11969274.870544992</v>
      </c>
      <c r="AI394" s="9">
        <f>AH394/MAX($AH$2:AH394)-1</f>
        <v>-4.0029627937065992E-3</v>
      </c>
      <c r="AJ394" s="29">
        <f t="shared" si="74"/>
        <v>1</v>
      </c>
      <c r="AK394" s="29">
        <f t="shared" si="75"/>
        <v>1</v>
      </c>
      <c r="AL394" s="30">
        <f t="shared" si="79"/>
        <v>2</v>
      </c>
      <c r="AM394" s="30">
        <f t="shared" si="76"/>
        <v>2369</v>
      </c>
      <c r="AN394" s="31">
        <f t="shared" ca="1" si="77"/>
        <v>-4.0029627937065992E-3</v>
      </c>
      <c r="AV394" t="s">
        <v>978</v>
      </c>
      <c r="AW394" t="s">
        <v>31</v>
      </c>
      <c r="AX394" s="7">
        <v>42818.569444444445</v>
      </c>
      <c r="AY394">
        <v>126.25</v>
      </c>
      <c r="AZ394" s="7">
        <v>42821.385416666664</v>
      </c>
      <c r="BA394">
        <v>84.45</v>
      </c>
      <c r="BB394" s="8">
        <v>-0.33110000000000001</v>
      </c>
      <c r="BC394">
        <v>-21771.17</v>
      </c>
      <c r="BD394" s="8">
        <v>-0.3478</v>
      </c>
      <c r="BE394">
        <v>495.84739999999999</v>
      </c>
      <c r="BF394">
        <v>62600.74</v>
      </c>
      <c r="BG394">
        <v>2482265.15</v>
      </c>
      <c r="BH394">
        <v>25</v>
      </c>
      <c r="BI394">
        <v>-870.85</v>
      </c>
      <c r="BJ394" s="8">
        <v>-0.33110000000000001</v>
      </c>
      <c r="BK394" s="8">
        <v>4.5499999999999999E-2</v>
      </c>
      <c r="BL394" t="s">
        <v>610</v>
      </c>
    </row>
    <row r="395" spans="1:64" x14ac:dyDescent="0.45">
      <c r="A395" t="s">
        <v>980</v>
      </c>
      <c r="B395" t="s">
        <v>31</v>
      </c>
      <c r="C395" s="7">
        <v>42821.510416666664</v>
      </c>
      <c r="D395">
        <v>107.25</v>
      </c>
      <c r="E395" s="7">
        <v>42822.385416666664</v>
      </c>
      <c r="F395">
        <v>39.75</v>
      </c>
      <c r="G395" s="8">
        <v>-0.62939999999999996</v>
      </c>
      <c r="H395">
        <v>-40135.279999999999</v>
      </c>
      <c r="I395" s="8">
        <v>-0.6431</v>
      </c>
      <c r="J395">
        <v>581.92380000000003</v>
      </c>
      <c r="K395">
        <v>62411.32</v>
      </c>
      <c r="L395">
        <v>2442129.87</v>
      </c>
      <c r="M395">
        <v>42</v>
      </c>
      <c r="N395">
        <v>-955.6</v>
      </c>
      <c r="O395" s="8">
        <v>-0.6643</v>
      </c>
      <c r="P395" s="8">
        <v>0.14360000000000001</v>
      </c>
      <c r="Q395" t="s">
        <v>610</v>
      </c>
      <c r="S395" s="2">
        <v>42821</v>
      </c>
      <c r="T395" t="s">
        <v>980</v>
      </c>
      <c r="U395">
        <v>107.25</v>
      </c>
      <c r="V395">
        <v>39.75</v>
      </c>
      <c r="W395">
        <f t="shared" si="80"/>
        <v>11576611.849999998</v>
      </c>
      <c r="X395">
        <f t="shared" si="70"/>
        <v>28941.529624999996</v>
      </c>
      <c r="Y395">
        <f t="shared" si="71"/>
        <v>275</v>
      </c>
      <c r="Z395">
        <f t="shared" si="72"/>
        <v>-18966.75</v>
      </c>
      <c r="AA395">
        <f t="shared" si="73"/>
        <v>11557645.099999998</v>
      </c>
      <c r="AB395" s="9">
        <f>IFERROR(AA395/MAX($A$3:AA395)-1,"")</f>
        <v>-2.0004534292848986E-2</v>
      </c>
      <c r="AG395" s="2">
        <f t="shared" si="78"/>
        <v>42915</v>
      </c>
      <c r="AH395">
        <v>11915119.995544992</v>
      </c>
      <c r="AI395" s="9">
        <f>AH395/MAX($AH$2:AH395)-1</f>
        <v>-8.5093423057196471E-3</v>
      </c>
      <c r="AJ395" s="29">
        <f t="shared" si="74"/>
        <v>1</v>
      </c>
      <c r="AK395" s="29">
        <f t="shared" si="75"/>
        <v>1</v>
      </c>
      <c r="AL395" s="30">
        <f t="shared" si="79"/>
        <v>2</v>
      </c>
      <c r="AM395" s="30">
        <f t="shared" si="76"/>
        <v>2369</v>
      </c>
      <c r="AN395" s="31">
        <f t="shared" ca="1" si="77"/>
        <v>-8.5093423057196471E-3</v>
      </c>
      <c r="AV395" t="s">
        <v>980</v>
      </c>
      <c r="AW395" t="s">
        <v>31</v>
      </c>
      <c r="AX395" s="7">
        <v>42821.510416666664</v>
      </c>
      <c r="AY395">
        <v>107.25</v>
      </c>
      <c r="AZ395" s="7">
        <v>42822.385416666664</v>
      </c>
      <c r="BA395">
        <v>39.75</v>
      </c>
      <c r="BB395" s="8">
        <v>-0.62939999999999996</v>
      </c>
      <c r="BC395">
        <v>-40135.279999999999</v>
      </c>
      <c r="BD395" s="8">
        <v>-0.6431</v>
      </c>
      <c r="BE395">
        <v>581.92380000000003</v>
      </c>
      <c r="BF395">
        <v>62411.32</v>
      </c>
      <c r="BG395">
        <v>2442129.87</v>
      </c>
      <c r="BH395">
        <v>42</v>
      </c>
      <c r="BI395">
        <v>-955.6</v>
      </c>
      <c r="BJ395" s="8">
        <v>-0.6643</v>
      </c>
      <c r="BK395" s="8">
        <v>0.14360000000000001</v>
      </c>
      <c r="BL395" t="s">
        <v>610</v>
      </c>
    </row>
    <row r="396" spans="1:64" x14ac:dyDescent="0.45">
      <c r="A396" t="s">
        <v>1199</v>
      </c>
      <c r="B396" t="s">
        <v>31</v>
      </c>
      <c r="C396" s="7">
        <v>42822.395833333336</v>
      </c>
      <c r="D396">
        <v>116.4</v>
      </c>
      <c r="E396" s="7">
        <v>42823.385416666664</v>
      </c>
      <c r="F396">
        <v>52.95</v>
      </c>
      <c r="G396" s="8">
        <v>-0.54510000000000003</v>
      </c>
      <c r="H396">
        <v>-34816.32</v>
      </c>
      <c r="I396" s="8">
        <v>-0.55969999999999998</v>
      </c>
      <c r="J396">
        <v>534.45569999999998</v>
      </c>
      <c r="K396">
        <v>62210.65</v>
      </c>
      <c r="L396">
        <v>2407313.5499999998</v>
      </c>
      <c r="M396">
        <v>75</v>
      </c>
      <c r="N396">
        <v>-464.22</v>
      </c>
      <c r="O396" s="8">
        <v>-0.54510000000000003</v>
      </c>
      <c r="P396" s="8">
        <v>7.8600000000000003E-2</v>
      </c>
      <c r="Q396" t="s">
        <v>610</v>
      </c>
      <c r="S396" s="2">
        <v>42822</v>
      </c>
      <c r="T396" t="s">
        <v>1199</v>
      </c>
      <c r="U396">
        <v>116.4</v>
      </c>
      <c r="V396">
        <v>52.95</v>
      </c>
      <c r="W396">
        <f t="shared" si="80"/>
        <v>11557645.099999998</v>
      </c>
      <c r="X396">
        <f t="shared" si="70"/>
        <v>28894.112749999997</v>
      </c>
      <c r="Y396">
        <f t="shared" si="71"/>
        <v>250</v>
      </c>
      <c r="Z396">
        <f t="shared" si="72"/>
        <v>-16285.875</v>
      </c>
      <c r="AA396">
        <f t="shared" si="73"/>
        <v>11541359.224999998</v>
      </c>
      <c r="AB396" s="9">
        <f>IFERROR(AA396/MAX($A$3:AA396)-1,"")</f>
        <v>-2.1385445673755998E-2</v>
      </c>
      <c r="AG396" s="2">
        <f t="shared" si="78"/>
        <v>42916</v>
      </c>
      <c r="AH396">
        <v>11913285.908044992</v>
      </c>
      <c r="AI396" s="9">
        <f>AH396/MAX($AH$2:AH396)-1</f>
        <v>-8.661961886749836E-3</v>
      </c>
      <c r="AJ396" s="29">
        <f t="shared" si="74"/>
        <v>1</v>
      </c>
      <c r="AK396" s="29">
        <f t="shared" si="75"/>
        <v>1</v>
      </c>
      <c r="AL396" s="30">
        <f t="shared" si="79"/>
        <v>2</v>
      </c>
      <c r="AM396" s="30">
        <f t="shared" si="76"/>
        <v>2369</v>
      </c>
      <c r="AN396" s="31">
        <f t="shared" ca="1" si="77"/>
        <v>-8.661961886749836E-3</v>
      </c>
      <c r="AV396" t="s">
        <v>1199</v>
      </c>
      <c r="AW396" t="s">
        <v>31</v>
      </c>
      <c r="AX396" s="7">
        <v>42822.395833333336</v>
      </c>
      <c r="AY396">
        <v>116.4</v>
      </c>
      <c r="AZ396" s="7">
        <v>42823.385416666664</v>
      </c>
      <c r="BA396">
        <v>52.95</v>
      </c>
      <c r="BB396" s="8">
        <v>-0.54510000000000003</v>
      </c>
      <c r="BC396">
        <v>-34816.32</v>
      </c>
      <c r="BD396" s="8">
        <v>-0.55969999999999998</v>
      </c>
      <c r="BE396">
        <v>534.45569999999998</v>
      </c>
      <c r="BF396">
        <v>62210.65</v>
      </c>
      <c r="BG396">
        <v>2407313.5499999998</v>
      </c>
      <c r="BH396">
        <v>75</v>
      </c>
      <c r="BI396">
        <v>-464.22</v>
      </c>
      <c r="BJ396" s="8">
        <v>-0.54510000000000003</v>
      </c>
      <c r="BK396" s="8">
        <v>7.8600000000000003E-2</v>
      </c>
      <c r="BL396" t="s">
        <v>610</v>
      </c>
    </row>
    <row r="397" spans="1:64" x14ac:dyDescent="0.45">
      <c r="A397" t="s">
        <v>984</v>
      </c>
      <c r="B397" t="s">
        <v>31</v>
      </c>
      <c r="C397" s="7">
        <v>42823.472222222219</v>
      </c>
      <c r="D397">
        <v>53.85</v>
      </c>
      <c r="E397" s="7">
        <v>42824.388888888891</v>
      </c>
      <c r="F397">
        <v>71.5</v>
      </c>
      <c r="G397" s="8">
        <v>0.32779999999999998</v>
      </c>
      <c r="H397">
        <v>16378.89</v>
      </c>
      <c r="I397" s="8">
        <v>0.30449999999999999</v>
      </c>
      <c r="J397">
        <v>998.92629999999997</v>
      </c>
      <c r="K397">
        <v>53792.18</v>
      </c>
      <c r="L397">
        <v>774814.34</v>
      </c>
      <c r="M397">
        <v>54</v>
      </c>
      <c r="N397">
        <v>303.31</v>
      </c>
      <c r="O397" s="8">
        <v>-0.29430000000000001</v>
      </c>
      <c r="P397" s="8">
        <v>0.46050000000000002</v>
      </c>
      <c r="Q397" t="s">
        <v>610</v>
      </c>
      <c r="S397" s="2">
        <v>42823</v>
      </c>
      <c r="T397" t="s">
        <v>984</v>
      </c>
      <c r="U397">
        <v>53.85</v>
      </c>
      <c r="V397">
        <v>71.5</v>
      </c>
      <c r="W397">
        <f t="shared" si="80"/>
        <v>11541359.224999998</v>
      </c>
      <c r="X397">
        <f t="shared" si="70"/>
        <v>28853.398062499997</v>
      </c>
      <c r="Y397">
        <f t="shared" si="71"/>
        <v>525</v>
      </c>
      <c r="Z397">
        <f t="shared" si="72"/>
        <v>8608.1624999999985</v>
      </c>
      <c r="AA397" t="str">
        <f t="shared" si="73"/>
        <v/>
      </c>
      <c r="AB397" s="9" t="str">
        <f>IFERROR(AA397/MAX($A$3:AA397)-1,"")</f>
        <v/>
      </c>
      <c r="AG397" s="2">
        <f t="shared" si="78"/>
        <v>42917</v>
      </c>
      <c r="AH397">
        <v>11913285.908044992</v>
      </c>
      <c r="AI397" s="9">
        <f>AH397/MAX($AH$2:AH397)-1</f>
        <v>-8.661961886749836E-3</v>
      </c>
      <c r="AJ397" s="29">
        <f t="shared" si="74"/>
        <v>1</v>
      </c>
      <c r="AK397" s="29">
        <f t="shared" si="75"/>
        <v>1</v>
      </c>
      <c r="AL397" s="30">
        <f t="shared" si="79"/>
        <v>2</v>
      </c>
      <c r="AM397" s="30">
        <f t="shared" si="76"/>
        <v>2369</v>
      </c>
      <c r="AN397" s="31">
        <f t="shared" ca="1" si="77"/>
        <v>-8.661961886749836E-3</v>
      </c>
      <c r="AV397" t="s">
        <v>984</v>
      </c>
      <c r="AW397" t="s">
        <v>31</v>
      </c>
      <c r="AX397" s="7">
        <v>42823.472222222219</v>
      </c>
      <c r="AY397">
        <v>53.85</v>
      </c>
      <c r="AZ397" s="7">
        <v>42824.388888888891</v>
      </c>
      <c r="BA397">
        <v>71.5</v>
      </c>
      <c r="BB397" s="8">
        <v>0.32779999999999998</v>
      </c>
      <c r="BC397">
        <v>16378.89</v>
      </c>
      <c r="BD397" s="8">
        <v>0.30449999999999999</v>
      </c>
      <c r="BE397">
        <v>998.92629999999997</v>
      </c>
      <c r="BF397">
        <v>53792.18</v>
      </c>
      <c r="BG397">
        <v>774814.34</v>
      </c>
      <c r="BH397">
        <v>54</v>
      </c>
      <c r="BI397">
        <v>303.31</v>
      </c>
      <c r="BJ397" s="8">
        <v>-0.29430000000000001</v>
      </c>
      <c r="BK397" s="8">
        <v>0.46050000000000002</v>
      </c>
      <c r="BL397" t="s">
        <v>610</v>
      </c>
    </row>
    <row r="398" spans="1:64" x14ac:dyDescent="0.45">
      <c r="A398" t="s">
        <v>984</v>
      </c>
      <c r="B398" t="s">
        <v>31</v>
      </c>
      <c r="C398" s="7">
        <v>42823.472222222219</v>
      </c>
      <c r="D398">
        <v>53.85</v>
      </c>
      <c r="E398" s="7">
        <v>42824.385416666664</v>
      </c>
      <c r="F398">
        <v>59.8</v>
      </c>
      <c r="G398" s="8">
        <v>0.1105</v>
      </c>
      <c r="H398">
        <v>5545.27</v>
      </c>
      <c r="I398" s="8">
        <v>8.9399999999999993E-2</v>
      </c>
      <c r="J398">
        <v>1152.0250000000001</v>
      </c>
      <c r="K398">
        <v>62036.57</v>
      </c>
      <c r="L398">
        <v>2412858.83</v>
      </c>
      <c r="M398">
        <v>53</v>
      </c>
      <c r="N398">
        <v>104.63</v>
      </c>
      <c r="O398" s="8">
        <v>-0.16159999999999999</v>
      </c>
      <c r="P398" s="8">
        <v>0.46050000000000002</v>
      </c>
      <c r="Q398" t="s">
        <v>610</v>
      </c>
      <c r="S398" s="2">
        <v>42823</v>
      </c>
      <c r="T398" t="s">
        <v>984</v>
      </c>
      <c r="U398">
        <v>53.85</v>
      </c>
      <c r="V398">
        <v>59.8</v>
      </c>
      <c r="W398">
        <f t="shared" si="80"/>
        <v>11541359.224999998</v>
      </c>
      <c r="X398">
        <f t="shared" si="70"/>
        <v>28853.398062499997</v>
      </c>
      <c r="Y398">
        <f t="shared" si="71"/>
        <v>525</v>
      </c>
      <c r="Z398">
        <f t="shared" si="72"/>
        <v>2527.0874999999987</v>
      </c>
      <c r="AA398">
        <f t="shared" si="73"/>
        <v>11552494.474999998</v>
      </c>
      <c r="AB398" s="9">
        <f>IFERROR(AA398/MAX($A$3:AA398)-1,"")</f>
        <v>-2.0441265919567519E-2</v>
      </c>
      <c r="AG398" s="2">
        <f t="shared" si="78"/>
        <v>42918</v>
      </c>
      <c r="AH398">
        <v>11913285.908044992</v>
      </c>
      <c r="AI398" s="9">
        <f>AH398/MAX($AH$2:AH398)-1</f>
        <v>-8.661961886749836E-3</v>
      </c>
      <c r="AJ398" s="29">
        <f t="shared" si="74"/>
        <v>1</v>
      </c>
      <c r="AK398" s="29">
        <f t="shared" si="75"/>
        <v>1</v>
      </c>
      <c r="AL398" s="30">
        <f t="shared" si="79"/>
        <v>2</v>
      </c>
      <c r="AM398" s="30">
        <f t="shared" si="76"/>
        <v>2369</v>
      </c>
      <c r="AN398" s="31">
        <f t="shared" ca="1" si="77"/>
        <v>-8.661961886749836E-3</v>
      </c>
      <c r="AV398" t="s">
        <v>984</v>
      </c>
      <c r="AW398" t="s">
        <v>31</v>
      </c>
      <c r="AX398" s="7">
        <v>42823.472222222219</v>
      </c>
      <c r="AY398">
        <v>53.85</v>
      </c>
      <c r="AZ398" s="7">
        <v>42824.385416666664</v>
      </c>
      <c r="BA398">
        <v>59.8</v>
      </c>
      <c r="BB398" s="8">
        <v>0.1105</v>
      </c>
      <c r="BC398">
        <v>5545.27</v>
      </c>
      <c r="BD398" s="8">
        <v>8.9399999999999993E-2</v>
      </c>
      <c r="BE398">
        <v>1152.0250000000001</v>
      </c>
      <c r="BF398">
        <v>62036.57</v>
      </c>
      <c r="BG398">
        <v>2412858.83</v>
      </c>
      <c r="BH398">
        <v>53</v>
      </c>
      <c r="BI398">
        <v>104.63</v>
      </c>
      <c r="BJ398" s="8">
        <v>-0.16159999999999999</v>
      </c>
      <c r="BK398" s="8">
        <v>0.46050000000000002</v>
      </c>
      <c r="BL398" t="s">
        <v>610</v>
      </c>
    </row>
    <row r="399" spans="1:64" x14ac:dyDescent="0.45">
      <c r="A399" t="s">
        <v>984</v>
      </c>
      <c r="B399" t="s">
        <v>31</v>
      </c>
      <c r="C399" s="7">
        <v>42824.395833333336</v>
      </c>
      <c r="D399">
        <v>71.849999999999994</v>
      </c>
      <c r="E399" s="7">
        <v>42824.635416666664</v>
      </c>
      <c r="F399">
        <v>219</v>
      </c>
      <c r="G399" s="8">
        <v>2.048</v>
      </c>
      <c r="H399">
        <v>124596.34</v>
      </c>
      <c r="I399" s="8">
        <v>2.0074999999999998</v>
      </c>
      <c r="J399">
        <v>863.80370000000005</v>
      </c>
      <c r="K399">
        <v>62064.3</v>
      </c>
      <c r="L399">
        <v>2537455.17</v>
      </c>
      <c r="M399">
        <v>70</v>
      </c>
      <c r="N399">
        <v>1779.95</v>
      </c>
      <c r="O399" s="8">
        <v>-0.48570000000000002</v>
      </c>
      <c r="P399" s="8">
        <v>2.3403</v>
      </c>
      <c r="Q399" t="s">
        <v>610</v>
      </c>
      <c r="S399" s="2">
        <v>42824</v>
      </c>
      <c r="T399" t="s">
        <v>984</v>
      </c>
      <c r="U399">
        <v>71.849999999999994</v>
      </c>
      <c r="V399">
        <v>219</v>
      </c>
      <c r="W399">
        <f t="shared" si="80"/>
        <v>11552494.474999998</v>
      </c>
      <c r="X399">
        <f t="shared" si="70"/>
        <v>28881.236187499995</v>
      </c>
      <c r="Y399">
        <f t="shared" si="71"/>
        <v>400</v>
      </c>
      <c r="Z399">
        <f t="shared" si="72"/>
        <v>57696.6</v>
      </c>
      <c r="AA399">
        <f t="shared" si="73"/>
        <v>11610191.074999997</v>
      </c>
      <c r="AB399" s="9">
        <f>IFERROR(AA399/MAX($A$3:AA399)-1,"")</f>
        <v>-1.5549057697434199E-2</v>
      </c>
      <c r="AG399" s="2">
        <f t="shared" si="78"/>
        <v>42919</v>
      </c>
      <c r="AH399">
        <v>11890975.808044992</v>
      </c>
      <c r="AI399" s="9">
        <f>AH399/MAX($AH$2:AH399)-1</f>
        <v>-1.0518448076607401E-2</v>
      </c>
      <c r="AJ399" s="29">
        <f t="shared" si="74"/>
        <v>1</v>
      </c>
      <c r="AK399" s="29">
        <f t="shared" si="75"/>
        <v>1</v>
      </c>
      <c r="AL399" s="30">
        <f t="shared" si="79"/>
        <v>2</v>
      </c>
      <c r="AM399" s="30">
        <f t="shared" si="76"/>
        <v>2369</v>
      </c>
      <c r="AN399" s="31">
        <f t="shared" ca="1" si="77"/>
        <v>-1.0518448076607401E-2</v>
      </c>
      <c r="AV399" t="s">
        <v>984</v>
      </c>
      <c r="AW399" t="s">
        <v>31</v>
      </c>
      <c r="AX399" s="7">
        <v>42824.395833333336</v>
      </c>
      <c r="AY399">
        <v>71.849999999999994</v>
      </c>
      <c r="AZ399" s="7">
        <v>42824.635416666664</v>
      </c>
      <c r="BA399">
        <v>219</v>
      </c>
      <c r="BB399" s="8">
        <v>2.048</v>
      </c>
      <c r="BC399">
        <v>124596.34</v>
      </c>
      <c r="BD399" s="8">
        <v>2.0074999999999998</v>
      </c>
      <c r="BE399">
        <v>863.80370000000005</v>
      </c>
      <c r="BF399">
        <v>62064.3</v>
      </c>
      <c r="BG399">
        <v>2537455.17</v>
      </c>
      <c r="BH399">
        <v>70</v>
      </c>
      <c r="BI399">
        <v>1779.95</v>
      </c>
      <c r="BJ399" s="8">
        <v>-0.48570000000000002</v>
      </c>
      <c r="BK399" s="8">
        <v>2.3403</v>
      </c>
      <c r="BL399" t="s">
        <v>610</v>
      </c>
    </row>
    <row r="400" spans="1:64" x14ac:dyDescent="0.45">
      <c r="A400" t="s">
        <v>985</v>
      </c>
      <c r="B400" t="s">
        <v>31</v>
      </c>
      <c r="C400" s="7">
        <v>42830.465277777781</v>
      </c>
      <c r="D400">
        <v>89</v>
      </c>
      <c r="E400" s="7">
        <v>42831.388888888891</v>
      </c>
      <c r="F400">
        <v>52.6</v>
      </c>
      <c r="G400" s="8">
        <v>-0.40899999999999997</v>
      </c>
      <c r="H400">
        <v>-22891.03</v>
      </c>
      <c r="I400" s="8">
        <v>-0.4249</v>
      </c>
      <c r="J400">
        <v>605.32669999999996</v>
      </c>
      <c r="K400">
        <v>53874.07</v>
      </c>
      <c r="L400">
        <v>751923.3</v>
      </c>
      <c r="M400">
        <v>56</v>
      </c>
      <c r="N400">
        <v>-408.77</v>
      </c>
      <c r="O400" s="8">
        <v>-0.64039999999999997</v>
      </c>
      <c r="P400" s="8">
        <v>0.42699999999999999</v>
      </c>
      <c r="Q400" t="s">
        <v>610</v>
      </c>
      <c r="S400" s="2">
        <v>42830</v>
      </c>
      <c r="T400" t="s">
        <v>985</v>
      </c>
      <c r="U400">
        <v>89</v>
      </c>
      <c r="V400">
        <v>52.6</v>
      </c>
      <c r="W400">
        <f t="shared" si="80"/>
        <v>11610191.074999997</v>
      </c>
      <c r="X400">
        <f t="shared" si="70"/>
        <v>29025.477687499995</v>
      </c>
      <c r="Y400">
        <f t="shared" si="71"/>
        <v>325</v>
      </c>
      <c r="Z400">
        <f t="shared" si="72"/>
        <v>-12290.2</v>
      </c>
      <c r="AA400" t="str">
        <f t="shared" si="73"/>
        <v/>
      </c>
      <c r="AB400" s="9" t="str">
        <f>IFERROR(AA400/MAX($A$3:AA400)-1,"")</f>
        <v/>
      </c>
      <c r="AG400" s="2">
        <f t="shared" si="78"/>
        <v>42920</v>
      </c>
      <c r="AH400">
        <v>11865946.583044993</v>
      </c>
      <c r="AI400" s="9">
        <f>AH400/MAX($AH$2:AH400)-1</f>
        <v>-1.2601200307898908E-2</v>
      </c>
      <c r="AJ400" s="29">
        <f t="shared" si="74"/>
        <v>1</v>
      </c>
      <c r="AK400" s="29">
        <f t="shared" si="75"/>
        <v>1</v>
      </c>
      <c r="AL400" s="30">
        <f t="shared" si="79"/>
        <v>2</v>
      </c>
      <c r="AM400" s="30">
        <f t="shared" si="76"/>
        <v>2369</v>
      </c>
      <c r="AN400" s="31">
        <f t="shared" ca="1" si="77"/>
        <v>-1.2601200307898908E-2</v>
      </c>
      <c r="AV400" t="s">
        <v>985</v>
      </c>
      <c r="AW400" t="s">
        <v>31</v>
      </c>
      <c r="AX400" s="7">
        <v>42830.465277777781</v>
      </c>
      <c r="AY400">
        <v>89</v>
      </c>
      <c r="AZ400" s="7">
        <v>42831.388888888891</v>
      </c>
      <c r="BA400">
        <v>52.6</v>
      </c>
      <c r="BB400" s="8">
        <v>-0.40899999999999997</v>
      </c>
      <c r="BC400">
        <v>-22891.03</v>
      </c>
      <c r="BD400" s="8">
        <v>-0.4249</v>
      </c>
      <c r="BE400">
        <v>605.32669999999996</v>
      </c>
      <c r="BF400">
        <v>53874.07</v>
      </c>
      <c r="BG400">
        <v>751923.3</v>
      </c>
      <c r="BH400">
        <v>56</v>
      </c>
      <c r="BI400">
        <v>-408.77</v>
      </c>
      <c r="BJ400" s="8">
        <v>-0.64039999999999997</v>
      </c>
      <c r="BK400" s="8">
        <v>0.42699999999999999</v>
      </c>
      <c r="BL400" t="s">
        <v>610</v>
      </c>
    </row>
    <row r="401" spans="1:64" x14ac:dyDescent="0.45">
      <c r="A401" t="s">
        <v>986</v>
      </c>
      <c r="B401" t="s">
        <v>31</v>
      </c>
      <c r="C401" s="7">
        <v>42830.486111111109</v>
      </c>
      <c r="D401">
        <v>54.55</v>
      </c>
      <c r="E401" s="7">
        <v>42831.388888888891</v>
      </c>
      <c r="F401">
        <v>18.649999999999999</v>
      </c>
      <c r="G401" s="8">
        <v>-0.65810000000000002</v>
      </c>
      <c r="H401">
        <v>-36187.760000000002</v>
      </c>
      <c r="I401" s="8">
        <v>-0.67149999999999999</v>
      </c>
      <c r="J401">
        <v>987.87279999999998</v>
      </c>
      <c r="K401">
        <v>53888.46</v>
      </c>
      <c r="L401">
        <v>715735.55</v>
      </c>
      <c r="M401">
        <v>50</v>
      </c>
      <c r="N401">
        <v>-723.76</v>
      </c>
      <c r="O401" s="8">
        <v>-0.7984</v>
      </c>
      <c r="P401" s="8">
        <v>0.28320000000000001</v>
      </c>
      <c r="Q401" t="s">
        <v>610</v>
      </c>
      <c r="S401" s="2">
        <v>42830</v>
      </c>
      <c r="T401" t="s">
        <v>986</v>
      </c>
      <c r="U401">
        <v>54.55</v>
      </c>
      <c r="V401">
        <v>18.649999999999999</v>
      </c>
      <c r="W401">
        <f t="shared" si="80"/>
        <v>11610191.074999997</v>
      </c>
      <c r="X401">
        <f t="shared" si="70"/>
        <v>29025.477687499995</v>
      </c>
      <c r="Y401">
        <f t="shared" si="71"/>
        <v>525</v>
      </c>
      <c r="Z401">
        <f t="shared" si="72"/>
        <v>-19231.799999999996</v>
      </c>
      <c r="AA401" t="str">
        <f t="shared" si="73"/>
        <v/>
      </c>
      <c r="AB401" s="9" t="str">
        <f>IFERROR(AA401/MAX($A$3:AA401)-1,"")</f>
        <v/>
      </c>
      <c r="AG401" s="2">
        <f t="shared" si="78"/>
        <v>42921</v>
      </c>
      <c r="AH401">
        <v>11873207.708044993</v>
      </c>
      <c r="AI401" s="9">
        <f>AH401/MAX($AH$2:AH401)-1</f>
        <v>-1.1996981667671824E-2</v>
      </c>
      <c r="AJ401" s="29">
        <f t="shared" si="74"/>
        <v>1</v>
      </c>
      <c r="AK401" s="29">
        <f t="shared" si="75"/>
        <v>1</v>
      </c>
      <c r="AL401" s="30">
        <f t="shared" si="79"/>
        <v>2</v>
      </c>
      <c r="AM401" s="30">
        <f t="shared" si="76"/>
        <v>2369</v>
      </c>
      <c r="AN401" s="31">
        <f t="shared" ca="1" si="77"/>
        <v>-1.1996981667671824E-2</v>
      </c>
      <c r="AV401" t="s">
        <v>986</v>
      </c>
      <c r="AW401" t="s">
        <v>31</v>
      </c>
      <c r="AX401" s="7">
        <v>42830.486111111109</v>
      </c>
      <c r="AY401">
        <v>54.55</v>
      </c>
      <c r="AZ401" s="7">
        <v>42831.388888888891</v>
      </c>
      <c r="BA401">
        <v>18.649999999999999</v>
      </c>
      <c r="BB401" s="8">
        <v>-0.65810000000000002</v>
      </c>
      <c r="BC401">
        <v>-36187.760000000002</v>
      </c>
      <c r="BD401" s="8">
        <v>-0.67149999999999999</v>
      </c>
      <c r="BE401">
        <v>987.87279999999998</v>
      </c>
      <c r="BF401">
        <v>53888.46</v>
      </c>
      <c r="BG401">
        <v>715735.55</v>
      </c>
      <c r="BH401">
        <v>50</v>
      </c>
      <c r="BI401">
        <v>-723.76</v>
      </c>
      <c r="BJ401" s="8">
        <v>-0.7984</v>
      </c>
      <c r="BK401" s="8">
        <v>0.28320000000000001</v>
      </c>
      <c r="BL401" t="s">
        <v>610</v>
      </c>
    </row>
    <row r="402" spans="1:64" x14ac:dyDescent="0.45">
      <c r="A402" t="s">
        <v>986</v>
      </c>
      <c r="B402" t="s">
        <v>31</v>
      </c>
      <c r="C402" s="7">
        <v>42830.552083333336</v>
      </c>
      <c r="D402">
        <v>57.85</v>
      </c>
      <c r="E402" s="7">
        <v>42831.385416666664</v>
      </c>
      <c r="F402">
        <v>18.850000000000001</v>
      </c>
      <c r="G402" s="8">
        <v>-0.67420000000000002</v>
      </c>
      <c r="H402">
        <v>-43092.22</v>
      </c>
      <c r="I402" s="8">
        <v>-0.68740000000000001</v>
      </c>
      <c r="J402">
        <v>1083.6179999999999</v>
      </c>
      <c r="K402">
        <v>62687.27</v>
      </c>
      <c r="L402">
        <v>2494362.9500000002</v>
      </c>
      <c r="M402">
        <v>30</v>
      </c>
      <c r="N402">
        <v>-1436.41</v>
      </c>
      <c r="O402" s="8">
        <v>-0.67420000000000002</v>
      </c>
      <c r="P402" s="8">
        <v>0.21</v>
      </c>
      <c r="Q402" t="s">
        <v>610</v>
      </c>
      <c r="S402" s="2">
        <v>42830</v>
      </c>
      <c r="T402" t="s">
        <v>986</v>
      </c>
      <c r="U402">
        <v>57.85</v>
      </c>
      <c r="V402">
        <v>18.850000000000001</v>
      </c>
      <c r="W402">
        <f t="shared" si="80"/>
        <v>11610191.074999997</v>
      </c>
      <c r="X402">
        <f t="shared" si="70"/>
        <v>29025.477687499995</v>
      </c>
      <c r="Y402">
        <f t="shared" si="71"/>
        <v>500</v>
      </c>
      <c r="Z402">
        <f t="shared" si="72"/>
        <v>-19883.499999999996</v>
      </c>
      <c r="AA402">
        <f t="shared" si="73"/>
        <v>11558785.574999997</v>
      </c>
      <c r="AB402" s="9">
        <f>IFERROR(AA402/MAX($A$3:AA402)-1,"")</f>
        <v>-1.9907831173910706E-2</v>
      </c>
      <c r="AG402" s="2">
        <f t="shared" si="78"/>
        <v>42922</v>
      </c>
      <c r="AH402">
        <v>11833916.770544993</v>
      </c>
      <c r="AI402" s="9">
        <f>AH402/MAX($AH$2:AH402)-1</f>
        <v>-1.5266491121027403E-2</v>
      </c>
      <c r="AJ402" s="29">
        <f t="shared" si="74"/>
        <v>1</v>
      </c>
      <c r="AK402" s="29">
        <f t="shared" si="75"/>
        <v>1</v>
      </c>
      <c r="AL402" s="30">
        <f t="shared" si="79"/>
        <v>2</v>
      </c>
      <c r="AM402" s="30">
        <f t="shared" si="76"/>
        <v>2369</v>
      </c>
      <c r="AN402" s="31">
        <f t="shared" ca="1" si="77"/>
        <v>-1.5266491121027403E-2</v>
      </c>
      <c r="AV402" t="s">
        <v>986</v>
      </c>
      <c r="AW402" t="s">
        <v>31</v>
      </c>
      <c r="AX402" s="7">
        <v>42830.552083333336</v>
      </c>
      <c r="AY402">
        <v>57.85</v>
      </c>
      <c r="AZ402" s="7">
        <v>42831.385416666664</v>
      </c>
      <c r="BA402">
        <v>18.850000000000001</v>
      </c>
      <c r="BB402" s="8">
        <v>-0.67420000000000002</v>
      </c>
      <c r="BC402">
        <v>-43092.22</v>
      </c>
      <c r="BD402" s="8">
        <v>-0.68740000000000001</v>
      </c>
      <c r="BE402">
        <v>1083.6179999999999</v>
      </c>
      <c r="BF402">
        <v>62687.27</v>
      </c>
      <c r="BG402">
        <v>2494362.9500000002</v>
      </c>
      <c r="BH402">
        <v>30</v>
      </c>
      <c r="BI402">
        <v>-1436.41</v>
      </c>
      <c r="BJ402" s="8">
        <v>-0.67420000000000002</v>
      </c>
      <c r="BK402" s="8">
        <v>0.21</v>
      </c>
      <c r="BL402" t="s">
        <v>610</v>
      </c>
    </row>
    <row r="403" spans="1:64" x14ac:dyDescent="0.45">
      <c r="A403" t="s">
        <v>985</v>
      </c>
      <c r="B403" t="s">
        <v>31</v>
      </c>
      <c r="C403" s="7">
        <v>42831.395833333336</v>
      </c>
      <c r="D403">
        <v>55.85</v>
      </c>
      <c r="E403" s="7">
        <v>42831.635416666664</v>
      </c>
      <c r="F403">
        <v>25.6</v>
      </c>
      <c r="G403" s="8">
        <v>-0.54159999999999997</v>
      </c>
      <c r="H403">
        <v>-34747.64</v>
      </c>
      <c r="I403" s="8">
        <v>-0.55620000000000003</v>
      </c>
      <c r="J403">
        <v>1118.5640000000001</v>
      </c>
      <c r="K403">
        <v>62471.82</v>
      </c>
      <c r="L403">
        <v>2459615.31</v>
      </c>
      <c r="M403">
        <v>70</v>
      </c>
      <c r="N403">
        <v>-496.39</v>
      </c>
      <c r="O403" s="8">
        <v>-0.78510000000000002</v>
      </c>
      <c r="P403" s="8">
        <v>0.46820000000000001</v>
      </c>
      <c r="Q403" t="s">
        <v>610</v>
      </c>
      <c r="S403" s="2">
        <v>42831</v>
      </c>
      <c r="T403" t="s">
        <v>985</v>
      </c>
      <c r="U403">
        <v>55.85</v>
      </c>
      <c r="V403">
        <v>25.6</v>
      </c>
      <c r="W403">
        <f t="shared" si="80"/>
        <v>11558785.574999997</v>
      </c>
      <c r="X403">
        <f t="shared" si="70"/>
        <v>28896.963937499993</v>
      </c>
      <c r="Y403">
        <f t="shared" si="71"/>
        <v>525</v>
      </c>
      <c r="Z403">
        <f t="shared" si="72"/>
        <v>-16308.862500000001</v>
      </c>
      <c r="AA403">
        <f t="shared" si="73"/>
        <v>11542476.712499997</v>
      </c>
      <c r="AB403" s="9">
        <f>IFERROR(AA403/MAX($A$3:AA403)-1,"")</f>
        <v>-2.129069171016662E-2</v>
      </c>
      <c r="AG403" s="2">
        <f t="shared" si="78"/>
        <v>42923</v>
      </c>
      <c r="AH403">
        <v>11833916.770544993</v>
      </c>
      <c r="AI403" s="9">
        <f>AH403/MAX($AH$2:AH403)-1</f>
        <v>-1.5266491121027403E-2</v>
      </c>
      <c r="AJ403" s="29">
        <f t="shared" si="74"/>
        <v>1</v>
      </c>
      <c r="AK403" s="29">
        <f t="shared" si="75"/>
        <v>1</v>
      </c>
      <c r="AL403" s="30">
        <f t="shared" si="79"/>
        <v>2</v>
      </c>
      <c r="AM403" s="30">
        <f t="shared" si="76"/>
        <v>2369</v>
      </c>
      <c r="AN403" s="31">
        <f t="shared" ca="1" si="77"/>
        <v>-1.5266491121027403E-2</v>
      </c>
      <c r="AV403" t="s">
        <v>985</v>
      </c>
      <c r="AW403" t="s">
        <v>31</v>
      </c>
      <c r="AX403" s="7">
        <v>42831.395833333336</v>
      </c>
      <c r="AY403">
        <v>55.85</v>
      </c>
      <c r="AZ403" s="7">
        <v>42831.635416666664</v>
      </c>
      <c r="BA403">
        <v>25.6</v>
      </c>
      <c r="BB403" s="8">
        <v>-0.54159999999999997</v>
      </c>
      <c r="BC403">
        <v>-34747.64</v>
      </c>
      <c r="BD403" s="8">
        <v>-0.55620000000000003</v>
      </c>
      <c r="BE403">
        <v>1118.5640000000001</v>
      </c>
      <c r="BF403">
        <v>62471.82</v>
      </c>
      <c r="BG403">
        <v>2459615.31</v>
      </c>
      <c r="BH403">
        <v>70</v>
      </c>
      <c r="BI403">
        <v>-496.39</v>
      </c>
      <c r="BJ403" s="8">
        <v>-0.78510000000000002</v>
      </c>
      <c r="BK403" s="8">
        <v>0.46820000000000001</v>
      </c>
      <c r="BL403" t="s">
        <v>610</v>
      </c>
    </row>
    <row r="404" spans="1:64" x14ac:dyDescent="0.45">
      <c r="A404" t="s">
        <v>987</v>
      </c>
      <c r="B404" t="s">
        <v>31</v>
      </c>
      <c r="C404" s="7">
        <v>42832.621527777781</v>
      </c>
      <c r="D404">
        <v>98.8</v>
      </c>
      <c r="E404" s="7">
        <v>42835.388888888891</v>
      </c>
      <c r="F404">
        <v>98.85</v>
      </c>
      <c r="G404" s="8">
        <v>5.0000000000000001E-4</v>
      </c>
      <c r="H404">
        <v>-1044.73</v>
      </c>
      <c r="I404" s="8">
        <v>-1.95E-2</v>
      </c>
      <c r="J404">
        <v>542.29430000000002</v>
      </c>
      <c r="K404">
        <v>53578.68</v>
      </c>
      <c r="L404">
        <v>714690.82</v>
      </c>
      <c r="M404">
        <v>11</v>
      </c>
      <c r="N404">
        <v>-94.98</v>
      </c>
      <c r="O404" s="8">
        <v>-0.20039999999999999</v>
      </c>
      <c r="P404" s="8">
        <v>0.29549999999999998</v>
      </c>
      <c r="Q404" t="s">
        <v>610</v>
      </c>
      <c r="S404" s="2">
        <v>42832</v>
      </c>
      <c r="T404" t="s">
        <v>987</v>
      </c>
      <c r="U404">
        <v>98.8</v>
      </c>
      <c r="V404">
        <v>98.85</v>
      </c>
      <c r="W404">
        <f t="shared" si="80"/>
        <v>11542476.712499997</v>
      </c>
      <c r="X404">
        <f t="shared" si="70"/>
        <v>28856.191781249992</v>
      </c>
      <c r="Y404">
        <f t="shared" si="71"/>
        <v>300</v>
      </c>
      <c r="Z404">
        <f t="shared" si="72"/>
        <v>-577.9500000000013</v>
      </c>
      <c r="AA404" t="str">
        <f t="shared" si="73"/>
        <v/>
      </c>
      <c r="AB404" s="9" t="str">
        <f>IFERROR(AA404/MAX($A$3:AA404)-1,"")</f>
        <v/>
      </c>
      <c r="AG404" s="2">
        <f t="shared" si="78"/>
        <v>42924</v>
      </c>
      <c r="AH404">
        <v>11833916.770544993</v>
      </c>
      <c r="AI404" s="9">
        <f>AH404/MAX($AH$2:AH404)-1</f>
        <v>-1.5266491121027403E-2</v>
      </c>
      <c r="AJ404" s="29">
        <f t="shared" si="74"/>
        <v>1</v>
      </c>
      <c r="AK404" s="29">
        <f t="shared" si="75"/>
        <v>1</v>
      </c>
      <c r="AL404" s="30">
        <f t="shared" si="79"/>
        <v>2</v>
      </c>
      <c r="AM404" s="30">
        <f t="shared" si="76"/>
        <v>2369</v>
      </c>
      <c r="AN404" s="31">
        <f t="shared" ca="1" si="77"/>
        <v>-1.5266491121027403E-2</v>
      </c>
      <c r="AV404" t="s">
        <v>987</v>
      </c>
      <c r="AW404" t="s">
        <v>31</v>
      </c>
      <c r="AX404" s="7">
        <v>42832.621527777781</v>
      </c>
      <c r="AY404">
        <v>98.8</v>
      </c>
      <c r="AZ404" s="7">
        <v>42835.388888888891</v>
      </c>
      <c r="BA404">
        <v>98.85</v>
      </c>
      <c r="BB404" s="8">
        <v>5.0000000000000001E-4</v>
      </c>
      <c r="BC404">
        <v>-1044.73</v>
      </c>
      <c r="BD404" s="8">
        <v>-1.95E-2</v>
      </c>
      <c r="BE404">
        <v>542.29430000000002</v>
      </c>
      <c r="BF404">
        <v>53578.68</v>
      </c>
      <c r="BG404">
        <v>714690.82</v>
      </c>
      <c r="BH404">
        <v>11</v>
      </c>
      <c r="BI404">
        <v>-94.98</v>
      </c>
      <c r="BJ404" s="8">
        <v>-0.20039999999999999</v>
      </c>
      <c r="BK404" s="8">
        <v>0.29549999999999998</v>
      </c>
      <c r="BL404" t="s">
        <v>610</v>
      </c>
    </row>
    <row r="405" spans="1:64" x14ac:dyDescent="0.45">
      <c r="A405" t="s">
        <v>993</v>
      </c>
      <c r="B405" t="s">
        <v>31</v>
      </c>
      <c r="C405" s="7">
        <v>42832.625</v>
      </c>
      <c r="D405">
        <v>145.55000000000001</v>
      </c>
      <c r="E405" s="7">
        <v>42835.385416666664</v>
      </c>
      <c r="F405">
        <v>144.15</v>
      </c>
      <c r="G405" s="8">
        <v>-9.5999999999999992E-3</v>
      </c>
      <c r="H405">
        <v>-1839.19</v>
      </c>
      <c r="I405" s="8">
        <v>-2.9499999999999998E-2</v>
      </c>
      <c r="J405">
        <v>428.01839999999999</v>
      </c>
      <c r="K405">
        <v>62298.07</v>
      </c>
      <c r="L405">
        <v>2457776.11</v>
      </c>
      <c r="M405">
        <v>9</v>
      </c>
      <c r="N405">
        <v>-204.35</v>
      </c>
      <c r="O405" s="8">
        <v>-0.13089999999999999</v>
      </c>
      <c r="P405" s="8">
        <v>0.25390000000000001</v>
      </c>
      <c r="Q405" t="s">
        <v>610</v>
      </c>
      <c r="S405" s="2">
        <v>42832</v>
      </c>
      <c r="T405" t="s">
        <v>993</v>
      </c>
      <c r="U405">
        <v>145.55000000000001</v>
      </c>
      <c r="V405">
        <v>144.15</v>
      </c>
      <c r="W405">
        <f t="shared" si="80"/>
        <v>11542476.712499997</v>
      </c>
      <c r="X405">
        <f t="shared" si="70"/>
        <v>28856.191781249992</v>
      </c>
      <c r="Y405">
        <f t="shared" si="71"/>
        <v>200</v>
      </c>
      <c r="Z405">
        <f t="shared" si="72"/>
        <v>-859.39999999999941</v>
      </c>
      <c r="AA405" t="str">
        <f t="shared" si="73"/>
        <v/>
      </c>
      <c r="AB405" s="9" t="str">
        <f>IFERROR(AA405/MAX($A$3:AA405)-1,"")</f>
        <v/>
      </c>
      <c r="AG405" s="2">
        <f t="shared" si="78"/>
        <v>42925</v>
      </c>
      <c r="AH405">
        <v>11833916.770544993</v>
      </c>
      <c r="AI405" s="9">
        <f>AH405/MAX($AH$2:AH405)-1</f>
        <v>-1.5266491121027403E-2</v>
      </c>
      <c r="AJ405" s="29">
        <f t="shared" si="74"/>
        <v>1</v>
      </c>
      <c r="AK405" s="29">
        <f t="shared" si="75"/>
        <v>1</v>
      </c>
      <c r="AL405" s="30">
        <f t="shared" si="79"/>
        <v>2</v>
      </c>
      <c r="AM405" s="30">
        <f t="shared" si="76"/>
        <v>2369</v>
      </c>
      <c r="AN405" s="31">
        <f t="shared" ca="1" si="77"/>
        <v>-1.5266491121027403E-2</v>
      </c>
      <c r="AV405" t="s">
        <v>993</v>
      </c>
      <c r="AW405" t="s">
        <v>31</v>
      </c>
      <c r="AX405" s="7">
        <v>42832.625</v>
      </c>
      <c r="AY405">
        <v>145.55000000000001</v>
      </c>
      <c r="AZ405" s="7">
        <v>42835.385416666664</v>
      </c>
      <c r="BA405">
        <v>144.15</v>
      </c>
      <c r="BB405" s="8">
        <v>-9.5999999999999992E-3</v>
      </c>
      <c r="BC405">
        <v>-1839.19</v>
      </c>
      <c r="BD405" s="8">
        <v>-2.9499999999999998E-2</v>
      </c>
      <c r="BE405">
        <v>428.01839999999999</v>
      </c>
      <c r="BF405">
        <v>62298.07</v>
      </c>
      <c r="BG405">
        <v>2457776.11</v>
      </c>
      <c r="BH405">
        <v>9</v>
      </c>
      <c r="BI405">
        <v>-204.35</v>
      </c>
      <c r="BJ405" s="8">
        <v>-0.13089999999999999</v>
      </c>
      <c r="BK405" s="8">
        <v>0.25390000000000001</v>
      </c>
      <c r="BL405" t="s">
        <v>610</v>
      </c>
    </row>
    <row r="406" spans="1:64" x14ac:dyDescent="0.45">
      <c r="A406" t="s">
        <v>987</v>
      </c>
      <c r="B406" t="s">
        <v>31</v>
      </c>
      <c r="C406" s="7">
        <v>42832.628472222219</v>
      </c>
      <c r="D406">
        <v>110.5</v>
      </c>
      <c r="E406" s="7">
        <v>42835.385416666664</v>
      </c>
      <c r="F406">
        <v>94.25</v>
      </c>
      <c r="G406" s="8">
        <v>-0.14710000000000001</v>
      </c>
      <c r="H406">
        <v>-10314.799999999999</v>
      </c>
      <c r="I406" s="8">
        <v>-0.1656</v>
      </c>
      <c r="J406">
        <v>563.72709999999995</v>
      </c>
      <c r="K406">
        <v>62291.85</v>
      </c>
      <c r="L406">
        <v>2447461.3199999998</v>
      </c>
      <c r="M406">
        <v>8</v>
      </c>
      <c r="N406">
        <v>-1289.3499999999999</v>
      </c>
      <c r="O406" s="8">
        <v>-0.14710000000000001</v>
      </c>
      <c r="P406" s="8">
        <v>0.15840000000000001</v>
      </c>
      <c r="Q406" t="s">
        <v>610</v>
      </c>
      <c r="S406" s="2">
        <v>42832</v>
      </c>
      <c r="T406" t="s">
        <v>987</v>
      </c>
      <c r="U406">
        <v>110.5</v>
      </c>
      <c r="V406">
        <v>94.25</v>
      </c>
      <c r="W406">
        <f t="shared" si="80"/>
        <v>11542476.712499997</v>
      </c>
      <c r="X406">
        <f t="shared" si="70"/>
        <v>28856.191781249992</v>
      </c>
      <c r="Y406">
        <f t="shared" si="71"/>
        <v>250</v>
      </c>
      <c r="Z406">
        <f t="shared" si="72"/>
        <v>-4574.375</v>
      </c>
      <c r="AA406">
        <f t="shared" si="73"/>
        <v>11536464.987499997</v>
      </c>
      <c r="AB406" s="9">
        <f>IFERROR(AA406/MAX($A$3:AA406)-1,"")</f>
        <v>-2.1800437699951214E-2</v>
      </c>
      <c r="AG406" s="2">
        <f t="shared" si="78"/>
        <v>42926</v>
      </c>
      <c r="AH406">
        <v>11853207.420544993</v>
      </c>
      <c r="AI406" s="9">
        <f>AH406/MAX($AH$2:AH406)-1</f>
        <v>-1.3661261860809959E-2</v>
      </c>
      <c r="AJ406" s="29">
        <f t="shared" si="74"/>
        <v>1</v>
      </c>
      <c r="AK406" s="29">
        <f t="shared" si="75"/>
        <v>1</v>
      </c>
      <c r="AL406" s="30">
        <f t="shared" si="79"/>
        <v>2</v>
      </c>
      <c r="AM406" s="30">
        <f t="shared" si="76"/>
        <v>2369</v>
      </c>
      <c r="AN406" s="31">
        <f t="shared" ca="1" si="77"/>
        <v>-1.3661261860809959E-2</v>
      </c>
      <c r="AV406" t="s">
        <v>987</v>
      </c>
      <c r="AW406" t="s">
        <v>31</v>
      </c>
      <c r="AX406" s="7">
        <v>42832.628472222219</v>
      </c>
      <c r="AY406">
        <v>110.5</v>
      </c>
      <c r="AZ406" s="7">
        <v>42835.385416666664</v>
      </c>
      <c r="BA406">
        <v>94.25</v>
      </c>
      <c r="BB406" s="8">
        <v>-0.14710000000000001</v>
      </c>
      <c r="BC406">
        <v>-10314.799999999999</v>
      </c>
      <c r="BD406" s="8">
        <v>-0.1656</v>
      </c>
      <c r="BE406">
        <v>563.72709999999995</v>
      </c>
      <c r="BF406">
        <v>62291.85</v>
      </c>
      <c r="BG406">
        <v>2447461.3199999998</v>
      </c>
      <c r="BH406">
        <v>8</v>
      </c>
      <c r="BI406">
        <v>-1289.3499999999999</v>
      </c>
      <c r="BJ406" s="8">
        <v>-0.14710000000000001</v>
      </c>
      <c r="BK406" s="8">
        <v>0.15840000000000001</v>
      </c>
      <c r="BL406" t="s">
        <v>610</v>
      </c>
    </row>
    <row r="407" spans="1:64" x14ac:dyDescent="0.45">
      <c r="A407" t="s">
        <v>988</v>
      </c>
      <c r="B407" t="s">
        <v>31</v>
      </c>
      <c r="C407" s="7">
        <v>42835.607638888891</v>
      </c>
      <c r="D407">
        <v>105</v>
      </c>
      <c r="E407" s="7">
        <v>42836.388888888891</v>
      </c>
      <c r="F407">
        <v>99.9</v>
      </c>
      <c r="G407" s="8">
        <v>-4.8599999999999997E-2</v>
      </c>
      <c r="H407">
        <v>-3647.59</v>
      </c>
      <c r="I407" s="8">
        <v>-6.8099999999999994E-2</v>
      </c>
      <c r="J407">
        <v>510.22340000000003</v>
      </c>
      <c r="K407">
        <v>53573.45</v>
      </c>
      <c r="L407">
        <v>711043.23</v>
      </c>
      <c r="M407">
        <v>15</v>
      </c>
      <c r="N407">
        <v>-243.17</v>
      </c>
      <c r="O407" s="8">
        <v>-0.27139999999999997</v>
      </c>
      <c r="P407" s="8">
        <v>0.1905</v>
      </c>
      <c r="Q407" t="s">
        <v>610</v>
      </c>
      <c r="S407" s="2">
        <v>42835</v>
      </c>
      <c r="T407" t="s">
        <v>988</v>
      </c>
      <c r="U407">
        <v>105</v>
      </c>
      <c r="V407">
        <v>99.9</v>
      </c>
      <c r="W407">
        <f t="shared" si="80"/>
        <v>11536464.987499997</v>
      </c>
      <c r="X407">
        <f t="shared" si="70"/>
        <v>28841.162468749993</v>
      </c>
      <c r="Y407">
        <f t="shared" si="71"/>
        <v>275</v>
      </c>
      <c r="Z407">
        <f t="shared" si="72"/>
        <v>-1965.9749999999963</v>
      </c>
      <c r="AA407">
        <f t="shared" si="73"/>
        <v>11534499.012499997</v>
      </c>
      <c r="AB407" s="9">
        <f>IFERROR(AA407/MAX($A$3:AA407)-1,"")</f>
        <v>-2.1967136587918712E-2</v>
      </c>
      <c r="AG407" s="2">
        <f t="shared" si="78"/>
        <v>42927</v>
      </c>
      <c r="AH407">
        <v>11853207.420544993</v>
      </c>
      <c r="AI407" s="9">
        <f>AH407/MAX($AH$2:AH407)-1</f>
        <v>-1.3661261860809959E-2</v>
      </c>
      <c r="AJ407" s="29">
        <f t="shared" si="74"/>
        <v>1</v>
      </c>
      <c r="AK407" s="29">
        <f t="shared" si="75"/>
        <v>1</v>
      </c>
      <c r="AL407" s="30">
        <f t="shared" si="79"/>
        <v>2</v>
      </c>
      <c r="AM407" s="30">
        <f t="shared" si="76"/>
        <v>2369</v>
      </c>
      <c r="AN407" s="31">
        <f t="shared" ca="1" si="77"/>
        <v>-1.3661261860809959E-2</v>
      </c>
      <c r="AV407" t="s">
        <v>988</v>
      </c>
      <c r="AW407" t="s">
        <v>31</v>
      </c>
      <c r="AX407" s="7">
        <v>42835.607638888891</v>
      </c>
      <c r="AY407">
        <v>105</v>
      </c>
      <c r="AZ407" s="7">
        <v>42836.388888888891</v>
      </c>
      <c r="BA407">
        <v>99.9</v>
      </c>
      <c r="BB407" s="8">
        <v>-4.8599999999999997E-2</v>
      </c>
      <c r="BC407">
        <v>-3647.59</v>
      </c>
      <c r="BD407" s="8">
        <v>-6.8099999999999994E-2</v>
      </c>
      <c r="BE407">
        <v>510.22340000000003</v>
      </c>
      <c r="BF407">
        <v>53573.45</v>
      </c>
      <c r="BG407">
        <v>711043.23</v>
      </c>
      <c r="BH407">
        <v>15</v>
      </c>
      <c r="BI407">
        <v>-243.17</v>
      </c>
      <c r="BJ407" s="8">
        <v>-0.27139999999999997</v>
      </c>
      <c r="BK407" s="8">
        <v>0.1905</v>
      </c>
      <c r="BL407" t="s">
        <v>610</v>
      </c>
    </row>
    <row r="408" spans="1:64" x14ac:dyDescent="0.45">
      <c r="A408" t="s">
        <v>985</v>
      </c>
      <c r="B408" t="s">
        <v>31</v>
      </c>
      <c r="C408" s="7">
        <v>42836.409722222219</v>
      </c>
      <c r="D408">
        <v>80</v>
      </c>
      <c r="E408" s="7">
        <v>42837.385416666664</v>
      </c>
      <c r="F408">
        <v>168.6</v>
      </c>
      <c r="G408" s="8">
        <v>1.1074999999999999</v>
      </c>
      <c r="H408">
        <v>66993.789999999994</v>
      </c>
      <c r="I408" s="8">
        <v>1.0764</v>
      </c>
      <c r="J408">
        <v>777.96630000000005</v>
      </c>
      <c r="K408">
        <v>62237.3</v>
      </c>
      <c r="L408">
        <v>2514455.11</v>
      </c>
      <c r="M408">
        <v>71</v>
      </c>
      <c r="N408">
        <v>943.57</v>
      </c>
      <c r="O408" s="8">
        <v>-0.17119999999999999</v>
      </c>
      <c r="P408" s="8">
        <v>1.1875</v>
      </c>
      <c r="Q408" t="s">
        <v>610</v>
      </c>
      <c r="S408" s="2">
        <v>42836</v>
      </c>
      <c r="T408" t="s">
        <v>985</v>
      </c>
      <c r="U408">
        <v>80</v>
      </c>
      <c r="V408">
        <v>168.6</v>
      </c>
      <c r="W408">
        <f t="shared" si="80"/>
        <v>11534499.012499997</v>
      </c>
      <c r="X408">
        <f t="shared" si="70"/>
        <v>28836.247531249996</v>
      </c>
      <c r="Y408">
        <f t="shared" si="71"/>
        <v>350</v>
      </c>
      <c r="Z408">
        <f t="shared" si="72"/>
        <v>30139.899999999998</v>
      </c>
      <c r="AA408" t="str">
        <f t="shared" si="73"/>
        <v/>
      </c>
      <c r="AB408" s="9" t="str">
        <f>IFERROR(AA408/MAX($A$3:AA408)-1,"")</f>
        <v/>
      </c>
      <c r="AG408" s="2">
        <f t="shared" si="78"/>
        <v>42928</v>
      </c>
      <c r="AH408">
        <v>11765648.245544992</v>
      </c>
      <c r="AI408" s="9">
        <f>AH408/MAX($AH$2:AH408)-1</f>
        <v>-2.0947307157909711E-2</v>
      </c>
      <c r="AJ408" s="29">
        <f t="shared" si="74"/>
        <v>1</v>
      </c>
      <c r="AK408" s="29">
        <f t="shared" si="75"/>
        <v>1</v>
      </c>
      <c r="AL408" s="30">
        <f t="shared" si="79"/>
        <v>2</v>
      </c>
      <c r="AM408" s="30">
        <f t="shared" si="76"/>
        <v>2369</v>
      </c>
      <c r="AN408" s="31">
        <f t="shared" ca="1" si="77"/>
        <v>-2.0947307157909711E-2</v>
      </c>
      <c r="AV408" t="s">
        <v>985</v>
      </c>
      <c r="AW408" t="s">
        <v>31</v>
      </c>
      <c r="AX408" s="7">
        <v>42836.409722222219</v>
      </c>
      <c r="AY408">
        <v>80</v>
      </c>
      <c r="AZ408" s="7">
        <v>42837.385416666664</v>
      </c>
      <c r="BA408">
        <v>168.6</v>
      </c>
      <c r="BB408" s="8">
        <v>1.1074999999999999</v>
      </c>
      <c r="BC408">
        <v>66993.789999999994</v>
      </c>
      <c r="BD408" s="8">
        <v>1.0764</v>
      </c>
      <c r="BE408">
        <v>777.96630000000005</v>
      </c>
      <c r="BF408">
        <v>62237.3</v>
      </c>
      <c r="BG408">
        <v>2514455.11</v>
      </c>
      <c r="BH408">
        <v>71</v>
      </c>
      <c r="BI408">
        <v>943.57</v>
      </c>
      <c r="BJ408" s="8">
        <v>-0.17119999999999999</v>
      </c>
      <c r="BK408" s="8">
        <v>1.1875</v>
      </c>
      <c r="BL408" t="s">
        <v>610</v>
      </c>
    </row>
    <row r="409" spans="1:64" x14ac:dyDescent="0.45">
      <c r="A409" t="s">
        <v>985</v>
      </c>
      <c r="B409" t="s">
        <v>31</v>
      </c>
      <c r="C409" s="7">
        <v>42836.420138888891</v>
      </c>
      <c r="D409">
        <v>86</v>
      </c>
      <c r="E409" s="7">
        <v>42837.388888888891</v>
      </c>
      <c r="F409">
        <v>161.75</v>
      </c>
      <c r="G409" s="8">
        <v>0.88080000000000003</v>
      </c>
      <c r="H409">
        <v>45629.35</v>
      </c>
      <c r="I409" s="8">
        <v>0.85199999999999998</v>
      </c>
      <c r="J409">
        <v>622.73500000000001</v>
      </c>
      <c r="K409">
        <v>53555.21</v>
      </c>
      <c r="L409">
        <v>756672.58</v>
      </c>
      <c r="M409">
        <v>69</v>
      </c>
      <c r="N409">
        <v>661.29</v>
      </c>
      <c r="O409" s="8">
        <v>-9.5299999999999996E-2</v>
      </c>
      <c r="P409" s="8">
        <v>1.0535000000000001</v>
      </c>
      <c r="Q409" t="s">
        <v>610</v>
      </c>
      <c r="S409" s="2">
        <v>42836</v>
      </c>
      <c r="T409" t="s">
        <v>985</v>
      </c>
      <c r="U409">
        <v>86</v>
      </c>
      <c r="V409">
        <v>161.75</v>
      </c>
      <c r="W409">
        <f t="shared" si="80"/>
        <v>11534499.012499997</v>
      </c>
      <c r="X409">
        <f t="shared" si="70"/>
        <v>28836.247531249996</v>
      </c>
      <c r="Y409">
        <f t="shared" si="71"/>
        <v>325</v>
      </c>
      <c r="Z409">
        <f t="shared" si="72"/>
        <v>23813.562499999996</v>
      </c>
      <c r="AA409" t="str">
        <f t="shared" si="73"/>
        <v/>
      </c>
      <c r="AB409" s="9" t="str">
        <f>IFERROR(AA409/MAX($A$3:AA409)-1,"")</f>
        <v/>
      </c>
      <c r="AG409" s="2">
        <f t="shared" si="78"/>
        <v>42929</v>
      </c>
      <c r="AH409">
        <v>11736056.245544992</v>
      </c>
      <c r="AI409" s="9">
        <f>AH409/MAX($AH$2:AH409)-1</f>
        <v>-2.3409740734194218E-2</v>
      </c>
      <c r="AJ409" s="29">
        <f t="shared" si="74"/>
        <v>1</v>
      </c>
      <c r="AK409" s="29">
        <f t="shared" si="75"/>
        <v>1</v>
      </c>
      <c r="AL409" s="30">
        <f t="shared" si="79"/>
        <v>2</v>
      </c>
      <c r="AM409" s="30">
        <f t="shared" si="76"/>
        <v>2369</v>
      </c>
      <c r="AN409" s="31">
        <f t="shared" ca="1" si="77"/>
        <v>-2.3409740734194218E-2</v>
      </c>
      <c r="AV409" t="s">
        <v>985</v>
      </c>
      <c r="AW409" t="s">
        <v>31</v>
      </c>
      <c r="AX409" s="7">
        <v>42836.420138888891</v>
      </c>
      <c r="AY409">
        <v>86</v>
      </c>
      <c r="AZ409" s="7">
        <v>42837.388888888891</v>
      </c>
      <c r="BA409">
        <v>161.75</v>
      </c>
      <c r="BB409" s="8">
        <v>0.88080000000000003</v>
      </c>
      <c r="BC409">
        <v>45629.35</v>
      </c>
      <c r="BD409" s="8">
        <v>0.85199999999999998</v>
      </c>
      <c r="BE409">
        <v>622.73500000000001</v>
      </c>
      <c r="BF409">
        <v>53555.21</v>
      </c>
      <c r="BG409">
        <v>756672.58</v>
      </c>
      <c r="BH409">
        <v>69</v>
      </c>
      <c r="BI409">
        <v>661.29</v>
      </c>
      <c r="BJ409" s="8">
        <v>-9.5299999999999996E-2</v>
      </c>
      <c r="BK409" s="8">
        <v>1.0535000000000001</v>
      </c>
      <c r="BL409" t="s">
        <v>610</v>
      </c>
    </row>
    <row r="410" spans="1:64" x14ac:dyDescent="0.45">
      <c r="A410" t="s">
        <v>986</v>
      </c>
      <c r="B410" t="s">
        <v>31</v>
      </c>
      <c r="C410" s="7">
        <v>42836.538194444445</v>
      </c>
      <c r="D410">
        <v>64</v>
      </c>
      <c r="E410" s="7">
        <v>42837.388888888891</v>
      </c>
      <c r="F410">
        <v>94.19999</v>
      </c>
      <c r="G410" s="8">
        <v>0.47189999999999999</v>
      </c>
      <c r="H410">
        <v>23979.62</v>
      </c>
      <c r="I410" s="8">
        <v>0.44719999999999999</v>
      </c>
      <c r="J410">
        <v>837.92070000000001</v>
      </c>
      <c r="K410">
        <v>53626.93</v>
      </c>
      <c r="L410">
        <v>780652.2</v>
      </c>
      <c r="M410">
        <v>35</v>
      </c>
      <c r="N410">
        <v>685.13</v>
      </c>
      <c r="O410" s="8">
        <v>-0.14299999999999999</v>
      </c>
      <c r="P410" s="8">
        <v>0.67110000000000003</v>
      </c>
      <c r="Q410" t="s">
        <v>610</v>
      </c>
      <c r="S410" s="2">
        <v>42836</v>
      </c>
      <c r="T410" t="s">
        <v>986</v>
      </c>
      <c r="U410">
        <v>64</v>
      </c>
      <c r="V410">
        <v>94.19999</v>
      </c>
      <c r="W410">
        <f t="shared" si="80"/>
        <v>11534499.012499997</v>
      </c>
      <c r="X410">
        <f t="shared" si="70"/>
        <v>28836.247531249996</v>
      </c>
      <c r="Y410">
        <f t="shared" si="71"/>
        <v>450</v>
      </c>
      <c r="Z410">
        <f t="shared" si="72"/>
        <v>12878.095545</v>
      </c>
      <c r="AA410" t="str">
        <f t="shared" si="73"/>
        <v/>
      </c>
      <c r="AB410" s="9" t="str">
        <f>IFERROR(AA410/MAX($A$3:AA410)-1,"")</f>
        <v/>
      </c>
      <c r="AG410" s="2">
        <f t="shared" si="78"/>
        <v>42930</v>
      </c>
      <c r="AH410">
        <v>11718029.370544992</v>
      </c>
      <c r="AI410" s="9">
        <f>AH410/MAX($AH$2:AH410)-1</f>
        <v>-2.4909807721065103E-2</v>
      </c>
      <c r="AJ410" s="29">
        <f t="shared" si="74"/>
        <v>1</v>
      </c>
      <c r="AK410" s="29">
        <f t="shared" si="75"/>
        <v>1</v>
      </c>
      <c r="AL410" s="30">
        <f t="shared" si="79"/>
        <v>2</v>
      </c>
      <c r="AM410" s="30">
        <f t="shared" si="76"/>
        <v>2369</v>
      </c>
      <c r="AN410" s="31">
        <f t="shared" ca="1" si="77"/>
        <v>-2.4909807721065103E-2</v>
      </c>
      <c r="AV410" t="s">
        <v>986</v>
      </c>
      <c r="AW410" t="s">
        <v>31</v>
      </c>
      <c r="AX410" s="7">
        <v>42836.538194444445</v>
      </c>
      <c r="AY410">
        <v>64</v>
      </c>
      <c r="AZ410" s="7">
        <v>42837.388888888891</v>
      </c>
      <c r="BA410">
        <v>94.19999</v>
      </c>
      <c r="BB410" s="8">
        <v>0.47189999999999999</v>
      </c>
      <c r="BC410">
        <v>23979.62</v>
      </c>
      <c r="BD410" s="8">
        <v>0.44719999999999999</v>
      </c>
      <c r="BE410">
        <v>837.92070000000001</v>
      </c>
      <c r="BF410">
        <v>53626.93</v>
      </c>
      <c r="BG410">
        <v>780652.2</v>
      </c>
      <c r="BH410">
        <v>35</v>
      </c>
      <c r="BI410">
        <v>685.13</v>
      </c>
      <c r="BJ410" s="8">
        <v>-0.14299999999999999</v>
      </c>
      <c r="BK410" s="8">
        <v>0.67110000000000003</v>
      </c>
      <c r="BL410" t="s">
        <v>610</v>
      </c>
    </row>
    <row r="411" spans="1:64" x14ac:dyDescent="0.45">
      <c r="A411" t="s">
        <v>986</v>
      </c>
      <c r="B411" t="s">
        <v>31</v>
      </c>
      <c r="C411" s="7">
        <v>42836.538194444445</v>
      </c>
      <c r="D411">
        <v>64</v>
      </c>
      <c r="E411" s="7">
        <v>42837.385416666664</v>
      </c>
      <c r="F411">
        <v>99.8</v>
      </c>
      <c r="G411" s="8">
        <v>0.55940000000000001</v>
      </c>
      <c r="H411">
        <v>33281.51</v>
      </c>
      <c r="I411" s="8">
        <v>0.53380000000000005</v>
      </c>
      <c r="J411">
        <v>974.226</v>
      </c>
      <c r="K411">
        <v>62350.46</v>
      </c>
      <c r="L411">
        <v>2547736.62</v>
      </c>
      <c r="M411">
        <v>34</v>
      </c>
      <c r="N411">
        <v>978.87</v>
      </c>
      <c r="O411" s="8">
        <v>-0.14299999999999999</v>
      </c>
      <c r="P411" s="8">
        <v>0.64059999999999995</v>
      </c>
      <c r="Q411" t="s">
        <v>610</v>
      </c>
      <c r="S411" s="2">
        <v>42836</v>
      </c>
      <c r="T411" t="s">
        <v>986</v>
      </c>
      <c r="U411">
        <v>64</v>
      </c>
      <c r="V411">
        <v>99.8</v>
      </c>
      <c r="W411">
        <f t="shared" si="80"/>
        <v>11534499.012499997</v>
      </c>
      <c r="X411">
        <f t="shared" si="70"/>
        <v>28836.247531249996</v>
      </c>
      <c r="Y411">
        <f t="shared" si="71"/>
        <v>450</v>
      </c>
      <c r="Z411">
        <f t="shared" si="72"/>
        <v>15372.899999999996</v>
      </c>
      <c r="AA411">
        <f t="shared" si="73"/>
        <v>11616703.470544998</v>
      </c>
      <c r="AB411" s="9">
        <f>IFERROR(AA411/MAX($A$3:AA411)-1,"")</f>
        <v>-1.4996858867155849E-2</v>
      </c>
      <c r="AG411" s="2">
        <f t="shared" si="78"/>
        <v>42931</v>
      </c>
      <c r="AH411">
        <v>11718029.370544992</v>
      </c>
      <c r="AI411" s="9">
        <f>AH411/MAX($AH$2:AH411)-1</f>
        <v>-2.4909807721065103E-2</v>
      </c>
      <c r="AJ411" s="29">
        <f t="shared" si="74"/>
        <v>1</v>
      </c>
      <c r="AK411" s="29">
        <f t="shared" si="75"/>
        <v>1</v>
      </c>
      <c r="AL411" s="30">
        <f t="shared" si="79"/>
        <v>2</v>
      </c>
      <c r="AM411" s="30">
        <f t="shared" si="76"/>
        <v>2369</v>
      </c>
      <c r="AN411" s="31">
        <f t="shared" ca="1" si="77"/>
        <v>-2.4909807721065103E-2</v>
      </c>
      <c r="AV411" t="s">
        <v>986</v>
      </c>
      <c r="AW411" t="s">
        <v>31</v>
      </c>
      <c r="AX411" s="7">
        <v>42836.538194444445</v>
      </c>
      <c r="AY411">
        <v>64</v>
      </c>
      <c r="AZ411" s="7">
        <v>42837.385416666664</v>
      </c>
      <c r="BA411">
        <v>99.8</v>
      </c>
      <c r="BB411" s="8">
        <v>0.55940000000000001</v>
      </c>
      <c r="BC411">
        <v>33281.51</v>
      </c>
      <c r="BD411" s="8">
        <v>0.53380000000000005</v>
      </c>
      <c r="BE411">
        <v>974.226</v>
      </c>
      <c r="BF411">
        <v>62350.46</v>
      </c>
      <c r="BG411">
        <v>2547736.62</v>
      </c>
      <c r="BH411">
        <v>34</v>
      </c>
      <c r="BI411">
        <v>978.87</v>
      </c>
      <c r="BJ411" s="8">
        <v>-0.14299999999999999</v>
      </c>
      <c r="BK411" s="8">
        <v>0.64059999999999995</v>
      </c>
      <c r="BL411" t="s">
        <v>610</v>
      </c>
    </row>
    <row r="412" spans="1:64" x14ac:dyDescent="0.45">
      <c r="A412" t="s">
        <v>990</v>
      </c>
      <c r="B412" t="s">
        <v>31</v>
      </c>
      <c r="C412" s="7">
        <v>42837.399305555555</v>
      </c>
      <c r="D412">
        <v>75.2</v>
      </c>
      <c r="E412" s="7">
        <v>42838.385416666664</v>
      </c>
      <c r="F412">
        <v>74.3</v>
      </c>
      <c r="G412" s="8">
        <v>-1.2E-2</v>
      </c>
      <c r="H412">
        <v>-1998.13</v>
      </c>
      <c r="I412" s="8">
        <v>-3.1800000000000002E-2</v>
      </c>
      <c r="J412">
        <v>834.29100000000005</v>
      </c>
      <c r="K412">
        <v>62738.68</v>
      </c>
      <c r="L412">
        <v>2545738.4900000002</v>
      </c>
      <c r="M412">
        <v>74</v>
      </c>
      <c r="N412">
        <v>-27</v>
      </c>
      <c r="O412" s="8">
        <v>-0.49469999999999997</v>
      </c>
      <c r="P412" s="8">
        <v>1.3935999999999999</v>
      </c>
      <c r="Q412" t="s">
        <v>610</v>
      </c>
      <c r="S412" s="2">
        <v>42837</v>
      </c>
      <c r="T412" t="s">
        <v>990</v>
      </c>
      <c r="U412">
        <v>75.2</v>
      </c>
      <c r="V412">
        <v>74.3</v>
      </c>
      <c r="W412">
        <f t="shared" si="80"/>
        <v>11616703.470544998</v>
      </c>
      <c r="X412">
        <f t="shared" si="70"/>
        <v>29041.758676362493</v>
      </c>
      <c r="Y412">
        <f t="shared" si="71"/>
        <v>375</v>
      </c>
      <c r="Z412">
        <f t="shared" si="72"/>
        <v>-898.12499999999852</v>
      </c>
      <c r="AA412" t="str">
        <f t="shared" si="73"/>
        <v/>
      </c>
      <c r="AB412" s="9" t="str">
        <f>IFERROR(AA412/MAX($A$3:AA412)-1,"")</f>
        <v/>
      </c>
      <c r="AG412" s="2">
        <f t="shared" si="78"/>
        <v>42932</v>
      </c>
      <c r="AH412">
        <v>11718029.370544992</v>
      </c>
      <c r="AI412" s="9">
        <f>AH412/MAX($AH$2:AH412)-1</f>
        <v>-2.4909807721065103E-2</v>
      </c>
      <c r="AJ412" s="29">
        <f t="shared" si="74"/>
        <v>1</v>
      </c>
      <c r="AK412" s="29">
        <f t="shared" si="75"/>
        <v>1</v>
      </c>
      <c r="AL412" s="30">
        <f t="shared" si="79"/>
        <v>2</v>
      </c>
      <c r="AM412" s="30">
        <f t="shared" si="76"/>
        <v>2369</v>
      </c>
      <c r="AN412" s="31">
        <f t="shared" ca="1" si="77"/>
        <v>-2.4909807721065103E-2</v>
      </c>
      <c r="AV412" t="s">
        <v>990</v>
      </c>
      <c r="AW412" t="s">
        <v>31</v>
      </c>
      <c r="AX412" s="7">
        <v>42837.399305555555</v>
      </c>
      <c r="AY412">
        <v>75.2</v>
      </c>
      <c r="AZ412" s="7">
        <v>42838.385416666664</v>
      </c>
      <c r="BA412">
        <v>74.3</v>
      </c>
      <c r="BB412" s="8">
        <v>-1.2E-2</v>
      </c>
      <c r="BC412">
        <v>-1998.13</v>
      </c>
      <c r="BD412" s="8">
        <v>-3.1800000000000002E-2</v>
      </c>
      <c r="BE412">
        <v>834.29100000000005</v>
      </c>
      <c r="BF412">
        <v>62738.68</v>
      </c>
      <c r="BG412">
        <v>2545738.4900000002</v>
      </c>
      <c r="BH412">
        <v>74</v>
      </c>
      <c r="BI412">
        <v>-27</v>
      </c>
      <c r="BJ412" s="8">
        <v>-0.49469999999999997</v>
      </c>
      <c r="BK412" s="8">
        <v>1.3935999999999999</v>
      </c>
      <c r="BL412" t="s">
        <v>610</v>
      </c>
    </row>
    <row r="413" spans="1:64" x14ac:dyDescent="0.45">
      <c r="A413" t="s">
        <v>989</v>
      </c>
      <c r="B413" t="s">
        <v>31</v>
      </c>
      <c r="C413" s="7">
        <v>42837.40625</v>
      </c>
      <c r="D413">
        <v>78.349999999999994</v>
      </c>
      <c r="E413" s="7">
        <v>42838.385416666664</v>
      </c>
      <c r="F413">
        <v>34.299999999999997</v>
      </c>
      <c r="G413" s="8">
        <v>-0.56220000000000003</v>
      </c>
      <c r="H413">
        <v>-36223.93</v>
      </c>
      <c r="I413" s="8">
        <v>-0.5766</v>
      </c>
      <c r="J413">
        <v>801.83119999999997</v>
      </c>
      <c r="K413">
        <v>62823.47</v>
      </c>
      <c r="L413">
        <v>2509514.56</v>
      </c>
      <c r="M413">
        <v>72</v>
      </c>
      <c r="N413">
        <v>-503.11</v>
      </c>
      <c r="O413" s="8">
        <v>-0.75939999999999996</v>
      </c>
      <c r="P413" s="8">
        <v>0.46779999999999999</v>
      </c>
      <c r="Q413" t="s">
        <v>610</v>
      </c>
      <c r="S413" s="2">
        <v>42837</v>
      </c>
      <c r="T413" t="s">
        <v>989</v>
      </c>
      <c r="U413">
        <v>78.349999999999994</v>
      </c>
      <c r="V413">
        <v>34.299999999999997</v>
      </c>
      <c r="W413">
        <f t="shared" si="80"/>
        <v>11616703.470544998</v>
      </c>
      <c r="X413">
        <f t="shared" si="70"/>
        <v>29041.758676362493</v>
      </c>
      <c r="Y413">
        <f t="shared" si="71"/>
        <v>375</v>
      </c>
      <c r="Z413">
        <f t="shared" si="72"/>
        <v>-16941.1875</v>
      </c>
      <c r="AA413" t="str">
        <f t="shared" si="73"/>
        <v/>
      </c>
      <c r="AB413" s="9" t="str">
        <f>IFERROR(AA413/MAX($A$3:AA413)-1,"")</f>
        <v/>
      </c>
      <c r="AG413" s="2">
        <f t="shared" si="78"/>
        <v>42933</v>
      </c>
      <c r="AH413">
        <v>11709959.820544992</v>
      </c>
      <c r="AI413" s="9">
        <f>AH413/MAX($AH$2:AH413)-1</f>
        <v>-2.5581297680023929E-2</v>
      </c>
      <c r="AJ413" s="29">
        <f t="shared" si="74"/>
        <v>1</v>
      </c>
      <c r="AK413" s="29">
        <f t="shared" si="75"/>
        <v>1</v>
      </c>
      <c r="AL413" s="30">
        <f t="shared" si="79"/>
        <v>2</v>
      </c>
      <c r="AM413" s="30">
        <f t="shared" si="76"/>
        <v>2369</v>
      </c>
      <c r="AN413" s="31">
        <f t="shared" ca="1" si="77"/>
        <v>-2.5581297680023929E-2</v>
      </c>
      <c r="AV413" t="s">
        <v>989</v>
      </c>
      <c r="AW413" t="s">
        <v>31</v>
      </c>
      <c r="AX413" s="7">
        <v>42837.40625</v>
      </c>
      <c r="AY413">
        <v>78.349999999999994</v>
      </c>
      <c r="AZ413" s="7">
        <v>42838.385416666664</v>
      </c>
      <c r="BA413">
        <v>34.299999999999997</v>
      </c>
      <c r="BB413" s="8">
        <v>-0.56220000000000003</v>
      </c>
      <c r="BC413">
        <v>-36223.93</v>
      </c>
      <c r="BD413" s="8">
        <v>-0.5766</v>
      </c>
      <c r="BE413">
        <v>801.83119999999997</v>
      </c>
      <c r="BF413">
        <v>62823.47</v>
      </c>
      <c r="BG413">
        <v>2509514.56</v>
      </c>
      <c r="BH413">
        <v>72</v>
      </c>
      <c r="BI413">
        <v>-503.11</v>
      </c>
      <c r="BJ413" s="8">
        <v>-0.75939999999999996</v>
      </c>
      <c r="BK413" s="8">
        <v>0.46779999999999999</v>
      </c>
      <c r="BL413" t="s">
        <v>610</v>
      </c>
    </row>
    <row r="414" spans="1:64" x14ac:dyDescent="0.45">
      <c r="A414" t="s">
        <v>989</v>
      </c>
      <c r="B414" t="s">
        <v>31</v>
      </c>
      <c r="C414" s="7">
        <v>42837.416666666664</v>
      </c>
      <c r="D414">
        <v>103.15</v>
      </c>
      <c r="E414" s="7">
        <v>42838.388888888891</v>
      </c>
      <c r="F414">
        <v>29.8</v>
      </c>
      <c r="G414" s="8">
        <v>-0.71109999999999995</v>
      </c>
      <c r="H414">
        <v>-39025.39</v>
      </c>
      <c r="I414" s="8">
        <v>-0.72399999999999998</v>
      </c>
      <c r="J414">
        <v>522.57159999999999</v>
      </c>
      <c r="K414">
        <v>53903.26</v>
      </c>
      <c r="L414">
        <v>741626.81</v>
      </c>
      <c r="M414">
        <v>70</v>
      </c>
      <c r="N414">
        <v>-557.51</v>
      </c>
      <c r="O414" s="8">
        <v>-0.81730000000000003</v>
      </c>
      <c r="P414" s="8">
        <v>0.1149</v>
      </c>
      <c r="Q414" t="s">
        <v>610</v>
      </c>
      <c r="S414" s="2">
        <v>42837</v>
      </c>
      <c r="T414" t="s">
        <v>989</v>
      </c>
      <c r="U414">
        <v>103.15</v>
      </c>
      <c r="V414">
        <v>29.8</v>
      </c>
      <c r="W414">
        <f t="shared" si="80"/>
        <v>11616703.470544998</v>
      </c>
      <c r="X414">
        <f t="shared" si="70"/>
        <v>29041.758676362493</v>
      </c>
      <c r="Y414">
        <f t="shared" si="71"/>
        <v>275</v>
      </c>
      <c r="Z414">
        <f t="shared" si="72"/>
        <v>-20536.862500000003</v>
      </c>
      <c r="AA414" t="str">
        <f t="shared" si="73"/>
        <v/>
      </c>
      <c r="AB414" s="9" t="str">
        <f>IFERROR(AA414/MAX($A$3:AA414)-1,"")</f>
        <v/>
      </c>
      <c r="AG414" s="2">
        <f t="shared" si="78"/>
        <v>42934</v>
      </c>
      <c r="AH414">
        <v>11700351.233044991</v>
      </c>
      <c r="AI414" s="9">
        <f>AH414/MAX($AH$2:AH414)-1</f>
        <v>-2.6380855279397708E-2</v>
      </c>
      <c r="AJ414" s="29">
        <f t="shared" si="74"/>
        <v>1</v>
      </c>
      <c r="AK414" s="29">
        <f t="shared" si="75"/>
        <v>1</v>
      </c>
      <c r="AL414" s="30">
        <f t="shared" si="79"/>
        <v>2</v>
      </c>
      <c r="AM414" s="30">
        <f t="shared" si="76"/>
        <v>2369</v>
      </c>
      <c r="AN414" s="31">
        <f t="shared" ca="1" si="77"/>
        <v>-2.6380855279397708E-2</v>
      </c>
      <c r="AV414" t="s">
        <v>989</v>
      </c>
      <c r="AW414" t="s">
        <v>31</v>
      </c>
      <c r="AX414" s="7">
        <v>42837.416666666664</v>
      </c>
      <c r="AY414">
        <v>103.15</v>
      </c>
      <c r="AZ414" s="7">
        <v>42838.388888888891</v>
      </c>
      <c r="BA414">
        <v>29.8</v>
      </c>
      <c r="BB414" s="8">
        <v>-0.71109999999999995</v>
      </c>
      <c r="BC414">
        <v>-39025.39</v>
      </c>
      <c r="BD414" s="8">
        <v>-0.72399999999999998</v>
      </c>
      <c r="BE414">
        <v>522.57159999999999</v>
      </c>
      <c r="BF414">
        <v>53903.26</v>
      </c>
      <c r="BG414">
        <v>741626.81</v>
      </c>
      <c r="BH414">
        <v>70</v>
      </c>
      <c r="BI414">
        <v>-557.51</v>
      </c>
      <c r="BJ414" s="8">
        <v>-0.81730000000000003</v>
      </c>
      <c r="BK414" s="8">
        <v>0.1149</v>
      </c>
      <c r="BL414" t="s">
        <v>610</v>
      </c>
    </row>
    <row r="415" spans="1:64" x14ac:dyDescent="0.45">
      <c r="A415" t="s">
        <v>990</v>
      </c>
      <c r="B415" t="s">
        <v>31</v>
      </c>
      <c r="C415" s="7">
        <v>42837.451388888891</v>
      </c>
      <c r="D415">
        <v>114</v>
      </c>
      <c r="E415" s="7">
        <v>42838.388888888891</v>
      </c>
      <c r="F415">
        <v>67.349999999999994</v>
      </c>
      <c r="G415" s="8">
        <v>-0.40920000000000001</v>
      </c>
      <c r="H415">
        <v>-22876.080000000002</v>
      </c>
      <c r="I415" s="8">
        <v>-0.42509999999999998</v>
      </c>
      <c r="J415">
        <v>472.02710000000002</v>
      </c>
      <c r="K415">
        <v>53811.09</v>
      </c>
      <c r="L415">
        <v>718750.73</v>
      </c>
      <c r="M415">
        <v>60</v>
      </c>
      <c r="N415">
        <v>-381.27</v>
      </c>
      <c r="O415" s="8">
        <v>-0.66669999999999996</v>
      </c>
      <c r="P415" s="8">
        <v>0.13200000000000001</v>
      </c>
      <c r="Q415" t="s">
        <v>610</v>
      </c>
      <c r="S415" s="2">
        <v>42837</v>
      </c>
      <c r="T415" t="s">
        <v>990</v>
      </c>
      <c r="U415">
        <v>114</v>
      </c>
      <c r="V415">
        <v>67.349999999999994</v>
      </c>
      <c r="W415">
        <f t="shared" si="80"/>
        <v>11616703.470544998</v>
      </c>
      <c r="X415">
        <f t="shared" si="70"/>
        <v>29041.758676362493</v>
      </c>
      <c r="Y415">
        <f t="shared" si="71"/>
        <v>250</v>
      </c>
      <c r="Z415">
        <f t="shared" si="72"/>
        <v>-12115.875000000002</v>
      </c>
      <c r="AA415">
        <f t="shared" si="73"/>
        <v>11566211.420544997</v>
      </c>
      <c r="AB415" s="9">
        <f>IFERROR(AA415/MAX($A$3:AA415)-1,"")</f>
        <v>-1.9278179121076766E-2</v>
      </c>
      <c r="AG415" s="2">
        <f t="shared" si="78"/>
        <v>42935</v>
      </c>
      <c r="AH415">
        <v>11723878.545544991</v>
      </c>
      <c r="AI415" s="9">
        <f>AH415/MAX($AH$2:AH415)-1</f>
        <v>-2.4423081412820902E-2</v>
      </c>
      <c r="AJ415" s="29">
        <f t="shared" si="74"/>
        <v>1</v>
      </c>
      <c r="AK415" s="29">
        <f t="shared" si="75"/>
        <v>1</v>
      </c>
      <c r="AL415" s="30">
        <f t="shared" si="79"/>
        <v>2</v>
      </c>
      <c r="AM415" s="30">
        <f t="shared" si="76"/>
        <v>2369</v>
      </c>
      <c r="AN415" s="31">
        <f t="shared" ca="1" si="77"/>
        <v>-2.4423081412820902E-2</v>
      </c>
      <c r="AV415" t="s">
        <v>990</v>
      </c>
      <c r="AW415" t="s">
        <v>31</v>
      </c>
      <c r="AX415" s="7">
        <v>42837.451388888891</v>
      </c>
      <c r="AY415">
        <v>114</v>
      </c>
      <c r="AZ415" s="7">
        <v>42838.388888888891</v>
      </c>
      <c r="BA415">
        <v>67.349999999999994</v>
      </c>
      <c r="BB415" s="8">
        <v>-0.40920000000000001</v>
      </c>
      <c r="BC415">
        <v>-22876.080000000002</v>
      </c>
      <c r="BD415" s="8">
        <v>-0.42509999999999998</v>
      </c>
      <c r="BE415">
        <v>472.02710000000002</v>
      </c>
      <c r="BF415">
        <v>53811.09</v>
      </c>
      <c r="BG415">
        <v>718750.73</v>
      </c>
      <c r="BH415">
        <v>60</v>
      </c>
      <c r="BI415">
        <v>-381.27</v>
      </c>
      <c r="BJ415" s="8">
        <v>-0.66669999999999996</v>
      </c>
      <c r="BK415" s="8">
        <v>0.13200000000000001</v>
      </c>
      <c r="BL415" t="s">
        <v>610</v>
      </c>
    </row>
    <row r="416" spans="1:64" x14ac:dyDescent="0.45">
      <c r="A416" t="s">
        <v>986</v>
      </c>
      <c r="B416" t="s">
        <v>31</v>
      </c>
      <c r="C416" s="7">
        <v>42838.399305555555</v>
      </c>
      <c r="D416">
        <v>52.75</v>
      </c>
      <c r="E416" s="7">
        <v>42838.635416666664</v>
      </c>
      <c r="F416">
        <v>0.25</v>
      </c>
      <c r="G416" s="8">
        <v>-0.99529999999999996</v>
      </c>
      <c r="H416">
        <v>-62879.58</v>
      </c>
      <c r="I416" s="8">
        <v>-1.0053000000000001</v>
      </c>
      <c r="J416">
        <v>1185.7360000000001</v>
      </c>
      <c r="K416">
        <v>62547.57</v>
      </c>
      <c r="L416">
        <v>2446634.98</v>
      </c>
      <c r="M416">
        <v>69</v>
      </c>
      <c r="N416">
        <v>-911.3</v>
      </c>
      <c r="O416" s="8">
        <v>-0.99529999999999996</v>
      </c>
      <c r="P416" s="8">
        <v>0.32700000000000001</v>
      </c>
      <c r="Q416" t="s">
        <v>610</v>
      </c>
      <c r="S416" s="2">
        <v>42838</v>
      </c>
      <c r="T416" t="s">
        <v>986</v>
      </c>
      <c r="U416">
        <v>52.75</v>
      </c>
      <c r="V416">
        <v>0.25</v>
      </c>
      <c r="W416">
        <f t="shared" si="80"/>
        <v>11566211.420544997</v>
      </c>
      <c r="X416">
        <f t="shared" si="70"/>
        <v>28915.528551362491</v>
      </c>
      <c r="Y416">
        <f t="shared" si="71"/>
        <v>550</v>
      </c>
      <c r="Z416">
        <f t="shared" si="72"/>
        <v>-29166.5</v>
      </c>
      <c r="AA416" t="str">
        <f t="shared" si="73"/>
        <v/>
      </c>
      <c r="AB416" s="9" t="str">
        <f>IFERROR(AA416/MAX($A$3:AA416)-1,"")</f>
        <v/>
      </c>
      <c r="AG416" s="2">
        <f t="shared" si="78"/>
        <v>42936</v>
      </c>
      <c r="AH416">
        <v>11723878.545544991</v>
      </c>
      <c r="AI416" s="9">
        <f>AH416/MAX($AH$2:AH416)-1</f>
        <v>-2.4423081412820902E-2</v>
      </c>
      <c r="AJ416" s="29">
        <f t="shared" si="74"/>
        <v>1</v>
      </c>
      <c r="AK416" s="29">
        <f t="shared" si="75"/>
        <v>1</v>
      </c>
      <c r="AL416" s="30">
        <f t="shared" si="79"/>
        <v>2</v>
      </c>
      <c r="AM416" s="30">
        <f t="shared" si="76"/>
        <v>2369</v>
      </c>
      <c r="AN416" s="31">
        <f t="shared" ca="1" si="77"/>
        <v>-2.4423081412820902E-2</v>
      </c>
      <c r="AV416" t="s">
        <v>986</v>
      </c>
      <c r="AW416" t="s">
        <v>31</v>
      </c>
      <c r="AX416" s="7">
        <v>42838.399305555555</v>
      </c>
      <c r="AY416">
        <v>52.75</v>
      </c>
      <c r="AZ416" s="7">
        <v>42838.635416666664</v>
      </c>
      <c r="BA416">
        <v>0.25</v>
      </c>
      <c r="BB416" s="8">
        <v>-0.99529999999999996</v>
      </c>
      <c r="BC416">
        <v>-62879.58</v>
      </c>
      <c r="BD416" s="8">
        <v>-1.0053000000000001</v>
      </c>
      <c r="BE416">
        <v>1185.7360000000001</v>
      </c>
      <c r="BF416">
        <v>62547.57</v>
      </c>
      <c r="BG416">
        <v>2446634.98</v>
      </c>
      <c r="BH416">
        <v>69</v>
      </c>
      <c r="BI416">
        <v>-911.3</v>
      </c>
      <c r="BJ416" s="8">
        <v>-0.99529999999999996</v>
      </c>
      <c r="BK416" s="8">
        <v>0.32700000000000001</v>
      </c>
      <c r="BL416" t="s">
        <v>610</v>
      </c>
    </row>
    <row r="417" spans="1:64" x14ac:dyDescent="0.45">
      <c r="A417" t="s">
        <v>992</v>
      </c>
      <c r="B417" t="s">
        <v>31</v>
      </c>
      <c r="C417" s="7">
        <v>42838.423611111109</v>
      </c>
      <c r="D417">
        <v>23.05</v>
      </c>
      <c r="E417" s="7">
        <v>42838.635416666664</v>
      </c>
      <c r="F417">
        <v>0.05</v>
      </c>
      <c r="G417" s="8">
        <v>-0.99780000000000002</v>
      </c>
      <c r="H417">
        <v>-63100.75</v>
      </c>
      <c r="I417" s="8">
        <v>-1.0079</v>
      </c>
      <c r="J417">
        <v>2716.23</v>
      </c>
      <c r="K417">
        <v>62609.11</v>
      </c>
      <c r="L417">
        <v>2383534.23</v>
      </c>
      <c r="M417">
        <v>62</v>
      </c>
      <c r="N417">
        <v>-1017.75</v>
      </c>
      <c r="O417" s="8">
        <v>-0.99780000000000002</v>
      </c>
      <c r="P417" s="8">
        <v>7.5899999999999995E-2</v>
      </c>
      <c r="Q417" t="s">
        <v>610</v>
      </c>
      <c r="S417" s="2">
        <v>42838</v>
      </c>
      <c r="T417" t="s">
        <v>992</v>
      </c>
      <c r="U417">
        <v>23.05</v>
      </c>
      <c r="V417">
        <v>0.05</v>
      </c>
      <c r="W417">
        <f t="shared" si="80"/>
        <v>11566211.420544997</v>
      </c>
      <c r="X417">
        <f t="shared" ref="X417:X480" si="81">W417*0.25%</f>
        <v>28915.528551362491</v>
      </c>
      <c r="Y417">
        <f t="shared" si="71"/>
        <v>1250</v>
      </c>
      <c r="Z417">
        <f t="shared" si="72"/>
        <v>-29038.750000000004</v>
      </c>
      <c r="AA417">
        <f t="shared" si="73"/>
        <v>11508006.170544997</v>
      </c>
      <c r="AB417" s="9">
        <f>IFERROR(AA417/MAX($A$3:AA417)-1,"")</f>
        <v>-2.4213516777391475E-2</v>
      </c>
      <c r="AG417" s="2">
        <f t="shared" si="78"/>
        <v>42937</v>
      </c>
      <c r="AH417">
        <v>11707888.020544991</v>
      </c>
      <c r="AI417" s="9">
        <f>AH417/MAX($AH$2:AH417)-1</f>
        <v>-2.5753697986976687E-2</v>
      </c>
      <c r="AJ417" s="29">
        <f t="shared" si="74"/>
        <v>1</v>
      </c>
      <c r="AK417" s="29">
        <f t="shared" si="75"/>
        <v>1</v>
      </c>
      <c r="AL417" s="30">
        <f t="shared" si="79"/>
        <v>2</v>
      </c>
      <c r="AM417" s="30">
        <f t="shared" si="76"/>
        <v>2369</v>
      </c>
      <c r="AN417" s="31">
        <f t="shared" ca="1" si="77"/>
        <v>-2.5753697986976687E-2</v>
      </c>
      <c r="AV417" t="s">
        <v>992</v>
      </c>
      <c r="AW417" t="s">
        <v>31</v>
      </c>
      <c r="AX417" s="7">
        <v>42838.423611111109</v>
      </c>
      <c r="AY417">
        <v>23.05</v>
      </c>
      <c r="AZ417" s="7">
        <v>42838.635416666664</v>
      </c>
      <c r="BA417">
        <v>0.05</v>
      </c>
      <c r="BB417" s="8">
        <v>-0.99780000000000002</v>
      </c>
      <c r="BC417">
        <v>-63100.75</v>
      </c>
      <c r="BD417" s="8">
        <v>-1.0079</v>
      </c>
      <c r="BE417">
        <v>2716.23</v>
      </c>
      <c r="BF417">
        <v>62609.11</v>
      </c>
      <c r="BG417">
        <v>2383534.23</v>
      </c>
      <c r="BH417">
        <v>62</v>
      </c>
      <c r="BI417">
        <v>-1017.75</v>
      </c>
      <c r="BJ417" s="8">
        <v>-0.99780000000000002</v>
      </c>
      <c r="BK417" s="8">
        <v>7.5899999999999995E-2</v>
      </c>
      <c r="BL417" t="s">
        <v>610</v>
      </c>
    </row>
    <row r="418" spans="1:64" x14ac:dyDescent="0.45">
      <c r="A418" t="s">
        <v>989</v>
      </c>
      <c r="B418" t="s">
        <v>31</v>
      </c>
      <c r="C418" s="7">
        <v>42842.395833333336</v>
      </c>
      <c r="D418">
        <v>117.9</v>
      </c>
      <c r="E418" s="7">
        <v>42843.385416666664</v>
      </c>
      <c r="F418">
        <v>45.9</v>
      </c>
      <c r="G418" s="8">
        <v>-0.61070000000000002</v>
      </c>
      <c r="H418">
        <v>-38672.550000000003</v>
      </c>
      <c r="I418" s="8">
        <v>-0.62460000000000004</v>
      </c>
      <c r="J418">
        <v>525.17110000000002</v>
      </c>
      <c r="K418">
        <v>61917.67</v>
      </c>
      <c r="L418">
        <v>2344861.69</v>
      </c>
      <c r="M418">
        <v>75</v>
      </c>
      <c r="N418">
        <v>-515.63</v>
      </c>
      <c r="O418" s="8">
        <v>-0.61070000000000002</v>
      </c>
      <c r="P418" s="8">
        <v>8.5699999999999998E-2</v>
      </c>
      <c r="Q418" t="s">
        <v>610</v>
      </c>
      <c r="S418" s="2">
        <v>42842</v>
      </c>
      <c r="T418" t="s">
        <v>989</v>
      </c>
      <c r="U418">
        <v>117.9</v>
      </c>
      <c r="V418">
        <v>45.9</v>
      </c>
      <c r="W418">
        <f t="shared" si="80"/>
        <v>11508006.170544997</v>
      </c>
      <c r="X418">
        <f t="shared" si="81"/>
        <v>28770.015426362494</v>
      </c>
      <c r="Y418">
        <f t="shared" si="71"/>
        <v>250</v>
      </c>
      <c r="Z418">
        <f t="shared" si="72"/>
        <v>-18409.5</v>
      </c>
      <c r="AA418">
        <f t="shared" si="73"/>
        <v>11489596.670544997</v>
      </c>
      <c r="AB418" s="9">
        <f>IFERROR(AA418/MAX($A$3:AA418)-1,"")</f>
        <v>-2.5774494499915201E-2</v>
      </c>
      <c r="AG418" s="2">
        <f t="shared" si="78"/>
        <v>42938</v>
      </c>
      <c r="AH418">
        <v>11707888.020544991</v>
      </c>
      <c r="AI418" s="9">
        <f>AH418/MAX($AH$2:AH418)-1</f>
        <v>-2.5753697986976687E-2</v>
      </c>
      <c r="AJ418" s="29">
        <f t="shared" si="74"/>
        <v>1</v>
      </c>
      <c r="AK418" s="29">
        <f t="shared" si="75"/>
        <v>1</v>
      </c>
      <c r="AL418" s="30">
        <f t="shared" si="79"/>
        <v>2</v>
      </c>
      <c r="AM418" s="30">
        <f t="shared" si="76"/>
        <v>2369</v>
      </c>
      <c r="AN418" s="31">
        <f t="shared" ca="1" si="77"/>
        <v>-2.5753697986976687E-2</v>
      </c>
      <c r="AV418" t="s">
        <v>989</v>
      </c>
      <c r="AW418" t="s">
        <v>31</v>
      </c>
      <c r="AX418" s="7">
        <v>42842.395833333336</v>
      </c>
      <c r="AY418">
        <v>117.9</v>
      </c>
      <c r="AZ418" s="7">
        <v>42843.385416666664</v>
      </c>
      <c r="BA418">
        <v>45.9</v>
      </c>
      <c r="BB418" s="8">
        <v>-0.61070000000000002</v>
      </c>
      <c r="BC418">
        <v>-38672.550000000003</v>
      </c>
      <c r="BD418" s="8">
        <v>-0.62460000000000004</v>
      </c>
      <c r="BE418">
        <v>525.17110000000002</v>
      </c>
      <c r="BF418">
        <v>61917.67</v>
      </c>
      <c r="BG418">
        <v>2344861.69</v>
      </c>
      <c r="BH418">
        <v>75</v>
      </c>
      <c r="BI418">
        <v>-515.63</v>
      </c>
      <c r="BJ418" s="8">
        <v>-0.61070000000000002</v>
      </c>
      <c r="BK418" s="8">
        <v>8.5699999999999998E-2</v>
      </c>
      <c r="BL418" t="s">
        <v>610</v>
      </c>
    </row>
    <row r="419" spans="1:64" x14ac:dyDescent="0.45">
      <c r="A419" t="s">
        <v>992</v>
      </c>
      <c r="B419" t="s">
        <v>31</v>
      </c>
      <c r="C419" s="7">
        <v>42843.395833333336</v>
      </c>
      <c r="D419">
        <v>106.45</v>
      </c>
      <c r="E419" s="7">
        <v>42844.385416666664</v>
      </c>
      <c r="F419">
        <v>48.95</v>
      </c>
      <c r="G419" s="8">
        <v>-0.54020000000000001</v>
      </c>
      <c r="H419">
        <v>-34242.06</v>
      </c>
      <c r="I419" s="8">
        <v>-0.55479999999999996</v>
      </c>
      <c r="J419">
        <v>579.84320000000002</v>
      </c>
      <c r="K419">
        <v>61724.31</v>
      </c>
      <c r="L419">
        <v>2310619.63</v>
      </c>
      <c r="M419">
        <v>75</v>
      </c>
      <c r="N419">
        <v>-456.56</v>
      </c>
      <c r="O419" s="8">
        <v>-0.68340000000000001</v>
      </c>
      <c r="P419" s="8">
        <v>0.66090000000000004</v>
      </c>
      <c r="Q419" t="s">
        <v>610</v>
      </c>
      <c r="S419" s="2">
        <v>42843</v>
      </c>
      <c r="T419" t="s">
        <v>992</v>
      </c>
      <c r="U419">
        <v>106.45</v>
      </c>
      <c r="V419">
        <v>48.95</v>
      </c>
      <c r="W419">
        <f t="shared" si="80"/>
        <v>11489596.670544997</v>
      </c>
      <c r="X419">
        <f t="shared" si="81"/>
        <v>28723.991676362493</v>
      </c>
      <c r="Y419">
        <f t="shared" si="71"/>
        <v>275</v>
      </c>
      <c r="Z419">
        <f t="shared" si="72"/>
        <v>-16239.849999999999</v>
      </c>
      <c r="AA419" t="str">
        <f t="shared" si="73"/>
        <v/>
      </c>
      <c r="AB419" s="9" t="str">
        <f>IFERROR(AA419/MAX($A$3:AA419)-1,"")</f>
        <v/>
      </c>
      <c r="AG419" s="2">
        <f t="shared" si="78"/>
        <v>42939</v>
      </c>
      <c r="AH419">
        <v>11707888.020544991</v>
      </c>
      <c r="AI419" s="9">
        <f>AH419/MAX($AH$2:AH419)-1</f>
        <v>-2.5753697986976687E-2</v>
      </c>
      <c r="AJ419" s="29">
        <f t="shared" si="74"/>
        <v>1</v>
      </c>
      <c r="AK419" s="29">
        <f t="shared" si="75"/>
        <v>1</v>
      </c>
      <c r="AL419" s="30">
        <f t="shared" si="79"/>
        <v>2</v>
      </c>
      <c r="AM419" s="30">
        <f t="shared" si="76"/>
        <v>2369</v>
      </c>
      <c r="AN419" s="31">
        <f t="shared" ca="1" si="77"/>
        <v>-2.5753697986976687E-2</v>
      </c>
      <c r="AV419" t="s">
        <v>992</v>
      </c>
      <c r="AW419" t="s">
        <v>31</v>
      </c>
      <c r="AX419" s="7">
        <v>42843.395833333336</v>
      </c>
      <c r="AY419">
        <v>106.45</v>
      </c>
      <c r="AZ419" s="7">
        <v>42844.385416666664</v>
      </c>
      <c r="BA419">
        <v>48.95</v>
      </c>
      <c r="BB419" s="8">
        <v>-0.54020000000000001</v>
      </c>
      <c r="BC419">
        <v>-34242.06</v>
      </c>
      <c r="BD419" s="8">
        <v>-0.55479999999999996</v>
      </c>
      <c r="BE419">
        <v>579.84320000000002</v>
      </c>
      <c r="BF419">
        <v>61724.31</v>
      </c>
      <c r="BG419">
        <v>2310619.63</v>
      </c>
      <c r="BH419">
        <v>75</v>
      </c>
      <c r="BI419">
        <v>-456.56</v>
      </c>
      <c r="BJ419" s="8">
        <v>-0.68340000000000001</v>
      </c>
      <c r="BK419" s="8">
        <v>0.66090000000000004</v>
      </c>
      <c r="BL419" t="s">
        <v>610</v>
      </c>
    </row>
    <row r="420" spans="1:64" x14ac:dyDescent="0.45">
      <c r="A420" t="s">
        <v>991</v>
      </c>
      <c r="B420" t="s">
        <v>31</v>
      </c>
      <c r="C420" s="7">
        <v>42843.402777777781</v>
      </c>
      <c r="D420">
        <v>73.7</v>
      </c>
      <c r="E420" s="7">
        <v>42844.385416666664</v>
      </c>
      <c r="F420">
        <v>24.85</v>
      </c>
      <c r="G420" s="8">
        <v>-0.66279999999999994</v>
      </c>
      <c r="H420">
        <v>-41744.01</v>
      </c>
      <c r="I420" s="8">
        <v>-0.67620000000000002</v>
      </c>
      <c r="J420">
        <v>837.63610000000006</v>
      </c>
      <c r="K420">
        <v>61733.78</v>
      </c>
      <c r="L420">
        <v>2268875.61</v>
      </c>
      <c r="M420">
        <v>73</v>
      </c>
      <c r="N420">
        <v>-571.84</v>
      </c>
      <c r="O420" s="8">
        <v>-0.78090000000000004</v>
      </c>
      <c r="P420" s="8">
        <v>0.54339999999999999</v>
      </c>
      <c r="Q420" t="s">
        <v>610</v>
      </c>
      <c r="S420" s="2">
        <v>42843</v>
      </c>
      <c r="T420" t="s">
        <v>991</v>
      </c>
      <c r="U420">
        <v>73.7</v>
      </c>
      <c r="V420">
        <v>24.85</v>
      </c>
      <c r="W420">
        <f t="shared" si="80"/>
        <v>11489596.670544997</v>
      </c>
      <c r="X420">
        <f t="shared" si="81"/>
        <v>28723.991676362493</v>
      </c>
      <c r="Y420">
        <f t="shared" si="71"/>
        <v>400</v>
      </c>
      <c r="Z420">
        <f t="shared" si="72"/>
        <v>-19934.199999999997</v>
      </c>
      <c r="AA420" t="str">
        <f t="shared" si="73"/>
        <v/>
      </c>
      <c r="AB420" s="9" t="str">
        <f>IFERROR(AA420/MAX($A$3:AA420)-1,"")</f>
        <v/>
      </c>
      <c r="AG420" s="2">
        <f t="shared" si="78"/>
        <v>42940</v>
      </c>
      <c r="AH420">
        <v>11746631.370544991</v>
      </c>
      <c r="AI420" s="9">
        <f>AH420/MAX($AH$2:AH420)-1</f>
        <v>-2.2529754830118764E-2</v>
      </c>
      <c r="AJ420" s="29">
        <f t="shared" si="74"/>
        <v>1</v>
      </c>
      <c r="AK420" s="29">
        <f t="shared" si="75"/>
        <v>1</v>
      </c>
      <c r="AL420" s="30">
        <f t="shared" si="79"/>
        <v>2</v>
      </c>
      <c r="AM420" s="30">
        <f t="shared" si="76"/>
        <v>2369</v>
      </c>
      <c r="AN420" s="31">
        <f t="shared" ca="1" si="77"/>
        <v>-2.2529754830118764E-2</v>
      </c>
      <c r="AV420" t="s">
        <v>991</v>
      </c>
      <c r="AW420" t="s">
        <v>31</v>
      </c>
      <c r="AX420" s="7">
        <v>42843.402777777781</v>
      </c>
      <c r="AY420">
        <v>73.7</v>
      </c>
      <c r="AZ420" s="7">
        <v>42844.385416666664</v>
      </c>
      <c r="BA420">
        <v>24.85</v>
      </c>
      <c r="BB420" s="8">
        <v>-0.66279999999999994</v>
      </c>
      <c r="BC420">
        <v>-41744.01</v>
      </c>
      <c r="BD420" s="8">
        <v>-0.67620000000000002</v>
      </c>
      <c r="BE420">
        <v>837.63610000000006</v>
      </c>
      <c r="BF420">
        <v>61733.78</v>
      </c>
      <c r="BG420">
        <v>2268875.61</v>
      </c>
      <c r="BH420">
        <v>73</v>
      </c>
      <c r="BI420">
        <v>-571.84</v>
      </c>
      <c r="BJ420" s="8">
        <v>-0.78090000000000004</v>
      </c>
      <c r="BK420" s="8">
        <v>0.54339999999999999</v>
      </c>
      <c r="BL420" t="s">
        <v>610</v>
      </c>
    </row>
    <row r="421" spans="1:64" x14ac:dyDescent="0.45">
      <c r="A421" t="s">
        <v>991</v>
      </c>
      <c r="B421" t="s">
        <v>31</v>
      </c>
      <c r="C421" s="7">
        <v>42843.416666666664</v>
      </c>
      <c r="D421">
        <v>89.9</v>
      </c>
      <c r="E421" s="7">
        <v>42844.388888888891</v>
      </c>
      <c r="F421">
        <v>13.75</v>
      </c>
      <c r="G421" s="8">
        <v>-0.84709999999999996</v>
      </c>
      <c r="H421">
        <v>-46014.62</v>
      </c>
      <c r="I421" s="8">
        <v>-0.85860000000000003</v>
      </c>
      <c r="J421">
        <v>596.14850000000001</v>
      </c>
      <c r="K421">
        <v>53593.75</v>
      </c>
      <c r="L421">
        <v>672736.11</v>
      </c>
      <c r="M421">
        <v>70</v>
      </c>
      <c r="N421">
        <v>-657.35</v>
      </c>
      <c r="O421" s="8">
        <v>-0.88880000000000003</v>
      </c>
      <c r="P421" s="8">
        <v>0.26529999999999998</v>
      </c>
      <c r="Q421" t="s">
        <v>610</v>
      </c>
      <c r="S421" s="2">
        <v>42843</v>
      </c>
      <c r="T421" t="s">
        <v>991</v>
      </c>
      <c r="U421">
        <v>89.9</v>
      </c>
      <c r="V421">
        <v>13.75</v>
      </c>
      <c r="W421">
        <f t="shared" si="80"/>
        <v>11489596.670544997</v>
      </c>
      <c r="X421">
        <f t="shared" si="81"/>
        <v>28723.991676362493</v>
      </c>
      <c r="Y421">
        <f t="shared" si="71"/>
        <v>325</v>
      </c>
      <c r="Z421">
        <f t="shared" si="72"/>
        <v>-25085.612500000003</v>
      </c>
      <c r="AA421" t="str">
        <f t="shared" si="73"/>
        <v/>
      </c>
      <c r="AB421" s="9" t="str">
        <f>IFERROR(AA421/MAX($A$3:AA421)-1,"")</f>
        <v/>
      </c>
      <c r="AG421" s="2">
        <f t="shared" si="78"/>
        <v>42941</v>
      </c>
      <c r="AH421">
        <v>11746631.370544991</v>
      </c>
      <c r="AI421" s="9">
        <f>AH421/MAX($AH$2:AH421)-1</f>
        <v>-2.2529754830118764E-2</v>
      </c>
      <c r="AJ421" s="29">
        <f t="shared" si="74"/>
        <v>1</v>
      </c>
      <c r="AK421" s="29">
        <f t="shared" si="75"/>
        <v>1</v>
      </c>
      <c r="AL421" s="30">
        <f t="shared" si="79"/>
        <v>2</v>
      </c>
      <c r="AM421" s="30">
        <f t="shared" si="76"/>
        <v>2369</v>
      </c>
      <c r="AN421" s="31">
        <f t="shared" ca="1" si="77"/>
        <v>-2.2529754830118764E-2</v>
      </c>
      <c r="AV421" t="s">
        <v>991</v>
      </c>
      <c r="AW421" t="s">
        <v>31</v>
      </c>
      <c r="AX421" s="7">
        <v>42843.416666666664</v>
      </c>
      <c r="AY421">
        <v>89.9</v>
      </c>
      <c r="AZ421" s="7">
        <v>42844.388888888891</v>
      </c>
      <c r="BA421">
        <v>13.75</v>
      </c>
      <c r="BB421" s="8">
        <v>-0.84709999999999996</v>
      </c>
      <c r="BC421">
        <v>-46014.62</v>
      </c>
      <c r="BD421" s="8">
        <v>-0.85860000000000003</v>
      </c>
      <c r="BE421">
        <v>596.14850000000001</v>
      </c>
      <c r="BF421">
        <v>53593.75</v>
      </c>
      <c r="BG421">
        <v>672736.11</v>
      </c>
      <c r="BH421">
        <v>70</v>
      </c>
      <c r="BI421">
        <v>-657.35</v>
      </c>
      <c r="BJ421" s="8">
        <v>-0.88880000000000003</v>
      </c>
      <c r="BK421" s="8">
        <v>0.26529999999999998</v>
      </c>
      <c r="BL421" t="s">
        <v>610</v>
      </c>
    </row>
    <row r="422" spans="1:64" x14ac:dyDescent="0.45">
      <c r="A422" t="s">
        <v>992</v>
      </c>
      <c r="B422" t="s">
        <v>31</v>
      </c>
      <c r="C422" s="7">
        <v>42843.548611111109</v>
      </c>
      <c r="D422">
        <v>134.35</v>
      </c>
      <c r="E422" s="7">
        <v>42844.388888888891</v>
      </c>
      <c r="F422">
        <v>28.75</v>
      </c>
      <c r="G422" s="8">
        <v>-0.78600000000000003</v>
      </c>
      <c r="H422">
        <v>-42753.85</v>
      </c>
      <c r="I422" s="8">
        <v>-0.79810000000000003</v>
      </c>
      <c r="J422">
        <v>398.7079</v>
      </c>
      <c r="K422">
        <v>53566.41</v>
      </c>
      <c r="L422">
        <v>629982.27</v>
      </c>
      <c r="M422">
        <v>32</v>
      </c>
      <c r="N422">
        <v>-1336.06</v>
      </c>
      <c r="O422" s="8">
        <v>-0.82689999999999997</v>
      </c>
      <c r="P422" s="8">
        <v>4.2099999999999999E-2</v>
      </c>
      <c r="Q422" t="s">
        <v>610</v>
      </c>
      <c r="S422" s="2">
        <v>42843</v>
      </c>
      <c r="T422" t="s">
        <v>992</v>
      </c>
      <c r="U422">
        <v>134.35</v>
      </c>
      <c r="V422">
        <v>28.75</v>
      </c>
      <c r="W422">
        <f t="shared" si="80"/>
        <v>11489596.670544997</v>
      </c>
      <c r="X422">
        <f t="shared" si="81"/>
        <v>28723.991676362493</v>
      </c>
      <c r="Y422">
        <f t="shared" si="71"/>
        <v>225</v>
      </c>
      <c r="Z422">
        <f t="shared" si="72"/>
        <v>-24126.974999999999</v>
      </c>
      <c r="AA422">
        <f t="shared" si="73"/>
        <v>11404210.033044998</v>
      </c>
      <c r="AB422" s="9">
        <f>IFERROR(AA422/MAX($A$3:AA422)-1,"")</f>
        <v>-3.3014595477057984E-2</v>
      </c>
      <c r="AG422" s="2">
        <f t="shared" si="78"/>
        <v>42942</v>
      </c>
      <c r="AH422">
        <v>11927943.245544991</v>
      </c>
      <c r="AI422" s="9">
        <f>AH422/MAX($AH$2:AH422)-1</f>
        <v>-7.4422835953558142E-3</v>
      </c>
      <c r="AJ422" s="29">
        <f t="shared" si="74"/>
        <v>1</v>
      </c>
      <c r="AK422" s="29">
        <f t="shared" si="75"/>
        <v>1</v>
      </c>
      <c r="AL422" s="30">
        <f t="shared" si="79"/>
        <v>2</v>
      </c>
      <c r="AM422" s="30">
        <f t="shared" si="76"/>
        <v>2369</v>
      </c>
      <c r="AN422" s="31">
        <f t="shared" ca="1" si="77"/>
        <v>-7.4422835953558142E-3</v>
      </c>
      <c r="AV422" t="s">
        <v>992</v>
      </c>
      <c r="AW422" t="s">
        <v>31</v>
      </c>
      <c r="AX422" s="7">
        <v>42843.548611111109</v>
      </c>
      <c r="AY422">
        <v>134.35</v>
      </c>
      <c r="AZ422" s="7">
        <v>42844.388888888891</v>
      </c>
      <c r="BA422">
        <v>28.75</v>
      </c>
      <c r="BB422" s="8">
        <v>-0.78600000000000003</v>
      </c>
      <c r="BC422">
        <v>-42753.85</v>
      </c>
      <c r="BD422" s="8">
        <v>-0.79810000000000003</v>
      </c>
      <c r="BE422">
        <v>398.7079</v>
      </c>
      <c r="BF422">
        <v>53566.41</v>
      </c>
      <c r="BG422">
        <v>629982.27</v>
      </c>
      <c r="BH422">
        <v>32</v>
      </c>
      <c r="BI422">
        <v>-1336.06</v>
      </c>
      <c r="BJ422" s="8">
        <v>-0.82689999999999997</v>
      </c>
      <c r="BK422" s="8">
        <v>4.2099999999999999E-2</v>
      </c>
      <c r="BL422" t="s">
        <v>610</v>
      </c>
    </row>
    <row r="423" spans="1:64" x14ac:dyDescent="0.45">
      <c r="A423" t="s">
        <v>989</v>
      </c>
      <c r="B423" t="s">
        <v>31</v>
      </c>
      <c r="C423" s="7">
        <v>42844.395833333336</v>
      </c>
      <c r="D423">
        <v>105.65</v>
      </c>
      <c r="E423" s="7">
        <v>42845.385416666664</v>
      </c>
      <c r="F423">
        <v>74.400000000000006</v>
      </c>
      <c r="G423" s="8">
        <v>-0.29580000000000001</v>
      </c>
      <c r="H423">
        <v>-19190.37</v>
      </c>
      <c r="I423" s="8">
        <v>-0.31280000000000002</v>
      </c>
      <c r="J423">
        <v>580.63779999999997</v>
      </c>
      <c r="K423">
        <v>61344.38</v>
      </c>
      <c r="L423">
        <v>2249685.2400000002</v>
      </c>
      <c r="M423">
        <v>75</v>
      </c>
      <c r="N423">
        <v>-255.87</v>
      </c>
      <c r="O423" s="8">
        <v>-0.62190000000000001</v>
      </c>
      <c r="P423" s="8">
        <v>0.38190000000000002</v>
      </c>
      <c r="Q423" t="s">
        <v>610</v>
      </c>
      <c r="S423" s="2">
        <v>42844</v>
      </c>
      <c r="T423" t="s">
        <v>989</v>
      </c>
      <c r="U423">
        <v>105.65</v>
      </c>
      <c r="V423">
        <v>74.400000000000006</v>
      </c>
      <c r="W423">
        <f t="shared" si="80"/>
        <v>11404210.033044998</v>
      </c>
      <c r="X423">
        <f t="shared" si="81"/>
        <v>28510.525082612494</v>
      </c>
      <c r="Y423">
        <f t="shared" si="71"/>
        <v>275</v>
      </c>
      <c r="Z423">
        <f t="shared" si="72"/>
        <v>-9088.8875000000007</v>
      </c>
      <c r="AA423" t="str">
        <f t="shared" si="73"/>
        <v/>
      </c>
      <c r="AB423" s="9" t="str">
        <f>IFERROR(AA423/MAX($A$3:AA423)-1,"")</f>
        <v/>
      </c>
      <c r="AG423" s="2">
        <f t="shared" si="78"/>
        <v>42943</v>
      </c>
      <c r="AH423">
        <v>11855942.558044991</v>
      </c>
      <c r="AI423" s="9">
        <f>AH423/MAX($AH$2:AH423)-1</f>
        <v>-1.3433663374200489E-2</v>
      </c>
      <c r="AJ423" s="29">
        <f t="shared" si="74"/>
        <v>1</v>
      </c>
      <c r="AK423" s="29">
        <f t="shared" si="75"/>
        <v>1</v>
      </c>
      <c r="AL423" s="30">
        <f t="shared" si="79"/>
        <v>2</v>
      </c>
      <c r="AM423" s="30">
        <f t="shared" si="76"/>
        <v>2369</v>
      </c>
      <c r="AN423" s="31">
        <f t="shared" ca="1" si="77"/>
        <v>-1.3433663374200489E-2</v>
      </c>
      <c r="AV423" t="s">
        <v>989</v>
      </c>
      <c r="AW423" t="s">
        <v>31</v>
      </c>
      <c r="AX423" s="7">
        <v>42844.395833333336</v>
      </c>
      <c r="AY423">
        <v>105.65</v>
      </c>
      <c r="AZ423" s="7">
        <v>42845.385416666664</v>
      </c>
      <c r="BA423">
        <v>74.400000000000006</v>
      </c>
      <c r="BB423" s="8">
        <v>-0.29580000000000001</v>
      </c>
      <c r="BC423">
        <v>-19190.37</v>
      </c>
      <c r="BD423" s="8">
        <v>-0.31280000000000002</v>
      </c>
      <c r="BE423">
        <v>580.63779999999997</v>
      </c>
      <c r="BF423">
        <v>61344.38</v>
      </c>
      <c r="BG423">
        <v>2249685.2400000002</v>
      </c>
      <c r="BH423">
        <v>75</v>
      </c>
      <c r="BI423">
        <v>-255.87</v>
      </c>
      <c r="BJ423" s="8">
        <v>-0.62190000000000001</v>
      </c>
      <c r="BK423" s="8">
        <v>0.38190000000000002</v>
      </c>
      <c r="BL423" t="s">
        <v>610</v>
      </c>
    </row>
    <row r="424" spans="1:64" x14ac:dyDescent="0.45">
      <c r="A424" t="s">
        <v>993</v>
      </c>
      <c r="B424" t="s">
        <v>31</v>
      </c>
      <c r="C424" s="7">
        <v>42844.40625</v>
      </c>
      <c r="D424">
        <v>75.099999999999994</v>
      </c>
      <c r="E424" s="7">
        <v>42845.385416666664</v>
      </c>
      <c r="F424">
        <v>31.55</v>
      </c>
      <c r="G424" s="8">
        <v>-0.57989999999999997</v>
      </c>
      <c r="H424">
        <v>-36452.160000000003</v>
      </c>
      <c r="I424" s="8">
        <v>-0.59409999999999996</v>
      </c>
      <c r="J424">
        <v>817.01070000000004</v>
      </c>
      <c r="K424">
        <v>61357.5</v>
      </c>
      <c r="L424">
        <v>2213233.09</v>
      </c>
      <c r="M424">
        <v>72</v>
      </c>
      <c r="N424">
        <v>-506.28</v>
      </c>
      <c r="O424" s="8">
        <v>-0.77900000000000003</v>
      </c>
      <c r="P424" s="8">
        <v>0.24829999999999999</v>
      </c>
      <c r="Q424" t="s">
        <v>610</v>
      </c>
      <c r="S424" s="2">
        <v>42844</v>
      </c>
      <c r="T424" t="s">
        <v>993</v>
      </c>
      <c r="U424">
        <v>75.099999999999994</v>
      </c>
      <c r="V424">
        <v>31.55</v>
      </c>
      <c r="W424">
        <f t="shared" si="80"/>
        <v>11404210.033044998</v>
      </c>
      <c r="X424">
        <f t="shared" si="81"/>
        <v>28510.525082612494</v>
      </c>
      <c r="Y424">
        <f t="shared" si="71"/>
        <v>375</v>
      </c>
      <c r="Z424">
        <f t="shared" si="72"/>
        <v>-16731.1875</v>
      </c>
      <c r="AA424" t="str">
        <f t="shared" si="73"/>
        <v/>
      </c>
      <c r="AB424" s="9" t="str">
        <f>IFERROR(AA424/MAX($A$3:AA424)-1,"")</f>
        <v/>
      </c>
      <c r="AG424" s="2">
        <f t="shared" si="78"/>
        <v>42944</v>
      </c>
      <c r="AH424">
        <v>11855942.558044991</v>
      </c>
      <c r="AI424" s="9">
        <f>AH424/MAX($AH$2:AH424)-1</f>
        <v>-1.3433663374200489E-2</v>
      </c>
      <c r="AJ424" s="29">
        <f t="shared" si="74"/>
        <v>1</v>
      </c>
      <c r="AK424" s="29">
        <f t="shared" si="75"/>
        <v>1</v>
      </c>
      <c r="AL424" s="30">
        <f t="shared" si="79"/>
        <v>2</v>
      </c>
      <c r="AM424" s="30">
        <f t="shared" si="76"/>
        <v>2369</v>
      </c>
      <c r="AN424" s="31">
        <f t="shared" ca="1" si="77"/>
        <v>-1.3433663374200489E-2</v>
      </c>
      <c r="AV424" t="s">
        <v>993</v>
      </c>
      <c r="AW424" t="s">
        <v>31</v>
      </c>
      <c r="AX424" s="7">
        <v>42844.40625</v>
      </c>
      <c r="AY424">
        <v>75.099999999999994</v>
      </c>
      <c r="AZ424" s="7">
        <v>42845.385416666664</v>
      </c>
      <c r="BA424">
        <v>31.55</v>
      </c>
      <c r="BB424" s="8">
        <v>-0.57989999999999997</v>
      </c>
      <c r="BC424">
        <v>-36452.160000000003</v>
      </c>
      <c r="BD424" s="8">
        <v>-0.59409999999999996</v>
      </c>
      <c r="BE424">
        <v>817.01070000000004</v>
      </c>
      <c r="BF424">
        <v>61357.5</v>
      </c>
      <c r="BG424">
        <v>2213233.09</v>
      </c>
      <c r="BH424">
        <v>72</v>
      </c>
      <c r="BI424">
        <v>-506.28</v>
      </c>
      <c r="BJ424" s="8">
        <v>-0.77900000000000003</v>
      </c>
      <c r="BK424" s="8">
        <v>0.24829999999999999</v>
      </c>
      <c r="BL424" t="s">
        <v>610</v>
      </c>
    </row>
    <row r="425" spans="1:64" x14ac:dyDescent="0.45">
      <c r="A425" t="s">
        <v>993</v>
      </c>
      <c r="B425" t="s">
        <v>31</v>
      </c>
      <c r="C425" s="7">
        <v>42844.416666666664</v>
      </c>
      <c r="D425">
        <v>74.900000000000006</v>
      </c>
      <c r="E425" s="7">
        <v>42845.388888888891</v>
      </c>
      <c r="F425">
        <v>39.85</v>
      </c>
      <c r="G425" s="8">
        <v>-0.46800000000000003</v>
      </c>
      <c r="H425">
        <v>-25686.17</v>
      </c>
      <c r="I425" s="8">
        <v>-0.48330000000000001</v>
      </c>
      <c r="J425">
        <v>709.61159999999995</v>
      </c>
      <c r="K425">
        <v>53149.91</v>
      </c>
      <c r="L425">
        <v>604296.1</v>
      </c>
      <c r="M425">
        <v>70</v>
      </c>
      <c r="N425">
        <v>-366.95</v>
      </c>
      <c r="O425" s="8">
        <v>-0.77839999999999998</v>
      </c>
      <c r="P425" s="8">
        <v>0.1575</v>
      </c>
      <c r="Q425" t="s">
        <v>610</v>
      </c>
      <c r="S425" s="2">
        <v>42844</v>
      </c>
      <c r="T425" t="s">
        <v>993</v>
      </c>
      <c r="U425">
        <v>74.900000000000006</v>
      </c>
      <c r="V425">
        <v>39.85</v>
      </c>
      <c r="W425">
        <f t="shared" si="80"/>
        <v>11404210.033044998</v>
      </c>
      <c r="X425">
        <f t="shared" si="81"/>
        <v>28510.525082612494</v>
      </c>
      <c r="Y425">
        <f t="shared" si="71"/>
        <v>375</v>
      </c>
      <c r="Z425">
        <f t="shared" si="72"/>
        <v>-13574.0625</v>
      </c>
      <c r="AA425" t="str">
        <f t="shared" si="73"/>
        <v/>
      </c>
      <c r="AB425" s="9" t="str">
        <f>IFERROR(AA425/MAX($A$3:AA425)-1,"")</f>
        <v/>
      </c>
      <c r="AG425" s="2">
        <f t="shared" si="78"/>
        <v>42945</v>
      </c>
      <c r="AH425">
        <v>11855942.558044991</v>
      </c>
      <c r="AI425" s="9">
        <f>AH425/MAX($AH$2:AH425)-1</f>
        <v>-1.3433663374200489E-2</v>
      </c>
      <c r="AJ425" s="29">
        <f t="shared" si="74"/>
        <v>1</v>
      </c>
      <c r="AK425" s="29">
        <f t="shared" si="75"/>
        <v>1</v>
      </c>
      <c r="AL425" s="30">
        <f t="shared" si="79"/>
        <v>2</v>
      </c>
      <c r="AM425" s="30">
        <f t="shared" si="76"/>
        <v>2369</v>
      </c>
      <c r="AN425" s="31">
        <f t="shared" ca="1" si="77"/>
        <v>-1.3433663374200489E-2</v>
      </c>
      <c r="AV425" t="s">
        <v>993</v>
      </c>
      <c r="AW425" t="s">
        <v>31</v>
      </c>
      <c r="AX425" s="7">
        <v>42844.416666666664</v>
      </c>
      <c r="AY425">
        <v>74.900000000000006</v>
      </c>
      <c r="AZ425" s="7">
        <v>42845.388888888891</v>
      </c>
      <c r="BA425">
        <v>39.85</v>
      </c>
      <c r="BB425" s="8">
        <v>-0.46800000000000003</v>
      </c>
      <c r="BC425">
        <v>-25686.17</v>
      </c>
      <c r="BD425" s="8">
        <v>-0.48330000000000001</v>
      </c>
      <c r="BE425">
        <v>709.61159999999995</v>
      </c>
      <c r="BF425">
        <v>53149.91</v>
      </c>
      <c r="BG425">
        <v>604296.1</v>
      </c>
      <c r="BH425">
        <v>70</v>
      </c>
      <c r="BI425">
        <v>-366.95</v>
      </c>
      <c r="BJ425" s="8">
        <v>-0.77839999999999998</v>
      </c>
      <c r="BK425" s="8">
        <v>0.1575</v>
      </c>
      <c r="BL425" t="s">
        <v>610</v>
      </c>
    </row>
    <row r="426" spans="1:64" x14ac:dyDescent="0.45">
      <c r="A426" t="s">
        <v>989</v>
      </c>
      <c r="B426" t="s">
        <v>31</v>
      </c>
      <c r="C426" s="7">
        <v>42844.420138888891</v>
      </c>
      <c r="D426">
        <v>103.7</v>
      </c>
      <c r="E426" s="7">
        <v>42845.388888888891</v>
      </c>
      <c r="F426">
        <v>88.2</v>
      </c>
      <c r="G426" s="8">
        <v>-0.14949999999999999</v>
      </c>
      <c r="H426">
        <v>-8926.9599999999991</v>
      </c>
      <c r="I426" s="8">
        <v>-0.16800000000000001</v>
      </c>
      <c r="J426">
        <v>512.48410000000001</v>
      </c>
      <c r="K426">
        <v>53144.6</v>
      </c>
      <c r="L426">
        <v>595369.14</v>
      </c>
      <c r="M426">
        <v>69</v>
      </c>
      <c r="N426">
        <v>-129.38</v>
      </c>
      <c r="O426" s="8">
        <v>-0.61480000000000001</v>
      </c>
      <c r="P426" s="8">
        <v>0.27389999999999998</v>
      </c>
      <c r="Q426" t="s">
        <v>610</v>
      </c>
      <c r="S426" s="2">
        <v>42844</v>
      </c>
      <c r="T426" t="s">
        <v>989</v>
      </c>
      <c r="U426">
        <v>103.7</v>
      </c>
      <c r="V426">
        <v>88.2</v>
      </c>
      <c r="W426">
        <f t="shared" si="80"/>
        <v>11404210.033044998</v>
      </c>
      <c r="X426">
        <f t="shared" si="81"/>
        <v>28510.525082612494</v>
      </c>
      <c r="Y426">
        <f t="shared" si="71"/>
        <v>275</v>
      </c>
      <c r="Z426">
        <f t="shared" si="72"/>
        <v>-4790.2250000000031</v>
      </c>
      <c r="AA426">
        <f t="shared" si="73"/>
        <v>11360025.670544997</v>
      </c>
      <c r="AB426" s="9">
        <f>IFERROR(AA426/MAX($A$3:AA426)-1,"")</f>
        <v>-3.6761074498564028E-2</v>
      </c>
      <c r="AG426" s="2">
        <f t="shared" si="78"/>
        <v>42946</v>
      </c>
      <c r="AH426">
        <v>11855942.558044991</v>
      </c>
      <c r="AI426" s="9">
        <f>AH426/MAX($AH$2:AH426)-1</f>
        <v>-1.3433663374200489E-2</v>
      </c>
      <c r="AJ426" s="29">
        <f t="shared" si="74"/>
        <v>1</v>
      </c>
      <c r="AK426" s="29">
        <f t="shared" si="75"/>
        <v>1</v>
      </c>
      <c r="AL426" s="30">
        <f t="shared" si="79"/>
        <v>2</v>
      </c>
      <c r="AM426" s="30">
        <f t="shared" si="76"/>
        <v>2369</v>
      </c>
      <c r="AN426" s="31">
        <f t="shared" ca="1" si="77"/>
        <v>-1.3433663374200489E-2</v>
      </c>
      <c r="AV426" t="s">
        <v>989</v>
      </c>
      <c r="AW426" t="s">
        <v>31</v>
      </c>
      <c r="AX426" s="7">
        <v>42844.420138888891</v>
      </c>
      <c r="AY426">
        <v>103.7</v>
      </c>
      <c r="AZ426" s="7">
        <v>42845.388888888891</v>
      </c>
      <c r="BA426">
        <v>88.2</v>
      </c>
      <c r="BB426" s="8">
        <v>-0.14949999999999999</v>
      </c>
      <c r="BC426">
        <v>-8926.9599999999991</v>
      </c>
      <c r="BD426" s="8">
        <v>-0.16800000000000001</v>
      </c>
      <c r="BE426">
        <v>512.48410000000001</v>
      </c>
      <c r="BF426">
        <v>53144.6</v>
      </c>
      <c r="BG426">
        <v>595369.14</v>
      </c>
      <c r="BH426">
        <v>69</v>
      </c>
      <c r="BI426">
        <v>-129.38</v>
      </c>
      <c r="BJ426" s="8">
        <v>-0.61480000000000001</v>
      </c>
      <c r="BK426" s="8">
        <v>0.27389999999999998</v>
      </c>
      <c r="BL426" t="s">
        <v>610</v>
      </c>
    </row>
    <row r="427" spans="1:64" x14ac:dyDescent="0.45">
      <c r="A427" t="s">
        <v>993</v>
      </c>
      <c r="B427" t="s">
        <v>31</v>
      </c>
      <c r="C427" s="7">
        <v>42846.510416666664</v>
      </c>
      <c r="D427">
        <v>141.44999999999999</v>
      </c>
      <c r="E427" s="7">
        <v>42849.385416666664</v>
      </c>
      <c r="F427">
        <v>74</v>
      </c>
      <c r="G427" s="8">
        <v>-0.4768</v>
      </c>
      <c r="H427">
        <v>-30049.35</v>
      </c>
      <c r="I427" s="8">
        <v>-0.49209999999999998</v>
      </c>
      <c r="J427">
        <v>431.71559999999999</v>
      </c>
      <c r="K427">
        <v>61066.17</v>
      </c>
      <c r="L427">
        <v>2183183.7400000002</v>
      </c>
      <c r="M427">
        <v>42</v>
      </c>
      <c r="N427">
        <v>-715.46</v>
      </c>
      <c r="O427" s="8">
        <v>-0.4768</v>
      </c>
      <c r="P427" s="8">
        <v>0.57050000000000001</v>
      </c>
      <c r="Q427" t="s">
        <v>610</v>
      </c>
      <c r="S427" s="2">
        <v>42846</v>
      </c>
      <c r="T427" t="s">
        <v>993</v>
      </c>
      <c r="U427">
        <v>141.44999999999999</v>
      </c>
      <c r="V427">
        <v>74</v>
      </c>
      <c r="W427">
        <f t="shared" si="80"/>
        <v>11360025.670544997</v>
      </c>
      <c r="X427">
        <f t="shared" si="81"/>
        <v>28400.064176362492</v>
      </c>
      <c r="Y427">
        <f t="shared" si="71"/>
        <v>200</v>
      </c>
      <c r="Z427">
        <f t="shared" si="72"/>
        <v>-13920.899999999998</v>
      </c>
      <c r="AA427" t="str">
        <f t="shared" si="73"/>
        <v/>
      </c>
      <c r="AB427" s="9" t="str">
        <f>IFERROR(AA427/MAX($A$3:AA427)-1,"")</f>
        <v/>
      </c>
      <c r="AG427" s="2">
        <f t="shared" si="78"/>
        <v>42947</v>
      </c>
      <c r="AH427">
        <v>11921050.620544991</v>
      </c>
      <c r="AI427" s="9">
        <f>AH427/MAX($AH$2:AH427)-1</f>
        <v>-8.0158383138182465E-3</v>
      </c>
      <c r="AJ427" s="29">
        <f t="shared" si="74"/>
        <v>1</v>
      </c>
      <c r="AK427" s="29">
        <f t="shared" si="75"/>
        <v>1</v>
      </c>
      <c r="AL427" s="30">
        <f t="shared" si="79"/>
        <v>2</v>
      </c>
      <c r="AM427" s="30">
        <f t="shared" si="76"/>
        <v>2369</v>
      </c>
      <c r="AN427" s="31">
        <f t="shared" ca="1" si="77"/>
        <v>-8.0158383138182465E-3</v>
      </c>
      <c r="AV427" t="s">
        <v>993</v>
      </c>
      <c r="AW427" t="s">
        <v>31</v>
      </c>
      <c r="AX427" s="7">
        <v>42846.510416666664</v>
      </c>
      <c r="AY427">
        <v>141.44999999999999</v>
      </c>
      <c r="AZ427" s="7">
        <v>42849.385416666664</v>
      </c>
      <c r="BA427">
        <v>74</v>
      </c>
      <c r="BB427" s="8">
        <v>-0.4768</v>
      </c>
      <c r="BC427">
        <v>-30049.35</v>
      </c>
      <c r="BD427" s="8">
        <v>-0.49209999999999998</v>
      </c>
      <c r="BE427">
        <v>431.71559999999999</v>
      </c>
      <c r="BF427">
        <v>61066.17</v>
      </c>
      <c r="BG427">
        <v>2183183.7400000002</v>
      </c>
      <c r="BH427">
        <v>42</v>
      </c>
      <c r="BI427">
        <v>-715.46</v>
      </c>
      <c r="BJ427" s="8">
        <v>-0.4768</v>
      </c>
      <c r="BK427" s="8">
        <v>0.57050000000000001</v>
      </c>
      <c r="BL427" t="s">
        <v>610</v>
      </c>
    </row>
    <row r="428" spans="1:64" x14ac:dyDescent="0.45">
      <c r="A428" t="s">
        <v>987</v>
      </c>
      <c r="B428" t="s">
        <v>31</v>
      </c>
      <c r="C428" s="7">
        <v>42846.534722222219</v>
      </c>
      <c r="D428">
        <v>126.85</v>
      </c>
      <c r="E428" s="7">
        <v>42849.388888888891</v>
      </c>
      <c r="F428">
        <v>53.9</v>
      </c>
      <c r="G428" s="8">
        <v>-0.57509999999999994</v>
      </c>
      <c r="H428">
        <v>-31221.26</v>
      </c>
      <c r="I428" s="8">
        <v>-0.58930000000000005</v>
      </c>
      <c r="J428">
        <v>417.63380000000001</v>
      </c>
      <c r="K428">
        <v>52976.84</v>
      </c>
      <c r="L428">
        <v>564147.88</v>
      </c>
      <c r="M428">
        <v>36</v>
      </c>
      <c r="N428">
        <v>-867.26</v>
      </c>
      <c r="O428" s="8">
        <v>-0.62709999999999999</v>
      </c>
      <c r="P428" s="8">
        <v>0.31419999999999998</v>
      </c>
      <c r="Q428" t="s">
        <v>610</v>
      </c>
      <c r="S428" s="2">
        <v>42846</v>
      </c>
      <c r="T428" t="s">
        <v>987</v>
      </c>
      <c r="U428">
        <v>126.85</v>
      </c>
      <c r="V428">
        <v>53.9</v>
      </c>
      <c r="W428">
        <f t="shared" si="80"/>
        <v>11360025.670544997</v>
      </c>
      <c r="X428">
        <f t="shared" si="81"/>
        <v>28400.064176362492</v>
      </c>
      <c r="Y428">
        <f t="shared" si="71"/>
        <v>225</v>
      </c>
      <c r="Z428">
        <f t="shared" si="72"/>
        <v>-16820.4375</v>
      </c>
      <c r="AA428" t="str">
        <f t="shared" si="73"/>
        <v/>
      </c>
      <c r="AB428" s="9" t="str">
        <f>IFERROR(AA428/MAX($A$3:AA428)-1,"")</f>
        <v/>
      </c>
      <c r="AG428" s="2">
        <f t="shared" si="78"/>
        <v>42948</v>
      </c>
      <c r="AH428">
        <v>11921050.620544991</v>
      </c>
      <c r="AI428" s="9">
        <f>AH428/MAX($AH$2:AH428)-1</f>
        <v>-8.0158383138182465E-3</v>
      </c>
      <c r="AJ428" s="29">
        <f t="shared" si="74"/>
        <v>1</v>
      </c>
      <c r="AK428" s="29">
        <f t="shared" si="75"/>
        <v>1</v>
      </c>
      <c r="AL428" s="30">
        <f t="shared" si="79"/>
        <v>2</v>
      </c>
      <c r="AM428" s="30">
        <f t="shared" si="76"/>
        <v>2369</v>
      </c>
      <c r="AN428" s="31">
        <f t="shared" ca="1" si="77"/>
        <v>-8.0158383138182465E-3</v>
      </c>
      <c r="AV428" t="s">
        <v>987</v>
      </c>
      <c r="AW428" t="s">
        <v>31</v>
      </c>
      <c r="AX428" s="7">
        <v>42846.534722222219</v>
      </c>
      <c r="AY428">
        <v>126.85</v>
      </c>
      <c r="AZ428" s="7">
        <v>42849.388888888891</v>
      </c>
      <c r="BA428">
        <v>53.9</v>
      </c>
      <c r="BB428" s="8">
        <v>-0.57509999999999994</v>
      </c>
      <c r="BC428">
        <v>-31221.26</v>
      </c>
      <c r="BD428" s="8">
        <v>-0.58930000000000005</v>
      </c>
      <c r="BE428">
        <v>417.63380000000001</v>
      </c>
      <c r="BF428">
        <v>52976.84</v>
      </c>
      <c r="BG428">
        <v>564147.88</v>
      </c>
      <c r="BH428">
        <v>36</v>
      </c>
      <c r="BI428">
        <v>-867.26</v>
      </c>
      <c r="BJ428" s="8">
        <v>-0.62709999999999999</v>
      </c>
      <c r="BK428" s="8">
        <v>0.31419999999999998</v>
      </c>
      <c r="BL428" t="s">
        <v>610</v>
      </c>
    </row>
    <row r="429" spans="1:64" x14ac:dyDescent="0.45">
      <c r="A429" t="s">
        <v>987</v>
      </c>
      <c r="B429" t="s">
        <v>31</v>
      </c>
      <c r="C429" s="7">
        <v>42846.534722222219</v>
      </c>
      <c r="D429">
        <v>126.85</v>
      </c>
      <c r="E429" s="7">
        <v>42849.385416666664</v>
      </c>
      <c r="F429">
        <v>47.3</v>
      </c>
      <c r="G429" s="8">
        <v>-0.62709999999999999</v>
      </c>
      <c r="H429">
        <v>-39125.120000000003</v>
      </c>
      <c r="I429" s="8">
        <v>-0.64080000000000004</v>
      </c>
      <c r="J429">
        <v>481.29410000000001</v>
      </c>
      <c r="K429">
        <v>61052.15</v>
      </c>
      <c r="L429">
        <v>2144058.62</v>
      </c>
      <c r="M429">
        <v>35</v>
      </c>
      <c r="N429">
        <v>-1117.8599999999999</v>
      </c>
      <c r="O429" s="8">
        <v>-0.62709999999999999</v>
      </c>
      <c r="P429" s="8">
        <v>0.31419999999999998</v>
      </c>
      <c r="Q429" t="s">
        <v>610</v>
      </c>
      <c r="S429" s="2">
        <v>42846</v>
      </c>
      <c r="T429" t="s">
        <v>987</v>
      </c>
      <c r="U429">
        <v>126.85</v>
      </c>
      <c r="V429">
        <v>47.3</v>
      </c>
      <c r="W429">
        <f t="shared" si="80"/>
        <v>11360025.670544997</v>
      </c>
      <c r="X429">
        <f t="shared" si="81"/>
        <v>28400.064176362492</v>
      </c>
      <c r="Y429">
        <f t="shared" si="71"/>
        <v>225</v>
      </c>
      <c r="Z429">
        <f t="shared" si="72"/>
        <v>-18290.587499999998</v>
      </c>
      <c r="AA429" t="str">
        <f t="shared" si="73"/>
        <v/>
      </c>
      <c r="AB429" s="9" t="str">
        <f>IFERROR(AA429/MAX($A$3:AA429)-1,"")</f>
        <v/>
      </c>
      <c r="AG429" s="2">
        <f t="shared" si="78"/>
        <v>42949</v>
      </c>
      <c r="AH429">
        <v>11921050.620544991</v>
      </c>
      <c r="AI429" s="9">
        <f>AH429/MAX($AH$2:AH429)-1</f>
        <v>-8.0158383138182465E-3</v>
      </c>
      <c r="AJ429" s="29">
        <f t="shared" si="74"/>
        <v>1</v>
      </c>
      <c r="AK429" s="29">
        <f t="shared" si="75"/>
        <v>1</v>
      </c>
      <c r="AL429" s="30">
        <f t="shared" si="79"/>
        <v>2</v>
      </c>
      <c r="AM429" s="30">
        <f t="shared" si="76"/>
        <v>2369</v>
      </c>
      <c r="AN429" s="31">
        <f t="shared" ca="1" si="77"/>
        <v>-8.0158383138182465E-3</v>
      </c>
      <c r="AV429" t="s">
        <v>987</v>
      </c>
      <c r="AW429" t="s">
        <v>31</v>
      </c>
      <c r="AX429" s="7">
        <v>42846.534722222219</v>
      </c>
      <c r="AY429">
        <v>126.85</v>
      </c>
      <c r="AZ429" s="7">
        <v>42849.385416666664</v>
      </c>
      <c r="BA429">
        <v>47.3</v>
      </c>
      <c r="BB429" s="8">
        <v>-0.62709999999999999</v>
      </c>
      <c r="BC429">
        <v>-39125.120000000003</v>
      </c>
      <c r="BD429" s="8">
        <v>-0.64080000000000004</v>
      </c>
      <c r="BE429">
        <v>481.29410000000001</v>
      </c>
      <c r="BF429">
        <v>61052.15</v>
      </c>
      <c r="BG429">
        <v>2144058.62</v>
      </c>
      <c r="BH429">
        <v>35</v>
      </c>
      <c r="BI429">
        <v>-1117.8599999999999</v>
      </c>
      <c r="BJ429" s="8">
        <v>-0.62709999999999999</v>
      </c>
      <c r="BK429" s="8">
        <v>0.31419999999999998</v>
      </c>
      <c r="BL429" t="s">
        <v>610</v>
      </c>
    </row>
    <row r="430" spans="1:64" x14ac:dyDescent="0.45">
      <c r="A430" t="s">
        <v>993</v>
      </c>
      <c r="B430" t="s">
        <v>31</v>
      </c>
      <c r="C430" s="7">
        <v>42846.5625</v>
      </c>
      <c r="D430">
        <v>175</v>
      </c>
      <c r="E430" s="7">
        <v>42849.388888888891</v>
      </c>
      <c r="F430">
        <v>80.900000000000006</v>
      </c>
      <c r="G430" s="8">
        <v>-0.53769999999999996</v>
      </c>
      <c r="H430">
        <v>-29269.74</v>
      </c>
      <c r="I430" s="8">
        <v>-0.55230000000000001</v>
      </c>
      <c r="J430">
        <v>302.81450000000001</v>
      </c>
      <c r="K430">
        <v>52992.53</v>
      </c>
      <c r="L430">
        <v>534878.14</v>
      </c>
      <c r="M430">
        <v>28</v>
      </c>
      <c r="N430">
        <v>-1045.3499999999999</v>
      </c>
      <c r="O430" s="8">
        <v>-0.58599999999999997</v>
      </c>
      <c r="P430" s="8">
        <v>0.26939999999999997</v>
      </c>
      <c r="Q430" t="s">
        <v>610</v>
      </c>
      <c r="S430" s="2">
        <v>42846</v>
      </c>
      <c r="T430" t="s">
        <v>993</v>
      </c>
      <c r="U430">
        <v>175</v>
      </c>
      <c r="V430">
        <v>80.900000000000006</v>
      </c>
      <c r="W430">
        <f t="shared" si="80"/>
        <v>11360025.670544997</v>
      </c>
      <c r="X430">
        <f t="shared" si="81"/>
        <v>28400.064176362492</v>
      </c>
      <c r="Y430">
        <f t="shared" si="71"/>
        <v>150</v>
      </c>
      <c r="Z430">
        <f t="shared" si="72"/>
        <v>-14498.849999999999</v>
      </c>
      <c r="AA430">
        <f t="shared" si="73"/>
        <v>11296494.895544996</v>
      </c>
      <c r="AB430" s="9">
        <f>IFERROR(AA430/MAX($A$3:AA430)-1,"")</f>
        <v>-4.21479738966829E-2</v>
      </c>
      <c r="AG430" s="2">
        <f t="shared" si="78"/>
        <v>42950</v>
      </c>
      <c r="AH430">
        <v>12133969.745544991</v>
      </c>
      <c r="AI430" s="9">
        <f>AH430/MAX($AH$2:AH430)-1</f>
        <v>0</v>
      </c>
      <c r="AJ430" s="29">
        <f t="shared" si="74"/>
        <v>1</v>
      </c>
      <c r="AK430" s="29">
        <f t="shared" si="75"/>
        <v>1</v>
      </c>
      <c r="AL430" s="30">
        <f t="shared" si="79"/>
        <v>2</v>
      </c>
      <c r="AM430" s="30">
        <f t="shared" si="76"/>
        <v>2369</v>
      </c>
      <c r="AN430" s="31">
        <f t="shared" ca="1" si="77"/>
        <v>0</v>
      </c>
      <c r="AV430" t="s">
        <v>993</v>
      </c>
      <c r="AW430" t="s">
        <v>31</v>
      </c>
      <c r="AX430" s="7">
        <v>42846.5625</v>
      </c>
      <c r="AY430">
        <v>175</v>
      </c>
      <c r="AZ430" s="7">
        <v>42849.388888888891</v>
      </c>
      <c r="BA430">
        <v>80.900000000000006</v>
      </c>
      <c r="BB430" s="8">
        <v>-0.53769999999999996</v>
      </c>
      <c r="BC430">
        <v>-29269.74</v>
      </c>
      <c r="BD430" s="8">
        <v>-0.55230000000000001</v>
      </c>
      <c r="BE430">
        <v>302.81450000000001</v>
      </c>
      <c r="BF430">
        <v>52992.53</v>
      </c>
      <c r="BG430">
        <v>534878.14</v>
      </c>
      <c r="BH430">
        <v>28</v>
      </c>
      <c r="BI430">
        <v>-1045.3499999999999</v>
      </c>
      <c r="BJ430" s="8">
        <v>-0.58599999999999997</v>
      </c>
      <c r="BK430" s="8">
        <v>0.26939999999999997</v>
      </c>
      <c r="BL430" t="s">
        <v>610</v>
      </c>
    </row>
    <row r="431" spans="1:64" x14ac:dyDescent="0.45">
      <c r="A431" t="s">
        <v>986</v>
      </c>
      <c r="B431" t="s">
        <v>31</v>
      </c>
      <c r="C431" s="7">
        <v>42849.413194444445</v>
      </c>
      <c r="D431">
        <v>107.5</v>
      </c>
      <c r="E431" s="7">
        <v>42850.385416666664</v>
      </c>
      <c r="F431">
        <v>243.45</v>
      </c>
      <c r="G431" s="8">
        <v>1.2646999999999999</v>
      </c>
      <c r="H431">
        <v>74807.69</v>
      </c>
      <c r="I431" s="8">
        <v>1.232</v>
      </c>
      <c r="J431">
        <v>564.84</v>
      </c>
      <c r="K431">
        <v>60720.3</v>
      </c>
      <c r="L431">
        <v>2218866.31</v>
      </c>
      <c r="M431">
        <v>70</v>
      </c>
      <c r="N431">
        <v>1068.68</v>
      </c>
      <c r="O431" s="8">
        <v>-0.12559999999999999</v>
      </c>
      <c r="P431" s="8">
        <v>1.3126</v>
      </c>
      <c r="Q431" t="s">
        <v>610</v>
      </c>
      <c r="S431" s="2">
        <v>42849</v>
      </c>
      <c r="T431" t="s">
        <v>986</v>
      </c>
      <c r="U431">
        <v>107.5</v>
      </c>
      <c r="V431">
        <v>243.45</v>
      </c>
      <c r="W431">
        <f t="shared" si="80"/>
        <v>11296494.895544996</v>
      </c>
      <c r="X431">
        <f t="shared" si="81"/>
        <v>28241.237238862494</v>
      </c>
      <c r="Y431">
        <f t="shared" si="71"/>
        <v>275</v>
      </c>
      <c r="Z431">
        <f t="shared" si="72"/>
        <v>36421.137499999997</v>
      </c>
      <c r="AA431" t="str">
        <f t="shared" si="73"/>
        <v/>
      </c>
      <c r="AB431" s="9" t="str">
        <f>IFERROR(AA431/MAX($A$3:AA431)-1,"")</f>
        <v/>
      </c>
      <c r="AG431" s="2">
        <f t="shared" si="78"/>
        <v>42951</v>
      </c>
      <c r="AH431">
        <v>12185960.50804499</v>
      </c>
      <c r="AI431" s="9">
        <f>AH431/MAX($AH$2:AH431)-1</f>
        <v>0</v>
      </c>
      <c r="AJ431" s="29">
        <f t="shared" si="74"/>
        <v>1</v>
      </c>
      <c r="AK431" s="29">
        <f t="shared" si="75"/>
        <v>1</v>
      </c>
      <c r="AL431" s="30">
        <f t="shared" si="79"/>
        <v>2</v>
      </c>
      <c r="AM431" s="30">
        <f t="shared" si="76"/>
        <v>2369</v>
      </c>
      <c r="AN431" s="31">
        <f t="shared" ca="1" si="77"/>
        <v>0</v>
      </c>
      <c r="AV431" t="s">
        <v>986</v>
      </c>
      <c r="AW431" t="s">
        <v>31</v>
      </c>
      <c r="AX431" s="7">
        <v>42849.413194444445</v>
      </c>
      <c r="AY431">
        <v>107.5</v>
      </c>
      <c r="AZ431" s="7">
        <v>42850.385416666664</v>
      </c>
      <c r="BA431">
        <v>243.45</v>
      </c>
      <c r="BB431" s="8">
        <v>1.2646999999999999</v>
      </c>
      <c r="BC431">
        <v>74807.69</v>
      </c>
      <c r="BD431" s="8">
        <v>1.232</v>
      </c>
      <c r="BE431">
        <v>564.84</v>
      </c>
      <c r="BF431">
        <v>60720.3</v>
      </c>
      <c r="BG431">
        <v>2218866.31</v>
      </c>
      <c r="BH431">
        <v>70</v>
      </c>
      <c r="BI431">
        <v>1068.68</v>
      </c>
      <c r="BJ431" s="8">
        <v>-0.12559999999999999</v>
      </c>
      <c r="BK431" s="8">
        <v>1.3126</v>
      </c>
      <c r="BL431" t="s">
        <v>610</v>
      </c>
    </row>
    <row r="432" spans="1:64" x14ac:dyDescent="0.45">
      <c r="A432" t="s">
        <v>992</v>
      </c>
      <c r="B432" t="s">
        <v>31</v>
      </c>
      <c r="C432" s="7">
        <v>42849.513888888891</v>
      </c>
      <c r="D432">
        <v>78.650000000000006</v>
      </c>
      <c r="E432" s="7">
        <v>42850.385416666664</v>
      </c>
      <c r="F432">
        <v>171.45</v>
      </c>
      <c r="G432" s="8">
        <v>1.1798999999999999</v>
      </c>
      <c r="H432">
        <v>69733.36</v>
      </c>
      <c r="I432" s="8">
        <v>1.1480999999999999</v>
      </c>
      <c r="J432">
        <v>772.24950000000001</v>
      </c>
      <c r="K432">
        <v>60737.43</v>
      </c>
      <c r="L432">
        <v>2288599.67</v>
      </c>
      <c r="M432">
        <v>41</v>
      </c>
      <c r="N432">
        <v>1700.81</v>
      </c>
      <c r="O432" s="8">
        <v>-9.8500000000000004E-2</v>
      </c>
      <c r="P432" s="8">
        <v>1.1798999999999999</v>
      </c>
      <c r="Q432" t="s">
        <v>610</v>
      </c>
      <c r="S432" s="2">
        <v>42849</v>
      </c>
      <c r="T432" t="s">
        <v>992</v>
      </c>
      <c r="U432">
        <v>78.650000000000006</v>
      </c>
      <c r="V432">
        <v>171.45</v>
      </c>
      <c r="W432">
        <f t="shared" si="80"/>
        <v>11296494.895544996</v>
      </c>
      <c r="X432">
        <f t="shared" si="81"/>
        <v>28241.237238862494</v>
      </c>
      <c r="Y432">
        <f t="shared" si="71"/>
        <v>350</v>
      </c>
      <c r="Z432">
        <f t="shared" si="72"/>
        <v>31604.649999999987</v>
      </c>
      <c r="AA432" t="str">
        <f t="shared" si="73"/>
        <v/>
      </c>
      <c r="AB432" s="9" t="str">
        <f>IFERROR(AA432/MAX($A$3:AA432)-1,"")</f>
        <v/>
      </c>
      <c r="AG432" s="2">
        <f t="shared" si="78"/>
        <v>42952</v>
      </c>
      <c r="AH432">
        <v>12185960.50804499</v>
      </c>
      <c r="AI432" s="9">
        <f>AH432/MAX($AH$2:AH432)-1</f>
        <v>0</v>
      </c>
      <c r="AJ432" s="29">
        <f t="shared" si="74"/>
        <v>1</v>
      </c>
      <c r="AK432" s="29">
        <f t="shared" si="75"/>
        <v>1</v>
      </c>
      <c r="AL432" s="30">
        <f t="shared" si="79"/>
        <v>2</v>
      </c>
      <c r="AM432" s="30">
        <f t="shared" si="76"/>
        <v>2369</v>
      </c>
      <c r="AN432" s="31">
        <f t="shared" ca="1" si="77"/>
        <v>0</v>
      </c>
      <c r="AV432" t="s">
        <v>992</v>
      </c>
      <c r="AW432" t="s">
        <v>31</v>
      </c>
      <c r="AX432" s="7">
        <v>42849.513888888891</v>
      </c>
      <c r="AY432">
        <v>78.650000000000006</v>
      </c>
      <c r="AZ432" s="7">
        <v>42850.385416666664</v>
      </c>
      <c r="BA432">
        <v>171.45</v>
      </c>
      <c r="BB432" s="8">
        <v>1.1798999999999999</v>
      </c>
      <c r="BC432">
        <v>69733.36</v>
      </c>
      <c r="BD432" s="8">
        <v>1.1480999999999999</v>
      </c>
      <c r="BE432">
        <v>772.24950000000001</v>
      </c>
      <c r="BF432">
        <v>60737.43</v>
      </c>
      <c r="BG432">
        <v>2288599.67</v>
      </c>
      <c r="BH432">
        <v>41</v>
      </c>
      <c r="BI432">
        <v>1700.81</v>
      </c>
      <c r="BJ432" s="8">
        <v>-9.8500000000000004E-2</v>
      </c>
      <c r="BK432" s="8">
        <v>1.1798999999999999</v>
      </c>
      <c r="BL432" t="s">
        <v>610</v>
      </c>
    </row>
    <row r="433" spans="1:64" x14ac:dyDescent="0.45">
      <c r="A433" t="s">
        <v>992</v>
      </c>
      <c r="B433" t="s">
        <v>31</v>
      </c>
      <c r="C433" s="7">
        <v>42849.520833333336</v>
      </c>
      <c r="D433">
        <v>99.95</v>
      </c>
      <c r="E433" s="7">
        <v>42850.388888888891</v>
      </c>
      <c r="F433">
        <v>178.55</v>
      </c>
      <c r="G433" s="8">
        <v>0.78639999999999999</v>
      </c>
      <c r="H433">
        <v>39955.07</v>
      </c>
      <c r="I433" s="8">
        <v>0.75849999999999995</v>
      </c>
      <c r="J433">
        <v>527.00739999999996</v>
      </c>
      <c r="K433">
        <v>52674.39</v>
      </c>
      <c r="L433">
        <v>574833.21</v>
      </c>
      <c r="M433">
        <v>40</v>
      </c>
      <c r="N433">
        <v>998.88</v>
      </c>
      <c r="O433" s="8">
        <v>-0.17760000000000001</v>
      </c>
      <c r="P433" s="8">
        <v>0.97099999999999997</v>
      </c>
      <c r="Q433" t="s">
        <v>610</v>
      </c>
      <c r="S433" s="2">
        <v>42849</v>
      </c>
      <c r="T433" t="s">
        <v>992</v>
      </c>
      <c r="U433">
        <v>99.95</v>
      </c>
      <c r="V433">
        <v>178.55</v>
      </c>
      <c r="W433">
        <f t="shared" si="80"/>
        <v>11296494.895544996</v>
      </c>
      <c r="X433">
        <f t="shared" si="81"/>
        <v>28241.237238862494</v>
      </c>
      <c r="Y433">
        <f t="shared" si="71"/>
        <v>275</v>
      </c>
      <c r="Z433">
        <f t="shared" si="72"/>
        <v>20849.125</v>
      </c>
      <c r="AA433" t="str">
        <f t="shared" si="73"/>
        <v/>
      </c>
      <c r="AB433" s="9" t="str">
        <f>IFERROR(AA433/MAX($A$3:AA433)-1,"")</f>
        <v/>
      </c>
      <c r="AG433" s="2">
        <f t="shared" si="78"/>
        <v>42953</v>
      </c>
      <c r="AH433">
        <v>12185960.50804499</v>
      </c>
      <c r="AI433" s="9">
        <f>AH433/MAX($AH$2:AH433)-1</f>
        <v>0</v>
      </c>
      <c r="AJ433" s="29">
        <f t="shared" si="74"/>
        <v>1</v>
      </c>
      <c r="AK433" s="29">
        <f t="shared" si="75"/>
        <v>1</v>
      </c>
      <c r="AL433" s="30">
        <f t="shared" si="79"/>
        <v>2</v>
      </c>
      <c r="AM433" s="30">
        <f t="shared" si="76"/>
        <v>2369</v>
      </c>
      <c r="AN433" s="31">
        <f t="shared" ca="1" si="77"/>
        <v>0</v>
      </c>
      <c r="AV433" t="s">
        <v>992</v>
      </c>
      <c r="AW433" t="s">
        <v>31</v>
      </c>
      <c r="AX433" s="7">
        <v>42849.520833333336</v>
      </c>
      <c r="AY433">
        <v>99.95</v>
      </c>
      <c r="AZ433" s="7">
        <v>42850.388888888891</v>
      </c>
      <c r="BA433">
        <v>178.55</v>
      </c>
      <c r="BB433" s="8">
        <v>0.78639999999999999</v>
      </c>
      <c r="BC433">
        <v>39955.07</v>
      </c>
      <c r="BD433" s="8">
        <v>0.75849999999999995</v>
      </c>
      <c r="BE433">
        <v>527.00739999999996</v>
      </c>
      <c r="BF433">
        <v>52674.39</v>
      </c>
      <c r="BG433">
        <v>574833.21</v>
      </c>
      <c r="BH433">
        <v>40</v>
      </c>
      <c r="BI433">
        <v>998.88</v>
      </c>
      <c r="BJ433" s="8">
        <v>-0.17760000000000001</v>
      </c>
      <c r="BK433" s="8">
        <v>0.97099999999999997</v>
      </c>
      <c r="BL433" t="s">
        <v>610</v>
      </c>
    </row>
    <row r="434" spans="1:64" x14ac:dyDescent="0.45">
      <c r="A434" t="s">
        <v>991</v>
      </c>
      <c r="B434" t="s">
        <v>31</v>
      </c>
      <c r="C434" s="7">
        <v>42849.552083333336</v>
      </c>
      <c r="D434">
        <v>74.150000000000006</v>
      </c>
      <c r="E434" s="7">
        <v>42850.388888888891</v>
      </c>
      <c r="F434">
        <v>118.85</v>
      </c>
      <c r="G434" s="8">
        <v>0.6028</v>
      </c>
      <c r="H434">
        <v>30398.71</v>
      </c>
      <c r="I434" s="8">
        <v>0.57679999999999998</v>
      </c>
      <c r="J434">
        <v>710.74839999999995</v>
      </c>
      <c r="K434">
        <v>52701.99</v>
      </c>
      <c r="L434">
        <v>605231.91</v>
      </c>
      <c r="M434">
        <v>31</v>
      </c>
      <c r="N434">
        <v>980.6</v>
      </c>
      <c r="O434" s="8">
        <v>-0.25829999999999997</v>
      </c>
      <c r="P434" s="8">
        <v>1.0829</v>
      </c>
      <c r="Q434" t="s">
        <v>610</v>
      </c>
      <c r="S434" s="2">
        <v>42849</v>
      </c>
      <c r="T434" t="s">
        <v>991</v>
      </c>
      <c r="U434">
        <v>74.150000000000006</v>
      </c>
      <c r="V434">
        <v>118.85</v>
      </c>
      <c r="W434">
        <f t="shared" si="80"/>
        <v>11296494.895544996</v>
      </c>
      <c r="X434">
        <f t="shared" si="81"/>
        <v>28241.237238862494</v>
      </c>
      <c r="Y434">
        <f t="shared" si="71"/>
        <v>375</v>
      </c>
      <c r="Z434">
        <f t="shared" si="72"/>
        <v>16038.749999999993</v>
      </c>
      <c r="AA434">
        <f t="shared" si="73"/>
        <v>11401408.558044996</v>
      </c>
      <c r="AB434" s="9">
        <f>IFERROR(AA434/MAX($A$3:AA434)-1,"")</f>
        <v>-3.3252138053728175E-2</v>
      </c>
      <c r="AG434" s="2">
        <f t="shared" si="78"/>
        <v>42954</v>
      </c>
      <c r="AH434">
        <v>12185960.50804499</v>
      </c>
      <c r="AI434" s="9">
        <f>AH434/MAX($AH$2:AH434)-1</f>
        <v>0</v>
      </c>
      <c r="AJ434" s="29">
        <f t="shared" si="74"/>
        <v>1</v>
      </c>
      <c r="AK434" s="29">
        <f t="shared" si="75"/>
        <v>1</v>
      </c>
      <c r="AL434" s="30">
        <f t="shared" si="79"/>
        <v>2</v>
      </c>
      <c r="AM434" s="30">
        <f t="shared" si="76"/>
        <v>2369</v>
      </c>
      <c r="AN434" s="31">
        <f t="shared" ca="1" si="77"/>
        <v>0</v>
      </c>
      <c r="AV434" t="s">
        <v>991</v>
      </c>
      <c r="AW434" t="s">
        <v>31</v>
      </c>
      <c r="AX434" s="7">
        <v>42849.552083333336</v>
      </c>
      <c r="AY434">
        <v>74.150000000000006</v>
      </c>
      <c r="AZ434" s="7">
        <v>42850.388888888891</v>
      </c>
      <c r="BA434">
        <v>118.85</v>
      </c>
      <c r="BB434" s="8">
        <v>0.6028</v>
      </c>
      <c r="BC434">
        <v>30398.71</v>
      </c>
      <c r="BD434" s="8">
        <v>0.57679999999999998</v>
      </c>
      <c r="BE434">
        <v>710.74839999999995</v>
      </c>
      <c r="BF434">
        <v>52701.99</v>
      </c>
      <c r="BG434">
        <v>605231.91</v>
      </c>
      <c r="BH434">
        <v>31</v>
      </c>
      <c r="BI434">
        <v>980.6</v>
      </c>
      <c r="BJ434" s="8">
        <v>-0.25829999999999997</v>
      </c>
      <c r="BK434" s="8">
        <v>1.0829</v>
      </c>
      <c r="BL434" t="s">
        <v>610</v>
      </c>
    </row>
    <row r="435" spans="1:64" x14ac:dyDescent="0.45">
      <c r="A435" t="s">
        <v>994</v>
      </c>
      <c r="B435" t="s">
        <v>31</v>
      </c>
      <c r="C435" s="7">
        <v>42851.395833333336</v>
      </c>
      <c r="D435">
        <v>61.9</v>
      </c>
      <c r="E435" s="7">
        <v>42852.385416666664</v>
      </c>
      <c r="F435">
        <v>56.35</v>
      </c>
      <c r="G435" s="8">
        <v>-8.9700000000000002E-2</v>
      </c>
      <c r="H435">
        <v>-6682.79</v>
      </c>
      <c r="I435" s="8">
        <v>-0.10879999999999999</v>
      </c>
      <c r="J435">
        <v>992.61710000000005</v>
      </c>
      <c r="K435">
        <v>61443</v>
      </c>
      <c r="L435">
        <v>2281916.87</v>
      </c>
      <c r="M435">
        <v>75</v>
      </c>
      <c r="N435">
        <v>-89.1</v>
      </c>
      <c r="O435" s="8">
        <v>-0.42249999999999999</v>
      </c>
      <c r="P435" s="8">
        <v>0.58320000000000005</v>
      </c>
      <c r="Q435" t="s">
        <v>610</v>
      </c>
      <c r="S435" s="2">
        <v>42851</v>
      </c>
      <c r="T435" t="s">
        <v>994</v>
      </c>
      <c r="U435">
        <v>61.9</v>
      </c>
      <c r="V435">
        <v>56.35</v>
      </c>
      <c r="W435">
        <f t="shared" si="80"/>
        <v>11401408.558044996</v>
      </c>
      <c r="X435">
        <f t="shared" si="81"/>
        <v>28503.52139511249</v>
      </c>
      <c r="Y435">
        <f t="shared" si="71"/>
        <v>450</v>
      </c>
      <c r="Z435">
        <f t="shared" si="72"/>
        <v>-3029.6249999999977</v>
      </c>
      <c r="AA435" t="str">
        <f t="shared" si="73"/>
        <v/>
      </c>
      <c r="AB435" s="9" t="str">
        <f>IFERROR(AA435/MAX($A$3:AA435)-1,"")</f>
        <v/>
      </c>
      <c r="AG435" s="2">
        <f t="shared" si="78"/>
        <v>42955</v>
      </c>
      <c r="AH435">
        <v>12341657.545544989</v>
      </c>
      <c r="AI435" s="9">
        <f>AH435/MAX($AH$2:AH435)-1</f>
        <v>0</v>
      </c>
      <c r="AJ435" s="29">
        <f t="shared" si="74"/>
        <v>1</v>
      </c>
      <c r="AK435" s="29">
        <f t="shared" si="75"/>
        <v>1</v>
      </c>
      <c r="AL435" s="30">
        <f t="shared" si="79"/>
        <v>2</v>
      </c>
      <c r="AM435" s="30">
        <f t="shared" si="76"/>
        <v>2369</v>
      </c>
      <c r="AN435" s="31">
        <f t="shared" ca="1" si="77"/>
        <v>0</v>
      </c>
      <c r="AV435" t="s">
        <v>994</v>
      </c>
      <c r="AW435" t="s">
        <v>31</v>
      </c>
      <c r="AX435" s="7">
        <v>42851.395833333336</v>
      </c>
      <c r="AY435">
        <v>61.9</v>
      </c>
      <c r="AZ435" s="7">
        <v>42852.385416666664</v>
      </c>
      <c r="BA435">
        <v>56.35</v>
      </c>
      <c r="BB435" s="8">
        <v>-8.9700000000000002E-2</v>
      </c>
      <c r="BC435">
        <v>-6682.79</v>
      </c>
      <c r="BD435" s="8">
        <v>-0.10879999999999999</v>
      </c>
      <c r="BE435">
        <v>992.61710000000005</v>
      </c>
      <c r="BF435">
        <v>61443</v>
      </c>
      <c r="BG435">
        <v>2281916.87</v>
      </c>
      <c r="BH435">
        <v>75</v>
      </c>
      <c r="BI435">
        <v>-89.1</v>
      </c>
      <c r="BJ435" s="8">
        <v>-0.42249999999999999</v>
      </c>
      <c r="BK435" s="8">
        <v>0.58320000000000005</v>
      </c>
      <c r="BL435" t="s">
        <v>610</v>
      </c>
    </row>
    <row r="436" spans="1:64" x14ac:dyDescent="0.45">
      <c r="A436" t="s">
        <v>994</v>
      </c>
      <c r="B436" t="s">
        <v>31</v>
      </c>
      <c r="C436" s="7">
        <v>42851.416666666664</v>
      </c>
      <c r="D436">
        <v>76.650000000000006</v>
      </c>
      <c r="E436" s="7">
        <v>42852.388888888891</v>
      </c>
      <c r="F436">
        <v>63.85</v>
      </c>
      <c r="G436" s="8">
        <v>-0.16700000000000001</v>
      </c>
      <c r="H436">
        <v>-9826.9599999999991</v>
      </c>
      <c r="I436" s="8">
        <v>-0.18529999999999999</v>
      </c>
      <c r="J436">
        <v>691.79600000000005</v>
      </c>
      <c r="K436">
        <v>53026.16</v>
      </c>
      <c r="L436">
        <v>595404.94999999995</v>
      </c>
      <c r="M436">
        <v>70</v>
      </c>
      <c r="N436">
        <v>-140.38999999999999</v>
      </c>
      <c r="O436" s="8">
        <v>-0.53359999999999996</v>
      </c>
      <c r="P436" s="8">
        <v>0.27850000000000003</v>
      </c>
      <c r="Q436" t="s">
        <v>610</v>
      </c>
      <c r="S436" s="2">
        <v>42851</v>
      </c>
      <c r="T436" t="s">
        <v>994</v>
      </c>
      <c r="U436">
        <v>76.650000000000006</v>
      </c>
      <c r="V436">
        <v>63.85</v>
      </c>
      <c r="W436">
        <f t="shared" si="80"/>
        <v>11401408.558044996</v>
      </c>
      <c r="X436">
        <f t="shared" si="81"/>
        <v>28503.52139511249</v>
      </c>
      <c r="Y436">
        <f t="shared" si="71"/>
        <v>375</v>
      </c>
      <c r="Z436">
        <f t="shared" si="72"/>
        <v>-5326.8750000000045</v>
      </c>
      <c r="AA436" t="str">
        <f t="shared" si="73"/>
        <v/>
      </c>
      <c r="AB436" s="9" t="str">
        <f>IFERROR(AA436/MAX($A$3:AA436)-1,"")</f>
        <v/>
      </c>
      <c r="AG436" s="2">
        <f t="shared" si="78"/>
        <v>42956</v>
      </c>
      <c r="AH436">
        <v>12365333.995544989</v>
      </c>
      <c r="AI436" s="9">
        <f>AH436/MAX($AH$2:AH436)-1</f>
        <v>0</v>
      </c>
      <c r="AJ436" s="29">
        <f t="shared" si="74"/>
        <v>1</v>
      </c>
      <c r="AK436" s="29">
        <f t="shared" si="75"/>
        <v>1</v>
      </c>
      <c r="AL436" s="30">
        <f t="shared" si="79"/>
        <v>2</v>
      </c>
      <c r="AM436" s="30">
        <f t="shared" si="76"/>
        <v>2369</v>
      </c>
      <c r="AN436" s="31">
        <f t="shared" ca="1" si="77"/>
        <v>0</v>
      </c>
      <c r="AV436" t="s">
        <v>994</v>
      </c>
      <c r="AW436" t="s">
        <v>31</v>
      </c>
      <c r="AX436" s="7">
        <v>42851.416666666664</v>
      </c>
      <c r="AY436">
        <v>76.650000000000006</v>
      </c>
      <c r="AZ436" s="7">
        <v>42852.388888888891</v>
      </c>
      <c r="BA436">
        <v>63.85</v>
      </c>
      <c r="BB436" s="8">
        <v>-0.16700000000000001</v>
      </c>
      <c r="BC436">
        <v>-9826.9599999999991</v>
      </c>
      <c r="BD436" s="8">
        <v>-0.18529999999999999</v>
      </c>
      <c r="BE436">
        <v>691.79600000000005</v>
      </c>
      <c r="BF436">
        <v>53026.16</v>
      </c>
      <c r="BG436">
        <v>595404.94999999995</v>
      </c>
      <c r="BH436">
        <v>70</v>
      </c>
      <c r="BI436">
        <v>-140.38999999999999</v>
      </c>
      <c r="BJ436" s="8">
        <v>-0.53359999999999996</v>
      </c>
      <c r="BK436" s="8">
        <v>0.27850000000000003</v>
      </c>
      <c r="BL436" t="s">
        <v>610</v>
      </c>
    </row>
    <row r="437" spans="1:64" x14ac:dyDescent="0.45">
      <c r="A437" t="s">
        <v>995</v>
      </c>
      <c r="B437" t="s">
        <v>31</v>
      </c>
      <c r="C437" s="7">
        <v>42851.493055555555</v>
      </c>
      <c r="D437">
        <v>49.95</v>
      </c>
      <c r="E437" s="7">
        <v>42852.388888888891</v>
      </c>
      <c r="F437">
        <v>24.55</v>
      </c>
      <c r="G437" s="8">
        <v>-0.50849999999999995</v>
      </c>
      <c r="H437">
        <v>-27763.56</v>
      </c>
      <c r="I437" s="8">
        <v>-0.52339999999999998</v>
      </c>
      <c r="J437">
        <v>1061.9069999999999</v>
      </c>
      <c r="K437">
        <v>53042.26</v>
      </c>
      <c r="L437">
        <v>567641.39</v>
      </c>
      <c r="M437">
        <v>48</v>
      </c>
      <c r="N437">
        <v>-578.41</v>
      </c>
      <c r="O437" s="8">
        <v>-0.69569999999999999</v>
      </c>
      <c r="P437" s="8">
        <v>9.6100000000000005E-2</v>
      </c>
      <c r="Q437" t="s">
        <v>610</v>
      </c>
      <c r="S437" s="2">
        <v>42851</v>
      </c>
      <c r="T437" t="s">
        <v>995</v>
      </c>
      <c r="U437">
        <v>49.95</v>
      </c>
      <c r="V437">
        <v>24.55</v>
      </c>
      <c r="W437">
        <f t="shared" si="80"/>
        <v>11401408.558044996</v>
      </c>
      <c r="X437">
        <f t="shared" si="81"/>
        <v>28503.52139511249</v>
      </c>
      <c r="Y437">
        <f t="shared" si="71"/>
        <v>575</v>
      </c>
      <c r="Z437">
        <f t="shared" si="72"/>
        <v>-15033.375</v>
      </c>
      <c r="AA437" t="str">
        <f t="shared" si="73"/>
        <v/>
      </c>
      <c r="AB437" s="9" t="str">
        <f>IFERROR(AA437/MAX($A$3:AA437)-1,"")</f>
        <v/>
      </c>
      <c r="AG437" s="2">
        <f t="shared" si="78"/>
        <v>42957</v>
      </c>
      <c r="AH437">
        <v>12365333.995544989</v>
      </c>
      <c r="AI437" s="9">
        <f>AH437/MAX($AH$2:AH437)-1</f>
        <v>0</v>
      </c>
      <c r="AJ437" s="29">
        <f t="shared" si="74"/>
        <v>1</v>
      </c>
      <c r="AK437" s="29">
        <f t="shared" si="75"/>
        <v>1</v>
      </c>
      <c r="AL437" s="30">
        <f t="shared" si="79"/>
        <v>2</v>
      </c>
      <c r="AM437" s="30">
        <f t="shared" si="76"/>
        <v>2369</v>
      </c>
      <c r="AN437" s="31">
        <f t="shared" ca="1" si="77"/>
        <v>0</v>
      </c>
      <c r="AV437" t="s">
        <v>995</v>
      </c>
      <c r="AW437" t="s">
        <v>31</v>
      </c>
      <c r="AX437" s="7">
        <v>42851.493055555555</v>
      </c>
      <c r="AY437">
        <v>49.95</v>
      </c>
      <c r="AZ437" s="7">
        <v>42852.388888888891</v>
      </c>
      <c r="BA437">
        <v>24.55</v>
      </c>
      <c r="BB437" s="8">
        <v>-0.50849999999999995</v>
      </c>
      <c r="BC437">
        <v>-27763.56</v>
      </c>
      <c r="BD437" s="8">
        <v>-0.52339999999999998</v>
      </c>
      <c r="BE437">
        <v>1061.9069999999999</v>
      </c>
      <c r="BF437">
        <v>53042.26</v>
      </c>
      <c r="BG437">
        <v>567641.39</v>
      </c>
      <c r="BH437">
        <v>48</v>
      </c>
      <c r="BI437">
        <v>-578.41</v>
      </c>
      <c r="BJ437" s="8">
        <v>-0.69569999999999999</v>
      </c>
      <c r="BK437" s="8">
        <v>9.6100000000000005E-2</v>
      </c>
      <c r="BL437" t="s">
        <v>610</v>
      </c>
    </row>
    <row r="438" spans="1:64" x14ac:dyDescent="0.45">
      <c r="A438" t="s">
        <v>995</v>
      </c>
      <c r="B438" t="s">
        <v>31</v>
      </c>
      <c r="C438" s="7">
        <v>42851.493055555555</v>
      </c>
      <c r="D438">
        <v>49.95</v>
      </c>
      <c r="E438" s="7">
        <v>42852.385416666664</v>
      </c>
      <c r="F438">
        <v>21</v>
      </c>
      <c r="G438" s="8">
        <v>-0.5796</v>
      </c>
      <c r="H438">
        <v>-36541.47</v>
      </c>
      <c r="I438" s="8">
        <v>-0.59379999999999999</v>
      </c>
      <c r="J438">
        <v>1232.0329999999999</v>
      </c>
      <c r="K438">
        <v>61540.04</v>
      </c>
      <c r="L438">
        <v>2245375.4</v>
      </c>
      <c r="M438">
        <v>47</v>
      </c>
      <c r="N438">
        <v>-777.48</v>
      </c>
      <c r="O438" s="8">
        <v>-0.68969999999999998</v>
      </c>
      <c r="P438" s="8">
        <v>9.6100000000000005E-2</v>
      </c>
      <c r="Q438" t="s">
        <v>610</v>
      </c>
      <c r="S438" s="2">
        <v>42851</v>
      </c>
      <c r="T438" t="s">
        <v>995</v>
      </c>
      <c r="U438">
        <v>49.95</v>
      </c>
      <c r="V438">
        <v>21</v>
      </c>
      <c r="W438">
        <f t="shared" si="80"/>
        <v>11401408.558044996</v>
      </c>
      <c r="X438">
        <f t="shared" si="81"/>
        <v>28503.52139511249</v>
      </c>
      <c r="Y438">
        <f t="shared" si="71"/>
        <v>575</v>
      </c>
      <c r="Z438">
        <f t="shared" si="72"/>
        <v>-17054.212500000001</v>
      </c>
      <c r="AA438">
        <f t="shared" si="73"/>
        <v>11360964.470544996</v>
      </c>
      <c r="AB438" s="9">
        <f>IFERROR(AA438/MAX($A$3:AA438)-1,"")</f>
        <v>-3.6681471799636656E-2</v>
      </c>
      <c r="AG438" s="2">
        <f t="shared" si="78"/>
        <v>42958</v>
      </c>
      <c r="AH438">
        <v>12350293.995544989</v>
      </c>
      <c r="AI438" s="9">
        <f>AH438/MAX($AH$2:AH438)-1</f>
        <v>-1.2163035794600097E-3</v>
      </c>
      <c r="AJ438" s="29">
        <f t="shared" si="74"/>
        <v>1</v>
      </c>
      <c r="AK438" s="29">
        <f t="shared" si="75"/>
        <v>1</v>
      </c>
      <c r="AL438" s="30">
        <f t="shared" si="79"/>
        <v>2</v>
      </c>
      <c r="AM438" s="30">
        <f t="shared" si="76"/>
        <v>2369</v>
      </c>
      <c r="AN438" s="31">
        <f t="shared" ca="1" si="77"/>
        <v>-1.2163035794600097E-3</v>
      </c>
      <c r="AV438" t="s">
        <v>995</v>
      </c>
      <c r="AW438" t="s">
        <v>31</v>
      </c>
      <c r="AX438" s="7">
        <v>42851.493055555555</v>
      </c>
      <c r="AY438">
        <v>49.95</v>
      </c>
      <c r="AZ438" s="7">
        <v>42852.385416666664</v>
      </c>
      <c r="BA438">
        <v>21</v>
      </c>
      <c r="BB438" s="8">
        <v>-0.5796</v>
      </c>
      <c r="BC438">
        <v>-36541.47</v>
      </c>
      <c r="BD438" s="8">
        <v>-0.59379999999999999</v>
      </c>
      <c r="BE438">
        <v>1232.0329999999999</v>
      </c>
      <c r="BF438">
        <v>61540.04</v>
      </c>
      <c r="BG438">
        <v>2245375.4</v>
      </c>
      <c r="BH438">
        <v>47</v>
      </c>
      <c r="BI438">
        <v>-777.48</v>
      </c>
      <c r="BJ438" s="8">
        <v>-0.68969999999999998</v>
      </c>
      <c r="BK438" s="8">
        <v>9.6100000000000005E-2</v>
      </c>
      <c r="BL438" t="s">
        <v>610</v>
      </c>
    </row>
    <row r="439" spans="1:64" x14ac:dyDescent="0.45">
      <c r="A439" t="s">
        <v>1270</v>
      </c>
      <c r="B439" t="s">
        <v>31</v>
      </c>
      <c r="C439" s="7">
        <v>42852.586805555555</v>
      </c>
      <c r="D439">
        <v>128.1</v>
      </c>
      <c r="E439" s="7">
        <v>42853.388888888891</v>
      </c>
      <c r="F439">
        <v>97.2</v>
      </c>
      <c r="G439" s="8">
        <v>-0.2412</v>
      </c>
      <c r="H439">
        <v>-13674.82</v>
      </c>
      <c r="I439" s="8">
        <v>-0.25879999999999997</v>
      </c>
      <c r="J439">
        <v>412.47620000000001</v>
      </c>
      <c r="K439">
        <v>52838.21</v>
      </c>
      <c r="L439">
        <v>553966.56999999995</v>
      </c>
      <c r="M439">
        <v>21</v>
      </c>
      <c r="N439">
        <v>-651.17999999999995</v>
      </c>
      <c r="O439" s="8">
        <v>-0.2959</v>
      </c>
      <c r="P439" s="8">
        <v>9.2899999999999996E-2</v>
      </c>
      <c r="Q439" t="s">
        <v>610</v>
      </c>
      <c r="S439" s="2">
        <v>42852</v>
      </c>
      <c r="T439" t="s">
        <v>1270</v>
      </c>
      <c r="U439">
        <v>128.1</v>
      </c>
      <c r="V439">
        <v>97.2</v>
      </c>
      <c r="W439">
        <f t="shared" si="80"/>
        <v>11360964.470544996</v>
      </c>
      <c r="X439">
        <f t="shared" si="81"/>
        <v>28402.41117636249</v>
      </c>
      <c r="Y439">
        <f t="shared" si="71"/>
        <v>225</v>
      </c>
      <c r="Z439">
        <f t="shared" si="72"/>
        <v>-7459.4249999999984</v>
      </c>
      <c r="AA439" t="str">
        <f t="shared" si="73"/>
        <v/>
      </c>
      <c r="AB439" s="9" t="str">
        <f>IFERROR(AA439/MAX($A$3:AA439)-1,"")</f>
        <v/>
      </c>
      <c r="AG439" s="2">
        <f t="shared" si="78"/>
        <v>42959</v>
      </c>
      <c r="AH439">
        <v>12350293.995544989</v>
      </c>
      <c r="AI439" s="9">
        <f>AH439/MAX($AH$2:AH439)-1</f>
        <v>-1.2163035794600097E-3</v>
      </c>
      <c r="AJ439" s="29">
        <f t="shared" si="74"/>
        <v>1</v>
      </c>
      <c r="AK439" s="29">
        <f t="shared" si="75"/>
        <v>1</v>
      </c>
      <c r="AL439" s="30">
        <f t="shared" si="79"/>
        <v>2</v>
      </c>
      <c r="AM439" s="30">
        <f t="shared" si="76"/>
        <v>2369</v>
      </c>
      <c r="AN439" s="31">
        <f t="shared" ca="1" si="77"/>
        <v>-1.2163035794600097E-3</v>
      </c>
      <c r="AV439" t="s">
        <v>1270</v>
      </c>
      <c r="AW439" t="s">
        <v>31</v>
      </c>
      <c r="AX439" s="7">
        <v>42852.586805555555</v>
      </c>
      <c r="AY439">
        <v>128.1</v>
      </c>
      <c r="AZ439" s="7">
        <v>42853.388888888891</v>
      </c>
      <c r="BA439">
        <v>97.2</v>
      </c>
      <c r="BB439" s="8">
        <v>-0.2412</v>
      </c>
      <c r="BC439">
        <v>-13674.82</v>
      </c>
      <c r="BD439" s="8">
        <v>-0.25879999999999997</v>
      </c>
      <c r="BE439">
        <v>412.47620000000001</v>
      </c>
      <c r="BF439">
        <v>52838.21</v>
      </c>
      <c r="BG439">
        <v>553966.56999999995</v>
      </c>
      <c r="BH439">
        <v>21</v>
      </c>
      <c r="BI439">
        <v>-651.17999999999995</v>
      </c>
      <c r="BJ439" s="8">
        <v>-0.2959</v>
      </c>
      <c r="BK439" s="8">
        <v>9.2899999999999996E-2</v>
      </c>
      <c r="BL439" t="s">
        <v>610</v>
      </c>
    </row>
    <row r="440" spans="1:64" x14ac:dyDescent="0.45">
      <c r="A440" t="s">
        <v>996</v>
      </c>
      <c r="B440" t="s">
        <v>31</v>
      </c>
      <c r="C440" s="7">
        <v>42852.618055555555</v>
      </c>
      <c r="D440">
        <v>93.75</v>
      </c>
      <c r="E440" s="7">
        <v>42853.388888888891</v>
      </c>
      <c r="F440">
        <v>62.3</v>
      </c>
      <c r="G440" s="8">
        <v>-0.33550000000000002</v>
      </c>
      <c r="H440">
        <v>-18593.759999999998</v>
      </c>
      <c r="I440" s="8">
        <v>-0.35210000000000002</v>
      </c>
      <c r="J440">
        <v>563.2681</v>
      </c>
      <c r="K440">
        <v>52806.38</v>
      </c>
      <c r="L440">
        <v>535372.81000000006</v>
      </c>
      <c r="M440">
        <v>12</v>
      </c>
      <c r="N440">
        <v>-1549.48</v>
      </c>
      <c r="O440" s="8">
        <v>-0.3851</v>
      </c>
      <c r="P440" s="8">
        <v>2.6100000000000002E-2</v>
      </c>
      <c r="Q440" t="s">
        <v>610</v>
      </c>
      <c r="S440" s="2">
        <v>42852</v>
      </c>
      <c r="T440" t="s">
        <v>996</v>
      </c>
      <c r="U440">
        <v>93.75</v>
      </c>
      <c r="V440">
        <v>62.3</v>
      </c>
      <c r="W440">
        <f t="shared" si="80"/>
        <v>11360964.470544996</v>
      </c>
      <c r="X440">
        <f t="shared" si="81"/>
        <v>28402.41117636249</v>
      </c>
      <c r="Y440">
        <f t="shared" si="71"/>
        <v>300</v>
      </c>
      <c r="Z440">
        <f t="shared" si="72"/>
        <v>-9903.15</v>
      </c>
      <c r="AA440">
        <f t="shared" si="73"/>
        <v>11343601.895544996</v>
      </c>
      <c r="AB440" s="9">
        <f>IFERROR(AA440/MAX($A$3:AA440)-1,"")</f>
        <v>-3.8153678691765558E-2</v>
      </c>
      <c r="AG440" s="2">
        <f t="shared" si="78"/>
        <v>42960</v>
      </c>
      <c r="AH440">
        <v>12350293.995544989</v>
      </c>
      <c r="AI440" s="9">
        <f>AH440/MAX($AH$2:AH440)-1</f>
        <v>-1.2163035794600097E-3</v>
      </c>
      <c r="AJ440" s="29">
        <f t="shared" si="74"/>
        <v>1</v>
      </c>
      <c r="AK440" s="29">
        <f t="shared" si="75"/>
        <v>1</v>
      </c>
      <c r="AL440" s="30">
        <f t="shared" si="79"/>
        <v>2</v>
      </c>
      <c r="AM440" s="30">
        <f t="shared" si="76"/>
        <v>2369</v>
      </c>
      <c r="AN440" s="31">
        <f t="shared" ca="1" si="77"/>
        <v>-1.2163035794600097E-3</v>
      </c>
      <c r="AV440" t="s">
        <v>996</v>
      </c>
      <c r="AW440" t="s">
        <v>31</v>
      </c>
      <c r="AX440" s="7">
        <v>42852.618055555555</v>
      </c>
      <c r="AY440">
        <v>93.75</v>
      </c>
      <c r="AZ440" s="7">
        <v>42853.388888888891</v>
      </c>
      <c r="BA440">
        <v>62.3</v>
      </c>
      <c r="BB440" s="8">
        <v>-0.33550000000000002</v>
      </c>
      <c r="BC440">
        <v>-18593.759999999998</v>
      </c>
      <c r="BD440" s="8">
        <v>-0.35210000000000002</v>
      </c>
      <c r="BE440">
        <v>563.2681</v>
      </c>
      <c r="BF440">
        <v>52806.38</v>
      </c>
      <c r="BG440">
        <v>535372.81000000006</v>
      </c>
      <c r="BH440">
        <v>12</v>
      </c>
      <c r="BI440">
        <v>-1549.48</v>
      </c>
      <c r="BJ440" s="8">
        <v>-0.3851</v>
      </c>
      <c r="BK440" s="8">
        <v>2.6100000000000002E-2</v>
      </c>
      <c r="BL440" t="s">
        <v>610</v>
      </c>
    </row>
    <row r="441" spans="1:64" x14ac:dyDescent="0.45">
      <c r="A441" t="s">
        <v>1190</v>
      </c>
      <c r="B441" t="s">
        <v>31</v>
      </c>
      <c r="C441" s="7">
        <v>42857.395833333336</v>
      </c>
      <c r="D441">
        <v>69.45</v>
      </c>
      <c r="E441" s="7">
        <v>42858.385416666664</v>
      </c>
      <c r="F441">
        <v>46</v>
      </c>
      <c r="G441" s="8">
        <v>-0.3377</v>
      </c>
      <c r="H441">
        <v>-21691.24</v>
      </c>
      <c r="I441" s="8">
        <v>-0.3543</v>
      </c>
      <c r="J441">
        <v>881.59659999999997</v>
      </c>
      <c r="K441">
        <v>61226.879999999997</v>
      </c>
      <c r="L441">
        <v>2223684.16</v>
      </c>
      <c r="M441">
        <v>75</v>
      </c>
      <c r="N441">
        <v>-289.22000000000003</v>
      </c>
      <c r="O441" s="8">
        <v>-0.63639999999999997</v>
      </c>
      <c r="P441" s="8">
        <v>0.10299999999999999</v>
      </c>
      <c r="Q441" t="s">
        <v>610</v>
      </c>
      <c r="S441" s="2">
        <v>42857</v>
      </c>
      <c r="T441" t="s">
        <v>1190</v>
      </c>
      <c r="U441">
        <v>69.45</v>
      </c>
      <c r="V441">
        <v>46</v>
      </c>
      <c r="W441">
        <f t="shared" si="80"/>
        <v>11343601.895544996</v>
      </c>
      <c r="X441">
        <f t="shared" si="81"/>
        <v>28359.004738862492</v>
      </c>
      <c r="Y441">
        <f t="shared" si="71"/>
        <v>400</v>
      </c>
      <c r="Z441">
        <f t="shared" si="72"/>
        <v>-9841.8000000000029</v>
      </c>
      <c r="AA441" t="str">
        <f t="shared" si="73"/>
        <v/>
      </c>
      <c r="AB441" s="9" t="str">
        <f>IFERROR(AA441/MAX($A$3:AA441)-1,"")</f>
        <v/>
      </c>
      <c r="AG441" s="2">
        <f t="shared" si="78"/>
        <v>42961</v>
      </c>
      <c r="AH441">
        <v>12350293.995544989</v>
      </c>
      <c r="AI441" s="9">
        <f>AH441/MAX($AH$2:AH441)-1</f>
        <v>-1.2163035794600097E-3</v>
      </c>
      <c r="AJ441" s="29">
        <f t="shared" si="74"/>
        <v>1</v>
      </c>
      <c r="AK441" s="29">
        <f t="shared" si="75"/>
        <v>1</v>
      </c>
      <c r="AL441" s="30">
        <f t="shared" si="79"/>
        <v>2</v>
      </c>
      <c r="AM441" s="30">
        <f t="shared" si="76"/>
        <v>2369</v>
      </c>
      <c r="AN441" s="31">
        <f t="shared" ca="1" si="77"/>
        <v>-1.2163035794600097E-3</v>
      </c>
      <c r="AV441" t="s">
        <v>1190</v>
      </c>
      <c r="AW441" t="s">
        <v>31</v>
      </c>
      <c r="AX441" s="7">
        <v>42857.395833333336</v>
      </c>
      <c r="AY441">
        <v>69.45</v>
      </c>
      <c r="AZ441" s="7">
        <v>42858.385416666664</v>
      </c>
      <c r="BA441">
        <v>46</v>
      </c>
      <c r="BB441" s="8">
        <v>-0.3377</v>
      </c>
      <c r="BC441">
        <v>-21691.24</v>
      </c>
      <c r="BD441" s="8">
        <v>-0.3543</v>
      </c>
      <c r="BE441">
        <v>881.59659999999997</v>
      </c>
      <c r="BF441">
        <v>61226.879999999997</v>
      </c>
      <c r="BG441">
        <v>2223684.16</v>
      </c>
      <c r="BH441">
        <v>75</v>
      </c>
      <c r="BI441">
        <v>-289.22000000000003</v>
      </c>
      <c r="BJ441" s="8">
        <v>-0.63639999999999997</v>
      </c>
      <c r="BK441" s="8">
        <v>0.10299999999999999</v>
      </c>
      <c r="BL441" t="s">
        <v>610</v>
      </c>
    </row>
    <row r="442" spans="1:64" x14ac:dyDescent="0.45">
      <c r="A442" t="s">
        <v>1204</v>
      </c>
      <c r="B442" t="s">
        <v>31</v>
      </c>
      <c r="C442" s="7">
        <v>42857.420138888891</v>
      </c>
      <c r="D442">
        <v>113.35</v>
      </c>
      <c r="E442" s="7">
        <v>42858.385416666664</v>
      </c>
      <c r="F442">
        <v>81.349999999999994</v>
      </c>
      <c r="G442" s="8">
        <v>-0.2823</v>
      </c>
      <c r="H442">
        <v>-18339.21</v>
      </c>
      <c r="I442" s="8">
        <v>-0.29949999999999999</v>
      </c>
      <c r="J442">
        <v>540.23080000000004</v>
      </c>
      <c r="K442">
        <v>61235.16</v>
      </c>
      <c r="L442">
        <v>2205344.94</v>
      </c>
      <c r="M442">
        <v>68</v>
      </c>
      <c r="N442">
        <v>-269.69</v>
      </c>
      <c r="O442" s="8">
        <v>-0.57520000000000004</v>
      </c>
      <c r="P442" s="8">
        <v>4.8500000000000001E-2</v>
      </c>
      <c r="Q442" t="s">
        <v>610</v>
      </c>
      <c r="S442" s="2">
        <v>42857</v>
      </c>
      <c r="T442" t="s">
        <v>1204</v>
      </c>
      <c r="U442">
        <v>113.35</v>
      </c>
      <c r="V442">
        <v>81.349999999999994</v>
      </c>
      <c r="W442">
        <f t="shared" si="80"/>
        <v>11343601.895544996</v>
      </c>
      <c r="X442">
        <f t="shared" si="81"/>
        <v>28359.004738862492</v>
      </c>
      <c r="Y442">
        <f t="shared" si="71"/>
        <v>250</v>
      </c>
      <c r="Z442">
        <f t="shared" si="72"/>
        <v>-8486.75</v>
      </c>
      <c r="AA442" t="str">
        <f t="shared" si="73"/>
        <v/>
      </c>
      <c r="AB442" s="9" t="str">
        <f>IFERROR(AA442/MAX($A$3:AA442)-1,"")</f>
        <v/>
      </c>
      <c r="AG442" s="2">
        <f t="shared" si="78"/>
        <v>42962</v>
      </c>
      <c r="AH442">
        <v>12350293.995544989</v>
      </c>
      <c r="AI442" s="9">
        <f>AH442/MAX($AH$2:AH442)-1</f>
        <v>-1.2163035794600097E-3</v>
      </c>
      <c r="AJ442" s="29">
        <f t="shared" si="74"/>
        <v>1</v>
      </c>
      <c r="AK442" s="29">
        <f t="shared" si="75"/>
        <v>1</v>
      </c>
      <c r="AL442" s="30">
        <f t="shared" si="79"/>
        <v>2</v>
      </c>
      <c r="AM442" s="30">
        <f t="shared" si="76"/>
        <v>2369</v>
      </c>
      <c r="AN442" s="31">
        <f t="shared" ca="1" si="77"/>
        <v>-1.2163035794600097E-3</v>
      </c>
      <c r="AV442" t="s">
        <v>1204</v>
      </c>
      <c r="AW442" t="s">
        <v>31</v>
      </c>
      <c r="AX442" s="7">
        <v>42857.420138888891</v>
      </c>
      <c r="AY442">
        <v>113.35</v>
      </c>
      <c r="AZ442" s="7">
        <v>42858.385416666664</v>
      </c>
      <c r="BA442">
        <v>81.349999999999994</v>
      </c>
      <c r="BB442" s="8">
        <v>-0.2823</v>
      </c>
      <c r="BC442">
        <v>-18339.21</v>
      </c>
      <c r="BD442" s="8">
        <v>-0.29949999999999999</v>
      </c>
      <c r="BE442">
        <v>540.23080000000004</v>
      </c>
      <c r="BF442">
        <v>61235.16</v>
      </c>
      <c r="BG442">
        <v>2205344.94</v>
      </c>
      <c r="BH442">
        <v>68</v>
      </c>
      <c r="BI442">
        <v>-269.69</v>
      </c>
      <c r="BJ442" s="8">
        <v>-0.57520000000000004</v>
      </c>
      <c r="BK442" s="8">
        <v>4.8500000000000001E-2</v>
      </c>
      <c r="BL442" t="s">
        <v>610</v>
      </c>
    </row>
    <row r="443" spans="1:64" x14ac:dyDescent="0.45">
      <c r="A443" t="s">
        <v>997</v>
      </c>
      <c r="B443" t="s">
        <v>31</v>
      </c>
      <c r="C443" s="7">
        <v>42857.475694444445</v>
      </c>
      <c r="D443">
        <v>127</v>
      </c>
      <c r="E443" s="7">
        <v>42858.388888888891</v>
      </c>
      <c r="F443">
        <v>79</v>
      </c>
      <c r="G443" s="8">
        <v>-0.378</v>
      </c>
      <c r="H443">
        <v>-20763.810000000001</v>
      </c>
      <c r="I443" s="8">
        <v>-0.39419999999999999</v>
      </c>
      <c r="J443">
        <v>414.77839999999998</v>
      </c>
      <c r="K443">
        <v>52676.86</v>
      </c>
      <c r="L443">
        <v>514609</v>
      </c>
      <c r="M443">
        <v>53</v>
      </c>
      <c r="N443">
        <v>-391.77</v>
      </c>
      <c r="O443" s="8">
        <v>-0.73819999999999997</v>
      </c>
      <c r="P443" s="8">
        <v>7.9000000000000008E-3</v>
      </c>
      <c r="Q443" t="s">
        <v>610</v>
      </c>
      <c r="S443" s="2">
        <v>42857</v>
      </c>
      <c r="T443" t="s">
        <v>997</v>
      </c>
      <c r="U443">
        <v>127</v>
      </c>
      <c r="V443">
        <v>79</v>
      </c>
      <c r="W443">
        <f t="shared" si="80"/>
        <v>11343601.895544996</v>
      </c>
      <c r="X443">
        <f t="shared" si="81"/>
        <v>28359.004738862492</v>
      </c>
      <c r="Y443">
        <f t="shared" si="71"/>
        <v>225</v>
      </c>
      <c r="Z443">
        <f t="shared" si="72"/>
        <v>-11263.500000000004</v>
      </c>
      <c r="AA443">
        <f t="shared" si="73"/>
        <v>11314009.845544996</v>
      </c>
      <c r="AB443" s="9">
        <f>IFERROR(AA443/MAX($A$3:AA443)-1,"")</f>
        <v>-4.0662846828532384E-2</v>
      </c>
      <c r="AG443" s="2">
        <f t="shared" si="78"/>
        <v>42963</v>
      </c>
      <c r="AH443">
        <v>12321978.120544989</v>
      </c>
      <c r="AI443" s="9">
        <f>AH443/MAX($AH$2:AH443)-1</f>
        <v>-3.5062437468830199E-3</v>
      </c>
      <c r="AJ443" s="29">
        <f t="shared" si="74"/>
        <v>1</v>
      </c>
      <c r="AK443" s="29">
        <f t="shared" si="75"/>
        <v>1</v>
      </c>
      <c r="AL443" s="30">
        <f t="shared" si="79"/>
        <v>2</v>
      </c>
      <c r="AM443" s="30">
        <f t="shared" si="76"/>
        <v>2369</v>
      </c>
      <c r="AN443" s="31">
        <f t="shared" ca="1" si="77"/>
        <v>-3.5062437468830199E-3</v>
      </c>
      <c r="AV443" t="s">
        <v>997</v>
      </c>
      <c r="AW443" t="s">
        <v>31</v>
      </c>
      <c r="AX443" s="7">
        <v>42857.475694444445</v>
      </c>
      <c r="AY443">
        <v>127</v>
      </c>
      <c r="AZ443" s="7">
        <v>42858.388888888891</v>
      </c>
      <c r="BA443">
        <v>79</v>
      </c>
      <c r="BB443" s="8">
        <v>-0.378</v>
      </c>
      <c r="BC443">
        <v>-20763.810000000001</v>
      </c>
      <c r="BD443" s="8">
        <v>-0.39419999999999999</v>
      </c>
      <c r="BE443">
        <v>414.77839999999998</v>
      </c>
      <c r="BF443">
        <v>52676.86</v>
      </c>
      <c r="BG443">
        <v>514609</v>
      </c>
      <c r="BH443">
        <v>53</v>
      </c>
      <c r="BI443">
        <v>-391.77</v>
      </c>
      <c r="BJ443" s="8">
        <v>-0.73819999999999997</v>
      </c>
      <c r="BK443" s="8">
        <v>7.9000000000000008E-3</v>
      </c>
      <c r="BL443" t="s">
        <v>610</v>
      </c>
    </row>
    <row r="444" spans="1:64" x14ac:dyDescent="0.45">
      <c r="A444" t="s">
        <v>1207</v>
      </c>
      <c r="B444" t="s">
        <v>31</v>
      </c>
      <c r="C444" s="7">
        <v>42858.395833333336</v>
      </c>
      <c r="D444">
        <v>130.1</v>
      </c>
      <c r="E444" s="7">
        <v>42859.385416666664</v>
      </c>
      <c r="F444">
        <v>32.299999999999997</v>
      </c>
      <c r="G444" s="8">
        <v>-0.75170000000000003</v>
      </c>
      <c r="H444">
        <v>-46637.36</v>
      </c>
      <c r="I444" s="8">
        <v>-0.76419999999999999</v>
      </c>
      <c r="J444">
        <v>469.07549999999998</v>
      </c>
      <c r="K444">
        <v>61026.73</v>
      </c>
      <c r="L444">
        <v>2158707.58</v>
      </c>
      <c r="M444">
        <v>75</v>
      </c>
      <c r="N444">
        <v>-621.83000000000004</v>
      </c>
      <c r="O444" s="8">
        <v>-0.75170000000000003</v>
      </c>
      <c r="P444" s="8">
        <v>0.2752</v>
      </c>
      <c r="Q444" t="s">
        <v>610</v>
      </c>
      <c r="S444" s="2">
        <v>42858</v>
      </c>
      <c r="T444" t="s">
        <v>1207</v>
      </c>
      <c r="U444">
        <v>130.1</v>
      </c>
      <c r="V444">
        <v>32.299999999999997</v>
      </c>
      <c r="W444">
        <f t="shared" si="80"/>
        <v>11314009.845544996</v>
      </c>
      <c r="X444">
        <f t="shared" si="81"/>
        <v>28285.02461386249</v>
      </c>
      <c r="Y444">
        <f t="shared" si="71"/>
        <v>225</v>
      </c>
      <c r="Z444">
        <f t="shared" si="72"/>
        <v>-22370.399999999994</v>
      </c>
      <c r="AA444" t="str">
        <f t="shared" si="73"/>
        <v/>
      </c>
      <c r="AB444" s="9" t="str">
        <f>IFERROR(AA444/MAX($A$3:AA444)-1,"")</f>
        <v/>
      </c>
      <c r="AG444" s="2">
        <f t="shared" si="78"/>
        <v>42964</v>
      </c>
      <c r="AH444">
        <v>12366358.558044989</v>
      </c>
      <c r="AI444" s="9">
        <f>AH444/MAX($AH$2:AH444)-1</f>
        <v>0</v>
      </c>
      <c r="AJ444" s="29">
        <f t="shared" si="74"/>
        <v>1</v>
      </c>
      <c r="AK444" s="29">
        <f t="shared" si="75"/>
        <v>1</v>
      </c>
      <c r="AL444" s="30">
        <f t="shared" si="79"/>
        <v>2</v>
      </c>
      <c r="AM444" s="30">
        <f t="shared" si="76"/>
        <v>2369</v>
      </c>
      <c r="AN444" s="31">
        <f t="shared" ca="1" si="77"/>
        <v>0</v>
      </c>
      <c r="AV444" t="s">
        <v>1207</v>
      </c>
      <c r="AW444" t="s">
        <v>31</v>
      </c>
      <c r="AX444" s="7">
        <v>42858.395833333336</v>
      </c>
      <c r="AY444">
        <v>130.1</v>
      </c>
      <c r="AZ444" s="7">
        <v>42859.385416666664</v>
      </c>
      <c r="BA444">
        <v>32.299999999999997</v>
      </c>
      <c r="BB444" s="8">
        <v>-0.75170000000000003</v>
      </c>
      <c r="BC444">
        <v>-46637.36</v>
      </c>
      <c r="BD444" s="8">
        <v>-0.76419999999999999</v>
      </c>
      <c r="BE444">
        <v>469.07549999999998</v>
      </c>
      <c r="BF444">
        <v>61026.73</v>
      </c>
      <c r="BG444">
        <v>2158707.58</v>
      </c>
      <c r="BH444">
        <v>75</v>
      </c>
      <c r="BI444">
        <v>-621.83000000000004</v>
      </c>
      <c r="BJ444" s="8">
        <v>-0.75170000000000003</v>
      </c>
      <c r="BK444" s="8">
        <v>0.2752</v>
      </c>
      <c r="BL444" t="s">
        <v>610</v>
      </c>
    </row>
    <row r="445" spans="1:64" x14ac:dyDescent="0.45">
      <c r="A445" t="s">
        <v>997</v>
      </c>
      <c r="B445" t="s">
        <v>31</v>
      </c>
      <c r="C445" s="7">
        <v>42858.402777777781</v>
      </c>
      <c r="D445">
        <v>87.7</v>
      </c>
      <c r="E445" s="7">
        <v>42859.385416666664</v>
      </c>
      <c r="F445">
        <v>11.7</v>
      </c>
      <c r="G445" s="8">
        <v>-0.86660000000000004</v>
      </c>
      <c r="H445">
        <v>-53556.33</v>
      </c>
      <c r="I445" s="8">
        <v>-0.87790000000000001</v>
      </c>
      <c r="J445">
        <v>695.59090000000003</v>
      </c>
      <c r="K445">
        <v>61003.32</v>
      </c>
      <c r="L445">
        <v>2105151.25</v>
      </c>
      <c r="M445">
        <v>73</v>
      </c>
      <c r="N445">
        <v>-733.65</v>
      </c>
      <c r="O445" s="8">
        <v>-0.86660000000000004</v>
      </c>
      <c r="P445" s="8">
        <v>0.1973</v>
      </c>
      <c r="Q445" t="s">
        <v>610</v>
      </c>
      <c r="S445" s="2">
        <v>42858</v>
      </c>
      <c r="T445" t="s">
        <v>997</v>
      </c>
      <c r="U445">
        <v>87.7</v>
      </c>
      <c r="V445">
        <v>11.7</v>
      </c>
      <c r="W445">
        <f t="shared" si="80"/>
        <v>11314009.845544996</v>
      </c>
      <c r="X445">
        <f t="shared" si="81"/>
        <v>28285.02461386249</v>
      </c>
      <c r="Y445">
        <f t="shared" si="71"/>
        <v>325</v>
      </c>
      <c r="Z445">
        <f t="shared" si="72"/>
        <v>-25023.05</v>
      </c>
      <c r="AA445" t="str">
        <f t="shared" si="73"/>
        <v/>
      </c>
      <c r="AB445" s="9" t="str">
        <f>IFERROR(AA445/MAX($A$3:AA445)-1,"")</f>
        <v/>
      </c>
      <c r="AG445" s="2">
        <f t="shared" si="78"/>
        <v>42965</v>
      </c>
      <c r="AH445">
        <v>12347485.033044988</v>
      </c>
      <c r="AI445" s="9">
        <f>AH445/MAX($AH$2:AH445)-1</f>
        <v>-1.5261990756140209E-3</v>
      </c>
      <c r="AJ445" s="29">
        <f t="shared" si="74"/>
        <v>1</v>
      </c>
      <c r="AK445" s="29">
        <f t="shared" si="75"/>
        <v>1</v>
      </c>
      <c r="AL445" s="30">
        <f t="shared" si="79"/>
        <v>2</v>
      </c>
      <c r="AM445" s="30">
        <f t="shared" si="76"/>
        <v>2369</v>
      </c>
      <c r="AN445" s="31">
        <f t="shared" ca="1" si="77"/>
        <v>-1.5261990756140209E-3</v>
      </c>
      <c r="AV445" t="s">
        <v>997</v>
      </c>
      <c r="AW445" t="s">
        <v>31</v>
      </c>
      <c r="AX445" s="7">
        <v>42858.402777777781</v>
      </c>
      <c r="AY445">
        <v>87.7</v>
      </c>
      <c r="AZ445" s="7">
        <v>42859.385416666664</v>
      </c>
      <c r="BA445">
        <v>11.7</v>
      </c>
      <c r="BB445" s="8">
        <v>-0.86660000000000004</v>
      </c>
      <c r="BC445">
        <v>-53556.33</v>
      </c>
      <c r="BD445" s="8">
        <v>-0.87790000000000001</v>
      </c>
      <c r="BE445">
        <v>695.59090000000003</v>
      </c>
      <c r="BF445">
        <v>61003.32</v>
      </c>
      <c r="BG445">
        <v>2105151.25</v>
      </c>
      <c r="BH445">
        <v>73</v>
      </c>
      <c r="BI445">
        <v>-733.65</v>
      </c>
      <c r="BJ445" s="8">
        <v>-0.86660000000000004</v>
      </c>
      <c r="BK445" s="8">
        <v>0.1973</v>
      </c>
      <c r="BL445" t="s">
        <v>610</v>
      </c>
    </row>
    <row r="446" spans="1:64" x14ac:dyDescent="0.45">
      <c r="A446" t="s">
        <v>997</v>
      </c>
      <c r="B446" t="s">
        <v>31</v>
      </c>
      <c r="C446" s="7">
        <v>42858.461805555555</v>
      </c>
      <c r="D446">
        <v>95.7</v>
      </c>
      <c r="E446" s="7">
        <v>42859.388888888891</v>
      </c>
      <c r="F446">
        <v>8.85</v>
      </c>
      <c r="G446" s="8">
        <v>-0.90749999999999997</v>
      </c>
      <c r="H446">
        <v>-48285.62</v>
      </c>
      <c r="I446" s="8">
        <v>-0.91839999999999999</v>
      </c>
      <c r="J446">
        <v>549.35260000000005</v>
      </c>
      <c r="K446">
        <v>52573.04</v>
      </c>
      <c r="L446">
        <v>466323.38</v>
      </c>
      <c r="M446">
        <v>57</v>
      </c>
      <c r="N446">
        <v>-847.12</v>
      </c>
      <c r="O446" s="8">
        <v>-0.90749999999999997</v>
      </c>
      <c r="P446" s="8">
        <v>9.7199999999999995E-2</v>
      </c>
      <c r="Q446" t="s">
        <v>610</v>
      </c>
      <c r="S446" s="2">
        <v>42858</v>
      </c>
      <c r="T446" t="s">
        <v>997</v>
      </c>
      <c r="U446">
        <v>95.7</v>
      </c>
      <c r="V446">
        <v>8.85</v>
      </c>
      <c r="W446">
        <f t="shared" si="80"/>
        <v>11314009.845544996</v>
      </c>
      <c r="X446">
        <f t="shared" si="81"/>
        <v>28285.02461386249</v>
      </c>
      <c r="Y446">
        <f t="shared" si="71"/>
        <v>300</v>
      </c>
      <c r="Z446">
        <f t="shared" si="72"/>
        <v>-26368.650000000005</v>
      </c>
      <c r="AA446">
        <f t="shared" si="73"/>
        <v>11240247.745544996</v>
      </c>
      <c r="AB446" s="9">
        <f>IFERROR(AA446/MAX($A$3:AA446)-1,"")</f>
        <v>-4.6917280401772787E-2</v>
      </c>
      <c r="AG446" s="2">
        <f t="shared" si="78"/>
        <v>42966</v>
      </c>
      <c r="AH446">
        <v>12347485.033044988</v>
      </c>
      <c r="AI446" s="9">
        <f>AH446/MAX($AH$2:AH446)-1</f>
        <v>-1.5261990756140209E-3</v>
      </c>
      <c r="AJ446" s="29">
        <f t="shared" si="74"/>
        <v>1</v>
      </c>
      <c r="AK446" s="29">
        <f t="shared" si="75"/>
        <v>1</v>
      </c>
      <c r="AL446" s="30">
        <f t="shared" si="79"/>
        <v>2</v>
      </c>
      <c r="AM446" s="30">
        <f t="shared" si="76"/>
        <v>2369</v>
      </c>
      <c r="AN446" s="31">
        <f t="shared" ca="1" si="77"/>
        <v>-1.5261990756140209E-3</v>
      </c>
      <c r="AV446" t="s">
        <v>997</v>
      </c>
      <c r="AW446" t="s">
        <v>31</v>
      </c>
      <c r="AX446" s="7">
        <v>42858.461805555555</v>
      </c>
      <c r="AY446">
        <v>95.7</v>
      </c>
      <c r="AZ446" s="7">
        <v>42859.388888888891</v>
      </c>
      <c r="BA446">
        <v>8.85</v>
      </c>
      <c r="BB446" s="8">
        <v>-0.90749999999999997</v>
      </c>
      <c r="BC446">
        <v>-48285.62</v>
      </c>
      <c r="BD446" s="8">
        <v>-0.91839999999999999</v>
      </c>
      <c r="BE446">
        <v>549.35260000000005</v>
      </c>
      <c r="BF446">
        <v>52573.04</v>
      </c>
      <c r="BG446">
        <v>466323.38</v>
      </c>
      <c r="BH446">
        <v>57</v>
      </c>
      <c r="BI446">
        <v>-847.12</v>
      </c>
      <c r="BJ446" s="8">
        <v>-0.90749999999999997</v>
      </c>
      <c r="BK446" s="8">
        <v>9.7199999999999995E-2</v>
      </c>
      <c r="BL446" t="s">
        <v>610</v>
      </c>
    </row>
    <row r="447" spans="1:64" x14ac:dyDescent="0.45">
      <c r="A447" t="s">
        <v>999</v>
      </c>
      <c r="B447" t="s">
        <v>31</v>
      </c>
      <c r="C447" s="7">
        <v>42859.538194444445</v>
      </c>
      <c r="D447">
        <v>126.65</v>
      </c>
      <c r="E447" s="7">
        <v>42860.388888888891</v>
      </c>
      <c r="F447">
        <v>164.9</v>
      </c>
      <c r="G447" s="8">
        <v>0.30199999999999999</v>
      </c>
      <c r="H447">
        <v>14600.17</v>
      </c>
      <c r="I447" s="8">
        <v>0.27900000000000003</v>
      </c>
      <c r="J447">
        <v>413.19869999999997</v>
      </c>
      <c r="K447">
        <v>52331.62</v>
      </c>
      <c r="L447">
        <v>480923.55</v>
      </c>
      <c r="M447">
        <v>35</v>
      </c>
      <c r="N447">
        <v>417.15</v>
      </c>
      <c r="O447" s="8">
        <v>-4.07E-2</v>
      </c>
      <c r="P447" s="8">
        <v>1.0287999999999999</v>
      </c>
      <c r="Q447" t="s">
        <v>610</v>
      </c>
      <c r="S447" s="2">
        <v>42859</v>
      </c>
      <c r="T447" t="s">
        <v>999</v>
      </c>
      <c r="U447">
        <v>126.65</v>
      </c>
      <c r="V447">
        <v>164.9</v>
      </c>
      <c r="W447">
        <f t="shared" si="80"/>
        <v>11240247.745544996</v>
      </c>
      <c r="X447">
        <f t="shared" si="81"/>
        <v>28100.61936386249</v>
      </c>
      <c r="Y447">
        <f t="shared" si="71"/>
        <v>225</v>
      </c>
      <c r="Z447">
        <f t="shared" si="72"/>
        <v>7950.262499999998</v>
      </c>
      <c r="AA447" t="str">
        <f t="shared" si="73"/>
        <v/>
      </c>
      <c r="AB447" s="9" t="str">
        <f>IFERROR(AA447/MAX($A$3:AA447)-1,"")</f>
        <v/>
      </c>
      <c r="AG447" s="2">
        <f t="shared" si="78"/>
        <v>42967</v>
      </c>
      <c r="AH447">
        <v>12347485.033044988</v>
      </c>
      <c r="AI447" s="9">
        <f>AH447/MAX($AH$2:AH447)-1</f>
        <v>-1.5261990756140209E-3</v>
      </c>
      <c r="AJ447" s="29">
        <f t="shared" si="74"/>
        <v>1</v>
      </c>
      <c r="AK447" s="29">
        <f t="shared" si="75"/>
        <v>1</v>
      </c>
      <c r="AL447" s="30">
        <f t="shared" si="79"/>
        <v>2</v>
      </c>
      <c r="AM447" s="30">
        <f t="shared" si="76"/>
        <v>2369</v>
      </c>
      <c r="AN447" s="31">
        <f t="shared" ca="1" si="77"/>
        <v>-1.5261990756140209E-3</v>
      </c>
      <c r="AV447" t="s">
        <v>999</v>
      </c>
      <c r="AW447" t="s">
        <v>31</v>
      </c>
      <c r="AX447" s="7">
        <v>42859.538194444445</v>
      </c>
      <c r="AY447">
        <v>126.65</v>
      </c>
      <c r="AZ447" s="7">
        <v>42860.388888888891</v>
      </c>
      <c r="BA447">
        <v>164.9</v>
      </c>
      <c r="BB447" s="8">
        <v>0.30199999999999999</v>
      </c>
      <c r="BC447">
        <v>14600.17</v>
      </c>
      <c r="BD447" s="8">
        <v>0.27900000000000003</v>
      </c>
      <c r="BE447">
        <v>413.19869999999997</v>
      </c>
      <c r="BF447">
        <v>52331.62</v>
      </c>
      <c r="BG447">
        <v>480923.55</v>
      </c>
      <c r="BH447">
        <v>35</v>
      </c>
      <c r="BI447">
        <v>417.15</v>
      </c>
      <c r="BJ447" s="8">
        <v>-4.07E-2</v>
      </c>
      <c r="BK447" s="8">
        <v>1.0287999999999999</v>
      </c>
      <c r="BL447" t="s">
        <v>610</v>
      </c>
    </row>
    <row r="448" spans="1:64" x14ac:dyDescent="0.45">
      <c r="A448" t="s">
        <v>1255</v>
      </c>
      <c r="B448" t="s">
        <v>31</v>
      </c>
      <c r="C448" s="7">
        <v>42859.541666666664</v>
      </c>
      <c r="D448">
        <v>39.950000000000003</v>
      </c>
      <c r="E448" s="7">
        <v>42859.635416666664</v>
      </c>
      <c r="F448">
        <v>106.2</v>
      </c>
      <c r="G448" s="8">
        <v>1.6583000000000001</v>
      </c>
      <c r="H448">
        <v>98157.02</v>
      </c>
      <c r="I448" s="8">
        <v>1.6216999999999999</v>
      </c>
      <c r="J448">
        <v>1515.038</v>
      </c>
      <c r="K448">
        <v>60525.760000000002</v>
      </c>
      <c r="L448">
        <v>2203308.27</v>
      </c>
      <c r="M448">
        <v>28</v>
      </c>
      <c r="N448">
        <v>3505.61</v>
      </c>
      <c r="O448" s="8">
        <v>-0.2215</v>
      </c>
      <c r="P448" s="8">
        <v>2.2290000000000001</v>
      </c>
      <c r="Q448" t="s">
        <v>610</v>
      </c>
      <c r="S448" s="2">
        <v>42859</v>
      </c>
      <c r="T448" t="s">
        <v>1255</v>
      </c>
      <c r="U448">
        <v>39.950000000000003</v>
      </c>
      <c r="V448">
        <v>106.2</v>
      </c>
      <c r="W448">
        <f t="shared" si="80"/>
        <v>11240247.745544996</v>
      </c>
      <c r="X448">
        <f t="shared" si="81"/>
        <v>28100.61936386249</v>
      </c>
      <c r="Y448">
        <f t="shared" si="71"/>
        <v>700</v>
      </c>
      <c r="Z448">
        <f t="shared" si="72"/>
        <v>45351.95</v>
      </c>
      <c r="AA448" t="str">
        <f t="shared" si="73"/>
        <v/>
      </c>
      <c r="AB448" s="9" t="str">
        <f>IFERROR(AA448/MAX($A$3:AA448)-1,"")</f>
        <v/>
      </c>
      <c r="AG448" s="2">
        <f t="shared" si="78"/>
        <v>42968</v>
      </c>
      <c r="AH448">
        <v>12305163.308044989</v>
      </c>
      <c r="AI448" s="9">
        <f>AH448/MAX($AH$2:AH448)-1</f>
        <v>-4.9485262547388498E-3</v>
      </c>
      <c r="AJ448" s="29">
        <f t="shared" si="74"/>
        <v>1</v>
      </c>
      <c r="AK448" s="29">
        <f t="shared" si="75"/>
        <v>1</v>
      </c>
      <c r="AL448" s="30">
        <f t="shared" si="79"/>
        <v>2</v>
      </c>
      <c r="AM448" s="30">
        <f t="shared" si="76"/>
        <v>2369</v>
      </c>
      <c r="AN448" s="31">
        <f t="shared" ca="1" si="77"/>
        <v>-4.9485262547388498E-3</v>
      </c>
      <c r="AV448" t="s">
        <v>1255</v>
      </c>
      <c r="AW448" t="s">
        <v>31</v>
      </c>
      <c r="AX448" s="7">
        <v>42859.541666666664</v>
      </c>
      <c r="AY448">
        <v>39.950000000000003</v>
      </c>
      <c r="AZ448" s="7">
        <v>42859.635416666664</v>
      </c>
      <c r="BA448">
        <v>106.2</v>
      </c>
      <c r="BB448" s="8">
        <v>1.6583000000000001</v>
      </c>
      <c r="BC448">
        <v>98157.02</v>
      </c>
      <c r="BD448" s="8">
        <v>1.6216999999999999</v>
      </c>
      <c r="BE448">
        <v>1515.038</v>
      </c>
      <c r="BF448">
        <v>60525.760000000002</v>
      </c>
      <c r="BG448">
        <v>2203308.27</v>
      </c>
      <c r="BH448">
        <v>28</v>
      </c>
      <c r="BI448">
        <v>3505.61</v>
      </c>
      <c r="BJ448" s="8">
        <v>-0.2215</v>
      </c>
      <c r="BK448" s="8">
        <v>2.2290000000000001</v>
      </c>
      <c r="BL448" t="s">
        <v>610</v>
      </c>
    </row>
    <row r="449" spans="1:64" x14ac:dyDescent="0.45">
      <c r="A449" t="s">
        <v>1000</v>
      </c>
      <c r="B449" t="s">
        <v>31</v>
      </c>
      <c r="C449" s="7">
        <v>42859.5625</v>
      </c>
      <c r="D449">
        <v>99</v>
      </c>
      <c r="E449" s="7">
        <v>42860.388888888891</v>
      </c>
      <c r="F449">
        <v>118.35</v>
      </c>
      <c r="G449" s="8">
        <v>0.19550000000000001</v>
      </c>
      <c r="H449">
        <v>9083.49</v>
      </c>
      <c r="I449" s="8">
        <v>0.17349999999999999</v>
      </c>
      <c r="J449">
        <v>528.83240000000001</v>
      </c>
      <c r="K449">
        <v>52354.41</v>
      </c>
      <c r="L449">
        <v>490007.03999999998</v>
      </c>
      <c r="M449">
        <v>28</v>
      </c>
      <c r="N449">
        <v>324.41000000000003</v>
      </c>
      <c r="O449" s="8">
        <v>-6.0600000000000001E-2</v>
      </c>
      <c r="P449" s="8">
        <v>0.85399999999999998</v>
      </c>
      <c r="Q449" t="s">
        <v>610</v>
      </c>
      <c r="S449" s="2">
        <v>42859</v>
      </c>
      <c r="T449" t="s">
        <v>1000</v>
      </c>
      <c r="U449">
        <v>99</v>
      </c>
      <c r="V449">
        <v>118.35</v>
      </c>
      <c r="W449">
        <f t="shared" si="80"/>
        <v>11240247.745544996</v>
      </c>
      <c r="X449">
        <f t="shared" si="81"/>
        <v>28100.61936386249</v>
      </c>
      <c r="Y449">
        <f t="shared" si="71"/>
        <v>275</v>
      </c>
      <c r="Z449">
        <f t="shared" si="72"/>
        <v>4723.5375000000013</v>
      </c>
      <c r="AA449" t="str">
        <f t="shared" si="73"/>
        <v/>
      </c>
      <c r="AB449" s="9" t="str">
        <f>IFERROR(AA449/MAX($A$3:AA449)-1,"")</f>
        <v/>
      </c>
      <c r="AG449" s="2">
        <f t="shared" si="78"/>
        <v>42969</v>
      </c>
      <c r="AH449">
        <v>12244133.583044989</v>
      </c>
      <c r="AI449" s="9">
        <f>AH449/MAX($AH$2:AH449)-1</f>
        <v>-9.8836674051057116E-3</v>
      </c>
      <c r="AJ449" s="29">
        <f t="shared" si="74"/>
        <v>1</v>
      </c>
      <c r="AK449" s="29">
        <f t="shared" si="75"/>
        <v>1</v>
      </c>
      <c r="AL449" s="30">
        <f t="shared" si="79"/>
        <v>2</v>
      </c>
      <c r="AM449" s="30">
        <f t="shared" si="76"/>
        <v>2369</v>
      </c>
      <c r="AN449" s="31">
        <f t="shared" ca="1" si="77"/>
        <v>-9.8836674051057116E-3</v>
      </c>
      <c r="AV449" t="s">
        <v>1000</v>
      </c>
      <c r="AW449" t="s">
        <v>31</v>
      </c>
      <c r="AX449" s="7">
        <v>42859.5625</v>
      </c>
      <c r="AY449">
        <v>99</v>
      </c>
      <c r="AZ449" s="7">
        <v>42860.388888888891</v>
      </c>
      <c r="BA449">
        <v>118.35</v>
      </c>
      <c r="BB449" s="8">
        <v>0.19550000000000001</v>
      </c>
      <c r="BC449">
        <v>9083.49</v>
      </c>
      <c r="BD449" s="8">
        <v>0.17349999999999999</v>
      </c>
      <c r="BE449">
        <v>528.83240000000001</v>
      </c>
      <c r="BF449">
        <v>52354.41</v>
      </c>
      <c r="BG449">
        <v>490007.03999999998</v>
      </c>
      <c r="BH449">
        <v>28</v>
      </c>
      <c r="BI449">
        <v>324.41000000000003</v>
      </c>
      <c r="BJ449" s="8">
        <v>-6.0600000000000001E-2</v>
      </c>
      <c r="BK449" s="8">
        <v>0.85399999999999998</v>
      </c>
      <c r="BL449" t="s">
        <v>610</v>
      </c>
    </row>
    <row r="450" spans="1:64" x14ac:dyDescent="0.45">
      <c r="A450" t="s">
        <v>1213</v>
      </c>
      <c r="B450" t="s">
        <v>31</v>
      </c>
      <c r="C450" s="7">
        <v>42859.572916666664</v>
      </c>
      <c r="D450">
        <v>10.4</v>
      </c>
      <c r="E450" s="7">
        <v>42859.635416666664</v>
      </c>
      <c r="F450">
        <v>14.25</v>
      </c>
      <c r="G450" s="8">
        <v>0.37019999999999997</v>
      </c>
      <c r="H450">
        <v>21000.03</v>
      </c>
      <c r="I450" s="8">
        <v>0.34649999999999997</v>
      </c>
      <c r="J450">
        <v>5827.6750000000002</v>
      </c>
      <c r="K450">
        <v>60607.82</v>
      </c>
      <c r="L450">
        <v>2224308.2999999998</v>
      </c>
      <c r="M450">
        <v>19</v>
      </c>
      <c r="N450">
        <v>1105.26</v>
      </c>
      <c r="O450" s="8">
        <v>-0.57689999999999997</v>
      </c>
      <c r="P450" s="8">
        <v>3.2307999999999999</v>
      </c>
      <c r="Q450" t="s">
        <v>610</v>
      </c>
      <c r="S450" s="2">
        <v>42859</v>
      </c>
      <c r="T450" t="s">
        <v>1213</v>
      </c>
      <c r="U450">
        <v>10.4</v>
      </c>
      <c r="V450">
        <v>14.25</v>
      </c>
      <c r="W450">
        <f t="shared" si="80"/>
        <v>11240247.745544996</v>
      </c>
      <c r="X450">
        <f t="shared" si="81"/>
        <v>28100.61936386249</v>
      </c>
      <c r="Y450">
        <f t="shared" ref="Y450:Y513" si="82">MROUND(X450/U450,25)</f>
        <v>2700</v>
      </c>
      <c r="Z450">
        <f t="shared" ref="Z450:Z513" si="83">Y450*((V450*0.99)-(U450*1.01))</f>
        <v>9729.4499999999971</v>
      </c>
      <c r="AA450">
        <f t="shared" si="73"/>
        <v>11308002.945544995</v>
      </c>
      <c r="AB450" s="9">
        <f>IFERROR(AA450/MAX($A$3:AA450)-1,"")</f>
        <v>-4.1172183697074649E-2</v>
      </c>
      <c r="AG450" s="2">
        <f t="shared" si="78"/>
        <v>42970</v>
      </c>
      <c r="AH450">
        <v>12222168.858044989</v>
      </c>
      <c r="AI450" s="9">
        <f>AH450/MAX($AH$2:AH450)-1</f>
        <v>-1.1659834972696625E-2</v>
      </c>
      <c r="AJ450" s="29">
        <f t="shared" si="74"/>
        <v>1</v>
      </c>
      <c r="AK450" s="29">
        <f t="shared" si="75"/>
        <v>1</v>
      </c>
      <c r="AL450" s="30">
        <f t="shared" si="79"/>
        <v>2</v>
      </c>
      <c r="AM450" s="30">
        <f t="shared" si="76"/>
        <v>2369</v>
      </c>
      <c r="AN450" s="31">
        <f t="shared" ca="1" si="77"/>
        <v>-1.1659834972696625E-2</v>
      </c>
      <c r="AV450" t="s">
        <v>1213</v>
      </c>
      <c r="AW450" t="s">
        <v>31</v>
      </c>
      <c r="AX450" s="7">
        <v>42859.572916666664</v>
      </c>
      <c r="AY450">
        <v>10.4</v>
      </c>
      <c r="AZ450" s="7">
        <v>42859.635416666664</v>
      </c>
      <c r="BA450">
        <v>14.25</v>
      </c>
      <c r="BB450" s="8">
        <v>0.37019999999999997</v>
      </c>
      <c r="BC450">
        <v>21000.03</v>
      </c>
      <c r="BD450" s="8">
        <v>0.34649999999999997</v>
      </c>
      <c r="BE450">
        <v>5827.6750000000002</v>
      </c>
      <c r="BF450">
        <v>60607.82</v>
      </c>
      <c r="BG450">
        <v>2224308.2999999998</v>
      </c>
      <c r="BH450">
        <v>19</v>
      </c>
      <c r="BI450">
        <v>1105.26</v>
      </c>
      <c r="BJ450" s="8">
        <v>-0.57689999999999997</v>
      </c>
      <c r="BK450" s="8">
        <v>3.2307999999999999</v>
      </c>
      <c r="BL450" t="s">
        <v>610</v>
      </c>
    </row>
    <row r="451" spans="1:64" x14ac:dyDescent="0.45">
      <c r="A451" t="s">
        <v>1004</v>
      </c>
      <c r="B451" t="s">
        <v>31</v>
      </c>
      <c r="C451" s="7">
        <v>42860.517361111109</v>
      </c>
      <c r="D451">
        <v>186.65</v>
      </c>
      <c r="E451" s="7">
        <v>42863.385416666664</v>
      </c>
      <c r="F451">
        <v>150.65</v>
      </c>
      <c r="G451" s="8">
        <v>-0.19289999999999999</v>
      </c>
      <c r="H451">
        <v>-12893.32</v>
      </c>
      <c r="I451" s="8">
        <v>-0.2109</v>
      </c>
      <c r="J451">
        <v>327.46609999999998</v>
      </c>
      <c r="K451">
        <v>61121.54</v>
      </c>
      <c r="L451">
        <v>2211414.98</v>
      </c>
      <c r="M451">
        <v>40</v>
      </c>
      <c r="N451">
        <v>-322.33</v>
      </c>
      <c r="O451" s="8">
        <v>-0.19289999999999999</v>
      </c>
      <c r="P451" s="8">
        <v>0.39240000000000003</v>
      </c>
      <c r="Q451" t="s">
        <v>610</v>
      </c>
      <c r="S451" s="2">
        <v>42860</v>
      </c>
      <c r="T451" t="s">
        <v>1004</v>
      </c>
      <c r="U451">
        <v>186.65</v>
      </c>
      <c r="V451">
        <v>150.65</v>
      </c>
      <c r="W451">
        <f t="shared" si="80"/>
        <v>11308002.945544995</v>
      </c>
      <c r="X451">
        <f t="shared" si="81"/>
        <v>28270.007363862489</v>
      </c>
      <c r="Y451">
        <f t="shared" si="82"/>
        <v>150</v>
      </c>
      <c r="Z451">
        <f t="shared" si="83"/>
        <v>-5905.9499999999989</v>
      </c>
      <c r="AA451" t="str">
        <f t="shared" ref="AA451:AA514" si="84">IF(S451&lt;&gt;S452,W451+SUMIF($S$3:$S$3590,S451,$Z$3:$Z$3590),"")</f>
        <v/>
      </c>
      <c r="AB451" s="9" t="str">
        <f>IFERROR(AA451/MAX($A$3:AA451)-1,"")</f>
        <v/>
      </c>
      <c r="AG451" s="2">
        <f t="shared" si="78"/>
        <v>42971</v>
      </c>
      <c r="AH451">
        <v>12160641.63304499</v>
      </c>
      <c r="AI451" s="9">
        <f>AH451/MAX($AH$2:AH451)-1</f>
        <v>-1.6635206235886546E-2</v>
      </c>
      <c r="AJ451" s="29">
        <f t="shared" ref="AJ451:AJ514" si="85">IF(AG451=$AP$3,1,IF(AJ450=1,1,""))</f>
        <v>1</v>
      </c>
      <c r="AK451" s="29">
        <f t="shared" ref="AK451:AK514" si="86">IF(AG451=$AP$4,1,IF(AK452=1,1,""))</f>
        <v>1</v>
      </c>
      <c r="AL451" s="30">
        <f t="shared" si="79"/>
        <v>2</v>
      </c>
      <c r="AM451" s="30">
        <f t="shared" ref="AM451:AM514" si="87">IF(AND(AK451=1,AK452&lt;&gt;1),ROW(),IF(AND(AK451="",AK452=""),"",AM452))</f>
        <v>2369</v>
      </c>
      <c r="AN451" s="31">
        <f t="shared" ref="AN451:AN514" ca="1" si="88">IF(AM451="","",IF(AJ451=1,AH451/MAX(INDIRECT("AH"&amp;AL451&amp;":"&amp;"AJ"&amp;ROW(AN451)))-1,""))</f>
        <v>-1.6635206235886546E-2</v>
      </c>
      <c r="AV451" t="s">
        <v>1004</v>
      </c>
      <c r="AW451" t="s">
        <v>31</v>
      </c>
      <c r="AX451" s="7">
        <v>42860.517361111109</v>
      </c>
      <c r="AY451">
        <v>186.65</v>
      </c>
      <c r="AZ451" s="7">
        <v>42863.385416666664</v>
      </c>
      <c r="BA451">
        <v>150.65</v>
      </c>
      <c r="BB451" s="8">
        <v>-0.19289999999999999</v>
      </c>
      <c r="BC451">
        <v>-12893.32</v>
      </c>
      <c r="BD451" s="8">
        <v>-0.2109</v>
      </c>
      <c r="BE451">
        <v>327.46609999999998</v>
      </c>
      <c r="BF451">
        <v>61121.54</v>
      </c>
      <c r="BG451">
        <v>2211414.98</v>
      </c>
      <c r="BH451">
        <v>40</v>
      </c>
      <c r="BI451">
        <v>-322.33</v>
      </c>
      <c r="BJ451" s="8">
        <v>-0.19289999999999999</v>
      </c>
      <c r="BK451" s="8">
        <v>0.39240000000000003</v>
      </c>
      <c r="BL451" t="s">
        <v>610</v>
      </c>
    </row>
    <row r="452" spans="1:64" x14ac:dyDescent="0.45">
      <c r="A452" t="s">
        <v>1001</v>
      </c>
      <c r="B452" t="s">
        <v>31</v>
      </c>
      <c r="C452" s="7">
        <v>42860.548611111109</v>
      </c>
      <c r="D452">
        <v>170.25</v>
      </c>
      <c r="E452" s="7">
        <v>42863.385416666664</v>
      </c>
      <c r="F452">
        <v>104.15</v>
      </c>
      <c r="G452" s="8">
        <v>-0.38829999999999998</v>
      </c>
      <c r="H452">
        <v>-24714.13</v>
      </c>
      <c r="I452" s="8">
        <v>-0.40439999999999998</v>
      </c>
      <c r="J452">
        <v>358.98750000000001</v>
      </c>
      <c r="K452">
        <v>61117.62</v>
      </c>
      <c r="L452">
        <v>2186700.85</v>
      </c>
      <c r="M452">
        <v>31</v>
      </c>
      <c r="N452">
        <v>-797.23</v>
      </c>
      <c r="O452" s="8">
        <v>-0.38829999999999998</v>
      </c>
      <c r="P452" s="8">
        <v>0.16830000000000001</v>
      </c>
      <c r="Q452" t="s">
        <v>610</v>
      </c>
      <c r="S452" s="2">
        <v>42860</v>
      </c>
      <c r="T452" t="s">
        <v>1001</v>
      </c>
      <c r="U452">
        <v>170.25</v>
      </c>
      <c r="V452">
        <v>104.15</v>
      </c>
      <c r="W452">
        <f t="shared" si="80"/>
        <v>11308002.945544995</v>
      </c>
      <c r="X452">
        <f t="shared" si="81"/>
        <v>28270.007363862489</v>
      </c>
      <c r="Y452">
        <f t="shared" si="82"/>
        <v>175</v>
      </c>
      <c r="Z452">
        <f t="shared" si="83"/>
        <v>-12047.7</v>
      </c>
      <c r="AA452" t="str">
        <f t="shared" si="84"/>
        <v/>
      </c>
      <c r="AB452" s="9" t="str">
        <f>IFERROR(AA452/MAX($A$3:AA452)-1,"")</f>
        <v/>
      </c>
      <c r="AG452" s="2">
        <f t="shared" ref="AG452:AG515" si="89">AG451+1</f>
        <v>42972</v>
      </c>
      <c r="AH452">
        <v>12160641.63304499</v>
      </c>
      <c r="AI452" s="9">
        <f>AH452/MAX($AH$2:AH452)-1</f>
        <v>-1.6635206235886546E-2</v>
      </c>
      <c r="AJ452" s="29">
        <f t="shared" si="85"/>
        <v>1</v>
      </c>
      <c r="AK452" s="29">
        <f t="shared" si="86"/>
        <v>1</v>
      </c>
      <c r="AL452" s="30">
        <f t="shared" ref="AL452:AL515" si="90">IF(AND(AJ452=1,AJ451&lt;&gt;1),ROW(),IF(AND(AJ452="",AJ451=""),"",AL451))</f>
        <v>2</v>
      </c>
      <c r="AM452" s="30">
        <f t="shared" si="87"/>
        <v>2369</v>
      </c>
      <c r="AN452" s="31">
        <f t="shared" ca="1" si="88"/>
        <v>-1.6635206235886546E-2</v>
      </c>
      <c r="AV452" t="s">
        <v>1001</v>
      </c>
      <c r="AW452" t="s">
        <v>31</v>
      </c>
      <c r="AX452" s="7">
        <v>42860.548611111109</v>
      </c>
      <c r="AY452">
        <v>170.25</v>
      </c>
      <c r="AZ452" s="7">
        <v>42863.385416666664</v>
      </c>
      <c r="BA452">
        <v>104.15</v>
      </c>
      <c r="BB452" s="8">
        <v>-0.38829999999999998</v>
      </c>
      <c r="BC452">
        <v>-24714.13</v>
      </c>
      <c r="BD452" s="8">
        <v>-0.40439999999999998</v>
      </c>
      <c r="BE452">
        <v>358.98750000000001</v>
      </c>
      <c r="BF452">
        <v>61117.62</v>
      </c>
      <c r="BG452">
        <v>2186700.85</v>
      </c>
      <c r="BH452">
        <v>31</v>
      </c>
      <c r="BI452">
        <v>-797.23</v>
      </c>
      <c r="BJ452" s="8">
        <v>-0.38829999999999998</v>
      </c>
      <c r="BK452" s="8">
        <v>0.16830000000000001</v>
      </c>
      <c r="BL452" t="s">
        <v>610</v>
      </c>
    </row>
    <row r="453" spans="1:64" x14ac:dyDescent="0.45">
      <c r="A453" t="s">
        <v>1002</v>
      </c>
      <c r="B453" t="s">
        <v>31</v>
      </c>
      <c r="C453" s="7">
        <v>42860.5625</v>
      </c>
      <c r="D453">
        <v>144.15</v>
      </c>
      <c r="E453" s="7">
        <v>42863.388888888891</v>
      </c>
      <c r="F453">
        <v>73.45</v>
      </c>
      <c r="G453" s="8">
        <v>-0.49049999999999999</v>
      </c>
      <c r="H453">
        <v>-26516.47</v>
      </c>
      <c r="I453" s="8">
        <v>-0.50560000000000005</v>
      </c>
      <c r="J453">
        <v>363.85739999999998</v>
      </c>
      <c r="K453">
        <v>52450.04</v>
      </c>
      <c r="L453">
        <v>463490.57</v>
      </c>
      <c r="M453">
        <v>28</v>
      </c>
      <c r="N453">
        <v>-947.02</v>
      </c>
      <c r="O453" s="8">
        <v>-0.55320000000000003</v>
      </c>
      <c r="P453" s="8">
        <v>3.1899999999999998E-2</v>
      </c>
      <c r="Q453" t="s">
        <v>610</v>
      </c>
      <c r="S453" s="2">
        <v>42860</v>
      </c>
      <c r="T453" t="s">
        <v>1002</v>
      </c>
      <c r="U453">
        <v>144.15</v>
      </c>
      <c r="V453">
        <v>73.45</v>
      </c>
      <c r="W453">
        <f t="shared" si="80"/>
        <v>11308002.945544995</v>
      </c>
      <c r="X453">
        <f t="shared" si="81"/>
        <v>28270.007363862489</v>
      </c>
      <c r="Y453">
        <f t="shared" si="82"/>
        <v>200</v>
      </c>
      <c r="Z453">
        <f t="shared" si="83"/>
        <v>-14575.199999999999</v>
      </c>
      <c r="AA453">
        <f t="shared" si="84"/>
        <v>11275474.095544996</v>
      </c>
      <c r="AB453" s="9">
        <f>IFERROR(AA453/MAX($A$3:AA453)-1,"")</f>
        <v>-4.3930368883490112E-2</v>
      </c>
      <c r="AG453" s="2">
        <f t="shared" si="89"/>
        <v>42973</v>
      </c>
      <c r="AH453">
        <v>12160641.63304499</v>
      </c>
      <c r="AI453" s="9">
        <f>AH453/MAX($AH$2:AH453)-1</f>
        <v>-1.6635206235886546E-2</v>
      </c>
      <c r="AJ453" s="29">
        <f t="shared" si="85"/>
        <v>1</v>
      </c>
      <c r="AK453" s="29">
        <f t="shared" si="86"/>
        <v>1</v>
      </c>
      <c r="AL453" s="30">
        <f t="shared" si="90"/>
        <v>2</v>
      </c>
      <c r="AM453" s="30">
        <f t="shared" si="87"/>
        <v>2369</v>
      </c>
      <c r="AN453" s="31">
        <f t="shared" ca="1" si="88"/>
        <v>-1.6635206235886546E-2</v>
      </c>
      <c r="AV453" t="s">
        <v>1002</v>
      </c>
      <c r="AW453" t="s">
        <v>31</v>
      </c>
      <c r="AX453" s="7">
        <v>42860.5625</v>
      </c>
      <c r="AY453">
        <v>144.15</v>
      </c>
      <c r="AZ453" s="7">
        <v>42863.388888888891</v>
      </c>
      <c r="BA453">
        <v>73.45</v>
      </c>
      <c r="BB453" s="8">
        <v>-0.49049999999999999</v>
      </c>
      <c r="BC453">
        <v>-26516.47</v>
      </c>
      <c r="BD453" s="8">
        <v>-0.50560000000000005</v>
      </c>
      <c r="BE453">
        <v>363.85739999999998</v>
      </c>
      <c r="BF453">
        <v>52450.04</v>
      </c>
      <c r="BG453">
        <v>463490.57</v>
      </c>
      <c r="BH453">
        <v>28</v>
      </c>
      <c r="BI453">
        <v>-947.02</v>
      </c>
      <c r="BJ453" s="8">
        <v>-0.55320000000000003</v>
      </c>
      <c r="BK453" s="8">
        <v>3.1899999999999998E-2</v>
      </c>
      <c r="BL453" t="s">
        <v>610</v>
      </c>
    </row>
    <row r="454" spans="1:64" x14ac:dyDescent="0.45">
      <c r="A454" t="s">
        <v>1003</v>
      </c>
      <c r="B454" t="s">
        <v>31</v>
      </c>
      <c r="C454" s="7">
        <v>42863.447916666664</v>
      </c>
      <c r="D454">
        <v>102</v>
      </c>
      <c r="E454" s="7">
        <v>42864.388888888891</v>
      </c>
      <c r="F454">
        <v>106</v>
      </c>
      <c r="G454" s="8">
        <v>3.9199999999999999E-2</v>
      </c>
      <c r="H454">
        <v>984.8</v>
      </c>
      <c r="I454" s="8">
        <v>1.8800000000000001E-2</v>
      </c>
      <c r="J454">
        <v>512.9162</v>
      </c>
      <c r="K454">
        <v>52317.45</v>
      </c>
      <c r="L454">
        <v>464475.37</v>
      </c>
      <c r="M454">
        <v>61</v>
      </c>
      <c r="N454">
        <v>16.14</v>
      </c>
      <c r="O454" s="8">
        <v>-0.16420000000000001</v>
      </c>
      <c r="P454" s="8">
        <v>0.1721</v>
      </c>
      <c r="Q454" t="s">
        <v>610</v>
      </c>
      <c r="S454" s="2">
        <v>42863</v>
      </c>
      <c r="T454" t="s">
        <v>1003</v>
      </c>
      <c r="U454">
        <v>102</v>
      </c>
      <c r="V454">
        <v>106</v>
      </c>
      <c r="W454">
        <f t="shared" ref="W454:W517" si="91">IF(S454&lt;&gt;S453,AA453,W453)</f>
        <v>11275474.095544996</v>
      </c>
      <c r="X454">
        <f t="shared" si="81"/>
        <v>28188.68523886249</v>
      </c>
      <c r="Y454">
        <f t="shared" si="82"/>
        <v>275</v>
      </c>
      <c r="Z454">
        <f t="shared" si="83"/>
        <v>528.00000000000045</v>
      </c>
      <c r="AA454">
        <f t="shared" si="84"/>
        <v>11276002.095544996</v>
      </c>
      <c r="AB454" s="9">
        <f>IFERROR(AA454/MAX($A$3:AA454)-1,"")</f>
        <v>-4.388559872474096E-2</v>
      </c>
      <c r="AG454" s="2">
        <f t="shared" si="89"/>
        <v>42974</v>
      </c>
      <c r="AH454">
        <v>12160641.63304499</v>
      </c>
      <c r="AI454" s="9">
        <f>AH454/MAX($AH$2:AH454)-1</f>
        <v>-1.6635206235886546E-2</v>
      </c>
      <c r="AJ454" s="29">
        <f t="shared" si="85"/>
        <v>1</v>
      </c>
      <c r="AK454" s="29">
        <f t="shared" si="86"/>
        <v>1</v>
      </c>
      <c r="AL454" s="30">
        <f t="shared" si="90"/>
        <v>2</v>
      </c>
      <c r="AM454" s="30">
        <f t="shared" si="87"/>
        <v>2369</v>
      </c>
      <c r="AN454" s="31">
        <f t="shared" ca="1" si="88"/>
        <v>-1.6635206235886546E-2</v>
      </c>
      <c r="AV454" t="s">
        <v>1003</v>
      </c>
      <c r="AW454" t="s">
        <v>31</v>
      </c>
      <c r="AX454" s="7">
        <v>42863.447916666664</v>
      </c>
      <c r="AY454">
        <v>102</v>
      </c>
      <c r="AZ454" s="7">
        <v>42864.388888888891</v>
      </c>
      <c r="BA454">
        <v>106</v>
      </c>
      <c r="BB454" s="8">
        <v>3.9199999999999999E-2</v>
      </c>
      <c r="BC454">
        <v>984.8</v>
      </c>
      <c r="BD454" s="8">
        <v>1.8800000000000001E-2</v>
      </c>
      <c r="BE454">
        <v>512.9162</v>
      </c>
      <c r="BF454">
        <v>52317.45</v>
      </c>
      <c r="BG454">
        <v>464475.37</v>
      </c>
      <c r="BH454">
        <v>61</v>
      </c>
      <c r="BI454">
        <v>16.14</v>
      </c>
      <c r="BJ454" s="8">
        <v>-0.16420000000000001</v>
      </c>
      <c r="BK454" s="8">
        <v>0.1721</v>
      </c>
      <c r="BL454" t="s">
        <v>610</v>
      </c>
    </row>
    <row r="455" spans="1:64" x14ac:dyDescent="0.45">
      <c r="A455" t="s">
        <v>1004</v>
      </c>
      <c r="B455" t="s">
        <v>31</v>
      </c>
      <c r="C455" s="7">
        <v>42867.579861111109</v>
      </c>
      <c r="D455">
        <v>150.25</v>
      </c>
      <c r="E455" s="7">
        <v>42870.388888888891</v>
      </c>
      <c r="F455">
        <v>70.7</v>
      </c>
      <c r="G455" s="8">
        <v>-0.52949999999999997</v>
      </c>
      <c r="H455">
        <v>-28471.56</v>
      </c>
      <c r="I455" s="8">
        <v>-0.54420000000000002</v>
      </c>
      <c r="J455">
        <v>348.23540000000003</v>
      </c>
      <c r="K455">
        <v>52322.38</v>
      </c>
      <c r="L455">
        <v>436003.81</v>
      </c>
      <c r="M455">
        <v>23</v>
      </c>
      <c r="N455">
        <v>-1237.8900000000001</v>
      </c>
      <c r="O455" s="8">
        <v>-0.52949999999999997</v>
      </c>
      <c r="P455" s="8">
        <v>0.33710000000000001</v>
      </c>
      <c r="Q455" t="s">
        <v>610</v>
      </c>
      <c r="S455" s="2">
        <v>42867</v>
      </c>
      <c r="T455" t="s">
        <v>1004</v>
      </c>
      <c r="U455">
        <v>150.25</v>
      </c>
      <c r="V455">
        <v>70.7</v>
      </c>
      <c r="W455">
        <f t="shared" si="91"/>
        <v>11276002.095544996</v>
      </c>
      <c r="X455">
        <f t="shared" si="81"/>
        <v>28190.00523886249</v>
      </c>
      <c r="Y455">
        <f t="shared" si="82"/>
        <v>200</v>
      </c>
      <c r="Z455">
        <f t="shared" si="83"/>
        <v>-16351.899999999998</v>
      </c>
      <c r="AA455" t="str">
        <f t="shared" si="84"/>
        <v/>
      </c>
      <c r="AB455" s="9" t="str">
        <f>IFERROR(AA455/MAX($A$3:AA455)-1,"")</f>
        <v/>
      </c>
      <c r="AG455" s="2">
        <f t="shared" si="89"/>
        <v>42975</v>
      </c>
      <c r="AH455">
        <v>12160641.63304499</v>
      </c>
      <c r="AI455" s="9">
        <f>AH455/MAX($AH$2:AH455)-1</f>
        <v>-1.6635206235886546E-2</v>
      </c>
      <c r="AJ455" s="29">
        <f t="shared" si="85"/>
        <v>1</v>
      </c>
      <c r="AK455" s="29">
        <f t="shared" si="86"/>
        <v>1</v>
      </c>
      <c r="AL455" s="30">
        <f t="shared" si="90"/>
        <v>2</v>
      </c>
      <c r="AM455" s="30">
        <f t="shared" si="87"/>
        <v>2369</v>
      </c>
      <c r="AN455" s="31">
        <f t="shared" ca="1" si="88"/>
        <v>-1.6635206235886546E-2</v>
      </c>
      <c r="AV455" t="s">
        <v>1004</v>
      </c>
      <c r="AW455" t="s">
        <v>31</v>
      </c>
      <c r="AX455" s="7">
        <v>42867.579861111109</v>
      </c>
      <c r="AY455">
        <v>150.25</v>
      </c>
      <c r="AZ455" s="7">
        <v>42870.388888888891</v>
      </c>
      <c r="BA455">
        <v>70.7</v>
      </c>
      <c r="BB455" s="8">
        <v>-0.52949999999999997</v>
      </c>
      <c r="BC455">
        <v>-28471.56</v>
      </c>
      <c r="BD455" s="8">
        <v>-0.54420000000000002</v>
      </c>
      <c r="BE455">
        <v>348.23540000000003</v>
      </c>
      <c r="BF455">
        <v>52322.38</v>
      </c>
      <c r="BG455">
        <v>436003.81</v>
      </c>
      <c r="BH455">
        <v>23</v>
      </c>
      <c r="BI455">
        <v>-1237.8900000000001</v>
      </c>
      <c r="BJ455" s="8">
        <v>-0.52949999999999997</v>
      </c>
      <c r="BK455" s="8">
        <v>0.33710000000000001</v>
      </c>
      <c r="BL455" t="s">
        <v>610</v>
      </c>
    </row>
    <row r="456" spans="1:64" x14ac:dyDescent="0.45">
      <c r="A456" t="s">
        <v>1004</v>
      </c>
      <c r="B456" t="s">
        <v>31</v>
      </c>
      <c r="C456" s="7">
        <v>42867.579861111109</v>
      </c>
      <c r="D456">
        <v>150.25</v>
      </c>
      <c r="E456" s="7">
        <v>42870.385416666664</v>
      </c>
      <c r="F456">
        <v>75.099999999999994</v>
      </c>
      <c r="G456" s="8">
        <v>-0.50019999999999998</v>
      </c>
      <c r="H456">
        <v>-31390.79</v>
      </c>
      <c r="I456" s="8">
        <v>-0.51519999999999999</v>
      </c>
      <c r="J456">
        <v>405.54750000000001</v>
      </c>
      <c r="K456">
        <v>60933.5</v>
      </c>
      <c r="L456">
        <v>2155310.0499999998</v>
      </c>
      <c r="M456">
        <v>22</v>
      </c>
      <c r="N456">
        <v>-1426.85</v>
      </c>
      <c r="O456" s="8">
        <v>-0.50019999999999998</v>
      </c>
      <c r="P456" s="8">
        <v>0.33710000000000001</v>
      </c>
      <c r="Q456" t="s">
        <v>610</v>
      </c>
      <c r="S456" s="2">
        <v>42867</v>
      </c>
      <c r="T456" t="s">
        <v>1004</v>
      </c>
      <c r="U456">
        <v>150.25</v>
      </c>
      <c r="V456">
        <v>75.099999999999994</v>
      </c>
      <c r="W456">
        <f t="shared" si="91"/>
        <v>11276002.095544996</v>
      </c>
      <c r="X456">
        <f t="shared" si="81"/>
        <v>28190.00523886249</v>
      </c>
      <c r="Y456">
        <f t="shared" si="82"/>
        <v>200</v>
      </c>
      <c r="Z456">
        <f t="shared" si="83"/>
        <v>-15480.7</v>
      </c>
      <c r="AA456" t="str">
        <f t="shared" si="84"/>
        <v/>
      </c>
      <c r="AB456" s="9" t="str">
        <f>IFERROR(AA456/MAX($A$3:AA456)-1,"")</f>
        <v/>
      </c>
      <c r="AG456" s="2">
        <f t="shared" si="89"/>
        <v>42976</v>
      </c>
      <c r="AH456">
        <v>12119518.32054499</v>
      </c>
      <c r="AI456" s="9">
        <f>AH456/MAX($AH$2:AH456)-1</f>
        <v>-1.9960624329416365E-2</v>
      </c>
      <c r="AJ456" s="29">
        <f t="shared" si="85"/>
        <v>1</v>
      </c>
      <c r="AK456" s="29">
        <f t="shared" si="86"/>
        <v>1</v>
      </c>
      <c r="AL456" s="30">
        <f t="shared" si="90"/>
        <v>2</v>
      </c>
      <c r="AM456" s="30">
        <f t="shared" si="87"/>
        <v>2369</v>
      </c>
      <c r="AN456" s="31">
        <f t="shared" ca="1" si="88"/>
        <v>-1.9960624329416365E-2</v>
      </c>
      <c r="AV456" t="s">
        <v>1004</v>
      </c>
      <c r="AW456" t="s">
        <v>31</v>
      </c>
      <c r="AX456" s="7">
        <v>42867.579861111109</v>
      </c>
      <c r="AY456">
        <v>150.25</v>
      </c>
      <c r="AZ456" s="7">
        <v>42870.385416666664</v>
      </c>
      <c r="BA456">
        <v>75.099999999999994</v>
      </c>
      <c r="BB456" s="8">
        <v>-0.50019999999999998</v>
      </c>
      <c r="BC456">
        <v>-31390.79</v>
      </c>
      <c r="BD456" s="8">
        <v>-0.51519999999999999</v>
      </c>
      <c r="BE456">
        <v>405.54750000000001</v>
      </c>
      <c r="BF456">
        <v>60933.5</v>
      </c>
      <c r="BG456">
        <v>2155310.0499999998</v>
      </c>
      <c r="BH456">
        <v>22</v>
      </c>
      <c r="BI456">
        <v>-1426.85</v>
      </c>
      <c r="BJ456" s="8">
        <v>-0.50019999999999998</v>
      </c>
      <c r="BK456" s="8">
        <v>0.33710000000000001</v>
      </c>
      <c r="BL456" t="s">
        <v>610</v>
      </c>
    </row>
    <row r="457" spans="1:64" x14ac:dyDescent="0.45">
      <c r="A457" t="s">
        <v>1001</v>
      </c>
      <c r="B457" t="s">
        <v>31</v>
      </c>
      <c r="C457" s="7">
        <v>42867.586805555555</v>
      </c>
      <c r="D457">
        <v>109.5</v>
      </c>
      <c r="E457" s="7">
        <v>42870.388888888891</v>
      </c>
      <c r="F457">
        <v>43.05</v>
      </c>
      <c r="G457" s="8">
        <v>-0.60680000000000001</v>
      </c>
      <c r="H457">
        <v>-32471.97</v>
      </c>
      <c r="I457" s="8">
        <v>-0.62080000000000002</v>
      </c>
      <c r="J457">
        <v>477.7011</v>
      </c>
      <c r="K457">
        <v>52308.27</v>
      </c>
      <c r="L457">
        <v>403531.84</v>
      </c>
      <c r="M457">
        <v>21</v>
      </c>
      <c r="N457">
        <v>-1546.28</v>
      </c>
      <c r="O457" s="8">
        <v>-0.60680000000000001</v>
      </c>
      <c r="P457" s="8">
        <v>0.32190000000000002</v>
      </c>
      <c r="Q457" t="s">
        <v>610</v>
      </c>
      <c r="S457" s="2">
        <v>42867</v>
      </c>
      <c r="T457" t="s">
        <v>1001</v>
      </c>
      <c r="U457">
        <v>109.5</v>
      </c>
      <c r="V457">
        <v>43.05</v>
      </c>
      <c r="W457">
        <f t="shared" si="91"/>
        <v>11276002.095544996</v>
      </c>
      <c r="X457">
        <f t="shared" si="81"/>
        <v>28190.00523886249</v>
      </c>
      <c r="Y457">
        <f t="shared" si="82"/>
        <v>250</v>
      </c>
      <c r="Z457">
        <f t="shared" si="83"/>
        <v>-16993.875000000004</v>
      </c>
      <c r="AA457" t="str">
        <f t="shared" si="84"/>
        <v/>
      </c>
      <c r="AB457" s="9" t="str">
        <f>IFERROR(AA457/MAX($A$3:AA457)-1,"")</f>
        <v/>
      </c>
      <c r="AG457" s="2">
        <f t="shared" si="89"/>
        <v>42977</v>
      </c>
      <c r="AH457">
        <v>12119518.32054499</v>
      </c>
      <c r="AI457" s="9">
        <f>AH457/MAX($AH$2:AH457)-1</f>
        <v>-1.9960624329416365E-2</v>
      </c>
      <c r="AJ457" s="29">
        <f t="shared" si="85"/>
        <v>1</v>
      </c>
      <c r="AK457" s="29">
        <f t="shared" si="86"/>
        <v>1</v>
      </c>
      <c r="AL457" s="30">
        <f t="shared" si="90"/>
        <v>2</v>
      </c>
      <c r="AM457" s="30">
        <f t="shared" si="87"/>
        <v>2369</v>
      </c>
      <c r="AN457" s="31">
        <f t="shared" ca="1" si="88"/>
        <v>-1.9960624329416365E-2</v>
      </c>
      <c r="AV457" t="s">
        <v>1001</v>
      </c>
      <c r="AW457" t="s">
        <v>31</v>
      </c>
      <c r="AX457" s="7">
        <v>42867.586805555555</v>
      </c>
      <c r="AY457">
        <v>109.5</v>
      </c>
      <c r="AZ457" s="7">
        <v>42870.388888888891</v>
      </c>
      <c r="BA457">
        <v>43.05</v>
      </c>
      <c r="BB457" s="8">
        <v>-0.60680000000000001</v>
      </c>
      <c r="BC457">
        <v>-32471.97</v>
      </c>
      <c r="BD457" s="8">
        <v>-0.62080000000000002</v>
      </c>
      <c r="BE457">
        <v>477.7011</v>
      </c>
      <c r="BF457">
        <v>52308.27</v>
      </c>
      <c r="BG457">
        <v>403531.84</v>
      </c>
      <c r="BH457">
        <v>21</v>
      </c>
      <c r="BI457">
        <v>-1546.28</v>
      </c>
      <c r="BJ457" s="8">
        <v>-0.60680000000000001</v>
      </c>
      <c r="BK457" s="8">
        <v>0.32190000000000002</v>
      </c>
      <c r="BL457" t="s">
        <v>610</v>
      </c>
    </row>
    <row r="458" spans="1:64" x14ac:dyDescent="0.45">
      <c r="A458" t="s">
        <v>1001</v>
      </c>
      <c r="B458" t="s">
        <v>31</v>
      </c>
      <c r="C458" s="7">
        <v>42867.586805555555</v>
      </c>
      <c r="D458">
        <v>109.5</v>
      </c>
      <c r="E458" s="7">
        <v>42870.385416666664</v>
      </c>
      <c r="F458">
        <v>46.2</v>
      </c>
      <c r="G458" s="8">
        <v>-0.57809999999999995</v>
      </c>
      <c r="H458">
        <v>-36081.269999999997</v>
      </c>
      <c r="I458" s="8">
        <v>-0.59230000000000005</v>
      </c>
      <c r="J458">
        <v>556.32029999999997</v>
      </c>
      <c r="K458">
        <v>60917.07</v>
      </c>
      <c r="L458">
        <v>2119228.79</v>
      </c>
      <c r="M458">
        <v>20</v>
      </c>
      <c r="N458">
        <v>-1804.06</v>
      </c>
      <c r="O458" s="8">
        <v>-0.57809999999999995</v>
      </c>
      <c r="P458" s="8">
        <v>0.32190000000000002</v>
      </c>
      <c r="Q458" t="s">
        <v>610</v>
      </c>
      <c r="S458" s="2">
        <v>42867</v>
      </c>
      <c r="T458" t="s">
        <v>1001</v>
      </c>
      <c r="U458">
        <v>109.5</v>
      </c>
      <c r="V458">
        <v>46.2</v>
      </c>
      <c r="W458">
        <f t="shared" si="91"/>
        <v>11276002.095544996</v>
      </c>
      <c r="X458">
        <f t="shared" si="81"/>
        <v>28190.00523886249</v>
      </c>
      <c r="Y458">
        <f t="shared" si="82"/>
        <v>250</v>
      </c>
      <c r="Z458">
        <f t="shared" si="83"/>
        <v>-16214.25</v>
      </c>
      <c r="AA458">
        <f t="shared" si="84"/>
        <v>11210961.370544996</v>
      </c>
      <c r="AB458" s="9">
        <f>IFERROR(AA458/MAX($A$3:AA458)-1,"")</f>
        <v>-4.9400529753926614E-2</v>
      </c>
      <c r="AG458" s="2">
        <f t="shared" si="89"/>
        <v>42978</v>
      </c>
      <c r="AH458">
        <v>12119518.32054499</v>
      </c>
      <c r="AI458" s="9">
        <f>AH458/MAX($AH$2:AH458)-1</f>
        <v>-1.9960624329416365E-2</v>
      </c>
      <c r="AJ458" s="29">
        <f t="shared" si="85"/>
        <v>1</v>
      </c>
      <c r="AK458" s="29">
        <f t="shared" si="86"/>
        <v>1</v>
      </c>
      <c r="AL458" s="30">
        <f t="shared" si="90"/>
        <v>2</v>
      </c>
      <c r="AM458" s="30">
        <f t="shared" si="87"/>
        <v>2369</v>
      </c>
      <c r="AN458" s="31">
        <f t="shared" ca="1" si="88"/>
        <v>-1.9960624329416365E-2</v>
      </c>
      <c r="AV458" t="s">
        <v>1001</v>
      </c>
      <c r="AW458" t="s">
        <v>31</v>
      </c>
      <c r="AX458" s="7">
        <v>42867.586805555555</v>
      </c>
      <c r="AY458">
        <v>109.5</v>
      </c>
      <c r="AZ458" s="7">
        <v>42870.385416666664</v>
      </c>
      <c r="BA458">
        <v>46.2</v>
      </c>
      <c r="BB458" s="8">
        <v>-0.57809999999999995</v>
      </c>
      <c r="BC458">
        <v>-36081.269999999997</v>
      </c>
      <c r="BD458" s="8">
        <v>-0.59230000000000005</v>
      </c>
      <c r="BE458">
        <v>556.32029999999997</v>
      </c>
      <c r="BF458">
        <v>60917.07</v>
      </c>
      <c r="BG458">
        <v>2119228.79</v>
      </c>
      <c r="BH458">
        <v>20</v>
      </c>
      <c r="BI458">
        <v>-1804.06</v>
      </c>
      <c r="BJ458" s="8">
        <v>-0.57809999999999995</v>
      </c>
      <c r="BK458" s="8">
        <v>0.32190000000000002</v>
      </c>
      <c r="BL458" t="s">
        <v>610</v>
      </c>
    </row>
    <row r="459" spans="1:64" x14ac:dyDescent="0.45">
      <c r="A459" t="s">
        <v>1003</v>
      </c>
      <c r="B459" t="s">
        <v>31</v>
      </c>
      <c r="C459" s="7">
        <v>42870.423611111109</v>
      </c>
      <c r="D459">
        <v>92.8</v>
      </c>
      <c r="E459" s="7">
        <v>42871.385416666664</v>
      </c>
      <c r="F459">
        <v>95</v>
      </c>
      <c r="G459" s="8">
        <v>2.3699999999999999E-2</v>
      </c>
      <c r="H459">
        <v>210.26</v>
      </c>
      <c r="I459" s="8">
        <v>3.5000000000000001E-3</v>
      </c>
      <c r="J459">
        <v>652.97559999999999</v>
      </c>
      <c r="K459">
        <v>60596.14</v>
      </c>
      <c r="L459">
        <v>2119439.04</v>
      </c>
      <c r="M459">
        <v>67</v>
      </c>
      <c r="N459">
        <v>3.14</v>
      </c>
      <c r="O459" s="8">
        <v>-6.2E-2</v>
      </c>
      <c r="P459" s="8">
        <v>0.26019999999999999</v>
      </c>
      <c r="Q459" t="s">
        <v>610</v>
      </c>
      <c r="S459" s="2">
        <v>42870</v>
      </c>
      <c r="T459" t="s">
        <v>1003</v>
      </c>
      <c r="U459">
        <v>92.8</v>
      </c>
      <c r="V459">
        <v>95</v>
      </c>
      <c r="W459">
        <f t="shared" si="91"/>
        <v>11210961.370544996</v>
      </c>
      <c r="X459">
        <f t="shared" si="81"/>
        <v>28027.403426362493</v>
      </c>
      <c r="Y459">
        <f t="shared" si="82"/>
        <v>300</v>
      </c>
      <c r="Z459">
        <f t="shared" si="83"/>
        <v>96.600000000000819</v>
      </c>
      <c r="AA459" t="str">
        <f t="shared" si="84"/>
        <v/>
      </c>
      <c r="AB459" s="9" t="str">
        <f>IFERROR(AA459/MAX($A$3:AA459)-1,"")</f>
        <v/>
      </c>
      <c r="AG459" s="2">
        <f t="shared" si="89"/>
        <v>42979</v>
      </c>
      <c r="AH459">
        <v>12093416.395544989</v>
      </c>
      <c r="AI459" s="9">
        <f>AH459/MAX($AH$2:AH459)-1</f>
        <v>-2.2071344706597995E-2</v>
      </c>
      <c r="AJ459" s="29">
        <f t="shared" si="85"/>
        <v>1</v>
      </c>
      <c r="AK459" s="29">
        <f t="shared" si="86"/>
        <v>1</v>
      </c>
      <c r="AL459" s="30">
        <f t="shared" si="90"/>
        <v>2</v>
      </c>
      <c r="AM459" s="30">
        <f t="shared" si="87"/>
        <v>2369</v>
      </c>
      <c r="AN459" s="31">
        <f t="shared" ca="1" si="88"/>
        <v>-2.2071344706597995E-2</v>
      </c>
      <c r="AV459" t="s">
        <v>1003</v>
      </c>
      <c r="AW459" t="s">
        <v>31</v>
      </c>
      <c r="AX459" s="7">
        <v>42870.423611111109</v>
      </c>
      <c r="AY459">
        <v>92.8</v>
      </c>
      <c r="AZ459" s="7">
        <v>42871.385416666664</v>
      </c>
      <c r="BA459">
        <v>95</v>
      </c>
      <c r="BB459" s="8">
        <v>2.3699999999999999E-2</v>
      </c>
      <c r="BC459">
        <v>210.26</v>
      </c>
      <c r="BD459" s="8">
        <v>3.5000000000000001E-3</v>
      </c>
      <c r="BE459">
        <v>652.97559999999999</v>
      </c>
      <c r="BF459">
        <v>60596.14</v>
      </c>
      <c r="BG459">
        <v>2119439.04</v>
      </c>
      <c r="BH459">
        <v>67</v>
      </c>
      <c r="BI459">
        <v>3.14</v>
      </c>
      <c r="BJ459" s="8">
        <v>-6.2E-2</v>
      </c>
      <c r="BK459" s="8">
        <v>0.26019999999999999</v>
      </c>
      <c r="BL459" t="s">
        <v>610</v>
      </c>
    </row>
    <row r="460" spans="1:64" x14ac:dyDescent="0.45">
      <c r="A460" t="s">
        <v>1005</v>
      </c>
      <c r="B460" t="s">
        <v>31</v>
      </c>
      <c r="C460" s="7">
        <v>42870.444444444445</v>
      </c>
      <c r="D460">
        <v>63.1</v>
      </c>
      <c r="E460" s="7">
        <v>42871.385416666664</v>
      </c>
      <c r="F460">
        <v>53.95</v>
      </c>
      <c r="G460" s="8">
        <v>-0.14499999999999999</v>
      </c>
      <c r="H460">
        <v>-9917.23</v>
      </c>
      <c r="I460" s="8">
        <v>-0.1636</v>
      </c>
      <c r="J460">
        <v>960.92499999999995</v>
      </c>
      <c r="K460">
        <v>60634.37</v>
      </c>
      <c r="L460">
        <v>2109521.8199999998</v>
      </c>
      <c r="M460">
        <v>61</v>
      </c>
      <c r="N460">
        <v>-162.58000000000001</v>
      </c>
      <c r="O460" s="8">
        <v>-0.19570000000000001</v>
      </c>
      <c r="P460" s="8">
        <v>0.1331</v>
      </c>
      <c r="Q460" t="s">
        <v>610</v>
      </c>
      <c r="S460" s="2">
        <v>42870</v>
      </c>
      <c r="T460" t="s">
        <v>1005</v>
      </c>
      <c r="U460">
        <v>63.1</v>
      </c>
      <c r="V460">
        <v>53.95</v>
      </c>
      <c r="W460">
        <f t="shared" si="91"/>
        <v>11210961.370544996</v>
      </c>
      <c r="X460">
        <f t="shared" si="81"/>
        <v>28027.403426362493</v>
      </c>
      <c r="Y460">
        <f t="shared" si="82"/>
        <v>450</v>
      </c>
      <c r="Z460">
        <f t="shared" si="83"/>
        <v>-4644.2250000000013</v>
      </c>
      <c r="AA460">
        <f t="shared" si="84"/>
        <v>11206413.745544996</v>
      </c>
      <c r="AB460" s="9">
        <f>IFERROR(AA460/MAX($A$3:AA460)-1,"")</f>
        <v>-4.9786131824346436E-2</v>
      </c>
      <c r="AG460" s="2">
        <f t="shared" si="89"/>
        <v>42980</v>
      </c>
      <c r="AH460">
        <v>12093416.395544989</v>
      </c>
      <c r="AI460" s="9">
        <f>AH460/MAX($AH$2:AH460)-1</f>
        <v>-2.2071344706597995E-2</v>
      </c>
      <c r="AJ460" s="29">
        <f t="shared" si="85"/>
        <v>1</v>
      </c>
      <c r="AK460" s="29">
        <f t="shared" si="86"/>
        <v>1</v>
      </c>
      <c r="AL460" s="30">
        <f t="shared" si="90"/>
        <v>2</v>
      </c>
      <c r="AM460" s="30">
        <f t="shared" si="87"/>
        <v>2369</v>
      </c>
      <c r="AN460" s="31">
        <f t="shared" ca="1" si="88"/>
        <v>-2.2071344706597995E-2</v>
      </c>
      <c r="AV460" t="s">
        <v>1005</v>
      </c>
      <c r="AW460" t="s">
        <v>31</v>
      </c>
      <c r="AX460" s="7">
        <v>42870.444444444445</v>
      </c>
      <c r="AY460">
        <v>63.1</v>
      </c>
      <c r="AZ460" s="7">
        <v>42871.385416666664</v>
      </c>
      <c r="BA460">
        <v>53.95</v>
      </c>
      <c r="BB460" s="8">
        <v>-0.14499999999999999</v>
      </c>
      <c r="BC460">
        <v>-9917.23</v>
      </c>
      <c r="BD460" s="8">
        <v>-0.1636</v>
      </c>
      <c r="BE460">
        <v>960.92499999999995</v>
      </c>
      <c r="BF460">
        <v>60634.37</v>
      </c>
      <c r="BG460">
        <v>2109521.8199999998</v>
      </c>
      <c r="BH460">
        <v>61</v>
      </c>
      <c r="BI460">
        <v>-162.58000000000001</v>
      </c>
      <c r="BJ460" s="8">
        <v>-0.19570000000000001</v>
      </c>
      <c r="BK460" s="8">
        <v>0.1331</v>
      </c>
      <c r="BL460" t="s">
        <v>610</v>
      </c>
    </row>
    <row r="461" spans="1:64" x14ac:dyDescent="0.45">
      <c r="A461" t="s">
        <v>1005</v>
      </c>
      <c r="B461" t="s">
        <v>31</v>
      </c>
      <c r="C461" s="7">
        <v>42871.579861111109</v>
      </c>
      <c r="D461">
        <v>82.8</v>
      </c>
      <c r="E461" s="7">
        <v>42872.388888888891</v>
      </c>
      <c r="F461">
        <v>67.900000000000006</v>
      </c>
      <c r="G461" s="8">
        <v>-0.18</v>
      </c>
      <c r="H461">
        <v>-10307.41</v>
      </c>
      <c r="I461" s="8">
        <v>-0.19819999999999999</v>
      </c>
      <c r="J461">
        <v>628.23260000000005</v>
      </c>
      <c r="K461">
        <v>52017.66</v>
      </c>
      <c r="L461">
        <v>393224.43</v>
      </c>
      <c r="M461">
        <v>23</v>
      </c>
      <c r="N461">
        <v>-448.15</v>
      </c>
      <c r="O461" s="8">
        <v>-0.23430000000000001</v>
      </c>
      <c r="P461" s="8">
        <v>0.2283</v>
      </c>
      <c r="Q461" t="s">
        <v>610</v>
      </c>
      <c r="S461" s="2">
        <v>42871</v>
      </c>
      <c r="T461" t="s">
        <v>1005</v>
      </c>
      <c r="U461">
        <v>82.8</v>
      </c>
      <c r="V461">
        <v>67.900000000000006</v>
      </c>
      <c r="W461">
        <f t="shared" si="91"/>
        <v>11206413.745544996</v>
      </c>
      <c r="X461">
        <f t="shared" si="81"/>
        <v>28016.034363862491</v>
      </c>
      <c r="Y461">
        <f t="shared" si="82"/>
        <v>350</v>
      </c>
      <c r="Z461">
        <f t="shared" si="83"/>
        <v>-5742.4499999999989</v>
      </c>
      <c r="AA461" t="str">
        <f t="shared" si="84"/>
        <v/>
      </c>
      <c r="AB461" s="9" t="str">
        <f>IFERROR(AA461/MAX($A$3:AA461)-1,"")</f>
        <v/>
      </c>
      <c r="AG461" s="2">
        <f t="shared" si="89"/>
        <v>42981</v>
      </c>
      <c r="AH461">
        <v>12093416.395544989</v>
      </c>
      <c r="AI461" s="9">
        <f>AH461/MAX($AH$2:AH461)-1</f>
        <v>-2.2071344706597995E-2</v>
      </c>
      <c r="AJ461" s="29">
        <f t="shared" si="85"/>
        <v>1</v>
      </c>
      <c r="AK461" s="29">
        <f t="shared" si="86"/>
        <v>1</v>
      </c>
      <c r="AL461" s="30">
        <f t="shared" si="90"/>
        <v>2</v>
      </c>
      <c r="AM461" s="30">
        <f t="shared" si="87"/>
        <v>2369</v>
      </c>
      <c r="AN461" s="31">
        <f t="shared" ca="1" si="88"/>
        <v>-2.2071344706597995E-2</v>
      </c>
      <c r="AV461" t="s">
        <v>1005</v>
      </c>
      <c r="AW461" t="s">
        <v>31</v>
      </c>
      <c r="AX461" s="7">
        <v>42871.579861111109</v>
      </c>
      <c r="AY461">
        <v>82.8</v>
      </c>
      <c r="AZ461" s="7">
        <v>42872.388888888891</v>
      </c>
      <c r="BA461">
        <v>67.900000000000006</v>
      </c>
      <c r="BB461" s="8">
        <v>-0.18</v>
      </c>
      <c r="BC461">
        <v>-10307.41</v>
      </c>
      <c r="BD461" s="8">
        <v>-0.19819999999999999</v>
      </c>
      <c r="BE461">
        <v>628.23260000000005</v>
      </c>
      <c r="BF461">
        <v>52017.66</v>
      </c>
      <c r="BG461">
        <v>393224.43</v>
      </c>
      <c r="BH461">
        <v>23</v>
      </c>
      <c r="BI461">
        <v>-448.15</v>
      </c>
      <c r="BJ461" s="8">
        <v>-0.23430000000000001</v>
      </c>
      <c r="BK461" s="8">
        <v>0.2283</v>
      </c>
      <c r="BL461" t="s">
        <v>610</v>
      </c>
    </row>
    <row r="462" spans="1:64" x14ac:dyDescent="0.45">
      <c r="A462" t="s">
        <v>1005</v>
      </c>
      <c r="B462" t="s">
        <v>31</v>
      </c>
      <c r="C462" s="7">
        <v>42871.590277777781</v>
      </c>
      <c r="D462">
        <v>96.9</v>
      </c>
      <c r="E462" s="7">
        <v>42872.385416666664</v>
      </c>
      <c r="F462">
        <v>65.900000000000006</v>
      </c>
      <c r="G462" s="8">
        <v>-0.31990000000000002</v>
      </c>
      <c r="H462">
        <v>-20387.490000000002</v>
      </c>
      <c r="I462" s="8">
        <v>-0.3367</v>
      </c>
      <c r="J462">
        <v>624.84630000000004</v>
      </c>
      <c r="K462">
        <v>60547.61</v>
      </c>
      <c r="L462">
        <v>2089134.33</v>
      </c>
      <c r="M462">
        <v>19</v>
      </c>
      <c r="N462">
        <v>-1073.03</v>
      </c>
      <c r="O462" s="8">
        <v>-0.31990000000000002</v>
      </c>
      <c r="P462" s="8">
        <v>4.9500000000000002E-2</v>
      </c>
      <c r="Q462" t="s">
        <v>610</v>
      </c>
      <c r="S462" s="2">
        <v>42871</v>
      </c>
      <c r="T462" t="s">
        <v>1005</v>
      </c>
      <c r="U462">
        <v>96.9</v>
      </c>
      <c r="V462">
        <v>65.900000000000006</v>
      </c>
      <c r="W462">
        <f t="shared" si="91"/>
        <v>11206413.745544996</v>
      </c>
      <c r="X462">
        <f t="shared" si="81"/>
        <v>28016.034363862491</v>
      </c>
      <c r="Y462">
        <f t="shared" si="82"/>
        <v>300</v>
      </c>
      <c r="Z462">
        <f t="shared" si="83"/>
        <v>-9788.4</v>
      </c>
      <c r="AA462">
        <f t="shared" si="84"/>
        <v>11190882.895544996</v>
      </c>
      <c r="AB462" s="9">
        <f>IFERROR(AA462/MAX($A$3:AA462)-1,"")</f>
        <v>-5.1103023150121496E-2</v>
      </c>
      <c r="AG462" s="2">
        <f t="shared" si="89"/>
        <v>42982</v>
      </c>
      <c r="AH462">
        <v>12084739.170544989</v>
      </c>
      <c r="AI462" s="9">
        <f>AH462/MAX($AH$2:AH462)-1</f>
        <v>-2.2773024587483759E-2</v>
      </c>
      <c r="AJ462" s="29">
        <f t="shared" si="85"/>
        <v>1</v>
      </c>
      <c r="AK462" s="29">
        <f t="shared" si="86"/>
        <v>1</v>
      </c>
      <c r="AL462" s="30">
        <f t="shared" si="90"/>
        <v>2</v>
      </c>
      <c r="AM462" s="30">
        <f t="shared" si="87"/>
        <v>2369</v>
      </c>
      <c r="AN462" s="31">
        <f t="shared" ca="1" si="88"/>
        <v>-2.2773024587483759E-2</v>
      </c>
      <c r="AV462" t="s">
        <v>1005</v>
      </c>
      <c r="AW462" t="s">
        <v>31</v>
      </c>
      <c r="AX462" s="7">
        <v>42871.590277777781</v>
      </c>
      <c r="AY462">
        <v>96.9</v>
      </c>
      <c r="AZ462" s="7">
        <v>42872.385416666664</v>
      </c>
      <c r="BA462">
        <v>65.900000000000006</v>
      </c>
      <c r="BB462" s="8">
        <v>-0.31990000000000002</v>
      </c>
      <c r="BC462">
        <v>-20387.490000000002</v>
      </c>
      <c r="BD462" s="8">
        <v>-0.3367</v>
      </c>
      <c r="BE462">
        <v>624.84630000000004</v>
      </c>
      <c r="BF462">
        <v>60547.61</v>
      </c>
      <c r="BG462">
        <v>2089134.33</v>
      </c>
      <c r="BH462">
        <v>19</v>
      </c>
      <c r="BI462">
        <v>-1073.03</v>
      </c>
      <c r="BJ462" s="8">
        <v>-0.31990000000000002</v>
      </c>
      <c r="BK462" s="8">
        <v>4.9500000000000002E-2</v>
      </c>
      <c r="BL462" t="s">
        <v>610</v>
      </c>
    </row>
    <row r="463" spans="1:64" x14ac:dyDescent="0.45">
      <c r="A463" t="s">
        <v>1006</v>
      </c>
      <c r="B463" t="s">
        <v>31</v>
      </c>
      <c r="C463" s="7">
        <v>42872.520833333336</v>
      </c>
      <c r="D463">
        <v>51.65</v>
      </c>
      <c r="E463" s="7">
        <v>42873.385416666664</v>
      </c>
      <c r="F463">
        <v>54.4</v>
      </c>
      <c r="G463" s="8">
        <v>5.3199999999999997E-2</v>
      </c>
      <c r="H463">
        <v>1977.21</v>
      </c>
      <c r="I463" s="8">
        <v>3.27E-2</v>
      </c>
      <c r="J463">
        <v>1170.2940000000001</v>
      </c>
      <c r="K463">
        <v>60445.67</v>
      </c>
      <c r="L463">
        <v>2091111.54</v>
      </c>
      <c r="M463">
        <v>39</v>
      </c>
      <c r="N463">
        <v>50.7</v>
      </c>
      <c r="O463" s="8">
        <v>-0.6099</v>
      </c>
      <c r="P463" s="8">
        <v>0.16170000000000001</v>
      </c>
      <c r="Q463" t="s">
        <v>610</v>
      </c>
      <c r="S463" s="2">
        <v>42872</v>
      </c>
      <c r="T463" t="s">
        <v>1006</v>
      </c>
      <c r="U463">
        <v>51.65</v>
      </c>
      <c r="V463">
        <v>54.4</v>
      </c>
      <c r="W463">
        <f t="shared" si="91"/>
        <v>11190882.895544996</v>
      </c>
      <c r="X463">
        <f t="shared" si="81"/>
        <v>27977.207238862491</v>
      </c>
      <c r="Y463">
        <f t="shared" si="82"/>
        <v>550</v>
      </c>
      <c r="Z463">
        <f t="shared" si="83"/>
        <v>929.22500000000139</v>
      </c>
      <c r="AA463">
        <f t="shared" si="84"/>
        <v>11191812.120544996</v>
      </c>
      <c r="AB463" s="9">
        <f>IFERROR(AA463/MAX($A$3:AA463)-1,"")</f>
        <v>-5.1024232334281217E-2</v>
      </c>
      <c r="AG463" s="2">
        <f t="shared" si="89"/>
        <v>42983</v>
      </c>
      <c r="AH463">
        <v>12046396.808044989</v>
      </c>
      <c r="AI463" s="9">
        <f>AH463/MAX($AH$2:AH463)-1</f>
        <v>-2.5873562415174134E-2</v>
      </c>
      <c r="AJ463" s="29">
        <f t="shared" si="85"/>
        <v>1</v>
      </c>
      <c r="AK463" s="29">
        <f t="shared" si="86"/>
        <v>1</v>
      </c>
      <c r="AL463" s="30">
        <f t="shared" si="90"/>
        <v>2</v>
      </c>
      <c r="AM463" s="30">
        <f t="shared" si="87"/>
        <v>2369</v>
      </c>
      <c r="AN463" s="31">
        <f t="shared" ca="1" si="88"/>
        <v>-2.5873562415174134E-2</v>
      </c>
      <c r="AV463" t="s">
        <v>1006</v>
      </c>
      <c r="AW463" t="s">
        <v>31</v>
      </c>
      <c r="AX463" s="7">
        <v>42872.520833333336</v>
      </c>
      <c r="AY463">
        <v>51.65</v>
      </c>
      <c r="AZ463" s="7">
        <v>42873.385416666664</v>
      </c>
      <c r="BA463">
        <v>54.4</v>
      </c>
      <c r="BB463" s="8">
        <v>5.3199999999999997E-2</v>
      </c>
      <c r="BC463">
        <v>1977.21</v>
      </c>
      <c r="BD463" s="8">
        <v>3.27E-2</v>
      </c>
      <c r="BE463">
        <v>1170.2940000000001</v>
      </c>
      <c r="BF463">
        <v>60445.67</v>
      </c>
      <c r="BG463">
        <v>2091111.54</v>
      </c>
      <c r="BH463">
        <v>39</v>
      </c>
      <c r="BI463">
        <v>50.7</v>
      </c>
      <c r="BJ463" s="8">
        <v>-0.6099</v>
      </c>
      <c r="BK463" s="8">
        <v>0.16170000000000001</v>
      </c>
      <c r="BL463" t="s">
        <v>610</v>
      </c>
    </row>
    <row r="464" spans="1:64" x14ac:dyDescent="0.45">
      <c r="A464" t="s">
        <v>1005</v>
      </c>
      <c r="B464" t="s">
        <v>31</v>
      </c>
      <c r="C464" s="7">
        <v>42874.399305555555</v>
      </c>
      <c r="D464">
        <v>112.65</v>
      </c>
      <c r="E464" s="7">
        <v>42877.385416666664</v>
      </c>
      <c r="F464">
        <v>94.2</v>
      </c>
      <c r="G464" s="8">
        <v>-0.1638</v>
      </c>
      <c r="H464">
        <v>-11011.61</v>
      </c>
      <c r="I464" s="8">
        <v>-0.18210000000000001</v>
      </c>
      <c r="J464">
        <v>536.66719999999998</v>
      </c>
      <c r="K464">
        <v>60455.56</v>
      </c>
      <c r="L464">
        <v>2080099.94</v>
      </c>
      <c r="M464">
        <v>74</v>
      </c>
      <c r="N464">
        <v>-148.81</v>
      </c>
      <c r="O464" s="8">
        <v>-0.50870000000000004</v>
      </c>
      <c r="P464" s="8">
        <v>0.11849999999999999</v>
      </c>
      <c r="Q464" t="s">
        <v>610</v>
      </c>
      <c r="S464" s="2">
        <v>42874</v>
      </c>
      <c r="T464" t="s">
        <v>1005</v>
      </c>
      <c r="U464">
        <v>112.65</v>
      </c>
      <c r="V464">
        <v>94.2</v>
      </c>
      <c r="W464">
        <f t="shared" si="91"/>
        <v>11191812.120544996</v>
      </c>
      <c r="X464">
        <f t="shared" si="81"/>
        <v>27979.530301362491</v>
      </c>
      <c r="Y464">
        <f t="shared" si="82"/>
        <v>250</v>
      </c>
      <c r="Z464">
        <f t="shared" si="83"/>
        <v>-5129.6250000000045</v>
      </c>
      <c r="AA464" t="str">
        <f t="shared" si="84"/>
        <v/>
      </c>
      <c r="AB464" s="9" t="str">
        <f>IFERROR(AA464/MAX($A$3:AA464)-1,"")</f>
        <v/>
      </c>
      <c r="AG464" s="2">
        <f t="shared" si="89"/>
        <v>42984</v>
      </c>
      <c r="AH464">
        <v>12046396.808044989</v>
      </c>
      <c r="AI464" s="9">
        <f>AH464/MAX($AH$2:AH464)-1</f>
        <v>-2.5873562415174134E-2</v>
      </c>
      <c r="AJ464" s="29">
        <f t="shared" si="85"/>
        <v>1</v>
      </c>
      <c r="AK464" s="29">
        <f t="shared" si="86"/>
        <v>1</v>
      </c>
      <c r="AL464" s="30">
        <f t="shared" si="90"/>
        <v>2</v>
      </c>
      <c r="AM464" s="30">
        <f t="shared" si="87"/>
        <v>2369</v>
      </c>
      <c r="AN464" s="31">
        <f t="shared" ca="1" si="88"/>
        <v>-2.5873562415174134E-2</v>
      </c>
      <c r="AV464" t="s">
        <v>1005</v>
      </c>
      <c r="AW464" t="s">
        <v>31</v>
      </c>
      <c r="AX464" s="7">
        <v>42874.399305555555</v>
      </c>
      <c r="AY464">
        <v>112.65</v>
      </c>
      <c r="AZ464" s="7">
        <v>42877.385416666664</v>
      </c>
      <c r="BA464">
        <v>94.2</v>
      </c>
      <c r="BB464" s="8">
        <v>-0.1638</v>
      </c>
      <c r="BC464">
        <v>-11011.61</v>
      </c>
      <c r="BD464" s="8">
        <v>-0.18210000000000001</v>
      </c>
      <c r="BE464">
        <v>536.66719999999998</v>
      </c>
      <c r="BF464">
        <v>60455.56</v>
      </c>
      <c r="BG464">
        <v>2080099.94</v>
      </c>
      <c r="BH464">
        <v>74</v>
      </c>
      <c r="BI464">
        <v>-148.81</v>
      </c>
      <c r="BJ464" s="8">
        <v>-0.50870000000000004</v>
      </c>
      <c r="BK464" s="8">
        <v>0.11849999999999999</v>
      </c>
      <c r="BL464" t="s">
        <v>610</v>
      </c>
    </row>
    <row r="465" spans="1:64" x14ac:dyDescent="0.45">
      <c r="A465" t="s">
        <v>1004</v>
      </c>
      <c r="B465" t="s">
        <v>31</v>
      </c>
      <c r="C465" s="7">
        <v>42874.503472222219</v>
      </c>
      <c r="D465">
        <v>165.65</v>
      </c>
      <c r="E465" s="7">
        <v>42877.388888888891</v>
      </c>
      <c r="F465">
        <v>59.45</v>
      </c>
      <c r="G465" s="8">
        <v>-0.6411</v>
      </c>
      <c r="H465">
        <v>-34022.21</v>
      </c>
      <c r="I465" s="8">
        <v>-0.65469999999999995</v>
      </c>
      <c r="J465">
        <v>313.71039999999999</v>
      </c>
      <c r="K465">
        <v>51966.13</v>
      </c>
      <c r="L465">
        <v>359202.22</v>
      </c>
      <c r="M465">
        <v>45</v>
      </c>
      <c r="N465">
        <v>-756.05</v>
      </c>
      <c r="O465" s="8">
        <v>-0.69450000000000001</v>
      </c>
      <c r="P465" s="8">
        <v>0.13489999999999999</v>
      </c>
      <c r="Q465" t="s">
        <v>610</v>
      </c>
      <c r="S465" s="2">
        <v>42874</v>
      </c>
      <c r="T465" t="s">
        <v>1004</v>
      </c>
      <c r="U465">
        <v>165.65</v>
      </c>
      <c r="V465">
        <v>59.45</v>
      </c>
      <c r="W465">
        <f t="shared" si="91"/>
        <v>11191812.120544996</v>
      </c>
      <c r="X465">
        <f t="shared" si="81"/>
        <v>27979.530301362491</v>
      </c>
      <c r="Y465">
        <f t="shared" si="82"/>
        <v>175</v>
      </c>
      <c r="Z465">
        <f t="shared" si="83"/>
        <v>-18978.924999999999</v>
      </c>
      <c r="AA465">
        <f t="shared" si="84"/>
        <v>11167703.570544995</v>
      </c>
      <c r="AB465" s="9">
        <f>IFERROR(AA465/MAX($A$3:AA465)-1,"")</f>
        <v>-5.3068443718205405E-2</v>
      </c>
      <c r="AG465" s="2">
        <f t="shared" si="89"/>
        <v>42985</v>
      </c>
      <c r="AH465">
        <v>12046396.808044989</v>
      </c>
      <c r="AI465" s="9">
        <f>AH465/MAX($AH$2:AH465)-1</f>
        <v>-2.5873562415174134E-2</v>
      </c>
      <c r="AJ465" s="29">
        <f t="shared" si="85"/>
        <v>1</v>
      </c>
      <c r="AK465" s="29">
        <f t="shared" si="86"/>
        <v>1</v>
      </c>
      <c r="AL465" s="30">
        <f t="shared" si="90"/>
        <v>2</v>
      </c>
      <c r="AM465" s="30">
        <f t="shared" si="87"/>
        <v>2369</v>
      </c>
      <c r="AN465" s="31">
        <f t="shared" ca="1" si="88"/>
        <v>-2.5873562415174134E-2</v>
      </c>
      <c r="AV465" t="s">
        <v>1004</v>
      </c>
      <c r="AW465" t="s">
        <v>31</v>
      </c>
      <c r="AX465" s="7">
        <v>42874.503472222219</v>
      </c>
      <c r="AY465">
        <v>165.65</v>
      </c>
      <c r="AZ465" s="7">
        <v>42877.388888888891</v>
      </c>
      <c r="BA465">
        <v>59.45</v>
      </c>
      <c r="BB465" s="8">
        <v>-0.6411</v>
      </c>
      <c r="BC465">
        <v>-34022.21</v>
      </c>
      <c r="BD465" s="8">
        <v>-0.65469999999999995</v>
      </c>
      <c r="BE465">
        <v>313.71039999999999</v>
      </c>
      <c r="BF465">
        <v>51966.13</v>
      </c>
      <c r="BG465">
        <v>359202.22</v>
      </c>
      <c r="BH465">
        <v>45</v>
      </c>
      <c r="BI465">
        <v>-756.05</v>
      </c>
      <c r="BJ465" s="8">
        <v>-0.69450000000000001</v>
      </c>
      <c r="BK465" s="8">
        <v>0.13489999999999999</v>
      </c>
      <c r="BL465" t="s">
        <v>610</v>
      </c>
    </row>
    <row r="466" spans="1:64" x14ac:dyDescent="0.45">
      <c r="A466" t="s">
        <v>1006</v>
      </c>
      <c r="B466" t="s">
        <v>31</v>
      </c>
      <c r="C466" s="7">
        <v>42877.440972222219</v>
      </c>
      <c r="D466">
        <v>132.75</v>
      </c>
      <c r="E466" s="7">
        <v>42878.388888888891</v>
      </c>
      <c r="F466">
        <v>236.6</v>
      </c>
      <c r="G466" s="8">
        <v>0.7823</v>
      </c>
      <c r="H466">
        <v>39078.769999999997</v>
      </c>
      <c r="I466" s="8">
        <v>0.75449999999999995</v>
      </c>
      <c r="J466">
        <v>390.1771</v>
      </c>
      <c r="K466">
        <v>51796.01</v>
      </c>
      <c r="L466">
        <v>398281</v>
      </c>
      <c r="M466">
        <v>63</v>
      </c>
      <c r="N466">
        <v>620.29999999999995</v>
      </c>
      <c r="O466" s="8">
        <v>-0.1714</v>
      </c>
      <c r="P466" s="8">
        <v>0.7823</v>
      </c>
      <c r="Q466" t="s">
        <v>610</v>
      </c>
      <c r="S466" s="2">
        <v>42877</v>
      </c>
      <c r="T466" t="s">
        <v>1006</v>
      </c>
      <c r="U466">
        <v>132.75</v>
      </c>
      <c r="V466">
        <v>236.6</v>
      </c>
      <c r="W466">
        <f t="shared" si="91"/>
        <v>11167703.570544995</v>
      </c>
      <c r="X466">
        <f t="shared" si="81"/>
        <v>27919.25892636249</v>
      </c>
      <c r="Y466">
        <f t="shared" si="82"/>
        <v>200</v>
      </c>
      <c r="Z466">
        <f t="shared" si="83"/>
        <v>20031.299999999992</v>
      </c>
      <c r="AA466" t="str">
        <f t="shared" si="84"/>
        <v/>
      </c>
      <c r="AB466" s="9" t="str">
        <f>IFERROR(AA466/MAX($A$3:AA466)-1,"")</f>
        <v/>
      </c>
      <c r="AG466" s="2">
        <f t="shared" si="89"/>
        <v>42986</v>
      </c>
      <c r="AH466">
        <v>12026739.908044988</v>
      </c>
      <c r="AI466" s="9">
        <f>AH466/MAX($AH$2:AH466)-1</f>
        <v>-2.7463108756381693E-2</v>
      </c>
      <c r="AJ466" s="29">
        <f t="shared" si="85"/>
        <v>1</v>
      </c>
      <c r="AK466" s="29">
        <f t="shared" si="86"/>
        <v>1</v>
      </c>
      <c r="AL466" s="30">
        <f t="shared" si="90"/>
        <v>2</v>
      </c>
      <c r="AM466" s="30">
        <f t="shared" si="87"/>
        <v>2369</v>
      </c>
      <c r="AN466" s="31">
        <f t="shared" ca="1" si="88"/>
        <v>-2.7463108756381693E-2</v>
      </c>
      <c r="AV466" t="s">
        <v>1006</v>
      </c>
      <c r="AW466" t="s">
        <v>31</v>
      </c>
      <c r="AX466" s="7">
        <v>42877.440972222219</v>
      </c>
      <c r="AY466">
        <v>132.75</v>
      </c>
      <c r="AZ466" s="7">
        <v>42878.388888888891</v>
      </c>
      <c r="BA466">
        <v>236.6</v>
      </c>
      <c r="BB466" s="8">
        <v>0.7823</v>
      </c>
      <c r="BC466">
        <v>39078.769999999997</v>
      </c>
      <c r="BD466" s="8">
        <v>0.75449999999999995</v>
      </c>
      <c r="BE466">
        <v>390.1771</v>
      </c>
      <c r="BF466">
        <v>51796.01</v>
      </c>
      <c r="BG466">
        <v>398281</v>
      </c>
      <c r="BH466">
        <v>63</v>
      </c>
      <c r="BI466">
        <v>620.29999999999995</v>
      </c>
      <c r="BJ466" s="8">
        <v>-0.1714</v>
      </c>
      <c r="BK466" s="8">
        <v>0.7823</v>
      </c>
      <c r="BL466" t="s">
        <v>610</v>
      </c>
    </row>
    <row r="467" spans="1:64" x14ac:dyDescent="0.45">
      <c r="A467" t="s">
        <v>1006</v>
      </c>
      <c r="B467" t="s">
        <v>31</v>
      </c>
      <c r="C467" s="7">
        <v>42877.440972222219</v>
      </c>
      <c r="D467">
        <v>132.75</v>
      </c>
      <c r="E467" s="7">
        <v>42878.385416666664</v>
      </c>
      <c r="F467">
        <v>191.9</v>
      </c>
      <c r="G467" s="8">
        <v>0.4456</v>
      </c>
      <c r="H467">
        <v>25435.78</v>
      </c>
      <c r="I467" s="8">
        <v>0.42109999999999997</v>
      </c>
      <c r="J467">
        <v>454.99439999999998</v>
      </c>
      <c r="K467">
        <v>60400.5</v>
      </c>
      <c r="L467">
        <v>2105535.7200000002</v>
      </c>
      <c r="M467">
        <v>62</v>
      </c>
      <c r="N467">
        <v>410.25</v>
      </c>
      <c r="O467" s="8">
        <v>-0.1714</v>
      </c>
      <c r="P467" s="8">
        <v>0.4456</v>
      </c>
      <c r="Q467" t="s">
        <v>610</v>
      </c>
      <c r="S467" s="2">
        <v>42877</v>
      </c>
      <c r="T467" t="s">
        <v>1006</v>
      </c>
      <c r="U467">
        <v>132.75</v>
      </c>
      <c r="V467">
        <v>191.9</v>
      </c>
      <c r="W467">
        <f t="shared" si="91"/>
        <v>11167703.570544995</v>
      </c>
      <c r="X467">
        <f t="shared" si="81"/>
        <v>27919.25892636249</v>
      </c>
      <c r="Y467">
        <f t="shared" si="82"/>
        <v>200</v>
      </c>
      <c r="Z467">
        <f t="shared" si="83"/>
        <v>11180.699999999995</v>
      </c>
      <c r="AA467" t="str">
        <f t="shared" si="84"/>
        <v/>
      </c>
      <c r="AB467" s="9" t="str">
        <f>IFERROR(AA467/MAX($A$3:AA467)-1,"")</f>
        <v/>
      </c>
      <c r="AG467" s="2">
        <f t="shared" si="89"/>
        <v>42987</v>
      </c>
      <c r="AH467">
        <v>12026739.908044988</v>
      </c>
      <c r="AI467" s="9">
        <f>AH467/MAX($AH$2:AH467)-1</f>
        <v>-2.7463108756381693E-2</v>
      </c>
      <c r="AJ467" s="29">
        <f t="shared" si="85"/>
        <v>1</v>
      </c>
      <c r="AK467" s="29">
        <f t="shared" si="86"/>
        <v>1</v>
      </c>
      <c r="AL467" s="30">
        <f t="shared" si="90"/>
        <v>2</v>
      </c>
      <c r="AM467" s="30">
        <f t="shared" si="87"/>
        <v>2369</v>
      </c>
      <c r="AN467" s="31">
        <f t="shared" ca="1" si="88"/>
        <v>-2.7463108756381693E-2</v>
      </c>
      <c r="AV467" t="s">
        <v>1006</v>
      </c>
      <c r="AW467" t="s">
        <v>31</v>
      </c>
      <c r="AX467" s="7">
        <v>42877.440972222219</v>
      </c>
      <c r="AY467">
        <v>132.75</v>
      </c>
      <c r="AZ467" s="7">
        <v>42878.385416666664</v>
      </c>
      <c r="BA467">
        <v>191.9</v>
      </c>
      <c r="BB467" s="8">
        <v>0.4456</v>
      </c>
      <c r="BC467">
        <v>25435.78</v>
      </c>
      <c r="BD467" s="8">
        <v>0.42109999999999997</v>
      </c>
      <c r="BE467">
        <v>454.99439999999998</v>
      </c>
      <c r="BF467">
        <v>60400.5</v>
      </c>
      <c r="BG467">
        <v>2105535.7200000002</v>
      </c>
      <c r="BH467">
        <v>62</v>
      </c>
      <c r="BI467">
        <v>410.25</v>
      </c>
      <c r="BJ467" s="8">
        <v>-0.1714</v>
      </c>
      <c r="BK467" s="8">
        <v>0.4456</v>
      </c>
      <c r="BL467" t="s">
        <v>610</v>
      </c>
    </row>
    <row r="468" spans="1:64" x14ac:dyDescent="0.45">
      <c r="A468" t="s">
        <v>1004</v>
      </c>
      <c r="B468" t="s">
        <v>31</v>
      </c>
      <c r="C468" s="7">
        <v>42877.534722222219</v>
      </c>
      <c r="D468">
        <v>94.55</v>
      </c>
      <c r="E468" s="7">
        <v>42878.388888888891</v>
      </c>
      <c r="F468">
        <v>166.65</v>
      </c>
      <c r="G468" s="8">
        <v>0.76259999999999994</v>
      </c>
      <c r="H468">
        <v>38059.22</v>
      </c>
      <c r="I468" s="8">
        <v>0.7349</v>
      </c>
      <c r="J468">
        <v>547.70920000000001</v>
      </c>
      <c r="K468">
        <v>51785.91</v>
      </c>
      <c r="L468">
        <v>436340.21</v>
      </c>
      <c r="M468">
        <v>36</v>
      </c>
      <c r="N468">
        <v>1057.2</v>
      </c>
      <c r="O468" s="8">
        <v>-0.1391</v>
      </c>
      <c r="P468" s="8">
        <v>0.76259999999999994</v>
      </c>
      <c r="Q468" t="s">
        <v>610</v>
      </c>
      <c r="S468" s="2">
        <v>42877</v>
      </c>
      <c r="T468" t="s">
        <v>1004</v>
      </c>
      <c r="U468">
        <v>94.55</v>
      </c>
      <c r="V468">
        <v>166.65</v>
      </c>
      <c r="W468">
        <f t="shared" si="91"/>
        <v>11167703.570544995</v>
      </c>
      <c r="X468">
        <f t="shared" si="81"/>
        <v>27919.25892636249</v>
      </c>
      <c r="Y468">
        <f t="shared" si="82"/>
        <v>300</v>
      </c>
      <c r="Z468">
        <f t="shared" si="83"/>
        <v>20846.400000000001</v>
      </c>
      <c r="AA468" t="str">
        <f t="shared" si="84"/>
        <v/>
      </c>
      <c r="AB468" s="9" t="str">
        <f>IFERROR(AA468/MAX($A$3:AA468)-1,"")</f>
        <v/>
      </c>
      <c r="AG468" s="2">
        <f t="shared" si="89"/>
        <v>42988</v>
      </c>
      <c r="AH468">
        <v>12026739.908044988</v>
      </c>
      <c r="AI468" s="9">
        <f>AH468/MAX($AH$2:AH468)-1</f>
        <v>-2.7463108756381693E-2</v>
      </c>
      <c r="AJ468" s="29">
        <f t="shared" si="85"/>
        <v>1</v>
      </c>
      <c r="AK468" s="29">
        <f t="shared" si="86"/>
        <v>1</v>
      </c>
      <c r="AL468" s="30">
        <f t="shared" si="90"/>
        <v>2</v>
      </c>
      <c r="AM468" s="30">
        <f t="shared" si="87"/>
        <v>2369</v>
      </c>
      <c r="AN468" s="31">
        <f t="shared" ca="1" si="88"/>
        <v>-2.7463108756381693E-2</v>
      </c>
      <c r="AV468" t="s">
        <v>1004</v>
      </c>
      <c r="AW468" t="s">
        <v>31</v>
      </c>
      <c r="AX468" s="7">
        <v>42877.534722222219</v>
      </c>
      <c r="AY468">
        <v>94.55</v>
      </c>
      <c r="AZ468" s="7">
        <v>42878.388888888891</v>
      </c>
      <c r="BA468">
        <v>166.65</v>
      </c>
      <c r="BB468" s="8">
        <v>0.76259999999999994</v>
      </c>
      <c r="BC468">
        <v>38059.22</v>
      </c>
      <c r="BD468" s="8">
        <v>0.7349</v>
      </c>
      <c r="BE468">
        <v>547.70920000000001</v>
      </c>
      <c r="BF468">
        <v>51785.91</v>
      </c>
      <c r="BG468">
        <v>436340.21</v>
      </c>
      <c r="BH468">
        <v>36</v>
      </c>
      <c r="BI468">
        <v>1057.2</v>
      </c>
      <c r="BJ468" s="8">
        <v>-0.1391</v>
      </c>
      <c r="BK468" s="8">
        <v>0.76259999999999994</v>
      </c>
      <c r="BL468" t="s">
        <v>610</v>
      </c>
    </row>
    <row r="469" spans="1:64" x14ac:dyDescent="0.45">
      <c r="A469" t="s">
        <v>1004</v>
      </c>
      <c r="B469" t="s">
        <v>31</v>
      </c>
      <c r="C469" s="7">
        <v>42877.534722222219</v>
      </c>
      <c r="D469">
        <v>94.55</v>
      </c>
      <c r="E469" s="7">
        <v>42878.385416666664</v>
      </c>
      <c r="F469">
        <v>130.25</v>
      </c>
      <c r="G469" s="8">
        <v>0.37759999999999999</v>
      </c>
      <c r="H469">
        <v>21365.66</v>
      </c>
      <c r="I469" s="8">
        <v>0.3538</v>
      </c>
      <c r="J469">
        <v>638.6961</v>
      </c>
      <c r="K469">
        <v>60388.72</v>
      </c>
      <c r="L469">
        <v>2126901.38</v>
      </c>
      <c r="M469">
        <v>35</v>
      </c>
      <c r="N469">
        <v>610.45000000000005</v>
      </c>
      <c r="O469" s="8">
        <v>-0.1391</v>
      </c>
      <c r="P469" s="8">
        <v>0.40560000000000002</v>
      </c>
      <c r="Q469" t="s">
        <v>610</v>
      </c>
      <c r="S469" s="2">
        <v>42877</v>
      </c>
      <c r="T469" t="s">
        <v>1004</v>
      </c>
      <c r="U469">
        <v>94.55</v>
      </c>
      <c r="V469">
        <v>130.25</v>
      </c>
      <c r="W469">
        <f t="shared" si="91"/>
        <v>11167703.570544995</v>
      </c>
      <c r="X469">
        <f t="shared" si="81"/>
        <v>27919.25892636249</v>
      </c>
      <c r="Y469">
        <f t="shared" si="82"/>
        <v>300</v>
      </c>
      <c r="Z469">
        <f t="shared" si="83"/>
        <v>10035.599999999999</v>
      </c>
      <c r="AA469">
        <f t="shared" si="84"/>
        <v>11229797.570544995</v>
      </c>
      <c r="AB469" s="9">
        <f>IFERROR(AA469/MAX($A$3:AA469)-1,"")</f>
        <v>-4.7803371298944186E-2</v>
      </c>
      <c r="AG469" s="2">
        <f t="shared" si="89"/>
        <v>42989</v>
      </c>
      <c r="AH469">
        <v>12060816.383044988</v>
      </c>
      <c r="AI469" s="9">
        <f>AH469/MAX($AH$2:AH469)-1</f>
        <v>-2.4707529994852817E-2</v>
      </c>
      <c r="AJ469" s="29">
        <f t="shared" si="85"/>
        <v>1</v>
      </c>
      <c r="AK469" s="29">
        <f t="shared" si="86"/>
        <v>1</v>
      </c>
      <c r="AL469" s="30">
        <f t="shared" si="90"/>
        <v>2</v>
      </c>
      <c r="AM469" s="30">
        <f t="shared" si="87"/>
        <v>2369</v>
      </c>
      <c r="AN469" s="31">
        <f t="shared" ca="1" si="88"/>
        <v>-2.4707529994852817E-2</v>
      </c>
      <c r="AV469" t="s">
        <v>1004</v>
      </c>
      <c r="AW469" t="s">
        <v>31</v>
      </c>
      <c r="AX469" s="7">
        <v>42877.534722222219</v>
      </c>
      <c r="AY469">
        <v>94.55</v>
      </c>
      <c r="AZ469" s="7">
        <v>42878.385416666664</v>
      </c>
      <c r="BA469">
        <v>130.25</v>
      </c>
      <c r="BB469" s="8">
        <v>0.37759999999999999</v>
      </c>
      <c r="BC469">
        <v>21365.66</v>
      </c>
      <c r="BD469" s="8">
        <v>0.3538</v>
      </c>
      <c r="BE469">
        <v>638.6961</v>
      </c>
      <c r="BF469">
        <v>60388.72</v>
      </c>
      <c r="BG469">
        <v>2126901.38</v>
      </c>
      <c r="BH469">
        <v>35</v>
      </c>
      <c r="BI469">
        <v>610.45000000000005</v>
      </c>
      <c r="BJ469" s="8">
        <v>-0.1391</v>
      </c>
      <c r="BK469" s="8">
        <v>0.40560000000000002</v>
      </c>
      <c r="BL469" t="s">
        <v>610</v>
      </c>
    </row>
    <row r="470" spans="1:64" x14ac:dyDescent="0.45">
      <c r="A470" t="s">
        <v>1001</v>
      </c>
      <c r="B470" t="s">
        <v>31</v>
      </c>
      <c r="C470" s="7">
        <v>42878.395833333336</v>
      </c>
      <c r="D470">
        <v>130.75</v>
      </c>
      <c r="E470" s="7">
        <v>42879.385416666664</v>
      </c>
      <c r="F470">
        <v>109.7</v>
      </c>
      <c r="G470" s="8">
        <v>-0.161</v>
      </c>
      <c r="H470">
        <v>-10876.88</v>
      </c>
      <c r="I470" s="8">
        <v>-0.1794</v>
      </c>
      <c r="J470">
        <v>463.74380000000002</v>
      </c>
      <c r="K470">
        <v>60634.51</v>
      </c>
      <c r="L470">
        <v>2116024.5</v>
      </c>
      <c r="M470">
        <v>75</v>
      </c>
      <c r="N470">
        <v>-145.03</v>
      </c>
      <c r="O470" s="8">
        <v>-0.64049999999999996</v>
      </c>
      <c r="P470" s="8">
        <v>0.3105</v>
      </c>
      <c r="Q470" t="s">
        <v>610</v>
      </c>
      <c r="S470" s="2">
        <v>42878</v>
      </c>
      <c r="T470" t="s">
        <v>1001</v>
      </c>
      <c r="U470">
        <v>130.75</v>
      </c>
      <c r="V470">
        <v>109.7</v>
      </c>
      <c r="W470">
        <f t="shared" si="91"/>
        <v>11229797.570544995</v>
      </c>
      <c r="X470">
        <f t="shared" si="81"/>
        <v>28074.493926362487</v>
      </c>
      <c r="Y470">
        <f t="shared" si="82"/>
        <v>225</v>
      </c>
      <c r="Z470">
        <f t="shared" si="83"/>
        <v>-5277.2624999999989</v>
      </c>
      <c r="AA470" t="str">
        <f t="shared" si="84"/>
        <v/>
      </c>
      <c r="AB470" s="9" t="str">
        <f>IFERROR(AA470/MAX($A$3:AA470)-1,"")</f>
        <v/>
      </c>
      <c r="AG470" s="2">
        <f t="shared" si="89"/>
        <v>42990</v>
      </c>
      <c r="AH470">
        <v>12060816.383044988</v>
      </c>
      <c r="AI470" s="9">
        <f>AH470/MAX($AH$2:AH470)-1</f>
        <v>-2.4707529994852817E-2</v>
      </c>
      <c r="AJ470" s="29">
        <f t="shared" si="85"/>
        <v>1</v>
      </c>
      <c r="AK470" s="29">
        <f t="shared" si="86"/>
        <v>1</v>
      </c>
      <c r="AL470" s="30">
        <f t="shared" si="90"/>
        <v>2</v>
      </c>
      <c r="AM470" s="30">
        <f t="shared" si="87"/>
        <v>2369</v>
      </c>
      <c r="AN470" s="31">
        <f t="shared" ca="1" si="88"/>
        <v>-2.4707529994852817E-2</v>
      </c>
      <c r="AV470" t="s">
        <v>1001</v>
      </c>
      <c r="AW470" t="s">
        <v>31</v>
      </c>
      <c r="AX470" s="7">
        <v>42878.395833333336</v>
      </c>
      <c r="AY470">
        <v>130.75</v>
      </c>
      <c r="AZ470" s="7">
        <v>42879.385416666664</v>
      </c>
      <c r="BA470">
        <v>109.7</v>
      </c>
      <c r="BB470" s="8">
        <v>-0.161</v>
      </c>
      <c r="BC470">
        <v>-10876.88</v>
      </c>
      <c r="BD470" s="8">
        <v>-0.1794</v>
      </c>
      <c r="BE470">
        <v>463.74380000000002</v>
      </c>
      <c r="BF470">
        <v>60634.51</v>
      </c>
      <c r="BG470">
        <v>2116024.5</v>
      </c>
      <c r="BH470">
        <v>75</v>
      </c>
      <c r="BI470">
        <v>-145.03</v>
      </c>
      <c r="BJ470" s="8">
        <v>-0.64049999999999996</v>
      </c>
      <c r="BK470" s="8">
        <v>0.3105</v>
      </c>
      <c r="BL470" t="s">
        <v>610</v>
      </c>
    </row>
    <row r="471" spans="1:64" x14ac:dyDescent="0.45">
      <c r="A471" t="s">
        <v>1002</v>
      </c>
      <c r="B471" t="s">
        <v>31</v>
      </c>
      <c r="C471" s="7">
        <v>42878.40625</v>
      </c>
      <c r="D471">
        <v>103.2</v>
      </c>
      <c r="E471" s="7">
        <v>42879.385416666664</v>
      </c>
      <c r="F471">
        <v>68.7</v>
      </c>
      <c r="G471" s="8">
        <v>-0.33429999999999999</v>
      </c>
      <c r="H471">
        <v>-21282.71</v>
      </c>
      <c r="I471" s="8">
        <v>-0.35099999999999998</v>
      </c>
      <c r="J471">
        <v>587.61170000000004</v>
      </c>
      <c r="K471">
        <v>60641.52</v>
      </c>
      <c r="L471">
        <v>2094741.79</v>
      </c>
      <c r="M471">
        <v>72</v>
      </c>
      <c r="N471">
        <v>-295.58999999999997</v>
      </c>
      <c r="O471" s="8">
        <v>-0.72629999999999995</v>
      </c>
      <c r="P471" s="8">
        <v>0.1744</v>
      </c>
      <c r="Q471" t="s">
        <v>610</v>
      </c>
      <c r="S471" s="2">
        <v>42878</v>
      </c>
      <c r="T471" t="s">
        <v>1002</v>
      </c>
      <c r="U471">
        <v>103.2</v>
      </c>
      <c r="V471">
        <v>68.7</v>
      </c>
      <c r="W471">
        <f t="shared" si="91"/>
        <v>11229797.570544995</v>
      </c>
      <c r="X471">
        <f t="shared" si="81"/>
        <v>28074.493926362487</v>
      </c>
      <c r="Y471">
        <f t="shared" si="82"/>
        <v>275</v>
      </c>
      <c r="Z471">
        <f t="shared" si="83"/>
        <v>-9960.2249999999985</v>
      </c>
      <c r="AA471" t="str">
        <f t="shared" si="84"/>
        <v/>
      </c>
      <c r="AB471" s="9" t="str">
        <f>IFERROR(AA471/MAX($A$3:AA471)-1,"")</f>
        <v/>
      </c>
      <c r="AG471" s="2">
        <f t="shared" si="89"/>
        <v>42991</v>
      </c>
      <c r="AH471">
        <v>12027531.833044987</v>
      </c>
      <c r="AI471" s="9">
        <f>AH471/MAX($AH$2:AH471)-1</f>
        <v>-2.7399070098899636E-2</v>
      </c>
      <c r="AJ471" s="29">
        <f t="shared" si="85"/>
        <v>1</v>
      </c>
      <c r="AK471" s="29">
        <f t="shared" si="86"/>
        <v>1</v>
      </c>
      <c r="AL471" s="30">
        <f t="shared" si="90"/>
        <v>2</v>
      </c>
      <c r="AM471" s="30">
        <f t="shared" si="87"/>
        <v>2369</v>
      </c>
      <c r="AN471" s="31">
        <f t="shared" ca="1" si="88"/>
        <v>-2.7399070098899636E-2</v>
      </c>
      <c r="AV471" t="s">
        <v>1002</v>
      </c>
      <c r="AW471" t="s">
        <v>31</v>
      </c>
      <c r="AX471" s="7">
        <v>42878.40625</v>
      </c>
      <c r="AY471">
        <v>103.2</v>
      </c>
      <c r="AZ471" s="7">
        <v>42879.385416666664</v>
      </c>
      <c r="BA471">
        <v>68.7</v>
      </c>
      <c r="BB471" s="8">
        <v>-0.33429999999999999</v>
      </c>
      <c r="BC471">
        <v>-21282.71</v>
      </c>
      <c r="BD471" s="8">
        <v>-0.35099999999999998</v>
      </c>
      <c r="BE471">
        <v>587.61170000000004</v>
      </c>
      <c r="BF471">
        <v>60641.52</v>
      </c>
      <c r="BG471">
        <v>2094741.79</v>
      </c>
      <c r="BH471">
        <v>72</v>
      </c>
      <c r="BI471">
        <v>-295.58999999999997</v>
      </c>
      <c r="BJ471" s="8">
        <v>-0.72629999999999995</v>
      </c>
      <c r="BK471" s="8">
        <v>0.1744</v>
      </c>
      <c r="BL471" t="s">
        <v>610</v>
      </c>
    </row>
    <row r="472" spans="1:64" x14ac:dyDescent="0.45">
      <c r="A472" t="s">
        <v>1002</v>
      </c>
      <c r="B472" t="s">
        <v>31</v>
      </c>
      <c r="C472" s="7">
        <v>42878.416666666664</v>
      </c>
      <c r="D472">
        <v>103.5</v>
      </c>
      <c r="E472" s="7">
        <v>42879.388888888891</v>
      </c>
      <c r="F472">
        <v>55</v>
      </c>
      <c r="G472" s="8">
        <v>-0.46860000000000002</v>
      </c>
      <c r="H472">
        <v>-25251.41</v>
      </c>
      <c r="I472" s="8">
        <v>-0.4839</v>
      </c>
      <c r="J472">
        <v>504.17099999999999</v>
      </c>
      <c r="K472">
        <v>52181.7</v>
      </c>
      <c r="L472">
        <v>411088.81</v>
      </c>
      <c r="M472">
        <v>70</v>
      </c>
      <c r="N472">
        <v>-360.73</v>
      </c>
      <c r="O472" s="8">
        <v>-0.72709999999999997</v>
      </c>
      <c r="P472" s="8">
        <v>0.17100000000000001</v>
      </c>
      <c r="Q472" t="s">
        <v>610</v>
      </c>
      <c r="S472" s="2">
        <v>42878</v>
      </c>
      <c r="T472" t="s">
        <v>1002</v>
      </c>
      <c r="U472">
        <v>103.5</v>
      </c>
      <c r="V472">
        <v>55</v>
      </c>
      <c r="W472">
        <f t="shared" si="91"/>
        <v>11229797.570544995</v>
      </c>
      <c r="X472">
        <f t="shared" si="81"/>
        <v>28074.493926362487</v>
      </c>
      <c r="Y472">
        <f t="shared" si="82"/>
        <v>275</v>
      </c>
      <c r="Z472">
        <f t="shared" si="83"/>
        <v>-13773.374999999998</v>
      </c>
      <c r="AA472" t="str">
        <f t="shared" si="84"/>
        <v/>
      </c>
      <c r="AB472" s="9" t="str">
        <f>IFERROR(AA472/MAX($A$3:AA472)-1,"")</f>
        <v/>
      </c>
      <c r="AG472" s="2">
        <f t="shared" si="89"/>
        <v>42992</v>
      </c>
      <c r="AH472">
        <v>11978484.920544988</v>
      </c>
      <c r="AI472" s="9">
        <f>AH472/MAX($AH$2:AH472)-1</f>
        <v>-3.1365226528036305E-2</v>
      </c>
      <c r="AJ472" s="29">
        <f t="shared" si="85"/>
        <v>1</v>
      </c>
      <c r="AK472" s="29">
        <f t="shared" si="86"/>
        <v>1</v>
      </c>
      <c r="AL472" s="30">
        <f t="shared" si="90"/>
        <v>2</v>
      </c>
      <c r="AM472" s="30">
        <f t="shared" si="87"/>
        <v>2369</v>
      </c>
      <c r="AN472" s="31">
        <f t="shared" ca="1" si="88"/>
        <v>-3.1365226528036305E-2</v>
      </c>
      <c r="AV472" t="s">
        <v>1002</v>
      </c>
      <c r="AW472" t="s">
        <v>31</v>
      </c>
      <c r="AX472" s="7">
        <v>42878.416666666664</v>
      </c>
      <c r="AY472">
        <v>103.5</v>
      </c>
      <c r="AZ472" s="7">
        <v>42879.388888888891</v>
      </c>
      <c r="BA472">
        <v>55</v>
      </c>
      <c r="BB472" s="8">
        <v>-0.46860000000000002</v>
      </c>
      <c r="BC472">
        <v>-25251.41</v>
      </c>
      <c r="BD472" s="8">
        <v>-0.4839</v>
      </c>
      <c r="BE472">
        <v>504.17099999999999</v>
      </c>
      <c r="BF472">
        <v>52181.7</v>
      </c>
      <c r="BG472">
        <v>411088.81</v>
      </c>
      <c r="BH472">
        <v>70</v>
      </c>
      <c r="BI472">
        <v>-360.73</v>
      </c>
      <c r="BJ472" s="8">
        <v>-0.72709999999999997</v>
      </c>
      <c r="BK472" s="8">
        <v>0.17100000000000001</v>
      </c>
      <c r="BL472" t="s">
        <v>610</v>
      </c>
    </row>
    <row r="473" spans="1:64" x14ac:dyDescent="0.45">
      <c r="A473" t="s">
        <v>1001</v>
      </c>
      <c r="B473" t="s">
        <v>31</v>
      </c>
      <c r="C473" s="7">
        <v>42878.420138888891</v>
      </c>
      <c r="D473">
        <v>133.4</v>
      </c>
      <c r="E473" s="7">
        <v>42879.388888888891</v>
      </c>
      <c r="F473">
        <v>89.1</v>
      </c>
      <c r="G473" s="8">
        <v>-0.33210000000000001</v>
      </c>
      <c r="H473">
        <v>-18197.23</v>
      </c>
      <c r="I473" s="8">
        <v>-0.3488</v>
      </c>
      <c r="J473">
        <v>391.12810000000002</v>
      </c>
      <c r="K473">
        <v>52176.480000000003</v>
      </c>
      <c r="L473">
        <v>392891.57</v>
      </c>
      <c r="M473">
        <v>69</v>
      </c>
      <c r="N473">
        <v>-263.73</v>
      </c>
      <c r="O473" s="8">
        <v>-0.64770000000000005</v>
      </c>
      <c r="P473" s="8">
        <v>0.28449999999999998</v>
      </c>
      <c r="Q473" t="s">
        <v>610</v>
      </c>
      <c r="S473" s="2">
        <v>42878</v>
      </c>
      <c r="T473" t="s">
        <v>1001</v>
      </c>
      <c r="U473">
        <v>133.4</v>
      </c>
      <c r="V473">
        <v>89.1</v>
      </c>
      <c r="W473">
        <f t="shared" si="91"/>
        <v>11229797.570544995</v>
      </c>
      <c r="X473">
        <f t="shared" si="81"/>
        <v>28074.493926362487</v>
      </c>
      <c r="Y473">
        <f t="shared" si="82"/>
        <v>200</v>
      </c>
      <c r="Z473">
        <f t="shared" si="83"/>
        <v>-9305.0000000000036</v>
      </c>
      <c r="AA473">
        <f t="shared" si="84"/>
        <v>11191481.708044995</v>
      </c>
      <c r="AB473" s="9">
        <f>IFERROR(AA473/MAX($A$3:AA473)-1,"")</f>
        <v>-5.1052248660186095E-2</v>
      </c>
      <c r="AG473" s="2">
        <f t="shared" si="89"/>
        <v>42993</v>
      </c>
      <c r="AH473">
        <v>11978484.920544988</v>
      </c>
      <c r="AI473" s="9">
        <f>AH473/MAX($AH$2:AH473)-1</f>
        <v>-3.1365226528036305E-2</v>
      </c>
      <c r="AJ473" s="29">
        <f t="shared" si="85"/>
        <v>1</v>
      </c>
      <c r="AK473" s="29">
        <f t="shared" si="86"/>
        <v>1</v>
      </c>
      <c r="AL473" s="30">
        <f t="shared" si="90"/>
        <v>2</v>
      </c>
      <c r="AM473" s="30">
        <f t="shared" si="87"/>
        <v>2369</v>
      </c>
      <c r="AN473" s="31">
        <f t="shared" ca="1" si="88"/>
        <v>-3.1365226528036305E-2</v>
      </c>
      <c r="AV473" t="s">
        <v>1001</v>
      </c>
      <c r="AW473" t="s">
        <v>31</v>
      </c>
      <c r="AX473" s="7">
        <v>42878.420138888891</v>
      </c>
      <c r="AY473">
        <v>133.4</v>
      </c>
      <c r="AZ473" s="7">
        <v>42879.388888888891</v>
      </c>
      <c r="BA473">
        <v>89.1</v>
      </c>
      <c r="BB473" s="8">
        <v>-0.33210000000000001</v>
      </c>
      <c r="BC473">
        <v>-18197.23</v>
      </c>
      <c r="BD473" s="8">
        <v>-0.3488</v>
      </c>
      <c r="BE473">
        <v>391.12810000000002</v>
      </c>
      <c r="BF473">
        <v>52176.480000000003</v>
      </c>
      <c r="BG473">
        <v>392891.57</v>
      </c>
      <c r="BH473">
        <v>69</v>
      </c>
      <c r="BI473">
        <v>-263.73</v>
      </c>
      <c r="BJ473" s="8">
        <v>-0.64770000000000005</v>
      </c>
      <c r="BK473" s="8">
        <v>0.28449999999999998</v>
      </c>
      <c r="BL473" t="s">
        <v>610</v>
      </c>
    </row>
    <row r="474" spans="1:64" x14ac:dyDescent="0.45">
      <c r="A474" t="s">
        <v>1002</v>
      </c>
      <c r="B474" t="s">
        <v>31</v>
      </c>
      <c r="C474" s="7">
        <v>42879.555555555555</v>
      </c>
      <c r="D474">
        <v>105.05</v>
      </c>
      <c r="E474" s="7">
        <v>42880.388888888891</v>
      </c>
      <c r="F474">
        <v>18.649999999999999</v>
      </c>
      <c r="G474" s="8">
        <v>-0.82250000000000001</v>
      </c>
      <c r="H474">
        <v>-43350.87</v>
      </c>
      <c r="I474" s="8">
        <v>-0.83420000000000005</v>
      </c>
      <c r="J474">
        <v>494.66399999999999</v>
      </c>
      <c r="K474">
        <v>51964.46</v>
      </c>
      <c r="L474">
        <v>349540.7</v>
      </c>
      <c r="M474">
        <v>30</v>
      </c>
      <c r="N474">
        <v>-1445.03</v>
      </c>
      <c r="O474" s="8">
        <v>-0.87619999999999998</v>
      </c>
      <c r="P474" s="8">
        <v>6.6199999999999995E-2</v>
      </c>
      <c r="Q474" t="s">
        <v>610</v>
      </c>
      <c r="S474" s="2">
        <v>42879</v>
      </c>
      <c r="T474" t="s">
        <v>1002</v>
      </c>
      <c r="U474">
        <v>105.05</v>
      </c>
      <c r="V474">
        <v>18.649999999999999</v>
      </c>
      <c r="W474">
        <f t="shared" si="91"/>
        <v>11191481.708044995</v>
      </c>
      <c r="X474">
        <f t="shared" si="81"/>
        <v>27978.704270112488</v>
      </c>
      <c r="Y474">
        <f t="shared" si="82"/>
        <v>275</v>
      </c>
      <c r="Z474">
        <f t="shared" si="83"/>
        <v>-24100.174999999999</v>
      </c>
      <c r="AA474" t="str">
        <f t="shared" si="84"/>
        <v/>
      </c>
      <c r="AB474" s="9" t="str">
        <f>IFERROR(AA474/MAX($A$3:AA474)-1,"")</f>
        <v/>
      </c>
      <c r="AG474" s="2">
        <f t="shared" si="89"/>
        <v>42994</v>
      </c>
      <c r="AH474">
        <v>11978484.920544988</v>
      </c>
      <c r="AI474" s="9">
        <f>AH474/MAX($AH$2:AH474)-1</f>
        <v>-3.1365226528036305E-2</v>
      </c>
      <c r="AJ474" s="29">
        <f t="shared" si="85"/>
        <v>1</v>
      </c>
      <c r="AK474" s="29">
        <f t="shared" si="86"/>
        <v>1</v>
      </c>
      <c r="AL474" s="30">
        <f t="shared" si="90"/>
        <v>2</v>
      </c>
      <c r="AM474" s="30">
        <f t="shared" si="87"/>
        <v>2369</v>
      </c>
      <c r="AN474" s="31">
        <f t="shared" ca="1" si="88"/>
        <v>-3.1365226528036305E-2</v>
      </c>
      <c r="AV474" t="s">
        <v>1002</v>
      </c>
      <c r="AW474" t="s">
        <v>31</v>
      </c>
      <c r="AX474" s="7">
        <v>42879.555555555555</v>
      </c>
      <c r="AY474">
        <v>105.05</v>
      </c>
      <c r="AZ474" s="7">
        <v>42880.388888888891</v>
      </c>
      <c r="BA474">
        <v>18.649999999999999</v>
      </c>
      <c r="BB474" s="8">
        <v>-0.82250000000000001</v>
      </c>
      <c r="BC474">
        <v>-43350.87</v>
      </c>
      <c r="BD474" s="8">
        <v>-0.83420000000000005</v>
      </c>
      <c r="BE474">
        <v>494.66399999999999</v>
      </c>
      <c r="BF474">
        <v>51964.46</v>
      </c>
      <c r="BG474">
        <v>349540.7</v>
      </c>
      <c r="BH474">
        <v>30</v>
      </c>
      <c r="BI474">
        <v>-1445.03</v>
      </c>
      <c r="BJ474" s="8">
        <v>-0.87619999999999998</v>
      </c>
      <c r="BK474" s="8">
        <v>6.6199999999999995E-2</v>
      </c>
      <c r="BL474" t="s">
        <v>610</v>
      </c>
    </row>
    <row r="475" spans="1:64" x14ac:dyDescent="0.45">
      <c r="A475" t="s">
        <v>1002</v>
      </c>
      <c r="B475" t="s">
        <v>31</v>
      </c>
      <c r="C475" s="7">
        <v>42879.555555555555</v>
      </c>
      <c r="D475">
        <v>105.05</v>
      </c>
      <c r="E475" s="7">
        <v>42880.385416666664</v>
      </c>
      <c r="F475">
        <v>18.95</v>
      </c>
      <c r="G475" s="8">
        <v>-0.8196</v>
      </c>
      <c r="H475">
        <v>-50278.66</v>
      </c>
      <c r="I475" s="8">
        <v>-0.83140000000000003</v>
      </c>
      <c r="J475">
        <v>575.66600000000005</v>
      </c>
      <c r="K475">
        <v>60473.71</v>
      </c>
      <c r="L475">
        <v>2044463.13</v>
      </c>
      <c r="M475">
        <v>29</v>
      </c>
      <c r="N475">
        <v>-1733.75</v>
      </c>
      <c r="O475" s="8">
        <v>-0.8196</v>
      </c>
      <c r="P475" s="8">
        <v>6.6199999999999995E-2</v>
      </c>
      <c r="Q475" t="s">
        <v>610</v>
      </c>
      <c r="S475" s="2">
        <v>42879</v>
      </c>
      <c r="T475" t="s">
        <v>1002</v>
      </c>
      <c r="U475">
        <v>105.05</v>
      </c>
      <c r="V475">
        <v>18.95</v>
      </c>
      <c r="W475">
        <f t="shared" si="91"/>
        <v>11191481.708044995</v>
      </c>
      <c r="X475">
        <f t="shared" si="81"/>
        <v>27978.704270112488</v>
      </c>
      <c r="Y475">
        <f t="shared" si="82"/>
        <v>275</v>
      </c>
      <c r="Z475">
        <f t="shared" si="83"/>
        <v>-24018.5</v>
      </c>
      <c r="AA475">
        <f t="shared" si="84"/>
        <v>11143363.033044994</v>
      </c>
      <c r="AB475" s="9">
        <f>IFERROR(AA475/MAX($A$3:AA475)-1,"")</f>
        <v>-5.5132325778650015E-2</v>
      </c>
      <c r="AG475" s="2">
        <f t="shared" si="89"/>
        <v>42995</v>
      </c>
      <c r="AH475">
        <v>11978484.920544988</v>
      </c>
      <c r="AI475" s="9">
        <f>AH475/MAX($AH$2:AH475)-1</f>
        <v>-3.1365226528036305E-2</v>
      </c>
      <c r="AJ475" s="29">
        <f t="shared" si="85"/>
        <v>1</v>
      </c>
      <c r="AK475" s="29">
        <f t="shared" si="86"/>
        <v>1</v>
      </c>
      <c r="AL475" s="30">
        <f t="shared" si="90"/>
        <v>2</v>
      </c>
      <c r="AM475" s="30">
        <f t="shared" si="87"/>
        <v>2369</v>
      </c>
      <c r="AN475" s="31">
        <f t="shared" ca="1" si="88"/>
        <v>-3.1365226528036305E-2</v>
      </c>
      <c r="AV475" t="s">
        <v>1002</v>
      </c>
      <c r="AW475" t="s">
        <v>31</v>
      </c>
      <c r="AX475" s="7">
        <v>42879.555555555555</v>
      </c>
      <c r="AY475">
        <v>105.05</v>
      </c>
      <c r="AZ475" s="7">
        <v>42880.385416666664</v>
      </c>
      <c r="BA475">
        <v>18.95</v>
      </c>
      <c r="BB475" s="8">
        <v>-0.8196</v>
      </c>
      <c r="BC475">
        <v>-50278.66</v>
      </c>
      <c r="BD475" s="8">
        <v>-0.83140000000000003</v>
      </c>
      <c r="BE475">
        <v>575.66600000000005</v>
      </c>
      <c r="BF475">
        <v>60473.71</v>
      </c>
      <c r="BG475">
        <v>2044463.13</v>
      </c>
      <c r="BH475">
        <v>29</v>
      </c>
      <c r="BI475">
        <v>-1733.75</v>
      </c>
      <c r="BJ475" s="8">
        <v>-0.8196</v>
      </c>
      <c r="BK475" s="8">
        <v>6.6199999999999995E-2</v>
      </c>
      <c r="BL475" t="s">
        <v>610</v>
      </c>
    </row>
    <row r="476" spans="1:64" x14ac:dyDescent="0.45">
      <c r="A476" t="s">
        <v>1255</v>
      </c>
      <c r="B476" t="s">
        <v>31</v>
      </c>
      <c r="C476" s="7">
        <v>42880.395833333336</v>
      </c>
      <c r="D476">
        <v>57.1</v>
      </c>
      <c r="E476" s="7">
        <v>42880.635416666664</v>
      </c>
      <c r="F476">
        <v>586.70000000000005</v>
      </c>
      <c r="G476" s="8">
        <v>9.2750000000000004</v>
      </c>
      <c r="H476">
        <v>551769.29</v>
      </c>
      <c r="I476" s="8">
        <v>9.1622000000000003</v>
      </c>
      <c r="J476">
        <v>1054.682</v>
      </c>
      <c r="K476">
        <v>60222.31</v>
      </c>
      <c r="L476">
        <v>2596232.42</v>
      </c>
      <c r="M476">
        <v>70</v>
      </c>
      <c r="N476">
        <v>7882.42</v>
      </c>
      <c r="O476" s="8">
        <v>-0.1462</v>
      </c>
      <c r="P476" s="8">
        <v>10.0105</v>
      </c>
      <c r="Q476" t="s">
        <v>610</v>
      </c>
      <c r="S476" s="2">
        <v>42880</v>
      </c>
      <c r="T476" t="s">
        <v>1255</v>
      </c>
      <c r="U476">
        <v>57.1</v>
      </c>
      <c r="V476">
        <v>586.70000000000005</v>
      </c>
      <c r="W476">
        <f t="shared" si="91"/>
        <v>11143363.033044994</v>
      </c>
      <c r="X476">
        <f t="shared" si="81"/>
        <v>27858.407582612486</v>
      </c>
      <c r="Y476">
        <f t="shared" si="82"/>
        <v>500</v>
      </c>
      <c r="Z476">
        <f t="shared" si="83"/>
        <v>261581.00000000003</v>
      </c>
      <c r="AA476" t="str">
        <f t="shared" si="84"/>
        <v/>
      </c>
      <c r="AB476" s="9" t="str">
        <f>IFERROR(AA476/MAX($A$3:AA476)-1,"")</f>
        <v/>
      </c>
      <c r="AG476" s="2">
        <f t="shared" si="89"/>
        <v>42996</v>
      </c>
      <c r="AH476">
        <v>11960852.020544987</v>
      </c>
      <c r="AI476" s="9">
        <f>AH476/MAX($AH$2:AH476)-1</f>
        <v>-3.2791103023306567E-2</v>
      </c>
      <c r="AJ476" s="29">
        <f t="shared" si="85"/>
        <v>1</v>
      </c>
      <c r="AK476" s="29">
        <f t="shared" si="86"/>
        <v>1</v>
      </c>
      <c r="AL476" s="30">
        <f t="shared" si="90"/>
        <v>2</v>
      </c>
      <c r="AM476" s="30">
        <f t="shared" si="87"/>
        <v>2369</v>
      </c>
      <c r="AN476" s="31">
        <f t="shared" ca="1" si="88"/>
        <v>-3.2791103023306567E-2</v>
      </c>
      <c r="AV476" t="s">
        <v>1255</v>
      </c>
      <c r="AW476" t="s">
        <v>31</v>
      </c>
      <c r="AX476" s="7">
        <v>42880.395833333336</v>
      </c>
      <c r="AY476">
        <v>57.1</v>
      </c>
      <c r="AZ476" s="7">
        <v>42880.635416666664</v>
      </c>
      <c r="BA476">
        <v>586.70000000000005</v>
      </c>
      <c r="BB476" s="8">
        <v>9.2750000000000004</v>
      </c>
      <c r="BC476">
        <v>551769.29</v>
      </c>
      <c r="BD476" s="8">
        <v>9.1622000000000003</v>
      </c>
      <c r="BE476">
        <v>1054.682</v>
      </c>
      <c r="BF476">
        <v>60222.31</v>
      </c>
      <c r="BG476">
        <v>2596232.42</v>
      </c>
      <c r="BH476">
        <v>70</v>
      </c>
      <c r="BI476">
        <v>7882.42</v>
      </c>
      <c r="BJ476" s="8">
        <v>-0.1462</v>
      </c>
      <c r="BK476" s="8">
        <v>10.0105</v>
      </c>
      <c r="BL476" t="s">
        <v>610</v>
      </c>
    </row>
    <row r="477" spans="1:64" x14ac:dyDescent="0.45">
      <c r="A477" t="s">
        <v>1213</v>
      </c>
      <c r="B477" t="s">
        <v>31</v>
      </c>
      <c r="C477" s="7">
        <v>42880.402777777781</v>
      </c>
      <c r="D477">
        <v>28.5</v>
      </c>
      <c r="E477" s="7">
        <v>42880.635416666664</v>
      </c>
      <c r="F477">
        <v>500</v>
      </c>
      <c r="G477" s="8">
        <v>16.543900000000001</v>
      </c>
      <c r="H477">
        <v>985884.69</v>
      </c>
      <c r="I477" s="8">
        <v>16.3584</v>
      </c>
      <c r="J477">
        <v>2114.6570000000002</v>
      </c>
      <c r="K477">
        <v>60267.72</v>
      </c>
      <c r="L477">
        <v>3582117.11</v>
      </c>
      <c r="M477">
        <v>68</v>
      </c>
      <c r="N477">
        <v>14498.3</v>
      </c>
      <c r="O477" s="8">
        <v>-0.33329999999999999</v>
      </c>
      <c r="P477" s="8">
        <v>17.912299999999998</v>
      </c>
      <c r="Q477" t="s">
        <v>610</v>
      </c>
      <c r="S477" s="2">
        <v>42880</v>
      </c>
      <c r="T477" t="s">
        <v>1213</v>
      </c>
      <c r="U477">
        <v>28.5</v>
      </c>
      <c r="V477">
        <v>500</v>
      </c>
      <c r="W477">
        <f t="shared" si="91"/>
        <v>11143363.033044994</v>
      </c>
      <c r="X477">
        <f t="shared" si="81"/>
        <v>27858.407582612486</v>
      </c>
      <c r="Y477">
        <f t="shared" si="82"/>
        <v>975</v>
      </c>
      <c r="Z477">
        <f t="shared" si="83"/>
        <v>454559.625</v>
      </c>
      <c r="AA477" t="str">
        <f t="shared" si="84"/>
        <v/>
      </c>
      <c r="AB477" s="9" t="str">
        <f>IFERROR(AA477/MAX($A$3:AA477)-1,"")</f>
        <v/>
      </c>
      <c r="AG477" s="2">
        <f t="shared" si="89"/>
        <v>42997</v>
      </c>
      <c r="AH477">
        <v>11960852.020544987</v>
      </c>
      <c r="AI477" s="9">
        <f>AH477/MAX($AH$2:AH477)-1</f>
        <v>-3.2791103023306567E-2</v>
      </c>
      <c r="AJ477" s="29">
        <f t="shared" si="85"/>
        <v>1</v>
      </c>
      <c r="AK477" s="29">
        <f t="shared" si="86"/>
        <v>1</v>
      </c>
      <c r="AL477" s="30">
        <f t="shared" si="90"/>
        <v>2</v>
      </c>
      <c r="AM477" s="30">
        <f t="shared" si="87"/>
        <v>2369</v>
      </c>
      <c r="AN477" s="31">
        <f t="shared" ca="1" si="88"/>
        <v>-3.2791103023306567E-2</v>
      </c>
      <c r="AV477" t="s">
        <v>1213</v>
      </c>
      <c r="AW477" t="s">
        <v>31</v>
      </c>
      <c r="AX477" s="7">
        <v>42880.402777777781</v>
      </c>
      <c r="AY477">
        <v>28.5</v>
      </c>
      <c r="AZ477" s="7">
        <v>42880.635416666664</v>
      </c>
      <c r="BA477">
        <v>500</v>
      </c>
      <c r="BB477" s="8">
        <v>16.543900000000001</v>
      </c>
      <c r="BC477">
        <v>985884.69</v>
      </c>
      <c r="BD477" s="8">
        <v>16.3584</v>
      </c>
      <c r="BE477">
        <v>2114.6570000000002</v>
      </c>
      <c r="BF477">
        <v>60267.72</v>
      </c>
      <c r="BG477">
        <v>3582117.11</v>
      </c>
      <c r="BH477">
        <v>68</v>
      </c>
      <c r="BI477">
        <v>14498.3</v>
      </c>
      <c r="BJ477" s="8">
        <v>-0.33329999999999999</v>
      </c>
      <c r="BK477" s="8">
        <v>17.912299999999998</v>
      </c>
      <c r="BL477" t="s">
        <v>610</v>
      </c>
    </row>
    <row r="478" spans="1:64" x14ac:dyDescent="0.45">
      <c r="A478" t="s">
        <v>1007</v>
      </c>
      <c r="B478" t="s">
        <v>31</v>
      </c>
      <c r="C478" s="7">
        <v>42880.545138888891</v>
      </c>
      <c r="D478">
        <v>100.5</v>
      </c>
      <c r="E478" s="7">
        <v>42881.388888888891</v>
      </c>
      <c r="F478">
        <v>314.5</v>
      </c>
      <c r="G478" s="8">
        <v>2.1294</v>
      </c>
      <c r="H478">
        <v>108052.3</v>
      </c>
      <c r="I478" s="8">
        <v>2.0880999999999998</v>
      </c>
      <c r="J478">
        <v>514.90250000000003</v>
      </c>
      <c r="K478">
        <v>51747.7</v>
      </c>
      <c r="L478">
        <v>457593</v>
      </c>
      <c r="M478">
        <v>33</v>
      </c>
      <c r="N478">
        <v>3274.31</v>
      </c>
      <c r="O478" s="8">
        <v>-0.19750000000000001</v>
      </c>
      <c r="P478" s="8">
        <v>2.2597</v>
      </c>
      <c r="Q478" t="s">
        <v>610</v>
      </c>
      <c r="S478" s="2">
        <v>42880</v>
      </c>
      <c r="T478" t="s">
        <v>1007</v>
      </c>
      <c r="U478">
        <v>100.5</v>
      </c>
      <c r="V478">
        <v>314.5</v>
      </c>
      <c r="W478">
        <f t="shared" si="91"/>
        <v>11143363.033044994</v>
      </c>
      <c r="X478">
        <f t="shared" si="81"/>
        <v>27858.407582612486</v>
      </c>
      <c r="Y478">
        <f t="shared" si="82"/>
        <v>275</v>
      </c>
      <c r="Z478">
        <f t="shared" si="83"/>
        <v>57708.750000000007</v>
      </c>
      <c r="AA478" t="str">
        <f t="shared" si="84"/>
        <v/>
      </c>
      <c r="AB478" s="9" t="str">
        <f>IFERROR(AA478/MAX($A$3:AA478)-1,"")</f>
        <v/>
      </c>
      <c r="AG478" s="2">
        <f t="shared" si="89"/>
        <v>42998</v>
      </c>
      <c r="AH478">
        <v>11960852.020544987</v>
      </c>
      <c r="AI478" s="9">
        <f>AH478/MAX($AH$2:AH478)-1</f>
        <v>-3.2791103023306567E-2</v>
      </c>
      <c r="AJ478" s="29">
        <f t="shared" si="85"/>
        <v>1</v>
      </c>
      <c r="AK478" s="29">
        <f t="shared" si="86"/>
        <v>1</v>
      </c>
      <c r="AL478" s="30">
        <f t="shared" si="90"/>
        <v>2</v>
      </c>
      <c r="AM478" s="30">
        <f t="shared" si="87"/>
        <v>2369</v>
      </c>
      <c r="AN478" s="31">
        <f t="shared" ca="1" si="88"/>
        <v>-3.2791103023306567E-2</v>
      </c>
      <c r="AV478" t="s">
        <v>1007</v>
      </c>
      <c r="AW478" t="s">
        <v>31</v>
      </c>
      <c r="AX478" s="7">
        <v>42880.545138888891</v>
      </c>
      <c r="AY478">
        <v>100.5</v>
      </c>
      <c r="AZ478" s="7">
        <v>42881.388888888891</v>
      </c>
      <c r="BA478">
        <v>314.5</v>
      </c>
      <c r="BB478" s="8">
        <v>2.1294</v>
      </c>
      <c r="BC478">
        <v>108052.3</v>
      </c>
      <c r="BD478" s="8">
        <v>2.0880999999999998</v>
      </c>
      <c r="BE478">
        <v>514.90250000000003</v>
      </c>
      <c r="BF478">
        <v>51747.7</v>
      </c>
      <c r="BG478">
        <v>457593</v>
      </c>
      <c r="BH478">
        <v>33</v>
      </c>
      <c r="BI478">
        <v>3274.31</v>
      </c>
      <c r="BJ478" s="8">
        <v>-0.19750000000000001</v>
      </c>
      <c r="BK478" s="8">
        <v>2.2597</v>
      </c>
      <c r="BL478" t="s">
        <v>610</v>
      </c>
    </row>
    <row r="479" spans="1:64" x14ac:dyDescent="0.45">
      <c r="A479" t="s">
        <v>1008</v>
      </c>
      <c r="B479" t="s">
        <v>31</v>
      </c>
      <c r="C479" s="7">
        <v>42880.555555555555</v>
      </c>
      <c r="D479">
        <v>98</v>
      </c>
      <c r="E479" s="7">
        <v>42881.388888888891</v>
      </c>
      <c r="F479">
        <v>249.2</v>
      </c>
      <c r="G479" s="8">
        <v>1.5428999999999999</v>
      </c>
      <c r="H479">
        <v>78034.67</v>
      </c>
      <c r="I479" s="8">
        <v>1.5074000000000001</v>
      </c>
      <c r="J479">
        <v>528.23209999999995</v>
      </c>
      <c r="K479">
        <v>51766.74</v>
      </c>
      <c r="L479">
        <v>535627.66</v>
      </c>
      <c r="M479">
        <v>30</v>
      </c>
      <c r="N479">
        <v>2601.16</v>
      </c>
      <c r="O479" s="8">
        <v>-0.25509999999999999</v>
      </c>
      <c r="P479" s="8">
        <v>1.6327</v>
      </c>
      <c r="Q479" t="s">
        <v>610</v>
      </c>
      <c r="S479" s="2">
        <v>42880</v>
      </c>
      <c r="T479" t="s">
        <v>1008</v>
      </c>
      <c r="U479">
        <v>98</v>
      </c>
      <c r="V479">
        <v>249.2</v>
      </c>
      <c r="W479">
        <f t="shared" si="91"/>
        <v>11143363.033044994</v>
      </c>
      <c r="X479">
        <f t="shared" si="81"/>
        <v>27858.407582612486</v>
      </c>
      <c r="Y479">
        <f t="shared" si="82"/>
        <v>275</v>
      </c>
      <c r="Z479">
        <f t="shared" si="83"/>
        <v>40625.200000000004</v>
      </c>
      <c r="AA479">
        <f t="shared" si="84"/>
        <v>11957837.608044993</v>
      </c>
      <c r="AB479" s="9">
        <f>IFERROR(AA479/MAX($A$3:AA479)-1,"")</f>
        <v>0</v>
      </c>
      <c r="AG479" s="2">
        <f t="shared" si="89"/>
        <v>42999</v>
      </c>
      <c r="AH479">
        <v>11935955.358044988</v>
      </c>
      <c r="AI479" s="9">
        <f>AH479/MAX($AH$2:AH479)-1</f>
        <v>-3.4804360392736711E-2</v>
      </c>
      <c r="AJ479" s="29">
        <f t="shared" si="85"/>
        <v>1</v>
      </c>
      <c r="AK479" s="29">
        <f t="shared" si="86"/>
        <v>1</v>
      </c>
      <c r="AL479" s="30">
        <f t="shared" si="90"/>
        <v>2</v>
      </c>
      <c r="AM479" s="30">
        <f t="shared" si="87"/>
        <v>2369</v>
      </c>
      <c r="AN479" s="31">
        <f t="shared" ca="1" si="88"/>
        <v>-3.4804360392736711E-2</v>
      </c>
      <c r="AV479" t="s">
        <v>1008</v>
      </c>
      <c r="AW479" t="s">
        <v>31</v>
      </c>
      <c r="AX479" s="7">
        <v>42880.555555555555</v>
      </c>
      <c r="AY479">
        <v>98</v>
      </c>
      <c r="AZ479" s="7">
        <v>42881.388888888891</v>
      </c>
      <c r="BA479">
        <v>249.2</v>
      </c>
      <c r="BB479" s="8">
        <v>1.5428999999999999</v>
      </c>
      <c r="BC479">
        <v>78034.67</v>
      </c>
      <c r="BD479" s="8">
        <v>1.5074000000000001</v>
      </c>
      <c r="BE479">
        <v>528.23209999999995</v>
      </c>
      <c r="BF479">
        <v>51766.74</v>
      </c>
      <c r="BG479">
        <v>535627.66</v>
      </c>
      <c r="BH479">
        <v>30</v>
      </c>
      <c r="BI479">
        <v>2601.16</v>
      </c>
      <c r="BJ479" s="8">
        <v>-0.25509999999999999</v>
      </c>
      <c r="BK479" s="8">
        <v>1.6327</v>
      </c>
      <c r="BL479" t="s">
        <v>610</v>
      </c>
    </row>
    <row r="480" spans="1:64" x14ac:dyDescent="0.45">
      <c r="A480" t="s">
        <v>1009</v>
      </c>
      <c r="B480" t="s">
        <v>31</v>
      </c>
      <c r="C480" s="7">
        <v>42881.399305555555</v>
      </c>
      <c r="D480">
        <v>107.85</v>
      </c>
      <c r="E480" s="7">
        <v>42884.385416666664</v>
      </c>
      <c r="F480">
        <v>188</v>
      </c>
      <c r="G480" s="8">
        <v>0.74319999999999997</v>
      </c>
      <c r="H480">
        <v>48605.66</v>
      </c>
      <c r="I480" s="8">
        <v>0.7157</v>
      </c>
      <c r="J480">
        <v>629.67629999999997</v>
      </c>
      <c r="K480">
        <v>67910.59</v>
      </c>
      <c r="L480">
        <v>3630722.76</v>
      </c>
      <c r="M480">
        <v>74</v>
      </c>
      <c r="N480">
        <v>656.83</v>
      </c>
      <c r="O480" s="8">
        <v>-8.2100000000000006E-2</v>
      </c>
      <c r="P480" s="8">
        <v>0.97030000000000005</v>
      </c>
      <c r="Q480" t="s">
        <v>610</v>
      </c>
      <c r="S480" s="2">
        <v>42881</v>
      </c>
      <c r="T480" t="s">
        <v>1009</v>
      </c>
      <c r="U480">
        <v>107.85</v>
      </c>
      <c r="V480">
        <v>188</v>
      </c>
      <c r="W480">
        <f t="shared" si="91"/>
        <v>11957837.608044993</v>
      </c>
      <c r="X480">
        <f t="shared" si="81"/>
        <v>29894.594020112483</v>
      </c>
      <c r="Y480">
        <f t="shared" si="82"/>
        <v>275</v>
      </c>
      <c r="Z480">
        <f t="shared" si="83"/>
        <v>21227.662500000002</v>
      </c>
      <c r="AA480" t="str">
        <f t="shared" si="84"/>
        <v/>
      </c>
      <c r="AB480" s="9" t="str">
        <f>IFERROR(AA480/MAX($A$3:AA480)-1,"")</f>
        <v/>
      </c>
      <c r="AG480" s="2">
        <f t="shared" si="89"/>
        <v>43000</v>
      </c>
      <c r="AH480">
        <v>12012979.858044988</v>
      </c>
      <c r="AI480" s="9">
        <f>AH480/MAX($AH$2:AH480)-1</f>
        <v>-2.8575808985427553E-2</v>
      </c>
      <c r="AJ480" s="29">
        <f t="shared" si="85"/>
        <v>1</v>
      </c>
      <c r="AK480" s="29">
        <f t="shared" si="86"/>
        <v>1</v>
      </c>
      <c r="AL480" s="30">
        <f t="shared" si="90"/>
        <v>2</v>
      </c>
      <c r="AM480" s="30">
        <f t="shared" si="87"/>
        <v>2369</v>
      </c>
      <c r="AN480" s="31">
        <f t="shared" ca="1" si="88"/>
        <v>-2.8575808985427553E-2</v>
      </c>
      <c r="AV480" t="s">
        <v>1009</v>
      </c>
      <c r="AW480" t="s">
        <v>31</v>
      </c>
      <c r="AX480" s="7">
        <v>42881.399305555555</v>
      </c>
      <c r="AY480">
        <v>107.85</v>
      </c>
      <c r="AZ480" s="7">
        <v>42884.385416666664</v>
      </c>
      <c r="BA480">
        <v>188</v>
      </c>
      <c r="BB480" s="8">
        <v>0.74319999999999997</v>
      </c>
      <c r="BC480">
        <v>48605.66</v>
      </c>
      <c r="BD480" s="8">
        <v>0.7157</v>
      </c>
      <c r="BE480">
        <v>629.67629999999997</v>
      </c>
      <c r="BF480">
        <v>67910.59</v>
      </c>
      <c r="BG480">
        <v>3630722.76</v>
      </c>
      <c r="BH480">
        <v>74</v>
      </c>
      <c r="BI480">
        <v>656.83</v>
      </c>
      <c r="BJ480" s="8">
        <v>-8.2100000000000006E-2</v>
      </c>
      <c r="BK480" s="8">
        <v>0.97030000000000005</v>
      </c>
      <c r="BL480" t="s">
        <v>610</v>
      </c>
    </row>
    <row r="481" spans="1:64" x14ac:dyDescent="0.45">
      <c r="A481" t="s">
        <v>1010</v>
      </c>
      <c r="B481" t="s">
        <v>31</v>
      </c>
      <c r="C481" s="7">
        <v>42881.440972222219</v>
      </c>
      <c r="D481">
        <v>88.25</v>
      </c>
      <c r="E481" s="7">
        <v>42884.385416666664</v>
      </c>
      <c r="F481">
        <v>129.85</v>
      </c>
      <c r="G481" s="8">
        <v>0.47139999999999999</v>
      </c>
      <c r="H481">
        <v>30350.44</v>
      </c>
      <c r="I481" s="8">
        <v>0.44669999999999999</v>
      </c>
      <c r="J481">
        <v>769.9443</v>
      </c>
      <c r="K481">
        <v>67947.59</v>
      </c>
      <c r="L481">
        <v>3661073.2</v>
      </c>
      <c r="M481">
        <v>62</v>
      </c>
      <c r="N481">
        <v>489.52</v>
      </c>
      <c r="O481" s="8">
        <v>-0.15809999999999999</v>
      </c>
      <c r="P481" s="8">
        <v>0.72240000000000004</v>
      </c>
      <c r="Q481" t="s">
        <v>610</v>
      </c>
      <c r="S481" s="2">
        <v>42881</v>
      </c>
      <c r="T481" t="s">
        <v>1010</v>
      </c>
      <c r="U481">
        <v>88.25</v>
      </c>
      <c r="V481">
        <v>129.85</v>
      </c>
      <c r="W481">
        <f t="shared" si="91"/>
        <v>11957837.608044993</v>
      </c>
      <c r="X481">
        <f t="shared" ref="X481:X544" si="92">W481*0.25%</f>
        <v>29894.594020112483</v>
      </c>
      <c r="Y481">
        <f t="shared" si="82"/>
        <v>350</v>
      </c>
      <c r="Z481">
        <f t="shared" si="83"/>
        <v>13796.65</v>
      </c>
      <c r="AA481" t="str">
        <f t="shared" si="84"/>
        <v/>
      </c>
      <c r="AB481" s="9" t="str">
        <f>IFERROR(AA481/MAX($A$3:AA481)-1,"")</f>
        <v/>
      </c>
      <c r="AG481" s="2">
        <f t="shared" si="89"/>
        <v>43001</v>
      </c>
      <c r="AH481">
        <v>12012979.858044988</v>
      </c>
      <c r="AI481" s="9">
        <f>AH481/MAX($AH$2:AH481)-1</f>
        <v>-2.8575808985427553E-2</v>
      </c>
      <c r="AJ481" s="29">
        <f t="shared" si="85"/>
        <v>1</v>
      </c>
      <c r="AK481" s="29">
        <f t="shared" si="86"/>
        <v>1</v>
      </c>
      <c r="AL481" s="30">
        <f t="shared" si="90"/>
        <v>2</v>
      </c>
      <c r="AM481" s="30">
        <f t="shared" si="87"/>
        <v>2369</v>
      </c>
      <c r="AN481" s="31">
        <f t="shared" ca="1" si="88"/>
        <v>-2.8575808985427553E-2</v>
      </c>
      <c r="AV481" t="s">
        <v>1010</v>
      </c>
      <c r="AW481" t="s">
        <v>31</v>
      </c>
      <c r="AX481" s="7">
        <v>42881.440972222219</v>
      </c>
      <c r="AY481">
        <v>88.25</v>
      </c>
      <c r="AZ481" s="7">
        <v>42884.385416666664</v>
      </c>
      <c r="BA481">
        <v>129.85</v>
      </c>
      <c r="BB481" s="8">
        <v>0.47139999999999999</v>
      </c>
      <c r="BC481">
        <v>30350.44</v>
      </c>
      <c r="BD481" s="8">
        <v>0.44669999999999999</v>
      </c>
      <c r="BE481">
        <v>769.9443</v>
      </c>
      <c r="BF481">
        <v>67947.59</v>
      </c>
      <c r="BG481">
        <v>3661073.2</v>
      </c>
      <c r="BH481">
        <v>62</v>
      </c>
      <c r="BI481">
        <v>489.52</v>
      </c>
      <c r="BJ481" s="8">
        <v>-0.15809999999999999</v>
      </c>
      <c r="BK481" s="8">
        <v>0.72240000000000004</v>
      </c>
      <c r="BL481" t="s">
        <v>610</v>
      </c>
    </row>
    <row r="482" spans="1:64" x14ac:dyDescent="0.45">
      <c r="A482" t="s">
        <v>1010</v>
      </c>
      <c r="B482" t="s">
        <v>31</v>
      </c>
      <c r="C482" s="7">
        <v>42881.461805555555</v>
      </c>
      <c r="D482">
        <v>90.8</v>
      </c>
      <c r="E482" s="7">
        <v>42884.388888888891</v>
      </c>
      <c r="F482">
        <v>148.85</v>
      </c>
      <c r="G482" s="8">
        <v>0.63929999999999998</v>
      </c>
      <c r="H482">
        <v>32287.7</v>
      </c>
      <c r="I482" s="8">
        <v>0.6129</v>
      </c>
      <c r="J482">
        <v>580.15570000000002</v>
      </c>
      <c r="K482">
        <v>52678.14</v>
      </c>
      <c r="L482">
        <v>567915.36</v>
      </c>
      <c r="M482">
        <v>57</v>
      </c>
      <c r="N482">
        <v>566.45000000000005</v>
      </c>
      <c r="O482" s="8">
        <v>-0.1817</v>
      </c>
      <c r="P482" s="8">
        <v>0.67400000000000004</v>
      </c>
      <c r="Q482" t="s">
        <v>610</v>
      </c>
      <c r="S482" s="2">
        <v>42881</v>
      </c>
      <c r="T482" t="s">
        <v>1010</v>
      </c>
      <c r="U482">
        <v>90.8</v>
      </c>
      <c r="V482">
        <v>148.85</v>
      </c>
      <c r="W482">
        <f t="shared" si="91"/>
        <v>11957837.608044993</v>
      </c>
      <c r="X482">
        <f t="shared" si="92"/>
        <v>29894.594020112483</v>
      </c>
      <c r="Y482">
        <f t="shared" si="82"/>
        <v>325</v>
      </c>
      <c r="Z482">
        <f t="shared" si="83"/>
        <v>18087.387500000004</v>
      </c>
      <c r="AA482" t="str">
        <f t="shared" si="84"/>
        <v/>
      </c>
      <c r="AB482" s="9" t="str">
        <f>IFERROR(AA482/MAX($A$3:AA482)-1,"")</f>
        <v/>
      </c>
      <c r="AG482" s="2">
        <f t="shared" si="89"/>
        <v>43002</v>
      </c>
      <c r="AH482">
        <v>12012979.858044988</v>
      </c>
      <c r="AI482" s="9">
        <f>AH482/MAX($AH$2:AH482)-1</f>
        <v>-2.8575808985427553E-2</v>
      </c>
      <c r="AJ482" s="29">
        <f t="shared" si="85"/>
        <v>1</v>
      </c>
      <c r="AK482" s="29">
        <f t="shared" si="86"/>
        <v>1</v>
      </c>
      <c r="AL482" s="30">
        <f t="shared" si="90"/>
        <v>2</v>
      </c>
      <c r="AM482" s="30">
        <f t="shared" si="87"/>
        <v>2369</v>
      </c>
      <c r="AN482" s="31">
        <f t="shared" ca="1" si="88"/>
        <v>-2.8575808985427553E-2</v>
      </c>
      <c r="AV482" t="s">
        <v>1010</v>
      </c>
      <c r="AW482" t="s">
        <v>31</v>
      </c>
      <c r="AX482" s="7">
        <v>42881.461805555555</v>
      </c>
      <c r="AY482">
        <v>90.8</v>
      </c>
      <c r="AZ482" s="7">
        <v>42884.388888888891</v>
      </c>
      <c r="BA482">
        <v>148.85</v>
      </c>
      <c r="BB482" s="8">
        <v>0.63929999999999998</v>
      </c>
      <c r="BC482">
        <v>32287.7</v>
      </c>
      <c r="BD482" s="8">
        <v>0.6129</v>
      </c>
      <c r="BE482">
        <v>580.15570000000002</v>
      </c>
      <c r="BF482">
        <v>52678.14</v>
      </c>
      <c r="BG482">
        <v>567915.36</v>
      </c>
      <c r="BH482">
        <v>57</v>
      </c>
      <c r="BI482">
        <v>566.45000000000005</v>
      </c>
      <c r="BJ482" s="8">
        <v>-0.1817</v>
      </c>
      <c r="BK482" s="8">
        <v>0.67400000000000004</v>
      </c>
      <c r="BL482" t="s">
        <v>610</v>
      </c>
    </row>
    <row r="483" spans="1:64" x14ac:dyDescent="0.45">
      <c r="A483" t="s">
        <v>1021</v>
      </c>
      <c r="B483" t="s">
        <v>31</v>
      </c>
      <c r="C483" s="7">
        <v>42881.604166666664</v>
      </c>
      <c r="D483">
        <v>80.599999999999994</v>
      </c>
      <c r="E483" s="7">
        <v>42884.388888888891</v>
      </c>
      <c r="F483">
        <v>99.55</v>
      </c>
      <c r="G483" s="8">
        <v>0.2351</v>
      </c>
      <c r="H483">
        <v>11216.45</v>
      </c>
      <c r="I483" s="8">
        <v>0.21279999999999999</v>
      </c>
      <c r="J483">
        <v>654.0779</v>
      </c>
      <c r="K483">
        <v>52718.68</v>
      </c>
      <c r="L483">
        <v>579131.81000000006</v>
      </c>
      <c r="M483">
        <v>16</v>
      </c>
      <c r="N483">
        <v>701.03</v>
      </c>
      <c r="O483" s="8">
        <v>-0.34860000000000002</v>
      </c>
      <c r="P483" s="8">
        <v>0.2959</v>
      </c>
      <c r="Q483" t="s">
        <v>610</v>
      </c>
      <c r="S483" s="2">
        <v>42881</v>
      </c>
      <c r="T483" t="s">
        <v>1021</v>
      </c>
      <c r="U483">
        <v>80.599999999999994</v>
      </c>
      <c r="V483">
        <v>99.55</v>
      </c>
      <c r="W483">
        <f t="shared" si="91"/>
        <v>11957837.608044993</v>
      </c>
      <c r="X483">
        <f t="shared" si="92"/>
        <v>29894.594020112483</v>
      </c>
      <c r="Y483">
        <f t="shared" si="82"/>
        <v>375</v>
      </c>
      <c r="Z483">
        <f t="shared" si="83"/>
        <v>6430.6874999999991</v>
      </c>
      <c r="AA483">
        <f t="shared" si="84"/>
        <v>12017379.995544992</v>
      </c>
      <c r="AB483" s="9">
        <f>IFERROR(AA483/MAX($A$3:AA483)-1,"")</f>
        <v>0</v>
      </c>
      <c r="AG483" s="2">
        <f t="shared" si="89"/>
        <v>43003</v>
      </c>
      <c r="AH483">
        <v>11984020.870544987</v>
      </c>
      <c r="AI483" s="9">
        <f>AH483/MAX($AH$2:AH483)-1</f>
        <v>-3.0917564431387934E-2</v>
      </c>
      <c r="AJ483" s="29">
        <f t="shared" si="85"/>
        <v>1</v>
      </c>
      <c r="AK483" s="29">
        <f t="shared" si="86"/>
        <v>1</v>
      </c>
      <c r="AL483" s="30">
        <f t="shared" si="90"/>
        <v>2</v>
      </c>
      <c r="AM483" s="30">
        <f t="shared" si="87"/>
        <v>2369</v>
      </c>
      <c r="AN483" s="31">
        <f t="shared" ca="1" si="88"/>
        <v>-3.0917564431387934E-2</v>
      </c>
      <c r="AV483" t="s">
        <v>1021</v>
      </c>
      <c r="AW483" t="s">
        <v>31</v>
      </c>
      <c r="AX483" s="7">
        <v>42881.604166666664</v>
      </c>
      <c r="AY483">
        <v>80.599999999999994</v>
      </c>
      <c r="AZ483" s="7">
        <v>42884.388888888891</v>
      </c>
      <c r="BA483">
        <v>99.55</v>
      </c>
      <c r="BB483" s="8">
        <v>0.2351</v>
      </c>
      <c r="BC483">
        <v>11216.45</v>
      </c>
      <c r="BD483" s="8">
        <v>0.21279999999999999</v>
      </c>
      <c r="BE483">
        <v>654.0779</v>
      </c>
      <c r="BF483">
        <v>52718.68</v>
      </c>
      <c r="BG483">
        <v>579131.81000000006</v>
      </c>
      <c r="BH483">
        <v>16</v>
      </c>
      <c r="BI483">
        <v>701.03</v>
      </c>
      <c r="BJ483" s="8">
        <v>-0.34860000000000002</v>
      </c>
      <c r="BK483" s="8">
        <v>0.2959</v>
      </c>
      <c r="BL483" t="s">
        <v>610</v>
      </c>
    </row>
    <row r="484" spans="1:64" x14ac:dyDescent="0.45">
      <c r="A484" t="s">
        <v>1021</v>
      </c>
      <c r="B484" t="s">
        <v>31</v>
      </c>
      <c r="C484" s="7">
        <v>42884.395833333336</v>
      </c>
      <c r="D484">
        <v>107.05</v>
      </c>
      <c r="E484" s="7">
        <v>42885.385416666664</v>
      </c>
      <c r="F484">
        <v>25.75</v>
      </c>
      <c r="G484" s="8">
        <v>-0.75949999999999995</v>
      </c>
      <c r="H484">
        <v>-52722.42</v>
      </c>
      <c r="I484" s="8">
        <v>-0.77190000000000003</v>
      </c>
      <c r="J484">
        <v>638.06970000000001</v>
      </c>
      <c r="K484">
        <v>68305.37</v>
      </c>
      <c r="L484">
        <v>3608350.78</v>
      </c>
      <c r="M484">
        <v>75</v>
      </c>
      <c r="N484">
        <v>-702.97</v>
      </c>
      <c r="O484" s="8">
        <v>-0.75949999999999995</v>
      </c>
      <c r="P484" s="8">
        <v>0.1037</v>
      </c>
      <c r="Q484" t="s">
        <v>610</v>
      </c>
      <c r="S484" s="2">
        <v>42884</v>
      </c>
      <c r="T484" t="s">
        <v>1021</v>
      </c>
      <c r="U484">
        <v>107.05</v>
      </c>
      <c r="V484">
        <v>25.75</v>
      </c>
      <c r="W484">
        <f t="shared" si="91"/>
        <v>12017379.995544992</v>
      </c>
      <c r="X484">
        <f t="shared" si="92"/>
        <v>30043.449988862481</v>
      </c>
      <c r="Y484">
        <f t="shared" si="82"/>
        <v>275</v>
      </c>
      <c r="Z484">
        <f t="shared" si="83"/>
        <v>-22722.699999999997</v>
      </c>
      <c r="AA484" t="str">
        <f t="shared" si="84"/>
        <v/>
      </c>
      <c r="AB484" s="9" t="str">
        <f>IFERROR(AA484/MAX($A$3:AA484)-1,"")</f>
        <v/>
      </c>
      <c r="AG484" s="2">
        <f t="shared" si="89"/>
        <v>43004</v>
      </c>
      <c r="AH484">
        <v>11982410.670544988</v>
      </c>
      <c r="AI484" s="9">
        <f>AH484/MAX($AH$2:AH484)-1</f>
        <v>-3.1047772527202255E-2</v>
      </c>
      <c r="AJ484" s="29">
        <f t="shared" si="85"/>
        <v>1</v>
      </c>
      <c r="AK484" s="29">
        <f t="shared" si="86"/>
        <v>1</v>
      </c>
      <c r="AL484" s="30">
        <f t="shared" si="90"/>
        <v>2</v>
      </c>
      <c r="AM484" s="30">
        <f t="shared" si="87"/>
        <v>2369</v>
      </c>
      <c r="AN484" s="31">
        <f t="shared" ca="1" si="88"/>
        <v>-3.1047772527202255E-2</v>
      </c>
      <c r="AV484" t="s">
        <v>1021</v>
      </c>
      <c r="AW484" t="s">
        <v>31</v>
      </c>
      <c r="AX484" s="7">
        <v>42884.395833333336</v>
      </c>
      <c r="AY484">
        <v>107.05</v>
      </c>
      <c r="AZ484" s="7">
        <v>42885.385416666664</v>
      </c>
      <c r="BA484">
        <v>25.75</v>
      </c>
      <c r="BB484" s="8">
        <v>-0.75949999999999995</v>
      </c>
      <c r="BC484">
        <v>-52722.42</v>
      </c>
      <c r="BD484" s="8">
        <v>-0.77190000000000003</v>
      </c>
      <c r="BE484">
        <v>638.06970000000001</v>
      </c>
      <c r="BF484">
        <v>68305.37</v>
      </c>
      <c r="BG484">
        <v>3608350.78</v>
      </c>
      <c r="BH484">
        <v>75</v>
      </c>
      <c r="BI484">
        <v>-702.97</v>
      </c>
      <c r="BJ484" s="8">
        <v>-0.75949999999999995</v>
      </c>
      <c r="BK484" s="8">
        <v>0.1037</v>
      </c>
      <c r="BL484" t="s">
        <v>610</v>
      </c>
    </row>
    <row r="485" spans="1:64" x14ac:dyDescent="0.45">
      <c r="A485" t="s">
        <v>1019</v>
      </c>
      <c r="B485" t="s">
        <v>31</v>
      </c>
      <c r="C485" s="7">
        <v>42884.416666666664</v>
      </c>
      <c r="D485">
        <v>192</v>
      </c>
      <c r="E485" s="7">
        <v>42885.388888888891</v>
      </c>
      <c r="F485">
        <v>228.95</v>
      </c>
      <c r="G485" s="8">
        <v>0.19239999999999999</v>
      </c>
      <c r="H485">
        <v>9019.9500000000007</v>
      </c>
      <c r="I485" s="8">
        <v>0.17050000000000001</v>
      </c>
      <c r="J485">
        <v>275.4982</v>
      </c>
      <c r="K485">
        <v>52895.66</v>
      </c>
      <c r="L485">
        <v>588151.76</v>
      </c>
      <c r="M485">
        <v>70</v>
      </c>
      <c r="N485">
        <v>128.86000000000001</v>
      </c>
      <c r="O485" s="8">
        <v>-0.27939999999999998</v>
      </c>
      <c r="P485" s="8">
        <v>0.41670000000000001</v>
      </c>
      <c r="Q485" t="s">
        <v>610</v>
      </c>
      <c r="S485" s="2">
        <v>42884</v>
      </c>
      <c r="T485" t="s">
        <v>1019</v>
      </c>
      <c r="U485">
        <v>192</v>
      </c>
      <c r="V485">
        <v>228.95</v>
      </c>
      <c r="W485">
        <f t="shared" si="91"/>
        <v>12017379.995544992</v>
      </c>
      <c r="X485">
        <f t="shared" si="92"/>
        <v>30043.449988862481</v>
      </c>
      <c r="Y485">
        <f t="shared" si="82"/>
        <v>150</v>
      </c>
      <c r="Z485">
        <f t="shared" si="83"/>
        <v>4911.0749999999953</v>
      </c>
      <c r="AA485" t="str">
        <f t="shared" si="84"/>
        <v/>
      </c>
      <c r="AB485" s="9" t="str">
        <f>IFERROR(AA485/MAX($A$3:AA485)-1,"")</f>
        <v/>
      </c>
      <c r="AG485" s="2">
        <f t="shared" si="89"/>
        <v>43005</v>
      </c>
      <c r="AH485">
        <v>12415163.333044987</v>
      </c>
      <c r="AI485" s="9">
        <f>AH485/MAX($AH$2:AH485)-1</f>
        <v>0</v>
      </c>
      <c r="AJ485" s="29">
        <f t="shared" si="85"/>
        <v>1</v>
      </c>
      <c r="AK485" s="29">
        <f t="shared" si="86"/>
        <v>1</v>
      </c>
      <c r="AL485" s="30">
        <f t="shared" si="90"/>
        <v>2</v>
      </c>
      <c r="AM485" s="30">
        <f t="shared" si="87"/>
        <v>2369</v>
      </c>
      <c r="AN485" s="31">
        <f t="shared" ca="1" si="88"/>
        <v>0</v>
      </c>
      <c r="AV485" t="s">
        <v>1019</v>
      </c>
      <c r="AW485" t="s">
        <v>31</v>
      </c>
      <c r="AX485" s="7">
        <v>42884.416666666664</v>
      </c>
      <c r="AY485">
        <v>192</v>
      </c>
      <c r="AZ485" s="7">
        <v>42885.388888888891</v>
      </c>
      <c r="BA485">
        <v>228.95</v>
      </c>
      <c r="BB485" s="8">
        <v>0.19239999999999999</v>
      </c>
      <c r="BC485">
        <v>9019.9500000000007</v>
      </c>
      <c r="BD485" s="8">
        <v>0.17050000000000001</v>
      </c>
      <c r="BE485">
        <v>275.4982</v>
      </c>
      <c r="BF485">
        <v>52895.66</v>
      </c>
      <c r="BG485">
        <v>588151.76</v>
      </c>
      <c r="BH485">
        <v>70</v>
      </c>
      <c r="BI485">
        <v>128.86000000000001</v>
      </c>
      <c r="BJ485" s="8">
        <v>-0.27939999999999998</v>
      </c>
      <c r="BK485" s="8">
        <v>0.41670000000000001</v>
      </c>
      <c r="BL485" t="s">
        <v>610</v>
      </c>
    </row>
    <row r="486" spans="1:64" x14ac:dyDescent="0.45">
      <c r="A486" t="s">
        <v>1011</v>
      </c>
      <c r="B486" t="s">
        <v>31</v>
      </c>
      <c r="C486" s="7">
        <v>42884.434027777781</v>
      </c>
      <c r="D486">
        <v>169.2</v>
      </c>
      <c r="E486" s="7">
        <v>42885.388888888891</v>
      </c>
      <c r="F486">
        <v>168</v>
      </c>
      <c r="G486" s="8">
        <v>-7.1000000000000004E-3</v>
      </c>
      <c r="H486">
        <v>-1430.38</v>
      </c>
      <c r="I486" s="8">
        <v>-2.7E-2</v>
      </c>
      <c r="J486">
        <v>312.85680000000002</v>
      </c>
      <c r="K486">
        <v>52935.37</v>
      </c>
      <c r="L486">
        <v>586721.38</v>
      </c>
      <c r="M486">
        <v>65</v>
      </c>
      <c r="N486">
        <v>-22.01</v>
      </c>
      <c r="O486" s="8">
        <v>-0.43819999999999998</v>
      </c>
      <c r="P486" s="8">
        <v>0.19089999999999999</v>
      </c>
      <c r="Q486" t="s">
        <v>610</v>
      </c>
      <c r="S486" s="2">
        <v>42884</v>
      </c>
      <c r="T486" t="s">
        <v>1011</v>
      </c>
      <c r="U486">
        <v>169.2</v>
      </c>
      <c r="V486">
        <v>168</v>
      </c>
      <c r="W486">
        <f t="shared" si="91"/>
        <v>12017379.995544992</v>
      </c>
      <c r="X486">
        <f t="shared" si="92"/>
        <v>30043.449988862481</v>
      </c>
      <c r="Y486">
        <f t="shared" si="82"/>
        <v>175</v>
      </c>
      <c r="Z486">
        <f t="shared" si="83"/>
        <v>-800.10000000000048</v>
      </c>
      <c r="AA486">
        <f t="shared" si="84"/>
        <v>11998768.270544993</v>
      </c>
      <c r="AB486" s="9">
        <f>IFERROR(AA486/MAX($A$3:AA486)-1,"")</f>
        <v>-1.5487340008304429E-3</v>
      </c>
      <c r="AG486" s="2">
        <f t="shared" si="89"/>
        <v>43006</v>
      </c>
      <c r="AH486">
        <v>12417079.908044986</v>
      </c>
      <c r="AI486" s="9">
        <f>AH486/MAX($AH$2:AH486)-1</f>
        <v>0</v>
      </c>
      <c r="AJ486" s="29">
        <f t="shared" si="85"/>
        <v>1</v>
      </c>
      <c r="AK486" s="29">
        <f t="shared" si="86"/>
        <v>1</v>
      </c>
      <c r="AL486" s="30">
        <f t="shared" si="90"/>
        <v>2</v>
      </c>
      <c r="AM486" s="30">
        <f t="shared" si="87"/>
        <v>2369</v>
      </c>
      <c r="AN486" s="31">
        <f t="shared" ca="1" si="88"/>
        <v>0</v>
      </c>
      <c r="AV486" t="s">
        <v>1011</v>
      </c>
      <c r="AW486" t="s">
        <v>31</v>
      </c>
      <c r="AX486" s="7">
        <v>42884.434027777781</v>
      </c>
      <c r="AY486">
        <v>169.2</v>
      </c>
      <c r="AZ486" s="7">
        <v>42885.388888888891</v>
      </c>
      <c r="BA486">
        <v>168</v>
      </c>
      <c r="BB486" s="8">
        <v>-7.1000000000000004E-3</v>
      </c>
      <c r="BC486">
        <v>-1430.38</v>
      </c>
      <c r="BD486" s="8">
        <v>-2.7E-2</v>
      </c>
      <c r="BE486">
        <v>312.85680000000002</v>
      </c>
      <c r="BF486">
        <v>52935.37</v>
      </c>
      <c r="BG486">
        <v>586721.38</v>
      </c>
      <c r="BH486">
        <v>65</v>
      </c>
      <c r="BI486">
        <v>-22.01</v>
      </c>
      <c r="BJ486" s="8">
        <v>-0.43819999999999998</v>
      </c>
      <c r="BK486" s="8">
        <v>0.19089999999999999</v>
      </c>
      <c r="BL486" t="s">
        <v>610</v>
      </c>
    </row>
    <row r="487" spans="1:64" x14ac:dyDescent="0.45">
      <c r="A487" t="s">
        <v>1010</v>
      </c>
      <c r="B487" t="s">
        <v>31</v>
      </c>
      <c r="C487" s="7">
        <v>42885.395833333336</v>
      </c>
      <c r="D487">
        <v>97.8</v>
      </c>
      <c r="E487" s="7">
        <v>42886.385416666664</v>
      </c>
      <c r="F487">
        <v>93.6</v>
      </c>
      <c r="G487" s="8">
        <v>-4.2900000000000001E-2</v>
      </c>
      <c r="H487">
        <v>-4253.6499999999996</v>
      </c>
      <c r="I487" s="8">
        <v>-6.25E-2</v>
      </c>
      <c r="J487">
        <v>695.72339999999997</v>
      </c>
      <c r="K487">
        <v>68041.759999999995</v>
      </c>
      <c r="L487">
        <v>3604097.12</v>
      </c>
      <c r="M487">
        <v>75</v>
      </c>
      <c r="N487">
        <v>-56.72</v>
      </c>
      <c r="O487" s="8">
        <v>-0.37880000000000003</v>
      </c>
      <c r="P487" s="8">
        <v>0.12470000000000001</v>
      </c>
      <c r="Q487" t="s">
        <v>610</v>
      </c>
      <c r="S487" s="2">
        <v>42885</v>
      </c>
      <c r="T487" t="s">
        <v>1010</v>
      </c>
      <c r="U487">
        <v>97.8</v>
      </c>
      <c r="V487">
        <v>93.6</v>
      </c>
      <c r="W487">
        <f t="shared" si="91"/>
        <v>11998768.270544993</v>
      </c>
      <c r="X487">
        <f t="shared" si="92"/>
        <v>29996.920676362482</v>
      </c>
      <c r="Y487">
        <f t="shared" si="82"/>
        <v>300</v>
      </c>
      <c r="Z487">
        <f t="shared" si="83"/>
        <v>-1834.2000000000012</v>
      </c>
      <c r="AA487" t="str">
        <f t="shared" si="84"/>
        <v/>
      </c>
      <c r="AB487" s="9" t="str">
        <f>IFERROR(AA487/MAX($A$3:AA487)-1,"")</f>
        <v/>
      </c>
      <c r="AG487" s="2">
        <f t="shared" si="89"/>
        <v>43007</v>
      </c>
      <c r="AH487">
        <v>12410123.508044986</v>
      </c>
      <c r="AI487" s="9">
        <f>AH487/MAX($AH$2:AH487)-1</f>
        <v>-5.602283348030701E-4</v>
      </c>
      <c r="AJ487" s="29">
        <f t="shared" si="85"/>
        <v>1</v>
      </c>
      <c r="AK487" s="29">
        <f t="shared" si="86"/>
        <v>1</v>
      </c>
      <c r="AL487" s="30">
        <f t="shared" si="90"/>
        <v>2</v>
      </c>
      <c r="AM487" s="30">
        <f t="shared" si="87"/>
        <v>2369</v>
      </c>
      <c r="AN487" s="31">
        <f t="shared" ca="1" si="88"/>
        <v>-5.602283348030701E-4</v>
      </c>
      <c r="AV487" t="s">
        <v>1010</v>
      </c>
      <c r="AW487" t="s">
        <v>31</v>
      </c>
      <c r="AX487" s="7">
        <v>42885.395833333336</v>
      </c>
      <c r="AY487">
        <v>97.8</v>
      </c>
      <c r="AZ487" s="7">
        <v>42886.385416666664</v>
      </c>
      <c r="BA487">
        <v>93.6</v>
      </c>
      <c r="BB487" s="8">
        <v>-4.2900000000000001E-2</v>
      </c>
      <c r="BC487">
        <v>-4253.6499999999996</v>
      </c>
      <c r="BD487" s="8">
        <v>-6.25E-2</v>
      </c>
      <c r="BE487">
        <v>695.72339999999997</v>
      </c>
      <c r="BF487">
        <v>68041.759999999995</v>
      </c>
      <c r="BG487">
        <v>3604097.12</v>
      </c>
      <c r="BH487">
        <v>75</v>
      </c>
      <c r="BI487">
        <v>-56.72</v>
      </c>
      <c r="BJ487" s="8">
        <v>-0.37880000000000003</v>
      </c>
      <c r="BK487" s="8">
        <v>0.12470000000000001</v>
      </c>
      <c r="BL487" t="s">
        <v>610</v>
      </c>
    </row>
    <row r="488" spans="1:64" x14ac:dyDescent="0.45">
      <c r="A488" t="s">
        <v>1010</v>
      </c>
      <c r="B488" t="s">
        <v>31</v>
      </c>
      <c r="C488" s="7">
        <v>42885.416666666664</v>
      </c>
      <c r="D488">
        <v>102</v>
      </c>
      <c r="E488" s="7">
        <v>42886.388888888891</v>
      </c>
      <c r="F488">
        <v>84.6</v>
      </c>
      <c r="G488" s="8">
        <v>-0.1706</v>
      </c>
      <c r="H488">
        <v>-9998.2199999999993</v>
      </c>
      <c r="I488" s="8">
        <v>-0.18890000000000001</v>
      </c>
      <c r="J488">
        <v>518.95690000000002</v>
      </c>
      <c r="K488">
        <v>52933.61</v>
      </c>
      <c r="L488">
        <v>576723.16</v>
      </c>
      <c r="M488">
        <v>70</v>
      </c>
      <c r="N488">
        <v>-142.83000000000001</v>
      </c>
      <c r="O488" s="8">
        <v>-0.40439999999999998</v>
      </c>
      <c r="P488" s="8">
        <v>9.8000000000000004E-2</v>
      </c>
      <c r="Q488" t="s">
        <v>610</v>
      </c>
      <c r="S488" s="2">
        <v>42885</v>
      </c>
      <c r="T488" t="s">
        <v>1010</v>
      </c>
      <c r="U488">
        <v>102</v>
      </c>
      <c r="V488">
        <v>84.6</v>
      </c>
      <c r="W488">
        <f t="shared" si="91"/>
        <v>11998768.270544993</v>
      </c>
      <c r="X488">
        <f t="shared" si="92"/>
        <v>29996.920676362482</v>
      </c>
      <c r="Y488">
        <f t="shared" si="82"/>
        <v>300</v>
      </c>
      <c r="Z488">
        <f t="shared" si="83"/>
        <v>-5779.800000000002</v>
      </c>
      <c r="AA488" t="str">
        <f t="shared" si="84"/>
        <v/>
      </c>
      <c r="AB488" s="9" t="str">
        <f>IFERROR(AA488/MAX($A$3:AA488)-1,"")</f>
        <v/>
      </c>
      <c r="AG488" s="2">
        <f t="shared" si="89"/>
        <v>43008</v>
      </c>
      <c r="AH488">
        <v>12410123.508044986</v>
      </c>
      <c r="AI488" s="9">
        <f>AH488/MAX($AH$2:AH488)-1</f>
        <v>-5.602283348030701E-4</v>
      </c>
      <c r="AJ488" s="29">
        <f t="shared" si="85"/>
        <v>1</v>
      </c>
      <c r="AK488" s="29">
        <f t="shared" si="86"/>
        <v>1</v>
      </c>
      <c r="AL488" s="30">
        <f t="shared" si="90"/>
        <v>2</v>
      </c>
      <c r="AM488" s="30">
        <f t="shared" si="87"/>
        <v>2369</v>
      </c>
      <c r="AN488" s="31">
        <f t="shared" ca="1" si="88"/>
        <v>-5.602283348030701E-4</v>
      </c>
      <c r="AV488" t="s">
        <v>1010</v>
      </c>
      <c r="AW488" t="s">
        <v>31</v>
      </c>
      <c r="AX488" s="7">
        <v>42885.416666666664</v>
      </c>
      <c r="AY488">
        <v>102</v>
      </c>
      <c r="AZ488" s="7">
        <v>42886.388888888891</v>
      </c>
      <c r="BA488">
        <v>84.6</v>
      </c>
      <c r="BB488" s="8">
        <v>-0.1706</v>
      </c>
      <c r="BC488">
        <v>-9998.2199999999993</v>
      </c>
      <c r="BD488" s="8">
        <v>-0.18890000000000001</v>
      </c>
      <c r="BE488">
        <v>518.95690000000002</v>
      </c>
      <c r="BF488">
        <v>52933.61</v>
      </c>
      <c r="BG488">
        <v>576723.16</v>
      </c>
      <c r="BH488">
        <v>70</v>
      </c>
      <c r="BI488">
        <v>-142.83000000000001</v>
      </c>
      <c r="BJ488" s="8">
        <v>-0.40439999999999998</v>
      </c>
      <c r="BK488" s="8">
        <v>9.8000000000000004E-2</v>
      </c>
      <c r="BL488" t="s">
        <v>610</v>
      </c>
    </row>
    <row r="489" spans="1:64" x14ac:dyDescent="0.45">
      <c r="A489" t="s">
        <v>1009</v>
      </c>
      <c r="B489" t="s">
        <v>31</v>
      </c>
      <c r="C489" s="7">
        <v>42885.427083333336</v>
      </c>
      <c r="D489">
        <v>121.1</v>
      </c>
      <c r="E489" s="7">
        <v>42886.388888888891</v>
      </c>
      <c r="F489">
        <v>132.44999999999999</v>
      </c>
      <c r="G489" s="8">
        <v>9.3700000000000006E-2</v>
      </c>
      <c r="H489">
        <v>3849.92</v>
      </c>
      <c r="I489" s="8">
        <v>7.2800000000000004E-2</v>
      </c>
      <c r="J489">
        <v>436.77120000000002</v>
      </c>
      <c r="K489">
        <v>52892.99</v>
      </c>
      <c r="L489">
        <v>580573.07999999996</v>
      </c>
      <c r="M489">
        <v>67</v>
      </c>
      <c r="N489">
        <v>57.46</v>
      </c>
      <c r="O489" s="8">
        <v>-0.20730000000000001</v>
      </c>
      <c r="P489" s="8">
        <v>0.40379999999999999</v>
      </c>
      <c r="Q489" t="s">
        <v>610</v>
      </c>
      <c r="S489" s="2">
        <v>42885</v>
      </c>
      <c r="T489" t="s">
        <v>1009</v>
      </c>
      <c r="U489">
        <v>121.1</v>
      </c>
      <c r="V489">
        <v>132.44999999999999</v>
      </c>
      <c r="W489">
        <f t="shared" si="91"/>
        <v>11998768.270544993</v>
      </c>
      <c r="X489">
        <f t="shared" si="92"/>
        <v>29996.920676362482</v>
      </c>
      <c r="Y489">
        <f t="shared" si="82"/>
        <v>250</v>
      </c>
      <c r="Z489">
        <f t="shared" si="83"/>
        <v>2203.6249999999986</v>
      </c>
      <c r="AA489" t="str">
        <f t="shared" si="84"/>
        <v/>
      </c>
      <c r="AB489" s="9" t="str">
        <f>IFERROR(AA489/MAX($A$3:AA489)-1,"")</f>
        <v/>
      </c>
      <c r="AG489" s="2">
        <f t="shared" si="89"/>
        <v>43009</v>
      </c>
      <c r="AH489">
        <v>12410123.508044986</v>
      </c>
      <c r="AI489" s="9">
        <f>AH489/MAX($AH$2:AH489)-1</f>
        <v>-5.602283348030701E-4</v>
      </c>
      <c r="AJ489" s="29">
        <f t="shared" si="85"/>
        <v>1</v>
      </c>
      <c r="AK489" s="29">
        <f t="shared" si="86"/>
        <v>1</v>
      </c>
      <c r="AL489" s="30">
        <f t="shared" si="90"/>
        <v>2</v>
      </c>
      <c r="AM489" s="30">
        <f t="shared" si="87"/>
        <v>2369</v>
      </c>
      <c r="AN489" s="31">
        <f t="shared" ca="1" si="88"/>
        <v>-5.602283348030701E-4</v>
      </c>
      <c r="AV489" t="s">
        <v>1009</v>
      </c>
      <c r="AW489" t="s">
        <v>31</v>
      </c>
      <c r="AX489" s="7">
        <v>42885.427083333336</v>
      </c>
      <c r="AY489">
        <v>121.1</v>
      </c>
      <c r="AZ489" s="7">
        <v>42886.388888888891</v>
      </c>
      <c r="BA489">
        <v>132.44999999999999</v>
      </c>
      <c r="BB489" s="8">
        <v>9.3700000000000006E-2</v>
      </c>
      <c r="BC489">
        <v>3849.92</v>
      </c>
      <c r="BD489" s="8">
        <v>7.2800000000000004E-2</v>
      </c>
      <c r="BE489">
        <v>436.77120000000002</v>
      </c>
      <c r="BF489">
        <v>52892.99</v>
      </c>
      <c r="BG489">
        <v>580573.07999999996</v>
      </c>
      <c r="BH489">
        <v>67</v>
      </c>
      <c r="BI489">
        <v>57.46</v>
      </c>
      <c r="BJ489" s="8">
        <v>-0.20730000000000001</v>
      </c>
      <c r="BK489" s="8">
        <v>0.40379999999999999</v>
      </c>
      <c r="BL489" t="s">
        <v>610</v>
      </c>
    </row>
    <row r="490" spans="1:64" x14ac:dyDescent="0.45">
      <c r="A490" t="s">
        <v>1009</v>
      </c>
      <c r="B490" t="s">
        <v>31</v>
      </c>
      <c r="C490" s="7">
        <v>42885.427083333336</v>
      </c>
      <c r="D490">
        <v>121.1</v>
      </c>
      <c r="E490" s="7">
        <v>42886.385416666664</v>
      </c>
      <c r="F490">
        <v>145.15</v>
      </c>
      <c r="G490" s="8">
        <v>0.1986</v>
      </c>
      <c r="H490">
        <v>12009.86</v>
      </c>
      <c r="I490" s="8">
        <v>0.17660000000000001</v>
      </c>
      <c r="J490">
        <v>561.53639999999996</v>
      </c>
      <c r="K490">
        <v>68002.06</v>
      </c>
      <c r="L490">
        <v>3616106.98</v>
      </c>
      <c r="M490">
        <v>66</v>
      </c>
      <c r="N490">
        <v>181.97</v>
      </c>
      <c r="O490" s="8">
        <v>-0.20730000000000001</v>
      </c>
      <c r="P490" s="8">
        <v>0.32119999999999999</v>
      </c>
      <c r="Q490" t="s">
        <v>610</v>
      </c>
      <c r="S490" s="2">
        <v>42885</v>
      </c>
      <c r="T490" t="s">
        <v>1009</v>
      </c>
      <c r="U490">
        <v>121.1</v>
      </c>
      <c r="V490">
        <v>145.15</v>
      </c>
      <c r="W490">
        <f t="shared" si="91"/>
        <v>11998768.270544993</v>
      </c>
      <c r="X490">
        <f t="shared" si="92"/>
        <v>29996.920676362482</v>
      </c>
      <c r="Y490">
        <f t="shared" si="82"/>
        <v>250</v>
      </c>
      <c r="Z490">
        <f t="shared" si="83"/>
        <v>5346.8750000000009</v>
      </c>
      <c r="AA490">
        <f t="shared" si="84"/>
        <v>11998704.770544993</v>
      </c>
      <c r="AB490" s="9">
        <f>IFERROR(AA490/MAX($A$3:AA490)-1,"")</f>
        <v>-1.5540180144859583E-3</v>
      </c>
      <c r="AG490" s="2">
        <f t="shared" si="89"/>
        <v>43010</v>
      </c>
      <c r="AH490">
        <v>12410123.508044986</v>
      </c>
      <c r="AI490" s="9">
        <f>AH490/MAX($AH$2:AH490)-1</f>
        <v>-5.602283348030701E-4</v>
      </c>
      <c r="AJ490" s="29">
        <f t="shared" si="85"/>
        <v>1</v>
      </c>
      <c r="AK490" s="29">
        <f t="shared" si="86"/>
        <v>1</v>
      </c>
      <c r="AL490" s="30">
        <f t="shared" si="90"/>
        <v>2</v>
      </c>
      <c r="AM490" s="30">
        <f t="shared" si="87"/>
        <v>2369</v>
      </c>
      <c r="AN490" s="31">
        <f t="shared" ca="1" si="88"/>
        <v>-5.602283348030701E-4</v>
      </c>
      <c r="AV490" t="s">
        <v>1009</v>
      </c>
      <c r="AW490" t="s">
        <v>31</v>
      </c>
      <c r="AX490" s="7">
        <v>42885.427083333336</v>
      </c>
      <c r="AY490">
        <v>121.1</v>
      </c>
      <c r="AZ490" s="7">
        <v>42886.385416666664</v>
      </c>
      <c r="BA490">
        <v>145.15</v>
      </c>
      <c r="BB490" s="8">
        <v>0.1986</v>
      </c>
      <c r="BC490">
        <v>12009.86</v>
      </c>
      <c r="BD490" s="8">
        <v>0.17660000000000001</v>
      </c>
      <c r="BE490">
        <v>561.53639999999996</v>
      </c>
      <c r="BF490">
        <v>68002.06</v>
      </c>
      <c r="BG490">
        <v>3616106.98</v>
      </c>
      <c r="BH490">
        <v>66</v>
      </c>
      <c r="BI490">
        <v>181.97</v>
      </c>
      <c r="BJ490" s="8">
        <v>-0.20730000000000001</v>
      </c>
      <c r="BK490" s="8">
        <v>0.32119999999999999</v>
      </c>
      <c r="BL490" t="s">
        <v>610</v>
      </c>
    </row>
    <row r="491" spans="1:64" x14ac:dyDescent="0.45">
      <c r="A491" t="s">
        <v>1019</v>
      </c>
      <c r="B491" t="s">
        <v>31</v>
      </c>
      <c r="C491" s="7">
        <v>42887.416666666664</v>
      </c>
      <c r="D491">
        <v>52.05</v>
      </c>
      <c r="E491" s="7">
        <v>42887.635416666664</v>
      </c>
      <c r="F491">
        <v>0.35</v>
      </c>
      <c r="G491" s="8">
        <v>-0.99329999999999996</v>
      </c>
      <c r="H491">
        <v>-68308.12</v>
      </c>
      <c r="I491" s="8">
        <v>-1.0033000000000001</v>
      </c>
      <c r="J491">
        <v>1307.9829999999999</v>
      </c>
      <c r="K491">
        <v>68080.53</v>
      </c>
      <c r="L491">
        <v>3547798.86</v>
      </c>
      <c r="M491">
        <v>64</v>
      </c>
      <c r="N491">
        <v>-1067.31</v>
      </c>
      <c r="O491" s="8">
        <v>-0.99329999999999996</v>
      </c>
      <c r="P491" s="8">
        <v>0.90200000000000002</v>
      </c>
      <c r="Q491" t="s">
        <v>610</v>
      </c>
      <c r="S491" s="2">
        <v>42887</v>
      </c>
      <c r="T491" t="s">
        <v>1019</v>
      </c>
      <c r="U491">
        <v>52.05</v>
      </c>
      <c r="V491">
        <v>0.35</v>
      </c>
      <c r="W491">
        <f t="shared" si="91"/>
        <v>11998704.770544993</v>
      </c>
      <c r="X491">
        <f t="shared" si="92"/>
        <v>29996.761926362484</v>
      </c>
      <c r="Y491">
        <f t="shared" si="82"/>
        <v>575</v>
      </c>
      <c r="Z491">
        <f t="shared" si="83"/>
        <v>-30028.799999999999</v>
      </c>
      <c r="AA491" t="str">
        <f t="shared" si="84"/>
        <v/>
      </c>
      <c r="AB491" s="9" t="str">
        <f>IFERROR(AA491/MAX($A$3:AA491)-1,"")</f>
        <v/>
      </c>
      <c r="AG491" s="2">
        <f t="shared" si="89"/>
        <v>43011</v>
      </c>
      <c r="AH491">
        <v>12394546.420544986</v>
      </c>
      <c r="AI491" s="9">
        <f>AH491/MAX($AH$2:AH491)-1</f>
        <v>-1.8147171208426904E-3</v>
      </c>
      <c r="AJ491" s="29">
        <f t="shared" si="85"/>
        <v>1</v>
      </c>
      <c r="AK491" s="29">
        <f t="shared" si="86"/>
        <v>1</v>
      </c>
      <c r="AL491" s="30">
        <f t="shared" si="90"/>
        <v>2</v>
      </c>
      <c r="AM491" s="30">
        <f t="shared" si="87"/>
        <v>2369</v>
      </c>
      <c r="AN491" s="31">
        <f t="shared" ca="1" si="88"/>
        <v>-1.8147171208426904E-3</v>
      </c>
      <c r="AV491" t="s">
        <v>1019</v>
      </c>
      <c r="AW491" t="s">
        <v>31</v>
      </c>
      <c r="AX491" s="7">
        <v>42887.416666666664</v>
      </c>
      <c r="AY491">
        <v>52.05</v>
      </c>
      <c r="AZ491" s="7">
        <v>42887.635416666664</v>
      </c>
      <c r="BA491">
        <v>0.35</v>
      </c>
      <c r="BB491" s="8">
        <v>-0.99329999999999996</v>
      </c>
      <c r="BC491">
        <v>-68308.12</v>
      </c>
      <c r="BD491" s="8">
        <v>-1.0033000000000001</v>
      </c>
      <c r="BE491">
        <v>1307.9829999999999</v>
      </c>
      <c r="BF491">
        <v>68080.53</v>
      </c>
      <c r="BG491">
        <v>3547798.86</v>
      </c>
      <c r="BH491">
        <v>64</v>
      </c>
      <c r="BI491">
        <v>-1067.31</v>
      </c>
      <c r="BJ491" s="8">
        <v>-0.99329999999999996</v>
      </c>
      <c r="BK491" s="8">
        <v>0.90200000000000002</v>
      </c>
      <c r="BL491" t="s">
        <v>610</v>
      </c>
    </row>
    <row r="492" spans="1:64" x14ac:dyDescent="0.45">
      <c r="A492" t="s">
        <v>1011</v>
      </c>
      <c r="B492" t="s">
        <v>31</v>
      </c>
      <c r="C492" s="7">
        <v>42887.520833333336</v>
      </c>
      <c r="D492">
        <v>41.15</v>
      </c>
      <c r="E492" s="7">
        <v>42887.635416666664</v>
      </c>
      <c r="F492">
        <v>0.05</v>
      </c>
      <c r="G492" s="8">
        <v>-0.99880000000000002</v>
      </c>
      <c r="H492">
        <v>-68769.570000000007</v>
      </c>
      <c r="I492" s="8">
        <v>-1.0087999999999999</v>
      </c>
      <c r="J492">
        <v>1656.6189999999999</v>
      </c>
      <c r="K492">
        <v>68169.88</v>
      </c>
      <c r="L492">
        <v>3479029.29</v>
      </c>
      <c r="M492">
        <v>34</v>
      </c>
      <c r="N492">
        <v>-2022.63</v>
      </c>
      <c r="O492" s="8">
        <v>-0.99880000000000002</v>
      </c>
      <c r="P492" s="8">
        <v>0.13730000000000001</v>
      </c>
      <c r="Q492" t="s">
        <v>610</v>
      </c>
      <c r="S492" s="2">
        <v>42887</v>
      </c>
      <c r="T492" t="s">
        <v>1011</v>
      </c>
      <c r="U492">
        <v>41.15</v>
      </c>
      <c r="V492">
        <v>0.05</v>
      </c>
      <c r="W492">
        <f t="shared" si="91"/>
        <v>11998704.770544993</v>
      </c>
      <c r="X492">
        <f t="shared" si="92"/>
        <v>29996.761926362484</v>
      </c>
      <c r="Y492">
        <f t="shared" si="82"/>
        <v>725</v>
      </c>
      <c r="Z492">
        <f t="shared" si="83"/>
        <v>-30096.2</v>
      </c>
      <c r="AA492">
        <f t="shared" si="84"/>
        <v>11938579.770544993</v>
      </c>
      <c r="AB492" s="9">
        <f>IFERROR(AA492/MAX($A$3:AA492)-1,"")</f>
        <v>-6.5571884245327894E-3</v>
      </c>
      <c r="AG492" s="2">
        <f t="shared" si="89"/>
        <v>43012</v>
      </c>
      <c r="AH492">
        <v>12394546.420544986</v>
      </c>
      <c r="AI492" s="9">
        <f>AH492/MAX($AH$2:AH492)-1</f>
        <v>-1.8147171208426904E-3</v>
      </c>
      <c r="AJ492" s="29">
        <f t="shared" si="85"/>
        <v>1</v>
      </c>
      <c r="AK492" s="29">
        <f t="shared" si="86"/>
        <v>1</v>
      </c>
      <c r="AL492" s="30">
        <f t="shared" si="90"/>
        <v>2</v>
      </c>
      <c r="AM492" s="30">
        <f t="shared" si="87"/>
        <v>2369</v>
      </c>
      <c r="AN492" s="31">
        <f t="shared" ca="1" si="88"/>
        <v>-1.8147171208426904E-3</v>
      </c>
      <c r="AV492" t="s">
        <v>1011</v>
      </c>
      <c r="AW492" t="s">
        <v>31</v>
      </c>
      <c r="AX492" s="7">
        <v>42887.520833333336</v>
      </c>
      <c r="AY492">
        <v>41.15</v>
      </c>
      <c r="AZ492" s="7">
        <v>42887.635416666664</v>
      </c>
      <c r="BA492">
        <v>0.05</v>
      </c>
      <c r="BB492" s="8">
        <v>-0.99880000000000002</v>
      </c>
      <c r="BC492">
        <v>-68769.570000000007</v>
      </c>
      <c r="BD492" s="8">
        <v>-1.0087999999999999</v>
      </c>
      <c r="BE492">
        <v>1656.6189999999999</v>
      </c>
      <c r="BF492">
        <v>68169.88</v>
      </c>
      <c r="BG492">
        <v>3479029.29</v>
      </c>
      <c r="BH492">
        <v>34</v>
      </c>
      <c r="BI492">
        <v>-2022.63</v>
      </c>
      <c r="BJ492" s="8">
        <v>-0.99880000000000002</v>
      </c>
      <c r="BK492" s="8">
        <v>0.13730000000000001</v>
      </c>
      <c r="BL492" t="s">
        <v>610</v>
      </c>
    </row>
    <row r="493" spans="1:64" x14ac:dyDescent="0.45">
      <c r="A493" t="s">
        <v>1013</v>
      </c>
      <c r="B493" t="s">
        <v>31</v>
      </c>
      <c r="C493" s="7">
        <v>42892.399305555555</v>
      </c>
      <c r="D493">
        <v>105.4</v>
      </c>
      <c r="E493" s="7">
        <v>42893.385416666664</v>
      </c>
      <c r="F493">
        <v>85.1</v>
      </c>
      <c r="G493" s="8">
        <v>-0.19259999999999999</v>
      </c>
      <c r="H493">
        <v>-14198.38</v>
      </c>
      <c r="I493" s="8">
        <v>-0.2107</v>
      </c>
      <c r="J493">
        <v>639.42259999999999</v>
      </c>
      <c r="K493">
        <v>67395.14</v>
      </c>
      <c r="L493">
        <v>3464830.91</v>
      </c>
      <c r="M493">
        <v>74</v>
      </c>
      <c r="N493">
        <v>-191.87</v>
      </c>
      <c r="O493" s="8">
        <v>-0.28839999999999999</v>
      </c>
      <c r="P493" s="8">
        <v>7.5899999999999995E-2</v>
      </c>
      <c r="Q493" t="s">
        <v>610</v>
      </c>
      <c r="S493" s="2">
        <v>42892</v>
      </c>
      <c r="T493" t="s">
        <v>1013</v>
      </c>
      <c r="U493">
        <v>105.4</v>
      </c>
      <c r="V493">
        <v>85.1</v>
      </c>
      <c r="W493">
        <f t="shared" si="91"/>
        <v>11938579.770544993</v>
      </c>
      <c r="X493">
        <f t="shared" si="92"/>
        <v>29846.449426362484</v>
      </c>
      <c r="Y493">
        <f t="shared" si="82"/>
        <v>275</v>
      </c>
      <c r="Z493">
        <f t="shared" si="83"/>
        <v>-6106.3750000000036</v>
      </c>
      <c r="AA493">
        <f t="shared" si="84"/>
        <v>11932473.395544993</v>
      </c>
      <c r="AB493" s="9">
        <f>IFERROR(AA493/MAX($A$3:AA493)-1,"")</f>
        <v>-7.0653170684021882E-3</v>
      </c>
      <c r="AG493" s="2">
        <f t="shared" si="89"/>
        <v>43013</v>
      </c>
      <c r="AH493">
        <v>12394546.420544986</v>
      </c>
      <c r="AI493" s="9">
        <f>AH493/MAX($AH$2:AH493)-1</f>
        <v>-1.8147171208426904E-3</v>
      </c>
      <c r="AJ493" s="29">
        <f t="shared" si="85"/>
        <v>1</v>
      </c>
      <c r="AK493" s="29">
        <f t="shared" si="86"/>
        <v>1</v>
      </c>
      <c r="AL493" s="30">
        <f t="shared" si="90"/>
        <v>2</v>
      </c>
      <c r="AM493" s="30">
        <f t="shared" si="87"/>
        <v>2369</v>
      </c>
      <c r="AN493" s="31">
        <f t="shared" ca="1" si="88"/>
        <v>-1.8147171208426904E-3</v>
      </c>
      <c r="AV493" t="s">
        <v>1013</v>
      </c>
      <c r="AW493" t="s">
        <v>31</v>
      </c>
      <c r="AX493" s="7">
        <v>42892.399305555555</v>
      </c>
      <c r="AY493">
        <v>105.4</v>
      </c>
      <c r="AZ493" s="7">
        <v>42893.385416666664</v>
      </c>
      <c r="BA493">
        <v>85.1</v>
      </c>
      <c r="BB493" s="8">
        <v>-0.19259999999999999</v>
      </c>
      <c r="BC493">
        <v>-14198.38</v>
      </c>
      <c r="BD493" s="8">
        <v>-0.2107</v>
      </c>
      <c r="BE493">
        <v>639.42259999999999</v>
      </c>
      <c r="BF493">
        <v>67395.14</v>
      </c>
      <c r="BG493">
        <v>3464830.91</v>
      </c>
      <c r="BH493">
        <v>74</v>
      </c>
      <c r="BI493">
        <v>-191.87</v>
      </c>
      <c r="BJ493" s="8">
        <v>-0.28839999999999999</v>
      </c>
      <c r="BK493" s="8">
        <v>7.5899999999999995E-2</v>
      </c>
      <c r="BL493" t="s">
        <v>610</v>
      </c>
    </row>
    <row r="494" spans="1:64" x14ac:dyDescent="0.45">
      <c r="A494" t="s">
        <v>1017</v>
      </c>
      <c r="B494" t="s">
        <v>31</v>
      </c>
      <c r="C494" s="7">
        <v>42894.402777777781</v>
      </c>
      <c r="D494">
        <v>56.3</v>
      </c>
      <c r="E494" s="7">
        <v>42894.635416666664</v>
      </c>
      <c r="F494">
        <v>52.4</v>
      </c>
      <c r="G494" s="8">
        <v>-6.93E-2</v>
      </c>
      <c r="H494">
        <v>-5963.51</v>
      </c>
      <c r="I494" s="8">
        <v>-8.8599999999999998E-2</v>
      </c>
      <c r="J494">
        <v>1195.8109999999999</v>
      </c>
      <c r="K494">
        <v>67324.160000000003</v>
      </c>
      <c r="L494">
        <v>3458867.4</v>
      </c>
      <c r="M494">
        <v>68</v>
      </c>
      <c r="N494">
        <v>-87.7</v>
      </c>
      <c r="O494" s="8">
        <v>-0.81710000000000005</v>
      </c>
      <c r="P494" s="8">
        <v>0.22289999999999999</v>
      </c>
      <c r="Q494" t="s">
        <v>610</v>
      </c>
      <c r="S494" s="2">
        <v>42894</v>
      </c>
      <c r="T494" t="s">
        <v>1017</v>
      </c>
      <c r="U494">
        <v>56.3</v>
      </c>
      <c r="V494">
        <v>52.4</v>
      </c>
      <c r="W494">
        <f t="shared" si="91"/>
        <v>11932473.395544993</v>
      </c>
      <c r="X494">
        <f t="shared" si="92"/>
        <v>29831.183488862484</v>
      </c>
      <c r="Y494">
        <f t="shared" si="82"/>
        <v>525</v>
      </c>
      <c r="Z494">
        <f t="shared" si="83"/>
        <v>-2618.1750000000011</v>
      </c>
      <c r="AA494">
        <f t="shared" si="84"/>
        <v>11929855.220544992</v>
      </c>
      <c r="AB494" s="9">
        <f>IFERROR(AA494/MAX($A$3:AA494)-1,"")</f>
        <v>-7.2831827763162327E-3</v>
      </c>
      <c r="AG494" s="2">
        <f t="shared" si="89"/>
        <v>43014</v>
      </c>
      <c r="AH494">
        <v>12389246.208044985</v>
      </c>
      <c r="AI494" s="9">
        <f>AH494/MAX($AH$2:AH494)-1</f>
        <v>-2.2415656664952488E-3</v>
      </c>
      <c r="AJ494" s="29">
        <f t="shared" si="85"/>
        <v>1</v>
      </c>
      <c r="AK494" s="29">
        <f t="shared" si="86"/>
        <v>1</v>
      </c>
      <c r="AL494" s="30">
        <f t="shared" si="90"/>
        <v>2</v>
      </c>
      <c r="AM494" s="30">
        <f t="shared" si="87"/>
        <v>2369</v>
      </c>
      <c r="AN494" s="31">
        <f t="shared" ca="1" si="88"/>
        <v>-2.2415656664952488E-3</v>
      </c>
      <c r="AV494" t="s">
        <v>1017</v>
      </c>
      <c r="AW494" t="s">
        <v>31</v>
      </c>
      <c r="AX494" s="7">
        <v>42894.402777777781</v>
      </c>
      <c r="AY494">
        <v>56.3</v>
      </c>
      <c r="AZ494" s="7">
        <v>42894.635416666664</v>
      </c>
      <c r="BA494">
        <v>52.4</v>
      </c>
      <c r="BB494" s="8">
        <v>-6.93E-2</v>
      </c>
      <c r="BC494">
        <v>-5963.51</v>
      </c>
      <c r="BD494" s="8">
        <v>-8.8599999999999998E-2</v>
      </c>
      <c r="BE494">
        <v>1195.8109999999999</v>
      </c>
      <c r="BF494">
        <v>67324.160000000003</v>
      </c>
      <c r="BG494">
        <v>3458867.4</v>
      </c>
      <c r="BH494">
        <v>68</v>
      </c>
      <c r="BI494">
        <v>-87.7</v>
      </c>
      <c r="BJ494" s="8">
        <v>-0.81710000000000005</v>
      </c>
      <c r="BK494" s="8">
        <v>0.22289999999999999</v>
      </c>
      <c r="BL494" t="s">
        <v>610</v>
      </c>
    </row>
    <row r="495" spans="1:64" x14ac:dyDescent="0.45">
      <c r="A495" t="s">
        <v>1014</v>
      </c>
      <c r="B495" t="s">
        <v>31</v>
      </c>
      <c r="C495" s="7">
        <v>42895.621527777781</v>
      </c>
      <c r="D495">
        <v>85.85</v>
      </c>
      <c r="E495" s="7">
        <v>42898.385416666664</v>
      </c>
      <c r="F495">
        <v>69.55</v>
      </c>
      <c r="G495" s="8">
        <v>-0.18990000000000001</v>
      </c>
      <c r="H495">
        <v>-13995.03</v>
      </c>
      <c r="I495" s="8">
        <v>-0.20799999999999999</v>
      </c>
      <c r="J495">
        <v>783.85950000000003</v>
      </c>
      <c r="K495">
        <v>67294.34</v>
      </c>
      <c r="L495">
        <v>3444872.38</v>
      </c>
      <c r="M495">
        <v>10</v>
      </c>
      <c r="N495">
        <v>-1399.5</v>
      </c>
      <c r="O495" s="8">
        <v>-0.18990000000000001</v>
      </c>
      <c r="P495" s="8">
        <v>0.31619999999999998</v>
      </c>
      <c r="Q495" t="s">
        <v>610</v>
      </c>
      <c r="S495" s="2">
        <v>42895</v>
      </c>
      <c r="T495" t="s">
        <v>1014</v>
      </c>
      <c r="U495">
        <v>85.85</v>
      </c>
      <c r="V495">
        <v>69.55</v>
      </c>
      <c r="W495">
        <f t="shared" si="91"/>
        <v>11929855.220544992</v>
      </c>
      <c r="X495">
        <f t="shared" si="92"/>
        <v>29824.638051362479</v>
      </c>
      <c r="Y495">
        <f t="shared" si="82"/>
        <v>350</v>
      </c>
      <c r="Z495">
        <f t="shared" si="83"/>
        <v>-6248.9</v>
      </c>
      <c r="AA495" t="str">
        <f t="shared" si="84"/>
        <v/>
      </c>
      <c r="AB495" s="9" t="str">
        <f>IFERROR(AA495/MAX($A$3:AA495)-1,"")</f>
        <v/>
      </c>
      <c r="AG495" s="2">
        <f t="shared" si="89"/>
        <v>43015</v>
      </c>
      <c r="AH495">
        <v>12389246.208044985</v>
      </c>
      <c r="AI495" s="9">
        <f>AH495/MAX($AH$2:AH495)-1</f>
        <v>-2.2415656664952488E-3</v>
      </c>
      <c r="AJ495" s="29">
        <f t="shared" si="85"/>
        <v>1</v>
      </c>
      <c r="AK495" s="29">
        <f t="shared" si="86"/>
        <v>1</v>
      </c>
      <c r="AL495" s="30">
        <f t="shared" si="90"/>
        <v>2</v>
      </c>
      <c r="AM495" s="30">
        <f t="shared" si="87"/>
        <v>2369</v>
      </c>
      <c r="AN495" s="31">
        <f t="shared" ca="1" si="88"/>
        <v>-2.2415656664952488E-3</v>
      </c>
      <c r="AV495" t="s">
        <v>1014</v>
      </c>
      <c r="AW495" t="s">
        <v>31</v>
      </c>
      <c r="AX495" s="7">
        <v>42895.621527777781</v>
      </c>
      <c r="AY495">
        <v>85.85</v>
      </c>
      <c r="AZ495" s="7">
        <v>42898.385416666664</v>
      </c>
      <c r="BA495">
        <v>69.55</v>
      </c>
      <c r="BB495" s="8">
        <v>-0.18990000000000001</v>
      </c>
      <c r="BC495">
        <v>-13995.03</v>
      </c>
      <c r="BD495" s="8">
        <v>-0.20799999999999999</v>
      </c>
      <c r="BE495">
        <v>783.85950000000003</v>
      </c>
      <c r="BF495">
        <v>67294.34</v>
      </c>
      <c r="BG495">
        <v>3444872.38</v>
      </c>
      <c r="BH495">
        <v>10</v>
      </c>
      <c r="BI495">
        <v>-1399.5</v>
      </c>
      <c r="BJ495" s="8">
        <v>-0.18990000000000001</v>
      </c>
      <c r="BK495" s="8">
        <v>0.31619999999999998</v>
      </c>
      <c r="BL495" t="s">
        <v>610</v>
      </c>
    </row>
    <row r="496" spans="1:64" x14ac:dyDescent="0.45">
      <c r="A496" t="s">
        <v>1014</v>
      </c>
      <c r="B496" t="s">
        <v>31</v>
      </c>
      <c r="C496" s="7">
        <v>42895.628472222219</v>
      </c>
      <c r="D496">
        <v>108.8</v>
      </c>
      <c r="E496" s="7">
        <v>42898.388888888891</v>
      </c>
      <c r="F496">
        <v>67.8</v>
      </c>
      <c r="G496" s="8">
        <v>-0.37680000000000002</v>
      </c>
      <c r="H496">
        <v>-20794.52</v>
      </c>
      <c r="I496" s="8">
        <v>-0.3931</v>
      </c>
      <c r="J496">
        <v>486.2396</v>
      </c>
      <c r="K496">
        <v>52902.87</v>
      </c>
      <c r="L496">
        <v>559778.56000000006</v>
      </c>
      <c r="M496">
        <v>9</v>
      </c>
      <c r="N496">
        <v>-2310.5</v>
      </c>
      <c r="O496" s="8">
        <v>-0.45860000000000001</v>
      </c>
      <c r="P496" s="8">
        <v>3.8600000000000002E-2</v>
      </c>
      <c r="Q496" t="s">
        <v>610</v>
      </c>
      <c r="S496" s="2">
        <v>42895</v>
      </c>
      <c r="T496" t="s">
        <v>1014</v>
      </c>
      <c r="U496">
        <v>108.8</v>
      </c>
      <c r="V496">
        <v>67.8</v>
      </c>
      <c r="W496">
        <f t="shared" si="91"/>
        <v>11929855.220544992</v>
      </c>
      <c r="X496">
        <f t="shared" si="92"/>
        <v>29824.638051362479</v>
      </c>
      <c r="Y496">
        <f t="shared" si="82"/>
        <v>275</v>
      </c>
      <c r="Z496">
        <f t="shared" si="83"/>
        <v>-11760.649999999998</v>
      </c>
      <c r="AA496">
        <f t="shared" si="84"/>
        <v>11911845.670544991</v>
      </c>
      <c r="AB496" s="9">
        <f>IFERROR(AA496/MAX($A$3:AA496)-1,"")</f>
        <v>-8.7818081011937776E-3</v>
      </c>
      <c r="AG496" s="2">
        <f t="shared" si="89"/>
        <v>43016</v>
      </c>
      <c r="AH496">
        <v>12389246.208044985</v>
      </c>
      <c r="AI496" s="9">
        <f>AH496/MAX($AH$2:AH496)-1</f>
        <v>-2.2415656664952488E-3</v>
      </c>
      <c r="AJ496" s="29">
        <f t="shared" si="85"/>
        <v>1</v>
      </c>
      <c r="AK496" s="29">
        <f t="shared" si="86"/>
        <v>1</v>
      </c>
      <c r="AL496" s="30">
        <f t="shared" si="90"/>
        <v>2</v>
      </c>
      <c r="AM496" s="30">
        <f t="shared" si="87"/>
        <v>2369</v>
      </c>
      <c r="AN496" s="31">
        <f t="shared" ca="1" si="88"/>
        <v>-2.2415656664952488E-3</v>
      </c>
      <c r="AV496" t="s">
        <v>1014</v>
      </c>
      <c r="AW496" t="s">
        <v>31</v>
      </c>
      <c r="AX496" s="7">
        <v>42895.628472222219</v>
      </c>
      <c r="AY496">
        <v>108.8</v>
      </c>
      <c r="AZ496" s="7">
        <v>42898.388888888891</v>
      </c>
      <c r="BA496">
        <v>67.8</v>
      </c>
      <c r="BB496" s="8">
        <v>-0.37680000000000002</v>
      </c>
      <c r="BC496">
        <v>-20794.52</v>
      </c>
      <c r="BD496" s="8">
        <v>-0.3931</v>
      </c>
      <c r="BE496">
        <v>486.2396</v>
      </c>
      <c r="BF496">
        <v>52902.87</v>
      </c>
      <c r="BG496">
        <v>559778.56000000006</v>
      </c>
      <c r="BH496">
        <v>9</v>
      </c>
      <c r="BI496">
        <v>-2310.5</v>
      </c>
      <c r="BJ496" s="8">
        <v>-0.45860000000000001</v>
      </c>
      <c r="BK496" s="8">
        <v>3.8600000000000002E-2</v>
      </c>
      <c r="BL496" t="s">
        <v>610</v>
      </c>
    </row>
    <row r="497" spans="1:64" x14ac:dyDescent="0.45">
      <c r="A497" t="s">
        <v>1018</v>
      </c>
      <c r="B497" t="s">
        <v>31</v>
      </c>
      <c r="C497" s="7">
        <v>42898.600694444445</v>
      </c>
      <c r="D497">
        <v>120.7</v>
      </c>
      <c r="E497" s="7">
        <v>42899.385416666664</v>
      </c>
      <c r="F497">
        <v>82.85</v>
      </c>
      <c r="G497" s="8">
        <v>-0.31359999999999999</v>
      </c>
      <c r="H497">
        <v>-22214.39</v>
      </c>
      <c r="I497" s="8">
        <v>-0.33050000000000002</v>
      </c>
      <c r="J497">
        <v>556.95410000000004</v>
      </c>
      <c r="K497">
        <v>67224.36</v>
      </c>
      <c r="L497">
        <v>3422657.98</v>
      </c>
      <c r="M497">
        <v>16</v>
      </c>
      <c r="N497">
        <v>-1388.4</v>
      </c>
      <c r="O497" s="8">
        <v>-0.31359999999999999</v>
      </c>
      <c r="P497" s="8">
        <v>7.7100000000000002E-2</v>
      </c>
      <c r="Q497" t="s">
        <v>610</v>
      </c>
      <c r="S497" s="2">
        <v>42898</v>
      </c>
      <c r="T497" t="s">
        <v>1018</v>
      </c>
      <c r="U497">
        <v>120.7</v>
      </c>
      <c r="V497">
        <v>82.85</v>
      </c>
      <c r="W497">
        <f t="shared" si="91"/>
        <v>11911845.670544991</v>
      </c>
      <c r="X497">
        <f t="shared" si="92"/>
        <v>29779.61417636248</v>
      </c>
      <c r="Y497">
        <f t="shared" si="82"/>
        <v>250</v>
      </c>
      <c r="Z497">
        <f t="shared" si="83"/>
        <v>-9971.3750000000055</v>
      </c>
      <c r="AA497" t="str">
        <f t="shared" si="84"/>
        <v/>
      </c>
      <c r="AB497" s="9" t="str">
        <f>IFERROR(AA497/MAX($A$3:AA497)-1,"")</f>
        <v/>
      </c>
      <c r="AG497" s="2">
        <f t="shared" si="89"/>
        <v>43017</v>
      </c>
      <c r="AH497">
        <v>12388010.770544985</v>
      </c>
      <c r="AI497" s="9">
        <f>AH497/MAX($AH$2:AH497)-1</f>
        <v>-2.341060677330975E-3</v>
      </c>
      <c r="AJ497" s="29">
        <f t="shared" si="85"/>
        <v>1</v>
      </c>
      <c r="AK497" s="29">
        <f t="shared" si="86"/>
        <v>1</v>
      </c>
      <c r="AL497" s="30">
        <f t="shared" si="90"/>
        <v>2</v>
      </c>
      <c r="AM497" s="30">
        <f t="shared" si="87"/>
        <v>2369</v>
      </c>
      <c r="AN497" s="31">
        <f t="shared" ca="1" si="88"/>
        <v>-2.341060677330975E-3</v>
      </c>
      <c r="AV497" t="s">
        <v>1018</v>
      </c>
      <c r="AW497" t="s">
        <v>31</v>
      </c>
      <c r="AX497" s="7">
        <v>42898.600694444445</v>
      </c>
      <c r="AY497">
        <v>120.7</v>
      </c>
      <c r="AZ497" s="7">
        <v>42899.385416666664</v>
      </c>
      <c r="BA497">
        <v>82.85</v>
      </c>
      <c r="BB497" s="8">
        <v>-0.31359999999999999</v>
      </c>
      <c r="BC497">
        <v>-22214.39</v>
      </c>
      <c r="BD497" s="8">
        <v>-0.33050000000000002</v>
      </c>
      <c r="BE497">
        <v>556.95410000000004</v>
      </c>
      <c r="BF497">
        <v>67224.36</v>
      </c>
      <c r="BG497">
        <v>3422657.98</v>
      </c>
      <c r="BH497">
        <v>16</v>
      </c>
      <c r="BI497">
        <v>-1388.4</v>
      </c>
      <c r="BJ497" s="8">
        <v>-0.31359999999999999</v>
      </c>
      <c r="BK497" s="8">
        <v>7.7100000000000002E-2</v>
      </c>
      <c r="BL497" t="s">
        <v>610</v>
      </c>
    </row>
    <row r="498" spans="1:64" x14ac:dyDescent="0.45">
      <c r="A498" t="s">
        <v>1013</v>
      </c>
      <c r="B498" t="s">
        <v>31</v>
      </c>
      <c r="C498" s="7">
        <v>42898.604166666664</v>
      </c>
      <c r="D498">
        <v>82.1</v>
      </c>
      <c r="E498" s="7">
        <v>42899.388888888891</v>
      </c>
      <c r="F498">
        <v>43.6</v>
      </c>
      <c r="G498" s="8">
        <v>-0.46889999999999998</v>
      </c>
      <c r="H498">
        <v>-25567.91</v>
      </c>
      <c r="I498" s="8">
        <v>-0.48430000000000001</v>
      </c>
      <c r="J498">
        <v>643.10469999999998</v>
      </c>
      <c r="K498">
        <v>52798.89</v>
      </c>
      <c r="L498">
        <v>534210.64</v>
      </c>
      <c r="M498">
        <v>16</v>
      </c>
      <c r="N498">
        <v>-1597.99</v>
      </c>
      <c r="O498" s="8">
        <v>-0.46889999999999998</v>
      </c>
      <c r="P498" s="8">
        <v>3.9600000000000003E-2</v>
      </c>
      <c r="Q498" t="s">
        <v>610</v>
      </c>
      <c r="S498" s="2">
        <v>42898</v>
      </c>
      <c r="T498" t="s">
        <v>1013</v>
      </c>
      <c r="U498">
        <v>82.1</v>
      </c>
      <c r="V498">
        <v>43.6</v>
      </c>
      <c r="W498">
        <f t="shared" si="91"/>
        <v>11911845.670544991</v>
      </c>
      <c r="X498">
        <f t="shared" si="92"/>
        <v>29779.61417636248</v>
      </c>
      <c r="Y498">
        <f t="shared" si="82"/>
        <v>375</v>
      </c>
      <c r="Z498">
        <f t="shared" si="83"/>
        <v>-14908.874999999996</v>
      </c>
      <c r="AA498" t="str">
        <f t="shared" si="84"/>
        <v/>
      </c>
      <c r="AB498" s="9" t="str">
        <f>IFERROR(AA498/MAX($A$3:AA498)-1,"")</f>
        <v/>
      </c>
      <c r="AG498" s="2">
        <f t="shared" si="89"/>
        <v>43018</v>
      </c>
      <c r="AH498">
        <v>12388010.770544985</v>
      </c>
      <c r="AI498" s="9">
        <f>AH498/MAX($AH$2:AH498)-1</f>
        <v>-2.341060677330975E-3</v>
      </c>
      <c r="AJ498" s="29">
        <f t="shared" si="85"/>
        <v>1</v>
      </c>
      <c r="AK498" s="29">
        <f t="shared" si="86"/>
        <v>1</v>
      </c>
      <c r="AL498" s="30">
        <f t="shared" si="90"/>
        <v>2</v>
      </c>
      <c r="AM498" s="30">
        <f t="shared" si="87"/>
        <v>2369</v>
      </c>
      <c r="AN498" s="31">
        <f t="shared" ca="1" si="88"/>
        <v>-2.341060677330975E-3</v>
      </c>
      <c r="AV498" t="s">
        <v>1013</v>
      </c>
      <c r="AW498" t="s">
        <v>31</v>
      </c>
      <c r="AX498" s="7">
        <v>42898.604166666664</v>
      </c>
      <c r="AY498">
        <v>82.1</v>
      </c>
      <c r="AZ498" s="7">
        <v>42899.388888888891</v>
      </c>
      <c r="BA498">
        <v>43.6</v>
      </c>
      <c r="BB498" s="8">
        <v>-0.46889999999999998</v>
      </c>
      <c r="BC498">
        <v>-25567.91</v>
      </c>
      <c r="BD498" s="8">
        <v>-0.48430000000000001</v>
      </c>
      <c r="BE498">
        <v>643.10469999999998</v>
      </c>
      <c r="BF498">
        <v>52798.89</v>
      </c>
      <c r="BG498">
        <v>534210.64</v>
      </c>
      <c r="BH498">
        <v>16</v>
      </c>
      <c r="BI498">
        <v>-1597.99</v>
      </c>
      <c r="BJ498" s="8">
        <v>-0.46889999999999998</v>
      </c>
      <c r="BK498" s="8">
        <v>3.9600000000000003E-2</v>
      </c>
      <c r="BL498" t="s">
        <v>610</v>
      </c>
    </row>
    <row r="499" spans="1:64" x14ac:dyDescent="0.45">
      <c r="A499" t="s">
        <v>1013</v>
      </c>
      <c r="B499" t="s">
        <v>31</v>
      </c>
      <c r="C499" s="7">
        <v>42898.604166666664</v>
      </c>
      <c r="D499">
        <v>82.1</v>
      </c>
      <c r="E499" s="7">
        <v>42899.385416666664</v>
      </c>
      <c r="F499">
        <v>47.9</v>
      </c>
      <c r="G499" s="8">
        <v>-0.41660000000000003</v>
      </c>
      <c r="H499">
        <v>-29064.880000000001</v>
      </c>
      <c r="I499" s="8">
        <v>-0.43240000000000001</v>
      </c>
      <c r="J499">
        <v>818.72889999999995</v>
      </c>
      <c r="K499">
        <v>67217.64</v>
      </c>
      <c r="L499">
        <v>3393593.11</v>
      </c>
      <c r="M499">
        <v>15</v>
      </c>
      <c r="N499">
        <v>-1937.66</v>
      </c>
      <c r="O499" s="8">
        <v>-0.41660000000000003</v>
      </c>
      <c r="P499" s="8">
        <v>3.9600000000000003E-2</v>
      </c>
      <c r="Q499" t="s">
        <v>610</v>
      </c>
      <c r="S499" s="2">
        <v>42898</v>
      </c>
      <c r="T499" t="s">
        <v>1013</v>
      </c>
      <c r="U499">
        <v>82.1</v>
      </c>
      <c r="V499">
        <v>47.9</v>
      </c>
      <c r="W499">
        <f t="shared" si="91"/>
        <v>11911845.670544991</v>
      </c>
      <c r="X499">
        <f t="shared" si="92"/>
        <v>29779.61417636248</v>
      </c>
      <c r="Y499">
        <f t="shared" si="82"/>
        <v>375</v>
      </c>
      <c r="Z499">
        <f t="shared" si="83"/>
        <v>-13312.499999999998</v>
      </c>
      <c r="AA499">
        <f t="shared" si="84"/>
        <v>11873652.920544991</v>
      </c>
      <c r="AB499" s="9">
        <f>IFERROR(AA499/MAX($A$3:AA499)-1,"")</f>
        <v>-1.1959934282953721E-2</v>
      </c>
      <c r="AG499" s="2">
        <f t="shared" si="89"/>
        <v>43019</v>
      </c>
      <c r="AH499">
        <v>12583132.508044986</v>
      </c>
      <c r="AI499" s="9">
        <f>AH499/MAX($AH$2:AH499)-1</f>
        <v>0</v>
      </c>
      <c r="AJ499" s="29">
        <f t="shared" si="85"/>
        <v>1</v>
      </c>
      <c r="AK499" s="29">
        <f t="shared" si="86"/>
        <v>1</v>
      </c>
      <c r="AL499" s="30">
        <f t="shared" si="90"/>
        <v>2</v>
      </c>
      <c r="AM499" s="30">
        <f t="shared" si="87"/>
        <v>2369</v>
      </c>
      <c r="AN499" s="31">
        <f t="shared" ca="1" si="88"/>
        <v>0</v>
      </c>
      <c r="AV499" t="s">
        <v>1013</v>
      </c>
      <c r="AW499" t="s">
        <v>31</v>
      </c>
      <c r="AX499" s="7">
        <v>42898.604166666664</v>
      </c>
      <c r="AY499">
        <v>82.1</v>
      </c>
      <c r="AZ499" s="7">
        <v>42899.385416666664</v>
      </c>
      <c r="BA499">
        <v>47.9</v>
      </c>
      <c r="BB499" s="8">
        <v>-0.41660000000000003</v>
      </c>
      <c r="BC499">
        <v>-29064.880000000001</v>
      </c>
      <c r="BD499" s="8">
        <v>-0.43240000000000001</v>
      </c>
      <c r="BE499">
        <v>818.72889999999995</v>
      </c>
      <c r="BF499">
        <v>67217.64</v>
      </c>
      <c r="BG499">
        <v>3393593.11</v>
      </c>
      <c r="BH499">
        <v>15</v>
      </c>
      <c r="BI499">
        <v>-1937.66</v>
      </c>
      <c r="BJ499" s="8">
        <v>-0.41660000000000003</v>
      </c>
      <c r="BK499" s="8">
        <v>3.9600000000000003E-2</v>
      </c>
      <c r="BL499" t="s">
        <v>610</v>
      </c>
    </row>
    <row r="500" spans="1:64" x14ac:dyDescent="0.45">
      <c r="A500" t="s">
        <v>1012</v>
      </c>
      <c r="B500" t="s">
        <v>31</v>
      </c>
      <c r="C500" s="7">
        <v>42899.5</v>
      </c>
      <c r="D500">
        <v>91.8</v>
      </c>
      <c r="E500" s="7">
        <v>42900.385416666664</v>
      </c>
      <c r="F500">
        <v>55.45</v>
      </c>
      <c r="G500" s="8">
        <v>-0.39600000000000002</v>
      </c>
      <c r="H500">
        <v>-27591.46</v>
      </c>
      <c r="I500" s="8">
        <v>-0.41199999999999998</v>
      </c>
      <c r="J500">
        <v>729.49850000000004</v>
      </c>
      <c r="K500">
        <v>66967.97</v>
      </c>
      <c r="L500">
        <v>3366001.65</v>
      </c>
      <c r="M500">
        <v>45</v>
      </c>
      <c r="N500">
        <v>-613.14</v>
      </c>
      <c r="O500" s="8">
        <v>-0.46410000000000001</v>
      </c>
      <c r="P500" s="8">
        <v>1.8499999999999999E-2</v>
      </c>
      <c r="Q500" t="s">
        <v>610</v>
      </c>
      <c r="S500" s="2">
        <v>42899</v>
      </c>
      <c r="T500" t="s">
        <v>1012</v>
      </c>
      <c r="U500">
        <v>91.8</v>
      </c>
      <c r="V500">
        <v>55.45</v>
      </c>
      <c r="W500">
        <f t="shared" si="91"/>
        <v>11873652.920544991</v>
      </c>
      <c r="X500">
        <f t="shared" si="92"/>
        <v>29684.132301362479</v>
      </c>
      <c r="Y500">
        <f t="shared" si="82"/>
        <v>325</v>
      </c>
      <c r="Z500">
        <f t="shared" si="83"/>
        <v>-12292.3125</v>
      </c>
      <c r="AA500">
        <f t="shared" si="84"/>
        <v>11861360.608044991</v>
      </c>
      <c r="AB500" s="9">
        <f>IFERROR(AA500/MAX($A$3:AA500)-1,"")</f>
        <v>-1.2982812190164505E-2</v>
      </c>
      <c r="AG500" s="2">
        <f t="shared" si="89"/>
        <v>43020</v>
      </c>
      <c r="AH500">
        <v>12670582.233044986</v>
      </c>
      <c r="AI500" s="9">
        <f>AH500/MAX($AH$2:AH500)-1</f>
        <v>0</v>
      </c>
      <c r="AJ500" s="29">
        <f t="shared" si="85"/>
        <v>1</v>
      </c>
      <c r="AK500" s="29">
        <f t="shared" si="86"/>
        <v>1</v>
      </c>
      <c r="AL500" s="30">
        <f t="shared" si="90"/>
        <v>2</v>
      </c>
      <c r="AM500" s="30">
        <f t="shared" si="87"/>
        <v>2369</v>
      </c>
      <c r="AN500" s="31">
        <f t="shared" ca="1" si="88"/>
        <v>0</v>
      </c>
      <c r="AV500" t="s">
        <v>1012</v>
      </c>
      <c r="AW500" t="s">
        <v>31</v>
      </c>
      <c r="AX500" s="7">
        <v>42899.5</v>
      </c>
      <c r="AY500">
        <v>91.8</v>
      </c>
      <c r="AZ500" s="7">
        <v>42900.385416666664</v>
      </c>
      <c r="BA500">
        <v>55.45</v>
      </c>
      <c r="BB500" s="8">
        <v>-0.39600000000000002</v>
      </c>
      <c r="BC500">
        <v>-27591.46</v>
      </c>
      <c r="BD500" s="8">
        <v>-0.41199999999999998</v>
      </c>
      <c r="BE500">
        <v>729.49850000000004</v>
      </c>
      <c r="BF500">
        <v>66967.97</v>
      </c>
      <c r="BG500">
        <v>3366001.65</v>
      </c>
      <c r="BH500">
        <v>45</v>
      </c>
      <c r="BI500">
        <v>-613.14</v>
      </c>
      <c r="BJ500" s="8">
        <v>-0.46410000000000001</v>
      </c>
      <c r="BK500" s="8">
        <v>1.8499999999999999E-2</v>
      </c>
      <c r="BL500" t="s">
        <v>610</v>
      </c>
    </row>
    <row r="501" spans="1:64" x14ac:dyDescent="0.45">
      <c r="A501" t="s">
        <v>1013</v>
      </c>
      <c r="B501" t="s">
        <v>31</v>
      </c>
      <c r="C501" s="7">
        <v>42900.409722222219</v>
      </c>
      <c r="D501">
        <v>85</v>
      </c>
      <c r="E501" s="7">
        <v>42901.385416666664</v>
      </c>
      <c r="F501">
        <v>35.9</v>
      </c>
      <c r="G501" s="8">
        <v>-0.5776</v>
      </c>
      <c r="H501">
        <v>-39554.720000000001</v>
      </c>
      <c r="I501" s="8">
        <v>-0.59189999999999998</v>
      </c>
      <c r="J501">
        <v>786.23540000000003</v>
      </c>
      <c r="K501">
        <v>66830.009999999995</v>
      </c>
      <c r="L501">
        <v>3326446.93</v>
      </c>
      <c r="M501">
        <v>71</v>
      </c>
      <c r="N501">
        <v>-557.11</v>
      </c>
      <c r="O501" s="8">
        <v>-0.64710000000000001</v>
      </c>
      <c r="P501" s="8">
        <v>0.1176</v>
      </c>
      <c r="Q501" t="s">
        <v>610</v>
      </c>
      <c r="S501" s="2">
        <v>42900</v>
      </c>
      <c r="T501" t="s">
        <v>1013</v>
      </c>
      <c r="U501">
        <v>85</v>
      </c>
      <c r="V501">
        <v>35.9</v>
      </c>
      <c r="W501">
        <f t="shared" si="91"/>
        <v>11861360.608044991</v>
      </c>
      <c r="X501">
        <f t="shared" si="92"/>
        <v>29653.401520112478</v>
      </c>
      <c r="Y501">
        <f t="shared" si="82"/>
        <v>350</v>
      </c>
      <c r="Z501">
        <f t="shared" si="83"/>
        <v>-17608.149999999998</v>
      </c>
      <c r="AA501" t="str">
        <f t="shared" si="84"/>
        <v/>
      </c>
      <c r="AB501" s="9" t="str">
        <f>IFERROR(AA501/MAX($A$3:AA501)-1,"")</f>
        <v/>
      </c>
      <c r="AG501" s="2">
        <f t="shared" si="89"/>
        <v>43021</v>
      </c>
      <c r="AH501">
        <v>12735898.008044986</v>
      </c>
      <c r="AI501" s="9">
        <f>AH501/MAX($AH$2:AH501)-1</f>
        <v>0</v>
      </c>
      <c r="AJ501" s="29">
        <f t="shared" si="85"/>
        <v>1</v>
      </c>
      <c r="AK501" s="29">
        <f t="shared" si="86"/>
        <v>1</v>
      </c>
      <c r="AL501" s="30">
        <f t="shared" si="90"/>
        <v>2</v>
      </c>
      <c r="AM501" s="30">
        <f t="shared" si="87"/>
        <v>2369</v>
      </c>
      <c r="AN501" s="31">
        <f t="shared" ca="1" si="88"/>
        <v>0</v>
      </c>
      <c r="AV501" t="s">
        <v>1013</v>
      </c>
      <c r="AW501" t="s">
        <v>31</v>
      </c>
      <c r="AX501" s="7">
        <v>42900.409722222219</v>
      </c>
      <c r="AY501">
        <v>85</v>
      </c>
      <c r="AZ501" s="7">
        <v>42901.385416666664</v>
      </c>
      <c r="BA501">
        <v>35.9</v>
      </c>
      <c r="BB501" s="8">
        <v>-0.5776</v>
      </c>
      <c r="BC501">
        <v>-39554.720000000001</v>
      </c>
      <c r="BD501" s="8">
        <v>-0.59189999999999998</v>
      </c>
      <c r="BE501">
        <v>786.23540000000003</v>
      </c>
      <c r="BF501">
        <v>66830.009999999995</v>
      </c>
      <c r="BG501">
        <v>3326446.93</v>
      </c>
      <c r="BH501">
        <v>71</v>
      </c>
      <c r="BI501">
        <v>-557.11</v>
      </c>
      <c r="BJ501" s="8">
        <v>-0.64710000000000001</v>
      </c>
      <c r="BK501" s="8">
        <v>0.1176</v>
      </c>
      <c r="BL501" t="s">
        <v>610</v>
      </c>
    </row>
    <row r="502" spans="1:64" x14ac:dyDescent="0.45">
      <c r="A502" t="s">
        <v>1013</v>
      </c>
      <c r="B502" t="s">
        <v>31</v>
      </c>
      <c r="C502" s="7">
        <v>42900.472222222219</v>
      </c>
      <c r="D502">
        <v>83.95</v>
      </c>
      <c r="E502" s="7">
        <v>42901.388888888891</v>
      </c>
      <c r="F502">
        <v>36.35</v>
      </c>
      <c r="G502" s="8">
        <v>-0.56699999999999995</v>
      </c>
      <c r="H502">
        <v>-30619.48</v>
      </c>
      <c r="I502" s="8">
        <v>-0.58130000000000004</v>
      </c>
      <c r="J502">
        <v>627.40989999999999</v>
      </c>
      <c r="K502">
        <v>52671.05</v>
      </c>
      <c r="L502">
        <v>503591.16</v>
      </c>
      <c r="M502">
        <v>54</v>
      </c>
      <c r="N502">
        <v>-567.03</v>
      </c>
      <c r="O502" s="8">
        <v>-0.65459999999999996</v>
      </c>
      <c r="P502" s="8">
        <v>7.3300000000000004E-2</v>
      </c>
      <c r="Q502" t="s">
        <v>610</v>
      </c>
      <c r="S502" s="2">
        <v>42900</v>
      </c>
      <c r="T502" t="s">
        <v>1013</v>
      </c>
      <c r="U502">
        <v>83.95</v>
      </c>
      <c r="V502">
        <v>36.35</v>
      </c>
      <c r="W502">
        <f t="shared" si="91"/>
        <v>11861360.608044991</v>
      </c>
      <c r="X502">
        <f t="shared" si="92"/>
        <v>29653.401520112478</v>
      </c>
      <c r="Y502">
        <f t="shared" si="82"/>
        <v>350</v>
      </c>
      <c r="Z502">
        <f t="shared" si="83"/>
        <v>-17081.050000000003</v>
      </c>
      <c r="AA502">
        <f t="shared" si="84"/>
        <v>11826671.408044992</v>
      </c>
      <c r="AB502" s="9">
        <f>IFERROR(AA502/MAX($A$3:AA502)-1,"")</f>
        <v>-1.5869398119282119E-2</v>
      </c>
      <c r="AG502" s="2">
        <f t="shared" si="89"/>
        <v>43022</v>
      </c>
      <c r="AH502">
        <v>12735898.008044986</v>
      </c>
      <c r="AI502" s="9">
        <f>AH502/MAX($AH$2:AH502)-1</f>
        <v>0</v>
      </c>
      <c r="AJ502" s="29">
        <f t="shared" si="85"/>
        <v>1</v>
      </c>
      <c r="AK502" s="29">
        <f t="shared" si="86"/>
        <v>1</v>
      </c>
      <c r="AL502" s="30">
        <f t="shared" si="90"/>
        <v>2</v>
      </c>
      <c r="AM502" s="30">
        <f t="shared" si="87"/>
        <v>2369</v>
      </c>
      <c r="AN502" s="31">
        <f t="shared" ca="1" si="88"/>
        <v>0</v>
      </c>
      <c r="AV502" t="s">
        <v>1013</v>
      </c>
      <c r="AW502" t="s">
        <v>31</v>
      </c>
      <c r="AX502" s="7">
        <v>42900.472222222219</v>
      </c>
      <c r="AY502">
        <v>83.95</v>
      </c>
      <c r="AZ502" s="7">
        <v>42901.388888888891</v>
      </c>
      <c r="BA502">
        <v>36.35</v>
      </c>
      <c r="BB502" s="8">
        <v>-0.56699999999999995</v>
      </c>
      <c r="BC502">
        <v>-30619.48</v>
      </c>
      <c r="BD502" s="8">
        <v>-0.58130000000000004</v>
      </c>
      <c r="BE502">
        <v>627.40989999999999</v>
      </c>
      <c r="BF502">
        <v>52671.05</v>
      </c>
      <c r="BG502">
        <v>503591.16</v>
      </c>
      <c r="BH502">
        <v>54</v>
      </c>
      <c r="BI502">
        <v>-567.03</v>
      </c>
      <c r="BJ502" s="8">
        <v>-0.65459999999999996</v>
      </c>
      <c r="BK502" s="8">
        <v>7.3300000000000004E-2</v>
      </c>
      <c r="BL502" t="s">
        <v>610</v>
      </c>
    </row>
    <row r="503" spans="1:64" x14ac:dyDescent="0.45">
      <c r="A503" t="s">
        <v>1012</v>
      </c>
      <c r="B503" t="s">
        <v>31</v>
      </c>
      <c r="C503" s="7">
        <v>42905.569444444445</v>
      </c>
      <c r="D503">
        <v>106.95</v>
      </c>
      <c r="E503" s="7">
        <v>42906.385416666664</v>
      </c>
      <c r="F503">
        <v>162.19999999999999</v>
      </c>
      <c r="G503" s="8">
        <v>0.51659999999999995</v>
      </c>
      <c r="H503">
        <v>32745.119999999999</v>
      </c>
      <c r="I503" s="8">
        <v>0.4914</v>
      </c>
      <c r="J503">
        <v>623.02229999999997</v>
      </c>
      <c r="K503">
        <v>66632.23</v>
      </c>
      <c r="L503">
        <v>3359192.05</v>
      </c>
      <c r="M503">
        <v>25</v>
      </c>
      <c r="N503">
        <v>1309.8</v>
      </c>
      <c r="O503" s="8">
        <v>-8.5099999999999995E-2</v>
      </c>
      <c r="P503" s="8">
        <v>1.2866</v>
      </c>
      <c r="Q503" t="s">
        <v>610</v>
      </c>
      <c r="S503" s="2">
        <v>42905</v>
      </c>
      <c r="T503" t="s">
        <v>1012</v>
      </c>
      <c r="U503">
        <v>106.95</v>
      </c>
      <c r="V503">
        <v>162.19999999999999</v>
      </c>
      <c r="W503">
        <f t="shared" si="91"/>
        <v>11826671.408044992</v>
      </c>
      <c r="X503">
        <f t="shared" si="92"/>
        <v>29566.67852011248</v>
      </c>
      <c r="Y503">
        <f t="shared" si="82"/>
        <v>275</v>
      </c>
      <c r="Z503">
        <f t="shared" si="83"/>
        <v>14453.587499999991</v>
      </c>
      <c r="AA503" t="str">
        <f t="shared" si="84"/>
        <v/>
      </c>
      <c r="AB503" s="9" t="str">
        <f>IFERROR(AA503/MAX($A$3:AA503)-1,"")</f>
        <v/>
      </c>
      <c r="AG503" s="2">
        <f t="shared" si="89"/>
        <v>43023</v>
      </c>
      <c r="AH503">
        <v>12735898.008044986</v>
      </c>
      <c r="AI503" s="9">
        <f>AH503/MAX($AH$2:AH503)-1</f>
        <v>0</v>
      </c>
      <c r="AJ503" s="29">
        <f t="shared" si="85"/>
        <v>1</v>
      </c>
      <c r="AK503" s="29">
        <f t="shared" si="86"/>
        <v>1</v>
      </c>
      <c r="AL503" s="30">
        <f t="shared" si="90"/>
        <v>2</v>
      </c>
      <c r="AM503" s="30">
        <f t="shared" si="87"/>
        <v>2369</v>
      </c>
      <c r="AN503" s="31">
        <f t="shared" ca="1" si="88"/>
        <v>0</v>
      </c>
      <c r="AV503" t="s">
        <v>1012</v>
      </c>
      <c r="AW503" t="s">
        <v>31</v>
      </c>
      <c r="AX503" s="7">
        <v>42905.569444444445</v>
      </c>
      <c r="AY503">
        <v>106.95</v>
      </c>
      <c r="AZ503" s="7">
        <v>42906.385416666664</v>
      </c>
      <c r="BA503">
        <v>162.19999999999999</v>
      </c>
      <c r="BB503" s="8">
        <v>0.51659999999999995</v>
      </c>
      <c r="BC503">
        <v>32745.119999999999</v>
      </c>
      <c r="BD503" s="8">
        <v>0.4914</v>
      </c>
      <c r="BE503">
        <v>623.02229999999997</v>
      </c>
      <c r="BF503">
        <v>66632.23</v>
      </c>
      <c r="BG503">
        <v>3359192.05</v>
      </c>
      <c r="BH503">
        <v>25</v>
      </c>
      <c r="BI503">
        <v>1309.8</v>
      </c>
      <c r="BJ503" s="8">
        <v>-8.5099999999999995E-2</v>
      </c>
      <c r="BK503" s="8">
        <v>1.2866</v>
      </c>
      <c r="BL503" t="s">
        <v>610</v>
      </c>
    </row>
    <row r="504" spans="1:64" x14ac:dyDescent="0.45">
      <c r="A504" t="s">
        <v>1012</v>
      </c>
      <c r="B504" t="s">
        <v>31</v>
      </c>
      <c r="C504" s="7">
        <v>42905.572916666664</v>
      </c>
      <c r="D504">
        <v>112.55</v>
      </c>
      <c r="E504" s="7">
        <v>42906.388888888891</v>
      </c>
      <c r="F504">
        <v>171.95</v>
      </c>
      <c r="G504" s="8">
        <v>0.52780000000000005</v>
      </c>
      <c r="H504">
        <v>26389.63</v>
      </c>
      <c r="I504" s="8">
        <v>0.50249999999999995</v>
      </c>
      <c r="J504">
        <v>466.6189</v>
      </c>
      <c r="K504">
        <v>52517.95</v>
      </c>
      <c r="L504">
        <v>529980.79</v>
      </c>
      <c r="M504">
        <v>25</v>
      </c>
      <c r="N504">
        <v>1055.5899999999999</v>
      </c>
      <c r="O504" s="8">
        <v>-5.2400000000000002E-2</v>
      </c>
      <c r="P504" s="8">
        <v>1.1728000000000001</v>
      </c>
      <c r="Q504" t="s">
        <v>610</v>
      </c>
      <c r="S504" s="2">
        <v>42905</v>
      </c>
      <c r="T504" t="s">
        <v>1012</v>
      </c>
      <c r="U504">
        <v>112.55</v>
      </c>
      <c r="V504">
        <v>171.95</v>
      </c>
      <c r="W504">
        <f t="shared" si="91"/>
        <v>11826671.408044992</v>
      </c>
      <c r="X504">
        <f t="shared" si="92"/>
        <v>29566.67852011248</v>
      </c>
      <c r="Y504">
        <f t="shared" si="82"/>
        <v>275</v>
      </c>
      <c r="Z504">
        <f t="shared" si="83"/>
        <v>15552.624999999995</v>
      </c>
      <c r="AA504" t="str">
        <f t="shared" si="84"/>
        <v/>
      </c>
      <c r="AB504" s="9" t="str">
        <f>IFERROR(AA504/MAX($A$3:AA504)-1,"")</f>
        <v/>
      </c>
      <c r="AG504" s="2">
        <f t="shared" si="89"/>
        <v>43024</v>
      </c>
      <c r="AH504">
        <v>12735898.008044986</v>
      </c>
      <c r="AI504" s="9">
        <f>AH504/MAX($AH$2:AH504)-1</f>
        <v>0</v>
      </c>
      <c r="AJ504" s="29">
        <f t="shared" si="85"/>
        <v>1</v>
      </c>
      <c r="AK504" s="29">
        <f t="shared" si="86"/>
        <v>1</v>
      </c>
      <c r="AL504" s="30">
        <f t="shared" si="90"/>
        <v>2</v>
      </c>
      <c r="AM504" s="30">
        <f t="shared" si="87"/>
        <v>2369</v>
      </c>
      <c r="AN504" s="31">
        <f t="shared" ca="1" si="88"/>
        <v>0</v>
      </c>
      <c r="AV504" t="s">
        <v>1012</v>
      </c>
      <c r="AW504" t="s">
        <v>31</v>
      </c>
      <c r="AX504" s="7">
        <v>42905.572916666664</v>
      </c>
      <c r="AY504">
        <v>112.55</v>
      </c>
      <c r="AZ504" s="7">
        <v>42906.388888888891</v>
      </c>
      <c r="BA504">
        <v>171.95</v>
      </c>
      <c r="BB504" s="8">
        <v>0.52780000000000005</v>
      </c>
      <c r="BC504">
        <v>26389.63</v>
      </c>
      <c r="BD504" s="8">
        <v>0.50249999999999995</v>
      </c>
      <c r="BE504">
        <v>466.6189</v>
      </c>
      <c r="BF504">
        <v>52517.95</v>
      </c>
      <c r="BG504">
        <v>529980.79</v>
      </c>
      <c r="BH504">
        <v>25</v>
      </c>
      <c r="BI504">
        <v>1055.5899999999999</v>
      </c>
      <c r="BJ504" s="8">
        <v>-5.2400000000000002E-2</v>
      </c>
      <c r="BK504" s="8">
        <v>1.1728000000000001</v>
      </c>
      <c r="BL504" t="s">
        <v>610</v>
      </c>
    </row>
    <row r="505" spans="1:64" x14ac:dyDescent="0.45">
      <c r="A505" t="s">
        <v>1014</v>
      </c>
      <c r="B505" t="s">
        <v>31</v>
      </c>
      <c r="C505" s="7">
        <v>42905.579861111109</v>
      </c>
      <c r="D505">
        <v>74.5</v>
      </c>
      <c r="E505" s="7">
        <v>42906.388888888891</v>
      </c>
      <c r="F505">
        <v>109.35</v>
      </c>
      <c r="G505" s="8">
        <v>0.46779999999999999</v>
      </c>
      <c r="H505">
        <v>23272.76</v>
      </c>
      <c r="I505" s="8">
        <v>0.44309999999999999</v>
      </c>
      <c r="J505">
        <v>704.98940000000005</v>
      </c>
      <c r="K505">
        <v>52521.71</v>
      </c>
      <c r="L505">
        <v>553253.55000000005</v>
      </c>
      <c r="M505">
        <v>23</v>
      </c>
      <c r="N505">
        <v>1011.86</v>
      </c>
      <c r="O505" s="8">
        <v>-8.5900000000000004E-2</v>
      </c>
      <c r="P505" s="8">
        <v>1.3342000000000001</v>
      </c>
      <c r="Q505" t="s">
        <v>610</v>
      </c>
      <c r="S505" s="2">
        <v>42905</v>
      </c>
      <c r="T505" t="s">
        <v>1014</v>
      </c>
      <c r="U505">
        <v>74.5</v>
      </c>
      <c r="V505">
        <v>109.35</v>
      </c>
      <c r="W505">
        <f t="shared" si="91"/>
        <v>11826671.408044992</v>
      </c>
      <c r="X505">
        <f t="shared" si="92"/>
        <v>29566.67852011248</v>
      </c>
      <c r="Y505">
        <f t="shared" si="82"/>
        <v>400</v>
      </c>
      <c r="Z505">
        <f t="shared" si="83"/>
        <v>13204.599999999993</v>
      </c>
      <c r="AA505" t="str">
        <f t="shared" si="84"/>
        <v/>
      </c>
      <c r="AB505" s="9" t="str">
        <f>IFERROR(AA505/MAX($A$3:AA505)-1,"")</f>
        <v/>
      </c>
      <c r="AG505" s="2">
        <f t="shared" si="89"/>
        <v>43025</v>
      </c>
      <c r="AH505">
        <v>12785341.070544986</v>
      </c>
      <c r="AI505" s="9">
        <f>AH505/MAX($AH$2:AH505)-1</f>
        <v>0</v>
      </c>
      <c r="AJ505" s="29">
        <f t="shared" si="85"/>
        <v>1</v>
      </c>
      <c r="AK505" s="29">
        <f t="shared" si="86"/>
        <v>1</v>
      </c>
      <c r="AL505" s="30">
        <f t="shared" si="90"/>
        <v>2</v>
      </c>
      <c r="AM505" s="30">
        <f t="shared" si="87"/>
        <v>2369</v>
      </c>
      <c r="AN505" s="31">
        <f t="shared" ca="1" si="88"/>
        <v>0</v>
      </c>
      <c r="AV505" t="s">
        <v>1014</v>
      </c>
      <c r="AW505" t="s">
        <v>31</v>
      </c>
      <c r="AX505" s="7">
        <v>42905.579861111109</v>
      </c>
      <c r="AY505">
        <v>74.5</v>
      </c>
      <c r="AZ505" s="7">
        <v>42906.388888888891</v>
      </c>
      <c r="BA505">
        <v>109.35</v>
      </c>
      <c r="BB505" s="8">
        <v>0.46779999999999999</v>
      </c>
      <c r="BC505">
        <v>23272.76</v>
      </c>
      <c r="BD505" s="8">
        <v>0.44309999999999999</v>
      </c>
      <c r="BE505">
        <v>704.98940000000005</v>
      </c>
      <c r="BF505">
        <v>52521.71</v>
      </c>
      <c r="BG505">
        <v>553253.55000000005</v>
      </c>
      <c r="BH505">
        <v>23</v>
      </c>
      <c r="BI505">
        <v>1011.86</v>
      </c>
      <c r="BJ505" s="8">
        <v>-8.5900000000000004E-2</v>
      </c>
      <c r="BK505" s="8">
        <v>1.3342000000000001</v>
      </c>
      <c r="BL505" t="s">
        <v>610</v>
      </c>
    </row>
    <row r="506" spans="1:64" x14ac:dyDescent="0.45">
      <c r="A506" t="s">
        <v>1014</v>
      </c>
      <c r="B506" t="s">
        <v>31</v>
      </c>
      <c r="C506" s="7">
        <v>42905.579861111109</v>
      </c>
      <c r="D506">
        <v>74.5</v>
      </c>
      <c r="E506" s="7">
        <v>42906.385416666664</v>
      </c>
      <c r="F506">
        <v>104</v>
      </c>
      <c r="G506" s="8">
        <v>0.39600000000000002</v>
      </c>
      <c r="H506">
        <v>24796.51</v>
      </c>
      <c r="I506" s="8">
        <v>0.372</v>
      </c>
      <c r="J506">
        <v>894.69619999999998</v>
      </c>
      <c r="K506">
        <v>66654.87</v>
      </c>
      <c r="L506">
        <v>3383988.56</v>
      </c>
      <c r="M506">
        <v>22</v>
      </c>
      <c r="N506">
        <v>1127.1099999999999</v>
      </c>
      <c r="O506" s="8">
        <v>-8.5900000000000004E-2</v>
      </c>
      <c r="P506" s="8">
        <v>1.3342000000000001</v>
      </c>
      <c r="Q506" t="s">
        <v>610</v>
      </c>
      <c r="S506" s="2">
        <v>42905</v>
      </c>
      <c r="T506" t="s">
        <v>1014</v>
      </c>
      <c r="U506">
        <v>74.5</v>
      </c>
      <c r="V506">
        <v>104</v>
      </c>
      <c r="W506">
        <f t="shared" si="91"/>
        <v>11826671.408044992</v>
      </c>
      <c r="X506">
        <f t="shared" si="92"/>
        <v>29566.67852011248</v>
      </c>
      <c r="Y506">
        <f t="shared" si="82"/>
        <v>400</v>
      </c>
      <c r="Z506">
        <f t="shared" si="83"/>
        <v>11085.999999999996</v>
      </c>
      <c r="AA506">
        <f t="shared" si="84"/>
        <v>11880968.220544992</v>
      </c>
      <c r="AB506" s="9">
        <f>IFERROR(AA506/MAX($A$3:AA506)-1,"")</f>
        <v>-1.1351207588556789E-2</v>
      </c>
      <c r="AG506" s="2">
        <f t="shared" si="89"/>
        <v>43026</v>
      </c>
      <c r="AH506">
        <v>12753692.145544985</v>
      </c>
      <c r="AI506" s="9">
        <f>AH506/MAX($AH$2:AH506)-1</f>
        <v>-2.4754071733693594E-3</v>
      </c>
      <c r="AJ506" s="29">
        <f t="shared" si="85"/>
        <v>1</v>
      </c>
      <c r="AK506" s="29">
        <f t="shared" si="86"/>
        <v>1</v>
      </c>
      <c r="AL506" s="30">
        <f t="shared" si="90"/>
        <v>2</v>
      </c>
      <c r="AM506" s="30">
        <f t="shared" si="87"/>
        <v>2369</v>
      </c>
      <c r="AN506" s="31">
        <f t="shared" ca="1" si="88"/>
        <v>-2.4754071733693594E-3</v>
      </c>
      <c r="AV506" t="s">
        <v>1014</v>
      </c>
      <c r="AW506" t="s">
        <v>31</v>
      </c>
      <c r="AX506" s="7">
        <v>42905.579861111109</v>
      </c>
      <c r="AY506">
        <v>74.5</v>
      </c>
      <c r="AZ506" s="7">
        <v>42906.385416666664</v>
      </c>
      <c r="BA506">
        <v>104</v>
      </c>
      <c r="BB506" s="8">
        <v>0.39600000000000002</v>
      </c>
      <c r="BC506">
        <v>24796.51</v>
      </c>
      <c r="BD506" s="8">
        <v>0.372</v>
      </c>
      <c r="BE506">
        <v>894.69619999999998</v>
      </c>
      <c r="BF506">
        <v>66654.87</v>
      </c>
      <c r="BG506">
        <v>3383988.56</v>
      </c>
      <c r="BH506">
        <v>22</v>
      </c>
      <c r="BI506">
        <v>1127.1099999999999</v>
      </c>
      <c r="BJ506" s="8">
        <v>-8.5900000000000004E-2</v>
      </c>
      <c r="BK506" s="8">
        <v>1.3342000000000001</v>
      </c>
      <c r="BL506" t="s">
        <v>610</v>
      </c>
    </row>
    <row r="507" spans="1:64" x14ac:dyDescent="0.45">
      <c r="A507" t="s">
        <v>1014</v>
      </c>
      <c r="B507" t="s">
        <v>31</v>
      </c>
      <c r="C507" s="7">
        <v>42907.59375</v>
      </c>
      <c r="D507">
        <v>82.5</v>
      </c>
      <c r="E507" s="7">
        <v>42908.388888888891</v>
      </c>
      <c r="F507">
        <v>73.3</v>
      </c>
      <c r="G507" s="8">
        <v>-0.1115</v>
      </c>
      <c r="H507">
        <v>-6880.72</v>
      </c>
      <c r="I507" s="8">
        <v>-0.13039999999999999</v>
      </c>
      <c r="J507">
        <v>639.59109999999998</v>
      </c>
      <c r="K507">
        <v>52766.27</v>
      </c>
      <c r="L507">
        <v>546372.82999999996</v>
      </c>
      <c r="M507">
        <v>19</v>
      </c>
      <c r="N507">
        <v>-362.14</v>
      </c>
      <c r="O507" s="8">
        <v>-0.4788</v>
      </c>
      <c r="P507" s="8">
        <v>0.18790000000000001</v>
      </c>
      <c r="Q507" t="s">
        <v>610</v>
      </c>
      <c r="S507" s="2">
        <v>42907</v>
      </c>
      <c r="T507" t="s">
        <v>1014</v>
      </c>
      <c r="U507">
        <v>82.5</v>
      </c>
      <c r="V507">
        <v>73.3</v>
      </c>
      <c r="W507">
        <f t="shared" si="91"/>
        <v>11880968.220544992</v>
      </c>
      <c r="X507">
        <f t="shared" si="92"/>
        <v>29702.42055136248</v>
      </c>
      <c r="Y507">
        <f t="shared" si="82"/>
        <v>350</v>
      </c>
      <c r="Z507">
        <f t="shared" si="83"/>
        <v>-3765.3000000000034</v>
      </c>
      <c r="AA507" t="str">
        <f t="shared" si="84"/>
        <v/>
      </c>
      <c r="AB507" s="9" t="str">
        <f>IFERROR(AA507/MAX($A$3:AA507)-1,"")</f>
        <v/>
      </c>
      <c r="AG507" s="2">
        <f t="shared" si="89"/>
        <v>43027</v>
      </c>
      <c r="AH507">
        <v>12753692.145544985</v>
      </c>
      <c r="AI507" s="9">
        <f>AH507/MAX($AH$2:AH507)-1</f>
        <v>-2.4754071733693594E-3</v>
      </c>
      <c r="AJ507" s="29">
        <f t="shared" si="85"/>
        <v>1</v>
      </c>
      <c r="AK507" s="29">
        <f t="shared" si="86"/>
        <v>1</v>
      </c>
      <c r="AL507" s="30">
        <f t="shared" si="90"/>
        <v>2</v>
      </c>
      <c r="AM507" s="30">
        <f t="shared" si="87"/>
        <v>2369</v>
      </c>
      <c r="AN507" s="31">
        <f t="shared" ca="1" si="88"/>
        <v>-2.4754071733693594E-3</v>
      </c>
      <c r="AV507" t="s">
        <v>1014</v>
      </c>
      <c r="AW507" t="s">
        <v>31</v>
      </c>
      <c r="AX507" s="7">
        <v>42907.59375</v>
      </c>
      <c r="AY507">
        <v>82.5</v>
      </c>
      <c r="AZ507" s="7">
        <v>42908.388888888891</v>
      </c>
      <c r="BA507">
        <v>73.3</v>
      </c>
      <c r="BB507" s="8">
        <v>-0.1115</v>
      </c>
      <c r="BC507">
        <v>-6880.72</v>
      </c>
      <c r="BD507" s="8">
        <v>-0.13039999999999999</v>
      </c>
      <c r="BE507">
        <v>639.59109999999998</v>
      </c>
      <c r="BF507">
        <v>52766.27</v>
      </c>
      <c r="BG507">
        <v>546372.82999999996</v>
      </c>
      <c r="BH507">
        <v>19</v>
      </c>
      <c r="BI507">
        <v>-362.14</v>
      </c>
      <c r="BJ507" s="8">
        <v>-0.4788</v>
      </c>
      <c r="BK507" s="8">
        <v>0.18790000000000001</v>
      </c>
      <c r="BL507" t="s">
        <v>610</v>
      </c>
    </row>
    <row r="508" spans="1:64" x14ac:dyDescent="0.45">
      <c r="A508" t="s">
        <v>1014</v>
      </c>
      <c r="B508" t="s">
        <v>31</v>
      </c>
      <c r="C508" s="7">
        <v>42907.59375</v>
      </c>
      <c r="D508">
        <v>82.5</v>
      </c>
      <c r="E508" s="7">
        <v>42908.385416666664</v>
      </c>
      <c r="F508">
        <v>65.7</v>
      </c>
      <c r="G508" s="8">
        <v>-0.2036</v>
      </c>
      <c r="H508">
        <v>-14829.46</v>
      </c>
      <c r="I508" s="8">
        <v>-0.22159999999999999</v>
      </c>
      <c r="J508">
        <v>811.1508</v>
      </c>
      <c r="K508">
        <v>66919.95</v>
      </c>
      <c r="L508">
        <v>3369159.1</v>
      </c>
      <c r="M508">
        <v>18</v>
      </c>
      <c r="N508">
        <v>-823.86</v>
      </c>
      <c r="O508" s="8">
        <v>-0.377</v>
      </c>
      <c r="P508" s="8">
        <v>0.18790000000000001</v>
      </c>
      <c r="Q508" t="s">
        <v>610</v>
      </c>
      <c r="S508" s="2">
        <v>42907</v>
      </c>
      <c r="T508" t="s">
        <v>1014</v>
      </c>
      <c r="U508">
        <v>82.5</v>
      </c>
      <c r="V508">
        <v>65.7</v>
      </c>
      <c r="W508">
        <f t="shared" si="91"/>
        <v>11880968.220544992</v>
      </c>
      <c r="X508">
        <f t="shared" si="92"/>
        <v>29702.42055136248</v>
      </c>
      <c r="Y508">
        <f t="shared" si="82"/>
        <v>350</v>
      </c>
      <c r="Z508">
        <f t="shared" si="83"/>
        <v>-6398.6999999999989</v>
      </c>
      <c r="AA508" t="str">
        <f t="shared" si="84"/>
        <v/>
      </c>
      <c r="AB508" s="9" t="str">
        <f>IFERROR(AA508/MAX($A$3:AA508)-1,"")</f>
        <v/>
      </c>
      <c r="AG508" s="2">
        <f t="shared" si="89"/>
        <v>43028</v>
      </c>
      <c r="AH508">
        <v>12753692.145544985</v>
      </c>
      <c r="AI508" s="9">
        <f>AH508/MAX($AH$2:AH508)-1</f>
        <v>-2.4754071733693594E-3</v>
      </c>
      <c r="AJ508" s="29">
        <f t="shared" si="85"/>
        <v>1</v>
      </c>
      <c r="AK508" s="29">
        <f t="shared" si="86"/>
        <v>1</v>
      </c>
      <c r="AL508" s="30">
        <f t="shared" si="90"/>
        <v>2</v>
      </c>
      <c r="AM508" s="30">
        <f t="shared" si="87"/>
        <v>2369</v>
      </c>
      <c r="AN508" s="31">
        <f t="shared" ca="1" si="88"/>
        <v>-2.4754071733693594E-3</v>
      </c>
      <c r="AV508" t="s">
        <v>1014</v>
      </c>
      <c r="AW508" t="s">
        <v>31</v>
      </c>
      <c r="AX508" s="7">
        <v>42907.59375</v>
      </c>
      <c r="AY508">
        <v>82.5</v>
      </c>
      <c r="AZ508" s="7">
        <v>42908.385416666664</v>
      </c>
      <c r="BA508">
        <v>65.7</v>
      </c>
      <c r="BB508" s="8">
        <v>-0.2036</v>
      </c>
      <c r="BC508">
        <v>-14829.46</v>
      </c>
      <c r="BD508" s="8">
        <v>-0.22159999999999999</v>
      </c>
      <c r="BE508">
        <v>811.1508</v>
      </c>
      <c r="BF508">
        <v>66919.95</v>
      </c>
      <c r="BG508">
        <v>3369159.1</v>
      </c>
      <c r="BH508">
        <v>18</v>
      </c>
      <c r="BI508">
        <v>-823.86</v>
      </c>
      <c r="BJ508" s="8">
        <v>-0.377</v>
      </c>
      <c r="BK508" s="8">
        <v>0.18790000000000001</v>
      </c>
      <c r="BL508" t="s">
        <v>610</v>
      </c>
    </row>
    <row r="509" spans="1:64" x14ac:dyDescent="0.45">
      <c r="A509" t="s">
        <v>1015</v>
      </c>
      <c r="B509" t="s">
        <v>31</v>
      </c>
      <c r="C509" s="7">
        <v>42907.607638888891</v>
      </c>
      <c r="D509">
        <v>38.1</v>
      </c>
      <c r="E509" s="7">
        <v>42908.388888888891</v>
      </c>
      <c r="F509">
        <v>23.8</v>
      </c>
      <c r="G509" s="8">
        <v>-0.37530000000000002</v>
      </c>
      <c r="H509">
        <v>-20656.28</v>
      </c>
      <c r="I509" s="8">
        <v>-0.3916</v>
      </c>
      <c r="J509">
        <v>1384.5619999999999</v>
      </c>
      <c r="K509">
        <v>52751.81</v>
      </c>
      <c r="L509">
        <v>525716.55000000005</v>
      </c>
      <c r="M509">
        <v>15</v>
      </c>
      <c r="N509">
        <v>-1377.09</v>
      </c>
      <c r="O509" s="8">
        <v>-0.69689999999999996</v>
      </c>
      <c r="P509" s="8">
        <v>0.1142</v>
      </c>
      <c r="Q509" t="s">
        <v>610</v>
      </c>
      <c r="S509" s="2">
        <v>42907</v>
      </c>
      <c r="T509" t="s">
        <v>1015</v>
      </c>
      <c r="U509">
        <v>38.1</v>
      </c>
      <c r="V509">
        <v>23.8</v>
      </c>
      <c r="W509">
        <f t="shared" si="91"/>
        <v>11880968.220544992</v>
      </c>
      <c r="X509">
        <f t="shared" si="92"/>
        <v>29702.42055136248</v>
      </c>
      <c r="Y509">
        <f t="shared" si="82"/>
        <v>775</v>
      </c>
      <c r="Z509">
        <f t="shared" si="83"/>
        <v>-11562.225</v>
      </c>
      <c r="AA509">
        <f t="shared" si="84"/>
        <v>11859241.995544992</v>
      </c>
      <c r="AB509" s="9">
        <f>IFERROR(AA509/MAX($A$3:AA509)-1,"")</f>
        <v>-1.3159107896947964E-2</v>
      </c>
      <c r="AG509" s="2">
        <f t="shared" si="89"/>
        <v>43029</v>
      </c>
      <c r="AH509">
        <v>12753692.145544985</v>
      </c>
      <c r="AI509" s="9">
        <f>AH509/MAX($AH$2:AH509)-1</f>
        <v>-2.4754071733693594E-3</v>
      </c>
      <c r="AJ509" s="29">
        <f t="shared" si="85"/>
        <v>1</v>
      </c>
      <c r="AK509" s="29">
        <f t="shared" si="86"/>
        <v>1</v>
      </c>
      <c r="AL509" s="30">
        <f t="shared" si="90"/>
        <v>2</v>
      </c>
      <c r="AM509" s="30">
        <f t="shared" si="87"/>
        <v>2369</v>
      </c>
      <c r="AN509" s="31">
        <f t="shared" ca="1" si="88"/>
        <v>-2.4754071733693594E-3</v>
      </c>
      <c r="AV509" t="s">
        <v>1015</v>
      </c>
      <c r="AW509" t="s">
        <v>31</v>
      </c>
      <c r="AX509" s="7">
        <v>42907.607638888891</v>
      </c>
      <c r="AY509">
        <v>38.1</v>
      </c>
      <c r="AZ509" s="7">
        <v>42908.388888888891</v>
      </c>
      <c r="BA509">
        <v>23.8</v>
      </c>
      <c r="BB509" s="8">
        <v>-0.37530000000000002</v>
      </c>
      <c r="BC509">
        <v>-20656.28</v>
      </c>
      <c r="BD509" s="8">
        <v>-0.3916</v>
      </c>
      <c r="BE509">
        <v>1384.5619999999999</v>
      </c>
      <c r="BF509">
        <v>52751.81</v>
      </c>
      <c r="BG509">
        <v>525716.55000000005</v>
      </c>
      <c r="BH509">
        <v>15</v>
      </c>
      <c r="BI509">
        <v>-1377.09</v>
      </c>
      <c r="BJ509" s="8">
        <v>-0.69689999999999996</v>
      </c>
      <c r="BK509" s="8">
        <v>0.1142</v>
      </c>
      <c r="BL509" t="s">
        <v>610</v>
      </c>
    </row>
    <row r="510" spans="1:64" x14ac:dyDescent="0.45">
      <c r="A510" t="s">
        <v>1015</v>
      </c>
      <c r="B510" t="s">
        <v>31</v>
      </c>
      <c r="C510" s="7">
        <v>42908.395833333336</v>
      </c>
      <c r="D510">
        <v>30.2</v>
      </c>
      <c r="E510" s="7">
        <v>42908.635416666664</v>
      </c>
      <c r="F510">
        <v>0.1</v>
      </c>
      <c r="G510" s="8">
        <v>-0.99670000000000003</v>
      </c>
      <c r="H510">
        <v>-67295.12</v>
      </c>
      <c r="I510" s="8">
        <v>-1.0066999999999999</v>
      </c>
      <c r="J510">
        <v>2213.4369999999999</v>
      </c>
      <c r="K510">
        <v>66845.789999999994</v>
      </c>
      <c r="L510">
        <v>3301863.98</v>
      </c>
      <c r="M510">
        <v>70</v>
      </c>
      <c r="N510">
        <v>-961.36</v>
      </c>
      <c r="O510" s="8">
        <v>-0.99670000000000003</v>
      </c>
      <c r="P510" s="8">
        <v>2.5099</v>
      </c>
      <c r="Q510" t="s">
        <v>610</v>
      </c>
      <c r="S510" s="2">
        <v>42908</v>
      </c>
      <c r="T510" t="s">
        <v>1015</v>
      </c>
      <c r="U510">
        <v>30.2</v>
      </c>
      <c r="V510">
        <v>0.1</v>
      </c>
      <c r="W510">
        <f t="shared" si="91"/>
        <v>11859241.995544992</v>
      </c>
      <c r="X510">
        <f t="shared" si="92"/>
        <v>29648.10498886248</v>
      </c>
      <c r="Y510">
        <f t="shared" si="82"/>
        <v>975</v>
      </c>
      <c r="Z510">
        <f t="shared" si="83"/>
        <v>-29642.924999999999</v>
      </c>
      <c r="AA510" t="str">
        <f t="shared" si="84"/>
        <v/>
      </c>
      <c r="AB510" s="9" t="str">
        <f>IFERROR(AA510/MAX($A$3:AA510)-1,"")</f>
        <v/>
      </c>
      <c r="AG510" s="2">
        <f t="shared" si="89"/>
        <v>43030</v>
      </c>
      <c r="AH510">
        <v>12753692.145544985</v>
      </c>
      <c r="AI510" s="9">
        <f>AH510/MAX($AH$2:AH510)-1</f>
        <v>-2.4754071733693594E-3</v>
      </c>
      <c r="AJ510" s="29">
        <f t="shared" si="85"/>
        <v>1</v>
      </c>
      <c r="AK510" s="29">
        <f t="shared" si="86"/>
        <v>1</v>
      </c>
      <c r="AL510" s="30">
        <f t="shared" si="90"/>
        <v>2</v>
      </c>
      <c r="AM510" s="30">
        <f t="shared" si="87"/>
        <v>2369</v>
      </c>
      <c r="AN510" s="31">
        <f t="shared" ca="1" si="88"/>
        <v>-2.4754071733693594E-3</v>
      </c>
      <c r="AV510" t="s">
        <v>1015</v>
      </c>
      <c r="AW510" t="s">
        <v>31</v>
      </c>
      <c r="AX510" s="7">
        <v>42908.395833333336</v>
      </c>
      <c r="AY510">
        <v>30.2</v>
      </c>
      <c r="AZ510" s="7">
        <v>42908.635416666664</v>
      </c>
      <c r="BA510">
        <v>0.1</v>
      </c>
      <c r="BB510" s="8">
        <v>-0.99670000000000003</v>
      </c>
      <c r="BC510">
        <v>-67295.12</v>
      </c>
      <c r="BD510" s="8">
        <v>-1.0066999999999999</v>
      </c>
      <c r="BE510">
        <v>2213.4369999999999</v>
      </c>
      <c r="BF510">
        <v>66845.789999999994</v>
      </c>
      <c r="BG510">
        <v>3301863.98</v>
      </c>
      <c r="BH510">
        <v>70</v>
      </c>
      <c r="BI510">
        <v>-961.36</v>
      </c>
      <c r="BJ510" s="8">
        <v>-0.99670000000000003</v>
      </c>
      <c r="BK510" s="8">
        <v>2.5099</v>
      </c>
      <c r="BL510" t="s">
        <v>610</v>
      </c>
    </row>
    <row r="511" spans="1:64" x14ac:dyDescent="0.45">
      <c r="A511" t="s">
        <v>1016</v>
      </c>
      <c r="B511" t="s">
        <v>31</v>
      </c>
      <c r="C511" s="7">
        <v>42908.447916666664</v>
      </c>
      <c r="D511">
        <v>111.35</v>
      </c>
      <c r="E511" s="7">
        <v>42909.388888888891</v>
      </c>
      <c r="F511">
        <v>47.6</v>
      </c>
      <c r="G511" s="8">
        <v>-0.57250000000000001</v>
      </c>
      <c r="H511">
        <v>-30882.13</v>
      </c>
      <c r="I511" s="8">
        <v>-0.58679999999999999</v>
      </c>
      <c r="J511">
        <v>472.64109999999999</v>
      </c>
      <c r="K511">
        <v>52628.58</v>
      </c>
      <c r="L511">
        <v>494834.42</v>
      </c>
      <c r="M511">
        <v>61</v>
      </c>
      <c r="N511">
        <v>-506.26</v>
      </c>
      <c r="O511" s="8">
        <v>-0.57250000000000001</v>
      </c>
      <c r="P511" s="8">
        <v>0.19400000000000001</v>
      </c>
      <c r="Q511" t="s">
        <v>610</v>
      </c>
      <c r="S511" s="2">
        <v>42908</v>
      </c>
      <c r="T511" t="s">
        <v>1016</v>
      </c>
      <c r="U511">
        <v>111.35</v>
      </c>
      <c r="V511">
        <v>47.6</v>
      </c>
      <c r="W511">
        <f t="shared" si="91"/>
        <v>11859241.995544992</v>
      </c>
      <c r="X511">
        <f t="shared" si="92"/>
        <v>29648.10498886248</v>
      </c>
      <c r="Y511">
        <f t="shared" si="82"/>
        <v>275</v>
      </c>
      <c r="Z511">
        <f t="shared" si="83"/>
        <v>-17968.362499999996</v>
      </c>
      <c r="AA511" t="str">
        <f t="shared" si="84"/>
        <v/>
      </c>
      <c r="AB511" s="9" t="str">
        <f>IFERROR(AA511/MAX($A$3:AA511)-1,"")</f>
        <v/>
      </c>
      <c r="AG511" s="2">
        <f t="shared" si="89"/>
        <v>43031</v>
      </c>
      <c r="AH511">
        <v>12752915.545544986</v>
      </c>
      <c r="AI511" s="9">
        <f>AH511/MAX($AH$2:AH511)-1</f>
        <v>-2.5361486112172038E-3</v>
      </c>
      <c r="AJ511" s="29">
        <f t="shared" si="85"/>
        <v>1</v>
      </c>
      <c r="AK511" s="29">
        <f t="shared" si="86"/>
        <v>1</v>
      </c>
      <c r="AL511" s="30">
        <f t="shared" si="90"/>
        <v>2</v>
      </c>
      <c r="AM511" s="30">
        <f t="shared" si="87"/>
        <v>2369</v>
      </c>
      <c r="AN511" s="31">
        <f t="shared" ca="1" si="88"/>
        <v>-2.5361486112172038E-3</v>
      </c>
      <c r="AV511" t="s">
        <v>1016</v>
      </c>
      <c r="AW511" t="s">
        <v>31</v>
      </c>
      <c r="AX511" s="7">
        <v>42908.447916666664</v>
      </c>
      <c r="AY511">
        <v>111.35</v>
      </c>
      <c r="AZ511" s="7">
        <v>42909.388888888891</v>
      </c>
      <c r="BA511">
        <v>47.6</v>
      </c>
      <c r="BB511" s="8">
        <v>-0.57250000000000001</v>
      </c>
      <c r="BC511">
        <v>-30882.13</v>
      </c>
      <c r="BD511" s="8">
        <v>-0.58679999999999999</v>
      </c>
      <c r="BE511">
        <v>472.64109999999999</v>
      </c>
      <c r="BF511">
        <v>52628.58</v>
      </c>
      <c r="BG511">
        <v>494834.42</v>
      </c>
      <c r="BH511">
        <v>61</v>
      </c>
      <c r="BI511">
        <v>-506.26</v>
      </c>
      <c r="BJ511" s="8">
        <v>-0.57250000000000001</v>
      </c>
      <c r="BK511" s="8">
        <v>0.19400000000000001</v>
      </c>
      <c r="BL511" t="s">
        <v>610</v>
      </c>
    </row>
    <row r="512" spans="1:64" x14ac:dyDescent="0.45">
      <c r="A512" t="s">
        <v>1082</v>
      </c>
      <c r="B512" t="s">
        <v>31</v>
      </c>
      <c r="C512" s="7">
        <v>42908.447916666664</v>
      </c>
      <c r="D512">
        <v>33.75</v>
      </c>
      <c r="E512" s="7">
        <v>42908.635416666664</v>
      </c>
      <c r="F512">
        <v>0.1</v>
      </c>
      <c r="G512" s="8">
        <v>-0.997</v>
      </c>
      <c r="H512">
        <v>-67475.850000000006</v>
      </c>
      <c r="I512" s="8">
        <v>-1.0071000000000001</v>
      </c>
      <c r="J512">
        <v>1985.2550000000001</v>
      </c>
      <c r="K512">
        <v>67002.37</v>
      </c>
      <c r="L512">
        <v>3234388.13</v>
      </c>
      <c r="M512">
        <v>55</v>
      </c>
      <c r="N512">
        <v>-1226.83</v>
      </c>
      <c r="O512" s="8">
        <v>-0.99850000000000005</v>
      </c>
      <c r="P512" s="8">
        <v>0.42220000000000002</v>
      </c>
      <c r="Q512" t="s">
        <v>610</v>
      </c>
      <c r="S512" s="2">
        <v>42908</v>
      </c>
      <c r="T512" t="s">
        <v>1082</v>
      </c>
      <c r="U512">
        <v>33.75</v>
      </c>
      <c r="V512">
        <v>0.1</v>
      </c>
      <c r="W512">
        <f t="shared" si="91"/>
        <v>11859241.995544992</v>
      </c>
      <c r="X512">
        <f t="shared" si="92"/>
        <v>29648.10498886248</v>
      </c>
      <c r="Y512">
        <f t="shared" si="82"/>
        <v>875</v>
      </c>
      <c r="Z512">
        <f t="shared" si="83"/>
        <v>-29739.9375</v>
      </c>
      <c r="AA512">
        <f t="shared" si="84"/>
        <v>11781890.770544993</v>
      </c>
      <c r="AB512" s="9">
        <f>IFERROR(AA512/MAX($A$3:AA512)-1,"")</f>
        <v>-1.95957209547587E-2</v>
      </c>
      <c r="AG512" s="2">
        <f t="shared" si="89"/>
        <v>43032</v>
      </c>
      <c r="AH512">
        <v>12922947.545544986</v>
      </c>
      <c r="AI512" s="9">
        <f>AH512/MAX($AH$2:AH512)-1</f>
        <v>0</v>
      </c>
      <c r="AJ512" s="29">
        <f t="shared" si="85"/>
        <v>1</v>
      </c>
      <c r="AK512" s="29">
        <f t="shared" si="86"/>
        <v>1</v>
      </c>
      <c r="AL512" s="30">
        <f t="shared" si="90"/>
        <v>2</v>
      </c>
      <c r="AM512" s="30">
        <f t="shared" si="87"/>
        <v>2369</v>
      </c>
      <c r="AN512" s="31">
        <f t="shared" ca="1" si="88"/>
        <v>0</v>
      </c>
      <c r="AV512" t="s">
        <v>1082</v>
      </c>
      <c r="AW512" t="s">
        <v>31</v>
      </c>
      <c r="AX512" s="7">
        <v>42908.447916666664</v>
      </c>
      <c r="AY512">
        <v>33.75</v>
      </c>
      <c r="AZ512" s="7">
        <v>42908.635416666664</v>
      </c>
      <c r="BA512">
        <v>0.1</v>
      </c>
      <c r="BB512" s="8">
        <v>-0.997</v>
      </c>
      <c r="BC512">
        <v>-67475.850000000006</v>
      </c>
      <c r="BD512" s="8">
        <v>-1.0071000000000001</v>
      </c>
      <c r="BE512">
        <v>1985.2550000000001</v>
      </c>
      <c r="BF512">
        <v>67002.37</v>
      </c>
      <c r="BG512">
        <v>3234388.13</v>
      </c>
      <c r="BH512">
        <v>55</v>
      </c>
      <c r="BI512">
        <v>-1226.83</v>
      </c>
      <c r="BJ512" s="8">
        <v>-0.99850000000000005</v>
      </c>
      <c r="BK512" s="8">
        <v>0.42220000000000002</v>
      </c>
      <c r="BL512" t="s">
        <v>610</v>
      </c>
    </row>
    <row r="513" spans="1:64" x14ac:dyDescent="0.45">
      <c r="A513" t="s">
        <v>1218</v>
      </c>
      <c r="B513" t="s">
        <v>31</v>
      </c>
      <c r="C513" s="7">
        <v>42909.399305555555</v>
      </c>
      <c r="D513">
        <v>142.5</v>
      </c>
      <c r="E513" s="7">
        <v>42913.385416666664</v>
      </c>
      <c r="F513">
        <v>184.1</v>
      </c>
      <c r="G513" s="8">
        <v>0.29189999999999999</v>
      </c>
      <c r="H513">
        <v>17800.95</v>
      </c>
      <c r="I513" s="8">
        <v>0.26900000000000002</v>
      </c>
      <c r="J513">
        <v>464.36450000000002</v>
      </c>
      <c r="K513">
        <v>66171.95</v>
      </c>
      <c r="L513">
        <v>3252189.08</v>
      </c>
      <c r="M513">
        <v>74</v>
      </c>
      <c r="N513">
        <v>240.55</v>
      </c>
      <c r="O513" s="8">
        <v>-0.1368</v>
      </c>
      <c r="P513" s="8">
        <v>0.61609999999999998</v>
      </c>
      <c r="Q513" t="s">
        <v>610</v>
      </c>
      <c r="S513" s="2">
        <v>42909</v>
      </c>
      <c r="T513" t="s">
        <v>1218</v>
      </c>
      <c r="U513">
        <v>142.5</v>
      </c>
      <c r="V513">
        <v>184.1</v>
      </c>
      <c r="W513">
        <f t="shared" si="91"/>
        <v>11781890.770544993</v>
      </c>
      <c r="X513">
        <f t="shared" si="92"/>
        <v>29454.726926362484</v>
      </c>
      <c r="Y513">
        <f t="shared" si="82"/>
        <v>200</v>
      </c>
      <c r="Z513">
        <f t="shared" si="83"/>
        <v>7666.7999999999947</v>
      </c>
      <c r="AA513" t="str">
        <f t="shared" si="84"/>
        <v/>
      </c>
      <c r="AB513" s="9" t="str">
        <f>IFERROR(AA513/MAX($A$3:AA513)-1,"")</f>
        <v/>
      </c>
      <c r="AG513" s="2">
        <f t="shared" si="89"/>
        <v>43033</v>
      </c>
      <c r="AH513">
        <v>13002492.270544985</v>
      </c>
      <c r="AI513" s="9">
        <f>AH513/MAX($AH$2:AH513)-1</f>
        <v>0</v>
      </c>
      <c r="AJ513" s="29">
        <f t="shared" si="85"/>
        <v>1</v>
      </c>
      <c r="AK513" s="29">
        <f t="shared" si="86"/>
        <v>1</v>
      </c>
      <c r="AL513" s="30">
        <f t="shared" si="90"/>
        <v>2</v>
      </c>
      <c r="AM513" s="30">
        <f t="shared" si="87"/>
        <v>2369</v>
      </c>
      <c r="AN513" s="31">
        <f t="shared" ca="1" si="88"/>
        <v>0</v>
      </c>
      <c r="AV513" t="s">
        <v>1218</v>
      </c>
      <c r="AW513" t="s">
        <v>31</v>
      </c>
      <c r="AX513" s="7">
        <v>42909.399305555555</v>
      </c>
      <c r="AY513">
        <v>142.5</v>
      </c>
      <c r="AZ513" s="7">
        <v>42913.385416666664</v>
      </c>
      <c r="BA513">
        <v>184.1</v>
      </c>
      <c r="BB513" s="8">
        <v>0.29189999999999999</v>
      </c>
      <c r="BC513">
        <v>17800.95</v>
      </c>
      <c r="BD513" s="8">
        <v>0.26900000000000002</v>
      </c>
      <c r="BE513">
        <v>464.36450000000002</v>
      </c>
      <c r="BF513">
        <v>66171.95</v>
      </c>
      <c r="BG513">
        <v>3252189.08</v>
      </c>
      <c r="BH513">
        <v>74</v>
      </c>
      <c r="BI513">
        <v>240.55</v>
      </c>
      <c r="BJ513" s="8">
        <v>-0.1368</v>
      </c>
      <c r="BK513" s="8">
        <v>0.61609999999999998</v>
      </c>
      <c r="BL513" t="s">
        <v>610</v>
      </c>
    </row>
    <row r="514" spans="1:64" x14ac:dyDescent="0.45">
      <c r="A514" t="s">
        <v>1017</v>
      </c>
      <c r="B514" t="s">
        <v>31</v>
      </c>
      <c r="C514" s="7">
        <v>42909.40625</v>
      </c>
      <c r="D514">
        <v>140.9</v>
      </c>
      <c r="E514" s="7">
        <v>42913.385416666664</v>
      </c>
      <c r="F514">
        <v>124.9</v>
      </c>
      <c r="G514" s="8">
        <v>-0.11360000000000001</v>
      </c>
      <c r="H514">
        <v>-8763.2099999999991</v>
      </c>
      <c r="I514" s="8">
        <v>-0.13239999999999999</v>
      </c>
      <c r="J514">
        <v>469.6755</v>
      </c>
      <c r="K514">
        <v>66177.27</v>
      </c>
      <c r="L514">
        <v>3243425.87</v>
      </c>
      <c r="M514">
        <v>72</v>
      </c>
      <c r="N514">
        <v>-121.71</v>
      </c>
      <c r="O514" s="8">
        <v>-0.32969999999999999</v>
      </c>
      <c r="P514" s="8">
        <v>0.193</v>
      </c>
      <c r="Q514" t="s">
        <v>610</v>
      </c>
      <c r="S514" s="2">
        <v>42909</v>
      </c>
      <c r="T514" t="s">
        <v>1017</v>
      </c>
      <c r="U514">
        <v>140.9</v>
      </c>
      <c r="V514">
        <v>124.9</v>
      </c>
      <c r="W514">
        <f t="shared" si="91"/>
        <v>11781890.770544993</v>
      </c>
      <c r="X514">
        <f t="shared" si="92"/>
        <v>29454.726926362484</v>
      </c>
      <c r="Y514">
        <f t="shared" ref="Y514:Y577" si="93">MROUND(X514/U514,25)</f>
        <v>200</v>
      </c>
      <c r="Z514">
        <f t="shared" ref="Z514:Z577" si="94">Y514*((V514*0.99)-(U514*1.01))</f>
        <v>-3731.5999999999976</v>
      </c>
      <c r="AA514" t="str">
        <f t="shared" si="84"/>
        <v/>
      </c>
      <c r="AB514" s="9" t="str">
        <f>IFERROR(AA514/MAX($A$3:AA514)-1,"")</f>
        <v/>
      </c>
      <c r="AG514" s="2">
        <f t="shared" si="89"/>
        <v>43034</v>
      </c>
      <c r="AH514">
        <v>13002492.270544985</v>
      </c>
      <c r="AI514" s="9">
        <f>AH514/MAX($AH$2:AH514)-1</f>
        <v>0</v>
      </c>
      <c r="AJ514" s="29">
        <f t="shared" si="85"/>
        <v>1</v>
      </c>
      <c r="AK514" s="29">
        <f t="shared" si="86"/>
        <v>1</v>
      </c>
      <c r="AL514" s="30">
        <f t="shared" si="90"/>
        <v>2</v>
      </c>
      <c r="AM514" s="30">
        <f t="shared" si="87"/>
        <v>2369</v>
      </c>
      <c r="AN514" s="31">
        <f t="shared" ca="1" si="88"/>
        <v>0</v>
      </c>
      <c r="AV514" t="s">
        <v>1017</v>
      </c>
      <c r="AW514" t="s">
        <v>31</v>
      </c>
      <c r="AX514" s="7">
        <v>42909.40625</v>
      </c>
      <c r="AY514">
        <v>140.9</v>
      </c>
      <c r="AZ514" s="7">
        <v>42913.385416666664</v>
      </c>
      <c r="BA514">
        <v>124.9</v>
      </c>
      <c r="BB514" s="8">
        <v>-0.11360000000000001</v>
      </c>
      <c r="BC514">
        <v>-8763.2099999999991</v>
      </c>
      <c r="BD514" s="8">
        <v>-0.13239999999999999</v>
      </c>
      <c r="BE514">
        <v>469.6755</v>
      </c>
      <c r="BF514">
        <v>66177.27</v>
      </c>
      <c r="BG514">
        <v>3243425.87</v>
      </c>
      <c r="BH514">
        <v>72</v>
      </c>
      <c r="BI514">
        <v>-121.71</v>
      </c>
      <c r="BJ514" s="8">
        <v>-0.32969999999999999</v>
      </c>
      <c r="BK514" s="8">
        <v>0.193</v>
      </c>
      <c r="BL514" t="s">
        <v>610</v>
      </c>
    </row>
    <row r="515" spans="1:64" x14ac:dyDescent="0.45">
      <c r="A515" t="s">
        <v>1017</v>
      </c>
      <c r="B515" t="s">
        <v>31</v>
      </c>
      <c r="C515" s="7">
        <v>42909.416666666664</v>
      </c>
      <c r="D515">
        <v>130.80000000000001</v>
      </c>
      <c r="E515" s="7">
        <v>42913.388888888891</v>
      </c>
      <c r="F515">
        <v>186</v>
      </c>
      <c r="G515" s="8">
        <v>0.42199999999999999</v>
      </c>
      <c r="H515">
        <v>20874.13</v>
      </c>
      <c r="I515" s="8">
        <v>0.39779999999999999</v>
      </c>
      <c r="J515">
        <v>401.17869999999999</v>
      </c>
      <c r="K515">
        <v>52474.17</v>
      </c>
      <c r="L515">
        <v>515708.54</v>
      </c>
      <c r="M515">
        <v>70</v>
      </c>
      <c r="N515">
        <v>298.2</v>
      </c>
      <c r="O515" s="8">
        <v>-0.27789999999999998</v>
      </c>
      <c r="P515" s="8">
        <v>0.42199999999999999</v>
      </c>
      <c r="Q515" t="s">
        <v>610</v>
      </c>
      <c r="S515" s="2">
        <v>42909</v>
      </c>
      <c r="T515" t="s">
        <v>1017</v>
      </c>
      <c r="U515">
        <v>130.80000000000001</v>
      </c>
      <c r="V515">
        <v>186</v>
      </c>
      <c r="W515">
        <f t="shared" si="91"/>
        <v>11781890.770544993</v>
      </c>
      <c r="X515">
        <f t="shared" si="92"/>
        <v>29454.726926362484</v>
      </c>
      <c r="Y515">
        <f t="shared" si="93"/>
        <v>225</v>
      </c>
      <c r="Z515">
        <f t="shared" si="94"/>
        <v>11707.199999999995</v>
      </c>
      <c r="AA515" t="str">
        <f t="shared" ref="AA515:AA578" si="95">IF(S515&lt;&gt;S516,W515+SUMIF($S$3:$S$3590,S515,$Z$3:$Z$3590),"")</f>
        <v/>
      </c>
      <c r="AB515" s="9" t="str">
        <f>IFERROR(AA515/MAX($A$3:AA515)-1,"")</f>
        <v/>
      </c>
      <c r="AG515" s="2">
        <f t="shared" si="89"/>
        <v>43035</v>
      </c>
      <c r="AH515">
        <v>13002492.270544985</v>
      </c>
      <c r="AI515" s="9">
        <f>AH515/MAX($AH$2:AH515)-1</f>
        <v>0</v>
      </c>
      <c r="AJ515" s="29">
        <f t="shared" ref="AJ515:AJ578" si="96">IF(AG515=$AP$3,1,IF(AJ514=1,1,""))</f>
        <v>1</v>
      </c>
      <c r="AK515" s="29">
        <f t="shared" ref="AK515:AK578" si="97">IF(AG515=$AP$4,1,IF(AK516=1,1,""))</f>
        <v>1</v>
      </c>
      <c r="AL515" s="30">
        <f t="shared" si="90"/>
        <v>2</v>
      </c>
      <c r="AM515" s="30">
        <f t="shared" ref="AM515:AM578" si="98">IF(AND(AK515=1,AK516&lt;&gt;1),ROW(),IF(AND(AK515="",AK516=""),"",AM516))</f>
        <v>2369</v>
      </c>
      <c r="AN515" s="31">
        <f t="shared" ref="AN515:AN578" ca="1" si="99">IF(AM515="","",IF(AJ515=1,AH515/MAX(INDIRECT("AH"&amp;AL515&amp;":"&amp;"AJ"&amp;ROW(AN515)))-1,""))</f>
        <v>0</v>
      </c>
      <c r="AV515" t="s">
        <v>1017</v>
      </c>
      <c r="AW515" t="s">
        <v>31</v>
      </c>
      <c r="AX515" s="7">
        <v>42909.416666666664</v>
      </c>
      <c r="AY515">
        <v>130.80000000000001</v>
      </c>
      <c r="AZ515" s="7">
        <v>42913.388888888891</v>
      </c>
      <c r="BA515">
        <v>186</v>
      </c>
      <c r="BB515" s="8">
        <v>0.42199999999999999</v>
      </c>
      <c r="BC515">
        <v>20874.13</v>
      </c>
      <c r="BD515" s="8">
        <v>0.39779999999999999</v>
      </c>
      <c r="BE515">
        <v>401.17869999999999</v>
      </c>
      <c r="BF515">
        <v>52474.17</v>
      </c>
      <c r="BG515">
        <v>515708.54</v>
      </c>
      <c r="BH515">
        <v>70</v>
      </c>
      <c r="BI515">
        <v>298.2</v>
      </c>
      <c r="BJ515" s="8">
        <v>-0.27789999999999998</v>
      </c>
      <c r="BK515" s="8">
        <v>0.42199999999999999</v>
      </c>
      <c r="BL515" t="s">
        <v>610</v>
      </c>
    </row>
    <row r="516" spans="1:64" x14ac:dyDescent="0.45">
      <c r="A516" t="s">
        <v>1018</v>
      </c>
      <c r="B516" t="s">
        <v>31</v>
      </c>
      <c r="C516" s="7">
        <v>42909.486111111109</v>
      </c>
      <c r="D516">
        <v>104.9</v>
      </c>
      <c r="E516" s="7">
        <v>42913.388888888891</v>
      </c>
      <c r="F516">
        <v>129.30000000000001</v>
      </c>
      <c r="G516" s="8">
        <v>0.2326</v>
      </c>
      <c r="H516">
        <v>11035.38</v>
      </c>
      <c r="I516" s="8">
        <v>0.21029999999999999</v>
      </c>
      <c r="J516">
        <v>500.28919999999999</v>
      </c>
      <c r="K516">
        <v>52480.34</v>
      </c>
      <c r="L516">
        <v>526743.92000000004</v>
      </c>
      <c r="M516">
        <v>50</v>
      </c>
      <c r="N516">
        <v>220.71</v>
      </c>
      <c r="O516" s="8">
        <v>-0.42799999999999999</v>
      </c>
      <c r="P516" s="8">
        <v>0.2326</v>
      </c>
      <c r="Q516" t="s">
        <v>610</v>
      </c>
      <c r="S516" s="2">
        <v>42909</v>
      </c>
      <c r="T516" t="s">
        <v>1018</v>
      </c>
      <c r="U516">
        <v>104.9</v>
      </c>
      <c r="V516">
        <v>129.30000000000001</v>
      </c>
      <c r="W516">
        <f t="shared" si="91"/>
        <v>11781890.770544993</v>
      </c>
      <c r="X516">
        <f t="shared" si="92"/>
        <v>29454.726926362484</v>
      </c>
      <c r="Y516">
        <f t="shared" si="93"/>
        <v>275</v>
      </c>
      <c r="Z516">
        <f t="shared" si="94"/>
        <v>6065.949999999998</v>
      </c>
      <c r="AA516">
        <f t="shared" si="95"/>
        <v>11803599.120544992</v>
      </c>
      <c r="AB516" s="9">
        <f>IFERROR(AA516/MAX($A$3:AA516)-1,"")</f>
        <v>-1.7789308075408461E-2</v>
      </c>
      <c r="AG516" s="2">
        <f t="shared" ref="AG516:AG579" si="100">AG515+1</f>
        <v>43036</v>
      </c>
      <c r="AH516">
        <v>13002492.270544985</v>
      </c>
      <c r="AI516" s="9">
        <f>AH516/MAX($AH$2:AH516)-1</f>
        <v>0</v>
      </c>
      <c r="AJ516" s="29">
        <f t="shared" si="96"/>
        <v>1</v>
      </c>
      <c r="AK516" s="29">
        <f t="shared" si="97"/>
        <v>1</v>
      </c>
      <c r="AL516" s="30">
        <f t="shared" ref="AL516:AL579" si="101">IF(AND(AJ516=1,AJ515&lt;&gt;1),ROW(),IF(AND(AJ516="",AJ515=""),"",AL515))</f>
        <v>2</v>
      </c>
      <c r="AM516" s="30">
        <f t="shared" si="98"/>
        <v>2369</v>
      </c>
      <c r="AN516" s="31">
        <f t="shared" ca="1" si="99"/>
        <v>0</v>
      </c>
      <c r="AV516" t="s">
        <v>1018</v>
      </c>
      <c r="AW516" t="s">
        <v>31</v>
      </c>
      <c r="AX516" s="7">
        <v>42909.486111111109</v>
      </c>
      <c r="AY516">
        <v>104.9</v>
      </c>
      <c r="AZ516" s="7">
        <v>42913.388888888891</v>
      </c>
      <c r="BA516">
        <v>129.30000000000001</v>
      </c>
      <c r="BB516" s="8">
        <v>0.2326</v>
      </c>
      <c r="BC516">
        <v>11035.38</v>
      </c>
      <c r="BD516" s="8">
        <v>0.21029999999999999</v>
      </c>
      <c r="BE516">
        <v>500.28919999999999</v>
      </c>
      <c r="BF516">
        <v>52480.34</v>
      </c>
      <c r="BG516">
        <v>526743.92000000004</v>
      </c>
      <c r="BH516">
        <v>50</v>
      </c>
      <c r="BI516">
        <v>220.71</v>
      </c>
      <c r="BJ516" s="8">
        <v>-0.42799999999999999</v>
      </c>
      <c r="BK516" s="8">
        <v>0.2326</v>
      </c>
      <c r="BL516" t="s">
        <v>610</v>
      </c>
    </row>
    <row r="517" spans="1:64" x14ac:dyDescent="0.45">
      <c r="A517" t="s">
        <v>1018</v>
      </c>
      <c r="B517" t="s">
        <v>31</v>
      </c>
      <c r="C517" s="7">
        <v>42913.395833333336</v>
      </c>
      <c r="D517">
        <v>123.75</v>
      </c>
      <c r="E517" s="7">
        <v>42914.385416666664</v>
      </c>
      <c r="F517">
        <v>386.05</v>
      </c>
      <c r="G517" s="8">
        <v>2.1196000000000002</v>
      </c>
      <c r="H517">
        <v>137625.68</v>
      </c>
      <c r="I517" s="8">
        <v>2.0783999999999998</v>
      </c>
      <c r="J517">
        <v>535.08789999999999</v>
      </c>
      <c r="K517">
        <v>66217.13</v>
      </c>
      <c r="L517">
        <v>3381051.55</v>
      </c>
      <c r="M517">
        <v>75</v>
      </c>
      <c r="N517">
        <v>1835.01</v>
      </c>
      <c r="O517" s="8">
        <v>-4.0800000000000003E-2</v>
      </c>
      <c r="P517" s="8">
        <v>2.7172000000000001</v>
      </c>
      <c r="Q517" t="s">
        <v>610</v>
      </c>
      <c r="S517" s="2">
        <v>42913</v>
      </c>
      <c r="T517" t="s">
        <v>1018</v>
      </c>
      <c r="U517">
        <v>123.75</v>
      </c>
      <c r="V517">
        <v>386.05</v>
      </c>
      <c r="W517">
        <f t="shared" si="91"/>
        <v>11803599.120544992</v>
      </c>
      <c r="X517">
        <f t="shared" si="92"/>
        <v>29508.997801362482</v>
      </c>
      <c r="Y517">
        <f t="shared" si="93"/>
        <v>250</v>
      </c>
      <c r="Z517">
        <f t="shared" si="94"/>
        <v>64300.5</v>
      </c>
      <c r="AA517" t="str">
        <f t="shared" si="95"/>
        <v/>
      </c>
      <c r="AB517" s="9" t="str">
        <f>IFERROR(AA517/MAX($A$3:AA517)-1,"")</f>
        <v/>
      </c>
      <c r="AG517" s="2">
        <f t="shared" si="100"/>
        <v>43037</v>
      </c>
      <c r="AH517">
        <v>13002492.270544985</v>
      </c>
      <c r="AI517" s="9">
        <f>AH517/MAX($AH$2:AH517)-1</f>
        <v>0</v>
      </c>
      <c r="AJ517" s="29">
        <f t="shared" si="96"/>
        <v>1</v>
      </c>
      <c r="AK517" s="29">
        <f t="shared" si="97"/>
        <v>1</v>
      </c>
      <c r="AL517" s="30">
        <f t="shared" si="101"/>
        <v>2</v>
      </c>
      <c r="AM517" s="30">
        <f t="shared" si="98"/>
        <v>2369</v>
      </c>
      <c r="AN517" s="31">
        <f t="shared" ca="1" si="99"/>
        <v>0</v>
      </c>
      <c r="AV517" t="s">
        <v>1018</v>
      </c>
      <c r="AW517" t="s">
        <v>31</v>
      </c>
      <c r="AX517" s="7">
        <v>42913.395833333336</v>
      </c>
      <c r="AY517">
        <v>123.75</v>
      </c>
      <c r="AZ517" s="7">
        <v>42914.385416666664</v>
      </c>
      <c r="BA517">
        <v>386.05</v>
      </c>
      <c r="BB517" s="8">
        <v>2.1196000000000002</v>
      </c>
      <c r="BC517">
        <v>137625.68</v>
      </c>
      <c r="BD517" s="8">
        <v>2.0783999999999998</v>
      </c>
      <c r="BE517">
        <v>535.08789999999999</v>
      </c>
      <c r="BF517">
        <v>66217.13</v>
      </c>
      <c r="BG517">
        <v>3381051.55</v>
      </c>
      <c r="BH517">
        <v>75</v>
      </c>
      <c r="BI517">
        <v>1835.01</v>
      </c>
      <c r="BJ517" s="8">
        <v>-4.0800000000000003E-2</v>
      </c>
      <c r="BK517" s="8">
        <v>2.7172000000000001</v>
      </c>
      <c r="BL517" t="s">
        <v>610</v>
      </c>
    </row>
    <row r="518" spans="1:64" x14ac:dyDescent="0.45">
      <c r="A518" t="s">
        <v>1013</v>
      </c>
      <c r="B518" t="s">
        <v>31</v>
      </c>
      <c r="C518" s="7">
        <v>42913.402777777781</v>
      </c>
      <c r="D518">
        <v>120</v>
      </c>
      <c r="E518" s="7">
        <v>42914.385416666664</v>
      </c>
      <c r="F518">
        <v>298.25</v>
      </c>
      <c r="G518" s="8">
        <v>1.4854000000000001</v>
      </c>
      <c r="H518">
        <v>96128.93</v>
      </c>
      <c r="I518" s="8">
        <v>1.4505999999999999</v>
      </c>
      <c r="J518">
        <v>552.2509</v>
      </c>
      <c r="K518">
        <v>66270.100000000006</v>
      </c>
      <c r="L518">
        <v>3477180.48</v>
      </c>
      <c r="M518">
        <v>73</v>
      </c>
      <c r="N518">
        <v>1316.83</v>
      </c>
      <c r="O518" s="8">
        <v>-0.1704</v>
      </c>
      <c r="P518" s="8">
        <v>2.125</v>
      </c>
      <c r="Q518" t="s">
        <v>610</v>
      </c>
      <c r="S518" s="2">
        <v>42913</v>
      </c>
      <c r="T518" t="s">
        <v>1013</v>
      </c>
      <c r="U518">
        <v>120</v>
      </c>
      <c r="V518">
        <v>298.25</v>
      </c>
      <c r="W518">
        <f t="shared" ref="W518:W581" si="102">IF(S518&lt;&gt;S517,AA517,W517)</f>
        <v>11803599.120544992</v>
      </c>
      <c r="X518">
        <f t="shared" si="92"/>
        <v>29508.997801362482</v>
      </c>
      <c r="Y518">
        <f t="shared" si="93"/>
        <v>250</v>
      </c>
      <c r="Z518">
        <f t="shared" si="94"/>
        <v>43516.875</v>
      </c>
      <c r="AA518" t="str">
        <f t="shared" si="95"/>
        <v/>
      </c>
      <c r="AB518" s="9" t="str">
        <f>IFERROR(AA518/MAX($A$3:AA518)-1,"")</f>
        <v/>
      </c>
      <c r="AG518" s="2">
        <f t="shared" si="100"/>
        <v>43038</v>
      </c>
      <c r="AH518">
        <v>13002492.270544985</v>
      </c>
      <c r="AI518" s="9">
        <f>AH518/MAX($AH$2:AH518)-1</f>
        <v>0</v>
      </c>
      <c r="AJ518" s="29">
        <f t="shared" si="96"/>
        <v>1</v>
      </c>
      <c r="AK518" s="29">
        <f t="shared" si="97"/>
        <v>1</v>
      </c>
      <c r="AL518" s="30">
        <f t="shared" si="101"/>
        <v>2</v>
      </c>
      <c r="AM518" s="30">
        <f t="shared" si="98"/>
        <v>2369</v>
      </c>
      <c r="AN518" s="31">
        <f t="shared" ca="1" si="99"/>
        <v>0</v>
      </c>
      <c r="AV518" t="s">
        <v>1013</v>
      </c>
      <c r="AW518" t="s">
        <v>31</v>
      </c>
      <c r="AX518" s="7">
        <v>42913.402777777781</v>
      </c>
      <c r="AY518">
        <v>120</v>
      </c>
      <c r="AZ518" s="7">
        <v>42914.385416666664</v>
      </c>
      <c r="BA518">
        <v>298.25</v>
      </c>
      <c r="BB518" s="8">
        <v>1.4854000000000001</v>
      </c>
      <c r="BC518">
        <v>96128.93</v>
      </c>
      <c r="BD518" s="8">
        <v>1.4505999999999999</v>
      </c>
      <c r="BE518">
        <v>552.2509</v>
      </c>
      <c r="BF518">
        <v>66270.100000000006</v>
      </c>
      <c r="BG518">
        <v>3477180.48</v>
      </c>
      <c r="BH518">
        <v>73</v>
      </c>
      <c r="BI518">
        <v>1316.83</v>
      </c>
      <c r="BJ518" s="8">
        <v>-0.1704</v>
      </c>
      <c r="BK518" s="8">
        <v>2.125</v>
      </c>
      <c r="BL518" t="s">
        <v>610</v>
      </c>
    </row>
    <row r="519" spans="1:64" x14ac:dyDescent="0.45">
      <c r="A519" t="s">
        <v>1013</v>
      </c>
      <c r="B519" t="s">
        <v>31</v>
      </c>
      <c r="C519" s="7">
        <v>42913.416666666664</v>
      </c>
      <c r="D519">
        <v>120</v>
      </c>
      <c r="E519" s="7">
        <v>42914.388888888891</v>
      </c>
      <c r="F519">
        <v>251.45</v>
      </c>
      <c r="G519" s="8">
        <v>1.0953999999999999</v>
      </c>
      <c r="H519">
        <v>56026.62</v>
      </c>
      <c r="I519" s="8">
        <v>1.0645</v>
      </c>
      <c r="J519">
        <v>438.61430000000001</v>
      </c>
      <c r="K519">
        <v>52633.72</v>
      </c>
      <c r="L519">
        <v>582770.54</v>
      </c>
      <c r="M519">
        <v>70</v>
      </c>
      <c r="N519">
        <v>800.38</v>
      </c>
      <c r="O519" s="8">
        <v>-0.06</v>
      </c>
      <c r="P519" s="8">
        <v>2.125</v>
      </c>
      <c r="Q519" t="s">
        <v>610</v>
      </c>
      <c r="S519" s="2">
        <v>42913</v>
      </c>
      <c r="T519" t="s">
        <v>1013</v>
      </c>
      <c r="U519">
        <v>120</v>
      </c>
      <c r="V519">
        <v>251.45</v>
      </c>
      <c r="W519">
        <f t="shared" si="102"/>
        <v>11803599.120544992</v>
      </c>
      <c r="X519">
        <f t="shared" si="92"/>
        <v>29508.997801362482</v>
      </c>
      <c r="Y519">
        <f t="shared" si="93"/>
        <v>250</v>
      </c>
      <c r="Z519">
        <f t="shared" si="94"/>
        <v>31933.874999999996</v>
      </c>
      <c r="AA519" t="str">
        <f t="shared" si="95"/>
        <v/>
      </c>
      <c r="AB519" s="9" t="str">
        <f>IFERROR(AA519/MAX($A$3:AA519)-1,"")</f>
        <v/>
      </c>
      <c r="AG519" s="2">
        <f t="shared" si="100"/>
        <v>43039</v>
      </c>
      <c r="AH519">
        <v>12974930.558044985</v>
      </c>
      <c r="AI519" s="9">
        <f>AH519/MAX($AH$2:AH519)-1</f>
        <v>-2.1197253516109793E-3</v>
      </c>
      <c r="AJ519" s="29">
        <f t="shared" si="96"/>
        <v>1</v>
      </c>
      <c r="AK519" s="29">
        <f t="shared" si="97"/>
        <v>1</v>
      </c>
      <c r="AL519" s="30">
        <f t="shared" si="101"/>
        <v>2</v>
      </c>
      <c r="AM519" s="30">
        <f t="shared" si="98"/>
        <v>2369</v>
      </c>
      <c r="AN519" s="31">
        <f t="shared" ca="1" si="99"/>
        <v>-2.1197253516109793E-3</v>
      </c>
      <c r="AV519" t="s">
        <v>1013</v>
      </c>
      <c r="AW519" t="s">
        <v>31</v>
      </c>
      <c r="AX519" s="7">
        <v>42913.416666666664</v>
      </c>
      <c r="AY519">
        <v>120</v>
      </c>
      <c r="AZ519" s="7">
        <v>42914.388888888891</v>
      </c>
      <c r="BA519">
        <v>251.45</v>
      </c>
      <c r="BB519" s="8">
        <v>1.0953999999999999</v>
      </c>
      <c r="BC519">
        <v>56026.62</v>
      </c>
      <c r="BD519" s="8">
        <v>1.0645</v>
      </c>
      <c r="BE519">
        <v>438.61430000000001</v>
      </c>
      <c r="BF519">
        <v>52633.72</v>
      </c>
      <c r="BG519">
        <v>582770.54</v>
      </c>
      <c r="BH519">
        <v>70</v>
      </c>
      <c r="BI519">
        <v>800.38</v>
      </c>
      <c r="BJ519" s="8">
        <v>-0.06</v>
      </c>
      <c r="BK519" s="8">
        <v>2.125</v>
      </c>
      <c r="BL519" t="s">
        <v>610</v>
      </c>
    </row>
    <row r="520" spans="1:64" x14ac:dyDescent="0.45">
      <c r="A520" t="s">
        <v>1019</v>
      </c>
      <c r="B520" t="s">
        <v>31</v>
      </c>
      <c r="C520" s="7">
        <v>42913.4375</v>
      </c>
      <c r="D520">
        <v>112.05</v>
      </c>
      <c r="E520" s="7">
        <v>42914.388888888891</v>
      </c>
      <c r="F520">
        <v>178.4</v>
      </c>
      <c r="G520" s="8">
        <v>0.59209999999999996</v>
      </c>
      <c r="H520">
        <v>29820.38</v>
      </c>
      <c r="I520" s="8">
        <v>0.56620000000000004</v>
      </c>
      <c r="J520">
        <v>470.01569999999998</v>
      </c>
      <c r="K520">
        <v>52665.25</v>
      </c>
      <c r="L520">
        <v>612590.92000000004</v>
      </c>
      <c r="M520">
        <v>64</v>
      </c>
      <c r="N520">
        <v>465.94</v>
      </c>
      <c r="O520" s="8">
        <v>-0.1825</v>
      </c>
      <c r="P520" s="8">
        <v>1.6386000000000001</v>
      </c>
      <c r="Q520" t="s">
        <v>610</v>
      </c>
      <c r="S520" s="2">
        <v>42913</v>
      </c>
      <c r="T520" t="s">
        <v>1019</v>
      </c>
      <c r="U520">
        <v>112.05</v>
      </c>
      <c r="V520">
        <v>178.4</v>
      </c>
      <c r="W520">
        <f t="shared" si="102"/>
        <v>11803599.120544992</v>
      </c>
      <c r="X520">
        <f t="shared" si="92"/>
        <v>29508.997801362482</v>
      </c>
      <c r="Y520">
        <f t="shared" si="93"/>
        <v>275</v>
      </c>
      <c r="Z520">
        <f t="shared" si="94"/>
        <v>17447.512500000004</v>
      </c>
      <c r="AA520">
        <f t="shared" si="95"/>
        <v>11960797.883044992</v>
      </c>
      <c r="AB520" s="9">
        <f>IFERROR(AA520/MAX($A$3:AA520)-1,"")</f>
        <v>-4.7083567733546827E-3</v>
      </c>
      <c r="AG520" s="2">
        <f t="shared" si="100"/>
        <v>43040</v>
      </c>
      <c r="AH520">
        <v>12950813.341584984</v>
      </c>
      <c r="AI520" s="9">
        <f>AH520/MAX($AH$2:AH520)-1</f>
        <v>-3.9745402561839338E-3</v>
      </c>
      <c r="AJ520" s="29">
        <f t="shared" si="96"/>
        <v>1</v>
      </c>
      <c r="AK520" s="29">
        <f t="shared" si="97"/>
        <v>1</v>
      </c>
      <c r="AL520" s="30">
        <f t="shared" si="101"/>
        <v>2</v>
      </c>
      <c r="AM520" s="30">
        <f t="shared" si="98"/>
        <v>2369</v>
      </c>
      <c r="AN520" s="31">
        <f t="shared" ca="1" si="99"/>
        <v>-3.9745402561839338E-3</v>
      </c>
      <c r="AV520" t="s">
        <v>1019</v>
      </c>
      <c r="AW520" t="s">
        <v>31</v>
      </c>
      <c r="AX520" s="7">
        <v>42913.4375</v>
      </c>
      <c r="AY520">
        <v>112.05</v>
      </c>
      <c r="AZ520" s="7">
        <v>42914.388888888891</v>
      </c>
      <c r="BA520">
        <v>178.4</v>
      </c>
      <c r="BB520" s="8">
        <v>0.59209999999999996</v>
      </c>
      <c r="BC520">
        <v>29820.38</v>
      </c>
      <c r="BD520" s="8">
        <v>0.56620000000000004</v>
      </c>
      <c r="BE520">
        <v>470.01569999999998</v>
      </c>
      <c r="BF520">
        <v>52665.25</v>
      </c>
      <c r="BG520">
        <v>612590.92000000004</v>
      </c>
      <c r="BH520">
        <v>64</v>
      </c>
      <c r="BI520">
        <v>465.94</v>
      </c>
      <c r="BJ520" s="8">
        <v>-0.1825</v>
      </c>
      <c r="BK520" s="8">
        <v>1.6386000000000001</v>
      </c>
      <c r="BL520" t="s">
        <v>610</v>
      </c>
    </row>
    <row r="521" spans="1:64" x14ac:dyDescent="0.45">
      <c r="A521" t="s">
        <v>1009</v>
      </c>
      <c r="B521" t="s">
        <v>31</v>
      </c>
      <c r="C521" s="7">
        <v>42914.427083333336</v>
      </c>
      <c r="D521">
        <v>105.55</v>
      </c>
      <c r="E521" s="7">
        <v>42915.388888888891</v>
      </c>
      <c r="F521">
        <v>184</v>
      </c>
      <c r="G521" s="8">
        <v>0.74319999999999997</v>
      </c>
      <c r="H521">
        <v>37983.370000000003</v>
      </c>
      <c r="I521" s="8">
        <v>0.71579999999999999</v>
      </c>
      <c r="J521">
        <v>502.72809999999998</v>
      </c>
      <c r="K521">
        <v>53062.95</v>
      </c>
      <c r="L521">
        <v>650574.29</v>
      </c>
      <c r="M521">
        <v>67</v>
      </c>
      <c r="N521">
        <v>566.91999999999996</v>
      </c>
      <c r="O521" s="8">
        <v>-0.53480000000000005</v>
      </c>
      <c r="P521" s="8">
        <v>0.77690000000000003</v>
      </c>
      <c r="Q521" t="s">
        <v>610</v>
      </c>
      <c r="S521" s="2">
        <v>42914</v>
      </c>
      <c r="T521" t="s">
        <v>1009</v>
      </c>
      <c r="U521">
        <v>105.55</v>
      </c>
      <c r="V521">
        <v>184</v>
      </c>
      <c r="W521">
        <f t="shared" si="102"/>
        <v>11960797.883044992</v>
      </c>
      <c r="X521">
        <f t="shared" si="92"/>
        <v>29901.994707612481</v>
      </c>
      <c r="Y521">
        <f t="shared" si="93"/>
        <v>275</v>
      </c>
      <c r="Z521">
        <f t="shared" si="94"/>
        <v>20777.487500000003</v>
      </c>
      <c r="AA521" t="str">
        <f t="shared" si="95"/>
        <v/>
      </c>
      <c r="AB521" s="9" t="str">
        <f>IFERROR(AA521/MAX($A$3:AA521)-1,"")</f>
        <v/>
      </c>
      <c r="AG521" s="2">
        <f t="shared" si="100"/>
        <v>43041</v>
      </c>
      <c r="AH521">
        <v>12950813.341584984</v>
      </c>
      <c r="AI521" s="9">
        <f>AH521/MAX($AH$2:AH521)-1</f>
        <v>-3.9745402561839338E-3</v>
      </c>
      <c r="AJ521" s="29">
        <f t="shared" si="96"/>
        <v>1</v>
      </c>
      <c r="AK521" s="29">
        <f t="shared" si="97"/>
        <v>1</v>
      </c>
      <c r="AL521" s="30">
        <f t="shared" si="101"/>
        <v>2</v>
      </c>
      <c r="AM521" s="30">
        <f t="shared" si="98"/>
        <v>2369</v>
      </c>
      <c r="AN521" s="31">
        <f t="shared" ca="1" si="99"/>
        <v>-3.9745402561839338E-3</v>
      </c>
      <c r="AV521" t="s">
        <v>1009</v>
      </c>
      <c r="AW521" t="s">
        <v>31</v>
      </c>
      <c r="AX521" s="7">
        <v>42914.427083333336</v>
      </c>
      <c r="AY521">
        <v>105.55</v>
      </c>
      <c r="AZ521" s="7">
        <v>42915.388888888891</v>
      </c>
      <c r="BA521">
        <v>184</v>
      </c>
      <c r="BB521" s="8">
        <v>0.74319999999999997</v>
      </c>
      <c r="BC521">
        <v>37983.370000000003</v>
      </c>
      <c r="BD521" s="8">
        <v>0.71579999999999999</v>
      </c>
      <c r="BE521">
        <v>502.72809999999998</v>
      </c>
      <c r="BF521">
        <v>53062.95</v>
      </c>
      <c r="BG521">
        <v>650574.29</v>
      </c>
      <c r="BH521">
        <v>67</v>
      </c>
      <c r="BI521">
        <v>566.91999999999996</v>
      </c>
      <c r="BJ521" s="8">
        <v>-0.53480000000000005</v>
      </c>
      <c r="BK521" s="8">
        <v>0.77690000000000003</v>
      </c>
      <c r="BL521" t="s">
        <v>610</v>
      </c>
    </row>
    <row r="522" spans="1:64" x14ac:dyDescent="0.45">
      <c r="A522" t="s">
        <v>1010</v>
      </c>
      <c r="B522" t="s">
        <v>31</v>
      </c>
      <c r="C522" s="7">
        <v>42914.4375</v>
      </c>
      <c r="D522">
        <v>72.75</v>
      </c>
      <c r="E522" s="7">
        <v>42915.388888888891</v>
      </c>
      <c r="F522">
        <v>109.3</v>
      </c>
      <c r="G522" s="8">
        <v>0.50239999999999996</v>
      </c>
      <c r="H522">
        <v>25328.26</v>
      </c>
      <c r="I522" s="8">
        <v>0.47739999999999999</v>
      </c>
      <c r="J522">
        <v>729.30110000000002</v>
      </c>
      <c r="K522">
        <v>53056.65</v>
      </c>
      <c r="L522">
        <v>675902.56</v>
      </c>
      <c r="M522">
        <v>64</v>
      </c>
      <c r="N522">
        <v>395.75</v>
      </c>
      <c r="O522" s="8">
        <v>-0.67010000000000003</v>
      </c>
      <c r="P522" s="8">
        <v>0.52649999999999997</v>
      </c>
      <c r="Q522" t="s">
        <v>610</v>
      </c>
      <c r="S522" s="2">
        <v>42914</v>
      </c>
      <c r="T522" t="s">
        <v>1010</v>
      </c>
      <c r="U522">
        <v>72.75</v>
      </c>
      <c r="V522">
        <v>109.3</v>
      </c>
      <c r="W522">
        <f t="shared" si="102"/>
        <v>11960797.883044992</v>
      </c>
      <c r="X522">
        <f t="shared" si="92"/>
        <v>29901.994707612481</v>
      </c>
      <c r="Y522">
        <f t="shared" si="93"/>
        <v>400</v>
      </c>
      <c r="Z522">
        <f t="shared" si="94"/>
        <v>13891.799999999996</v>
      </c>
      <c r="AA522" t="str">
        <f t="shared" si="95"/>
        <v/>
      </c>
      <c r="AB522" s="9" t="str">
        <f>IFERROR(AA522/MAX($A$3:AA522)-1,"")</f>
        <v/>
      </c>
      <c r="AG522" s="2">
        <f t="shared" si="100"/>
        <v>43042</v>
      </c>
      <c r="AH522">
        <v>12930171.441584984</v>
      </c>
      <c r="AI522" s="9">
        <f>AH522/MAX($AH$2:AH522)-1</f>
        <v>-5.5620743666068284E-3</v>
      </c>
      <c r="AJ522" s="29">
        <f t="shared" si="96"/>
        <v>1</v>
      </c>
      <c r="AK522" s="29">
        <f t="shared" si="97"/>
        <v>1</v>
      </c>
      <c r="AL522" s="30">
        <f t="shared" si="101"/>
        <v>2</v>
      </c>
      <c r="AM522" s="30">
        <f t="shared" si="98"/>
        <v>2369</v>
      </c>
      <c r="AN522" s="31">
        <f t="shared" ca="1" si="99"/>
        <v>-5.5620743666068284E-3</v>
      </c>
      <c r="AV522" t="s">
        <v>1010</v>
      </c>
      <c r="AW522" t="s">
        <v>31</v>
      </c>
      <c r="AX522" s="7">
        <v>42914.4375</v>
      </c>
      <c r="AY522">
        <v>72.75</v>
      </c>
      <c r="AZ522" s="7">
        <v>42915.388888888891</v>
      </c>
      <c r="BA522">
        <v>109.3</v>
      </c>
      <c r="BB522" s="8">
        <v>0.50239999999999996</v>
      </c>
      <c r="BC522">
        <v>25328.26</v>
      </c>
      <c r="BD522" s="8">
        <v>0.47739999999999999</v>
      </c>
      <c r="BE522">
        <v>729.30110000000002</v>
      </c>
      <c r="BF522">
        <v>53056.65</v>
      </c>
      <c r="BG522">
        <v>675902.56</v>
      </c>
      <c r="BH522">
        <v>64</v>
      </c>
      <c r="BI522">
        <v>395.75</v>
      </c>
      <c r="BJ522" s="8">
        <v>-0.67010000000000003</v>
      </c>
      <c r="BK522" s="8">
        <v>0.52649999999999997</v>
      </c>
      <c r="BL522" t="s">
        <v>610</v>
      </c>
    </row>
    <row r="523" spans="1:64" x14ac:dyDescent="0.45">
      <c r="A523" t="s">
        <v>1011</v>
      </c>
      <c r="B523" t="s">
        <v>31</v>
      </c>
      <c r="C523" s="7">
        <v>42914.565972222219</v>
      </c>
      <c r="D523">
        <v>145.25</v>
      </c>
      <c r="E523" s="7">
        <v>42915.385416666664</v>
      </c>
      <c r="F523">
        <v>15.9</v>
      </c>
      <c r="G523" s="8">
        <v>-0.89049999999999996</v>
      </c>
      <c r="H523">
        <v>-60757.03</v>
      </c>
      <c r="I523" s="8">
        <v>-0.90159999999999996</v>
      </c>
      <c r="J523">
        <v>463.93049999999999</v>
      </c>
      <c r="K523">
        <v>67385.91</v>
      </c>
      <c r="L523">
        <v>3416423.44</v>
      </c>
      <c r="M523">
        <v>26</v>
      </c>
      <c r="N523">
        <v>-2336.81</v>
      </c>
      <c r="O523" s="8">
        <v>-0.89049999999999996</v>
      </c>
      <c r="P523" s="8">
        <v>3.27E-2</v>
      </c>
      <c r="Q523" t="s">
        <v>610</v>
      </c>
      <c r="S523" s="2">
        <v>42914</v>
      </c>
      <c r="T523" t="s">
        <v>1011</v>
      </c>
      <c r="U523">
        <v>145.25</v>
      </c>
      <c r="V523">
        <v>15.9</v>
      </c>
      <c r="W523">
        <f t="shared" si="102"/>
        <v>11960797.883044992</v>
      </c>
      <c r="X523">
        <f t="shared" si="92"/>
        <v>29901.994707612481</v>
      </c>
      <c r="Y523">
        <f t="shared" si="93"/>
        <v>200</v>
      </c>
      <c r="Z523">
        <f t="shared" si="94"/>
        <v>-26192.3</v>
      </c>
      <c r="AA523">
        <f t="shared" si="95"/>
        <v>11969274.870544992</v>
      </c>
      <c r="AB523" s="9">
        <f>IFERROR(AA523/MAX($A$3:AA523)-1,"")</f>
        <v>-4.0029627937065992E-3</v>
      </c>
      <c r="AG523" s="2">
        <f t="shared" si="100"/>
        <v>43043</v>
      </c>
      <c r="AH523">
        <v>12930171.441584984</v>
      </c>
      <c r="AI523" s="9">
        <f>AH523/MAX($AH$2:AH523)-1</f>
        <v>-5.5620743666068284E-3</v>
      </c>
      <c r="AJ523" s="29">
        <f t="shared" si="96"/>
        <v>1</v>
      </c>
      <c r="AK523" s="29">
        <f t="shared" si="97"/>
        <v>1</v>
      </c>
      <c r="AL523" s="30">
        <f t="shared" si="101"/>
        <v>2</v>
      </c>
      <c r="AM523" s="30">
        <f t="shared" si="98"/>
        <v>2369</v>
      </c>
      <c r="AN523" s="31">
        <f t="shared" ca="1" si="99"/>
        <v>-5.5620743666068284E-3</v>
      </c>
      <c r="AV523" t="s">
        <v>1011</v>
      </c>
      <c r="AW523" t="s">
        <v>31</v>
      </c>
      <c r="AX523" s="7">
        <v>42914.565972222219</v>
      </c>
      <c r="AY523">
        <v>145.25</v>
      </c>
      <c r="AZ523" s="7">
        <v>42915.385416666664</v>
      </c>
      <c r="BA523">
        <v>15.9</v>
      </c>
      <c r="BB523" s="8">
        <v>-0.89049999999999996</v>
      </c>
      <c r="BC523">
        <v>-60757.03</v>
      </c>
      <c r="BD523" s="8">
        <v>-0.90159999999999996</v>
      </c>
      <c r="BE523">
        <v>463.93049999999999</v>
      </c>
      <c r="BF523">
        <v>67385.91</v>
      </c>
      <c r="BG523">
        <v>3416423.44</v>
      </c>
      <c r="BH523">
        <v>26</v>
      </c>
      <c r="BI523">
        <v>-2336.81</v>
      </c>
      <c r="BJ523" s="8">
        <v>-0.89049999999999996</v>
      </c>
      <c r="BK523" s="8">
        <v>3.27E-2</v>
      </c>
      <c r="BL523" t="s">
        <v>610</v>
      </c>
    </row>
    <row r="524" spans="1:64" x14ac:dyDescent="0.45">
      <c r="A524" t="s">
        <v>1021</v>
      </c>
      <c r="B524" t="s">
        <v>31</v>
      </c>
      <c r="C524" s="7">
        <v>42915.395833333336</v>
      </c>
      <c r="D524">
        <v>89.25</v>
      </c>
      <c r="E524" s="7">
        <v>42915.635416666664</v>
      </c>
      <c r="F524">
        <v>0.05</v>
      </c>
      <c r="G524" s="8">
        <v>-0.99939999999999996</v>
      </c>
      <c r="H524">
        <v>-67715.73</v>
      </c>
      <c r="I524" s="8">
        <v>-1.0094000000000001</v>
      </c>
      <c r="J524">
        <v>751.62040000000002</v>
      </c>
      <c r="K524">
        <v>67082.12</v>
      </c>
      <c r="L524">
        <v>3348707.71</v>
      </c>
      <c r="M524">
        <v>70</v>
      </c>
      <c r="N524">
        <v>-967.37</v>
      </c>
      <c r="O524" s="8">
        <v>-0.99939999999999996</v>
      </c>
      <c r="P524" s="8">
        <v>0.22070000000000001</v>
      </c>
      <c r="Q524" t="s">
        <v>610</v>
      </c>
      <c r="S524" s="2">
        <v>42915</v>
      </c>
      <c r="T524" t="s">
        <v>1021</v>
      </c>
      <c r="U524">
        <v>89.25</v>
      </c>
      <c r="V524">
        <v>0.05</v>
      </c>
      <c r="W524">
        <f t="shared" si="102"/>
        <v>11969274.870544992</v>
      </c>
      <c r="X524">
        <f t="shared" si="92"/>
        <v>29923.18717636248</v>
      </c>
      <c r="Y524">
        <f t="shared" si="93"/>
        <v>325</v>
      </c>
      <c r="Z524">
        <f t="shared" si="94"/>
        <v>-29280.225000000002</v>
      </c>
      <c r="AA524" t="str">
        <f t="shared" si="95"/>
        <v/>
      </c>
      <c r="AB524" s="9" t="str">
        <f>IFERROR(AA524/MAX($A$3:AA524)-1,"")</f>
        <v/>
      </c>
      <c r="AG524" s="2">
        <f t="shared" si="100"/>
        <v>43044</v>
      </c>
      <c r="AH524">
        <v>12930171.441584984</v>
      </c>
      <c r="AI524" s="9">
        <f>AH524/MAX($AH$2:AH524)-1</f>
        <v>-5.5620743666068284E-3</v>
      </c>
      <c r="AJ524" s="29">
        <f t="shared" si="96"/>
        <v>1</v>
      </c>
      <c r="AK524" s="29">
        <f t="shared" si="97"/>
        <v>1</v>
      </c>
      <c r="AL524" s="30">
        <f t="shared" si="101"/>
        <v>2</v>
      </c>
      <c r="AM524" s="30">
        <f t="shared" si="98"/>
        <v>2369</v>
      </c>
      <c r="AN524" s="31">
        <f t="shared" ca="1" si="99"/>
        <v>-5.5620743666068284E-3</v>
      </c>
      <c r="AV524" t="s">
        <v>1021</v>
      </c>
      <c r="AW524" t="s">
        <v>31</v>
      </c>
      <c r="AX524" s="7">
        <v>42915.395833333336</v>
      </c>
      <c r="AY524">
        <v>89.25</v>
      </c>
      <c r="AZ524" s="7">
        <v>42915.635416666664</v>
      </c>
      <c r="BA524">
        <v>0.05</v>
      </c>
      <c r="BB524" s="8">
        <v>-0.99939999999999996</v>
      </c>
      <c r="BC524">
        <v>-67715.73</v>
      </c>
      <c r="BD524" s="8">
        <v>-1.0094000000000001</v>
      </c>
      <c r="BE524">
        <v>751.62040000000002</v>
      </c>
      <c r="BF524">
        <v>67082.12</v>
      </c>
      <c r="BG524">
        <v>3348707.71</v>
      </c>
      <c r="BH524">
        <v>70</v>
      </c>
      <c r="BI524">
        <v>-967.37</v>
      </c>
      <c r="BJ524" s="8">
        <v>-0.99939999999999996</v>
      </c>
      <c r="BK524" s="8">
        <v>0.22070000000000001</v>
      </c>
      <c r="BL524" t="s">
        <v>610</v>
      </c>
    </row>
    <row r="525" spans="1:64" x14ac:dyDescent="0.45">
      <c r="A525" t="s">
        <v>1256</v>
      </c>
      <c r="B525" t="s">
        <v>31</v>
      </c>
      <c r="C525" s="7">
        <v>42915.409722222219</v>
      </c>
      <c r="D525">
        <v>48.5</v>
      </c>
      <c r="E525" s="7">
        <v>42915.635416666664</v>
      </c>
      <c r="F525">
        <v>0.1</v>
      </c>
      <c r="G525" s="8">
        <v>-0.99790000000000001</v>
      </c>
      <c r="H525">
        <v>-67630.81</v>
      </c>
      <c r="I525" s="8">
        <v>-1.008</v>
      </c>
      <c r="J525">
        <v>1383.4390000000001</v>
      </c>
      <c r="K525">
        <v>67096.800000000003</v>
      </c>
      <c r="L525">
        <v>3281076.9</v>
      </c>
      <c r="M525">
        <v>66</v>
      </c>
      <c r="N525">
        <v>-1024.71</v>
      </c>
      <c r="O525" s="8">
        <v>-0.999</v>
      </c>
      <c r="P525" s="8">
        <v>0.1134</v>
      </c>
      <c r="Q525" t="s">
        <v>610</v>
      </c>
      <c r="S525" s="2">
        <v>42915</v>
      </c>
      <c r="T525" t="s">
        <v>1256</v>
      </c>
      <c r="U525">
        <v>48.5</v>
      </c>
      <c r="V525">
        <v>0.1</v>
      </c>
      <c r="W525">
        <f t="shared" si="102"/>
        <v>11969274.870544992</v>
      </c>
      <c r="X525">
        <f t="shared" si="92"/>
        <v>29923.18717636248</v>
      </c>
      <c r="Y525">
        <f t="shared" si="93"/>
        <v>625</v>
      </c>
      <c r="Z525">
        <f t="shared" si="94"/>
        <v>-30553.75</v>
      </c>
      <c r="AA525" t="str">
        <f t="shared" si="95"/>
        <v/>
      </c>
      <c r="AB525" s="9" t="str">
        <f>IFERROR(AA525/MAX($A$3:AA525)-1,"")</f>
        <v/>
      </c>
      <c r="AG525" s="2">
        <f t="shared" si="100"/>
        <v>43045</v>
      </c>
      <c r="AH525">
        <v>12930171.441584984</v>
      </c>
      <c r="AI525" s="9">
        <f>AH525/MAX($AH$2:AH525)-1</f>
        <v>-5.5620743666068284E-3</v>
      </c>
      <c r="AJ525" s="29">
        <f t="shared" si="96"/>
        <v>1</v>
      </c>
      <c r="AK525" s="29">
        <f t="shared" si="97"/>
        <v>1</v>
      </c>
      <c r="AL525" s="30">
        <f t="shared" si="101"/>
        <v>2</v>
      </c>
      <c r="AM525" s="30">
        <f t="shared" si="98"/>
        <v>2369</v>
      </c>
      <c r="AN525" s="31">
        <f t="shared" ca="1" si="99"/>
        <v>-5.5620743666068284E-3</v>
      </c>
      <c r="AV525" t="s">
        <v>1256</v>
      </c>
      <c r="AW525" t="s">
        <v>31</v>
      </c>
      <c r="AX525" s="7">
        <v>42915.409722222219</v>
      </c>
      <c r="AY525">
        <v>48.5</v>
      </c>
      <c r="AZ525" s="7">
        <v>42915.635416666664</v>
      </c>
      <c r="BA525">
        <v>0.1</v>
      </c>
      <c r="BB525" s="8">
        <v>-0.99790000000000001</v>
      </c>
      <c r="BC525">
        <v>-67630.81</v>
      </c>
      <c r="BD525" s="8">
        <v>-1.008</v>
      </c>
      <c r="BE525">
        <v>1383.4390000000001</v>
      </c>
      <c r="BF525">
        <v>67096.800000000003</v>
      </c>
      <c r="BG525">
        <v>3281076.9</v>
      </c>
      <c r="BH525">
        <v>66</v>
      </c>
      <c r="BI525">
        <v>-1024.71</v>
      </c>
      <c r="BJ525" s="8">
        <v>-0.999</v>
      </c>
      <c r="BK525" s="8">
        <v>0.1134</v>
      </c>
      <c r="BL525" t="s">
        <v>610</v>
      </c>
    </row>
    <row r="526" spans="1:64" x14ac:dyDescent="0.45">
      <c r="A526" t="s">
        <v>1020</v>
      </c>
      <c r="B526" t="s">
        <v>31</v>
      </c>
      <c r="C526" s="7">
        <v>42915.5625</v>
      </c>
      <c r="D526">
        <v>146.9</v>
      </c>
      <c r="E526" s="7">
        <v>42916.388888888891</v>
      </c>
      <c r="F526">
        <v>178.55</v>
      </c>
      <c r="G526" s="8">
        <v>0.2155</v>
      </c>
      <c r="H526">
        <v>10318.16</v>
      </c>
      <c r="I526" s="8">
        <v>0.1933</v>
      </c>
      <c r="J526">
        <v>363.37310000000002</v>
      </c>
      <c r="K526">
        <v>53379.51</v>
      </c>
      <c r="L526">
        <v>686220.72</v>
      </c>
      <c r="M526">
        <v>28</v>
      </c>
      <c r="N526">
        <v>368.51</v>
      </c>
      <c r="O526" s="8">
        <v>-0.40839999999999999</v>
      </c>
      <c r="P526" s="8">
        <v>0.32300000000000001</v>
      </c>
      <c r="Q526" t="s">
        <v>610</v>
      </c>
      <c r="S526" s="2">
        <v>42915</v>
      </c>
      <c r="T526" t="s">
        <v>1020</v>
      </c>
      <c r="U526">
        <v>146.9</v>
      </c>
      <c r="V526">
        <v>178.55</v>
      </c>
      <c r="W526">
        <f t="shared" si="102"/>
        <v>11969274.870544992</v>
      </c>
      <c r="X526">
        <f t="shared" si="92"/>
        <v>29923.18717636248</v>
      </c>
      <c r="Y526">
        <f t="shared" si="93"/>
        <v>200</v>
      </c>
      <c r="Z526">
        <f t="shared" si="94"/>
        <v>5679.0999999999995</v>
      </c>
      <c r="AA526">
        <f t="shared" si="95"/>
        <v>11915119.995544992</v>
      </c>
      <c r="AB526" s="9">
        <f>IFERROR(AA526/MAX($A$3:AA526)-1,"")</f>
        <v>-8.5093423057196471E-3</v>
      </c>
      <c r="AG526" s="2">
        <f t="shared" si="100"/>
        <v>43046</v>
      </c>
      <c r="AH526">
        <v>12979383.679084985</v>
      </c>
      <c r="AI526" s="9">
        <f>AH526/MAX($AH$2:AH526)-1</f>
        <v>-1.7772432376175207E-3</v>
      </c>
      <c r="AJ526" s="29">
        <f t="shared" si="96"/>
        <v>1</v>
      </c>
      <c r="AK526" s="29">
        <f t="shared" si="97"/>
        <v>1</v>
      </c>
      <c r="AL526" s="30">
        <f t="shared" si="101"/>
        <v>2</v>
      </c>
      <c r="AM526" s="30">
        <f t="shared" si="98"/>
        <v>2369</v>
      </c>
      <c r="AN526" s="31">
        <f t="shared" ca="1" si="99"/>
        <v>-1.7772432376175207E-3</v>
      </c>
      <c r="AV526" t="s">
        <v>1020</v>
      </c>
      <c r="AW526" t="s">
        <v>31</v>
      </c>
      <c r="AX526" s="7">
        <v>42915.5625</v>
      </c>
      <c r="AY526">
        <v>146.9</v>
      </c>
      <c r="AZ526" s="7">
        <v>42916.388888888891</v>
      </c>
      <c r="BA526">
        <v>178.55</v>
      </c>
      <c r="BB526" s="8">
        <v>0.2155</v>
      </c>
      <c r="BC526">
        <v>10318.16</v>
      </c>
      <c r="BD526" s="8">
        <v>0.1933</v>
      </c>
      <c r="BE526">
        <v>363.37310000000002</v>
      </c>
      <c r="BF526">
        <v>53379.51</v>
      </c>
      <c r="BG526">
        <v>686220.72</v>
      </c>
      <c r="BH526">
        <v>28</v>
      </c>
      <c r="BI526">
        <v>368.51</v>
      </c>
      <c r="BJ526" s="8">
        <v>-0.40839999999999999</v>
      </c>
      <c r="BK526" s="8">
        <v>0.32300000000000001</v>
      </c>
      <c r="BL526" t="s">
        <v>610</v>
      </c>
    </row>
    <row r="527" spans="1:64" x14ac:dyDescent="0.45">
      <c r="A527" t="s">
        <v>1009</v>
      </c>
      <c r="B527" t="s">
        <v>31</v>
      </c>
      <c r="C527" s="7">
        <v>42916.510416666664</v>
      </c>
      <c r="D527">
        <v>132.85</v>
      </c>
      <c r="E527" s="7">
        <v>42919.388888888891</v>
      </c>
      <c r="F527">
        <v>127.3</v>
      </c>
      <c r="G527" s="8">
        <v>-4.1799999999999997E-2</v>
      </c>
      <c r="H527">
        <v>-3278.46</v>
      </c>
      <c r="I527" s="8">
        <v>-6.1400000000000003E-2</v>
      </c>
      <c r="J527">
        <v>402.19119999999998</v>
      </c>
      <c r="K527">
        <v>53431.1</v>
      </c>
      <c r="L527">
        <v>682942.26</v>
      </c>
      <c r="M527">
        <v>43</v>
      </c>
      <c r="N527">
        <v>-76.239999999999995</v>
      </c>
      <c r="O527" s="8">
        <v>-0.29170000000000001</v>
      </c>
      <c r="P527" s="8">
        <v>0.37819999999999998</v>
      </c>
      <c r="Q527" t="s">
        <v>610</v>
      </c>
      <c r="S527" s="2">
        <v>42916</v>
      </c>
      <c r="T527" t="s">
        <v>1009</v>
      </c>
      <c r="U527">
        <v>132.85</v>
      </c>
      <c r="V527">
        <v>127.3</v>
      </c>
      <c r="W527">
        <f t="shared" si="102"/>
        <v>11915119.995544992</v>
      </c>
      <c r="X527">
        <f t="shared" si="92"/>
        <v>29787.79998886248</v>
      </c>
      <c r="Y527">
        <f t="shared" si="93"/>
        <v>225</v>
      </c>
      <c r="Z527">
        <f t="shared" si="94"/>
        <v>-1834.0874999999965</v>
      </c>
      <c r="AA527">
        <f t="shared" si="95"/>
        <v>11913285.908044992</v>
      </c>
      <c r="AB527" s="9">
        <f>IFERROR(AA527/MAX($A$3:AA527)-1,"")</f>
        <v>-8.661961886749836E-3</v>
      </c>
      <c r="AG527" s="2">
        <f t="shared" si="100"/>
        <v>43047</v>
      </c>
      <c r="AH527">
        <v>12899521.304084985</v>
      </c>
      <c r="AI527" s="9">
        <f>AH527/MAX($AH$2:AH527)-1</f>
        <v>-7.919325335287053E-3</v>
      </c>
      <c r="AJ527" s="29">
        <f t="shared" si="96"/>
        <v>1</v>
      </c>
      <c r="AK527" s="29">
        <f t="shared" si="97"/>
        <v>1</v>
      </c>
      <c r="AL527" s="30">
        <f t="shared" si="101"/>
        <v>2</v>
      </c>
      <c r="AM527" s="30">
        <f t="shared" si="98"/>
        <v>2369</v>
      </c>
      <c r="AN527" s="31">
        <f t="shared" ca="1" si="99"/>
        <v>-7.919325335287053E-3</v>
      </c>
      <c r="AV527" t="s">
        <v>1009</v>
      </c>
      <c r="AW527" t="s">
        <v>31</v>
      </c>
      <c r="AX527" s="7">
        <v>42916.510416666664</v>
      </c>
      <c r="AY527">
        <v>132.85</v>
      </c>
      <c r="AZ527" s="7">
        <v>42919.388888888891</v>
      </c>
      <c r="BA527">
        <v>127.3</v>
      </c>
      <c r="BB527" s="8">
        <v>-4.1799999999999997E-2</v>
      </c>
      <c r="BC527">
        <v>-3278.46</v>
      </c>
      <c r="BD527" s="8">
        <v>-6.1400000000000003E-2</v>
      </c>
      <c r="BE527">
        <v>402.19119999999998</v>
      </c>
      <c r="BF527">
        <v>53431.1</v>
      </c>
      <c r="BG527">
        <v>682942.26</v>
      </c>
      <c r="BH527">
        <v>43</v>
      </c>
      <c r="BI527">
        <v>-76.239999999999995</v>
      </c>
      <c r="BJ527" s="8">
        <v>-0.29170000000000001</v>
      </c>
      <c r="BK527" s="8">
        <v>0.37819999999999998</v>
      </c>
      <c r="BL527" t="s">
        <v>610</v>
      </c>
    </row>
    <row r="528" spans="1:64" x14ac:dyDescent="0.45">
      <c r="A528" t="s">
        <v>1011</v>
      </c>
      <c r="B528" t="s">
        <v>31</v>
      </c>
      <c r="C528" s="7">
        <v>42919.399305555555</v>
      </c>
      <c r="D528">
        <v>152</v>
      </c>
      <c r="E528" s="7">
        <v>42920.385416666664</v>
      </c>
      <c r="F528">
        <v>64.55</v>
      </c>
      <c r="G528" s="8">
        <v>-0.57530000000000003</v>
      </c>
      <c r="H528">
        <v>-39151</v>
      </c>
      <c r="I528" s="8">
        <v>-0.58960000000000001</v>
      </c>
      <c r="J528">
        <v>436.8775</v>
      </c>
      <c r="K528">
        <v>66405.38</v>
      </c>
      <c r="L528">
        <v>3241925.9</v>
      </c>
      <c r="M528">
        <v>74</v>
      </c>
      <c r="N528">
        <v>-529.07000000000005</v>
      </c>
      <c r="O528" s="8">
        <v>-0.64080000000000004</v>
      </c>
      <c r="P528" s="8">
        <v>5.8900000000000001E-2</v>
      </c>
      <c r="Q528" t="s">
        <v>610</v>
      </c>
      <c r="S528" s="2">
        <v>42919</v>
      </c>
      <c r="T528" t="s">
        <v>1011</v>
      </c>
      <c r="U528">
        <v>152</v>
      </c>
      <c r="V528">
        <v>64.55</v>
      </c>
      <c r="W528">
        <f t="shared" si="102"/>
        <v>11913285.908044992</v>
      </c>
      <c r="X528">
        <f t="shared" si="92"/>
        <v>29783.214770112481</v>
      </c>
      <c r="Y528">
        <f t="shared" si="93"/>
        <v>200</v>
      </c>
      <c r="Z528">
        <f t="shared" si="94"/>
        <v>-17923.100000000002</v>
      </c>
      <c r="AA528" t="str">
        <f t="shared" si="95"/>
        <v/>
      </c>
      <c r="AB528" s="9" t="str">
        <f>IFERROR(AA528/MAX($A$3:AA528)-1,"")</f>
        <v/>
      </c>
      <c r="AG528" s="2">
        <f t="shared" si="100"/>
        <v>43048</v>
      </c>
      <c r="AH528">
        <v>12834337.654084984</v>
      </c>
      <c r="AI528" s="9">
        <f>AH528/MAX($AH$2:AH528)-1</f>
        <v>-1.2932491168706761E-2</v>
      </c>
      <c r="AJ528" s="29">
        <f t="shared" si="96"/>
        <v>1</v>
      </c>
      <c r="AK528" s="29">
        <f t="shared" si="97"/>
        <v>1</v>
      </c>
      <c r="AL528" s="30">
        <f t="shared" si="101"/>
        <v>2</v>
      </c>
      <c r="AM528" s="30">
        <f t="shared" si="98"/>
        <v>2369</v>
      </c>
      <c r="AN528" s="31">
        <f t="shared" ca="1" si="99"/>
        <v>-1.2932491168706761E-2</v>
      </c>
      <c r="AV528" t="s">
        <v>1011</v>
      </c>
      <c r="AW528" t="s">
        <v>31</v>
      </c>
      <c r="AX528" s="7">
        <v>42919.399305555555</v>
      </c>
      <c r="AY528">
        <v>152</v>
      </c>
      <c r="AZ528" s="7">
        <v>42920.385416666664</v>
      </c>
      <c r="BA528">
        <v>64.55</v>
      </c>
      <c r="BB528" s="8">
        <v>-0.57530000000000003</v>
      </c>
      <c r="BC528">
        <v>-39151</v>
      </c>
      <c r="BD528" s="8">
        <v>-0.58960000000000001</v>
      </c>
      <c r="BE528">
        <v>436.8775</v>
      </c>
      <c r="BF528">
        <v>66405.38</v>
      </c>
      <c r="BG528">
        <v>3241925.9</v>
      </c>
      <c r="BH528">
        <v>74</v>
      </c>
      <c r="BI528">
        <v>-529.07000000000005</v>
      </c>
      <c r="BJ528" s="8">
        <v>-0.64080000000000004</v>
      </c>
      <c r="BK528" s="8">
        <v>5.8900000000000001E-2</v>
      </c>
      <c r="BL528" t="s">
        <v>610</v>
      </c>
    </row>
    <row r="529" spans="1:64" x14ac:dyDescent="0.45">
      <c r="A529" t="s">
        <v>1010</v>
      </c>
      <c r="B529" t="s">
        <v>31</v>
      </c>
      <c r="C529" s="7">
        <v>42919.454861111109</v>
      </c>
      <c r="D529">
        <v>141.4</v>
      </c>
      <c r="E529" s="7">
        <v>42920.388888888891</v>
      </c>
      <c r="F529">
        <v>122.1</v>
      </c>
      <c r="G529" s="8">
        <v>-0.13650000000000001</v>
      </c>
      <c r="H529">
        <v>-8286.08</v>
      </c>
      <c r="I529" s="8">
        <v>-0.15509999999999999</v>
      </c>
      <c r="J529">
        <v>377.7561</v>
      </c>
      <c r="K529">
        <v>53414.71</v>
      </c>
      <c r="L529">
        <v>674656.18</v>
      </c>
      <c r="M529">
        <v>59</v>
      </c>
      <c r="N529">
        <v>-140.44</v>
      </c>
      <c r="O529" s="8">
        <v>-0.37309999999999999</v>
      </c>
      <c r="P529" s="8">
        <v>7.4300000000000005E-2</v>
      </c>
      <c r="Q529" t="s">
        <v>610</v>
      </c>
      <c r="S529" s="2">
        <v>42919</v>
      </c>
      <c r="T529" t="s">
        <v>1010</v>
      </c>
      <c r="U529">
        <v>141.4</v>
      </c>
      <c r="V529">
        <v>122.1</v>
      </c>
      <c r="W529">
        <f t="shared" si="102"/>
        <v>11913285.908044992</v>
      </c>
      <c r="X529">
        <f t="shared" si="92"/>
        <v>29783.214770112481</v>
      </c>
      <c r="Y529">
        <f t="shared" si="93"/>
        <v>200</v>
      </c>
      <c r="Z529">
        <f t="shared" si="94"/>
        <v>-4387</v>
      </c>
      <c r="AA529">
        <f t="shared" si="95"/>
        <v>11890975.808044992</v>
      </c>
      <c r="AB529" s="9">
        <f>IFERROR(AA529/MAX($A$3:AA529)-1,"")</f>
        <v>-1.0518448076607401E-2</v>
      </c>
      <c r="AG529" s="2">
        <f t="shared" si="100"/>
        <v>43049</v>
      </c>
      <c r="AH529">
        <v>12810811.891584985</v>
      </c>
      <c r="AI529" s="9">
        <f>AH529/MAX($AH$2:AH529)-1</f>
        <v>-1.4741818335414103E-2</v>
      </c>
      <c r="AJ529" s="29">
        <f t="shared" si="96"/>
        <v>1</v>
      </c>
      <c r="AK529" s="29">
        <f t="shared" si="97"/>
        <v>1</v>
      </c>
      <c r="AL529" s="30">
        <f t="shared" si="101"/>
        <v>2</v>
      </c>
      <c r="AM529" s="30">
        <f t="shared" si="98"/>
        <v>2369</v>
      </c>
      <c r="AN529" s="31">
        <f t="shared" ca="1" si="99"/>
        <v>-1.4741818335414103E-2</v>
      </c>
      <c r="AV529" t="s">
        <v>1010</v>
      </c>
      <c r="AW529" t="s">
        <v>31</v>
      </c>
      <c r="AX529" s="7">
        <v>42919.454861111109</v>
      </c>
      <c r="AY529">
        <v>141.4</v>
      </c>
      <c r="AZ529" s="7">
        <v>42920.388888888891</v>
      </c>
      <c r="BA529">
        <v>122.1</v>
      </c>
      <c r="BB529" s="8">
        <v>-0.13650000000000001</v>
      </c>
      <c r="BC529">
        <v>-8286.08</v>
      </c>
      <c r="BD529" s="8">
        <v>-0.15509999999999999</v>
      </c>
      <c r="BE529">
        <v>377.7561</v>
      </c>
      <c r="BF529">
        <v>53414.71</v>
      </c>
      <c r="BG529">
        <v>674656.18</v>
      </c>
      <c r="BH529">
        <v>59</v>
      </c>
      <c r="BI529">
        <v>-140.44</v>
      </c>
      <c r="BJ529" s="8">
        <v>-0.37309999999999999</v>
      </c>
      <c r="BK529" s="8">
        <v>7.4300000000000005E-2</v>
      </c>
      <c r="BL529" t="s">
        <v>610</v>
      </c>
    </row>
    <row r="530" spans="1:64" x14ac:dyDescent="0.45">
      <c r="A530" t="s">
        <v>1019</v>
      </c>
      <c r="B530" t="s">
        <v>31</v>
      </c>
      <c r="C530" s="7">
        <v>42920.395833333336</v>
      </c>
      <c r="D530">
        <v>116.1</v>
      </c>
      <c r="E530" s="7">
        <v>42921.385416666664</v>
      </c>
      <c r="F530">
        <v>108.55</v>
      </c>
      <c r="G530" s="8">
        <v>-6.5000000000000002E-2</v>
      </c>
      <c r="H530">
        <v>-5586.76</v>
      </c>
      <c r="I530" s="8">
        <v>-8.4400000000000003E-2</v>
      </c>
      <c r="J530">
        <v>570.28110000000004</v>
      </c>
      <c r="K530">
        <v>66209.63</v>
      </c>
      <c r="L530">
        <v>3236339.15</v>
      </c>
      <c r="M530">
        <v>75</v>
      </c>
      <c r="N530">
        <v>-74.489999999999995</v>
      </c>
      <c r="O530" s="8">
        <v>-0.14729999999999999</v>
      </c>
      <c r="P530" s="8">
        <v>0.69899999999999995</v>
      </c>
      <c r="Q530" t="s">
        <v>610</v>
      </c>
      <c r="S530" s="2">
        <v>42920</v>
      </c>
      <c r="T530" t="s">
        <v>1019</v>
      </c>
      <c r="U530">
        <v>116.1</v>
      </c>
      <c r="V530">
        <v>108.55</v>
      </c>
      <c r="W530">
        <f t="shared" si="102"/>
        <v>11890975.808044992</v>
      </c>
      <c r="X530">
        <f t="shared" si="92"/>
        <v>29727.439520112483</v>
      </c>
      <c r="Y530">
        <f t="shared" si="93"/>
        <v>250</v>
      </c>
      <c r="Z530">
        <f t="shared" si="94"/>
        <v>-2449.1249999999986</v>
      </c>
      <c r="AA530" t="str">
        <f t="shared" si="95"/>
        <v/>
      </c>
      <c r="AB530" s="9" t="str">
        <f>IFERROR(AA530/MAX($A$3:AA530)-1,"")</f>
        <v/>
      </c>
      <c r="AG530" s="2">
        <f t="shared" si="100"/>
        <v>43050</v>
      </c>
      <c r="AH530">
        <v>12810811.891584985</v>
      </c>
      <c r="AI530" s="9">
        <f>AH530/MAX($AH$2:AH530)-1</f>
        <v>-1.4741818335414103E-2</v>
      </c>
      <c r="AJ530" s="29">
        <f t="shared" si="96"/>
        <v>1</v>
      </c>
      <c r="AK530" s="29">
        <f t="shared" si="97"/>
        <v>1</v>
      </c>
      <c r="AL530" s="30">
        <f t="shared" si="101"/>
        <v>2</v>
      </c>
      <c r="AM530" s="30">
        <f t="shared" si="98"/>
        <v>2369</v>
      </c>
      <c r="AN530" s="31">
        <f t="shared" ca="1" si="99"/>
        <v>-1.4741818335414103E-2</v>
      </c>
      <c r="AV530" t="s">
        <v>1019</v>
      </c>
      <c r="AW530" t="s">
        <v>31</v>
      </c>
      <c r="AX530" s="7">
        <v>42920.395833333336</v>
      </c>
      <c r="AY530">
        <v>116.1</v>
      </c>
      <c r="AZ530" s="7">
        <v>42921.385416666664</v>
      </c>
      <c r="BA530">
        <v>108.55</v>
      </c>
      <c r="BB530" s="8">
        <v>-6.5000000000000002E-2</v>
      </c>
      <c r="BC530">
        <v>-5586.76</v>
      </c>
      <c r="BD530" s="8">
        <v>-8.4400000000000003E-2</v>
      </c>
      <c r="BE530">
        <v>570.28110000000004</v>
      </c>
      <c r="BF530">
        <v>66209.63</v>
      </c>
      <c r="BG530">
        <v>3236339.15</v>
      </c>
      <c r="BH530">
        <v>75</v>
      </c>
      <c r="BI530">
        <v>-74.489999999999995</v>
      </c>
      <c r="BJ530" s="8">
        <v>-0.14729999999999999</v>
      </c>
      <c r="BK530" s="8">
        <v>0.69899999999999995</v>
      </c>
      <c r="BL530" t="s">
        <v>610</v>
      </c>
    </row>
    <row r="531" spans="1:64" x14ac:dyDescent="0.45">
      <c r="A531" t="s">
        <v>1011</v>
      </c>
      <c r="B531" t="s">
        <v>31</v>
      </c>
      <c r="C531" s="7">
        <v>42920.444444444445</v>
      </c>
      <c r="D531">
        <v>102.15</v>
      </c>
      <c r="E531" s="7">
        <v>42921.388888888891</v>
      </c>
      <c r="F531">
        <v>67.099999999999994</v>
      </c>
      <c r="G531" s="8">
        <v>-0.34310000000000002</v>
      </c>
      <c r="H531">
        <v>-19197.919999999998</v>
      </c>
      <c r="I531" s="8">
        <v>-0.35970000000000002</v>
      </c>
      <c r="J531">
        <v>522.4991</v>
      </c>
      <c r="K531">
        <v>53373.279999999999</v>
      </c>
      <c r="L531">
        <v>655458.25</v>
      </c>
      <c r="M531">
        <v>62</v>
      </c>
      <c r="N531">
        <v>-309.64</v>
      </c>
      <c r="O531" s="8">
        <v>-0.41749999999999998</v>
      </c>
      <c r="P531" s="8">
        <v>0.3412</v>
      </c>
      <c r="Q531" t="s">
        <v>610</v>
      </c>
      <c r="S531" s="2">
        <v>42920</v>
      </c>
      <c r="T531" t="s">
        <v>1011</v>
      </c>
      <c r="U531">
        <v>102.15</v>
      </c>
      <c r="V531">
        <v>67.099999999999994</v>
      </c>
      <c r="W531">
        <f t="shared" si="102"/>
        <v>11890975.808044992</v>
      </c>
      <c r="X531">
        <f t="shared" si="92"/>
        <v>29727.439520112483</v>
      </c>
      <c r="Y531">
        <f t="shared" si="93"/>
        <v>300</v>
      </c>
      <c r="Z531">
        <f t="shared" si="94"/>
        <v>-11022.750000000005</v>
      </c>
      <c r="AA531" t="str">
        <f t="shared" si="95"/>
        <v/>
      </c>
      <c r="AB531" s="9" t="str">
        <f>IFERROR(AA531/MAX($A$3:AA531)-1,"")</f>
        <v/>
      </c>
      <c r="AG531" s="2">
        <f t="shared" si="100"/>
        <v>43051</v>
      </c>
      <c r="AH531">
        <v>12810811.891584985</v>
      </c>
      <c r="AI531" s="9">
        <f>AH531/MAX($AH$2:AH531)-1</f>
        <v>-1.4741818335414103E-2</v>
      </c>
      <c r="AJ531" s="29">
        <f t="shared" si="96"/>
        <v>1</v>
      </c>
      <c r="AK531" s="29">
        <f t="shared" si="97"/>
        <v>1</v>
      </c>
      <c r="AL531" s="30">
        <f t="shared" si="101"/>
        <v>2</v>
      </c>
      <c r="AM531" s="30">
        <f t="shared" si="98"/>
        <v>2369</v>
      </c>
      <c r="AN531" s="31">
        <f t="shared" ca="1" si="99"/>
        <v>-1.4741818335414103E-2</v>
      </c>
      <c r="AV531" t="s">
        <v>1011</v>
      </c>
      <c r="AW531" t="s">
        <v>31</v>
      </c>
      <c r="AX531" s="7">
        <v>42920.444444444445</v>
      </c>
      <c r="AY531">
        <v>102.15</v>
      </c>
      <c r="AZ531" s="7">
        <v>42921.388888888891</v>
      </c>
      <c r="BA531">
        <v>67.099999999999994</v>
      </c>
      <c r="BB531" s="8">
        <v>-0.34310000000000002</v>
      </c>
      <c r="BC531">
        <v>-19197.919999999998</v>
      </c>
      <c r="BD531" s="8">
        <v>-0.35970000000000002</v>
      </c>
      <c r="BE531">
        <v>522.4991</v>
      </c>
      <c r="BF531">
        <v>53373.279999999999</v>
      </c>
      <c r="BG531">
        <v>655458.25</v>
      </c>
      <c r="BH531">
        <v>62</v>
      </c>
      <c r="BI531">
        <v>-309.64</v>
      </c>
      <c r="BJ531" s="8">
        <v>-0.41749999999999998</v>
      </c>
      <c r="BK531" s="8">
        <v>0.3412</v>
      </c>
      <c r="BL531" t="s">
        <v>610</v>
      </c>
    </row>
    <row r="532" spans="1:64" x14ac:dyDescent="0.45">
      <c r="A532" t="s">
        <v>1011</v>
      </c>
      <c r="B532" t="s">
        <v>31</v>
      </c>
      <c r="C532" s="7">
        <v>42920.444444444445</v>
      </c>
      <c r="D532">
        <v>102.15</v>
      </c>
      <c r="E532" s="7">
        <v>42921.385416666664</v>
      </c>
      <c r="F532">
        <v>65.3</v>
      </c>
      <c r="G532" s="8">
        <v>-0.36070000000000002</v>
      </c>
      <c r="H532">
        <v>-24983.97</v>
      </c>
      <c r="I532" s="8">
        <v>-0.37709999999999999</v>
      </c>
      <c r="J532">
        <v>648.52160000000003</v>
      </c>
      <c r="K532">
        <v>66246.48</v>
      </c>
      <c r="L532">
        <v>3211355.17</v>
      </c>
      <c r="M532">
        <v>61</v>
      </c>
      <c r="N532">
        <v>-409.57</v>
      </c>
      <c r="O532" s="8">
        <v>-0.41260000000000002</v>
      </c>
      <c r="P532" s="8">
        <v>0.3412</v>
      </c>
      <c r="Q532" t="s">
        <v>610</v>
      </c>
      <c r="S532" s="2">
        <v>42920</v>
      </c>
      <c r="T532" t="s">
        <v>1011</v>
      </c>
      <c r="U532">
        <v>102.15</v>
      </c>
      <c r="V532">
        <v>65.3</v>
      </c>
      <c r="W532">
        <f t="shared" si="102"/>
        <v>11890975.808044992</v>
      </c>
      <c r="X532">
        <f t="shared" si="92"/>
        <v>29727.439520112483</v>
      </c>
      <c r="Y532">
        <f t="shared" si="93"/>
        <v>300</v>
      </c>
      <c r="Z532">
        <f t="shared" si="94"/>
        <v>-11557.350000000006</v>
      </c>
      <c r="AA532">
        <f t="shared" si="95"/>
        <v>11865946.583044993</v>
      </c>
      <c r="AB532" s="9">
        <f>IFERROR(AA532/MAX($A$3:AA532)-1,"")</f>
        <v>-1.2601200307898908E-2</v>
      </c>
      <c r="AG532" s="2">
        <f t="shared" si="100"/>
        <v>43052</v>
      </c>
      <c r="AH532">
        <v>12810811.891584985</v>
      </c>
      <c r="AI532" s="9">
        <f>AH532/MAX($AH$2:AH532)-1</f>
        <v>-1.4741818335414103E-2</v>
      </c>
      <c r="AJ532" s="29">
        <f t="shared" si="96"/>
        <v>1</v>
      </c>
      <c r="AK532" s="29">
        <f t="shared" si="97"/>
        <v>1</v>
      </c>
      <c r="AL532" s="30">
        <f t="shared" si="101"/>
        <v>2</v>
      </c>
      <c r="AM532" s="30">
        <f t="shared" si="98"/>
        <v>2369</v>
      </c>
      <c r="AN532" s="31">
        <f t="shared" ca="1" si="99"/>
        <v>-1.4741818335414103E-2</v>
      </c>
      <c r="AV532" t="s">
        <v>1011</v>
      </c>
      <c r="AW532" t="s">
        <v>31</v>
      </c>
      <c r="AX532" s="7">
        <v>42920.444444444445</v>
      </c>
      <c r="AY532">
        <v>102.15</v>
      </c>
      <c r="AZ532" s="7">
        <v>42921.385416666664</v>
      </c>
      <c r="BA532">
        <v>65.3</v>
      </c>
      <c r="BB532" s="8">
        <v>-0.36070000000000002</v>
      </c>
      <c r="BC532">
        <v>-24983.97</v>
      </c>
      <c r="BD532" s="8">
        <v>-0.37709999999999999</v>
      </c>
      <c r="BE532">
        <v>648.52160000000003</v>
      </c>
      <c r="BF532">
        <v>66246.48</v>
      </c>
      <c r="BG532">
        <v>3211355.17</v>
      </c>
      <c r="BH532">
        <v>61</v>
      </c>
      <c r="BI532">
        <v>-409.57</v>
      </c>
      <c r="BJ532" s="8">
        <v>-0.41260000000000002</v>
      </c>
      <c r="BK532" s="8">
        <v>0.3412</v>
      </c>
      <c r="BL532" t="s">
        <v>610</v>
      </c>
    </row>
    <row r="533" spans="1:64" x14ac:dyDescent="0.45">
      <c r="A533" t="s">
        <v>1010</v>
      </c>
      <c r="B533" t="s">
        <v>31</v>
      </c>
      <c r="C533" s="7">
        <v>42921.440972222219</v>
      </c>
      <c r="D533">
        <v>101.1</v>
      </c>
      <c r="E533" s="7">
        <v>42922.385416666664</v>
      </c>
      <c r="F533">
        <v>126.9</v>
      </c>
      <c r="G533" s="8">
        <v>0.25519999999999998</v>
      </c>
      <c r="H533">
        <v>15367.51</v>
      </c>
      <c r="I533" s="8">
        <v>0.2326</v>
      </c>
      <c r="J533">
        <v>653.38059999999996</v>
      </c>
      <c r="K533">
        <v>66056.77</v>
      </c>
      <c r="L533">
        <v>3226722.69</v>
      </c>
      <c r="M533">
        <v>62</v>
      </c>
      <c r="N533">
        <v>247.86</v>
      </c>
      <c r="O533" s="8">
        <v>-0.40649999999999997</v>
      </c>
      <c r="P533" s="8">
        <v>0.25669999999999998</v>
      </c>
      <c r="Q533" t="s">
        <v>610</v>
      </c>
      <c r="S533" s="2">
        <v>42921</v>
      </c>
      <c r="T533" t="s">
        <v>1010</v>
      </c>
      <c r="U533">
        <v>101.1</v>
      </c>
      <c r="V533">
        <v>126.9</v>
      </c>
      <c r="W533">
        <f t="shared" si="102"/>
        <v>11865946.583044993</v>
      </c>
      <c r="X533">
        <f t="shared" si="92"/>
        <v>29664.866457612483</v>
      </c>
      <c r="Y533">
        <f t="shared" si="93"/>
        <v>300</v>
      </c>
      <c r="Z533">
        <f t="shared" si="94"/>
        <v>7056.0000000000027</v>
      </c>
      <c r="AA533" t="str">
        <f t="shared" si="95"/>
        <v/>
      </c>
      <c r="AB533" s="9" t="str">
        <f>IFERROR(AA533/MAX($A$3:AA533)-1,"")</f>
        <v/>
      </c>
      <c r="AG533" s="2">
        <f t="shared" si="100"/>
        <v>43053</v>
      </c>
      <c r="AH533">
        <v>12810811.891584985</v>
      </c>
      <c r="AI533" s="9">
        <f>AH533/MAX($AH$2:AH533)-1</f>
        <v>-1.4741818335414103E-2</v>
      </c>
      <c r="AJ533" s="29">
        <f t="shared" si="96"/>
        <v>1</v>
      </c>
      <c r="AK533" s="29">
        <f t="shared" si="97"/>
        <v>1</v>
      </c>
      <c r="AL533" s="30">
        <f t="shared" si="101"/>
        <v>2</v>
      </c>
      <c r="AM533" s="30">
        <f t="shared" si="98"/>
        <v>2369</v>
      </c>
      <c r="AN533" s="31">
        <f t="shared" ca="1" si="99"/>
        <v>-1.4741818335414103E-2</v>
      </c>
      <c r="AV533" t="s">
        <v>1010</v>
      </c>
      <c r="AW533" t="s">
        <v>31</v>
      </c>
      <c r="AX533" s="7">
        <v>42921.440972222219</v>
      </c>
      <c r="AY533">
        <v>101.1</v>
      </c>
      <c r="AZ533" s="7">
        <v>42922.385416666664</v>
      </c>
      <c r="BA533">
        <v>126.9</v>
      </c>
      <c r="BB533" s="8">
        <v>0.25519999999999998</v>
      </c>
      <c r="BC533">
        <v>15367.51</v>
      </c>
      <c r="BD533" s="8">
        <v>0.2326</v>
      </c>
      <c r="BE533">
        <v>653.38059999999996</v>
      </c>
      <c r="BF533">
        <v>66056.77</v>
      </c>
      <c r="BG533">
        <v>3226722.69</v>
      </c>
      <c r="BH533">
        <v>62</v>
      </c>
      <c r="BI533">
        <v>247.86</v>
      </c>
      <c r="BJ533" s="8">
        <v>-0.40649999999999997</v>
      </c>
      <c r="BK533" s="8">
        <v>0.25669999999999998</v>
      </c>
      <c r="BL533" t="s">
        <v>610</v>
      </c>
    </row>
    <row r="534" spans="1:64" x14ac:dyDescent="0.45">
      <c r="A534" t="s">
        <v>1021</v>
      </c>
      <c r="B534" t="s">
        <v>31</v>
      </c>
      <c r="C534" s="7">
        <v>42921.458333333336</v>
      </c>
      <c r="D534">
        <v>58.35</v>
      </c>
      <c r="E534" s="7">
        <v>42922.385416666664</v>
      </c>
      <c r="F534">
        <v>60</v>
      </c>
      <c r="G534" s="8">
        <v>2.8299999999999999E-2</v>
      </c>
      <c r="H534">
        <v>528.12</v>
      </c>
      <c r="I534" s="8">
        <v>8.0000000000000002E-3</v>
      </c>
      <c r="J534">
        <v>1132.098</v>
      </c>
      <c r="K534">
        <v>66057.929999999993</v>
      </c>
      <c r="L534">
        <v>3227250.81</v>
      </c>
      <c r="M534">
        <v>57</v>
      </c>
      <c r="N534">
        <v>9.27</v>
      </c>
      <c r="O534" s="8">
        <v>-0.5373</v>
      </c>
      <c r="P534" s="8">
        <v>0.1431</v>
      </c>
      <c r="Q534" t="s">
        <v>610</v>
      </c>
      <c r="S534" s="2">
        <v>42921</v>
      </c>
      <c r="T534" t="s">
        <v>1021</v>
      </c>
      <c r="U534">
        <v>58.35</v>
      </c>
      <c r="V534">
        <v>60</v>
      </c>
      <c r="W534">
        <f t="shared" si="102"/>
        <v>11865946.583044993</v>
      </c>
      <c r="X534">
        <f t="shared" si="92"/>
        <v>29664.866457612483</v>
      </c>
      <c r="Y534">
        <f t="shared" si="93"/>
        <v>500</v>
      </c>
      <c r="Z534">
        <f t="shared" si="94"/>
        <v>233.24999999999818</v>
      </c>
      <c r="AA534" t="str">
        <f t="shared" si="95"/>
        <v/>
      </c>
      <c r="AB534" s="9" t="str">
        <f>IFERROR(AA534/MAX($A$3:AA534)-1,"")</f>
        <v/>
      </c>
      <c r="AG534" s="2">
        <f t="shared" si="100"/>
        <v>43054</v>
      </c>
      <c r="AH534">
        <v>12810811.891584985</v>
      </c>
      <c r="AI534" s="9">
        <f>AH534/MAX($AH$2:AH534)-1</f>
        <v>-1.4741818335414103E-2</v>
      </c>
      <c r="AJ534" s="29">
        <f t="shared" si="96"/>
        <v>1</v>
      </c>
      <c r="AK534" s="29">
        <f t="shared" si="97"/>
        <v>1</v>
      </c>
      <c r="AL534" s="30">
        <f t="shared" si="101"/>
        <v>2</v>
      </c>
      <c r="AM534" s="30">
        <f t="shared" si="98"/>
        <v>2369</v>
      </c>
      <c r="AN534" s="31">
        <f t="shared" ca="1" si="99"/>
        <v>-1.4741818335414103E-2</v>
      </c>
      <c r="AV534" t="s">
        <v>1021</v>
      </c>
      <c r="AW534" t="s">
        <v>31</v>
      </c>
      <c r="AX534" s="7">
        <v>42921.458333333336</v>
      </c>
      <c r="AY534">
        <v>58.35</v>
      </c>
      <c r="AZ534" s="7">
        <v>42922.385416666664</v>
      </c>
      <c r="BA534">
        <v>60</v>
      </c>
      <c r="BB534" s="8">
        <v>2.8299999999999999E-2</v>
      </c>
      <c r="BC534">
        <v>528.12</v>
      </c>
      <c r="BD534" s="8">
        <v>8.0000000000000002E-3</v>
      </c>
      <c r="BE534">
        <v>1132.098</v>
      </c>
      <c r="BF534">
        <v>66057.929999999993</v>
      </c>
      <c r="BG534">
        <v>3227250.81</v>
      </c>
      <c r="BH534">
        <v>57</v>
      </c>
      <c r="BI534">
        <v>9.27</v>
      </c>
      <c r="BJ534" s="8">
        <v>-0.5373</v>
      </c>
      <c r="BK534" s="8">
        <v>0.1431</v>
      </c>
      <c r="BL534" t="s">
        <v>610</v>
      </c>
    </row>
    <row r="535" spans="1:64" x14ac:dyDescent="0.45">
      <c r="A535" t="s">
        <v>1021</v>
      </c>
      <c r="B535" t="s">
        <v>31</v>
      </c>
      <c r="C535" s="7">
        <v>42921.461805555555</v>
      </c>
      <c r="D535">
        <v>65</v>
      </c>
      <c r="E535" s="7">
        <v>42922.388888888891</v>
      </c>
      <c r="F535">
        <v>66.25</v>
      </c>
      <c r="G535" s="8">
        <v>1.9199999999999998E-2</v>
      </c>
      <c r="H535">
        <v>-51.23</v>
      </c>
      <c r="I535" s="8">
        <v>-1E-3</v>
      </c>
      <c r="J535">
        <v>819.65060000000005</v>
      </c>
      <c r="K535">
        <v>53277.29</v>
      </c>
      <c r="L535">
        <v>655407.03</v>
      </c>
      <c r="M535">
        <v>57</v>
      </c>
      <c r="N535">
        <v>-0.9</v>
      </c>
      <c r="O535" s="8">
        <v>-0.58460000000000001</v>
      </c>
      <c r="P535" s="8">
        <v>6.54E-2</v>
      </c>
      <c r="Q535" t="s">
        <v>610</v>
      </c>
      <c r="S535" s="2">
        <v>42921</v>
      </c>
      <c r="T535" t="s">
        <v>1021</v>
      </c>
      <c r="U535">
        <v>65</v>
      </c>
      <c r="V535">
        <v>66.25</v>
      </c>
      <c r="W535">
        <f t="shared" si="102"/>
        <v>11865946.583044993</v>
      </c>
      <c r="X535">
        <f t="shared" si="92"/>
        <v>29664.866457612483</v>
      </c>
      <c r="Y535">
        <f t="shared" si="93"/>
        <v>450</v>
      </c>
      <c r="Z535">
        <f t="shared" si="94"/>
        <v>-28.125</v>
      </c>
      <c r="AA535">
        <f t="shared" si="95"/>
        <v>11873207.708044993</v>
      </c>
      <c r="AB535" s="9">
        <f>IFERROR(AA535/MAX($A$3:AA535)-1,"")</f>
        <v>-1.1996981667671824E-2</v>
      </c>
      <c r="AG535" s="2">
        <f t="shared" si="100"/>
        <v>43055</v>
      </c>
      <c r="AH535">
        <v>12833531.191584986</v>
      </c>
      <c r="AI535" s="9">
        <f>AH535/MAX($AH$2:AH535)-1</f>
        <v>-1.2994514854875461E-2</v>
      </c>
      <c r="AJ535" s="29">
        <f t="shared" si="96"/>
        <v>1</v>
      </c>
      <c r="AK535" s="29">
        <f t="shared" si="97"/>
        <v>1</v>
      </c>
      <c r="AL535" s="30">
        <f t="shared" si="101"/>
        <v>2</v>
      </c>
      <c r="AM535" s="30">
        <f t="shared" si="98"/>
        <v>2369</v>
      </c>
      <c r="AN535" s="31">
        <f t="shared" ca="1" si="99"/>
        <v>-1.2994514854875461E-2</v>
      </c>
      <c r="AV535" t="s">
        <v>1021</v>
      </c>
      <c r="AW535" t="s">
        <v>31</v>
      </c>
      <c r="AX535" s="7">
        <v>42921.461805555555</v>
      </c>
      <c r="AY535">
        <v>65</v>
      </c>
      <c r="AZ535" s="7">
        <v>42922.388888888891</v>
      </c>
      <c r="BA535">
        <v>66.25</v>
      </c>
      <c r="BB535" s="8">
        <v>1.9199999999999998E-2</v>
      </c>
      <c r="BC535">
        <v>-51.23</v>
      </c>
      <c r="BD535" s="8">
        <v>-1E-3</v>
      </c>
      <c r="BE535">
        <v>819.65060000000005</v>
      </c>
      <c r="BF535">
        <v>53277.29</v>
      </c>
      <c r="BG535">
        <v>655407.03</v>
      </c>
      <c r="BH535">
        <v>57</v>
      </c>
      <c r="BI535">
        <v>-0.9</v>
      </c>
      <c r="BJ535" s="8">
        <v>-0.58460000000000001</v>
      </c>
      <c r="BK535" s="8">
        <v>6.54E-2</v>
      </c>
      <c r="BL535" t="s">
        <v>610</v>
      </c>
    </row>
    <row r="536" spans="1:64" x14ac:dyDescent="0.45">
      <c r="A536" t="s">
        <v>1021</v>
      </c>
      <c r="B536" t="s">
        <v>31</v>
      </c>
      <c r="C536" s="7">
        <v>42922.40625</v>
      </c>
      <c r="D536">
        <v>79.150000000000006</v>
      </c>
      <c r="E536" s="7">
        <v>42922.635416666664</v>
      </c>
      <c r="F536">
        <v>56.1</v>
      </c>
      <c r="G536" s="8">
        <v>-0.29120000000000001</v>
      </c>
      <c r="H536">
        <v>-20390.27</v>
      </c>
      <c r="I536" s="8">
        <v>-0.30830000000000002</v>
      </c>
      <c r="J536">
        <v>835.58119999999997</v>
      </c>
      <c r="K536">
        <v>66136.259999999995</v>
      </c>
      <c r="L536">
        <v>3206860.54</v>
      </c>
      <c r="M536">
        <v>67</v>
      </c>
      <c r="N536">
        <v>-304.33</v>
      </c>
      <c r="O536" s="8">
        <v>-0.38090000000000002</v>
      </c>
      <c r="P536" s="8">
        <v>0.69799999999999995</v>
      </c>
      <c r="Q536" t="s">
        <v>610</v>
      </c>
      <c r="S536" s="2">
        <v>42922</v>
      </c>
      <c r="T536" t="s">
        <v>1021</v>
      </c>
      <c r="U536">
        <v>79.150000000000006</v>
      </c>
      <c r="V536">
        <v>56.1</v>
      </c>
      <c r="W536">
        <f t="shared" si="102"/>
        <v>11873207.708044993</v>
      </c>
      <c r="X536">
        <f t="shared" si="92"/>
        <v>29683.019270112483</v>
      </c>
      <c r="Y536">
        <f t="shared" si="93"/>
        <v>375</v>
      </c>
      <c r="Z536">
        <f t="shared" si="94"/>
        <v>-9150.9375000000018</v>
      </c>
      <c r="AA536" t="str">
        <f t="shared" si="95"/>
        <v/>
      </c>
      <c r="AB536" s="9" t="str">
        <f>IFERROR(AA536/MAX($A$3:AA536)-1,"")</f>
        <v/>
      </c>
      <c r="AG536" s="2">
        <f t="shared" si="100"/>
        <v>43056</v>
      </c>
      <c r="AH536">
        <v>12798352.991584986</v>
      </c>
      <c r="AI536" s="9">
        <f>AH536/MAX($AH$2:AH536)-1</f>
        <v>-1.5700011560279337E-2</v>
      </c>
      <c r="AJ536" s="29">
        <f t="shared" si="96"/>
        <v>1</v>
      </c>
      <c r="AK536" s="29">
        <f t="shared" si="97"/>
        <v>1</v>
      </c>
      <c r="AL536" s="30">
        <f t="shared" si="101"/>
        <v>2</v>
      </c>
      <c r="AM536" s="30">
        <f t="shared" si="98"/>
        <v>2369</v>
      </c>
      <c r="AN536" s="31">
        <f t="shared" ca="1" si="99"/>
        <v>-1.5700011560279337E-2</v>
      </c>
      <c r="AV536" t="s">
        <v>1021</v>
      </c>
      <c r="AW536" t="s">
        <v>31</v>
      </c>
      <c r="AX536" s="7">
        <v>42922.40625</v>
      </c>
      <c r="AY536">
        <v>79.150000000000006</v>
      </c>
      <c r="AZ536" s="7">
        <v>42922.635416666664</v>
      </c>
      <c r="BA536">
        <v>56.1</v>
      </c>
      <c r="BB536" s="8">
        <v>-0.29120000000000001</v>
      </c>
      <c r="BC536">
        <v>-20390.27</v>
      </c>
      <c r="BD536" s="8">
        <v>-0.30830000000000002</v>
      </c>
      <c r="BE536">
        <v>835.58119999999997</v>
      </c>
      <c r="BF536">
        <v>66136.259999999995</v>
      </c>
      <c r="BG536">
        <v>3206860.54</v>
      </c>
      <c r="BH536">
        <v>67</v>
      </c>
      <c r="BI536">
        <v>-304.33</v>
      </c>
      <c r="BJ536" s="8">
        <v>-0.38090000000000002</v>
      </c>
      <c r="BK536" s="8">
        <v>0.69799999999999995</v>
      </c>
      <c r="BL536" t="s">
        <v>610</v>
      </c>
    </row>
    <row r="537" spans="1:64" x14ac:dyDescent="0.45">
      <c r="A537" t="s">
        <v>1256</v>
      </c>
      <c r="B537" t="s">
        <v>31</v>
      </c>
      <c r="C537" s="7">
        <v>42922.458333333336</v>
      </c>
      <c r="D537">
        <v>37.4</v>
      </c>
      <c r="E537" s="7">
        <v>42922.635416666664</v>
      </c>
      <c r="F537">
        <v>0.1</v>
      </c>
      <c r="G537" s="8">
        <v>-0.99729999999999996</v>
      </c>
      <c r="H537">
        <v>-66640.259999999995</v>
      </c>
      <c r="I537" s="8">
        <v>-1.0074000000000001</v>
      </c>
      <c r="J537">
        <v>1768.819</v>
      </c>
      <c r="K537">
        <v>66153.84</v>
      </c>
      <c r="L537">
        <v>3140220.28</v>
      </c>
      <c r="M537">
        <v>52</v>
      </c>
      <c r="N537">
        <v>-1281.54</v>
      </c>
      <c r="O537" s="8">
        <v>-0.99729999999999996</v>
      </c>
      <c r="P537" s="8">
        <v>0.31019999999999998</v>
      </c>
      <c r="Q537" t="s">
        <v>610</v>
      </c>
      <c r="S537" s="2">
        <v>42922</v>
      </c>
      <c r="T537" t="s">
        <v>1256</v>
      </c>
      <c r="U537">
        <v>37.4</v>
      </c>
      <c r="V537">
        <v>0.1</v>
      </c>
      <c r="W537">
        <f t="shared" si="102"/>
        <v>11873207.708044993</v>
      </c>
      <c r="X537">
        <f t="shared" si="92"/>
        <v>29683.019270112483</v>
      </c>
      <c r="Y537">
        <f t="shared" si="93"/>
        <v>800</v>
      </c>
      <c r="Z537">
        <f t="shared" si="94"/>
        <v>-30140.000000000004</v>
      </c>
      <c r="AA537">
        <f t="shared" si="95"/>
        <v>11833916.770544993</v>
      </c>
      <c r="AB537" s="9">
        <f>IFERROR(AA537/MAX($A$3:AA537)-1,"")</f>
        <v>-1.5266491121027403E-2</v>
      </c>
      <c r="AG537" s="2">
        <f t="shared" si="100"/>
        <v>43057</v>
      </c>
      <c r="AH537">
        <v>12798352.991584986</v>
      </c>
      <c r="AI537" s="9">
        <f>AH537/MAX($AH$2:AH537)-1</f>
        <v>-1.5700011560279337E-2</v>
      </c>
      <c r="AJ537" s="29">
        <f t="shared" si="96"/>
        <v>1</v>
      </c>
      <c r="AK537" s="29">
        <f t="shared" si="97"/>
        <v>1</v>
      </c>
      <c r="AL537" s="30">
        <f t="shared" si="101"/>
        <v>2</v>
      </c>
      <c r="AM537" s="30">
        <f t="shared" si="98"/>
        <v>2369</v>
      </c>
      <c r="AN537" s="31">
        <f t="shared" ca="1" si="99"/>
        <v>-1.5700011560279337E-2</v>
      </c>
      <c r="AV537" t="s">
        <v>1256</v>
      </c>
      <c r="AW537" t="s">
        <v>31</v>
      </c>
      <c r="AX537" s="7">
        <v>42922.458333333336</v>
      </c>
      <c r="AY537">
        <v>37.4</v>
      </c>
      <c r="AZ537" s="7">
        <v>42922.635416666664</v>
      </c>
      <c r="BA537">
        <v>0.1</v>
      </c>
      <c r="BB537" s="8">
        <v>-0.99729999999999996</v>
      </c>
      <c r="BC537">
        <v>-66640.259999999995</v>
      </c>
      <c r="BD537" s="8">
        <v>-1.0074000000000001</v>
      </c>
      <c r="BE537">
        <v>1768.819</v>
      </c>
      <c r="BF537">
        <v>66153.84</v>
      </c>
      <c r="BG537">
        <v>3140220.28</v>
      </c>
      <c r="BH537">
        <v>52</v>
      </c>
      <c r="BI537">
        <v>-1281.54</v>
      </c>
      <c r="BJ537" s="8">
        <v>-0.99729999999999996</v>
      </c>
      <c r="BK537" s="8">
        <v>0.31019999999999998</v>
      </c>
      <c r="BL537" t="s">
        <v>610</v>
      </c>
    </row>
    <row r="538" spans="1:64" x14ac:dyDescent="0.45">
      <c r="A538" t="s">
        <v>1256</v>
      </c>
      <c r="B538" t="s">
        <v>31</v>
      </c>
      <c r="C538" s="7">
        <v>42926.395833333336</v>
      </c>
      <c r="D538">
        <v>163.75</v>
      </c>
      <c r="E538" s="7">
        <v>42927.385416666664</v>
      </c>
      <c r="F538">
        <v>219.15</v>
      </c>
      <c r="G538" s="8">
        <v>0.33829999999999999</v>
      </c>
      <c r="H538">
        <v>20691.73</v>
      </c>
      <c r="I538" s="8">
        <v>0.31490000000000001</v>
      </c>
      <c r="J538">
        <v>401.22809999999998</v>
      </c>
      <c r="K538">
        <v>65701.100000000006</v>
      </c>
      <c r="L538">
        <v>3160912.01</v>
      </c>
      <c r="M538">
        <v>47</v>
      </c>
      <c r="N538">
        <v>440.25</v>
      </c>
      <c r="O538" s="8">
        <v>-0.1704</v>
      </c>
      <c r="P538" s="8">
        <v>0.42780000000000001</v>
      </c>
      <c r="Q538" t="s">
        <v>610</v>
      </c>
      <c r="S538" s="2">
        <v>42926</v>
      </c>
      <c r="T538" t="s">
        <v>1256</v>
      </c>
      <c r="U538">
        <v>163.75</v>
      </c>
      <c r="V538">
        <v>219.15</v>
      </c>
      <c r="W538">
        <f t="shared" si="102"/>
        <v>11833916.770544993</v>
      </c>
      <c r="X538">
        <f t="shared" si="92"/>
        <v>29584.791926362483</v>
      </c>
      <c r="Y538">
        <f t="shared" si="93"/>
        <v>175</v>
      </c>
      <c r="Z538">
        <f t="shared" si="94"/>
        <v>9024.9250000000047</v>
      </c>
      <c r="AA538" t="str">
        <f t="shared" si="95"/>
        <v/>
      </c>
      <c r="AB538" s="9" t="str">
        <f>IFERROR(AA538/MAX($A$3:AA538)-1,"")</f>
        <v/>
      </c>
      <c r="AG538" s="2">
        <f t="shared" si="100"/>
        <v>43058</v>
      </c>
      <c r="AH538">
        <v>12798352.991584986</v>
      </c>
      <c r="AI538" s="9">
        <f>AH538/MAX($AH$2:AH538)-1</f>
        <v>-1.5700011560279337E-2</v>
      </c>
      <c r="AJ538" s="29">
        <f t="shared" si="96"/>
        <v>1</v>
      </c>
      <c r="AK538" s="29">
        <f t="shared" si="97"/>
        <v>1</v>
      </c>
      <c r="AL538" s="30">
        <f t="shared" si="101"/>
        <v>2</v>
      </c>
      <c r="AM538" s="30">
        <f t="shared" si="98"/>
        <v>2369</v>
      </c>
      <c r="AN538" s="31">
        <f t="shared" ca="1" si="99"/>
        <v>-1.5700011560279337E-2</v>
      </c>
      <c r="AV538" t="s">
        <v>1256</v>
      </c>
      <c r="AW538" t="s">
        <v>31</v>
      </c>
      <c r="AX538" s="7">
        <v>42926.395833333336</v>
      </c>
      <c r="AY538">
        <v>163.75</v>
      </c>
      <c r="AZ538" s="7">
        <v>42927.385416666664</v>
      </c>
      <c r="BA538">
        <v>219.15</v>
      </c>
      <c r="BB538" s="8">
        <v>0.33829999999999999</v>
      </c>
      <c r="BC538">
        <v>20691.73</v>
      </c>
      <c r="BD538" s="8">
        <v>0.31490000000000001</v>
      </c>
      <c r="BE538">
        <v>401.22809999999998</v>
      </c>
      <c r="BF538">
        <v>65701.100000000006</v>
      </c>
      <c r="BG538">
        <v>3160912.01</v>
      </c>
      <c r="BH538">
        <v>47</v>
      </c>
      <c r="BI538">
        <v>440.25</v>
      </c>
      <c r="BJ538" s="8">
        <v>-0.1704</v>
      </c>
      <c r="BK538" s="8">
        <v>0.42780000000000001</v>
      </c>
      <c r="BL538" t="s">
        <v>610</v>
      </c>
    </row>
    <row r="539" spans="1:64" x14ac:dyDescent="0.45">
      <c r="A539" t="s">
        <v>1012</v>
      </c>
      <c r="B539" t="s">
        <v>31</v>
      </c>
      <c r="C539" s="7">
        <v>42926.520833333336</v>
      </c>
      <c r="D539">
        <v>103.4</v>
      </c>
      <c r="E539" s="7">
        <v>42927.385416666664</v>
      </c>
      <c r="F539">
        <v>149.9</v>
      </c>
      <c r="G539" s="8">
        <v>0.44969999999999999</v>
      </c>
      <c r="H539">
        <v>27915.32</v>
      </c>
      <c r="I539" s="8">
        <v>0.42520000000000002</v>
      </c>
      <c r="J539">
        <v>634.9153</v>
      </c>
      <c r="K539">
        <v>65650.240000000005</v>
      </c>
      <c r="L539">
        <v>3188827.33</v>
      </c>
      <c r="M539">
        <v>39</v>
      </c>
      <c r="N539">
        <v>715.78</v>
      </c>
      <c r="O539" s="8">
        <v>-0.14799999999999999</v>
      </c>
      <c r="P539" s="8">
        <v>0.59570000000000001</v>
      </c>
      <c r="Q539" t="s">
        <v>610</v>
      </c>
      <c r="S539" s="2">
        <v>42926</v>
      </c>
      <c r="T539" t="s">
        <v>1012</v>
      </c>
      <c r="U539">
        <v>103.4</v>
      </c>
      <c r="V539">
        <v>149.9</v>
      </c>
      <c r="W539">
        <f t="shared" si="102"/>
        <v>11833916.770544993</v>
      </c>
      <c r="X539">
        <f t="shared" si="92"/>
        <v>29584.791926362483</v>
      </c>
      <c r="Y539">
        <f t="shared" si="93"/>
        <v>275</v>
      </c>
      <c r="Z539">
        <f t="shared" si="94"/>
        <v>12090.924999999999</v>
      </c>
      <c r="AA539" t="str">
        <f t="shared" si="95"/>
        <v/>
      </c>
      <c r="AB539" s="9" t="str">
        <f>IFERROR(AA539/MAX($A$3:AA539)-1,"")</f>
        <v/>
      </c>
      <c r="AG539" s="2">
        <f t="shared" si="100"/>
        <v>43059</v>
      </c>
      <c r="AH539">
        <v>12798352.991584986</v>
      </c>
      <c r="AI539" s="9">
        <f>AH539/MAX($AH$2:AH539)-1</f>
        <v>-1.5700011560279337E-2</v>
      </c>
      <c r="AJ539" s="29">
        <f t="shared" si="96"/>
        <v>1</v>
      </c>
      <c r="AK539" s="29">
        <f t="shared" si="97"/>
        <v>1</v>
      </c>
      <c r="AL539" s="30">
        <f t="shared" si="101"/>
        <v>2</v>
      </c>
      <c r="AM539" s="30">
        <f t="shared" si="98"/>
        <v>2369</v>
      </c>
      <c r="AN539" s="31">
        <f t="shared" ca="1" si="99"/>
        <v>-1.5700011560279337E-2</v>
      </c>
      <c r="AV539" t="s">
        <v>1012</v>
      </c>
      <c r="AW539" t="s">
        <v>31</v>
      </c>
      <c r="AX539" s="7">
        <v>42926.520833333336</v>
      </c>
      <c r="AY539">
        <v>103.4</v>
      </c>
      <c r="AZ539" s="7">
        <v>42927.385416666664</v>
      </c>
      <c r="BA539">
        <v>149.9</v>
      </c>
      <c r="BB539" s="8">
        <v>0.44969999999999999</v>
      </c>
      <c r="BC539">
        <v>27915.32</v>
      </c>
      <c r="BD539" s="8">
        <v>0.42520000000000002</v>
      </c>
      <c r="BE539">
        <v>634.9153</v>
      </c>
      <c r="BF539">
        <v>65650.240000000005</v>
      </c>
      <c r="BG539">
        <v>3188827.33</v>
      </c>
      <c r="BH539">
        <v>39</v>
      </c>
      <c r="BI539">
        <v>715.78</v>
      </c>
      <c r="BJ539" s="8">
        <v>-0.14799999999999999</v>
      </c>
      <c r="BK539" s="8">
        <v>0.59570000000000001</v>
      </c>
      <c r="BL539" t="s">
        <v>610</v>
      </c>
    </row>
    <row r="540" spans="1:64" x14ac:dyDescent="0.45">
      <c r="A540" t="s">
        <v>1014</v>
      </c>
      <c r="B540" t="s">
        <v>31</v>
      </c>
      <c r="C540" s="7">
        <v>42926.572916666664</v>
      </c>
      <c r="D540">
        <v>87.75</v>
      </c>
      <c r="E540" s="7">
        <v>42927.388888888891</v>
      </c>
      <c r="F540">
        <v>83.85</v>
      </c>
      <c r="G540" s="8">
        <v>-4.4400000000000002E-2</v>
      </c>
      <c r="H540">
        <v>-3409.73</v>
      </c>
      <c r="I540" s="8">
        <v>-6.4000000000000001E-2</v>
      </c>
      <c r="J540">
        <v>607.14570000000003</v>
      </c>
      <c r="K540">
        <v>53277.04</v>
      </c>
      <c r="L540">
        <v>651997.30000000005</v>
      </c>
      <c r="M540">
        <v>25</v>
      </c>
      <c r="N540">
        <v>-136.38999999999999</v>
      </c>
      <c r="O540" s="8">
        <v>-0.20230000000000001</v>
      </c>
      <c r="P540" s="8">
        <v>0.25190000000000001</v>
      </c>
      <c r="Q540" t="s">
        <v>610</v>
      </c>
      <c r="S540" s="2">
        <v>42926</v>
      </c>
      <c r="T540" t="s">
        <v>1014</v>
      </c>
      <c r="U540">
        <v>87.75</v>
      </c>
      <c r="V540">
        <v>83.85</v>
      </c>
      <c r="W540">
        <f t="shared" si="102"/>
        <v>11833916.770544993</v>
      </c>
      <c r="X540">
        <f t="shared" si="92"/>
        <v>29584.791926362483</v>
      </c>
      <c r="Y540">
        <f t="shared" si="93"/>
        <v>325</v>
      </c>
      <c r="Z540">
        <f t="shared" si="94"/>
        <v>-1825.1999999999998</v>
      </c>
      <c r="AA540">
        <f t="shared" si="95"/>
        <v>11853207.420544993</v>
      </c>
      <c r="AB540" s="9">
        <f>IFERROR(AA540/MAX($A$3:AA540)-1,"")</f>
        <v>-1.3661261860809959E-2</v>
      </c>
      <c r="AG540" s="2">
        <f t="shared" si="100"/>
        <v>43060</v>
      </c>
      <c r="AH540">
        <v>12798352.991584986</v>
      </c>
      <c r="AI540" s="9">
        <f>AH540/MAX($AH$2:AH540)-1</f>
        <v>-1.5700011560279337E-2</v>
      </c>
      <c r="AJ540" s="29">
        <f t="shared" si="96"/>
        <v>1</v>
      </c>
      <c r="AK540" s="29">
        <f t="shared" si="97"/>
        <v>1</v>
      </c>
      <c r="AL540" s="30">
        <f t="shared" si="101"/>
        <v>2</v>
      </c>
      <c r="AM540" s="30">
        <f t="shared" si="98"/>
        <v>2369</v>
      </c>
      <c r="AN540" s="31">
        <f t="shared" ca="1" si="99"/>
        <v>-1.5700011560279337E-2</v>
      </c>
      <c r="AV540" t="s">
        <v>1014</v>
      </c>
      <c r="AW540" t="s">
        <v>31</v>
      </c>
      <c r="AX540" s="7">
        <v>42926.572916666664</v>
      </c>
      <c r="AY540">
        <v>87.75</v>
      </c>
      <c r="AZ540" s="7">
        <v>42927.388888888891</v>
      </c>
      <c r="BA540">
        <v>83.85</v>
      </c>
      <c r="BB540" s="8">
        <v>-4.4400000000000002E-2</v>
      </c>
      <c r="BC540">
        <v>-3409.73</v>
      </c>
      <c r="BD540" s="8">
        <v>-6.4000000000000001E-2</v>
      </c>
      <c r="BE540">
        <v>607.14570000000003</v>
      </c>
      <c r="BF540">
        <v>53277.04</v>
      </c>
      <c r="BG540">
        <v>651997.30000000005</v>
      </c>
      <c r="BH540">
        <v>25</v>
      </c>
      <c r="BI540">
        <v>-136.38999999999999</v>
      </c>
      <c r="BJ540" s="8">
        <v>-0.20230000000000001</v>
      </c>
      <c r="BK540" s="8">
        <v>0.25190000000000001</v>
      </c>
      <c r="BL540" t="s">
        <v>610</v>
      </c>
    </row>
    <row r="541" spans="1:64" x14ac:dyDescent="0.45">
      <c r="A541" t="s">
        <v>1017</v>
      </c>
      <c r="B541" t="s">
        <v>31</v>
      </c>
      <c r="C541" s="7">
        <v>42928.413194444445</v>
      </c>
      <c r="D541">
        <v>98.9</v>
      </c>
      <c r="E541" s="7">
        <v>42929.385416666664</v>
      </c>
      <c r="F541">
        <v>3.05</v>
      </c>
      <c r="G541" s="8">
        <v>-0.96919999999999995</v>
      </c>
      <c r="H541">
        <v>-64590.25</v>
      </c>
      <c r="I541" s="8">
        <v>-0.97950000000000004</v>
      </c>
      <c r="J541">
        <v>666.77589999999998</v>
      </c>
      <c r="K541">
        <v>65944.13</v>
      </c>
      <c r="L541">
        <v>3124237.09</v>
      </c>
      <c r="M541">
        <v>70</v>
      </c>
      <c r="N541">
        <v>-922.72</v>
      </c>
      <c r="O541" s="8">
        <v>-0.96919999999999995</v>
      </c>
      <c r="P541" s="8">
        <v>0.1077</v>
      </c>
      <c r="Q541" t="s">
        <v>610</v>
      </c>
      <c r="S541" s="2">
        <v>42928</v>
      </c>
      <c r="T541" t="s">
        <v>1017</v>
      </c>
      <c r="U541">
        <v>98.9</v>
      </c>
      <c r="V541">
        <v>3.05</v>
      </c>
      <c r="W541">
        <f t="shared" si="102"/>
        <v>11853207.420544993</v>
      </c>
      <c r="X541">
        <f t="shared" si="92"/>
        <v>29633.018551362482</v>
      </c>
      <c r="Y541">
        <f t="shared" si="93"/>
        <v>300</v>
      </c>
      <c r="Z541">
        <f t="shared" si="94"/>
        <v>-29060.850000000006</v>
      </c>
      <c r="AA541" t="str">
        <f t="shared" si="95"/>
        <v/>
      </c>
      <c r="AB541" s="9" t="str">
        <f>IFERROR(AA541/MAX($A$3:AA541)-1,"")</f>
        <v/>
      </c>
      <c r="AG541" s="2">
        <f t="shared" si="100"/>
        <v>43061</v>
      </c>
      <c r="AH541">
        <v>12757223.966584986</v>
      </c>
      <c r="AI541" s="9">
        <f>AH541/MAX($AH$2:AH541)-1</f>
        <v>-1.8863176293948958E-2</v>
      </c>
      <c r="AJ541" s="29">
        <f t="shared" si="96"/>
        <v>1</v>
      </c>
      <c r="AK541" s="29">
        <f t="shared" si="97"/>
        <v>1</v>
      </c>
      <c r="AL541" s="30">
        <f t="shared" si="101"/>
        <v>2</v>
      </c>
      <c r="AM541" s="30">
        <f t="shared" si="98"/>
        <v>2369</v>
      </c>
      <c r="AN541" s="31">
        <f t="shared" ca="1" si="99"/>
        <v>-1.8863176293948958E-2</v>
      </c>
      <c r="AV541" t="s">
        <v>1017</v>
      </c>
      <c r="AW541" t="s">
        <v>31</v>
      </c>
      <c r="AX541" s="7">
        <v>42928.413194444445</v>
      </c>
      <c r="AY541">
        <v>98.9</v>
      </c>
      <c r="AZ541" s="7">
        <v>42929.385416666664</v>
      </c>
      <c r="BA541">
        <v>3.05</v>
      </c>
      <c r="BB541" s="8">
        <v>-0.96919999999999995</v>
      </c>
      <c r="BC541">
        <v>-64590.25</v>
      </c>
      <c r="BD541" s="8">
        <v>-0.97950000000000004</v>
      </c>
      <c r="BE541">
        <v>666.77589999999998</v>
      </c>
      <c r="BF541">
        <v>65944.13</v>
      </c>
      <c r="BG541">
        <v>3124237.09</v>
      </c>
      <c r="BH541">
        <v>70</v>
      </c>
      <c r="BI541">
        <v>-922.72</v>
      </c>
      <c r="BJ541" s="8">
        <v>-0.96919999999999995</v>
      </c>
      <c r="BK541" s="8">
        <v>0.1077</v>
      </c>
      <c r="BL541" t="s">
        <v>610</v>
      </c>
    </row>
    <row r="542" spans="1:64" x14ac:dyDescent="0.45">
      <c r="A542" t="s">
        <v>1017</v>
      </c>
      <c r="B542" t="s">
        <v>31</v>
      </c>
      <c r="C542" s="7">
        <v>42928.420138888891</v>
      </c>
      <c r="D542">
        <v>98</v>
      </c>
      <c r="E542" s="7">
        <v>42929.388888888891</v>
      </c>
      <c r="F542">
        <v>2.85</v>
      </c>
      <c r="G542" s="8">
        <v>-0.97089999999999999</v>
      </c>
      <c r="H542">
        <v>-52259.19</v>
      </c>
      <c r="I542" s="8">
        <v>-0.98119999999999996</v>
      </c>
      <c r="J542">
        <v>543.4692</v>
      </c>
      <c r="K542">
        <v>53259.98</v>
      </c>
      <c r="L542">
        <v>599738.11</v>
      </c>
      <c r="M542">
        <v>69</v>
      </c>
      <c r="N542">
        <v>-757.38</v>
      </c>
      <c r="O542" s="8">
        <v>-0.97450000000000003</v>
      </c>
      <c r="P542" s="8">
        <v>0.1179</v>
      </c>
      <c r="Q542" t="s">
        <v>610</v>
      </c>
      <c r="S542" s="2">
        <v>42928</v>
      </c>
      <c r="T542" t="s">
        <v>1017</v>
      </c>
      <c r="U542">
        <v>98</v>
      </c>
      <c r="V542">
        <v>2.85</v>
      </c>
      <c r="W542">
        <f t="shared" si="102"/>
        <v>11853207.420544993</v>
      </c>
      <c r="X542">
        <f t="shared" si="92"/>
        <v>29633.018551362482</v>
      </c>
      <c r="Y542">
        <f t="shared" si="93"/>
        <v>300</v>
      </c>
      <c r="Z542">
        <f t="shared" si="94"/>
        <v>-28847.550000000003</v>
      </c>
      <c r="AA542" t="str">
        <f t="shared" si="95"/>
        <v/>
      </c>
      <c r="AB542" s="9" t="str">
        <f>IFERROR(AA542/MAX($A$3:AA542)-1,"")</f>
        <v/>
      </c>
      <c r="AG542" s="2">
        <f t="shared" si="100"/>
        <v>43062</v>
      </c>
      <c r="AH542">
        <v>12692725.616584986</v>
      </c>
      <c r="AI542" s="9">
        <f>AH542/MAX($AH$2:AH542)-1</f>
        <v>-2.3823636847046914E-2</v>
      </c>
      <c r="AJ542" s="29">
        <f t="shared" si="96"/>
        <v>1</v>
      </c>
      <c r="AK542" s="29">
        <f t="shared" si="97"/>
        <v>1</v>
      </c>
      <c r="AL542" s="30">
        <f t="shared" si="101"/>
        <v>2</v>
      </c>
      <c r="AM542" s="30">
        <f t="shared" si="98"/>
        <v>2369</v>
      </c>
      <c r="AN542" s="31">
        <f t="shared" ca="1" si="99"/>
        <v>-2.3823636847046914E-2</v>
      </c>
      <c r="AV542" t="s">
        <v>1017</v>
      </c>
      <c r="AW542" t="s">
        <v>31</v>
      </c>
      <c r="AX542" s="7">
        <v>42928.420138888891</v>
      </c>
      <c r="AY542">
        <v>98</v>
      </c>
      <c r="AZ542" s="7">
        <v>42929.388888888891</v>
      </c>
      <c r="BA542">
        <v>2.85</v>
      </c>
      <c r="BB542" s="8">
        <v>-0.97089999999999999</v>
      </c>
      <c r="BC542">
        <v>-52259.19</v>
      </c>
      <c r="BD542" s="8">
        <v>-0.98119999999999996</v>
      </c>
      <c r="BE542">
        <v>543.4692</v>
      </c>
      <c r="BF542">
        <v>53259.98</v>
      </c>
      <c r="BG542">
        <v>599738.11</v>
      </c>
      <c r="BH542">
        <v>69</v>
      </c>
      <c r="BI542">
        <v>-757.38</v>
      </c>
      <c r="BJ542" s="8">
        <v>-0.97450000000000003</v>
      </c>
      <c r="BK542" s="8">
        <v>0.1179</v>
      </c>
      <c r="BL542" t="s">
        <v>610</v>
      </c>
    </row>
    <row r="543" spans="1:64" x14ac:dyDescent="0.45">
      <c r="A543" t="s">
        <v>1018</v>
      </c>
      <c r="B543" t="s">
        <v>31</v>
      </c>
      <c r="C543" s="7">
        <v>42928.423611111109</v>
      </c>
      <c r="D543">
        <v>54.7</v>
      </c>
      <c r="E543" s="7">
        <v>42929.388888888891</v>
      </c>
      <c r="F543">
        <v>1.35</v>
      </c>
      <c r="G543" s="8">
        <v>-0.97529999999999994</v>
      </c>
      <c r="H543">
        <v>-52486.02</v>
      </c>
      <c r="I543" s="8">
        <v>-0.98560000000000003</v>
      </c>
      <c r="J543">
        <v>973.577</v>
      </c>
      <c r="K543">
        <v>53254.66</v>
      </c>
      <c r="L543">
        <v>547252.09</v>
      </c>
      <c r="M543">
        <v>68</v>
      </c>
      <c r="N543">
        <v>-771.85</v>
      </c>
      <c r="O543" s="8">
        <v>-0.97809999999999997</v>
      </c>
      <c r="P543" s="8">
        <v>9.69E-2</v>
      </c>
      <c r="Q543" t="s">
        <v>610</v>
      </c>
      <c r="S543" s="2">
        <v>42928</v>
      </c>
      <c r="T543" t="s">
        <v>1018</v>
      </c>
      <c r="U543">
        <v>54.7</v>
      </c>
      <c r="V543">
        <v>1.35</v>
      </c>
      <c r="W543">
        <f t="shared" si="102"/>
        <v>11853207.420544993</v>
      </c>
      <c r="X543">
        <f t="shared" si="92"/>
        <v>29633.018551362482</v>
      </c>
      <c r="Y543">
        <f t="shared" si="93"/>
        <v>550</v>
      </c>
      <c r="Z543">
        <f t="shared" si="94"/>
        <v>-29650.774999999998</v>
      </c>
      <c r="AA543">
        <f t="shared" si="95"/>
        <v>11765648.245544992</v>
      </c>
      <c r="AB543" s="9">
        <f>IFERROR(AA543/MAX($A$3:AA543)-1,"")</f>
        <v>-2.0947307157909711E-2</v>
      </c>
      <c r="AG543" s="2">
        <f t="shared" si="100"/>
        <v>43063</v>
      </c>
      <c r="AH543">
        <v>12692725.616584986</v>
      </c>
      <c r="AI543" s="9">
        <f>AH543/MAX($AH$2:AH543)-1</f>
        <v>-2.3823636847046914E-2</v>
      </c>
      <c r="AJ543" s="29">
        <f t="shared" si="96"/>
        <v>1</v>
      </c>
      <c r="AK543" s="29">
        <f t="shared" si="97"/>
        <v>1</v>
      </c>
      <c r="AL543" s="30">
        <f t="shared" si="101"/>
        <v>2</v>
      </c>
      <c r="AM543" s="30">
        <f t="shared" si="98"/>
        <v>2369</v>
      </c>
      <c r="AN543" s="31">
        <f t="shared" ca="1" si="99"/>
        <v>-2.3823636847046914E-2</v>
      </c>
      <c r="AV543" t="s">
        <v>1018</v>
      </c>
      <c r="AW543" t="s">
        <v>31</v>
      </c>
      <c r="AX543" s="7">
        <v>42928.423611111109</v>
      </c>
      <c r="AY543">
        <v>54.7</v>
      </c>
      <c r="AZ543" s="7">
        <v>42929.388888888891</v>
      </c>
      <c r="BA543">
        <v>1.35</v>
      </c>
      <c r="BB543" s="8">
        <v>-0.97529999999999994</v>
      </c>
      <c r="BC543">
        <v>-52486.02</v>
      </c>
      <c r="BD543" s="8">
        <v>-0.98560000000000003</v>
      </c>
      <c r="BE543">
        <v>973.577</v>
      </c>
      <c r="BF543">
        <v>53254.66</v>
      </c>
      <c r="BG543">
        <v>547252.09</v>
      </c>
      <c r="BH543">
        <v>68</v>
      </c>
      <c r="BI543">
        <v>-771.85</v>
      </c>
      <c r="BJ543" s="8">
        <v>-0.97809999999999997</v>
      </c>
      <c r="BK543" s="8">
        <v>9.69E-2</v>
      </c>
      <c r="BL543" t="s">
        <v>610</v>
      </c>
    </row>
    <row r="544" spans="1:64" x14ac:dyDescent="0.45">
      <c r="A544" t="s">
        <v>1082</v>
      </c>
      <c r="B544" t="s">
        <v>31</v>
      </c>
      <c r="C544" s="7">
        <v>42929.413194444445</v>
      </c>
      <c r="D544">
        <v>43.7</v>
      </c>
      <c r="E544" s="7">
        <v>42929.635416666664</v>
      </c>
      <c r="F544">
        <v>0.3</v>
      </c>
      <c r="G544" s="8">
        <v>-0.99309999999999998</v>
      </c>
      <c r="H544">
        <v>-65831.41</v>
      </c>
      <c r="I544" s="8">
        <v>-1.0032000000000001</v>
      </c>
      <c r="J544">
        <v>1501.6289999999999</v>
      </c>
      <c r="K544">
        <v>65621.19</v>
      </c>
      <c r="L544">
        <v>3058405.68</v>
      </c>
      <c r="M544">
        <v>65</v>
      </c>
      <c r="N544">
        <v>-1012.79</v>
      </c>
      <c r="O544" s="8">
        <v>-0.99309999999999998</v>
      </c>
      <c r="P544" s="8">
        <v>0.30430000000000001</v>
      </c>
      <c r="Q544" t="s">
        <v>610</v>
      </c>
      <c r="S544" s="2">
        <v>42929</v>
      </c>
      <c r="T544" t="s">
        <v>1082</v>
      </c>
      <c r="U544">
        <v>43.7</v>
      </c>
      <c r="V544">
        <v>0.3</v>
      </c>
      <c r="W544">
        <f t="shared" si="102"/>
        <v>11765648.245544992</v>
      </c>
      <c r="X544">
        <f t="shared" si="92"/>
        <v>29414.12061386248</v>
      </c>
      <c r="Y544">
        <f t="shared" si="93"/>
        <v>675</v>
      </c>
      <c r="Z544">
        <f t="shared" si="94"/>
        <v>-29592.000000000004</v>
      </c>
      <c r="AA544">
        <f t="shared" si="95"/>
        <v>11736056.245544992</v>
      </c>
      <c r="AB544" s="9">
        <f>IFERROR(AA544/MAX($A$3:AA544)-1,"")</f>
        <v>-2.3409740734194218E-2</v>
      </c>
      <c r="AG544" s="2">
        <f t="shared" si="100"/>
        <v>43064</v>
      </c>
      <c r="AH544">
        <v>12692725.616584986</v>
      </c>
      <c r="AI544" s="9">
        <f>AH544/MAX($AH$2:AH544)-1</f>
        <v>-2.3823636847046914E-2</v>
      </c>
      <c r="AJ544" s="29">
        <f t="shared" si="96"/>
        <v>1</v>
      </c>
      <c r="AK544" s="29">
        <f t="shared" si="97"/>
        <v>1</v>
      </c>
      <c r="AL544" s="30">
        <f t="shared" si="101"/>
        <v>2</v>
      </c>
      <c r="AM544" s="30">
        <f t="shared" si="98"/>
        <v>2369</v>
      </c>
      <c r="AN544" s="31">
        <f t="shared" ca="1" si="99"/>
        <v>-2.3823636847046914E-2</v>
      </c>
      <c r="AV544" t="s">
        <v>1082</v>
      </c>
      <c r="AW544" t="s">
        <v>31</v>
      </c>
      <c r="AX544" s="7">
        <v>42929.413194444445</v>
      </c>
      <c r="AY544">
        <v>43.7</v>
      </c>
      <c r="AZ544" s="7">
        <v>42929.635416666664</v>
      </c>
      <c r="BA544">
        <v>0.3</v>
      </c>
      <c r="BB544" s="8">
        <v>-0.99309999999999998</v>
      </c>
      <c r="BC544">
        <v>-65831.41</v>
      </c>
      <c r="BD544" s="8">
        <v>-1.0032000000000001</v>
      </c>
      <c r="BE544">
        <v>1501.6289999999999</v>
      </c>
      <c r="BF544">
        <v>65621.19</v>
      </c>
      <c r="BG544">
        <v>3058405.68</v>
      </c>
      <c r="BH544">
        <v>65</v>
      </c>
      <c r="BI544">
        <v>-1012.79</v>
      </c>
      <c r="BJ544" s="8">
        <v>-0.99309999999999998</v>
      </c>
      <c r="BK544" s="8">
        <v>0.30430000000000001</v>
      </c>
      <c r="BL544" t="s">
        <v>610</v>
      </c>
    </row>
    <row r="545" spans="1:64" x14ac:dyDescent="0.45">
      <c r="A545" t="s">
        <v>1217</v>
      </c>
      <c r="B545" t="s">
        <v>31</v>
      </c>
      <c r="C545" s="7">
        <v>42930.409722222219</v>
      </c>
      <c r="D545">
        <v>128.9</v>
      </c>
      <c r="E545" s="7">
        <v>42933.385416666664</v>
      </c>
      <c r="F545">
        <v>49.6</v>
      </c>
      <c r="G545" s="8">
        <v>-0.61519999999999997</v>
      </c>
      <c r="H545">
        <v>-41072.18</v>
      </c>
      <c r="I545" s="8">
        <v>-0.62909999999999999</v>
      </c>
      <c r="J545">
        <v>506.5324</v>
      </c>
      <c r="K545">
        <v>65292.03</v>
      </c>
      <c r="L545">
        <v>3017333.49</v>
      </c>
      <c r="M545">
        <v>71</v>
      </c>
      <c r="N545">
        <v>-578.48</v>
      </c>
      <c r="O545" s="8">
        <v>-0.71260000000000001</v>
      </c>
      <c r="P545" s="8">
        <v>6.9800000000000001E-2</v>
      </c>
      <c r="Q545" t="s">
        <v>610</v>
      </c>
      <c r="S545" s="2">
        <v>42930</v>
      </c>
      <c r="T545" t="s">
        <v>1217</v>
      </c>
      <c r="U545">
        <v>128.9</v>
      </c>
      <c r="V545">
        <v>49.6</v>
      </c>
      <c r="W545">
        <f t="shared" si="102"/>
        <v>11736056.245544992</v>
      </c>
      <c r="X545">
        <f t="shared" ref="X545:X608" si="103">W545*0.25%</f>
        <v>29340.140613862481</v>
      </c>
      <c r="Y545">
        <f t="shared" si="93"/>
        <v>225</v>
      </c>
      <c r="Z545">
        <f t="shared" si="94"/>
        <v>-18244.125</v>
      </c>
      <c r="AA545" t="str">
        <f t="shared" si="95"/>
        <v/>
      </c>
      <c r="AB545" s="9" t="str">
        <f>IFERROR(AA545/MAX($A$3:AA545)-1,"")</f>
        <v/>
      </c>
      <c r="AG545" s="2">
        <f t="shared" si="100"/>
        <v>43065</v>
      </c>
      <c r="AH545">
        <v>12692725.616584986</v>
      </c>
      <c r="AI545" s="9">
        <f>AH545/MAX($AH$2:AH545)-1</f>
        <v>-2.3823636847046914E-2</v>
      </c>
      <c r="AJ545" s="29">
        <f t="shared" si="96"/>
        <v>1</v>
      </c>
      <c r="AK545" s="29">
        <f t="shared" si="97"/>
        <v>1</v>
      </c>
      <c r="AL545" s="30">
        <f t="shared" si="101"/>
        <v>2</v>
      </c>
      <c r="AM545" s="30">
        <f t="shared" si="98"/>
        <v>2369</v>
      </c>
      <c r="AN545" s="31">
        <f t="shared" ca="1" si="99"/>
        <v>-2.3823636847046914E-2</v>
      </c>
      <c r="AV545" t="s">
        <v>1217</v>
      </c>
      <c r="AW545" t="s">
        <v>31</v>
      </c>
      <c r="AX545" s="7">
        <v>42930.409722222219</v>
      </c>
      <c r="AY545">
        <v>128.9</v>
      </c>
      <c r="AZ545" s="7">
        <v>42933.385416666664</v>
      </c>
      <c r="BA545">
        <v>49.6</v>
      </c>
      <c r="BB545" s="8">
        <v>-0.61519999999999997</v>
      </c>
      <c r="BC545">
        <v>-41072.18</v>
      </c>
      <c r="BD545" s="8">
        <v>-0.62909999999999999</v>
      </c>
      <c r="BE545">
        <v>506.5324</v>
      </c>
      <c r="BF545">
        <v>65292.03</v>
      </c>
      <c r="BG545">
        <v>3017333.49</v>
      </c>
      <c r="BH545">
        <v>71</v>
      </c>
      <c r="BI545">
        <v>-578.48</v>
      </c>
      <c r="BJ545" s="8">
        <v>-0.71260000000000001</v>
      </c>
      <c r="BK545" s="8">
        <v>6.9800000000000001E-2</v>
      </c>
      <c r="BL545" t="s">
        <v>610</v>
      </c>
    </row>
    <row r="546" spans="1:64" x14ac:dyDescent="0.45">
      <c r="A546" t="s">
        <v>1082</v>
      </c>
      <c r="B546" t="s">
        <v>31</v>
      </c>
      <c r="C546" s="7">
        <v>42930.496527777781</v>
      </c>
      <c r="D546">
        <v>148</v>
      </c>
      <c r="E546" s="7">
        <v>42933.385416666664</v>
      </c>
      <c r="F546">
        <v>165.25</v>
      </c>
      <c r="G546" s="8">
        <v>0.1166</v>
      </c>
      <c r="H546">
        <v>6222.56</v>
      </c>
      <c r="I546" s="8">
        <v>9.5399999999999999E-2</v>
      </c>
      <c r="J546">
        <v>440.76929999999999</v>
      </c>
      <c r="K546">
        <v>65233.85</v>
      </c>
      <c r="L546">
        <v>3023556.05</v>
      </c>
      <c r="M546">
        <v>46</v>
      </c>
      <c r="N546">
        <v>135.27000000000001</v>
      </c>
      <c r="O546" s="8">
        <v>-0.27089999999999997</v>
      </c>
      <c r="P546" s="8">
        <v>0.18240000000000001</v>
      </c>
      <c r="Q546" t="s">
        <v>610</v>
      </c>
      <c r="S546" s="2">
        <v>42930</v>
      </c>
      <c r="T546" t="s">
        <v>1082</v>
      </c>
      <c r="U546">
        <v>148</v>
      </c>
      <c r="V546">
        <v>165.25</v>
      </c>
      <c r="W546">
        <f t="shared" si="102"/>
        <v>11736056.245544992</v>
      </c>
      <c r="X546">
        <f t="shared" si="103"/>
        <v>29340.140613862481</v>
      </c>
      <c r="Y546">
        <f t="shared" si="93"/>
        <v>200</v>
      </c>
      <c r="Z546">
        <f t="shared" si="94"/>
        <v>2823.5000000000014</v>
      </c>
      <c r="AA546" t="str">
        <f t="shared" si="95"/>
        <v/>
      </c>
      <c r="AB546" s="9" t="str">
        <f>IFERROR(AA546/MAX($A$3:AA546)-1,"")</f>
        <v/>
      </c>
      <c r="AG546" s="2">
        <f t="shared" si="100"/>
        <v>43066</v>
      </c>
      <c r="AH546">
        <v>12709294.441584986</v>
      </c>
      <c r="AI546" s="9">
        <f>AH546/MAX($AH$2:AH546)-1</f>
        <v>-2.2549356143375054E-2</v>
      </c>
      <c r="AJ546" s="29">
        <f t="shared" si="96"/>
        <v>1</v>
      </c>
      <c r="AK546" s="29">
        <f t="shared" si="97"/>
        <v>1</v>
      </c>
      <c r="AL546" s="30">
        <f t="shared" si="101"/>
        <v>2</v>
      </c>
      <c r="AM546" s="30">
        <f t="shared" si="98"/>
        <v>2369</v>
      </c>
      <c r="AN546" s="31">
        <f t="shared" ca="1" si="99"/>
        <v>-2.2549356143375054E-2</v>
      </c>
      <c r="AV546" t="s">
        <v>1082</v>
      </c>
      <c r="AW546" t="s">
        <v>31</v>
      </c>
      <c r="AX546" s="7">
        <v>42930.496527777781</v>
      </c>
      <c r="AY546">
        <v>148</v>
      </c>
      <c r="AZ546" s="7">
        <v>42933.385416666664</v>
      </c>
      <c r="BA546">
        <v>165.25</v>
      </c>
      <c r="BB546" s="8">
        <v>0.1166</v>
      </c>
      <c r="BC546">
        <v>6222.56</v>
      </c>
      <c r="BD546" s="8">
        <v>9.5399999999999999E-2</v>
      </c>
      <c r="BE546">
        <v>440.76929999999999</v>
      </c>
      <c r="BF546">
        <v>65233.85</v>
      </c>
      <c r="BG546">
        <v>3023556.05</v>
      </c>
      <c r="BH546">
        <v>46</v>
      </c>
      <c r="BI546">
        <v>135.27000000000001</v>
      </c>
      <c r="BJ546" s="8">
        <v>-0.27089999999999997</v>
      </c>
      <c r="BK546" s="8">
        <v>0.18240000000000001</v>
      </c>
      <c r="BL546" t="s">
        <v>610</v>
      </c>
    </row>
    <row r="547" spans="1:64" x14ac:dyDescent="0.45">
      <c r="A547" t="s">
        <v>1214</v>
      </c>
      <c r="B547" t="s">
        <v>31</v>
      </c>
      <c r="C547" s="7">
        <v>42930.520833333336</v>
      </c>
      <c r="D547">
        <v>115.35</v>
      </c>
      <c r="E547" s="7">
        <v>42933.388888888891</v>
      </c>
      <c r="F547">
        <v>107.15</v>
      </c>
      <c r="G547" s="8">
        <v>-7.1099999999999997E-2</v>
      </c>
      <c r="H547">
        <v>-4766.1499999999996</v>
      </c>
      <c r="I547" s="8">
        <v>-9.0399999999999994E-2</v>
      </c>
      <c r="J547">
        <v>457.1848</v>
      </c>
      <c r="K547">
        <v>52736.26</v>
      </c>
      <c r="L547">
        <v>542485.93999999994</v>
      </c>
      <c r="M547">
        <v>40</v>
      </c>
      <c r="N547">
        <v>-119.15</v>
      </c>
      <c r="O547" s="8">
        <v>-0.2661</v>
      </c>
      <c r="P547" s="8">
        <v>0.16950000000000001</v>
      </c>
      <c r="Q547" t="s">
        <v>610</v>
      </c>
      <c r="S547" s="2">
        <v>42930</v>
      </c>
      <c r="T547" t="s">
        <v>1214</v>
      </c>
      <c r="U547">
        <v>115.35</v>
      </c>
      <c r="V547">
        <v>107.15</v>
      </c>
      <c r="W547">
        <f t="shared" si="102"/>
        <v>11736056.245544992</v>
      </c>
      <c r="X547">
        <f t="shared" si="103"/>
        <v>29340.140613862481</v>
      </c>
      <c r="Y547">
        <f t="shared" si="93"/>
        <v>250</v>
      </c>
      <c r="Z547">
        <f t="shared" si="94"/>
        <v>-2606.2499999999959</v>
      </c>
      <c r="AA547">
        <f t="shared" si="95"/>
        <v>11718029.370544992</v>
      </c>
      <c r="AB547" s="9">
        <f>IFERROR(AA547/MAX($A$3:AA547)-1,"")</f>
        <v>-2.4909807721065103E-2</v>
      </c>
      <c r="AG547" s="2">
        <f t="shared" si="100"/>
        <v>43067</v>
      </c>
      <c r="AH547">
        <v>12709294.441584986</v>
      </c>
      <c r="AI547" s="9">
        <f>AH547/MAX($AH$2:AH547)-1</f>
        <v>-2.2549356143375054E-2</v>
      </c>
      <c r="AJ547" s="29">
        <f t="shared" si="96"/>
        <v>1</v>
      </c>
      <c r="AK547" s="29">
        <f t="shared" si="97"/>
        <v>1</v>
      </c>
      <c r="AL547" s="30">
        <f t="shared" si="101"/>
        <v>2</v>
      </c>
      <c r="AM547" s="30">
        <f t="shared" si="98"/>
        <v>2369</v>
      </c>
      <c r="AN547" s="31">
        <f t="shared" ca="1" si="99"/>
        <v>-2.2549356143375054E-2</v>
      </c>
      <c r="AV547" t="s">
        <v>1214</v>
      </c>
      <c r="AW547" t="s">
        <v>31</v>
      </c>
      <c r="AX547" s="7">
        <v>42930.520833333336</v>
      </c>
      <c r="AY547">
        <v>115.35</v>
      </c>
      <c r="AZ547" s="7">
        <v>42933.388888888891</v>
      </c>
      <c r="BA547">
        <v>107.15</v>
      </c>
      <c r="BB547" s="8">
        <v>-7.1099999999999997E-2</v>
      </c>
      <c r="BC547">
        <v>-4766.1499999999996</v>
      </c>
      <c r="BD547" s="8">
        <v>-9.0399999999999994E-2</v>
      </c>
      <c r="BE547">
        <v>457.1848</v>
      </c>
      <c r="BF547">
        <v>52736.26</v>
      </c>
      <c r="BG547">
        <v>542485.93999999994</v>
      </c>
      <c r="BH547">
        <v>40</v>
      </c>
      <c r="BI547">
        <v>-119.15</v>
      </c>
      <c r="BJ547" s="8">
        <v>-0.2661</v>
      </c>
      <c r="BK547" s="8">
        <v>0.16950000000000001</v>
      </c>
      <c r="BL547" t="s">
        <v>610</v>
      </c>
    </row>
    <row r="548" spans="1:64" x14ac:dyDescent="0.45">
      <c r="A548" t="s">
        <v>1039</v>
      </c>
      <c r="B548" t="s">
        <v>31</v>
      </c>
      <c r="C548" s="7">
        <v>42933.395833333336</v>
      </c>
      <c r="D548">
        <v>100</v>
      </c>
      <c r="E548" s="7">
        <v>42934.385416666664</v>
      </c>
      <c r="F548">
        <v>74.849999999999994</v>
      </c>
      <c r="G548" s="8">
        <v>-0.2515</v>
      </c>
      <c r="H548">
        <v>-17515.71</v>
      </c>
      <c r="I548" s="8">
        <v>-0.26900000000000002</v>
      </c>
      <c r="J548">
        <v>651.17780000000005</v>
      </c>
      <c r="K548">
        <v>65117.78</v>
      </c>
      <c r="L548">
        <v>3006040.35</v>
      </c>
      <c r="M548">
        <v>75</v>
      </c>
      <c r="N548">
        <v>-233.54</v>
      </c>
      <c r="O548" s="8">
        <v>-0.48349999999999999</v>
      </c>
      <c r="P548" s="8">
        <v>7.6499999999999999E-2</v>
      </c>
      <c r="Q548" t="s">
        <v>610</v>
      </c>
      <c r="S548" s="2">
        <v>42933</v>
      </c>
      <c r="T548" t="s">
        <v>1039</v>
      </c>
      <c r="U548">
        <v>100</v>
      </c>
      <c r="V548">
        <v>74.849999999999994</v>
      </c>
      <c r="W548">
        <f t="shared" si="102"/>
        <v>11718029.370544992</v>
      </c>
      <c r="X548">
        <f t="shared" si="103"/>
        <v>29295.07342636248</v>
      </c>
      <c r="Y548">
        <f t="shared" si="93"/>
        <v>300</v>
      </c>
      <c r="Z548">
        <f t="shared" si="94"/>
        <v>-8069.5500000000038</v>
      </c>
      <c r="AA548">
        <f t="shared" si="95"/>
        <v>11709959.820544992</v>
      </c>
      <c r="AB548" s="9">
        <f>IFERROR(AA548/MAX($A$3:AA548)-1,"")</f>
        <v>-2.5581297680023929E-2</v>
      </c>
      <c r="AG548" s="2">
        <f t="shared" si="100"/>
        <v>43068</v>
      </c>
      <c r="AH548">
        <v>12709294.441584986</v>
      </c>
      <c r="AI548" s="9">
        <f>AH548/MAX($AH$2:AH548)-1</f>
        <v>-2.2549356143375054E-2</v>
      </c>
      <c r="AJ548" s="29">
        <f t="shared" si="96"/>
        <v>1</v>
      </c>
      <c r="AK548" s="29">
        <f t="shared" si="97"/>
        <v>1</v>
      </c>
      <c r="AL548" s="30">
        <f t="shared" si="101"/>
        <v>2</v>
      </c>
      <c r="AM548" s="30">
        <f t="shared" si="98"/>
        <v>2369</v>
      </c>
      <c r="AN548" s="31">
        <f t="shared" ca="1" si="99"/>
        <v>-2.2549356143375054E-2</v>
      </c>
      <c r="AV548" t="s">
        <v>1039</v>
      </c>
      <c r="AW548" t="s">
        <v>31</v>
      </c>
      <c r="AX548" s="7">
        <v>42933.395833333336</v>
      </c>
      <c r="AY548">
        <v>100</v>
      </c>
      <c r="AZ548" s="7">
        <v>42934.385416666664</v>
      </c>
      <c r="BA548">
        <v>74.849999999999994</v>
      </c>
      <c r="BB548" s="8">
        <v>-0.2515</v>
      </c>
      <c r="BC548">
        <v>-17515.71</v>
      </c>
      <c r="BD548" s="8">
        <v>-0.26900000000000002</v>
      </c>
      <c r="BE548">
        <v>651.17780000000005</v>
      </c>
      <c r="BF548">
        <v>65117.78</v>
      </c>
      <c r="BG548">
        <v>3006040.35</v>
      </c>
      <c r="BH548">
        <v>75</v>
      </c>
      <c r="BI548">
        <v>-233.54</v>
      </c>
      <c r="BJ548" s="8">
        <v>-0.48349999999999999</v>
      </c>
      <c r="BK548" s="8">
        <v>7.6499999999999999E-2</v>
      </c>
      <c r="BL548" t="s">
        <v>610</v>
      </c>
    </row>
    <row r="549" spans="1:64" x14ac:dyDescent="0.45">
      <c r="A549" t="s">
        <v>1022</v>
      </c>
      <c r="B549" t="s">
        <v>31</v>
      </c>
      <c r="C549" s="7">
        <v>42934.395833333336</v>
      </c>
      <c r="D549">
        <v>88.5</v>
      </c>
      <c r="E549" s="7">
        <v>42935.385416666664</v>
      </c>
      <c r="F549">
        <v>78.55</v>
      </c>
      <c r="G549" s="8">
        <v>-0.1124</v>
      </c>
      <c r="H549">
        <v>-8538.7999999999993</v>
      </c>
      <c r="I549" s="8">
        <v>-0.1313</v>
      </c>
      <c r="J549">
        <v>734.80460000000005</v>
      </c>
      <c r="K549">
        <v>65030.2</v>
      </c>
      <c r="L549">
        <v>2997501.55</v>
      </c>
      <c r="M549">
        <v>75</v>
      </c>
      <c r="N549">
        <v>-113.85</v>
      </c>
      <c r="O549" s="8">
        <v>-0.28699999999999998</v>
      </c>
      <c r="P549" s="8">
        <v>0.44009999999999999</v>
      </c>
      <c r="Q549" t="s">
        <v>610</v>
      </c>
      <c r="S549" s="2">
        <v>42934</v>
      </c>
      <c r="T549" t="s">
        <v>1022</v>
      </c>
      <c r="U549">
        <v>88.5</v>
      </c>
      <c r="V549">
        <v>78.55</v>
      </c>
      <c r="W549">
        <f t="shared" si="102"/>
        <v>11709959.820544992</v>
      </c>
      <c r="X549">
        <f t="shared" si="103"/>
        <v>29274.89955136248</v>
      </c>
      <c r="Y549">
        <f t="shared" si="93"/>
        <v>325</v>
      </c>
      <c r="Z549">
        <f t="shared" si="94"/>
        <v>-3776.6625000000022</v>
      </c>
      <c r="AA549" t="str">
        <f t="shared" si="95"/>
        <v/>
      </c>
      <c r="AB549" s="9" t="str">
        <f>IFERROR(AA549/MAX($A$3:AA549)-1,"")</f>
        <v/>
      </c>
      <c r="AG549" s="2">
        <f t="shared" si="100"/>
        <v>43069</v>
      </c>
      <c r="AH549">
        <v>12709294.441584986</v>
      </c>
      <c r="AI549" s="9">
        <f>AH549/MAX($AH$2:AH549)-1</f>
        <v>-2.2549356143375054E-2</v>
      </c>
      <c r="AJ549" s="29">
        <f t="shared" si="96"/>
        <v>1</v>
      </c>
      <c r="AK549" s="29">
        <f t="shared" si="97"/>
        <v>1</v>
      </c>
      <c r="AL549" s="30">
        <f t="shared" si="101"/>
        <v>2</v>
      </c>
      <c r="AM549" s="30">
        <f t="shared" si="98"/>
        <v>2369</v>
      </c>
      <c r="AN549" s="31">
        <f t="shared" ca="1" si="99"/>
        <v>-2.2549356143375054E-2</v>
      </c>
      <c r="AV549" t="s">
        <v>1022</v>
      </c>
      <c r="AW549" t="s">
        <v>31</v>
      </c>
      <c r="AX549" s="7">
        <v>42934.395833333336</v>
      </c>
      <c r="AY549">
        <v>88.5</v>
      </c>
      <c r="AZ549" s="7">
        <v>42935.385416666664</v>
      </c>
      <c r="BA549">
        <v>78.55</v>
      </c>
      <c r="BB549" s="8">
        <v>-0.1124</v>
      </c>
      <c r="BC549">
        <v>-8538.7999999999993</v>
      </c>
      <c r="BD549" s="8">
        <v>-0.1313</v>
      </c>
      <c r="BE549">
        <v>734.80460000000005</v>
      </c>
      <c r="BF549">
        <v>65030.2</v>
      </c>
      <c r="BG549">
        <v>2997501.55</v>
      </c>
      <c r="BH549">
        <v>75</v>
      </c>
      <c r="BI549">
        <v>-113.85</v>
      </c>
      <c r="BJ549" s="8">
        <v>-0.28699999999999998</v>
      </c>
      <c r="BK549" s="8">
        <v>0.44009999999999999</v>
      </c>
      <c r="BL549" t="s">
        <v>610</v>
      </c>
    </row>
    <row r="550" spans="1:64" x14ac:dyDescent="0.45">
      <c r="A550" t="s">
        <v>1022</v>
      </c>
      <c r="B550" t="s">
        <v>31</v>
      </c>
      <c r="C550" s="7">
        <v>42934.416666666664</v>
      </c>
      <c r="D550">
        <v>105</v>
      </c>
      <c r="E550" s="7">
        <v>42935.388888888891</v>
      </c>
      <c r="F550">
        <v>85.7</v>
      </c>
      <c r="G550" s="8">
        <v>-0.18379999999999999</v>
      </c>
      <c r="H550">
        <v>-10646.4</v>
      </c>
      <c r="I550" s="8">
        <v>-0.20200000000000001</v>
      </c>
      <c r="J550">
        <v>502.0231</v>
      </c>
      <c r="K550">
        <v>52712.43</v>
      </c>
      <c r="L550">
        <v>531839.53</v>
      </c>
      <c r="M550">
        <v>70</v>
      </c>
      <c r="N550">
        <v>-152.09</v>
      </c>
      <c r="O550" s="8">
        <v>-0.39900000000000002</v>
      </c>
      <c r="P550" s="8">
        <v>0.21379999999999999</v>
      </c>
      <c r="Q550" t="s">
        <v>610</v>
      </c>
      <c r="S550" s="2">
        <v>42934</v>
      </c>
      <c r="T550" t="s">
        <v>1022</v>
      </c>
      <c r="U550">
        <v>105</v>
      </c>
      <c r="V550">
        <v>85.7</v>
      </c>
      <c r="W550">
        <f t="shared" si="102"/>
        <v>11709959.820544992</v>
      </c>
      <c r="X550">
        <f t="shared" si="103"/>
        <v>29274.89955136248</v>
      </c>
      <c r="Y550">
        <f t="shared" si="93"/>
        <v>275</v>
      </c>
      <c r="Z550">
        <f t="shared" si="94"/>
        <v>-5831.9249999999984</v>
      </c>
      <c r="AA550">
        <f t="shared" si="95"/>
        <v>11700351.233044991</v>
      </c>
      <c r="AB550" s="9">
        <f>IFERROR(AA550/MAX($A$3:AA550)-1,"")</f>
        <v>-2.6380855279397708E-2</v>
      </c>
      <c r="AG550" s="2">
        <f t="shared" si="100"/>
        <v>43070</v>
      </c>
      <c r="AH550">
        <v>12745332.129084986</v>
      </c>
      <c r="AI550" s="9">
        <f>AH550/MAX($AH$2:AH550)-1</f>
        <v>-1.9777757687466813E-2</v>
      </c>
      <c r="AJ550" s="29">
        <f t="shared" si="96"/>
        <v>1</v>
      </c>
      <c r="AK550" s="29">
        <f t="shared" si="97"/>
        <v>1</v>
      </c>
      <c r="AL550" s="30">
        <f t="shared" si="101"/>
        <v>2</v>
      </c>
      <c r="AM550" s="30">
        <f t="shared" si="98"/>
        <v>2369</v>
      </c>
      <c r="AN550" s="31">
        <f t="shared" ca="1" si="99"/>
        <v>-1.9777757687466813E-2</v>
      </c>
      <c r="AV550" t="s">
        <v>1022</v>
      </c>
      <c r="AW550" t="s">
        <v>31</v>
      </c>
      <c r="AX550" s="7">
        <v>42934.416666666664</v>
      </c>
      <c r="AY550">
        <v>105</v>
      </c>
      <c r="AZ550" s="7">
        <v>42935.388888888891</v>
      </c>
      <c r="BA550">
        <v>85.7</v>
      </c>
      <c r="BB550" s="8">
        <v>-0.18379999999999999</v>
      </c>
      <c r="BC550">
        <v>-10646.4</v>
      </c>
      <c r="BD550" s="8">
        <v>-0.20200000000000001</v>
      </c>
      <c r="BE550">
        <v>502.0231</v>
      </c>
      <c r="BF550">
        <v>52712.43</v>
      </c>
      <c r="BG550">
        <v>531839.53</v>
      </c>
      <c r="BH550">
        <v>70</v>
      </c>
      <c r="BI550">
        <v>-152.09</v>
      </c>
      <c r="BJ550" s="8">
        <v>-0.39900000000000002</v>
      </c>
      <c r="BK550" s="8">
        <v>0.21379999999999999</v>
      </c>
      <c r="BL550" t="s">
        <v>610</v>
      </c>
    </row>
    <row r="551" spans="1:64" x14ac:dyDescent="0.45">
      <c r="A551" t="s">
        <v>1022</v>
      </c>
      <c r="B551" t="s">
        <v>31</v>
      </c>
      <c r="C551" s="7">
        <v>42935.413194444445</v>
      </c>
      <c r="D551">
        <v>93.05</v>
      </c>
      <c r="E551" s="7">
        <v>42936.385416666664</v>
      </c>
      <c r="F551">
        <v>142</v>
      </c>
      <c r="G551" s="8">
        <v>0.52610000000000001</v>
      </c>
      <c r="H551">
        <v>32545.79</v>
      </c>
      <c r="I551" s="8">
        <v>0.50080000000000002</v>
      </c>
      <c r="J551">
        <v>698.41489999999999</v>
      </c>
      <c r="K551">
        <v>64987.51</v>
      </c>
      <c r="L551">
        <v>3030047.34</v>
      </c>
      <c r="M551">
        <v>70</v>
      </c>
      <c r="N551">
        <v>464.94</v>
      </c>
      <c r="O551" s="8">
        <v>-0.17249999999999999</v>
      </c>
      <c r="P551" s="8">
        <v>0.52610000000000001</v>
      </c>
      <c r="Q551" t="s">
        <v>610</v>
      </c>
      <c r="S551" s="2">
        <v>42935</v>
      </c>
      <c r="T551" t="s">
        <v>1022</v>
      </c>
      <c r="U551">
        <v>93.05</v>
      </c>
      <c r="V551">
        <v>142</v>
      </c>
      <c r="W551">
        <f t="shared" si="102"/>
        <v>11700351.233044991</v>
      </c>
      <c r="X551">
        <f t="shared" si="103"/>
        <v>29250.878082612478</v>
      </c>
      <c r="Y551">
        <f t="shared" si="93"/>
        <v>325</v>
      </c>
      <c r="Z551">
        <f t="shared" si="94"/>
        <v>15144.837500000007</v>
      </c>
      <c r="AA551" t="str">
        <f t="shared" si="95"/>
        <v/>
      </c>
      <c r="AB551" s="9" t="str">
        <f>IFERROR(AA551/MAX($A$3:AA551)-1,"")</f>
        <v/>
      </c>
      <c r="AG551" s="2">
        <f t="shared" si="100"/>
        <v>43071</v>
      </c>
      <c r="AH551">
        <v>12745332.129084986</v>
      </c>
      <c r="AI551" s="9">
        <f>AH551/MAX($AH$2:AH551)-1</f>
        <v>-1.9777757687466813E-2</v>
      </c>
      <c r="AJ551" s="29">
        <f t="shared" si="96"/>
        <v>1</v>
      </c>
      <c r="AK551" s="29">
        <f t="shared" si="97"/>
        <v>1</v>
      </c>
      <c r="AL551" s="30">
        <f t="shared" si="101"/>
        <v>2</v>
      </c>
      <c r="AM551" s="30">
        <f t="shared" si="98"/>
        <v>2369</v>
      </c>
      <c r="AN551" s="31">
        <f t="shared" ca="1" si="99"/>
        <v>-1.9777757687466813E-2</v>
      </c>
      <c r="AV551" t="s">
        <v>1022</v>
      </c>
      <c r="AW551" t="s">
        <v>31</v>
      </c>
      <c r="AX551" s="7">
        <v>42935.413194444445</v>
      </c>
      <c r="AY551">
        <v>93.05</v>
      </c>
      <c r="AZ551" s="7">
        <v>42936.385416666664</v>
      </c>
      <c r="BA551">
        <v>142</v>
      </c>
      <c r="BB551" s="8">
        <v>0.52610000000000001</v>
      </c>
      <c r="BC551">
        <v>32545.79</v>
      </c>
      <c r="BD551" s="8">
        <v>0.50080000000000002</v>
      </c>
      <c r="BE551">
        <v>698.41489999999999</v>
      </c>
      <c r="BF551">
        <v>64987.51</v>
      </c>
      <c r="BG551">
        <v>3030047.34</v>
      </c>
      <c r="BH551">
        <v>70</v>
      </c>
      <c r="BI551">
        <v>464.94</v>
      </c>
      <c r="BJ551" s="8">
        <v>-0.17249999999999999</v>
      </c>
      <c r="BK551" s="8">
        <v>0.52610000000000001</v>
      </c>
      <c r="BL551" t="s">
        <v>610</v>
      </c>
    </row>
    <row r="552" spans="1:64" x14ac:dyDescent="0.45">
      <c r="A552" t="s">
        <v>1036</v>
      </c>
      <c r="B552" t="s">
        <v>31</v>
      </c>
      <c r="C552" s="7">
        <v>42935.486111111109</v>
      </c>
      <c r="D552">
        <v>53.5</v>
      </c>
      <c r="E552" s="7">
        <v>42936.385416666664</v>
      </c>
      <c r="F552">
        <v>69.150000000000006</v>
      </c>
      <c r="G552" s="8">
        <v>0.29249999999999998</v>
      </c>
      <c r="H552">
        <v>17524.21</v>
      </c>
      <c r="I552" s="8">
        <v>0.26960000000000001</v>
      </c>
      <c r="J552">
        <v>1214.9760000000001</v>
      </c>
      <c r="K552">
        <v>65001.23</v>
      </c>
      <c r="L552">
        <v>3047571.55</v>
      </c>
      <c r="M552">
        <v>49</v>
      </c>
      <c r="N552">
        <v>357.64</v>
      </c>
      <c r="O552" s="8">
        <v>-0.4299</v>
      </c>
      <c r="P552" s="8">
        <v>0.29249999999999998</v>
      </c>
      <c r="Q552" t="s">
        <v>610</v>
      </c>
      <c r="S552" s="2">
        <v>42935</v>
      </c>
      <c r="T552" t="s">
        <v>1036</v>
      </c>
      <c r="U552">
        <v>53.5</v>
      </c>
      <c r="V552">
        <v>69.150000000000006</v>
      </c>
      <c r="W552">
        <f t="shared" si="102"/>
        <v>11700351.233044991</v>
      </c>
      <c r="X552">
        <f t="shared" si="103"/>
        <v>29250.878082612478</v>
      </c>
      <c r="Y552">
        <f t="shared" si="93"/>
        <v>550</v>
      </c>
      <c r="Z552">
        <f t="shared" si="94"/>
        <v>7932.9249999999984</v>
      </c>
      <c r="AA552" t="str">
        <f t="shared" si="95"/>
        <v/>
      </c>
      <c r="AB552" s="9" t="str">
        <f>IFERROR(AA552/MAX($A$3:AA552)-1,"")</f>
        <v/>
      </c>
      <c r="AG552" s="2">
        <f t="shared" si="100"/>
        <v>43072</v>
      </c>
      <c r="AH552">
        <v>12745332.129084986</v>
      </c>
      <c r="AI552" s="9">
        <f>AH552/MAX($AH$2:AH552)-1</f>
        <v>-1.9777757687466813E-2</v>
      </c>
      <c r="AJ552" s="29">
        <f t="shared" si="96"/>
        <v>1</v>
      </c>
      <c r="AK552" s="29">
        <f t="shared" si="97"/>
        <v>1</v>
      </c>
      <c r="AL552" s="30">
        <f t="shared" si="101"/>
        <v>2</v>
      </c>
      <c r="AM552" s="30">
        <f t="shared" si="98"/>
        <v>2369</v>
      </c>
      <c r="AN552" s="31">
        <f t="shared" ca="1" si="99"/>
        <v>-1.9777757687466813E-2</v>
      </c>
      <c r="AV552" t="s">
        <v>1036</v>
      </c>
      <c r="AW552" t="s">
        <v>31</v>
      </c>
      <c r="AX552" s="7">
        <v>42935.486111111109</v>
      </c>
      <c r="AY552">
        <v>53.5</v>
      </c>
      <c r="AZ552" s="7">
        <v>42936.385416666664</v>
      </c>
      <c r="BA552">
        <v>69.150000000000006</v>
      </c>
      <c r="BB552" s="8">
        <v>0.29249999999999998</v>
      </c>
      <c r="BC552">
        <v>17524.21</v>
      </c>
      <c r="BD552" s="8">
        <v>0.26960000000000001</v>
      </c>
      <c r="BE552">
        <v>1214.9760000000001</v>
      </c>
      <c r="BF552">
        <v>65001.23</v>
      </c>
      <c r="BG552">
        <v>3047571.55</v>
      </c>
      <c r="BH552">
        <v>49</v>
      </c>
      <c r="BI552">
        <v>357.64</v>
      </c>
      <c r="BJ552" s="8">
        <v>-0.4299</v>
      </c>
      <c r="BK552" s="8">
        <v>0.29249999999999998</v>
      </c>
      <c r="BL552" t="s">
        <v>610</v>
      </c>
    </row>
    <row r="553" spans="1:64" x14ac:dyDescent="0.45">
      <c r="A553" t="s">
        <v>1036</v>
      </c>
      <c r="B553" t="s">
        <v>31</v>
      </c>
      <c r="C553" s="7">
        <v>42935.618055555555</v>
      </c>
      <c r="D553">
        <v>66.5</v>
      </c>
      <c r="E553" s="7">
        <v>42936.388888888891</v>
      </c>
      <c r="F553">
        <v>64</v>
      </c>
      <c r="G553" s="8">
        <v>-3.7600000000000001E-2</v>
      </c>
      <c r="H553">
        <v>-3013.06</v>
      </c>
      <c r="I553" s="8">
        <v>-5.7200000000000001E-2</v>
      </c>
      <c r="J553">
        <v>791.86760000000004</v>
      </c>
      <c r="K553">
        <v>52659.199999999997</v>
      </c>
      <c r="L553">
        <v>528826.48</v>
      </c>
      <c r="M553">
        <v>12</v>
      </c>
      <c r="N553">
        <v>-251.09</v>
      </c>
      <c r="O553" s="8">
        <v>-0.2782</v>
      </c>
      <c r="P553" s="8">
        <v>0.19700000000000001</v>
      </c>
      <c r="Q553" t="s">
        <v>610</v>
      </c>
      <c r="S553" s="2">
        <v>42935</v>
      </c>
      <c r="T553" t="s">
        <v>1036</v>
      </c>
      <c r="U553">
        <v>66.5</v>
      </c>
      <c r="V553">
        <v>64</v>
      </c>
      <c r="W553">
        <f t="shared" si="102"/>
        <v>11700351.233044991</v>
      </c>
      <c r="X553">
        <f t="shared" si="103"/>
        <v>29250.878082612478</v>
      </c>
      <c r="Y553">
        <f t="shared" si="93"/>
        <v>450</v>
      </c>
      <c r="Z553">
        <f t="shared" si="94"/>
        <v>-1712.2500000000032</v>
      </c>
      <c r="AA553" t="str">
        <f t="shared" si="95"/>
        <v/>
      </c>
      <c r="AB553" s="9" t="str">
        <f>IFERROR(AA553/MAX($A$3:AA553)-1,"")</f>
        <v/>
      </c>
      <c r="AG553" s="2">
        <f t="shared" si="100"/>
        <v>43073</v>
      </c>
      <c r="AH553">
        <v>12724067.616584986</v>
      </c>
      <c r="AI553" s="9">
        <f>AH553/MAX($AH$2:AH553)-1</f>
        <v>-2.1413175887112335E-2</v>
      </c>
      <c r="AJ553" s="29">
        <f t="shared" si="96"/>
        <v>1</v>
      </c>
      <c r="AK553" s="29">
        <f t="shared" si="97"/>
        <v>1</v>
      </c>
      <c r="AL553" s="30">
        <f t="shared" si="101"/>
        <v>2</v>
      </c>
      <c r="AM553" s="30">
        <f t="shared" si="98"/>
        <v>2369</v>
      </c>
      <c r="AN553" s="31">
        <f t="shared" ca="1" si="99"/>
        <v>-2.1413175887112335E-2</v>
      </c>
      <c r="AV553" t="s">
        <v>1036</v>
      </c>
      <c r="AW553" t="s">
        <v>31</v>
      </c>
      <c r="AX553" s="7">
        <v>42935.618055555555</v>
      </c>
      <c r="AY553">
        <v>66.5</v>
      </c>
      <c r="AZ553" s="7">
        <v>42936.388888888891</v>
      </c>
      <c r="BA553">
        <v>64</v>
      </c>
      <c r="BB553" s="8">
        <v>-3.7600000000000001E-2</v>
      </c>
      <c r="BC553">
        <v>-3013.06</v>
      </c>
      <c r="BD553" s="8">
        <v>-5.7200000000000001E-2</v>
      </c>
      <c r="BE553">
        <v>791.86760000000004</v>
      </c>
      <c r="BF553">
        <v>52659.199999999997</v>
      </c>
      <c r="BG553">
        <v>528826.48</v>
      </c>
      <c r="BH553">
        <v>12</v>
      </c>
      <c r="BI553">
        <v>-251.09</v>
      </c>
      <c r="BJ553" s="8">
        <v>-0.2782</v>
      </c>
      <c r="BK553" s="8">
        <v>0.19700000000000001</v>
      </c>
      <c r="BL553" t="s">
        <v>610</v>
      </c>
    </row>
    <row r="554" spans="1:64" x14ac:dyDescent="0.45">
      <c r="A554" t="s">
        <v>1022</v>
      </c>
      <c r="B554" t="s">
        <v>31</v>
      </c>
      <c r="C554" s="7">
        <v>42935.621527777781</v>
      </c>
      <c r="D554">
        <v>123.5</v>
      </c>
      <c r="E554" s="7">
        <v>42936.388888888891</v>
      </c>
      <c r="F554">
        <v>135.69999999999999</v>
      </c>
      <c r="G554" s="8">
        <v>9.8799999999999999E-2</v>
      </c>
      <c r="H554">
        <v>4096.3500000000004</v>
      </c>
      <c r="I554" s="8">
        <v>7.7799999999999994E-2</v>
      </c>
      <c r="J554">
        <v>426.3476</v>
      </c>
      <c r="K554">
        <v>52653.93</v>
      </c>
      <c r="L554">
        <v>532922.81999999995</v>
      </c>
      <c r="M554">
        <v>11</v>
      </c>
      <c r="N554">
        <v>372.4</v>
      </c>
      <c r="O554" s="8">
        <v>-0.1162</v>
      </c>
      <c r="P554" s="8">
        <v>0.23810000000000001</v>
      </c>
      <c r="Q554" t="s">
        <v>610</v>
      </c>
      <c r="S554" s="2">
        <v>42935</v>
      </c>
      <c r="T554" t="s">
        <v>1022</v>
      </c>
      <c r="U554">
        <v>123.5</v>
      </c>
      <c r="V554">
        <v>135.69999999999999</v>
      </c>
      <c r="W554">
        <f t="shared" si="102"/>
        <v>11700351.233044991</v>
      </c>
      <c r="X554">
        <f t="shared" si="103"/>
        <v>29250.878082612478</v>
      </c>
      <c r="Y554">
        <f t="shared" si="93"/>
        <v>225</v>
      </c>
      <c r="Z554">
        <f t="shared" si="94"/>
        <v>2161.7999999999979</v>
      </c>
      <c r="AA554">
        <f t="shared" si="95"/>
        <v>11723878.545544991</v>
      </c>
      <c r="AB554" s="9">
        <f>IFERROR(AA554/MAX($A$3:AA554)-1,"")</f>
        <v>-2.4423081412820902E-2</v>
      </c>
      <c r="AG554" s="2">
        <f t="shared" si="100"/>
        <v>43074</v>
      </c>
      <c r="AH554">
        <v>12696329.239852486</v>
      </c>
      <c r="AI554" s="9">
        <f>AH554/MAX($AH$2:AH554)-1</f>
        <v>-2.3546488190272719E-2</v>
      </c>
      <c r="AJ554" s="29">
        <f t="shared" si="96"/>
        <v>1</v>
      </c>
      <c r="AK554" s="29">
        <f t="shared" si="97"/>
        <v>1</v>
      </c>
      <c r="AL554" s="30">
        <f t="shared" si="101"/>
        <v>2</v>
      </c>
      <c r="AM554" s="30">
        <f t="shared" si="98"/>
        <v>2369</v>
      </c>
      <c r="AN554" s="31">
        <f t="shared" ca="1" si="99"/>
        <v>-2.3546488190272719E-2</v>
      </c>
      <c r="AV554" t="s">
        <v>1022</v>
      </c>
      <c r="AW554" t="s">
        <v>31</v>
      </c>
      <c r="AX554" s="7">
        <v>42935.621527777781</v>
      </c>
      <c r="AY554">
        <v>123.5</v>
      </c>
      <c r="AZ554" s="7">
        <v>42936.388888888891</v>
      </c>
      <c r="BA554">
        <v>135.69999999999999</v>
      </c>
      <c r="BB554" s="8">
        <v>9.8799999999999999E-2</v>
      </c>
      <c r="BC554">
        <v>4096.3500000000004</v>
      </c>
      <c r="BD554" s="8">
        <v>7.7799999999999994E-2</v>
      </c>
      <c r="BE554">
        <v>426.3476</v>
      </c>
      <c r="BF554">
        <v>52653.93</v>
      </c>
      <c r="BG554">
        <v>532922.81999999995</v>
      </c>
      <c r="BH554">
        <v>11</v>
      </c>
      <c r="BI554">
        <v>372.4</v>
      </c>
      <c r="BJ554" s="8">
        <v>-0.1162</v>
      </c>
      <c r="BK554" s="8">
        <v>0.23810000000000001</v>
      </c>
      <c r="BL554" t="s">
        <v>610</v>
      </c>
    </row>
    <row r="555" spans="1:64" x14ac:dyDescent="0.45">
      <c r="A555" t="s">
        <v>1023</v>
      </c>
      <c r="B555" t="s">
        <v>31</v>
      </c>
      <c r="C555" s="7">
        <v>42937.541666666664</v>
      </c>
      <c r="D555">
        <v>133</v>
      </c>
      <c r="E555" s="7">
        <v>42940.385416666664</v>
      </c>
      <c r="F555">
        <v>63.9</v>
      </c>
      <c r="G555" s="8">
        <v>-0.51949999999999996</v>
      </c>
      <c r="H555">
        <v>-34860.07</v>
      </c>
      <c r="I555" s="8">
        <v>-0.53439999999999999</v>
      </c>
      <c r="J555">
        <v>490.5102</v>
      </c>
      <c r="K555">
        <v>65237.86</v>
      </c>
      <c r="L555">
        <v>3012711.48</v>
      </c>
      <c r="M555">
        <v>33</v>
      </c>
      <c r="N555">
        <v>-1056.3699999999999</v>
      </c>
      <c r="O555" s="8">
        <v>-0.60860000000000003</v>
      </c>
      <c r="P555" s="8">
        <v>0.1173</v>
      </c>
      <c r="Q555" t="s">
        <v>610</v>
      </c>
      <c r="S555" s="2">
        <v>42937</v>
      </c>
      <c r="T555" t="s">
        <v>1023</v>
      </c>
      <c r="U555">
        <v>133</v>
      </c>
      <c r="V555">
        <v>63.9</v>
      </c>
      <c r="W555">
        <f t="shared" si="102"/>
        <v>11723878.545544991</v>
      </c>
      <c r="X555">
        <f t="shared" si="103"/>
        <v>29309.69636386248</v>
      </c>
      <c r="Y555">
        <f t="shared" si="93"/>
        <v>225</v>
      </c>
      <c r="Z555">
        <f t="shared" si="94"/>
        <v>-15990.525000000003</v>
      </c>
      <c r="AA555">
        <f t="shared" si="95"/>
        <v>11707888.020544991</v>
      </c>
      <c r="AB555" s="9">
        <f>IFERROR(AA555/MAX($A$3:AA555)-1,"")</f>
        <v>-2.5753697986976687E-2</v>
      </c>
      <c r="AG555" s="2">
        <f t="shared" si="100"/>
        <v>43075</v>
      </c>
      <c r="AH555">
        <v>12666550.139852487</v>
      </c>
      <c r="AI555" s="9">
        <f>AH555/MAX($AH$2:AH555)-1</f>
        <v>-2.5836749117207347E-2</v>
      </c>
      <c r="AJ555" s="29">
        <f t="shared" si="96"/>
        <v>1</v>
      </c>
      <c r="AK555" s="29">
        <f t="shared" si="97"/>
        <v>1</v>
      </c>
      <c r="AL555" s="30">
        <f t="shared" si="101"/>
        <v>2</v>
      </c>
      <c r="AM555" s="30">
        <f t="shared" si="98"/>
        <v>2369</v>
      </c>
      <c r="AN555" s="31">
        <f t="shared" ca="1" si="99"/>
        <v>-2.5836749117207347E-2</v>
      </c>
      <c r="AV555" t="s">
        <v>1023</v>
      </c>
      <c r="AW555" t="s">
        <v>31</v>
      </c>
      <c r="AX555" s="7">
        <v>42937.541666666664</v>
      </c>
      <c r="AY555">
        <v>133</v>
      </c>
      <c r="AZ555" s="7">
        <v>42940.385416666664</v>
      </c>
      <c r="BA555">
        <v>63.9</v>
      </c>
      <c r="BB555" s="8">
        <v>-0.51949999999999996</v>
      </c>
      <c r="BC555">
        <v>-34860.07</v>
      </c>
      <c r="BD555" s="8">
        <v>-0.53439999999999999</v>
      </c>
      <c r="BE555">
        <v>490.5102</v>
      </c>
      <c r="BF555">
        <v>65237.86</v>
      </c>
      <c r="BG555">
        <v>3012711.48</v>
      </c>
      <c r="BH555">
        <v>33</v>
      </c>
      <c r="BI555">
        <v>-1056.3699999999999</v>
      </c>
      <c r="BJ555" s="8">
        <v>-0.60860000000000003</v>
      </c>
      <c r="BK555" s="8">
        <v>0.1173</v>
      </c>
      <c r="BL555" t="s">
        <v>610</v>
      </c>
    </row>
    <row r="556" spans="1:64" x14ac:dyDescent="0.45">
      <c r="A556" t="s">
        <v>1024</v>
      </c>
      <c r="B556" t="s">
        <v>31</v>
      </c>
      <c r="C556" s="7">
        <v>42940.427083333336</v>
      </c>
      <c r="D556">
        <v>101.5</v>
      </c>
      <c r="E556" s="7">
        <v>42941.388888888891</v>
      </c>
      <c r="F556">
        <v>166.3</v>
      </c>
      <c r="G556" s="8">
        <v>0.63839999999999997</v>
      </c>
      <c r="H556">
        <v>32232.82</v>
      </c>
      <c r="I556" s="8">
        <v>0.61199999999999999</v>
      </c>
      <c r="J556">
        <v>518.86320000000001</v>
      </c>
      <c r="K556">
        <v>52664.62</v>
      </c>
      <c r="L556">
        <v>565155.64</v>
      </c>
      <c r="M556">
        <v>67</v>
      </c>
      <c r="N556">
        <v>481.09</v>
      </c>
      <c r="O556" s="8">
        <v>-0.1522</v>
      </c>
      <c r="P556" s="8">
        <v>0.84189999999999998</v>
      </c>
      <c r="Q556" t="s">
        <v>610</v>
      </c>
      <c r="S556" s="2">
        <v>42940</v>
      </c>
      <c r="T556" t="s">
        <v>1024</v>
      </c>
      <c r="U556">
        <v>101.5</v>
      </c>
      <c r="V556">
        <v>166.3</v>
      </c>
      <c r="W556">
        <f t="shared" si="102"/>
        <v>11707888.020544991</v>
      </c>
      <c r="X556">
        <f t="shared" si="103"/>
        <v>29269.720051362478</v>
      </c>
      <c r="Y556">
        <f t="shared" si="93"/>
        <v>300</v>
      </c>
      <c r="Z556">
        <f t="shared" si="94"/>
        <v>18636.599999999999</v>
      </c>
      <c r="AA556" t="str">
        <f t="shared" si="95"/>
        <v/>
      </c>
      <c r="AB556" s="9" t="str">
        <f>IFERROR(AA556/MAX($A$3:AA556)-1,"")</f>
        <v/>
      </c>
      <c r="AG556" s="2">
        <f t="shared" si="100"/>
        <v>43076</v>
      </c>
      <c r="AH556">
        <v>12639775.614852486</v>
      </c>
      <c r="AI556" s="9">
        <f>AH556/MAX($AH$2:AH556)-1</f>
        <v>-2.7895933190760225E-2</v>
      </c>
      <c r="AJ556" s="29">
        <f t="shared" si="96"/>
        <v>1</v>
      </c>
      <c r="AK556" s="29">
        <f t="shared" si="97"/>
        <v>1</v>
      </c>
      <c r="AL556" s="30">
        <f t="shared" si="101"/>
        <v>2</v>
      </c>
      <c r="AM556" s="30">
        <f t="shared" si="98"/>
        <v>2369</v>
      </c>
      <c r="AN556" s="31">
        <f t="shared" ca="1" si="99"/>
        <v>-2.7895933190760225E-2</v>
      </c>
      <c r="AV556" t="s">
        <v>1024</v>
      </c>
      <c r="AW556" t="s">
        <v>31</v>
      </c>
      <c r="AX556" s="7">
        <v>42940.427083333336</v>
      </c>
      <c r="AY556">
        <v>101.5</v>
      </c>
      <c r="AZ556" s="7">
        <v>42941.388888888891</v>
      </c>
      <c r="BA556">
        <v>166.3</v>
      </c>
      <c r="BB556" s="8">
        <v>0.63839999999999997</v>
      </c>
      <c r="BC556">
        <v>32232.82</v>
      </c>
      <c r="BD556" s="8">
        <v>0.61199999999999999</v>
      </c>
      <c r="BE556">
        <v>518.86320000000001</v>
      </c>
      <c r="BF556">
        <v>52664.62</v>
      </c>
      <c r="BG556">
        <v>565155.64</v>
      </c>
      <c r="BH556">
        <v>67</v>
      </c>
      <c r="BI556">
        <v>481.09</v>
      </c>
      <c r="BJ556" s="8">
        <v>-0.1522</v>
      </c>
      <c r="BK556" s="8">
        <v>0.84189999999999998</v>
      </c>
      <c r="BL556" t="s">
        <v>610</v>
      </c>
    </row>
    <row r="557" spans="1:64" x14ac:dyDescent="0.45">
      <c r="A557" t="s">
        <v>1024</v>
      </c>
      <c r="B557" t="s">
        <v>31</v>
      </c>
      <c r="C557" s="7">
        <v>42940.427083333336</v>
      </c>
      <c r="D557">
        <v>101.5</v>
      </c>
      <c r="E557" s="7">
        <v>42941.385416666664</v>
      </c>
      <c r="F557">
        <v>171.25</v>
      </c>
      <c r="G557" s="8">
        <v>0.68720000000000003</v>
      </c>
      <c r="H557">
        <v>42962.78</v>
      </c>
      <c r="I557" s="8">
        <v>0.6603</v>
      </c>
      <c r="J557">
        <v>641.02030000000002</v>
      </c>
      <c r="K557">
        <v>65063.56</v>
      </c>
      <c r="L557">
        <v>3055674.26</v>
      </c>
      <c r="M557">
        <v>66</v>
      </c>
      <c r="N557">
        <v>650.95000000000005</v>
      </c>
      <c r="O557" s="8">
        <v>-0.1522</v>
      </c>
      <c r="P557" s="8">
        <v>0.78420000000000001</v>
      </c>
      <c r="Q557" t="s">
        <v>610</v>
      </c>
      <c r="S557" s="2">
        <v>42940</v>
      </c>
      <c r="T557" t="s">
        <v>1024</v>
      </c>
      <c r="U557">
        <v>101.5</v>
      </c>
      <c r="V557">
        <v>171.25</v>
      </c>
      <c r="W557">
        <f t="shared" si="102"/>
        <v>11707888.020544991</v>
      </c>
      <c r="X557">
        <f t="shared" si="103"/>
        <v>29269.720051362478</v>
      </c>
      <c r="Y557">
        <f t="shared" si="93"/>
        <v>300</v>
      </c>
      <c r="Z557">
        <f t="shared" si="94"/>
        <v>20106.749999999996</v>
      </c>
      <c r="AA557">
        <f t="shared" si="95"/>
        <v>11746631.370544991</v>
      </c>
      <c r="AB557" s="9">
        <f>IFERROR(AA557/MAX($A$3:AA557)-1,"")</f>
        <v>-2.2529754830118764E-2</v>
      </c>
      <c r="AG557" s="2">
        <f t="shared" si="100"/>
        <v>43077</v>
      </c>
      <c r="AH557">
        <v>12641338.577352487</v>
      </c>
      <c r="AI557" s="9">
        <f>AH557/MAX($AH$2:AH557)-1</f>
        <v>-2.7775728350989515E-2</v>
      </c>
      <c r="AJ557" s="29">
        <f t="shared" si="96"/>
        <v>1</v>
      </c>
      <c r="AK557" s="29">
        <f t="shared" si="97"/>
        <v>1</v>
      </c>
      <c r="AL557" s="30">
        <f t="shared" si="101"/>
        <v>2</v>
      </c>
      <c r="AM557" s="30">
        <f t="shared" si="98"/>
        <v>2369</v>
      </c>
      <c r="AN557" s="31">
        <f t="shared" ca="1" si="99"/>
        <v>-2.7775728350989515E-2</v>
      </c>
      <c r="AV557" t="s">
        <v>1024</v>
      </c>
      <c r="AW557" t="s">
        <v>31</v>
      </c>
      <c r="AX557" s="7">
        <v>42940.427083333336</v>
      </c>
      <c r="AY557">
        <v>101.5</v>
      </c>
      <c r="AZ557" s="7">
        <v>42941.385416666664</v>
      </c>
      <c r="BA557">
        <v>171.25</v>
      </c>
      <c r="BB557" s="8">
        <v>0.68720000000000003</v>
      </c>
      <c r="BC557">
        <v>42962.78</v>
      </c>
      <c r="BD557" s="8">
        <v>0.6603</v>
      </c>
      <c r="BE557">
        <v>641.02030000000002</v>
      </c>
      <c r="BF557">
        <v>65063.56</v>
      </c>
      <c r="BG557">
        <v>3055674.26</v>
      </c>
      <c r="BH557">
        <v>66</v>
      </c>
      <c r="BI557">
        <v>650.95000000000005</v>
      </c>
      <c r="BJ557" s="8">
        <v>-0.1522</v>
      </c>
      <c r="BK557" s="8">
        <v>0.78420000000000001</v>
      </c>
      <c r="BL557" t="s">
        <v>610</v>
      </c>
    </row>
    <row r="558" spans="1:64" x14ac:dyDescent="0.45">
      <c r="A558" t="s">
        <v>1026</v>
      </c>
      <c r="B558" t="s">
        <v>31</v>
      </c>
      <c r="C558" s="7">
        <v>42942.614583333336</v>
      </c>
      <c r="D558">
        <v>86</v>
      </c>
      <c r="E558" s="7">
        <v>42943.388888888891</v>
      </c>
      <c r="F558">
        <v>258</v>
      </c>
      <c r="G558" s="8">
        <v>2</v>
      </c>
      <c r="H558">
        <v>103538.53</v>
      </c>
      <c r="I558" s="8">
        <v>1.96</v>
      </c>
      <c r="J558">
        <v>614.25319999999999</v>
      </c>
      <c r="K558">
        <v>52825.78</v>
      </c>
      <c r="L558">
        <v>668694.17000000004</v>
      </c>
      <c r="M558">
        <v>13</v>
      </c>
      <c r="N558">
        <v>7964.5</v>
      </c>
      <c r="O558" s="8">
        <v>-0.1953</v>
      </c>
      <c r="P558" s="8">
        <v>2</v>
      </c>
      <c r="Q558" t="s">
        <v>610</v>
      </c>
      <c r="S558" s="2">
        <v>42942</v>
      </c>
      <c r="T558" t="s">
        <v>1026</v>
      </c>
      <c r="U558">
        <v>86</v>
      </c>
      <c r="V558">
        <v>258</v>
      </c>
      <c r="W558">
        <f t="shared" si="102"/>
        <v>11746631.370544991</v>
      </c>
      <c r="X558">
        <f t="shared" si="103"/>
        <v>29366.578426362477</v>
      </c>
      <c r="Y558">
        <f t="shared" si="93"/>
        <v>350</v>
      </c>
      <c r="Z558">
        <f t="shared" si="94"/>
        <v>58996</v>
      </c>
      <c r="AA558" t="str">
        <f t="shared" si="95"/>
        <v/>
      </c>
      <c r="AB558" s="9" t="str">
        <f>IFERROR(AA558/MAX($A$3:AA558)-1,"")</f>
        <v/>
      </c>
      <c r="AG558" s="2">
        <f t="shared" si="100"/>
        <v>43078</v>
      </c>
      <c r="AH558">
        <v>12641338.577352487</v>
      </c>
      <c r="AI558" s="9">
        <f>AH558/MAX($AH$2:AH558)-1</f>
        <v>-2.7775728350989515E-2</v>
      </c>
      <c r="AJ558" s="29">
        <f t="shared" si="96"/>
        <v>1</v>
      </c>
      <c r="AK558" s="29">
        <f t="shared" si="97"/>
        <v>1</v>
      </c>
      <c r="AL558" s="30">
        <f t="shared" si="101"/>
        <v>2</v>
      </c>
      <c r="AM558" s="30">
        <f t="shared" si="98"/>
        <v>2369</v>
      </c>
      <c r="AN558" s="31">
        <f t="shared" ca="1" si="99"/>
        <v>-2.7775728350989515E-2</v>
      </c>
      <c r="AV558" t="s">
        <v>1026</v>
      </c>
      <c r="AW558" t="s">
        <v>31</v>
      </c>
      <c r="AX558" s="7">
        <v>42942.614583333336</v>
      </c>
      <c r="AY558">
        <v>86</v>
      </c>
      <c r="AZ558" s="7">
        <v>42943.388888888891</v>
      </c>
      <c r="BA558">
        <v>258</v>
      </c>
      <c r="BB558" s="8">
        <v>2</v>
      </c>
      <c r="BC558">
        <v>103538.53</v>
      </c>
      <c r="BD558" s="8">
        <v>1.96</v>
      </c>
      <c r="BE558">
        <v>614.25319999999999</v>
      </c>
      <c r="BF558">
        <v>52825.78</v>
      </c>
      <c r="BG558">
        <v>668694.17000000004</v>
      </c>
      <c r="BH558">
        <v>13</v>
      </c>
      <c r="BI558">
        <v>7964.5</v>
      </c>
      <c r="BJ558" s="8">
        <v>-0.1953</v>
      </c>
      <c r="BK558" s="8">
        <v>2</v>
      </c>
      <c r="BL558" t="s">
        <v>610</v>
      </c>
    </row>
    <row r="559" spans="1:64" x14ac:dyDescent="0.45">
      <c r="A559" t="s">
        <v>1027</v>
      </c>
      <c r="B559" t="s">
        <v>31</v>
      </c>
      <c r="C559" s="7">
        <v>42942.625</v>
      </c>
      <c r="D559">
        <v>52.25</v>
      </c>
      <c r="E559" s="7">
        <v>42943.388888888891</v>
      </c>
      <c r="F559">
        <v>170.05</v>
      </c>
      <c r="G559" s="8">
        <v>2.2545000000000002</v>
      </c>
      <c r="H559">
        <v>116889.38</v>
      </c>
      <c r="I559" s="8">
        <v>2.2120000000000002</v>
      </c>
      <c r="J559">
        <v>1011.355</v>
      </c>
      <c r="K559">
        <v>52843.3</v>
      </c>
      <c r="L559">
        <v>785583.55</v>
      </c>
      <c r="M559">
        <v>10</v>
      </c>
      <c r="N559">
        <v>11688.94</v>
      </c>
      <c r="O559" s="8">
        <v>-0.17699999999999999</v>
      </c>
      <c r="P559" s="8">
        <v>2.2545000000000002</v>
      </c>
      <c r="Q559" t="s">
        <v>610</v>
      </c>
      <c r="S559" s="2">
        <v>42942</v>
      </c>
      <c r="T559" t="s">
        <v>1027</v>
      </c>
      <c r="U559">
        <v>52.25</v>
      </c>
      <c r="V559">
        <v>170.05</v>
      </c>
      <c r="W559">
        <f t="shared" si="102"/>
        <v>11746631.370544991</v>
      </c>
      <c r="X559">
        <f t="shared" si="103"/>
        <v>29366.578426362477</v>
      </c>
      <c r="Y559">
        <f t="shared" si="93"/>
        <v>550</v>
      </c>
      <c r="Z559">
        <f t="shared" si="94"/>
        <v>63567.35</v>
      </c>
      <c r="AA559" t="str">
        <f t="shared" si="95"/>
        <v/>
      </c>
      <c r="AB559" s="9" t="str">
        <f>IFERROR(AA559/MAX($A$3:AA559)-1,"")</f>
        <v/>
      </c>
      <c r="AG559" s="2">
        <f t="shared" si="100"/>
        <v>43079</v>
      </c>
      <c r="AH559">
        <v>12641338.577352487</v>
      </c>
      <c r="AI559" s="9">
        <f>AH559/MAX($AH$2:AH559)-1</f>
        <v>-2.7775728350989515E-2</v>
      </c>
      <c r="AJ559" s="29">
        <f t="shared" si="96"/>
        <v>1</v>
      </c>
      <c r="AK559" s="29">
        <f t="shared" si="97"/>
        <v>1</v>
      </c>
      <c r="AL559" s="30">
        <f t="shared" si="101"/>
        <v>2</v>
      </c>
      <c r="AM559" s="30">
        <f t="shared" si="98"/>
        <v>2369</v>
      </c>
      <c r="AN559" s="31">
        <f t="shared" ca="1" si="99"/>
        <v>-2.7775728350989515E-2</v>
      </c>
      <c r="AV559" t="s">
        <v>1027</v>
      </c>
      <c r="AW559" t="s">
        <v>31</v>
      </c>
      <c r="AX559" s="7">
        <v>42942.625</v>
      </c>
      <c r="AY559">
        <v>52.25</v>
      </c>
      <c r="AZ559" s="7">
        <v>42943.388888888891</v>
      </c>
      <c r="BA559">
        <v>170.05</v>
      </c>
      <c r="BB559" s="8">
        <v>2.2545000000000002</v>
      </c>
      <c r="BC559">
        <v>116889.38</v>
      </c>
      <c r="BD559" s="8">
        <v>2.2120000000000002</v>
      </c>
      <c r="BE559">
        <v>1011.355</v>
      </c>
      <c r="BF559">
        <v>52843.3</v>
      </c>
      <c r="BG559">
        <v>785583.55</v>
      </c>
      <c r="BH559">
        <v>10</v>
      </c>
      <c r="BI559">
        <v>11688.94</v>
      </c>
      <c r="BJ559" s="8">
        <v>-0.17699999999999999</v>
      </c>
      <c r="BK559" s="8">
        <v>2.2545000000000002</v>
      </c>
      <c r="BL559" t="s">
        <v>610</v>
      </c>
    </row>
    <row r="560" spans="1:64" x14ac:dyDescent="0.45">
      <c r="A560" t="s">
        <v>1027</v>
      </c>
      <c r="B560" t="s">
        <v>31</v>
      </c>
      <c r="C560" s="7">
        <v>42942.625</v>
      </c>
      <c r="D560">
        <v>52.25</v>
      </c>
      <c r="E560" s="7">
        <v>42943.385416666664</v>
      </c>
      <c r="F560">
        <v>161.19999999999999</v>
      </c>
      <c r="G560" s="8">
        <v>2.0851999999999999</v>
      </c>
      <c r="H560">
        <v>133449.60000000001</v>
      </c>
      <c r="I560" s="8">
        <v>2.0442999999999998</v>
      </c>
      <c r="J560">
        <v>1249.347</v>
      </c>
      <c r="K560">
        <v>65278.37</v>
      </c>
      <c r="L560">
        <v>3189123.86</v>
      </c>
      <c r="M560">
        <v>9</v>
      </c>
      <c r="N560">
        <v>14827.73</v>
      </c>
      <c r="O560" s="8">
        <v>-0.17699999999999999</v>
      </c>
      <c r="P560" s="8">
        <v>2.0851999999999999</v>
      </c>
      <c r="Q560" t="s">
        <v>610</v>
      </c>
      <c r="S560" s="2">
        <v>42942</v>
      </c>
      <c r="T560" t="s">
        <v>1027</v>
      </c>
      <c r="U560">
        <v>52.25</v>
      </c>
      <c r="V560">
        <v>161.19999999999999</v>
      </c>
      <c r="W560">
        <f t="shared" si="102"/>
        <v>11746631.370544991</v>
      </c>
      <c r="X560">
        <f t="shared" si="103"/>
        <v>29366.578426362477</v>
      </c>
      <c r="Y560">
        <f t="shared" si="93"/>
        <v>550</v>
      </c>
      <c r="Z560">
        <f t="shared" si="94"/>
        <v>58748.524999999994</v>
      </c>
      <c r="AA560">
        <f t="shared" si="95"/>
        <v>11927943.245544991</v>
      </c>
      <c r="AB560" s="9">
        <f>IFERROR(AA560/MAX($A$3:AA560)-1,"")</f>
        <v>-7.4422835953558142E-3</v>
      </c>
      <c r="AG560" s="2">
        <f t="shared" si="100"/>
        <v>43080</v>
      </c>
      <c r="AH560">
        <v>12641338.577352487</v>
      </c>
      <c r="AI560" s="9">
        <f>AH560/MAX($AH$2:AH560)-1</f>
        <v>-2.7775728350989515E-2</v>
      </c>
      <c r="AJ560" s="29">
        <f t="shared" si="96"/>
        <v>1</v>
      </c>
      <c r="AK560" s="29">
        <f t="shared" si="97"/>
        <v>1</v>
      </c>
      <c r="AL560" s="30">
        <f t="shared" si="101"/>
        <v>2</v>
      </c>
      <c r="AM560" s="30">
        <f t="shared" si="98"/>
        <v>2369</v>
      </c>
      <c r="AN560" s="31">
        <f t="shared" ca="1" si="99"/>
        <v>-2.7775728350989515E-2</v>
      </c>
      <c r="AV560" t="s">
        <v>1027</v>
      </c>
      <c r="AW560" t="s">
        <v>31</v>
      </c>
      <c r="AX560" s="7">
        <v>42942.625</v>
      </c>
      <c r="AY560">
        <v>52.25</v>
      </c>
      <c r="AZ560" s="7">
        <v>42943.385416666664</v>
      </c>
      <c r="BA560">
        <v>161.19999999999999</v>
      </c>
      <c r="BB560" s="8">
        <v>2.0851999999999999</v>
      </c>
      <c r="BC560">
        <v>133449.60000000001</v>
      </c>
      <c r="BD560" s="8">
        <v>2.0442999999999998</v>
      </c>
      <c r="BE560">
        <v>1249.347</v>
      </c>
      <c r="BF560">
        <v>65278.37</v>
      </c>
      <c r="BG560">
        <v>3189123.86</v>
      </c>
      <c r="BH560">
        <v>9</v>
      </c>
      <c r="BI560">
        <v>14827.73</v>
      </c>
      <c r="BJ560" s="8">
        <v>-0.17699999999999999</v>
      </c>
      <c r="BK560" s="8">
        <v>2.0851999999999999</v>
      </c>
      <c r="BL560" t="s">
        <v>610</v>
      </c>
    </row>
    <row r="561" spans="1:64" x14ac:dyDescent="0.45">
      <c r="A561" t="s">
        <v>1033</v>
      </c>
      <c r="B561" t="s">
        <v>31</v>
      </c>
      <c r="C561" s="7">
        <v>42943.395833333336</v>
      </c>
      <c r="D561">
        <v>57.8</v>
      </c>
      <c r="E561" s="7">
        <v>42943.635416666664</v>
      </c>
      <c r="F561">
        <v>7.05</v>
      </c>
      <c r="G561" s="8">
        <v>-0.878</v>
      </c>
      <c r="H561">
        <v>-58641.97</v>
      </c>
      <c r="I561" s="8">
        <v>-0.88919999999999999</v>
      </c>
      <c r="J561">
        <v>1140.9280000000001</v>
      </c>
      <c r="K561">
        <v>65945.63</v>
      </c>
      <c r="L561">
        <v>3130481.89</v>
      </c>
      <c r="M561">
        <v>70</v>
      </c>
      <c r="N561">
        <v>-837.74</v>
      </c>
      <c r="O561" s="8">
        <v>-0.93079999999999996</v>
      </c>
      <c r="P561" s="8">
        <v>1.4109</v>
      </c>
      <c r="Q561" t="s">
        <v>610</v>
      </c>
      <c r="S561" s="2">
        <v>42943</v>
      </c>
      <c r="T561" t="s">
        <v>1033</v>
      </c>
      <c r="U561">
        <v>57.8</v>
      </c>
      <c r="V561">
        <v>7.05</v>
      </c>
      <c r="W561">
        <f t="shared" si="102"/>
        <v>11927943.245544991</v>
      </c>
      <c r="X561">
        <f t="shared" si="103"/>
        <v>29819.858113862476</v>
      </c>
      <c r="Y561">
        <f t="shared" si="93"/>
        <v>525</v>
      </c>
      <c r="Z561">
        <f t="shared" si="94"/>
        <v>-26984.212499999998</v>
      </c>
      <c r="AA561" t="str">
        <f t="shared" si="95"/>
        <v/>
      </c>
      <c r="AB561" s="9" t="str">
        <f>IFERROR(AA561/MAX($A$3:AA561)-1,"")</f>
        <v/>
      </c>
      <c r="AG561" s="2">
        <f t="shared" si="100"/>
        <v>43081</v>
      </c>
      <c r="AH561">
        <v>12686767.827352487</v>
      </c>
      <c r="AI561" s="9">
        <f>AH561/MAX($AH$2:AH561)-1</f>
        <v>-2.4281840482822004E-2</v>
      </c>
      <c r="AJ561" s="29">
        <f t="shared" si="96"/>
        <v>1</v>
      </c>
      <c r="AK561" s="29">
        <f t="shared" si="97"/>
        <v>1</v>
      </c>
      <c r="AL561" s="30">
        <f t="shared" si="101"/>
        <v>2</v>
      </c>
      <c r="AM561" s="30">
        <f t="shared" si="98"/>
        <v>2369</v>
      </c>
      <c r="AN561" s="31">
        <f t="shared" ca="1" si="99"/>
        <v>-2.4281840482822004E-2</v>
      </c>
      <c r="AV561" t="s">
        <v>1033</v>
      </c>
      <c r="AW561" t="s">
        <v>31</v>
      </c>
      <c r="AX561" s="7">
        <v>42943.395833333336</v>
      </c>
      <c r="AY561">
        <v>57.8</v>
      </c>
      <c r="AZ561" s="7">
        <v>42943.635416666664</v>
      </c>
      <c r="BA561">
        <v>7.05</v>
      </c>
      <c r="BB561" s="8">
        <v>-0.878</v>
      </c>
      <c r="BC561">
        <v>-58641.97</v>
      </c>
      <c r="BD561" s="8">
        <v>-0.88919999999999999</v>
      </c>
      <c r="BE561">
        <v>1140.9280000000001</v>
      </c>
      <c r="BF561">
        <v>65945.63</v>
      </c>
      <c r="BG561">
        <v>3130481.89</v>
      </c>
      <c r="BH561">
        <v>70</v>
      </c>
      <c r="BI561">
        <v>-837.74</v>
      </c>
      <c r="BJ561" s="8">
        <v>-0.93079999999999996</v>
      </c>
      <c r="BK561" s="8">
        <v>1.4109</v>
      </c>
      <c r="BL561" t="s">
        <v>610</v>
      </c>
    </row>
    <row r="562" spans="1:64" x14ac:dyDescent="0.45">
      <c r="A562" t="s">
        <v>1029</v>
      </c>
      <c r="B562" t="s">
        <v>31</v>
      </c>
      <c r="C562" s="7">
        <v>42943.465277777781</v>
      </c>
      <c r="D562">
        <v>36.799999999999997</v>
      </c>
      <c r="E562" s="7">
        <v>42943.635416666664</v>
      </c>
      <c r="F562">
        <v>0.15</v>
      </c>
      <c r="G562" s="8">
        <v>-0.99590000000000001</v>
      </c>
      <c r="H562">
        <v>-66484.02</v>
      </c>
      <c r="I562" s="8">
        <v>-1.006</v>
      </c>
      <c r="J562">
        <v>1795.9190000000001</v>
      </c>
      <c r="K562">
        <v>66089.81</v>
      </c>
      <c r="L562">
        <v>3063997.86</v>
      </c>
      <c r="M562">
        <v>50</v>
      </c>
      <c r="N562">
        <v>-1329.68</v>
      </c>
      <c r="O562" s="8">
        <v>-0.99590000000000001</v>
      </c>
      <c r="P562" s="8">
        <v>1.0014000000000001</v>
      </c>
      <c r="Q562" t="s">
        <v>610</v>
      </c>
      <c r="S562" s="2">
        <v>42943</v>
      </c>
      <c r="T562" t="s">
        <v>1029</v>
      </c>
      <c r="U562">
        <v>36.799999999999997</v>
      </c>
      <c r="V562">
        <v>0.15</v>
      </c>
      <c r="W562">
        <f t="shared" si="102"/>
        <v>11927943.245544991</v>
      </c>
      <c r="X562">
        <f t="shared" si="103"/>
        <v>29819.858113862476</v>
      </c>
      <c r="Y562">
        <f t="shared" si="93"/>
        <v>800</v>
      </c>
      <c r="Z562">
        <f t="shared" si="94"/>
        <v>-29615.600000000002</v>
      </c>
      <c r="AA562" t="str">
        <f t="shared" si="95"/>
        <v/>
      </c>
      <c r="AB562" s="9" t="str">
        <f>IFERROR(AA562/MAX($A$3:AA562)-1,"")</f>
        <v/>
      </c>
      <c r="AG562" s="2">
        <f t="shared" si="100"/>
        <v>43082</v>
      </c>
      <c r="AH562">
        <v>12607816.252352487</v>
      </c>
      <c r="AI562" s="9">
        <f>AH562/MAX($AH$2:AH562)-1</f>
        <v>-3.0353874471171327E-2</v>
      </c>
      <c r="AJ562" s="29">
        <f t="shared" si="96"/>
        <v>1</v>
      </c>
      <c r="AK562" s="29">
        <f t="shared" si="97"/>
        <v>1</v>
      </c>
      <c r="AL562" s="30">
        <f t="shared" si="101"/>
        <v>2</v>
      </c>
      <c r="AM562" s="30">
        <f t="shared" si="98"/>
        <v>2369</v>
      </c>
      <c r="AN562" s="31">
        <f t="shared" ca="1" si="99"/>
        <v>-3.0353874471171327E-2</v>
      </c>
      <c r="AV562" t="s">
        <v>1029</v>
      </c>
      <c r="AW562" t="s">
        <v>31</v>
      </c>
      <c r="AX562" s="7">
        <v>42943.465277777781</v>
      </c>
      <c r="AY562">
        <v>36.799999999999997</v>
      </c>
      <c r="AZ562" s="7">
        <v>42943.635416666664</v>
      </c>
      <c r="BA562">
        <v>0.15</v>
      </c>
      <c r="BB562" s="8">
        <v>-0.99590000000000001</v>
      </c>
      <c r="BC562">
        <v>-66484.02</v>
      </c>
      <c r="BD562" s="8">
        <v>-1.006</v>
      </c>
      <c r="BE562">
        <v>1795.9190000000001</v>
      </c>
      <c r="BF562">
        <v>66089.81</v>
      </c>
      <c r="BG562">
        <v>3063997.86</v>
      </c>
      <c r="BH562">
        <v>50</v>
      </c>
      <c r="BI562">
        <v>-1329.68</v>
      </c>
      <c r="BJ562" s="8">
        <v>-0.99590000000000001</v>
      </c>
      <c r="BK562" s="8">
        <v>1.0014000000000001</v>
      </c>
      <c r="BL562" t="s">
        <v>610</v>
      </c>
    </row>
    <row r="563" spans="1:64" x14ac:dyDescent="0.45">
      <c r="A563" t="s">
        <v>1028</v>
      </c>
      <c r="B563" t="s">
        <v>31</v>
      </c>
      <c r="C563" s="7">
        <v>42943.46875</v>
      </c>
      <c r="D563">
        <v>168</v>
      </c>
      <c r="E563" s="7">
        <v>42944.388888888891</v>
      </c>
      <c r="F563">
        <v>82.5</v>
      </c>
      <c r="G563" s="8">
        <v>-0.50890000000000002</v>
      </c>
      <c r="H563">
        <v>-28249.56</v>
      </c>
      <c r="I563" s="8">
        <v>-0.52380000000000004</v>
      </c>
      <c r="J563">
        <v>320.99950000000001</v>
      </c>
      <c r="K563">
        <v>53927.92</v>
      </c>
      <c r="L563">
        <v>757333.99</v>
      </c>
      <c r="M563">
        <v>55</v>
      </c>
      <c r="N563">
        <v>-513.63</v>
      </c>
      <c r="O563" s="8">
        <v>-0.58330000000000004</v>
      </c>
      <c r="P563" s="8">
        <v>0.14760000000000001</v>
      </c>
      <c r="Q563" t="s">
        <v>610</v>
      </c>
      <c r="S563" s="2">
        <v>42943</v>
      </c>
      <c r="T563" t="s">
        <v>1028</v>
      </c>
      <c r="U563">
        <v>168</v>
      </c>
      <c r="V563">
        <v>82.5</v>
      </c>
      <c r="W563">
        <f t="shared" si="102"/>
        <v>11927943.245544991</v>
      </c>
      <c r="X563">
        <f t="shared" si="103"/>
        <v>29819.858113862476</v>
      </c>
      <c r="Y563">
        <f t="shared" si="93"/>
        <v>175</v>
      </c>
      <c r="Z563">
        <f t="shared" si="94"/>
        <v>-15400.875000000002</v>
      </c>
      <c r="AA563">
        <f t="shared" si="95"/>
        <v>11855942.558044991</v>
      </c>
      <c r="AB563" s="9">
        <f>IFERROR(AA563/MAX($A$3:AA563)-1,"")</f>
        <v>-1.3433663374200489E-2</v>
      </c>
      <c r="AG563" s="2">
        <f t="shared" si="100"/>
        <v>43083</v>
      </c>
      <c r="AH563">
        <v>12544152.502352487</v>
      </c>
      <c r="AI563" s="9">
        <f>AH563/MAX($AH$2:AH563)-1</f>
        <v>-3.5250147329892401E-2</v>
      </c>
      <c r="AJ563" s="29">
        <f t="shared" si="96"/>
        <v>1</v>
      </c>
      <c r="AK563" s="29">
        <f t="shared" si="97"/>
        <v>1</v>
      </c>
      <c r="AL563" s="30">
        <f t="shared" si="101"/>
        <v>2</v>
      </c>
      <c r="AM563" s="30">
        <f t="shared" si="98"/>
        <v>2369</v>
      </c>
      <c r="AN563" s="31">
        <f t="shared" ca="1" si="99"/>
        <v>-3.5250147329892401E-2</v>
      </c>
      <c r="AV563" t="s">
        <v>1028</v>
      </c>
      <c r="AW563" t="s">
        <v>31</v>
      </c>
      <c r="AX563" s="7">
        <v>42943.46875</v>
      </c>
      <c r="AY563">
        <v>168</v>
      </c>
      <c r="AZ563" s="7">
        <v>42944.388888888891</v>
      </c>
      <c r="BA563">
        <v>82.5</v>
      </c>
      <c r="BB563" s="8">
        <v>-0.50890000000000002</v>
      </c>
      <c r="BC563">
        <v>-28249.56</v>
      </c>
      <c r="BD563" s="8">
        <v>-0.52380000000000004</v>
      </c>
      <c r="BE563">
        <v>320.99950000000001</v>
      </c>
      <c r="BF563">
        <v>53927.92</v>
      </c>
      <c r="BG563">
        <v>757333.99</v>
      </c>
      <c r="BH563">
        <v>55</v>
      </c>
      <c r="BI563">
        <v>-513.63</v>
      </c>
      <c r="BJ563" s="8">
        <v>-0.58330000000000004</v>
      </c>
      <c r="BK563" s="8">
        <v>0.14760000000000001</v>
      </c>
      <c r="BL563" t="s">
        <v>610</v>
      </c>
    </row>
    <row r="564" spans="1:64" x14ac:dyDescent="0.45">
      <c r="A564" t="s">
        <v>1029</v>
      </c>
      <c r="B564" t="s">
        <v>31</v>
      </c>
      <c r="C564" s="7">
        <v>42947.46875</v>
      </c>
      <c r="D564">
        <v>125.4</v>
      </c>
      <c r="E564" s="7">
        <v>42948.385416666664</v>
      </c>
      <c r="F564">
        <v>241.7</v>
      </c>
      <c r="G564" s="8">
        <v>0.9274</v>
      </c>
      <c r="H564">
        <v>58667.67</v>
      </c>
      <c r="I564" s="8">
        <v>0.8982</v>
      </c>
      <c r="J564">
        <v>520.8931</v>
      </c>
      <c r="K564">
        <v>65319.99</v>
      </c>
      <c r="L564">
        <v>3122665.53</v>
      </c>
      <c r="M564">
        <v>54</v>
      </c>
      <c r="N564">
        <v>1086.44</v>
      </c>
      <c r="O564" s="8">
        <v>-6.5000000000000002E-2</v>
      </c>
      <c r="P564" s="8">
        <v>0.9274</v>
      </c>
      <c r="Q564" t="s">
        <v>610</v>
      </c>
      <c r="S564" s="2">
        <v>42947</v>
      </c>
      <c r="T564" t="s">
        <v>1029</v>
      </c>
      <c r="U564">
        <v>125.4</v>
      </c>
      <c r="V564">
        <v>241.7</v>
      </c>
      <c r="W564">
        <f t="shared" si="102"/>
        <v>11855942.558044991</v>
      </c>
      <c r="X564">
        <f t="shared" si="103"/>
        <v>29639.856395112478</v>
      </c>
      <c r="Y564">
        <f t="shared" si="93"/>
        <v>225</v>
      </c>
      <c r="Z564">
        <f t="shared" si="94"/>
        <v>25341.524999999994</v>
      </c>
      <c r="AA564" t="str">
        <f t="shared" si="95"/>
        <v/>
      </c>
      <c r="AB564" s="9" t="str">
        <f>IFERROR(AA564/MAX($A$3:AA564)-1,"")</f>
        <v/>
      </c>
      <c r="AG564" s="2">
        <f t="shared" si="100"/>
        <v>43084</v>
      </c>
      <c r="AH564">
        <v>12544152.502352487</v>
      </c>
      <c r="AI564" s="9">
        <f>AH564/MAX($AH$2:AH564)-1</f>
        <v>-3.5250147329892401E-2</v>
      </c>
      <c r="AJ564" s="29">
        <f t="shared" si="96"/>
        <v>1</v>
      </c>
      <c r="AK564" s="29">
        <f t="shared" si="97"/>
        <v>1</v>
      </c>
      <c r="AL564" s="30">
        <f t="shared" si="101"/>
        <v>2</v>
      </c>
      <c r="AM564" s="30">
        <f t="shared" si="98"/>
        <v>2369</v>
      </c>
      <c r="AN564" s="31">
        <f t="shared" ca="1" si="99"/>
        <v>-3.5250147329892401E-2</v>
      </c>
      <c r="AV564" t="s">
        <v>1029</v>
      </c>
      <c r="AW564" t="s">
        <v>31</v>
      </c>
      <c r="AX564" s="7">
        <v>42947.46875</v>
      </c>
      <c r="AY564">
        <v>125.4</v>
      </c>
      <c r="AZ564" s="7">
        <v>42948.385416666664</v>
      </c>
      <c r="BA564">
        <v>241.7</v>
      </c>
      <c r="BB564" s="8">
        <v>0.9274</v>
      </c>
      <c r="BC564">
        <v>58667.67</v>
      </c>
      <c r="BD564" s="8">
        <v>0.8982</v>
      </c>
      <c r="BE564">
        <v>520.8931</v>
      </c>
      <c r="BF564">
        <v>65319.99</v>
      </c>
      <c r="BG564">
        <v>3122665.53</v>
      </c>
      <c r="BH564">
        <v>54</v>
      </c>
      <c r="BI564">
        <v>1086.44</v>
      </c>
      <c r="BJ564" s="8">
        <v>-6.5000000000000002E-2</v>
      </c>
      <c r="BK564" s="8">
        <v>0.9274</v>
      </c>
      <c r="BL564" t="s">
        <v>610</v>
      </c>
    </row>
    <row r="565" spans="1:64" x14ac:dyDescent="0.45">
      <c r="A565" t="s">
        <v>1030</v>
      </c>
      <c r="B565" t="s">
        <v>31</v>
      </c>
      <c r="C565" s="7">
        <v>42947.517361111109</v>
      </c>
      <c r="D565">
        <v>120</v>
      </c>
      <c r="E565" s="7">
        <v>42948.385416666664</v>
      </c>
      <c r="F565">
        <v>186.3</v>
      </c>
      <c r="G565" s="8">
        <v>0.55249999999999999</v>
      </c>
      <c r="H565">
        <v>34450.629999999997</v>
      </c>
      <c r="I565" s="8">
        <v>0.52700000000000002</v>
      </c>
      <c r="J565">
        <v>544.78589999999997</v>
      </c>
      <c r="K565">
        <v>65374.3</v>
      </c>
      <c r="L565">
        <v>3157116.15</v>
      </c>
      <c r="M565">
        <v>40</v>
      </c>
      <c r="N565">
        <v>861.27</v>
      </c>
      <c r="O565" s="8">
        <v>-0.12039999999999999</v>
      </c>
      <c r="P565" s="8">
        <v>0.55249999999999999</v>
      </c>
      <c r="Q565" t="s">
        <v>610</v>
      </c>
      <c r="S565" s="2">
        <v>42947</v>
      </c>
      <c r="T565" t="s">
        <v>1030</v>
      </c>
      <c r="U565">
        <v>120</v>
      </c>
      <c r="V565">
        <v>186.3</v>
      </c>
      <c r="W565">
        <f t="shared" si="102"/>
        <v>11855942.558044991</v>
      </c>
      <c r="X565">
        <f t="shared" si="103"/>
        <v>29639.856395112478</v>
      </c>
      <c r="Y565">
        <f t="shared" si="93"/>
        <v>250</v>
      </c>
      <c r="Z565">
        <f t="shared" si="94"/>
        <v>15809.250000000002</v>
      </c>
      <c r="AA565" t="str">
        <f t="shared" si="95"/>
        <v/>
      </c>
      <c r="AB565" s="9" t="str">
        <f>IFERROR(AA565/MAX($A$3:AA565)-1,"")</f>
        <v/>
      </c>
      <c r="AG565" s="2">
        <f t="shared" si="100"/>
        <v>43085</v>
      </c>
      <c r="AH565">
        <v>12544152.502352487</v>
      </c>
      <c r="AI565" s="9">
        <f>AH565/MAX($AH$2:AH565)-1</f>
        <v>-3.5250147329892401E-2</v>
      </c>
      <c r="AJ565" s="29">
        <f t="shared" si="96"/>
        <v>1</v>
      </c>
      <c r="AK565" s="29">
        <f t="shared" si="97"/>
        <v>1</v>
      </c>
      <c r="AL565" s="30">
        <f t="shared" si="101"/>
        <v>2</v>
      </c>
      <c r="AM565" s="30">
        <f t="shared" si="98"/>
        <v>2369</v>
      </c>
      <c r="AN565" s="31">
        <f t="shared" ca="1" si="99"/>
        <v>-3.5250147329892401E-2</v>
      </c>
      <c r="AV565" t="s">
        <v>1030</v>
      </c>
      <c r="AW565" t="s">
        <v>31</v>
      </c>
      <c r="AX565" s="7">
        <v>42947.517361111109</v>
      </c>
      <c r="AY565">
        <v>120</v>
      </c>
      <c r="AZ565" s="7">
        <v>42948.385416666664</v>
      </c>
      <c r="BA565">
        <v>186.3</v>
      </c>
      <c r="BB565" s="8">
        <v>0.55249999999999999</v>
      </c>
      <c r="BC565">
        <v>34450.629999999997</v>
      </c>
      <c r="BD565" s="8">
        <v>0.52700000000000002</v>
      </c>
      <c r="BE565">
        <v>544.78589999999997</v>
      </c>
      <c r="BF565">
        <v>65374.3</v>
      </c>
      <c r="BG565">
        <v>3157116.15</v>
      </c>
      <c r="BH565">
        <v>40</v>
      </c>
      <c r="BI565">
        <v>861.27</v>
      </c>
      <c r="BJ565" s="8">
        <v>-0.12039999999999999</v>
      </c>
      <c r="BK565" s="8">
        <v>0.55249999999999999</v>
      </c>
      <c r="BL565" t="s">
        <v>610</v>
      </c>
    </row>
    <row r="566" spans="1:64" x14ac:dyDescent="0.45">
      <c r="A566" t="s">
        <v>1030</v>
      </c>
      <c r="B566" t="s">
        <v>31</v>
      </c>
      <c r="C566" s="7">
        <v>42947.520833333336</v>
      </c>
      <c r="D566">
        <v>133.25</v>
      </c>
      <c r="E566" s="7">
        <v>42948.388888888891</v>
      </c>
      <c r="F566">
        <v>199</v>
      </c>
      <c r="G566" s="8">
        <v>0.49340000000000001</v>
      </c>
      <c r="H566">
        <v>25199</v>
      </c>
      <c r="I566" s="8">
        <v>0.46850000000000003</v>
      </c>
      <c r="J566">
        <v>403.65230000000003</v>
      </c>
      <c r="K566">
        <v>53786.67</v>
      </c>
      <c r="L566">
        <v>782532.99</v>
      </c>
      <c r="M566">
        <v>40</v>
      </c>
      <c r="N566">
        <v>629.98</v>
      </c>
      <c r="O566" s="8">
        <v>-0.10920000000000001</v>
      </c>
      <c r="P566" s="8">
        <v>0.49340000000000001</v>
      </c>
      <c r="Q566" t="s">
        <v>610</v>
      </c>
      <c r="S566" s="2">
        <v>42947</v>
      </c>
      <c r="T566" t="s">
        <v>1030</v>
      </c>
      <c r="U566">
        <v>133.25</v>
      </c>
      <c r="V566">
        <v>199</v>
      </c>
      <c r="W566">
        <f t="shared" si="102"/>
        <v>11855942.558044991</v>
      </c>
      <c r="X566">
        <f t="shared" si="103"/>
        <v>29639.856395112478</v>
      </c>
      <c r="Y566">
        <f t="shared" si="93"/>
        <v>225</v>
      </c>
      <c r="Z566">
        <f t="shared" si="94"/>
        <v>14046.187499999996</v>
      </c>
      <c r="AA566" t="str">
        <f t="shared" si="95"/>
        <v/>
      </c>
      <c r="AB566" s="9" t="str">
        <f>IFERROR(AA566/MAX($A$3:AA566)-1,"")</f>
        <v/>
      </c>
      <c r="AG566" s="2">
        <f t="shared" si="100"/>
        <v>43086</v>
      </c>
      <c r="AH566">
        <v>12544152.502352487</v>
      </c>
      <c r="AI566" s="9">
        <f>AH566/MAX($AH$2:AH566)-1</f>
        <v>-3.5250147329892401E-2</v>
      </c>
      <c r="AJ566" s="29">
        <f t="shared" si="96"/>
        <v>1</v>
      </c>
      <c r="AK566" s="29">
        <f t="shared" si="97"/>
        <v>1</v>
      </c>
      <c r="AL566" s="30">
        <f t="shared" si="101"/>
        <v>2</v>
      </c>
      <c r="AM566" s="30">
        <f t="shared" si="98"/>
        <v>2369</v>
      </c>
      <c r="AN566" s="31">
        <f t="shared" ca="1" si="99"/>
        <v>-3.5250147329892401E-2</v>
      </c>
      <c r="AV566" t="s">
        <v>1030</v>
      </c>
      <c r="AW566" t="s">
        <v>31</v>
      </c>
      <c r="AX566" s="7">
        <v>42947.520833333336</v>
      </c>
      <c r="AY566">
        <v>133.25</v>
      </c>
      <c r="AZ566" s="7">
        <v>42948.388888888891</v>
      </c>
      <c r="BA566">
        <v>199</v>
      </c>
      <c r="BB566" s="8">
        <v>0.49340000000000001</v>
      </c>
      <c r="BC566">
        <v>25199</v>
      </c>
      <c r="BD566" s="8">
        <v>0.46850000000000003</v>
      </c>
      <c r="BE566">
        <v>403.65230000000003</v>
      </c>
      <c r="BF566">
        <v>53786.67</v>
      </c>
      <c r="BG566">
        <v>782532.99</v>
      </c>
      <c r="BH566">
        <v>40</v>
      </c>
      <c r="BI566">
        <v>629.98</v>
      </c>
      <c r="BJ566" s="8">
        <v>-0.10920000000000001</v>
      </c>
      <c r="BK566" s="8">
        <v>0.49340000000000001</v>
      </c>
      <c r="BL566" t="s">
        <v>610</v>
      </c>
    </row>
    <row r="567" spans="1:64" x14ac:dyDescent="0.45">
      <c r="A567" t="s">
        <v>1029</v>
      </c>
      <c r="B567" t="s">
        <v>31</v>
      </c>
      <c r="C567" s="7">
        <v>42947.600694444445</v>
      </c>
      <c r="D567">
        <v>186.05</v>
      </c>
      <c r="E567" s="7">
        <v>42948.388888888891</v>
      </c>
      <c r="F567">
        <v>256.55</v>
      </c>
      <c r="G567" s="8">
        <v>0.37890000000000001</v>
      </c>
      <c r="H567">
        <v>19107.75</v>
      </c>
      <c r="I567" s="8">
        <v>0.35510000000000003</v>
      </c>
      <c r="J567">
        <v>289.18720000000002</v>
      </c>
      <c r="K567">
        <v>53803.27</v>
      </c>
      <c r="L567">
        <v>801640.75</v>
      </c>
      <c r="M567">
        <v>17</v>
      </c>
      <c r="N567">
        <v>1123.99</v>
      </c>
      <c r="O567" s="8">
        <v>-2.5000000000000001E-2</v>
      </c>
      <c r="P567" s="8">
        <v>0.37890000000000001</v>
      </c>
      <c r="Q567" t="s">
        <v>610</v>
      </c>
      <c r="S567" s="2">
        <v>42947</v>
      </c>
      <c r="T567" t="s">
        <v>1029</v>
      </c>
      <c r="U567">
        <v>186.05</v>
      </c>
      <c r="V567">
        <v>256.55</v>
      </c>
      <c r="W567">
        <f t="shared" si="102"/>
        <v>11855942.558044991</v>
      </c>
      <c r="X567">
        <f t="shared" si="103"/>
        <v>29639.856395112478</v>
      </c>
      <c r="Y567">
        <f t="shared" si="93"/>
        <v>150</v>
      </c>
      <c r="Z567">
        <f t="shared" si="94"/>
        <v>9911.0999999999967</v>
      </c>
      <c r="AA567">
        <f t="shared" si="95"/>
        <v>11921050.620544991</v>
      </c>
      <c r="AB567" s="9">
        <f>IFERROR(AA567/MAX($A$3:AA567)-1,"")</f>
        <v>-8.0158383138182465E-3</v>
      </c>
      <c r="AG567" s="2">
        <f t="shared" si="100"/>
        <v>43087</v>
      </c>
      <c r="AH567">
        <v>12525369.939852487</v>
      </c>
      <c r="AI567" s="9">
        <f>AH567/MAX($AH$2:AH567)-1</f>
        <v>-3.6694682893474218E-2</v>
      </c>
      <c r="AJ567" s="29">
        <f t="shared" si="96"/>
        <v>1</v>
      </c>
      <c r="AK567" s="29">
        <f t="shared" si="97"/>
        <v>1</v>
      </c>
      <c r="AL567" s="30">
        <f t="shared" si="101"/>
        <v>2</v>
      </c>
      <c r="AM567" s="30">
        <f t="shared" si="98"/>
        <v>2369</v>
      </c>
      <c r="AN567" s="31">
        <f t="shared" ca="1" si="99"/>
        <v>-3.6694682893474218E-2</v>
      </c>
      <c r="AV567" t="s">
        <v>1029</v>
      </c>
      <c r="AW567" t="s">
        <v>31</v>
      </c>
      <c r="AX567" s="7">
        <v>42947.600694444445</v>
      </c>
      <c r="AY567">
        <v>186.05</v>
      </c>
      <c r="AZ567" s="7">
        <v>42948.388888888891</v>
      </c>
      <c r="BA567">
        <v>256.55</v>
      </c>
      <c r="BB567" s="8">
        <v>0.37890000000000001</v>
      </c>
      <c r="BC567">
        <v>19107.75</v>
      </c>
      <c r="BD567" s="8">
        <v>0.35510000000000003</v>
      </c>
      <c r="BE567">
        <v>289.18720000000002</v>
      </c>
      <c r="BF567">
        <v>53803.27</v>
      </c>
      <c r="BG567">
        <v>801640.75</v>
      </c>
      <c r="BH567">
        <v>17</v>
      </c>
      <c r="BI567">
        <v>1123.99</v>
      </c>
      <c r="BJ567" s="8">
        <v>-2.5000000000000001E-2</v>
      </c>
      <c r="BK567" s="8">
        <v>0.37890000000000001</v>
      </c>
      <c r="BL567" t="s">
        <v>610</v>
      </c>
    </row>
    <row r="568" spans="1:64" x14ac:dyDescent="0.45">
      <c r="A568" t="s">
        <v>1060</v>
      </c>
      <c r="B568" t="s">
        <v>31</v>
      </c>
      <c r="C568" s="7">
        <v>42950.395833333336</v>
      </c>
      <c r="D568">
        <v>41.25</v>
      </c>
      <c r="E568" s="7">
        <v>42950.635416666664</v>
      </c>
      <c r="F568">
        <v>198</v>
      </c>
      <c r="G568" s="8">
        <v>3.8</v>
      </c>
      <c r="H568">
        <v>246169.65</v>
      </c>
      <c r="I568" s="8">
        <v>3.742</v>
      </c>
      <c r="J568">
        <v>1594.8019999999999</v>
      </c>
      <c r="K568">
        <v>65785.59</v>
      </c>
      <c r="L568">
        <v>3403285.8</v>
      </c>
      <c r="M568">
        <v>70</v>
      </c>
      <c r="N568">
        <v>3516.71</v>
      </c>
      <c r="O568" s="8">
        <v>-0.36480000000000001</v>
      </c>
      <c r="P568" s="8">
        <v>4.2847999999999997</v>
      </c>
      <c r="Q568" t="s">
        <v>610</v>
      </c>
      <c r="S568" s="2">
        <v>42950</v>
      </c>
      <c r="T568" t="s">
        <v>1060</v>
      </c>
      <c r="U568">
        <v>41.25</v>
      </c>
      <c r="V568">
        <v>198</v>
      </c>
      <c r="W568">
        <f t="shared" si="102"/>
        <v>11921050.620544991</v>
      </c>
      <c r="X568">
        <f t="shared" si="103"/>
        <v>29802.626551362478</v>
      </c>
      <c r="Y568">
        <f t="shared" si="93"/>
        <v>725</v>
      </c>
      <c r="Z568">
        <f t="shared" si="94"/>
        <v>111909.18750000001</v>
      </c>
      <c r="AA568" t="str">
        <f t="shared" si="95"/>
        <v/>
      </c>
      <c r="AB568" s="9" t="str">
        <f>IFERROR(AA568/MAX($A$3:AA568)-1,"")</f>
        <v/>
      </c>
      <c r="AG568" s="2">
        <f t="shared" si="100"/>
        <v>43088</v>
      </c>
      <c r="AH568">
        <v>12525369.939852487</v>
      </c>
      <c r="AI568" s="9">
        <f>AH568/MAX($AH$2:AH568)-1</f>
        <v>-3.6694682893474218E-2</v>
      </c>
      <c r="AJ568" s="29">
        <f t="shared" si="96"/>
        <v>1</v>
      </c>
      <c r="AK568" s="29">
        <f t="shared" si="97"/>
        <v>1</v>
      </c>
      <c r="AL568" s="30">
        <f t="shared" si="101"/>
        <v>2</v>
      </c>
      <c r="AM568" s="30">
        <f t="shared" si="98"/>
        <v>2369</v>
      </c>
      <c r="AN568" s="31">
        <f t="shared" ca="1" si="99"/>
        <v>-3.6694682893474218E-2</v>
      </c>
      <c r="AV568" t="s">
        <v>1060</v>
      </c>
      <c r="AW568" t="s">
        <v>31</v>
      </c>
      <c r="AX568" s="7">
        <v>42950.395833333336</v>
      </c>
      <c r="AY568">
        <v>41.25</v>
      </c>
      <c r="AZ568" s="7">
        <v>42950.635416666664</v>
      </c>
      <c r="BA568">
        <v>198</v>
      </c>
      <c r="BB568" s="8">
        <v>3.8</v>
      </c>
      <c r="BC568">
        <v>246169.65</v>
      </c>
      <c r="BD568" s="8">
        <v>3.742</v>
      </c>
      <c r="BE568">
        <v>1594.8019999999999</v>
      </c>
      <c r="BF568">
        <v>65785.59</v>
      </c>
      <c r="BG568">
        <v>3403285.8</v>
      </c>
      <c r="BH568">
        <v>70</v>
      </c>
      <c r="BI568">
        <v>3516.71</v>
      </c>
      <c r="BJ568" s="8">
        <v>-0.36480000000000001</v>
      </c>
      <c r="BK568" s="8">
        <v>4.2847999999999997</v>
      </c>
      <c r="BL568" t="s">
        <v>610</v>
      </c>
    </row>
    <row r="569" spans="1:64" x14ac:dyDescent="0.45">
      <c r="A569" t="s">
        <v>1061</v>
      </c>
      <c r="B569" t="s">
        <v>31</v>
      </c>
      <c r="C569" s="7">
        <v>42950.413194444445</v>
      </c>
      <c r="D569">
        <v>22.5</v>
      </c>
      <c r="E569" s="7">
        <v>42950.635416666664</v>
      </c>
      <c r="F569">
        <v>92.2</v>
      </c>
      <c r="G569" s="8">
        <v>3.0977999999999999</v>
      </c>
      <c r="H569">
        <v>200409.46</v>
      </c>
      <c r="I569" s="8">
        <v>3.0468000000000002</v>
      </c>
      <c r="J569">
        <v>2923.424</v>
      </c>
      <c r="K569">
        <v>65777.03</v>
      </c>
      <c r="L569">
        <v>3603695.26</v>
      </c>
      <c r="M569">
        <v>65</v>
      </c>
      <c r="N569">
        <v>3083.22</v>
      </c>
      <c r="O569" s="8">
        <v>-0.50219999999999998</v>
      </c>
      <c r="P569" s="8">
        <v>5.2332999999999998</v>
      </c>
      <c r="Q569" t="s">
        <v>610</v>
      </c>
      <c r="S569" s="2">
        <v>42950</v>
      </c>
      <c r="T569" t="s">
        <v>1061</v>
      </c>
      <c r="U569">
        <v>22.5</v>
      </c>
      <c r="V569">
        <v>92.2</v>
      </c>
      <c r="W569">
        <f t="shared" si="102"/>
        <v>11921050.620544991</v>
      </c>
      <c r="X569">
        <f t="shared" si="103"/>
        <v>29802.626551362478</v>
      </c>
      <c r="Y569">
        <f t="shared" si="93"/>
        <v>1325</v>
      </c>
      <c r="Z569">
        <f t="shared" si="94"/>
        <v>90832.724999999991</v>
      </c>
      <c r="AA569" t="str">
        <f t="shared" si="95"/>
        <v/>
      </c>
      <c r="AB569" s="9" t="str">
        <f>IFERROR(AA569/MAX($A$3:AA569)-1,"")</f>
        <v/>
      </c>
      <c r="AG569" s="2">
        <f t="shared" si="100"/>
        <v>43089</v>
      </c>
      <c r="AH569">
        <v>12497433.927352488</v>
      </c>
      <c r="AI569" s="9">
        <f>AH569/MAX($AH$2:AH569)-1</f>
        <v>-3.8843195033972377E-2</v>
      </c>
      <c r="AJ569" s="29">
        <f t="shared" si="96"/>
        <v>1</v>
      </c>
      <c r="AK569" s="29">
        <f t="shared" si="97"/>
        <v>1</v>
      </c>
      <c r="AL569" s="30">
        <f t="shared" si="101"/>
        <v>2</v>
      </c>
      <c r="AM569" s="30">
        <f t="shared" si="98"/>
        <v>2369</v>
      </c>
      <c r="AN569" s="31">
        <f t="shared" ca="1" si="99"/>
        <v>-3.8843195033972377E-2</v>
      </c>
      <c r="AV569" t="s">
        <v>1061</v>
      </c>
      <c r="AW569" t="s">
        <v>31</v>
      </c>
      <c r="AX569" s="7">
        <v>42950.413194444445</v>
      </c>
      <c r="AY569">
        <v>22.5</v>
      </c>
      <c r="AZ569" s="7">
        <v>42950.635416666664</v>
      </c>
      <c r="BA569">
        <v>92.2</v>
      </c>
      <c r="BB569" s="8">
        <v>3.0977999999999999</v>
      </c>
      <c r="BC569">
        <v>200409.46</v>
      </c>
      <c r="BD569" s="8">
        <v>3.0468000000000002</v>
      </c>
      <c r="BE569">
        <v>2923.424</v>
      </c>
      <c r="BF569">
        <v>65777.03</v>
      </c>
      <c r="BG569">
        <v>3603695.26</v>
      </c>
      <c r="BH569">
        <v>65</v>
      </c>
      <c r="BI569">
        <v>3083.22</v>
      </c>
      <c r="BJ569" s="8">
        <v>-0.50219999999999998</v>
      </c>
      <c r="BK569" s="8">
        <v>5.2332999999999998</v>
      </c>
      <c r="BL569" t="s">
        <v>610</v>
      </c>
    </row>
    <row r="570" spans="1:64" x14ac:dyDescent="0.45">
      <c r="A570" t="s">
        <v>1031</v>
      </c>
      <c r="B570" t="s">
        <v>31</v>
      </c>
      <c r="C570" s="7">
        <v>42950.565972222219</v>
      </c>
      <c r="D570">
        <v>95</v>
      </c>
      <c r="E570" s="7">
        <v>42951.388888888891</v>
      </c>
      <c r="F570">
        <v>128.55000000000001</v>
      </c>
      <c r="G570" s="8">
        <v>0.35320000000000001</v>
      </c>
      <c r="H570">
        <v>17802.52</v>
      </c>
      <c r="I570" s="8">
        <v>0.3296</v>
      </c>
      <c r="J570">
        <v>568.50739999999996</v>
      </c>
      <c r="K570">
        <v>54008.2</v>
      </c>
      <c r="L570">
        <v>819443.27</v>
      </c>
      <c r="M570">
        <v>27</v>
      </c>
      <c r="N570">
        <v>659.35</v>
      </c>
      <c r="O570" s="8">
        <v>-0.19950000000000001</v>
      </c>
      <c r="P570" s="8">
        <v>0.5484</v>
      </c>
      <c r="Q570" t="s">
        <v>610</v>
      </c>
      <c r="S570" s="2">
        <v>42950</v>
      </c>
      <c r="T570" t="s">
        <v>1031</v>
      </c>
      <c r="U570">
        <v>95</v>
      </c>
      <c r="V570">
        <v>128.55000000000001</v>
      </c>
      <c r="W570">
        <f t="shared" si="102"/>
        <v>11921050.620544991</v>
      </c>
      <c r="X570">
        <f t="shared" si="103"/>
        <v>29802.626551362478</v>
      </c>
      <c r="Y570">
        <f t="shared" si="93"/>
        <v>325</v>
      </c>
      <c r="Z570">
        <f t="shared" si="94"/>
        <v>10177.212500000003</v>
      </c>
      <c r="AA570">
        <f t="shared" si="95"/>
        <v>12133969.745544991</v>
      </c>
      <c r="AB570" s="9">
        <f>IFERROR(AA570/MAX($A$3:AA570)-1,"")</f>
        <v>0</v>
      </c>
      <c r="AG570" s="2">
        <f t="shared" si="100"/>
        <v>43090</v>
      </c>
      <c r="AH570">
        <v>12478300.002352487</v>
      </c>
      <c r="AI570" s="9">
        <f>AH570/MAX($AH$2:AH570)-1</f>
        <v>-4.0314753301562756E-2</v>
      </c>
      <c r="AJ570" s="29">
        <f t="shared" si="96"/>
        <v>1</v>
      </c>
      <c r="AK570" s="29">
        <f t="shared" si="97"/>
        <v>1</v>
      </c>
      <c r="AL570" s="30">
        <f t="shared" si="101"/>
        <v>2</v>
      </c>
      <c r="AM570" s="30">
        <f t="shared" si="98"/>
        <v>2369</v>
      </c>
      <c r="AN570" s="31">
        <f t="shared" ca="1" si="99"/>
        <v>-4.0314753301562756E-2</v>
      </c>
      <c r="AV570" t="s">
        <v>1031</v>
      </c>
      <c r="AW570" t="s">
        <v>31</v>
      </c>
      <c r="AX570" s="7">
        <v>42950.565972222219</v>
      </c>
      <c r="AY570">
        <v>95</v>
      </c>
      <c r="AZ570" s="7">
        <v>42951.388888888891</v>
      </c>
      <c r="BA570">
        <v>128.55000000000001</v>
      </c>
      <c r="BB570" s="8">
        <v>0.35320000000000001</v>
      </c>
      <c r="BC570">
        <v>17802.52</v>
      </c>
      <c r="BD570" s="8">
        <v>0.3296</v>
      </c>
      <c r="BE570">
        <v>568.50739999999996</v>
      </c>
      <c r="BF570">
        <v>54008.2</v>
      </c>
      <c r="BG570">
        <v>819443.27</v>
      </c>
      <c r="BH570">
        <v>27</v>
      </c>
      <c r="BI570">
        <v>659.35</v>
      </c>
      <c r="BJ570" s="8">
        <v>-0.19950000000000001</v>
      </c>
      <c r="BK570" s="8">
        <v>0.5484</v>
      </c>
      <c r="BL570" t="s">
        <v>610</v>
      </c>
    </row>
    <row r="571" spans="1:64" x14ac:dyDescent="0.45">
      <c r="A571" t="s">
        <v>1027</v>
      </c>
      <c r="B571" t="s">
        <v>31</v>
      </c>
      <c r="C571" s="7">
        <v>42951.579861111109</v>
      </c>
      <c r="D571">
        <v>193.9</v>
      </c>
      <c r="E571" s="7">
        <v>42954.388888888891</v>
      </c>
      <c r="F571">
        <v>300</v>
      </c>
      <c r="G571" s="8">
        <v>0.54720000000000002</v>
      </c>
      <c r="H571">
        <v>28223.46</v>
      </c>
      <c r="I571" s="8">
        <v>0.52170000000000005</v>
      </c>
      <c r="J571">
        <v>278.99549999999999</v>
      </c>
      <c r="K571">
        <v>54097.21</v>
      </c>
      <c r="L571">
        <v>847666.73</v>
      </c>
      <c r="M571">
        <v>23</v>
      </c>
      <c r="N571">
        <v>1227.1099999999999</v>
      </c>
      <c r="O571" s="8">
        <v>-6.88E-2</v>
      </c>
      <c r="P571" s="8">
        <v>0.62450000000000006</v>
      </c>
      <c r="Q571" t="s">
        <v>610</v>
      </c>
      <c r="S571" s="2">
        <v>42951</v>
      </c>
      <c r="T571" t="s">
        <v>1027</v>
      </c>
      <c r="U571">
        <v>193.9</v>
      </c>
      <c r="V571">
        <v>300</v>
      </c>
      <c r="W571">
        <f t="shared" si="102"/>
        <v>12133969.745544991</v>
      </c>
      <c r="X571">
        <f t="shared" si="103"/>
        <v>30334.924363862476</v>
      </c>
      <c r="Y571">
        <f t="shared" si="93"/>
        <v>150</v>
      </c>
      <c r="Z571">
        <f t="shared" si="94"/>
        <v>15174.15</v>
      </c>
      <c r="AA571" t="str">
        <f t="shared" si="95"/>
        <v/>
      </c>
      <c r="AB571" s="9" t="str">
        <f>IFERROR(AA571/MAX($A$3:AA571)-1,"")</f>
        <v/>
      </c>
      <c r="AG571" s="2">
        <f t="shared" si="100"/>
        <v>43091</v>
      </c>
      <c r="AH571">
        <v>12478300.002352487</v>
      </c>
      <c r="AI571" s="9">
        <f>AH571/MAX($AH$2:AH571)-1</f>
        <v>-4.0314753301562756E-2</v>
      </c>
      <c r="AJ571" s="29">
        <f t="shared" si="96"/>
        <v>1</v>
      </c>
      <c r="AK571" s="29">
        <f t="shared" si="97"/>
        <v>1</v>
      </c>
      <c r="AL571" s="30">
        <f t="shared" si="101"/>
        <v>2</v>
      </c>
      <c r="AM571" s="30">
        <f t="shared" si="98"/>
        <v>2369</v>
      </c>
      <c r="AN571" s="31">
        <f t="shared" ca="1" si="99"/>
        <v>-4.0314753301562756E-2</v>
      </c>
      <c r="AV571" t="s">
        <v>1027</v>
      </c>
      <c r="AW571" t="s">
        <v>31</v>
      </c>
      <c r="AX571" s="7">
        <v>42951.579861111109</v>
      </c>
      <c r="AY571">
        <v>193.9</v>
      </c>
      <c r="AZ571" s="7">
        <v>42954.388888888891</v>
      </c>
      <c r="BA571">
        <v>300</v>
      </c>
      <c r="BB571" s="8">
        <v>0.54720000000000002</v>
      </c>
      <c r="BC571">
        <v>28223.46</v>
      </c>
      <c r="BD571" s="8">
        <v>0.52170000000000005</v>
      </c>
      <c r="BE571">
        <v>278.99549999999999</v>
      </c>
      <c r="BF571">
        <v>54097.21</v>
      </c>
      <c r="BG571">
        <v>847666.73</v>
      </c>
      <c r="BH571">
        <v>23</v>
      </c>
      <c r="BI571">
        <v>1227.1099999999999</v>
      </c>
      <c r="BJ571" s="8">
        <v>-6.88E-2</v>
      </c>
      <c r="BK571" s="8">
        <v>0.62450000000000006</v>
      </c>
      <c r="BL571" t="s">
        <v>610</v>
      </c>
    </row>
    <row r="572" spans="1:64" x14ac:dyDescent="0.45">
      <c r="A572" t="s">
        <v>1032</v>
      </c>
      <c r="B572" t="s">
        <v>31</v>
      </c>
      <c r="C572" s="7">
        <v>42951.586805555555</v>
      </c>
      <c r="D572">
        <v>150.05000000000001</v>
      </c>
      <c r="E572" s="7">
        <v>42954.388888888891</v>
      </c>
      <c r="F572">
        <v>227.05</v>
      </c>
      <c r="G572" s="8">
        <v>0.51319999999999999</v>
      </c>
      <c r="H572">
        <v>26394.11</v>
      </c>
      <c r="I572" s="8">
        <v>0.48799999999999999</v>
      </c>
      <c r="J572">
        <v>360.4325</v>
      </c>
      <c r="K572">
        <v>54082.9</v>
      </c>
      <c r="L572">
        <v>874060.84</v>
      </c>
      <c r="M572">
        <v>21</v>
      </c>
      <c r="N572">
        <v>1256.8599999999999</v>
      </c>
      <c r="O572" s="8">
        <v>-0.108</v>
      </c>
      <c r="P572" s="8">
        <v>0.59950000000000003</v>
      </c>
      <c r="Q572" t="s">
        <v>610</v>
      </c>
      <c r="S572" s="2">
        <v>42951</v>
      </c>
      <c r="T572" t="s">
        <v>1032</v>
      </c>
      <c r="U572">
        <v>150.05000000000001</v>
      </c>
      <c r="V572">
        <v>227.05</v>
      </c>
      <c r="W572">
        <f t="shared" si="102"/>
        <v>12133969.745544991</v>
      </c>
      <c r="X572">
        <f t="shared" si="103"/>
        <v>30334.924363862476</v>
      </c>
      <c r="Y572">
        <f t="shared" si="93"/>
        <v>200</v>
      </c>
      <c r="Z572">
        <f t="shared" si="94"/>
        <v>14645.800000000003</v>
      </c>
      <c r="AA572" t="str">
        <f t="shared" si="95"/>
        <v/>
      </c>
      <c r="AB572" s="9" t="str">
        <f>IFERROR(AA572/MAX($A$3:AA572)-1,"")</f>
        <v/>
      </c>
      <c r="AG572" s="2">
        <f t="shared" si="100"/>
        <v>43092</v>
      </c>
      <c r="AH572">
        <v>12478300.002352487</v>
      </c>
      <c r="AI572" s="9">
        <f>AH572/MAX($AH$2:AH572)-1</f>
        <v>-4.0314753301562756E-2</v>
      </c>
      <c r="AJ572" s="29">
        <f t="shared" si="96"/>
        <v>1</v>
      </c>
      <c r="AK572" s="29">
        <f t="shared" si="97"/>
        <v>1</v>
      </c>
      <c r="AL572" s="30">
        <f t="shared" si="101"/>
        <v>2</v>
      </c>
      <c r="AM572" s="30">
        <f t="shared" si="98"/>
        <v>2369</v>
      </c>
      <c r="AN572" s="31">
        <f t="shared" ca="1" si="99"/>
        <v>-4.0314753301562756E-2</v>
      </c>
      <c r="AV572" t="s">
        <v>1032</v>
      </c>
      <c r="AW572" t="s">
        <v>31</v>
      </c>
      <c r="AX572" s="7">
        <v>42951.586805555555</v>
      </c>
      <c r="AY572">
        <v>150.05000000000001</v>
      </c>
      <c r="AZ572" s="7">
        <v>42954.388888888891</v>
      </c>
      <c r="BA572">
        <v>227.05</v>
      </c>
      <c r="BB572" s="8">
        <v>0.51319999999999999</v>
      </c>
      <c r="BC572">
        <v>26394.11</v>
      </c>
      <c r="BD572" s="8">
        <v>0.48799999999999999</v>
      </c>
      <c r="BE572">
        <v>360.4325</v>
      </c>
      <c r="BF572">
        <v>54082.9</v>
      </c>
      <c r="BG572">
        <v>874060.84</v>
      </c>
      <c r="BH572">
        <v>21</v>
      </c>
      <c r="BI572">
        <v>1256.8599999999999</v>
      </c>
      <c r="BJ572" s="8">
        <v>-0.108</v>
      </c>
      <c r="BK572" s="8">
        <v>0.59950000000000003</v>
      </c>
      <c r="BL572" t="s">
        <v>610</v>
      </c>
    </row>
    <row r="573" spans="1:64" x14ac:dyDescent="0.45">
      <c r="A573" t="s">
        <v>1032</v>
      </c>
      <c r="B573" t="s">
        <v>31</v>
      </c>
      <c r="C573" s="7">
        <v>42951.586805555555</v>
      </c>
      <c r="D573">
        <v>150.05000000000001</v>
      </c>
      <c r="E573" s="7">
        <v>42954.385416666664</v>
      </c>
      <c r="F573">
        <v>235.75</v>
      </c>
      <c r="G573" s="8">
        <v>0.57110000000000005</v>
      </c>
      <c r="H573">
        <v>37099.42</v>
      </c>
      <c r="I573" s="8">
        <v>0.5454</v>
      </c>
      <c r="J573">
        <v>453.30540000000002</v>
      </c>
      <c r="K573">
        <v>68018.48</v>
      </c>
      <c r="L573">
        <v>3640794.68</v>
      </c>
      <c r="M573">
        <v>20</v>
      </c>
      <c r="N573">
        <v>1854.97</v>
      </c>
      <c r="O573" s="8">
        <v>-0.108</v>
      </c>
      <c r="P573" s="8">
        <v>0.57110000000000005</v>
      </c>
      <c r="Q573" t="s">
        <v>610</v>
      </c>
      <c r="S573" s="2">
        <v>42951</v>
      </c>
      <c r="T573" t="s">
        <v>1032</v>
      </c>
      <c r="U573">
        <v>150.05000000000001</v>
      </c>
      <c r="V573">
        <v>235.75</v>
      </c>
      <c r="W573">
        <f t="shared" si="102"/>
        <v>12133969.745544991</v>
      </c>
      <c r="X573">
        <f t="shared" si="103"/>
        <v>30334.924363862476</v>
      </c>
      <c r="Y573">
        <f t="shared" si="93"/>
        <v>200</v>
      </c>
      <c r="Z573">
        <f t="shared" si="94"/>
        <v>16368.399999999998</v>
      </c>
      <c r="AA573" t="str">
        <f t="shared" si="95"/>
        <v/>
      </c>
      <c r="AB573" s="9" t="str">
        <f>IFERROR(AA573/MAX($A$3:AA573)-1,"")</f>
        <v/>
      </c>
      <c r="AG573" s="2">
        <f t="shared" si="100"/>
        <v>43093</v>
      </c>
      <c r="AH573">
        <v>12478300.002352487</v>
      </c>
      <c r="AI573" s="9">
        <f>AH573/MAX($AH$2:AH573)-1</f>
        <v>-4.0314753301562756E-2</v>
      </c>
      <c r="AJ573" s="29">
        <f t="shared" si="96"/>
        <v>1</v>
      </c>
      <c r="AK573" s="29">
        <f t="shared" si="97"/>
        <v>1</v>
      </c>
      <c r="AL573" s="30">
        <f t="shared" si="101"/>
        <v>2</v>
      </c>
      <c r="AM573" s="30">
        <f t="shared" si="98"/>
        <v>2369</v>
      </c>
      <c r="AN573" s="31">
        <f t="shared" ca="1" si="99"/>
        <v>-4.0314753301562756E-2</v>
      </c>
      <c r="AV573" t="s">
        <v>1032</v>
      </c>
      <c r="AW573" t="s">
        <v>31</v>
      </c>
      <c r="AX573" s="7">
        <v>42951.586805555555</v>
      </c>
      <c r="AY573">
        <v>150.05000000000001</v>
      </c>
      <c r="AZ573" s="7">
        <v>42954.385416666664</v>
      </c>
      <c r="BA573">
        <v>235.75</v>
      </c>
      <c r="BB573" s="8">
        <v>0.57110000000000005</v>
      </c>
      <c r="BC573">
        <v>37099.42</v>
      </c>
      <c r="BD573" s="8">
        <v>0.5454</v>
      </c>
      <c r="BE573">
        <v>453.30540000000002</v>
      </c>
      <c r="BF573">
        <v>68018.48</v>
      </c>
      <c r="BG573">
        <v>3640794.68</v>
      </c>
      <c r="BH573">
        <v>20</v>
      </c>
      <c r="BI573">
        <v>1854.97</v>
      </c>
      <c r="BJ573" s="8">
        <v>-0.108</v>
      </c>
      <c r="BK573" s="8">
        <v>0.57110000000000005</v>
      </c>
      <c r="BL573" t="s">
        <v>610</v>
      </c>
    </row>
    <row r="574" spans="1:64" x14ac:dyDescent="0.45">
      <c r="A574" t="s">
        <v>1033</v>
      </c>
      <c r="B574" t="s">
        <v>31</v>
      </c>
      <c r="C574" s="7">
        <v>42951.604166666664</v>
      </c>
      <c r="D574">
        <v>138.65</v>
      </c>
      <c r="E574" s="7">
        <v>42954.385416666664</v>
      </c>
      <c r="F574">
        <v>167.5</v>
      </c>
      <c r="G574" s="8">
        <v>0.20810000000000001</v>
      </c>
      <c r="H574">
        <v>12667.63</v>
      </c>
      <c r="I574" s="8">
        <v>0.186</v>
      </c>
      <c r="J574">
        <v>491.21230000000003</v>
      </c>
      <c r="K574">
        <v>68106.59</v>
      </c>
      <c r="L574">
        <v>3653462.31</v>
      </c>
      <c r="M574">
        <v>15</v>
      </c>
      <c r="N574">
        <v>844.51</v>
      </c>
      <c r="O574" s="8">
        <v>-0.2243</v>
      </c>
      <c r="P574" s="8">
        <v>0.20810000000000001</v>
      </c>
      <c r="Q574" t="s">
        <v>610</v>
      </c>
      <c r="S574" s="2">
        <v>42951</v>
      </c>
      <c r="T574" t="s">
        <v>1033</v>
      </c>
      <c r="U574">
        <v>138.65</v>
      </c>
      <c r="V574">
        <v>167.5</v>
      </c>
      <c r="W574">
        <f t="shared" si="102"/>
        <v>12133969.745544991</v>
      </c>
      <c r="X574">
        <f t="shared" si="103"/>
        <v>30334.924363862476</v>
      </c>
      <c r="Y574">
        <f t="shared" si="93"/>
        <v>225</v>
      </c>
      <c r="Z574">
        <f t="shared" si="94"/>
        <v>5802.4124999999931</v>
      </c>
      <c r="AA574">
        <f t="shared" si="95"/>
        <v>12185960.50804499</v>
      </c>
      <c r="AB574" s="9">
        <f>IFERROR(AA574/MAX($A$3:AA574)-1,"")</f>
        <v>0</v>
      </c>
      <c r="AG574" s="2">
        <f t="shared" si="100"/>
        <v>43094</v>
      </c>
      <c r="AH574">
        <v>12478300.002352487</v>
      </c>
      <c r="AI574" s="9">
        <f>AH574/MAX($AH$2:AH574)-1</f>
        <v>-4.0314753301562756E-2</v>
      </c>
      <c r="AJ574" s="29">
        <f t="shared" si="96"/>
        <v>1</v>
      </c>
      <c r="AK574" s="29">
        <f t="shared" si="97"/>
        <v>1</v>
      </c>
      <c r="AL574" s="30">
        <f t="shared" si="101"/>
        <v>2</v>
      </c>
      <c r="AM574" s="30">
        <f t="shared" si="98"/>
        <v>2369</v>
      </c>
      <c r="AN574" s="31">
        <f t="shared" ca="1" si="99"/>
        <v>-4.0314753301562756E-2</v>
      </c>
      <c r="AV574" t="s">
        <v>1033</v>
      </c>
      <c r="AW574" t="s">
        <v>31</v>
      </c>
      <c r="AX574" s="7">
        <v>42951.604166666664</v>
      </c>
      <c r="AY574">
        <v>138.65</v>
      </c>
      <c r="AZ574" s="7">
        <v>42954.385416666664</v>
      </c>
      <c r="BA574">
        <v>167.5</v>
      </c>
      <c r="BB574" s="8">
        <v>0.20810000000000001</v>
      </c>
      <c r="BC574">
        <v>12667.63</v>
      </c>
      <c r="BD574" s="8">
        <v>0.186</v>
      </c>
      <c r="BE574">
        <v>491.21230000000003</v>
      </c>
      <c r="BF574">
        <v>68106.59</v>
      </c>
      <c r="BG574">
        <v>3653462.31</v>
      </c>
      <c r="BH574">
        <v>15</v>
      </c>
      <c r="BI574">
        <v>844.51</v>
      </c>
      <c r="BJ574" s="8">
        <v>-0.2243</v>
      </c>
      <c r="BK574" s="8">
        <v>0.20810000000000001</v>
      </c>
      <c r="BL574" t="s">
        <v>610</v>
      </c>
    </row>
    <row r="575" spans="1:64" x14ac:dyDescent="0.45">
      <c r="A575" t="s">
        <v>1061</v>
      </c>
      <c r="B575" t="s">
        <v>31</v>
      </c>
      <c r="C575" s="7">
        <v>42955.395833333336</v>
      </c>
      <c r="D575">
        <v>87</v>
      </c>
      <c r="E575" s="7">
        <v>42956.385416666664</v>
      </c>
      <c r="F575">
        <v>304.60000000000002</v>
      </c>
      <c r="G575" s="8">
        <v>2.5011000000000001</v>
      </c>
      <c r="H575">
        <v>167673.94</v>
      </c>
      <c r="I575" s="8">
        <v>2.4561000000000002</v>
      </c>
      <c r="J575">
        <v>784.68179999999995</v>
      </c>
      <c r="K575">
        <v>68267.31</v>
      </c>
      <c r="L575">
        <v>3821136.25</v>
      </c>
      <c r="M575">
        <v>75</v>
      </c>
      <c r="N575">
        <v>2235.65</v>
      </c>
      <c r="O575" s="8">
        <v>-0.32990000000000003</v>
      </c>
      <c r="P575" s="8">
        <v>2.5011000000000001</v>
      </c>
      <c r="Q575" t="s">
        <v>610</v>
      </c>
      <c r="S575" s="2">
        <v>42955</v>
      </c>
      <c r="T575" t="s">
        <v>1061</v>
      </c>
      <c r="U575">
        <v>87</v>
      </c>
      <c r="V575">
        <v>304.60000000000002</v>
      </c>
      <c r="W575">
        <f t="shared" si="102"/>
        <v>12185960.50804499</v>
      </c>
      <c r="X575">
        <f t="shared" si="103"/>
        <v>30464.901270112474</v>
      </c>
      <c r="Y575">
        <f t="shared" si="93"/>
        <v>350</v>
      </c>
      <c r="Z575">
        <f t="shared" si="94"/>
        <v>74789.400000000009</v>
      </c>
      <c r="AA575" t="str">
        <f t="shared" si="95"/>
        <v/>
      </c>
      <c r="AB575" s="9" t="str">
        <f>IFERROR(AA575/MAX($A$3:AA575)-1,"")</f>
        <v/>
      </c>
      <c r="AG575" s="2">
        <f t="shared" si="100"/>
        <v>43095</v>
      </c>
      <c r="AH575">
        <v>12478300.002352487</v>
      </c>
      <c r="AI575" s="9">
        <f>AH575/MAX($AH$2:AH575)-1</f>
        <v>-4.0314753301562756E-2</v>
      </c>
      <c r="AJ575" s="29">
        <f t="shared" si="96"/>
        <v>1</v>
      </c>
      <c r="AK575" s="29">
        <f t="shared" si="97"/>
        <v>1</v>
      </c>
      <c r="AL575" s="30">
        <f t="shared" si="101"/>
        <v>2</v>
      </c>
      <c r="AM575" s="30">
        <f t="shared" si="98"/>
        <v>2369</v>
      </c>
      <c r="AN575" s="31">
        <f t="shared" ca="1" si="99"/>
        <v>-4.0314753301562756E-2</v>
      </c>
      <c r="AV575" t="s">
        <v>1061</v>
      </c>
      <c r="AW575" t="s">
        <v>31</v>
      </c>
      <c r="AX575" s="7">
        <v>42955.395833333336</v>
      </c>
      <c r="AY575">
        <v>87</v>
      </c>
      <c r="AZ575" s="7">
        <v>42956.385416666664</v>
      </c>
      <c r="BA575">
        <v>304.60000000000002</v>
      </c>
      <c r="BB575" s="8">
        <v>2.5011000000000001</v>
      </c>
      <c r="BC575">
        <v>167673.94</v>
      </c>
      <c r="BD575" s="8">
        <v>2.4561000000000002</v>
      </c>
      <c r="BE575">
        <v>784.68179999999995</v>
      </c>
      <c r="BF575">
        <v>68267.31</v>
      </c>
      <c r="BG575">
        <v>3821136.25</v>
      </c>
      <c r="BH575">
        <v>75</v>
      </c>
      <c r="BI575">
        <v>2235.65</v>
      </c>
      <c r="BJ575" s="8">
        <v>-0.32990000000000003</v>
      </c>
      <c r="BK575" s="8">
        <v>2.5011000000000001</v>
      </c>
      <c r="BL575" t="s">
        <v>610</v>
      </c>
    </row>
    <row r="576" spans="1:64" x14ac:dyDescent="0.45">
      <c r="A576" t="s">
        <v>1035</v>
      </c>
      <c r="B576" t="s">
        <v>31</v>
      </c>
      <c r="C576" s="7">
        <v>42955.40625</v>
      </c>
      <c r="D576">
        <v>111.75</v>
      </c>
      <c r="E576" s="7">
        <v>42956.385416666664</v>
      </c>
      <c r="F576">
        <v>223.3</v>
      </c>
      <c r="G576" s="8">
        <v>0.99819999999999998</v>
      </c>
      <c r="H576">
        <v>66220.72</v>
      </c>
      <c r="I576" s="8">
        <v>0.96819999999999995</v>
      </c>
      <c r="J576">
        <v>612.02430000000004</v>
      </c>
      <c r="K576">
        <v>68393.710000000006</v>
      </c>
      <c r="L576">
        <v>3887356.97</v>
      </c>
      <c r="M576">
        <v>72</v>
      </c>
      <c r="N576">
        <v>919.73</v>
      </c>
      <c r="O576" s="8">
        <v>-0.28499999999999998</v>
      </c>
      <c r="P576" s="8">
        <v>0.99819999999999998</v>
      </c>
      <c r="Q576" t="s">
        <v>610</v>
      </c>
      <c r="S576" s="2">
        <v>42955</v>
      </c>
      <c r="T576" t="s">
        <v>1035</v>
      </c>
      <c r="U576">
        <v>111.75</v>
      </c>
      <c r="V576">
        <v>223.3</v>
      </c>
      <c r="W576">
        <f t="shared" si="102"/>
        <v>12185960.50804499</v>
      </c>
      <c r="X576">
        <f t="shared" si="103"/>
        <v>30464.901270112474</v>
      </c>
      <c r="Y576">
        <f t="shared" si="93"/>
        <v>275</v>
      </c>
      <c r="Z576">
        <f t="shared" si="94"/>
        <v>29754.862499999999</v>
      </c>
      <c r="AA576" t="str">
        <f t="shared" si="95"/>
        <v/>
      </c>
      <c r="AB576" s="9" t="str">
        <f>IFERROR(AA576/MAX($A$3:AA576)-1,"")</f>
        <v/>
      </c>
      <c r="AG576" s="2">
        <f t="shared" si="100"/>
        <v>43096</v>
      </c>
      <c r="AH576">
        <v>12445558.452352487</v>
      </c>
      <c r="AI576" s="9">
        <f>AH576/MAX($AH$2:AH576)-1</f>
        <v>-4.2832851318369225E-2</v>
      </c>
      <c r="AJ576" s="29">
        <f t="shared" si="96"/>
        <v>1</v>
      </c>
      <c r="AK576" s="29">
        <f t="shared" si="97"/>
        <v>1</v>
      </c>
      <c r="AL576" s="30">
        <f t="shared" si="101"/>
        <v>2</v>
      </c>
      <c r="AM576" s="30">
        <f t="shared" si="98"/>
        <v>2369</v>
      </c>
      <c r="AN576" s="31">
        <f t="shared" ca="1" si="99"/>
        <v>-4.2832851318369225E-2</v>
      </c>
      <c r="AV576" t="s">
        <v>1035</v>
      </c>
      <c r="AW576" t="s">
        <v>31</v>
      </c>
      <c r="AX576" s="7">
        <v>42955.40625</v>
      </c>
      <c r="AY576">
        <v>111.75</v>
      </c>
      <c r="AZ576" s="7">
        <v>42956.385416666664</v>
      </c>
      <c r="BA576">
        <v>223.3</v>
      </c>
      <c r="BB576" s="8">
        <v>0.99819999999999998</v>
      </c>
      <c r="BC576">
        <v>66220.72</v>
      </c>
      <c r="BD576" s="8">
        <v>0.96819999999999995</v>
      </c>
      <c r="BE576">
        <v>612.02430000000004</v>
      </c>
      <c r="BF576">
        <v>68393.710000000006</v>
      </c>
      <c r="BG576">
        <v>3887356.97</v>
      </c>
      <c r="BH576">
        <v>72</v>
      </c>
      <c r="BI576">
        <v>919.73</v>
      </c>
      <c r="BJ576" s="8">
        <v>-0.28499999999999998</v>
      </c>
      <c r="BK576" s="8">
        <v>0.99819999999999998</v>
      </c>
      <c r="BL576" t="s">
        <v>610</v>
      </c>
    </row>
    <row r="577" spans="1:64" x14ac:dyDescent="0.45">
      <c r="A577" t="s">
        <v>1035</v>
      </c>
      <c r="B577" t="s">
        <v>31</v>
      </c>
      <c r="C577" s="7">
        <v>42955.416666666664</v>
      </c>
      <c r="D577">
        <v>134.44999999999999</v>
      </c>
      <c r="E577" s="7">
        <v>42956.388888888891</v>
      </c>
      <c r="F577">
        <v>245.65</v>
      </c>
      <c r="G577" s="8">
        <v>0.82709999999999995</v>
      </c>
      <c r="H577">
        <v>43431.14</v>
      </c>
      <c r="I577" s="8">
        <v>0.79879999999999995</v>
      </c>
      <c r="J577">
        <v>404.39049999999997</v>
      </c>
      <c r="K577">
        <v>54370.3</v>
      </c>
      <c r="L577">
        <v>917491.98</v>
      </c>
      <c r="M577">
        <v>70</v>
      </c>
      <c r="N577">
        <v>620.44000000000005</v>
      </c>
      <c r="O577" s="8">
        <v>-0.38159999999999999</v>
      </c>
      <c r="P577" s="8">
        <v>0.82709999999999995</v>
      </c>
      <c r="Q577" t="s">
        <v>610</v>
      </c>
      <c r="S577" s="2">
        <v>42955</v>
      </c>
      <c r="T577" t="s">
        <v>1035</v>
      </c>
      <c r="U577">
        <v>134.44999999999999</v>
      </c>
      <c r="V577">
        <v>245.65</v>
      </c>
      <c r="W577">
        <f t="shared" si="102"/>
        <v>12185960.50804499</v>
      </c>
      <c r="X577">
        <f t="shared" si="103"/>
        <v>30464.901270112474</v>
      </c>
      <c r="Y577">
        <f t="shared" si="93"/>
        <v>225</v>
      </c>
      <c r="Z577">
        <f t="shared" si="94"/>
        <v>24164.775000000001</v>
      </c>
      <c r="AA577" t="str">
        <f t="shared" si="95"/>
        <v/>
      </c>
      <c r="AB577" s="9" t="str">
        <f>IFERROR(AA577/MAX($A$3:AA577)-1,"")</f>
        <v/>
      </c>
      <c r="AG577" s="2">
        <f t="shared" si="100"/>
        <v>43097</v>
      </c>
      <c r="AH577">
        <v>12445558.452352487</v>
      </c>
      <c r="AI577" s="9">
        <f>AH577/MAX($AH$2:AH577)-1</f>
        <v>-4.2832851318369225E-2</v>
      </c>
      <c r="AJ577" s="29">
        <f t="shared" si="96"/>
        <v>1</v>
      </c>
      <c r="AK577" s="29">
        <f t="shared" si="97"/>
        <v>1</v>
      </c>
      <c r="AL577" s="30">
        <f t="shared" si="101"/>
        <v>2</v>
      </c>
      <c r="AM577" s="30">
        <f t="shared" si="98"/>
        <v>2369</v>
      </c>
      <c r="AN577" s="31">
        <f t="shared" ca="1" si="99"/>
        <v>-4.2832851318369225E-2</v>
      </c>
      <c r="AV577" t="s">
        <v>1035</v>
      </c>
      <c r="AW577" t="s">
        <v>31</v>
      </c>
      <c r="AX577" s="7">
        <v>42955.416666666664</v>
      </c>
      <c r="AY577">
        <v>134.44999999999999</v>
      </c>
      <c r="AZ577" s="7">
        <v>42956.388888888891</v>
      </c>
      <c r="BA577">
        <v>245.65</v>
      </c>
      <c r="BB577" s="8">
        <v>0.82709999999999995</v>
      </c>
      <c r="BC577">
        <v>43431.14</v>
      </c>
      <c r="BD577" s="8">
        <v>0.79879999999999995</v>
      </c>
      <c r="BE577">
        <v>404.39049999999997</v>
      </c>
      <c r="BF577">
        <v>54370.3</v>
      </c>
      <c r="BG577">
        <v>917491.98</v>
      </c>
      <c r="BH577">
        <v>70</v>
      </c>
      <c r="BI577">
        <v>620.44000000000005</v>
      </c>
      <c r="BJ577" s="8">
        <v>-0.38159999999999999</v>
      </c>
      <c r="BK577" s="8">
        <v>0.82709999999999995</v>
      </c>
      <c r="BL577" t="s">
        <v>610</v>
      </c>
    </row>
    <row r="578" spans="1:64" x14ac:dyDescent="0.45">
      <c r="A578" t="s">
        <v>1034</v>
      </c>
      <c r="B578" t="s">
        <v>31</v>
      </c>
      <c r="C578" s="7">
        <v>42955.420138888891</v>
      </c>
      <c r="D578">
        <v>95.1</v>
      </c>
      <c r="E578" s="7">
        <v>42956.388888888891</v>
      </c>
      <c r="F578">
        <v>180.9</v>
      </c>
      <c r="G578" s="8">
        <v>0.9022</v>
      </c>
      <c r="H578">
        <v>47470.65</v>
      </c>
      <c r="I578" s="8">
        <v>0.87319999999999998</v>
      </c>
      <c r="J578">
        <v>571.66</v>
      </c>
      <c r="K578">
        <v>54364.87</v>
      </c>
      <c r="L578">
        <v>964962.63</v>
      </c>
      <c r="M578">
        <v>69</v>
      </c>
      <c r="N578">
        <v>687.98</v>
      </c>
      <c r="O578" s="8">
        <v>-0.44690000000000002</v>
      </c>
      <c r="P578" s="8">
        <v>0.9022</v>
      </c>
      <c r="Q578" t="s">
        <v>610</v>
      </c>
      <c r="S578" s="2">
        <v>42955</v>
      </c>
      <c r="T578" t="s">
        <v>1034</v>
      </c>
      <c r="U578">
        <v>95.1</v>
      </c>
      <c r="V578">
        <v>180.9</v>
      </c>
      <c r="W578">
        <f t="shared" si="102"/>
        <v>12185960.50804499</v>
      </c>
      <c r="X578">
        <f t="shared" si="103"/>
        <v>30464.901270112474</v>
      </c>
      <c r="Y578">
        <f t="shared" ref="Y578:Y641" si="104">MROUND(X578/U578,25)</f>
        <v>325</v>
      </c>
      <c r="Z578">
        <f t="shared" ref="Z578:Z641" si="105">Y578*((V578*0.99)-(U578*1.01))</f>
        <v>26988.000000000004</v>
      </c>
      <c r="AA578">
        <f t="shared" si="95"/>
        <v>12341657.545544989</v>
      </c>
      <c r="AB578" s="9">
        <f>IFERROR(AA578/MAX($A$3:AA578)-1,"")</f>
        <v>0</v>
      </c>
      <c r="AG578" s="2">
        <f t="shared" si="100"/>
        <v>43098</v>
      </c>
      <c r="AH578">
        <v>12445558.452352487</v>
      </c>
      <c r="AI578" s="9">
        <f>AH578/MAX($AH$2:AH578)-1</f>
        <v>-4.2832851318369225E-2</v>
      </c>
      <c r="AJ578" s="29">
        <f t="shared" si="96"/>
        <v>1</v>
      </c>
      <c r="AK578" s="29">
        <f t="shared" si="97"/>
        <v>1</v>
      </c>
      <c r="AL578" s="30">
        <f t="shared" si="101"/>
        <v>2</v>
      </c>
      <c r="AM578" s="30">
        <f t="shared" si="98"/>
        <v>2369</v>
      </c>
      <c r="AN578" s="31">
        <f t="shared" ca="1" si="99"/>
        <v>-4.2832851318369225E-2</v>
      </c>
      <c r="AV578" t="s">
        <v>1034</v>
      </c>
      <c r="AW578" t="s">
        <v>31</v>
      </c>
      <c r="AX578" s="7">
        <v>42955.420138888891</v>
      </c>
      <c r="AY578">
        <v>95.1</v>
      </c>
      <c r="AZ578" s="7">
        <v>42956.388888888891</v>
      </c>
      <c r="BA578">
        <v>180.9</v>
      </c>
      <c r="BB578" s="8">
        <v>0.9022</v>
      </c>
      <c r="BC578">
        <v>47470.65</v>
      </c>
      <c r="BD578" s="8">
        <v>0.87319999999999998</v>
      </c>
      <c r="BE578">
        <v>571.66</v>
      </c>
      <c r="BF578">
        <v>54364.87</v>
      </c>
      <c r="BG578">
        <v>964962.63</v>
      </c>
      <c r="BH578">
        <v>69</v>
      </c>
      <c r="BI578">
        <v>687.98</v>
      </c>
      <c r="BJ578" s="8">
        <v>-0.44690000000000002</v>
      </c>
      <c r="BK578" s="8">
        <v>0.9022</v>
      </c>
      <c r="BL578" t="s">
        <v>610</v>
      </c>
    </row>
    <row r="579" spans="1:64" x14ac:dyDescent="0.45">
      <c r="A579" t="s">
        <v>1042</v>
      </c>
      <c r="B579" t="s">
        <v>31</v>
      </c>
      <c r="C579" s="7">
        <v>42956.395833333336</v>
      </c>
      <c r="D579">
        <v>87.25</v>
      </c>
      <c r="E579" s="7">
        <v>42957.385416666664</v>
      </c>
      <c r="F579">
        <v>112.55</v>
      </c>
      <c r="G579" s="8">
        <v>0.28999999999999998</v>
      </c>
      <c r="H579">
        <v>18544.599999999999</v>
      </c>
      <c r="I579" s="8">
        <v>0.2671</v>
      </c>
      <c r="J579">
        <v>795.83709999999996</v>
      </c>
      <c r="K579">
        <v>69436.789999999994</v>
      </c>
      <c r="L579">
        <v>3905901.57</v>
      </c>
      <c r="M579">
        <v>75</v>
      </c>
      <c r="N579">
        <v>247.26</v>
      </c>
      <c r="O579" s="8">
        <v>-0.67220000000000002</v>
      </c>
      <c r="P579" s="8">
        <v>0.28999999999999998</v>
      </c>
      <c r="Q579" t="s">
        <v>610</v>
      </c>
      <c r="S579" s="2">
        <v>42956</v>
      </c>
      <c r="T579" t="s">
        <v>1042</v>
      </c>
      <c r="U579">
        <v>87.25</v>
      </c>
      <c r="V579">
        <v>112.55</v>
      </c>
      <c r="W579">
        <f t="shared" si="102"/>
        <v>12341657.545544989</v>
      </c>
      <c r="X579">
        <f t="shared" si="103"/>
        <v>30854.143863862475</v>
      </c>
      <c r="Y579">
        <f t="shared" si="104"/>
        <v>350</v>
      </c>
      <c r="Z579">
        <f t="shared" si="105"/>
        <v>8155.6999999999971</v>
      </c>
      <c r="AA579" t="str">
        <f t="shared" ref="AA579:AA642" si="106">IF(S579&lt;&gt;S580,W579+SUMIF($S$3:$S$3590,S579,$Z$3:$Z$3590),"")</f>
        <v/>
      </c>
      <c r="AB579" s="9" t="str">
        <f>IFERROR(AA579/MAX($A$3:AA579)-1,"")</f>
        <v/>
      </c>
      <c r="AG579" s="2">
        <f t="shared" si="100"/>
        <v>43099</v>
      </c>
      <c r="AH579">
        <v>12445558.452352487</v>
      </c>
      <c r="AI579" s="9">
        <f>AH579/MAX($AH$2:AH579)-1</f>
        <v>-4.2832851318369225E-2</v>
      </c>
      <c r="AJ579" s="29">
        <f t="shared" ref="AJ579:AJ642" si="107">IF(AG579=$AP$3,1,IF(AJ578=1,1,""))</f>
        <v>1</v>
      </c>
      <c r="AK579" s="29">
        <f t="shared" ref="AK579:AK642" si="108">IF(AG579=$AP$4,1,IF(AK580=1,1,""))</f>
        <v>1</v>
      </c>
      <c r="AL579" s="30">
        <f t="shared" si="101"/>
        <v>2</v>
      </c>
      <c r="AM579" s="30">
        <f t="shared" ref="AM579:AM642" si="109">IF(AND(AK579=1,AK580&lt;&gt;1),ROW(),IF(AND(AK579="",AK580=""),"",AM580))</f>
        <v>2369</v>
      </c>
      <c r="AN579" s="31">
        <f t="shared" ref="AN579:AN642" ca="1" si="110">IF(AM579="","",IF(AJ579=1,AH579/MAX(INDIRECT("AH"&amp;AL579&amp;":"&amp;"AJ"&amp;ROW(AN579)))-1,""))</f>
        <v>-4.2832851318369225E-2</v>
      </c>
      <c r="AV579" t="s">
        <v>1042</v>
      </c>
      <c r="AW579" t="s">
        <v>31</v>
      </c>
      <c r="AX579" s="7">
        <v>42956.395833333336</v>
      </c>
      <c r="AY579">
        <v>87.25</v>
      </c>
      <c r="AZ579" s="7">
        <v>42957.385416666664</v>
      </c>
      <c r="BA579">
        <v>112.55</v>
      </c>
      <c r="BB579" s="8">
        <v>0.28999999999999998</v>
      </c>
      <c r="BC579">
        <v>18544.599999999999</v>
      </c>
      <c r="BD579" s="8">
        <v>0.2671</v>
      </c>
      <c r="BE579">
        <v>795.83709999999996</v>
      </c>
      <c r="BF579">
        <v>69436.789999999994</v>
      </c>
      <c r="BG579">
        <v>3905901.57</v>
      </c>
      <c r="BH579">
        <v>75</v>
      </c>
      <c r="BI579">
        <v>247.26</v>
      </c>
      <c r="BJ579" s="8">
        <v>-0.67220000000000002</v>
      </c>
      <c r="BK579" s="8">
        <v>0.28999999999999998</v>
      </c>
      <c r="BL579" t="s">
        <v>610</v>
      </c>
    </row>
    <row r="580" spans="1:64" x14ac:dyDescent="0.45">
      <c r="A580" t="s">
        <v>1081</v>
      </c>
      <c r="B580" t="s">
        <v>31</v>
      </c>
      <c r="C580" s="7">
        <v>42956.399305555555</v>
      </c>
      <c r="D580">
        <v>118.3</v>
      </c>
      <c r="E580" s="7">
        <v>42957.385416666664</v>
      </c>
      <c r="F580">
        <v>183.4</v>
      </c>
      <c r="G580" s="8">
        <v>0.55030000000000001</v>
      </c>
      <c r="H580">
        <v>36436.29</v>
      </c>
      <c r="I580" s="8">
        <v>0.52480000000000004</v>
      </c>
      <c r="J580">
        <v>586.89639999999997</v>
      </c>
      <c r="K580">
        <v>69429.84</v>
      </c>
      <c r="L580">
        <v>3942337.85</v>
      </c>
      <c r="M580">
        <v>74</v>
      </c>
      <c r="N580">
        <v>492.38</v>
      </c>
      <c r="O580" s="8">
        <v>-0.55579999999999996</v>
      </c>
      <c r="P580" s="8">
        <v>0.55030000000000001</v>
      </c>
      <c r="Q580" t="s">
        <v>610</v>
      </c>
      <c r="S580" s="2">
        <v>42956</v>
      </c>
      <c r="T580" t="s">
        <v>1081</v>
      </c>
      <c r="U580">
        <v>118.3</v>
      </c>
      <c r="V580">
        <v>183.4</v>
      </c>
      <c r="W580">
        <f t="shared" si="102"/>
        <v>12341657.545544989</v>
      </c>
      <c r="X580">
        <f t="shared" si="103"/>
        <v>30854.143863862475</v>
      </c>
      <c r="Y580">
        <f t="shared" si="104"/>
        <v>250</v>
      </c>
      <c r="Z580">
        <f t="shared" si="105"/>
        <v>15520.75</v>
      </c>
      <c r="AA580">
        <f t="shared" si="106"/>
        <v>12365333.995544989</v>
      </c>
      <c r="AB580" s="9">
        <f>IFERROR(AA580/MAX($A$3:AA580)-1,"")</f>
        <v>0</v>
      </c>
      <c r="AG580" s="2">
        <f t="shared" ref="AG580:AG643" si="111">AG579+1</f>
        <v>43100</v>
      </c>
      <c r="AH580">
        <v>12445558.452352487</v>
      </c>
      <c r="AI580" s="9">
        <f>AH580/MAX($AH$2:AH580)-1</f>
        <v>-4.2832851318369225E-2</v>
      </c>
      <c r="AJ580" s="29">
        <f t="shared" si="107"/>
        <v>1</v>
      </c>
      <c r="AK580" s="29">
        <f t="shared" si="108"/>
        <v>1</v>
      </c>
      <c r="AL580" s="30">
        <f t="shared" ref="AL580:AL643" si="112">IF(AND(AJ580=1,AJ579&lt;&gt;1),ROW(),IF(AND(AJ580="",AJ579=""),"",AL579))</f>
        <v>2</v>
      </c>
      <c r="AM580" s="30">
        <f t="shared" si="109"/>
        <v>2369</v>
      </c>
      <c r="AN580" s="31">
        <f t="shared" ca="1" si="110"/>
        <v>-4.2832851318369225E-2</v>
      </c>
      <c r="AV580" t="s">
        <v>1081</v>
      </c>
      <c r="AW580" t="s">
        <v>31</v>
      </c>
      <c r="AX580" s="7">
        <v>42956.399305555555</v>
      </c>
      <c r="AY580">
        <v>118.3</v>
      </c>
      <c r="AZ580" s="7">
        <v>42957.385416666664</v>
      </c>
      <c r="BA580">
        <v>183.4</v>
      </c>
      <c r="BB580" s="8">
        <v>0.55030000000000001</v>
      </c>
      <c r="BC580">
        <v>36436.29</v>
      </c>
      <c r="BD580" s="8">
        <v>0.52480000000000004</v>
      </c>
      <c r="BE580">
        <v>586.89639999999997</v>
      </c>
      <c r="BF580">
        <v>69429.84</v>
      </c>
      <c r="BG580">
        <v>3942337.85</v>
      </c>
      <c r="BH580">
        <v>74</v>
      </c>
      <c r="BI580">
        <v>492.38</v>
      </c>
      <c r="BJ580" s="8">
        <v>-0.55579999999999996</v>
      </c>
      <c r="BK580" s="8">
        <v>0.55030000000000001</v>
      </c>
      <c r="BL580" t="s">
        <v>610</v>
      </c>
    </row>
    <row r="581" spans="1:64" x14ac:dyDescent="0.45">
      <c r="A581" t="s">
        <v>1023</v>
      </c>
      <c r="B581" t="s">
        <v>31</v>
      </c>
      <c r="C581" s="7">
        <v>42958.440972222219</v>
      </c>
      <c r="D581">
        <v>203.3</v>
      </c>
      <c r="E581" s="7">
        <v>42961.385416666664</v>
      </c>
      <c r="F581">
        <v>156.44999999999999</v>
      </c>
      <c r="G581" s="8">
        <v>-0.23039999999999999</v>
      </c>
      <c r="H581">
        <v>-17298.48</v>
      </c>
      <c r="I581" s="8">
        <v>-0.24809999999999999</v>
      </c>
      <c r="J581">
        <v>342.9006</v>
      </c>
      <c r="K581">
        <v>69711.69</v>
      </c>
      <c r="L581">
        <v>3925039.38</v>
      </c>
      <c r="M581">
        <v>62</v>
      </c>
      <c r="N581">
        <v>-279.01</v>
      </c>
      <c r="O581" s="8">
        <v>-0.35589999999999999</v>
      </c>
      <c r="P581" s="8">
        <v>0.50019999999999998</v>
      </c>
      <c r="Q581" t="s">
        <v>610</v>
      </c>
      <c r="S581" s="2">
        <v>42958</v>
      </c>
      <c r="T581" t="s">
        <v>1023</v>
      </c>
      <c r="U581">
        <v>203.3</v>
      </c>
      <c r="V581">
        <v>156.44999999999999</v>
      </c>
      <c r="W581">
        <f t="shared" si="102"/>
        <v>12365333.995544989</v>
      </c>
      <c r="X581">
        <f t="shared" si="103"/>
        <v>30913.334988862473</v>
      </c>
      <c r="Y581">
        <f t="shared" si="104"/>
        <v>150</v>
      </c>
      <c r="Z581">
        <f t="shared" si="105"/>
        <v>-7567.1250000000073</v>
      </c>
      <c r="AA581" t="str">
        <f t="shared" si="106"/>
        <v/>
      </c>
      <c r="AB581" s="9" t="str">
        <f>IFERROR(AA581/MAX($A$3:AA581)-1,"")</f>
        <v/>
      </c>
      <c r="AG581" s="2">
        <f t="shared" si="111"/>
        <v>43101</v>
      </c>
      <c r="AH581">
        <v>12450490.539852487</v>
      </c>
      <c r="AI581" s="9">
        <f>AH581/MAX($AH$2:AH581)-1</f>
        <v>-4.2453532692572127E-2</v>
      </c>
      <c r="AJ581" s="29">
        <f t="shared" si="107"/>
        <v>1</v>
      </c>
      <c r="AK581" s="29">
        <f t="shared" si="108"/>
        <v>1</v>
      </c>
      <c r="AL581" s="30">
        <f t="shared" si="112"/>
        <v>2</v>
      </c>
      <c r="AM581" s="30">
        <f t="shared" si="109"/>
        <v>2369</v>
      </c>
      <c r="AN581" s="31">
        <f t="shared" ca="1" si="110"/>
        <v>-4.2453532692572127E-2</v>
      </c>
      <c r="AV581" t="s">
        <v>1023</v>
      </c>
      <c r="AW581" t="s">
        <v>31</v>
      </c>
      <c r="AX581" s="7">
        <v>42958.440972222219</v>
      </c>
      <c r="AY581">
        <v>203.3</v>
      </c>
      <c r="AZ581" s="7">
        <v>42961.385416666664</v>
      </c>
      <c r="BA581">
        <v>156.44999999999999</v>
      </c>
      <c r="BB581" s="8">
        <v>-0.23039999999999999</v>
      </c>
      <c r="BC581">
        <v>-17298.48</v>
      </c>
      <c r="BD581" s="8">
        <v>-0.24809999999999999</v>
      </c>
      <c r="BE581">
        <v>342.9006</v>
      </c>
      <c r="BF581">
        <v>69711.69</v>
      </c>
      <c r="BG581">
        <v>3925039.38</v>
      </c>
      <c r="BH581">
        <v>62</v>
      </c>
      <c r="BI581">
        <v>-279.01</v>
      </c>
      <c r="BJ581" s="8">
        <v>-0.35589999999999999</v>
      </c>
      <c r="BK581" s="8">
        <v>0.50019999999999998</v>
      </c>
      <c r="BL581" t="s">
        <v>610</v>
      </c>
    </row>
    <row r="582" spans="1:64" x14ac:dyDescent="0.45">
      <c r="A582" t="s">
        <v>1022</v>
      </c>
      <c r="B582" t="s">
        <v>31</v>
      </c>
      <c r="C582" s="7">
        <v>42958.503472222219</v>
      </c>
      <c r="D582">
        <v>232</v>
      </c>
      <c r="E582" s="7">
        <v>42961.385416666664</v>
      </c>
      <c r="F582">
        <v>176.3</v>
      </c>
      <c r="G582" s="8">
        <v>-0.24010000000000001</v>
      </c>
      <c r="H582">
        <v>-17943.689999999999</v>
      </c>
      <c r="I582" s="8">
        <v>-0.25769999999999998</v>
      </c>
      <c r="J582">
        <v>300.14699999999999</v>
      </c>
      <c r="K582">
        <v>69634.100000000006</v>
      </c>
      <c r="L582">
        <v>3907095.69</v>
      </c>
      <c r="M582">
        <v>44</v>
      </c>
      <c r="N582">
        <v>-407.81</v>
      </c>
      <c r="O582" s="8">
        <v>-0.4929</v>
      </c>
      <c r="P582" s="8">
        <v>0.1084</v>
      </c>
      <c r="Q582" t="s">
        <v>610</v>
      </c>
      <c r="S582" s="2">
        <v>42958</v>
      </c>
      <c r="T582" t="s">
        <v>1022</v>
      </c>
      <c r="U582">
        <v>232</v>
      </c>
      <c r="V582">
        <v>176.3</v>
      </c>
      <c r="W582">
        <f t="shared" ref="W582:W645" si="113">IF(S582&lt;&gt;S581,AA581,W581)</f>
        <v>12365333.995544989</v>
      </c>
      <c r="X582">
        <f t="shared" si="103"/>
        <v>30913.334988862473</v>
      </c>
      <c r="Y582">
        <f t="shared" si="104"/>
        <v>125</v>
      </c>
      <c r="Z582">
        <f t="shared" si="105"/>
        <v>-7472.8749999999982</v>
      </c>
      <c r="AA582">
        <f t="shared" si="106"/>
        <v>12350293.995544989</v>
      </c>
      <c r="AB582" s="9">
        <f>IFERROR(AA582/MAX($A$3:AA582)-1,"")</f>
        <v>-1.2163035794600097E-3</v>
      </c>
      <c r="AG582" s="2">
        <f t="shared" si="111"/>
        <v>43102</v>
      </c>
      <c r="AH582">
        <v>12357394.564852487</v>
      </c>
      <c r="AI582" s="9">
        <f>AH582/MAX($AH$2:AH582)-1</f>
        <v>-4.9613388900361932E-2</v>
      </c>
      <c r="AJ582" s="29">
        <f t="shared" si="107"/>
        <v>1</v>
      </c>
      <c r="AK582" s="29">
        <f t="shared" si="108"/>
        <v>1</v>
      </c>
      <c r="AL582" s="30">
        <f t="shared" si="112"/>
        <v>2</v>
      </c>
      <c r="AM582" s="30">
        <f t="shared" si="109"/>
        <v>2369</v>
      </c>
      <c r="AN582" s="31">
        <f t="shared" ca="1" si="110"/>
        <v>-4.9613388900361932E-2</v>
      </c>
      <c r="AV582" t="s">
        <v>1022</v>
      </c>
      <c r="AW582" t="s">
        <v>31</v>
      </c>
      <c r="AX582" s="7">
        <v>42958.503472222219</v>
      </c>
      <c r="AY582">
        <v>232</v>
      </c>
      <c r="AZ582" s="7">
        <v>42961.385416666664</v>
      </c>
      <c r="BA582">
        <v>176.3</v>
      </c>
      <c r="BB582" s="8">
        <v>-0.24010000000000001</v>
      </c>
      <c r="BC582">
        <v>-17943.689999999999</v>
      </c>
      <c r="BD582" s="8">
        <v>-0.25769999999999998</v>
      </c>
      <c r="BE582">
        <v>300.14699999999999</v>
      </c>
      <c r="BF582">
        <v>69634.100000000006</v>
      </c>
      <c r="BG582">
        <v>3907095.69</v>
      </c>
      <c r="BH582">
        <v>44</v>
      </c>
      <c r="BI582">
        <v>-407.81</v>
      </c>
      <c r="BJ582" s="8">
        <v>-0.4929</v>
      </c>
      <c r="BK582" s="8">
        <v>0.1084</v>
      </c>
      <c r="BL582" t="s">
        <v>610</v>
      </c>
    </row>
    <row r="583" spans="1:64" x14ac:dyDescent="0.45">
      <c r="A583" t="s">
        <v>1037</v>
      </c>
      <c r="B583" t="s">
        <v>31</v>
      </c>
      <c r="C583" s="7">
        <v>42963.395833333336</v>
      </c>
      <c r="D583">
        <v>108.05</v>
      </c>
      <c r="E583" s="7">
        <v>42964.385416666664</v>
      </c>
      <c r="F583">
        <v>2.15</v>
      </c>
      <c r="G583" s="8">
        <v>-0.98009999999999997</v>
      </c>
      <c r="H583">
        <v>-68861.039999999994</v>
      </c>
      <c r="I583" s="8">
        <v>-0.99029999999999996</v>
      </c>
      <c r="J583">
        <v>643.54909999999995</v>
      </c>
      <c r="K583">
        <v>69535.48</v>
      </c>
      <c r="L583">
        <v>3838234.65</v>
      </c>
      <c r="M583">
        <v>75</v>
      </c>
      <c r="N583">
        <v>-918.15</v>
      </c>
      <c r="O583" s="8">
        <v>-0.98009999999999997</v>
      </c>
      <c r="P583" s="8">
        <v>0.2591</v>
      </c>
      <c r="Q583" t="s">
        <v>610</v>
      </c>
      <c r="S583" s="2">
        <v>42963</v>
      </c>
      <c r="T583" t="s">
        <v>1037</v>
      </c>
      <c r="U583">
        <v>108.05</v>
      </c>
      <c r="V583">
        <v>2.15</v>
      </c>
      <c r="W583">
        <f t="shared" si="113"/>
        <v>12350293.995544989</v>
      </c>
      <c r="X583">
        <f t="shared" si="103"/>
        <v>30875.734988862474</v>
      </c>
      <c r="Y583">
        <f t="shared" si="104"/>
        <v>275</v>
      </c>
      <c r="Z583">
        <f t="shared" si="105"/>
        <v>-29425.55</v>
      </c>
      <c r="AA583" t="str">
        <f t="shared" si="106"/>
        <v/>
      </c>
      <c r="AB583" s="9" t="str">
        <f>IFERROR(AA583/MAX($A$3:AA583)-1,"")</f>
        <v/>
      </c>
      <c r="AG583" s="2">
        <f t="shared" si="111"/>
        <v>43103</v>
      </c>
      <c r="AH583">
        <v>12343995.314852487</v>
      </c>
      <c r="AI583" s="9">
        <f>AH583/MAX($AH$2:AH583)-1</f>
        <v>-5.0643902875775249E-2</v>
      </c>
      <c r="AJ583" s="29">
        <f t="shared" si="107"/>
        <v>1</v>
      </c>
      <c r="AK583" s="29">
        <f t="shared" si="108"/>
        <v>1</v>
      </c>
      <c r="AL583" s="30">
        <f t="shared" si="112"/>
        <v>2</v>
      </c>
      <c r="AM583" s="30">
        <f t="shared" si="109"/>
        <v>2369</v>
      </c>
      <c r="AN583" s="31">
        <f t="shared" ca="1" si="110"/>
        <v>-5.0643902875775249E-2</v>
      </c>
      <c r="AV583" t="s">
        <v>1037</v>
      </c>
      <c r="AW583" t="s">
        <v>31</v>
      </c>
      <c r="AX583" s="7">
        <v>42963.395833333336</v>
      </c>
      <c r="AY583">
        <v>108.05</v>
      </c>
      <c r="AZ583" s="7">
        <v>42964.385416666664</v>
      </c>
      <c r="BA583">
        <v>2.15</v>
      </c>
      <c r="BB583" s="8">
        <v>-0.98009999999999997</v>
      </c>
      <c r="BC583">
        <v>-68861.039999999994</v>
      </c>
      <c r="BD583" s="8">
        <v>-0.99029999999999996</v>
      </c>
      <c r="BE583">
        <v>643.54909999999995</v>
      </c>
      <c r="BF583">
        <v>69535.48</v>
      </c>
      <c r="BG583">
        <v>3838234.65</v>
      </c>
      <c r="BH583">
        <v>75</v>
      </c>
      <c r="BI583">
        <v>-918.15</v>
      </c>
      <c r="BJ583" s="8">
        <v>-0.98009999999999997</v>
      </c>
      <c r="BK583" s="8">
        <v>0.2591</v>
      </c>
      <c r="BL583" t="s">
        <v>610</v>
      </c>
    </row>
    <row r="584" spans="1:64" x14ac:dyDescent="0.45">
      <c r="A584" t="s">
        <v>1037</v>
      </c>
      <c r="B584" t="s">
        <v>31</v>
      </c>
      <c r="C584" s="7">
        <v>42963.420138888891</v>
      </c>
      <c r="D584">
        <v>123.7</v>
      </c>
      <c r="E584" s="7">
        <v>42964.388888888891</v>
      </c>
      <c r="F584">
        <v>2.65</v>
      </c>
      <c r="G584" s="8">
        <v>-0.97860000000000003</v>
      </c>
      <c r="H584">
        <v>-54210.31</v>
      </c>
      <c r="I584" s="8">
        <v>-0.98880000000000001</v>
      </c>
      <c r="J584">
        <v>443.2079</v>
      </c>
      <c r="K584">
        <v>54824.81</v>
      </c>
      <c r="L584">
        <v>910752.32</v>
      </c>
      <c r="M584">
        <v>69</v>
      </c>
      <c r="N584">
        <v>-785.66</v>
      </c>
      <c r="O584" s="8">
        <v>-0.98950000000000005</v>
      </c>
      <c r="P584" s="8">
        <v>7.0699999999999999E-2</v>
      </c>
      <c r="Q584" t="s">
        <v>610</v>
      </c>
      <c r="S584" s="2">
        <v>42963</v>
      </c>
      <c r="T584" t="s">
        <v>1037</v>
      </c>
      <c r="U584">
        <v>123.7</v>
      </c>
      <c r="V584">
        <v>2.65</v>
      </c>
      <c r="W584">
        <f t="shared" si="113"/>
        <v>12350293.995544989</v>
      </c>
      <c r="X584">
        <f t="shared" si="103"/>
        <v>30875.734988862474</v>
      </c>
      <c r="Y584">
        <f t="shared" si="104"/>
        <v>250</v>
      </c>
      <c r="Z584">
        <f t="shared" si="105"/>
        <v>-30578.375</v>
      </c>
      <c r="AA584" t="str">
        <f t="shared" si="106"/>
        <v/>
      </c>
      <c r="AB584" s="9" t="str">
        <f>IFERROR(AA584/MAX($A$3:AA584)-1,"")</f>
        <v/>
      </c>
      <c r="AG584" s="2">
        <f t="shared" si="111"/>
        <v>43104</v>
      </c>
      <c r="AH584">
        <v>12343995.314852487</v>
      </c>
      <c r="AI584" s="9">
        <f>AH584/MAX($AH$2:AH584)-1</f>
        <v>-5.0643902875775249E-2</v>
      </c>
      <c r="AJ584" s="29">
        <f t="shared" si="107"/>
        <v>1</v>
      </c>
      <c r="AK584" s="29">
        <f t="shared" si="108"/>
        <v>1</v>
      </c>
      <c r="AL584" s="30">
        <f t="shared" si="112"/>
        <v>2</v>
      </c>
      <c r="AM584" s="30">
        <f t="shared" si="109"/>
        <v>2369</v>
      </c>
      <c r="AN584" s="31">
        <f t="shared" ca="1" si="110"/>
        <v>-5.0643902875775249E-2</v>
      </c>
      <c r="AV584" t="s">
        <v>1037</v>
      </c>
      <c r="AW584" t="s">
        <v>31</v>
      </c>
      <c r="AX584" s="7">
        <v>42963.420138888891</v>
      </c>
      <c r="AY584">
        <v>123.7</v>
      </c>
      <c r="AZ584" s="7">
        <v>42964.388888888891</v>
      </c>
      <c r="BA584">
        <v>2.65</v>
      </c>
      <c r="BB584" s="8">
        <v>-0.97860000000000003</v>
      </c>
      <c r="BC584">
        <v>-54210.31</v>
      </c>
      <c r="BD584" s="8">
        <v>-0.98880000000000001</v>
      </c>
      <c r="BE584">
        <v>443.2079</v>
      </c>
      <c r="BF584">
        <v>54824.81</v>
      </c>
      <c r="BG584">
        <v>910752.32</v>
      </c>
      <c r="BH584">
        <v>69</v>
      </c>
      <c r="BI584">
        <v>-785.66</v>
      </c>
      <c r="BJ584" s="8">
        <v>-0.98950000000000005</v>
      </c>
      <c r="BK584" s="8">
        <v>7.0699999999999999E-2</v>
      </c>
      <c r="BL584" t="s">
        <v>610</v>
      </c>
    </row>
    <row r="585" spans="1:64" x14ac:dyDescent="0.45">
      <c r="A585" t="s">
        <v>1036</v>
      </c>
      <c r="B585" t="s">
        <v>31</v>
      </c>
      <c r="C585" s="7">
        <v>42963.541666666664</v>
      </c>
      <c r="D585">
        <v>87.7</v>
      </c>
      <c r="E585" s="7">
        <v>42964.388888888891</v>
      </c>
      <c r="F585">
        <v>182</v>
      </c>
      <c r="G585" s="8">
        <v>1.0752999999999999</v>
      </c>
      <c r="H585">
        <v>57073.06</v>
      </c>
      <c r="I585" s="8">
        <v>1.0445</v>
      </c>
      <c r="J585">
        <v>623.04790000000003</v>
      </c>
      <c r="K585">
        <v>54641.3</v>
      </c>
      <c r="L585">
        <v>967825.38</v>
      </c>
      <c r="M585">
        <v>34</v>
      </c>
      <c r="N585">
        <v>1678.62</v>
      </c>
      <c r="O585" s="8">
        <v>-0.35010000000000002</v>
      </c>
      <c r="P585" s="8">
        <v>2.2446000000000002</v>
      </c>
      <c r="Q585" t="s">
        <v>610</v>
      </c>
      <c r="S585" s="2">
        <v>42963</v>
      </c>
      <c r="T585" t="s">
        <v>1036</v>
      </c>
      <c r="U585">
        <v>87.7</v>
      </c>
      <c r="V585">
        <v>182</v>
      </c>
      <c r="W585">
        <f t="shared" si="113"/>
        <v>12350293.995544989</v>
      </c>
      <c r="X585">
        <f t="shared" si="103"/>
        <v>30875.734988862474</v>
      </c>
      <c r="Y585">
        <f t="shared" si="104"/>
        <v>350</v>
      </c>
      <c r="Z585">
        <f t="shared" si="105"/>
        <v>32061.050000000003</v>
      </c>
      <c r="AA585" t="str">
        <f t="shared" si="106"/>
        <v/>
      </c>
      <c r="AB585" s="9" t="str">
        <f>IFERROR(AA585/MAX($A$3:AA585)-1,"")</f>
        <v/>
      </c>
      <c r="AG585" s="2">
        <f t="shared" si="111"/>
        <v>43105</v>
      </c>
      <c r="AH585">
        <v>12343995.314852487</v>
      </c>
      <c r="AI585" s="9">
        <f>AH585/MAX($AH$2:AH585)-1</f>
        <v>-5.0643902875775249E-2</v>
      </c>
      <c r="AJ585" s="29">
        <f t="shared" si="107"/>
        <v>1</v>
      </c>
      <c r="AK585" s="29">
        <f t="shared" si="108"/>
        <v>1</v>
      </c>
      <c r="AL585" s="30">
        <f t="shared" si="112"/>
        <v>2</v>
      </c>
      <c r="AM585" s="30">
        <f t="shared" si="109"/>
        <v>2369</v>
      </c>
      <c r="AN585" s="31">
        <f t="shared" ca="1" si="110"/>
        <v>-5.0643902875775249E-2</v>
      </c>
      <c r="AV585" t="s">
        <v>1036</v>
      </c>
      <c r="AW585" t="s">
        <v>31</v>
      </c>
      <c r="AX585" s="7">
        <v>42963.541666666664</v>
      </c>
      <c r="AY585">
        <v>87.7</v>
      </c>
      <c r="AZ585" s="7">
        <v>42964.388888888891</v>
      </c>
      <c r="BA585">
        <v>182</v>
      </c>
      <c r="BB585" s="8">
        <v>1.0752999999999999</v>
      </c>
      <c r="BC585">
        <v>57073.06</v>
      </c>
      <c r="BD585" s="8">
        <v>1.0445</v>
      </c>
      <c r="BE585">
        <v>623.04790000000003</v>
      </c>
      <c r="BF585">
        <v>54641.3</v>
      </c>
      <c r="BG585">
        <v>967825.38</v>
      </c>
      <c r="BH585">
        <v>34</v>
      </c>
      <c r="BI585">
        <v>1678.62</v>
      </c>
      <c r="BJ585" s="8">
        <v>-0.35010000000000002</v>
      </c>
      <c r="BK585" s="8">
        <v>2.2446000000000002</v>
      </c>
      <c r="BL585" t="s">
        <v>610</v>
      </c>
    </row>
    <row r="586" spans="1:64" x14ac:dyDescent="0.45">
      <c r="A586" t="s">
        <v>1038</v>
      </c>
      <c r="B586" t="s">
        <v>31</v>
      </c>
      <c r="C586" s="7">
        <v>42963.5625</v>
      </c>
      <c r="D586">
        <v>119.15</v>
      </c>
      <c r="E586" s="7">
        <v>42964.385416666664</v>
      </c>
      <c r="F586">
        <v>120.05</v>
      </c>
      <c r="G586" s="8">
        <v>7.6E-3</v>
      </c>
      <c r="H586">
        <v>-867.13</v>
      </c>
      <c r="I586" s="8">
        <v>-1.2500000000000001E-2</v>
      </c>
      <c r="J586">
        <v>581.18769999999995</v>
      </c>
      <c r="K586">
        <v>69248.52</v>
      </c>
      <c r="L586">
        <v>3837367.52</v>
      </c>
      <c r="M586">
        <v>27</v>
      </c>
      <c r="N586">
        <v>-32.119999999999997</v>
      </c>
      <c r="O586" s="8">
        <v>-0.57199999999999995</v>
      </c>
      <c r="P586" s="8">
        <v>0.66510000000000002</v>
      </c>
      <c r="Q586" t="s">
        <v>610</v>
      </c>
      <c r="S586" s="2">
        <v>42963</v>
      </c>
      <c r="T586" t="s">
        <v>1038</v>
      </c>
      <c r="U586">
        <v>119.15</v>
      </c>
      <c r="V586">
        <v>120.05</v>
      </c>
      <c r="W586">
        <f t="shared" si="113"/>
        <v>12350293.995544989</v>
      </c>
      <c r="X586">
        <f t="shared" si="103"/>
        <v>30875.734988862474</v>
      </c>
      <c r="Y586">
        <f t="shared" si="104"/>
        <v>250</v>
      </c>
      <c r="Z586">
        <f t="shared" si="105"/>
        <v>-373.00000000000466</v>
      </c>
      <c r="AA586">
        <f t="shared" si="106"/>
        <v>12321978.120544989</v>
      </c>
      <c r="AB586" s="9">
        <f>IFERROR(AA586/MAX($A$3:AA586)-1,"")</f>
        <v>-3.5062437468830199E-3</v>
      </c>
      <c r="AG586" s="2">
        <f t="shared" si="111"/>
        <v>43106</v>
      </c>
      <c r="AH586">
        <v>12343995.314852487</v>
      </c>
      <c r="AI586" s="9">
        <f>AH586/MAX($AH$2:AH586)-1</f>
        <v>-5.0643902875775249E-2</v>
      </c>
      <c r="AJ586" s="29">
        <f t="shared" si="107"/>
        <v>1</v>
      </c>
      <c r="AK586" s="29">
        <f t="shared" si="108"/>
        <v>1</v>
      </c>
      <c r="AL586" s="30">
        <f t="shared" si="112"/>
        <v>2</v>
      </c>
      <c r="AM586" s="30">
        <f t="shared" si="109"/>
        <v>2369</v>
      </c>
      <c r="AN586" s="31">
        <f t="shared" ca="1" si="110"/>
        <v>-5.0643902875775249E-2</v>
      </c>
      <c r="AV586" t="s">
        <v>1038</v>
      </c>
      <c r="AW586" t="s">
        <v>31</v>
      </c>
      <c r="AX586" s="7">
        <v>42963.5625</v>
      </c>
      <c r="AY586">
        <v>119.15</v>
      </c>
      <c r="AZ586" s="7">
        <v>42964.385416666664</v>
      </c>
      <c r="BA586">
        <v>120.05</v>
      </c>
      <c r="BB586" s="8">
        <v>7.6E-3</v>
      </c>
      <c r="BC586">
        <v>-867.13</v>
      </c>
      <c r="BD586" s="8">
        <v>-1.2500000000000001E-2</v>
      </c>
      <c r="BE586">
        <v>581.18769999999995</v>
      </c>
      <c r="BF586">
        <v>69248.52</v>
      </c>
      <c r="BG586">
        <v>3837367.52</v>
      </c>
      <c r="BH586">
        <v>27</v>
      </c>
      <c r="BI586">
        <v>-32.119999999999997</v>
      </c>
      <c r="BJ586" s="8">
        <v>-0.57199999999999995</v>
      </c>
      <c r="BK586" s="8">
        <v>0.66510000000000002</v>
      </c>
      <c r="BL586" t="s">
        <v>610</v>
      </c>
    </row>
    <row r="587" spans="1:64" x14ac:dyDescent="0.45">
      <c r="A587" t="s">
        <v>1042</v>
      </c>
      <c r="B587" t="s">
        <v>31</v>
      </c>
      <c r="C587" s="7">
        <v>42964.395833333336</v>
      </c>
      <c r="D587">
        <v>57.85</v>
      </c>
      <c r="E587" s="7">
        <v>42964.635416666664</v>
      </c>
      <c r="F587">
        <v>138.85</v>
      </c>
      <c r="G587" s="8">
        <v>1.4001999999999999</v>
      </c>
      <c r="H587">
        <v>94521.07</v>
      </c>
      <c r="I587" s="8">
        <v>1.3662000000000001</v>
      </c>
      <c r="J587">
        <v>1195.97</v>
      </c>
      <c r="K587">
        <v>69186.84</v>
      </c>
      <c r="L587">
        <v>3931888.58</v>
      </c>
      <c r="M587">
        <v>70</v>
      </c>
      <c r="N587">
        <v>1350.3</v>
      </c>
      <c r="O587" s="8">
        <v>-0.56779999999999997</v>
      </c>
      <c r="P587" s="8">
        <v>1.7494000000000001</v>
      </c>
      <c r="Q587" t="s">
        <v>610</v>
      </c>
      <c r="S587" s="2">
        <v>42964</v>
      </c>
      <c r="T587" t="s">
        <v>1042</v>
      </c>
      <c r="U587">
        <v>57.85</v>
      </c>
      <c r="V587">
        <v>138.85</v>
      </c>
      <c r="W587">
        <f t="shared" si="113"/>
        <v>12321978.120544989</v>
      </c>
      <c r="X587">
        <f t="shared" si="103"/>
        <v>30804.945301362473</v>
      </c>
      <c r="Y587">
        <f t="shared" si="104"/>
        <v>525</v>
      </c>
      <c r="Z587">
        <f t="shared" si="105"/>
        <v>41492.324999999997</v>
      </c>
      <c r="AA587" t="str">
        <f t="shared" si="106"/>
        <v/>
      </c>
      <c r="AB587" s="9" t="str">
        <f>IFERROR(AA587/MAX($A$3:AA587)-1,"")</f>
        <v/>
      </c>
      <c r="AG587" s="2">
        <f t="shared" si="111"/>
        <v>43107</v>
      </c>
      <c r="AH587">
        <v>12343995.314852487</v>
      </c>
      <c r="AI587" s="9">
        <f>AH587/MAX($AH$2:AH587)-1</f>
        <v>-5.0643902875775249E-2</v>
      </c>
      <c r="AJ587" s="29">
        <f t="shared" si="107"/>
        <v>1</v>
      </c>
      <c r="AK587" s="29">
        <f t="shared" si="108"/>
        <v>1</v>
      </c>
      <c r="AL587" s="30">
        <f t="shared" si="112"/>
        <v>2</v>
      </c>
      <c r="AM587" s="30">
        <f t="shared" si="109"/>
        <v>2369</v>
      </c>
      <c r="AN587" s="31">
        <f t="shared" ca="1" si="110"/>
        <v>-5.0643902875775249E-2</v>
      </c>
      <c r="AV587" t="s">
        <v>1042</v>
      </c>
      <c r="AW587" t="s">
        <v>31</v>
      </c>
      <c r="AX587" s="7">
        <v>42964.395833333336</v>
      </c>
      <c r="AY587">
        <v>57.85</v>
      </c>
      <c r="AZ587" s="7">
        <v>42964.635416666664</v>
      </c>
      <c r="BA587">
        <v>138.85</v>
      </c>
      <c r="BB587" s="8">
        <v>1.4001999999999999</v>
      </c>
      <c r="BC587">
        <v>94521.07</v>
      </c>
      <c r="BD587" s="8">
        <v>1.3662000000000001</v>
      </c>
      <c r="BE587">
        <v>1195.97</v>
      </c>
      <c r="BF587">
        <v>69186.84</v>
      </c>
      <c r="BG587">
        <v>3931888.58</v>
      </c>
      <c r="BH587">
        <v>70</v>
      </c>
      <c r="BI587">
        <v>1350.3</v>
      </c>
      <c r="BJ587" s="8">
        <v>-0.56779999999999997</v>
      </c>
      <c r="BK587" s="8">
        <v>1.7494000000000001</v>
      </c>
      <c r="BL587" t="s">
        <v>610</v>
      </c>
    </row>
    <row r="588" spans="1:64" x14ac:dyDescent="0.45">
      <c r="A588" t="s">
        <v>1043</v>
      </c>
      <c r="B588" t="s">
        <v>31</v>
      </c>
      <c r="C588" s="7">
        <v>42964.458333333336</v>
      </c>
      <c r="D588">
        <v>42.7</v>
      </c>
      <c r="E588" s="7">
        <v>42964.635416666664</v>
      </c>
      <c r="F588">
        <v>35.450000000000003</v>
      </c>
      <c r="G588" s="8">
        <v>-0.16980000000000001</v>
      </c>
      <c r="H588">
        <v>-13014.04</v>
      </c>
      <c r="I588" s="8">
        <v>-0.18809999999999999</v>
      </c>
      <c r="J588">
        <v>1620.374</v>
      </c>
      <c r="K588">
        <v>69189.98</v>
      </c>
      <c r="L588">
        <v>3918874.55</v>
      </c>
      <c r="M588">
        <v>52</v>
      </c>
      <c r="N588">
        <v>-250.27</v>
      </c>
      <c r="O588" s="8">
        <v>-0.98360000000000003</v>
      </c>
      <c r="P588" s="8">
        <v>0.80330000000000001</v>
      </c>
      <c r="Q588" t="s">
        <v>610</v>
      </c>
      <c r="S588" s="2">
        <v>42964</v>
      </c>
      <c r="T588" t="s">
        <v>1043</v>
      </c>
      <c r="U588">
        <v>42.7</v>
      </c>
      <c r="V588">
        <v>35.450000000000003</v>
      </c>
      <c r="W588">
        <f t="shared" si="113"/>
        <v>12321978.120544989</v>
      </c>
      <c r="X588">
        <f t="shared" si="103"/>
        <v>30804.945301362473</v>
      </c>
      <c r="Y588">
        <f t="shared" si="104"/>
        <v>725</v>
      </c>
      <c r="Z588">
        <f t="shared" si="105"/>
        <v>-5822.8375000000005</v>
      </c>
      <c r="AA588" t="str">
        <f t="shared" si="106"/>
        <v/>
      </c>
      <c r="AB588" s="9" t="str">
        <f>IFERROR(AA588/MAX($A$3:AA588)-1,"")</f>
        <v/>
      </c>
      <c r="AG588" s="2">
        <f t="shared" si="111"/>
        <v>43108</v>
      </c>
      <c r="AH588">
        <v>12325879.139852487</v>
      </c>
      <c r="AI588" s="9">
        <f>AH588/MAX($AH$2:AH588)-1</f>
        <v>-5.2037187687875464E-2</v>
      </c>
      <c r="AJ588" s="29">
        <f t="shared" si="107"/>
        <v>1</v>
      </c>
      <c r="AK588" s="29">
        <f t="shared" si="108"/>
        <v>1</v>
      </c>
      <c r="AL588" s="30">
        <f t="shared" si="112"/>
        <v>2</v>
      </c>
      <c r="AM588" s="30">
        <f t="shared" si="109"/>
        <v>2369</v>
      </c>
      <c r="AN588" s="31">
        <f t="shared" ca="1" si="110"/>
        <v>-5.2037187687875464E-2</v>
      </c>
      <c r="AV588" t="s">
        <v>1043</v>
      </c>
      <c r="AW588" t="s">
        <v>31</v>
      </c>
      <c r="AX588" s="7">
        <v>42964.458333333336</v>
      </c>
      <c r="AY588">
        <v>42.7</v>
      </c>
      <c r="AZ588" s="7">
        <v>42964.635416666664</v>
      </c>
      <c r="BA588">
        <v>35.450000000000003</v>
      </c>
      <c r="BB588" s="8">
        <v>-0.16980000000000001</v>
      </c>
      <c r="BC588">
        <v>-13014.04</v>
      </c>
      <c r="BD588" s="8">
        <v>-0.18809999999999999</v>
      </c>
      <c r="BE588">
        <v>1620.374</v>
      </c>
      <c r="BF588">
        <v>69189.98</v>
      </c>
      <c r="BG588">
        <v>3918874.55</v>
      </c>
      <c r="BH588">
        <v>52</v>
      </c>
      <c r="BI588">
        <v>-250.27</v>
      </c>
      <c r="BJ588" s="8">
        <v>-0.98360000000000003</v>
      </c>
      <c r="BK588" s="8">
        <v>0.80330000000000001</v>
      </c>
      <c r="BL588" t="s">
        <v>610</v>
      </c>
    </row>
    <row r="589" spans="1:64" x14ac:dyDescent="0.45">
      <c r="A589" t="s">
        <v>1045</v>
      </c>
      <c r="B589" t="s">
        <v>31</v>
      </c>
      <c r="C589" s="7">
        <v>42964.465277777781</v>
      </c>
      <c r="D589">
        <v>285.14999999999998</v>
      </c>
      <c r="E589" s="7">
        <v>42965.388888888891</v>
      </c>
      <c r="F589">
        <v>378.9</v>
      </c>
      <c r="G589" s="8">
        <v>0.32879999999999998</v>
      </c>
      <c r="H589">
        <v>16752.62</v>
      </c>
      <c r="I589" s="8">
        <v>0.30549999999999999</v>
      </c>
      <c r="J589">
        <v>192.3168</v>
      </c>
      <c r="K589">
        <v>54839.13</v>
      </c>
      <c r="L589">
        <v>984578</v>
      </c>
      <c r="M589">
        <v>56</v>
      </c>
      <c r="N589">
        <v>299.14999999999998</v>
      </c>
      <c r="O589" s="8">
        <v>-0.43890000000000001</v>
      </c>
      <c r="P589" s="8">
        <v>0.44940000000000002</v>
      </c>
      <c r="Q589" t="s">
        <v>610</v>
      </c>
      <c r="S589" s="2">
        <v>42964</v>
      </c>
      <c r="T589" t="s">
        <v>1045</v>
      </c>
      <c r="U589">
        <v>285.14999999999998</v>
      </c>
      <c r="V589">
        <v>378.9</v>
      </c>
      <c r="W589">
        <f t="shared" si="113"/>
        <v>12321978.120544989</v>
      </c>
      <c r="X589">
        <f t="shared" si="103"/>
        <v>30804.945301362473</v>
      </c>
      <c r="Y589">
        <f t="shared" si="104"/>
        <v>100</v>
      </c>
      <c r="Z589">
        <f t="shared" si="105"/>
        <v>8710.9500000000025</v>
      </c>
      <c r="AA589">
        <f t="shared" si="106"/>
        <v>12366358.558044989</v>
      </c>
      <c r="AB589" s="9">
        <f>IFERROR(AA589/MAX($A$3:AA589)-1,"")</f>
        <v>0</v>
      </c>
      <c r="AG589" s="2">
        <f t="shared" si="111"/>
        <v>43109</v>
      </c>
      <c r="AH589">
        <v>12320298.139852487</v>
      </c>
      <c r="AI589" s="9">
        <f>AH589/MAX($AH$2:AH589)-1</f>
        <v>-5.2466413092042141E-2</v>
      </c>
      <c r="AJ589" s="29">
        <f t="shared" si="107"/>
        <v>1</v>
      </c>
      <c r="AK589" s="29">
        <f t="shared" si="108"/>
        <v>1</v>
      </c>
      <c r="AL589" s="30">
        <f t="shared" si="112"/>
        <v>2</v>
      </c>
      <c r="AM589" s="30">
        <f t="shared" si="109"/>
        <v>2369</v>
      </c>
      <c r="AN589" s="31">
        <f t="shared" ca="1" si="110"/>
        <v>-5.2466413092042141E-2</v>
      </c>
      <c r="AV589" t="s">
        <v>1045</v>
      </c>
      <c r="AW589" t="s">
        <v>31</v>
      </c>
      <c r="AX589" s="7">
        <v>42964.465277777781</v>
      </c>
      <c r="AY589">
        <v>285.14999999999998</v>
      </c>
      <c r="AZ589" s="7">
        <v>42965.388888888891</v>
      </c>
      <c r="BA589">
        <v>378.9</v>
      </c>
      <c r="BB589" s="8">
        <v>0.32879999999999998</v>
      </c>
      <c r="BC589">
        <v>16752.62</v>
      </c>
      <c r="BD589" s="8">
        <v>0.30549999999999999</v>
      </c>
      <c r="BE589">
        <v>192.3168</v>
      </c>
      <c r="BF589">
        <v>54839.13</v>
      </c>
      <c r="BG589">
        <v>984578</v>
      </c>
      <c r="BH589">
        <v>56</v>
      </c>
      <c r="BI589">
        <v>299.14999999999998</v>
      </c>
      <c r="BJ589" s="8">
        <v>-0.43890000000000001</v>
      </c>
      <c r="BK589" s="8">
        <v>0.44940000000000002</v>
      </c>
      <c r="BL589" t="s">
        <v>610</v>
      </c>
    </row>
    <row r="590" spans="1:64" x14ac:dyDescent="0.45">
      <c r="A590" t="s">
        <v>1037</v>
      </c>
      <c r="B590" t="s">
        <v>31</v>
      </c>
      <c r="C590" s="7">
        <v>42965.395833333336</v>
      </c>
      <c r="D590">
        <v>220</v>
      </c>
      <c r="E590" s="7">
        <v>42968.385416666664</v>
      </c>
      <c r="F590">
        <v>97.35</v>
      </c>
      <c r="G590" s="8">
        <v>-0.5575</v>
      </c>
      <c r="H590">
        <v>-39802.76</v>
      </c>
      <c r="I590" s="8">
        <v>-0.57189999999999996</v>
      </c>
      <c r="J590">
        <v>316.33800000000002</v>
      </c>
      <c r="K590">
        <v>69594.37</v>
      </c>
      <c r="L590">
        <v>3879071.79</v>
      </c>
      <c r="M590">
        <v>75</v>
      </c>
      <c r="N590">
        <v>-530.70000000000005</v>
      </c>
      <c r="O590" s="8">
        <v>-0.5575</v>
      </c>
      <c r="P590" s="8">
        <v>0.1273</v>
      </c>
      <c r="Q590" t="s">
        <v>610</v>
      </c>
      <c r="S590" s="2">
        <v>42965</v>
      </c>
      <c r="T590" t="s">
        <v>1037</v>
      </c>
      <c r="U590">
        <v>220</v>
      </c>
      <c r="V590">
        <v>97.35</v>
      </c>
      <c r="W590">
        <f t="shared" si="113"/>
        <v>12366358.558044989</v>
      </c>
      <c r="X590">
        <f t="shared" si="103"/>
        <v>30915.896395112472</v>
      </c>
      <c r="Y590">
        <f t="shared" si="104"/>
        <v>150</v>
      </c>
      <c r="Z590">
        <f t="shared" si="105"/>
        <v>-18873.524999999998</v>
      </c>
      <c r="AA590">
        <f t="shared" si="106"/>
        <v>12347485.033044988</v>
      </c>
      <c r="AB590" s="9">
        <f>IFERROR(AA590/MAX($A$3:AA590)-1,"")</f>
        <v>-1.5261990756140209E-3</v>
      </c>
      <c r="AG590" s="2">
        <f t="shared" si="111"/>
        <v>43110</v>
      </c>
      <c r="AH590">
        <v>12295555.689852487</v>
      </c>
      <c r="AI590" s="9">
        <f>AH590/MAX($AH$2:AH590)-1</f>
        <v>-5.4369313665653674E-2</v>
      </c>
      <c r="AJ590" s="29">
        <f t="shared" si="107"/>
        <v>1</v>
      </c>
      <c r="AK590" s="29">
        <f t="shared" si="108"/>
        <v>1</v>
      </c>
      <c r="AL590" s="30">
        <f t="shared" si="112"/>
        <v>2</v>
      </c>
      <c r="AM590" s="30">
        <f t="shared" si="109"/>
        <v>2369</v>
      </c>
      <c r="AN590" s="31">
        <f t="shared" ca="1" si="110"/>
        <v>-5.4369313665653674E-2</v>
      </c>
      <c r="AV590" t="s">
        <v>1037</v>
      </c>
      <c r="AW590" t="s">
        <v>31</v>
      </c>
      <c r="AX590" s="7">
        <v>42965.395833333336</v>
      </c>
      <c r="AY590">
        <v>220</v>
      </c>
      <c r="AZ590" s="7">
        <v>42968.385416666664</v>
      </c>
      <c r="BA590">
        <v>97.35</v>
      </c>
      <c r="BB590" s="8">
        <v>-0.5575</v>
      </c>
      <c r="BC590">
        <v>-39802.76</v>
      </c>
      <c r="BD590" s="8">
        <v>-0.57189999999999996</v>
      </c>
      <c r="BE590">
        <v>316.33800000000002</v>
      </c>
      <c r="BF590">
        <v>69594.37</v>
      </c>
      <c r="BG590">
        <v>3879071.79</v>
      </c>
      <c r="BH590">
        <v>75</v>
      </c>
      <c r="BI590">
        <v>-530.70000000000005</v>
      </c>
      <c r="BJ590" s="8">
        <v>-0.5575</v>
      </c>
      <c r="BK590" s="8">
        <v>0.1273</v>
      </c>
      <c r="BL590" t="s">
        <v>610</v>
      </c>
    </row>
    <row r="591" spans="1:64" x14ac:dyDescent="0.45">
      <c r="A591" t="s">
        <v>1037</v>
      </c>
      <c r="B591" t="s">
        <v>31</v>
      </c>
      <c r="C591" s="7">
        <v>42968.625</v>
      </c>
      <c r="D591">
        <v>153.1</v>
      </c>
      <c r="E591" s="7">
        <v>42969.388888888891</v>
      </c>
      <c r="F591">
        <v>90</v>
      </c>
      <c r="G591" s="8">
        <v>-0.41210000000000002</v>
      </c>
      <c r="H591">
        <v>-23508.5</v>
      </c>
      <c r="I591" s="8">
        <v>-0.42799999999999999</v>
      </c>
      <c r="J591">
        <v>358.73860000000002</v>
      </c>
      <c r="K591">
        <v>54922.89</v>
      </c>
      <c r="L591">
        <v>961069.5</v>
      </c>
      <c r="M591">
        <v>10</v>
      </c>
      <c r="N591">
        <v>-2350.85</v>
      </c>
      <c r="O591" s="8">
        <v>-0.4239</v>
      </c>
      <c r="P591" s="8">
        <v>0.33960000000000001</v>
      </c>
      <c r="Q591" t="s">
        <v>610</v>
      </c>
      <c r="S591" s="2">
        <v>42968</v>
      </c>
      <c r="T591" t="s">
        <v>1037</v>
      </c>
      <c r="U591">
        <v>153.1</v>
      </c>
      <c r="V591">
        <v>90</v>
      </c>
      <c r="W591">
        <f t="shared" si="113"/>
        <v>12347485.033044988</v>
      </c>
      <c r="X591">
        <f t="shared" si="103"/>
        <v>30868.712582612472</v>
      </c>
      <c r="Y591">
        <f t="shared" si="104"/>
        <v>200</v>
      </c>
      <c r="Z591">
        <f t="shared" si="105"/>
        <v>-13106.2</v>
      </c>
      <c r="AA591" t="str">
        <f t="shared" si="106"/>
        <v/>
      </c>
      <c r="AB591" s="9" t="str">
        <f>IFERROR(AA591/MAX($A$3:AA591)-1,"")</f>
        <v/>
      </c>
      <c r="AG591" s="2">
        <f t="shared" si="111"/>
        <v>43111</v>
      </c>
      <c r="AH591">
        <v>12295555.689852487</v>
      </c>
      <c r="AI591" s="9">
        <f>AH591/MAX($AH$2:AH591)-1</f>
        <v>-5.4369313665653674E-2</v>
      </c>
      <c r="AJ591" s="29">
        <f t="shared" si="107"/>
        <v>1</v>
      </c>
      <c r="AK591" s="29">
        <f t="shared" si="108"/>
        <v>1</v>
      </c>
      <c r="AL591" s="30">
        <f t="shared" si="112"/>
        <v>2</v>
      </c>
      <c r="AM591" s="30">
        <f t="shared" si="109"/>
        <v>2369</v>
      </c>
      <c r="AN591" s="31">
        <f t="shared" ca="1" si="110"/>
        <v>-5.4369313665653674E-2</v>
      </c>
      <c r="AV591" t="s">
        <v>1037</v>
      </c>
      <c r="AW591" t="s">
        <v>31</v>
      </c>
      <c r="AX591" s="7">
        <v>42968.625</v>
      </c>
      <c r="AY591">
        <v>153.1</v>
      </c>
      <c r="AZ591" s="7">
        <v>42969.388888888891</v>
      </c>
      <c r="BA591">
        <v>90</v>
      </c>
      <c r="BB591" s="8">
        <v>-0.41210000000000002</v>
      </c>
      <c r="BC591">
        <v>-23508.5</v>
      </c>
      <c r="BD591" s="8">
        <v>-0.42799999999999999</v>
      </c>
      <c r="BE591">
        <v>358.73860000000002</v>
      </c>
      <c r="BF591">
        <v>54922.89</v>
      </c>
      <c r="BG591">
        <v>961069.5</v>
      </c>
      <c r="BH591">
        <v>10</v>
      </c>
      <c r="BI591">
        <v>-2350.85</v>
      </c>
      <c r="BJ591" s="8">
        <v>-0.4239</v>
      </c>
      <c r="BK591" s="8">
        <v>0.33960000000000001</v>
      </c>
      <c r="BL591" t="s">
        <v>610</v>
      </c>
    </row>
    <row r="592" spans="1:64" x14ac:dyDescent="0.45">
      <c r="A592" t="s">
        <v>1037</v>
      </c>
      <c r="B592" t="s">
        <v>31</v>
      </c>
      <c r="C592" s="7">
        <v>42968.628472222219</v>
      </c>
      <c r="D592">
        <v>167</v>
      </c>
      <c r="E592" s="7">
        <v>42969.385416666664</v>
      </c>
      <c r="F592">
        <v>101.6</v>
      </c>
      <c r="G592" s="8">
        <v>-0.3916</v>
      </c>
      <c r="H592">
        <v>-28292.53</v>
      </c>
      <c r="I592" s="8">
        <v>-0.40770000000000001</v>
      </c>
      <c r="J592">
        <v>415.54109999999997</v>
      </c>
      <c r="K592">
        <v>69395.360000000001</v>
      </c>
      <c r="L592">
        <v>3850779.26</v>
      </c>
      <c r="M592">
        <v>8</v>
      </c>
      <c r="N592">
        <v>-3536.57</v>
      </c>
      <c r="O592" s="8">
        <v>-0.3916</v>
      </c>
      <c r="P592" s="8">
        <v>0.2281</v>
      </c>
      <c r="Q592" t="s">
        <v>610</v>
      </c>
      <c r="S592" s="2">
        <v>42968</v>
      </c>
      <c r="T592" t="s">
        <v>1037</v>
      </c>
      <c r="U592">
        <v>167</v>
      </c>
      <c r="V592">
        <v>101.6</v>
      </c>
      <c r="W592">
        <f t="shared" si="113"/>
        <v>12347485.033044988</v>
      </c>
      <c r="X592">
        <f t="shared" si="103"/>
        <v>30868.712582612472</v>
      </c>
      <c r="Y592">
        <f t="shared" si="104"/>
        <v>175</v>
      </c>
      <c r="Z592">
        <f t="shared" si="105"/>
        <v>-11915.05</v>
      </c>
      <c r="AA592" t="str">
        <f t="shared" si="106"/>
        <v/>
      </c>
      <c r="AB592" s="9" t="str">
        <f>IFERROR(AA592/MAX($A$3:AA592)-1,"")</f>
        <v/>
      </c>
      <c r="AG592" s="2">
        <f t="shared" si="111"/>
        <v>43112</v>
      </c>
      <c r="AH592">
        <v>12250448.689852487</v>
      </c>
      <c r="AI592" s="9">
        <f>AH592/MAX($AH$2:AH592)-1</f>
        <v>-5.7838417823645183E-2</v>
      </c>
      <c r="AJ592" s="29">
        <f t="shared" si="107"/>
        <v>1</v>
      </c>
      <c r="AK592" s="29">
        <f t="shared" si="108"/>
        <v>1</v>
      </c>
      <c r="AL592" s="30">
        <f t="shared" si="112"/>
        <v>2</v>
      </c>
      <c r="AM592" s="30">
        <f t="shared" si="109"/>
        <v>2369</v>
      </c>
      <c r="AN592" s="31">
        <f t="shared" ca="1" si="110"/>
        <v>-5.7838417823645183E-2</v>
      </c>
      <c r="AV592" t="s">
        <v>1037</v>
      </c>
      <c r="AW592" t="s">
        <v>31</v>
      </c>
      <c r="AX592" s="7">
        <v>42968.628472222219</v>
      </c>
      <c r="AY592">
        <v>167</v>
      </c>
      <c r="AZ592" s="7">
        <v>42969.385416666664</v>
      </c>
      <c r="BA592">
        <v>101.6</v>
      </c>
      <c r="BB592" s="8">
        <v>-0.3916</v>
      </c>
      <c r="BC592">
        <v>-28292.53</v>
      </c>
      <c r="BD592" s="8">
        <v>-0.40770000000000001</v>
      </c>
      <c r="BE592">
        <v>415.54109999999997</v>
      </c>
      <c r="BF592">
        <v>69395.360000000001</v>
      </c>
      <c r="BG592">
        <v>3850779.26</v>
      </c>
      <c r="BH592">
        <v>8</v>
      </c>
      <c r="BI592">
        <v>-3536.57</v>
      </c>
      <c r="BJ592" s="8">
        <v>-0.3916</v>
      </c>
      <c r="BK592" s="8">
        <v>0.2281</v>
      </c>
      <c r="BL592" t="s">
        <v>610</v>
      </c>
    </row>
    <row r="593" spans="1:64" x14ac:dyDescent="0.45">
      <c r="A593" t="s">
        <v>1039</v>
      </c>
      <c r="B593" t="s">
        <v>31</v>
      </c>
      <c r="C593" s="7">
        <v>42968.631944444445</v>
      </c>
      <c r="D593">
        <v>137</v>
      </c>
      <c r="E593" s="7">
        <v>42969.388888888891</v>
      </c>
      <c r="F593">
        <v>62.1</v>
      </c>
      <c r="G593" s="8">
        <v>-0.54669999999999996</v>
      </c>
      <c r="H593">
        <v>-30836.14</v>
      </c>
      <c r="I593" s="8">
        <v>-0.56120000000000003</v>
      </c>
      <c r="J593">
        <v>401.03710000000001</v>
      </c>
      <c r="K593">
        <v>54942.080000000002</v>
      </c>
      <c r="L593">
        <v>930233.35</v>
      </c>
      <c r="M593">
        <v>8</v>
      </c>
      <c r="N593">
        <v>-3854.52</v>
      </c>
      <c r="O593" s="8">
        <v>-0.56240000000000001</v>
      </c>
      <c r="P593" s="8">
        <v>0.13869999999999999</v>
      </c>
      <c r="Q593" t="s">
        <v>610</v>
      </c>
      <c r="S593" s="2">
        <v>42968</v>
      </c>
      <c r="T593" t="s">
        <v>1039</v>
      </c>
      <c r="U593">
        <v>137</v>
      </c>
      <c r="V593">
        <v>62.1</v>
      </c>
      <c r="W593">
        <f t="shared" si="113"/>
        <v>12347485.033044988</v>
      </c>
      <c r="X593">
        <f t="shared" si="103"/>
        <v>30868.712582612472</v>
      </c>
      <c r="Y593">
        <f t="shared" si="104"/>
        <v>225</v>
      </c>
      <c r="Z593">
        <f t="shared" si="105"/>
        <v>-17300.475000000002</v>
      </c>
      <c r="AA593">
        <f t="shared" si="106"/>
        <v>12305163.308044989</v>
      </c>
      <c r="AB593" s="9">
        <f>IFERROR(AA593/MAX($A$3:AA593)-1,"")</f>
        <v>-4.9485262547388498E-3</v>
      </c>
      <c r="AG593" s="2">
        <f t="shared" si="111"/>
        <v>43113</v>
      </c>
      <c r="AH593">
        <v>12250448.689852487</v>
      </c>
      <c r="AI593" s="9">
        <f>AH593/MAX($AH$2:AH593)-1</f>
        <v>-5.7838417823645183E-2</v>
      </c>
      <c r="AJ593" s="29">
        <f t="shared" si="107"/>
        <v>1</v>
      </c>
      <c r="AK593" s="29">
        <f t="shared" si="108"/>
        <v>1</v>
      </c>
      <c r="AL593" s="30">
        <f t="shared" si="112"/>
        <v>2</v>
      </c>
      <c r="AM593" s="30">
        <f t="shared" si="109"/>
        <v>2369</v>
      </c>
      <c r="AN593" s="31">
        <f t="shared" ca="1" si="110"/>
        <v>-5.7838417823645183E-2</v>
      </c>
      <c r="AV593" t="s">
        <v>1039</v>
      </c>
      <c r="AW593" t="s">
        <v>31</v>
      </c>
      <c r="AX593" s="7">
        <v>42968.631944444445</v>
      </c>
      <c r="AY593">
        <v>137</v>
      </c>
      <c r="AZ593" s="7">
        <v>42969.388888888891</v>
      </c>
      <c r="BA593">
        <v>62.1</v>
      </c>
      <c r="BB593" s="8">
        <v>-0.54669999999999996</v>
      </c>
      <c r="BC593">
        <v>-30836.14</v>
      </c>
      <c r="BD593" s="8">
        <v>-0.56120000000000003</v>
      </c>
      <c r="BE593">
        <v>401.03710000000001</v>
      </c>
      <c r="BF593">
        <v>54942.080000000002</v>
      </c>
      <c r="BG593">
        <v>930233.35</v>
      </c>
      <c r="BH593">
        <v>8</v>
      </c>
      <c r="BI593">
        <v>-3854.52</v>
      </c>
      <c r="BJ593" s="8">
        <v>-0.56240000000000001</v>
      </c>
      <c r="BK593" s="8">
        <v>0.13869999999999999</v>
      </c>
      <c r="BL593" t="s">
        <v>610</v>
      </c>
    </row>
    <row r="594" spans="1:64" x14ac:dyDescent="0.45">
      <c r="A594" t="s">
        <v>1039</v>
      </c>
      <c r="B594" t="s">
        <v>31</v>
      </c>
      <c r="C594" s="7">
        <v>42969.402777777781</v>
      </c>
      <c r="D594">
        <v>160.80000000000001</v>
      </c>
      <c r="E594" s="7">
        <v>42970.385416666664</v>
      </c>
      <c r="F594">
        <v>53.25</v>
      </c>
      <c r="G594" s="8">
        <v>-0.66879999999999995</v>
      </c>
      <c r="H594">
        <v>-47241.88</v>
      </c>
      <c r="I594" s="8">
        <v>-0.68220000000000003</v>
      </c>
      <c r="J594">
        <v>430.68340000000001</v>
      </c>
      <c r="K594">
        <v>69253.899999999994</v>
      </c>
      <c r="L594">
        <v>3803537.38</v>
      </c>
      <c r="M594">
        <v>73</v>
      </c>
      <c r="N594">
        <v>-647.15</v>
      </c>
      <c r="O594" s="8">
        <v>-0.66879999999999995</v>
      </c>
      <c r="P594" s="8">
        <v>0.1163</v>
      </c>
      <c r="Q594" t="s">
        <v>610</v>
      </c>
      <c r="S594" s="2">
        <v>42969</v>
      </c>
      <c r="T594" t="s">
        <v>1039</v>
      </c>
      <c r="U594">
        <v>160.80000000000001</v>
      </c>
      <c r="V594">
        <v>53.25</v>
      </c>
      <c r="W594">
        <f t="shared" si="113"/>
        <v>12305163.308044989</v>
      </c>
      <c r="X594">
        <f t="shared" si="103"/>
        <v>30762.908270112472</v>
      </c>
      <c r="Y594">
        <f t="shared" si="104"/>
        <v>200</v>
      </c>
      <c r="Z594">
        <f t="shared" si="105"/>
        <v>-21938.100000000002</v>
      </c>
      <c r="AA594" t="str">
        <f t="shared" si="106"/>
        <v/>
      </c>
      <c r="AB594" s="9" t="str">
        <f>IFERROR(AA594/MAX($A$3:AA594)-1,"")</f>
        <v/>
      </c>
      <c r="AG594" s="2">
        <f t="shared" si="111"/>
        <v>43114</v>
      </c>
      <c r="AH594">
        <v>12250448.689852487</v>
      </c>
      <c r="AI594" s="9">
        <f>AH594/MAX($AH$2:AH594)-1</f>
        <v>-5.7838417823645183E-2</v>
      </c>
      <c r="AJ594" s="29">
        <f t="shared" si="107"/>
        <v>1</v>
      </c>
      <c r="AK594" s="29">
        <f t="shared" si="108"/>
        <v>1</v>
      </c>
      <c r="AL594" s="30">
        <f t="shared" si="112"/>
        <v>2</v>
      </c>
      <c r="AM594" s="30">
        <f t="shared" si="109"/>
        <v>2369</v>
      </c>
      <c r="AN594" s="31">
        <f t="shared" ca="1" si="110"/>
        <v>-5.7838417823645183E-2</v>
      </c>
      <c r="AV594" t="s">
        <v>1039</v>
      </c>
      <c r="AW594" t="s">
        <v>31</v>
      </c>
      <c r="AX594" s="7">
        <v>42969.402777777781</v>
      </c>
      <c r="AY594">
        <v>160.80000000000001</v>
      </c>
      <c r="AZ594" s="7">
        <v>42970.385416666664</v>
      </c>
      <c r="BA594">
        <v>53.25</v>
      </c>
      <c r="BB594" s="8">
        <v>-0.66879999999999995</v>
      </c>
      <c r="BC594">
        <v>-47241.88</v>
      </c>
      <c r="BD594" s="8">
        <v>-0.68220000000000003</v>
      </c>
      <c r="BE594">
        <v>430.68340000000001</v>
      </c>
      <c r="BF594">
        <v>69253.899999999994</v>
      </c>
      <c r="BG594">
        <v>3803537.38</v>
      </c>
      <c r="BH594">
        <v>73</v>
      </c>
      <c r="BI594">
        <v>-647.15</v>
      </c>
      <c r="BJ594" s="8">
        <v>-0.66879999999999995</v>
      </c>
      <c r="BK594" s="8">
        <v>0.1163</v>
      </c>
      <c r="BL594" t="s">
        <v>610</v>
      </c>
    </row>
    <row r="595" spans="1:64" x14ac:dyDescent="0.45">
      <c r="A595" t="s">
        <v>1039</v>
      </c>
      <c r="B595" t="s">
        <v>31</v>
      </c>
      <c r="C595" s="7">
        <v>42969.416666666664</v>
      </c>
      <c r="D595">
        <v>131.75</v>
      </c>
      <c r="E595" s="7">
        <v>42970.388888888891</v>
      </c>
      <c r="F595">
        <v>43.55</v>
      </c>
      <c r="G595" s="8">
        <v>-0.6694</v>
      </c>
      <c r="H595">
        <v>-37313.370000000003</v>
      </c>
      <c r="I595" s="8">
        <v>-0.68279999999999996</v>
      </c>
      <c r="J595">
        <v>414.80959999999999</v>
      </c>
      <c r="K595">
        <v>54651.16</v>
      </c>
      <c r="L595">
        <v>892919.99</v>
      </c>
      <c r="M595">
        <v>70</v>
      </c>
      <c r="N595">
        <v>-533.04999999999995</v>
      </c>
      <c r="O595" s="8">
        <v>-0.68879999999999997</v>
      </c>
      <c r="P595" s="8">
        <v>0.29909999999999998</v>
      </c>
      <c r="Q595" t="s">
        <v>610</v>
      </c>
      <c r="S595" s="2">
        <v>42969</v>
      </c>
      <c r="T595" t="s">
        <v>1039</v>
      </c>
      <c r="U595">
        <v>131.75</v>
      </c>
      <c r="V595">
        <v>43.55</v>
      </c>
      <c r="W595">
        <f t="shared" si="113"/>
        <v>12305163.308044989</v>
      </c>
      <c r="X595">
        <f t="shared" si="103"/>
        <v>30762.908270112472</v>
      </c>
      <c r="Y595">
        <f t="shared" si="104"/>
        <v>225</v>
      </c>
      <c r="Z595">
        <f t="shared" si="105"/>
        <v>-20239.424999999999</v>
      </c>
      <c r="AA595" t="str">
        <f t="shared" si="106"/>
        <v/>
      </c>
      <c r="AB595" s="9" t="str">
        <f>IFERROR(AA595/MAX($A$3:AA595)-1,"")</f>
        <v/>
      </c>
      <c r="AG595" s="2">
        <f t="shared" si="111"/>
        <v>43115</v>
      </c>
      <c r="AH595">
        <v>12299398.777352488</v>
      </c>
      <c r="AI595" s="9">
        <f>AH595/MAX($AH$2:AH595)-1</f>
        <v>-5.4073748214043649E-2</v>
      </c>
      <c r="AJ595" s="29">
        <f t="shared" si="107"/>
        <v>1</v>
      </c>
      <c r="AK595" s="29">
        <f t="shared" si="108"/>
        <v>1</v>
      </c>
      <c r="AL595" s="30">
        <f t="shared" si="112"/>
        <v>2</v>
      </c>
      <c r="AM595" s="30">
        <f t="shared" si="109"/>
        <v>2369</v>
      </c>
      <c r="AN595" s="31">
        <f t="shared" ca="1" si="110"/>
        <v>-5.4073748214043649E-2</v>
      </c>
      <c r="AV595" t="s">
        <v>1039</v>
      </c>
      <c r="AW595" t="s">
        <v>31</v>
      </c>
      <c r="AX595" s="7">
        <v>42969.416666666664</v>
      </c>
      <c r="AY595">
        <v>131.75</v>
      </c>
      <c r="AZ595" s="7">
        <v>42970.388888888891</v>
      </c>
      <c r="BA595">
        <v>43.55</v>
      </c>
      <c r="BB595" s="8">
        <v>-0.6694</v>
      </c>
      <c r="BC595">
        <v>-37313.370000000003</v>
      </c>
      <c r="BD595" s="8">
        <v>-0.68279999999999996</v>
      </c>
      <c r="BE595">
        <v>414.80959999999999</v>
      </c>
      <c r="BF595">
        <v>54651.16</v>
      </c>
      <c r="BG595">
        <v>892919.99</v>
      </c>
      <c r="BH595">
        <v>70</v>
      </c>
      <c r="BI595">
        <v>-533.04999999999995</v>
      </c>
      <c r="BJ595" s="8">
        <v>-0.68879999999999997</v>
      </c>
      <c r="BK595" s="8">
        <v>0.29909999999999998</v>
      </c>
      <c r="BL595" t="s">
        <v>610</v>
      </c>
    </row>
    <row r="596" spans="1:64" x14ac:dyDescent="0.45">
      <c r="A596" t="s">
        <v>1037</v>
      </c>
      <c r="B596" t="s">
        <v>31</v>
      </c>
      <c r="C596" s="7">
        <v>42969.451388888891</v>
      </c>
      <c r="D596">
        <v>159.05000000000001</v>
      </c>
      <c r="E596" s="7">
        <v>42970.388888888891</v>
      </c>
      <c r="F596">
        <v>67.05</v>
      </c>
      <c r="G596" s="8">
        <v>-0.57840000000000003</v>
      </c>
      <c r="H596">
        <v>-32395.03</v>
      </c>
      <c r="I596" s="8">
        <v>-0.5927</v>
      </c>
      <c r="J596">
        <v>343.6737</v>
      </c>
      <c r="K596">
        <v>54661.31</v>
      </c>
      <c r="L596">
        <v>860524.96</v>
      </c>
      <c r="M596">
        <v>60</v>
      </c>
      <c r="N596">
        <v>-539.91999999999996</v>
      </c>
      <c r="O596" s="8">
        <v>-0.62180000000000002</v>
      </c>
      <c r="P596" s="8">
        <v>0.1943</v>
      </c>
      <c r="Q596" t="s">
        <v>610</v>
      </c>
      <c r="S596" s="2">
        <v>42969</v>
      </c>
      <c r="T596" t="s">
        <v>1037</v>
      </c>
      <c r="U596">
        <v>159.05000000000001</v>
      </c>
      <c r="V596">
        <v>67.05</v>
      </c>
      <c r="W596">
        <f t="shared" si="113"/>
        <v>12305163.308044989</v>
      </c>
      <c r="X596">
        <f t="shared" si="103"/>
        <v>30762.908270112472</v>
      </c>
      <c r="Y596">
        <f t="shared" si="104"/>
        <v>200</v>
      </c>
      <c r="Z596">
        <f t="shared" si="105"/>
        <v>-18852.2</v>
      </c>
      <c r="AA596">
        <f t="shared" si="106"/>
        <v>12244133.583044989</v>
      </c>
      <c r="AB596" s="9">
        <f>IFERROR(AA596/MAX($A$3:AA596)-1,"")</f>
        <v>-9.8836674051057116E-3</v>
      </c>
      <c r="AG596" s="2">
        <f t="shared" si="111"/>
        <v>43116</v>
      </c>
      <c r="AH596">
        <v>12300209.477352487</v>
      </c>
      <c r="AI596" s="9">
        <f>AH596/MAX($AH$2:AH596)-1</f>
        <v>-5.4011398628815543E-2</v>
      </c>
      <c r="AJ596" s="29">
        <f t="shared" si="107"/>
        <v>1</v>
      </c>
      <c r="AK596" s="29">
        <f t="shared" si="108"/>
        <v>1</v>
      </c>
      <c r="AL596" s="30">
        <f t="shared" si="112"/>
        <v>2</v>
      </c>
      <c r="AM596" s="30">
        <f t="shared" si="109"/>
        <v>2369</v>
      </c>
      <c r="AN596" s="31">
        <f t="shared" ca="1" si="110"/>
        <v>-5.4011398628815543E-2</v>
      </c>
      <c r="AV596" t="s">
        <v>1037</v>
      </c>
      <c r="AW596" t="s">
        <v>31</v>
      </c>
      <c r="AX596" s="7">
        <v>42969.451388888891</v>
      </c>
      <c r="AY596">
        <v>159.05000000000001</v>
      </c>
      <c r="AZ596" s="7">
        <v>42970.388888888891</v>
      </c>
      <c r="BA596">
        <v>67.05</v>
      </c>
      <c r="BB596" s="8">
        <v>-0.57840000000000003</v>
      </c>
      <c r="BC596">
        <v>-32395.03</v>
      </c>
      <c r="BD596" s="8">
        <v>-0.5927</v>
      </c>
      <c r="BE596">
        <v>343.6737</v>
      </c>
      <c r="BF596">
        <v>54661.31</v>
      </c>
      <c r="BG596">
        <v>860524.96</v>
      </c>
      <c r="BH596">
        <v>60</v>
      </c>
      <c r="BI596">
        <v>-539.91999999999996</v>
      </c>
      <c r="BJ596" s="8">
        <v>-0.62180000000000002</v>
      </c>
      <c r="BK596" s="8">
        <v>0.1943</v>
      </c>
      <c r="BL596" t="s">
        <v>610</v>
      </c>
    </row>
    <row r="597" spans="1:64" x14ac:dyDescent="0.45">
      <c r="A597" t="s">
        <v>1036</v>
      </c>
      <c r="B597" t="s">
        <v>31</v>
      </c>
      <c r="C597" s="7">
        <v>42970.399305555555</v>
      </c>
      <c r="D597">
        <v>93.3</v>
      </c>
      <c r="E597" s="7">
        <v>42971.385416666664</v>
      </c>
      <c r="F597">
        <v>101</v>
      </c>
      <c r="G597" s="8">
        <v>8.2500000000000004E-2</v>
      </c>
      <c r="H597">
        <v>4258.68</v>
      </c>
      <c r="I597" s="8">
        <v>6.1699999999999998E-2</v>
      </c>
      <c r="J597">
        <v>739.73940000000005</v>
      </c>
      <c r="K597">
        <v>69017.69</v>
      </c>
      <c r="L597">
        <v>3807796.06</v>
      </c>
      <c r="M597">
        <v>74</v>
      </c>
      <c r="N597">
        <v>57.55</v>
      </c>
      <c r="O597" s="8">
        <v>-0.44209999999999999</v>
      </c>
      <c r="P597" s="8">
        <v>1.0471999999999999</v>
      </c>
      <c r="Q597" t="s">
        <v>610</v>
      </c>
      <c r="S597" s="2">
        <v>42970</v>
      </c>
      <c r="T597" t="s">
        <v>1036</v>
      </c>
      <c r="U597">
        <v>93.3</v>
      </c>
      <c r="V597">
        <v>101</v>
      </c>
      <c r="W597">
        <f t="shared" si="113"/>
        <v>12244133.583044989</v>
      </c>
      <c r="X597">
        <f t="shared" si="103"/>
        <v>30610.333957612474</v>
      </c>
      <c r="Y597">
        <f t="shared" si="104"/>
        <v>325</v>
      </c>
      <c r="Z597">
        <f t="shared" si="105"/>
        <v>1871.0249999999969</v>
      </c>
      <c r="AA597" t="str">
        <f t="shared" si="106"/>
        <v/>
      </c>
      <c r="AB597" s="9" t="str">
        <f>IFERROR(AA597/MAX($A$3:AA597)-1,"")</f>
        <v/>
      </c>
      <c r="AG597" s="2">
        <f t="shared" si="111"/>
        <v>43117</v>
      </c>
      <c r="AH597">
        <v>13276052.314852487</v>
      </c>
      <c r="AI597" s="9">
        <f>AH597/MAX($AH$2:AH597)-1</f>
        <v>0</v>
      </c>
      <c r="AJ597" s="29">
        <f t="shared" si="107"/>
        <v>1</v>
      </c>
      <c r="AK597" s="29">
        <f t="shared" si="108"/>
        <v>1</v>
      </c>
      <c r="AL597" s="30">
        <f t="shared" si="112"/>
        <v>2</v>
      </c>
      <c r="AM597" s="30">
        <f t="shared" si="109"/>
        <v>2369</v>
      </c>
      <c r="AN597" s="31">
        <f t="shared" ca="1" si="110"/>
        <v>0</v>
      </c>
      <c r="AV597" t="s">
        <v>1036</v>
      </c>
      <c r="AW597" t="s">
        <v>31</v>
      </c>
      <c r="AX597" s="7">
        <v>42970.399305555555</v>
      </c>
      <c r="AY597">
        <v>93.3</v>
      </c>
      <c r="AZ597" s="7">
        <v>42971.385416666664</v>
      </c>
      <c r="BA597">
        <v>101</v>
      </c>
      <c r="BB597" s="8">
        <v>8.2500000000000004E-2</v>
      </c>
      <c r="BC597">
        <v>4258.68</v>
      </c>
      <c r="BD597" s="8">
        <v>6.1699999999999998E-2</v>
      </c>
      <c r="BE597">
        <v>739.73940000000005</v>
      </c>
      <c r="BF597">
        <v>69017.69</v>
      </c>
      <c r="BG597">
        <v>3807796.06</v>
      </c>
      <c r="BH597">
        <v>74</v>
      </c>
      <c r="BI597">
        <v>57.55</v>
      </c>
      <c r="BJ597" s="8">
        <v>-0.44209999999999999</v>
      </c>
      <c r="BK597" s="8">
        <v>1.0471999999999999</v>
      </c>
      <c r="BL597" t="s">
        <v>610</v>
      </c>
    </row>
    <row r="598" spans="1:64" x14ac:dyDescent="0.45">
      <c r="A598" t="s">
        <v>1036</v>
      </c>
      <c r="B598" t="s">
        <v>31</v>
      </c>
      <c r="C598" s="7">
        <v>42970.600694444445</v>
      </c>
      <c r="D598">
        <v>105.1</v>
      </c>
      <c r="E598" s="7">
        <v>42971.388888888891</v>
      </c>
      <c r="F598">
        <v>94.3</v>
      </c>
      <c r="G598" s="8">
        <v>-0.1028</v>
      </c>
      <c r="H598">
        <v>-6610.35</v>
      </c>
      <c r="I598" s="8">
        <v>-0.1217</v>
      </c>
      <c r="J598">
        <v>516.67579999999998</v>
      </c>
      <c r="K598">
        <v>54302.63</v>
      </c>
      <c r="L598">
        <v>853914.61</v>
      </c>
      <c r="M598">
        <v>17</v>
      </c>
      <c r="N598">
        <v>-388.84</v>
      </c>
      <c r="O598" s="8">
        <v>-0.18459999999999999</v>
      </c>
      <c r="P598" s="8">
        <v>0.81730000000000003</v>
      </c>
      <c r="Q598" t="s">
        <v>610</v>
      </c>
      <c r="S598" s="2">
        <v>42970</v>
      </c>
      <c r="T598" t="s">
        <v>1036</v>
      </c>
      <c r="U598">
        <v>105.1</v>
      </c>
      <c r="V598">
        <v>94.3</v>
      </c>
      <c r="W598">
        <f t="shared" si="113"/>
        <v>12244133.583044989</v>
      </c>
      <c r="X598">
        <f t="shared" si="103"/>
        <v>30610.333957612474</v>
      </c>
      <c r="Y598">
        <f t="shared" si="104"/>
        <v>300</v>
      </c>
      <c r="Z598">
        <f t="shared" si="105"/>
        <v>-3838.1999999999989</v>
      </c>
      <c r="AA598" t="str">
        <f t="shared" si="106"/>
        <v/>
      </c>
      <c r="AB598" s="9" t="str">
        <f>IFERROR(AA598/MAX($A$3:AA598)-1,"")</f>
        <v/>
      </c>
      <c r="AG598" s="2">
        <f t="shared" si="111"/>
        <v>43118</v>
      </c>
      <c r="AH598">
        <v>13198278.127352487</v>
      </c>
      <c r="AI598" s="9">
        <f>AH598/MAX($AH$2:AH598)-1</f>
        <v>-5.8582314723926165E-3</v>
      </c>
      <c r="AJ598" s="29">
        <f t="shared" si="107"/>
        <v>1</v>
      </c>
      <c r="AK598" s="29">
        <f t="shared" si="108"/>
        <v>1</v>
      </c>
      <c r="AL598" s="30">
        <f t="shared" si="112"/>
        <v>2</v>
      </c>
      <c r="AM598" s="30">
        <f t="shared" si="109"/>
        <v>2369</v>
      </c>
      <c r="AN598" s="31">
        <f t="shared" ca="1" si="110"/>
        <v>-5.8582314723926165E-3</v>
      </c>
      <c r="AV598" t="s">
        <v>1036</v>
      </c>
      <c r="AW598" t="s">
        <v>31</v>
      </c>
      <c r="AX598" s="7">
        <v>42970.600694444445</v>
      </c>
      <c r="AY598">
        <v>105.1</v>
      </c>
      <c r="AZ598" s="7">
        <v>42971.388888888891</v>
      </c>
      <c r="BA598">
        <v>94.3</v>
      </c>
      <c r="BB598" s="8">
        <v>-0.1028</v>
      </c>
      <c r="BC598">
        <v>-6610.35</v>
      </c>
      <c r="BD598" s="8">
        <v>-0.1217</v>
      </c>
      <c r="BE598">
        <v>516.67579999999998</v>
      </c>
      <c r="BF598">
        <v>54302.63</v>
      </c>
      <c r="BG598">
        <v>853914.61</v>
      </c>
      <c r="BH598">
        <v>17</v>
      </c>
      <c r="BI598">
        <v>-388.84</v>
      </c>
      <c r="BJ598" s="8">
        <v>-0.18459999999999999</v>
      </c>
      <c r="BK598" s="8">
        <v>0.81730000000000003</v>
      </c>
      <c r="BL598" t="s">
        <v>610</v>
      </c>
    </row>
    <row r="599" spans="1:64" x14ac:dyDescent="0.45">
      <c r="A599" t="s">
        <v>1038</v>
      </c>
      <c r="B599" t="s">
        <v>31</v>
      </c>
      <c r="C599" s="7">
        <v>42970.604166666664</v>
      </c>
      <c r="D599">
        <v>69</v>
      </c>
      <c r="E599" s="7">
        <v>42971.388888888891</v>
      </c>
      <c r="F599">
        <v>45.55</v>
      </c>
      <c r="G599" s="8">
        <v>-0.33989999999999998</v>
      </c>
      <c r="H599">
        <v>-19354.59</v>
      </c>
      <c r="I599" s="8">
        <v>-0.35649999999999998</v>
      </c>
      <c r="J599">
        <v>786.91579999999999</v>
      </c>
      <c r="K599">
        <v>54297.19</v>
      </c>
      <c r="L599">
        <v>834560.02</v>
      </c>
      <c r="M599">
        <v>16</v>
      </c>
      <c r="N599">
        <v>-1209.6600000000001</v>
      </c>
      <c r="O599" s="8">
        <v>-0.33989999999999998</v>
      </c>
      <c r="P599" s="8">
        <v>0.71009999999999995</v>
      </c>
      <c r="Q599" t="s">
        <v>610</v>
      </c>
      <c r="S599" s="2">
        <v>42970</v>
      </c>
      <c r="T599" t="s">
        <v>1038</v>
      </c>
      <c r="U599">
        <v>69</v>
      </c>
      <c r="V599">
        <v>45.55</v>
      </c>
      <c r="W599">
        <f t="shared" si="113"/>
        <v>12244133.583044989</v>
      </c>
      <c r="X599">
        <f t="shared" si="103"/>
        <v>30610.333957612474</v>
      </c>
      <c r="Y599">
        <f t="shared" si="104"/>
        <v>450</v>
      </c>
      <c r="Z599">
        <f t="shared" si="105"/>
        <v>-11067.975</v>
      </c>
      <c r="AA599" t="str">
        <f t="shared" si="106"/>
        <v/>
      </c>
      <c r="AB599" s="9" t="str">
        <f>IFERROR(AA599/MAX($A$3:AA599)-1,"")</f>
        <v/>
      </c>
      <c r="AG599" s="2">
        <f t="shared" si="111"/>
        <v>43119</v>
      </c>
      <c r="AH599">
        <v>13260657.977352487</v>
      </c>
      <c r="AI599" s="9">
        <f>AH599/MAX($AH$2:AH599)-1</f>
        <v>-1.1595568573331549E-3</v>
      </c>
      <c r="AJ599" s="29">
        <f t="shared" si="107"/>
        <v>1</v>
      </c>
      <c r="AK599" s="29">
        <f t="shared" si="108"/>
        <v>1</v>
      </c>
      <c r="AL599" s="30">
        <f t="shared" si="112"/>
        <v>2</v>
      </c>
      <c r="AM599" s="30">
        <f t="shared" si="109"/>
        <v>2369</v>
      </c>
      <c r="AN599" s="31">
        <f t="shared" ca="1" si="110"/>
        <v>-1.1595568573331549E-3</v>
      </c>
      <c r="AV599" t="s">
        <v>1038</v>
      </c>
      <c r="AW599" t="s">
        <v>31</v>
      </c>
      <c r="AX599" s="7">
        <v>42970.604166666664</v>
      </c>
      <c r="AY599">
        <v>69</v>
      </c>
      <c r="AZ599" s="7">
        <v>42971.388888888891</v>
      </c>
      <c r="BA599">
        <v>45.55</v>
      </c>
      <c r="BB599" s="8">
        <v>-0.33989999999999998</v>
      </c>
      <c r="BC599">
        <v>-19354.59</v>
      </c>
      <c r="BD599" s="8">
        <v>-0.35649999999999998</v>
      </c>
      <c r="BE599">
        <v>786.91579999999999</v>
      </c>
      <c r="BF599">
        <v>54297.19</v>
      </c>
      <c r="BG599">
        <v>834560.02</v>
      </c>
      <c r="BH599">
        <v>16</v>
      </c>
      <c r="BI599">
        <v>-1209.6600000000001</v>
      </c>
      <c r="BJ599" s="8">
        <v>-0.33989999999999998</v>
      </c>
      <c r="BK599" s="8">
        <v>0.71009999999999995</v>
      </c>
      <c r="BL599" t="s">
        <v>610</v>
      </c>
    </row>
    <row r="600" spans="1:64" x14ac:dyDescent="0.45">
      <c r="A600" t="s">
        <v>1038</v>
      </c>
      <c r="B600" t="s">
        <v>31</v>
      </c>
      <c r="C600" s="7">
        <v>42970.604166666664</v>
      </c>
      <c r="D600">
        <v>69</v>
      </c>
      <c r="E600" s="7">
        <v>42971.385416666664</v>
      </c>
      <c r="F600">
        <v>50.35</v>
      </c>
      <c r="G600" s="8">
        <v>-0.27029999999999998</v>
      </c>
      <c r="H600">
        <v>-19859.03</v>
      </c>
      <c r="I600" s="8">
        <v>-0.28760000000000002</v>
      </c>
      <c r="J600">
        <v>1000.783</v>
      </c>
      <c r="K600">
        <v>69053.990000000005</v>
      </c>
      <c r="L600">
        <v>3787937.03</v>
      </c>
      <c r="M600">
        <v>15</v>
      </c>
      <c r="N600">
        <v>-1323.94</v>
      </c>
      <c r="O600" s="8">
        <v>-0.27029999999999998</v>
      </c>
      <c r="P600" s="8">
        <v>0.71009999999999995</v>
      </c>
      <c r="Q600" t="s">
        <v>610</v>
      </c>
      <c r="S600" s="2">
        <v>42970</v>
      </c>
      <c r="T600" t="s">
        <v>1038</v>
      </c>
      <c r="U600">
        <v>69</v>
      </c>
      <c r="V600">
        <v>50.35</v>
      </c>
      <c r="W600">
        <f t="shared" si="113"/>
        <v>12244133.583044989</v>
      </c>
      <c r="X600">
        <f t="shared" si="103"/>
        <v>30610.333957612474</v>
      </c>
      <c r="Y600">
        <f t="shared" si="104"/>
        <v>450</v>
      </c>
      <c r="Z600">
        <f t="shared" si="105"/>
        <v>-8929.5749999999989</v>
      </c>
      <c r="AA600">
        <f t="shared" si="106"/>
        <v>12222168.858044989</v>
      </c>
      <c r="AB600" s="9">
        <f>IFERROR(AA600/MAX($A$3:AA600)-1,"")</f>
        <v>-1.1659834972696625E-2</v>
      </c>
      <c r="AG600" s="2">
        <f t="shared" si="111"/>
        <v>43120</v>
      </c>
      <c r="AH600">
        <v>13260657.977352487</v>
      </c>
      <c r="AI600" s="9">
        <f>AH600/MAX($AH$2:AH600)-1</f>
        <v>-1.1595568573331549E-3</v>
      </c>
      <c r="AJ600" s="29">
        <f t="shared" si="107"/>
        <v>1</v>
      </c>
      <c r="AK600" s="29">
        <f t="shared" si="108"/>
        <v>1</v>
      </c>
      <c r="AL600" s="30">
        <f t="shared" si="112"/>
        <v>2</v>
      </c>
      <c r="AM600" s="30">
        <f t="shared" si="109"/>
        <v>2369</v>
      </c>
      <c r="AN600" s="31">
        <f t="shared" ca="1" si="110"/>
        <v>-1.1595568573331549E-3</v>
      </c>
      <c r="AV600" t="s">
        <v>1038</v>
      </c>
      <c r="AW600" t="s">
        <v>31</v>
      </c>
      <c r="AX600" s="7">
        <v>42970.604166666664</v>
      </c>
      <c r="AY600">
        <v>69</v>
      </c>
      <c r="AZ600" s="7">
        <v>42971.385416666664</v>
      </c>
      <c r="BA600">
        <v>50.35</v>
      </c>
      <c r="BB600" s="8">
        <v>-0.27029999999999998</v>
      </c>
      <c r="BC600">
        <v>-19859.03</v>
      </c>
      <c r="BD600" s="8">
        <v>-0.28760000000000002</v>
      </c>
      <c r="BE600">
        <v>1000.783</v>
      </c>
      <c r="BF600">
        <v>69053.990000000005</v>
      </c>
      <c r="BG600">
        <v>3787937.03</v>
      </c>
      <c r="BH600">
        <v>15</v>
      </c>
      <c r="BI600">
        <v>-1323.94</v>
      </c>
      <c r="BJ600" s="8">
        <v>-0.27029999999999998</v>
      </c>
      <c r="BK600" s="8">
        <v>0.71009999999999995</v>
      </c>
      <c r="BL600" t="s">
        <v>610</v>
      </c>
    </row>
    <row r="601" spans="1:64" x14ac:dyDescent="0.45">
      <c r="A601" t="s">
        <v>1043</v>
      </c>
      <c r="B601" t="s">
        <v>31</v>
      </c>
      <c r="C601" s="7">
        <v>42971.402777777781</v>
      </c>
      <c r="D601">
        <v>72.3</v>
      </c>
      <c r="E601" s="7">
        <v>42971.635416666664</v>
      </c>
      <c r="F601">
        <v>0.9</v>
      </c>
      <c r="G601" s="8">
        <v>-0.98760000000000003</v>
      </c>
      <c r="H601">
        <v>-68779.490000000005</v>
      </c>
      <c r="I601" s="8">
        <v>-0.99770000000000003</v>
      </c>
      <c r="J601">
        <v>953.52260000000001</v>
      </c>
      <c r="K601">
        <v>68939.69</v>
      </c>
      <c r="L601">
        <v>3719157.54</v>
      </c>
      <c r="M601">
        <v>68</v>
      </c>
      <c r="N601">
        <v>-1011.46</v>
      </c>
      <c r="O601" s="8">
        <v>-0.98760000000000003</v>
      </c>
      <c r="P601" s="8">
        <v>0.35549999999999998</v>
      </c>
      <c r="Q601" t="s">
        <v>610</v>
      </c>
      <c r="S601" s="2">
        <v>42971</v>
      </c>
      <c r="T601" t="s">
        <v>1043</v>
      </c>
      <c r="U601">
        <v>72.3</v>
      </c>
      <c r="V601">
        <v>0.9</v>
      </c>
      <c r="W601">
        <f t="shared" si="113"/>
        <v>12222168.858044989</v>
      </c>
      <c r="X601">
        <f t="shared" si="103"/>
        <v>30555.422145112476</v>
      </c>
      <c r="Y601">
        <f t="shared" si="104"/>
        <v>425</v>
      </c>
      <c r="Z601">
        <f t="shared" si="105"/>
        <v>-30656.099999999995</v>
      </c>
      <c r="AA601" t="str">
        <f t="shared" si="106"/>
        <v/>
      </c>
      <c r="AB601" s="9" t="str">
        <f>IFERROR(AA601/MAX($A$3:AA601)-1,"")</f>
        <v/>
      </c>
      <c r="AG601" s="2">
        <f t="shared" si="111"/>
        <v>43121</v>
      </c>
      <c r="AH601">
        <v>13260657.977352487</v>
      </c>
      <c r="AI601" s="9">
        <f>AH601/MAX($AH$2:AH601)-1</f>
        <v>-1.1595568573331549E-3</v>
      </c>
      <c r="AJ601" s="29">
        <f t="shared" si="107"/>
        <v>1</v>
      </c>
      <c r="AK601" s="29">
        <f t="shared" si="108"/>
        <v>1</v>
      </c>
      <c r="AL601" s="30">
        <f t="shared" si="112"/>
        <v>2</v>
      </c>
      <c r="AM601" s="30">
        <f t="shared" si="109"/>
        <v>2369</v>
      </c>
      <c r="AN601" s="31">
        <f t="shared" ca="1" si="110"/>
        <v>-1.1595568573331549E-3</v>
      </c>
      <c r="AV601" t="s">
        <v>1043</v>
      </c>
      <c r="AW601" t="s">
        <v>31</v>
      </c>
      <c r="AX601" s="7">
        <v>42971.402777777781</v>
      </c>
      <c r="AY601">
        <v>72.3</v>
      </c>
      <c r="AZ601" s="7">
        <v>42971.635416666664</v>
      </c>
      <c r="BA601">
        <v>0.9</v>
      </c>
      <c r="BB601" s="8">
        <v>-0.98760000000000003</v>
      </c>
      <c r="BC601">
        <v>-68779.490000000005</v>
      </c>
      <c r="BD601" s="8">
        <v>-0.99770000000000003</v>
      </c>
      <c r="BE601">
        <v>953.52260000000001</v>
      </c>
      <c r="BF601">
        <v>68939.69</v>
      </c>
      <c r="BG601">
        <v>3719157.54</v>
      </c>
      <c r="BH601">
        <v>68</v>
      </c>
      <c r="BI601">
        <v>-1011.46</v>
      </c>
      <c r="BJ601" s="8">
        <v>-0.98760000000000003</v>
      </c>
      <c r="BK601" s="8">
        <v>0.35549999999999998</v>
      </c>
      <c r="BL601" t="s">
        <v>610</v>
      </c>
    </row>
    <row r="602" spans="1:64" x14ac:dyDescent="0.45">
      <c r="A602" t="s">
        <v>1040</v>
      </c>
      <c r="B602" t="s">
        <v>31</v>
      </c>
      <c r="C602" s="7">
        <v>42971.40625</v>
      </c>
      <c r="D602">
        <v>40.950000000000003</v>
      </c>
      <c r="E602" s="7">
        <v>42971.635416666664</v>
      </c>
      <c r="F602">
        <v>0.2</v>
      </c>
      <c r="G602" s="8">
        <v>-0.99509999999999998</v>
      </c>
      <c r="H602">
        <v>-69288.820000000007</v>
      </c>
      <c r="I602" s="8">
        <v>-1.0052000000000001</v>
      </c>
      <c r="J602">
        <v>1683.34</v>
      </c>
      <c r="K602">
        <v>68932.789999999994</v>
      </c>
      <c r="L602">
        <v>3649868.72</v>
      </c>
      <c r="M602">
        <v>67</v>
      </c>
      <c r="N602">
        <v>-1034.1600000000001</v>
      </c>
      <c r="O602" s="8">
        <v>-0.99629999999999996</v>
      </c>
      <c r="P602" s="8">
        <v>0.1429</v>
      </c>
      <c r="Q602" t="s">
        <v>610</v>
      </c>
      <c r="S602" s="2">
        <v>42971</v>
      </c>
      <c r="T602" t="s">
        <v>1040</v>
      </c>
      <c r="U602">
        <v>40.950000000000003</v>
      </c>
      <c r="V602">
        <v>0.2</v>
      </c>
      <c r="W602">
        <f t="shared" si="113"/>
        <v>12222168.858044989</v>
      </c>
      <c r="X602">
        <f t="shared" si="103"/>
        <v>30555.422145112476</v>
      </c>
      <c r="Y602">
        <f t="shared" si="104"/>
        <v>750</v>
      </c>
      <c r="Z602">
        <f t="shared" si="105"/>
        <v>-30871.125000000004</v>
      </c>
      <c r="AA602">
        <f t="shared" si="106"/>
        <v>12160641.63304499</v>
      </c>
      <c r="AB602" s="9">
        <f>IFERROR(AA602/MAX($A$3:AA602)-1,"")</f>
        <v>-1.6635206235886546E-2</v>
      </c>
      <c r="AG602" s="2">
        <f t="shared" si="111"/>
        <v>43122</v>
      </c>
      <c r="AH602">
        <v>13279374.289852487</v>
      </c>
      <c r="AI602" s="9">
        <f>AH602/MAX($AH$2:AH602)-1</f>
        <v>0</v>
      </c>
      <c r="AJ602" s="29">
        <f t="shared" si="107"/>
        <v>1</v>
      </c>
      <c r="AK602" s="29">
        <f t="shared" si="108"/>
        <v>1</v>
      </c>
      <c r="AL602" s="30">
        <f t="shared" si="112"/>
        <v>2</v>
      </c>
      <c r="AM602" s="30">
        <f t="shared" si="109"/>
        <v>2369</v>
      </c>
      <c r="AN602" s="31">
        <f t="shared" ca="1" si="110"/>
        <v>0</v>
      </c>
      <c r="AV602" t="s">
        <v>1040</v>
      </c>
      <c r="AW602" t="s">
        <v>31</v>
      </c>
      <c r="AX602" s="7">
        <v>42971.40625</v>
      </c>
      <c r="AY602">
        <v>40.950000000000003</v>
      </c>
      <c r="AZ602" s="7">
        <v>42971.635416666664</v>
      </c>
      <c r="BA602">
        <v>0.2</v>
      </c>
      <c r="BB602" s="8">
        <v>-0.99509999999999998</v>
      </c>
      <c r="BC602">
        <v>-69288.820000000007</v>
      </c>
      <c r="BD602" s="8">
        <v>-1.0052000000000001</v>
      </c>
      <c r="BE602">
        <v>1683.34</v>
      </c>
      <c r="BF602">
        <v>68932.789999999994</v>
      </c>
      <c r="BG602">
        <v>3649868.72</v>
      </c>
      <c r="BH602">
        <v>67</v>
      </c>
      <c r="BI602">
        <v>-1034.1600000000001</v>
      </c>
      <c r="BJ602" s="8">
        <v>-0.99629999999999996</v>
      </c>
      <c r="BK602" s="8">
        <v>0.1429</v>
      </c>
      <c r="BL602" t="s">
        <v>610</v>
      </c>
    </row>
    <row r="603" spans="1:64" x14ac:dyDescent="0.45">
      <c r="A603" t="s">
        <v>1040</v>
      </c>
      <c r="B603" t="s">
        <v>31</v>
      </c>
      <c r="C603" s="7">
        <v>42976.395833333336</v>
      </c>
      <c r="D603">
        <v>164.9</v>
      </c>
      <c r="E603" s="7">
        <v>42979.385416666664</v>
      </c>
      <c r="F603">
        <v>95</v>
      </c>
      <c r="G603" s="8">
        <v>-0.4239</v>
      </c>
      <c r="H603">
        <v>-30006.12</v>
      </c>
      <c r="I603" s="8">
        <v>-0.43969999999999998</v>
      </c>
      <c r="J603">
        <v>413.88319999999999</v>
      </c>
      <c r="K603">
        <v>68249.34</v>
      </c>
      <c r="L603">
        <v>3619862.6</v>
      </c>
      <c r="M603">
        <v>229</v>
      </c>
      <c r="N603">
        <v>-131.03</v>
      </c>
      <c r="O603" s="8">
        <v>-0.4239</v>
      </c>
      <c r="P603" s="8">
        <v>0.13339999999999999</v>
      </c>
      <c r="Q603" t="s">
        <v>610</v>
      </c>
      <c r="S603" s="2">
        <v>42976</v>
      </c>
      <c r="T603" t="s">
        <v>1040</v>
      </c>
      <c r="U603">
        <v>164.9</v>
      </c>
      <c r="V603">
        <v>95</v>
      </c>
      <c r="W603">
        <f t="shared" si="113"/>
        <v>12160641.63304499</v>
      </c>
      <c r="X603">
        <f t="shared" si="103"/>
        <v>30401.604082612474</v>
      </c>
      <c r="Y603">
        <f t="shared" si="104"/>
        <v>175</v>
      </c>
      <c r="Z603">
        <f t="shared" si="105"/>
        <v>-12687.325000000003</v>
      </c>
      <c r="AA603" t="str">
        <f t="shared" si="106"/>
        <v/>
      </c>
      <c r="AB603" s="9" t="str">
        <f>IFERROR(AA603/MAX($A$3:AA603)-1,"")</f>
        <v/>
      </c>
      <c r="AG603" s="2">
        <f t="shared" si="111"/>
        <v>43123</v>
      </c>
      <c r="AH603">
        <v>13329268.139852487</v>
      </c>
      <c r="AI603" s="9">
        <f>AH603/MAX($AH$2:AH603)-1</f>
        <v>0</v>
      </c>
      <c r="AJ603" s="29">
        <f t="shared" si="107"/>
        <v>1</v>
      </c>
      <c r="AK603" s="29">
        <f t="shared" si="108"/>
        <v>1</v>
      </c>
      <c r="AL603" s="30">
        <f t="shared" si="112"/>
        <v>2</v>
      </c>
      <c r="AM603" s="30">
        <f t="shared" si="109"/>
        <v>2369</v>
      </c>
      <c r="AN603" s="31">
        <f t="shared" ca="1" si="110"/>
        <v>0</v>
      </c>
      <c r="AV603" t="s">
        <v>1040</v>
      </c>
      <c r="AW603" t="s">
        <v>31</v>
      </c>
      <c r="AX603" s="7">
        <v>42976.395833333336</v>
      </c>
      <c r="AY603">
        <v>164.9</v>
      </c>
      <c r="AZ603" s="7">
        <v>42979.385416666664</v>
      </c>
      <c r="BA603">
        <v>95</v>
      </c>
      <c r="BB603" s="8">
        <v>-0.4239</v>
      </c>
      <c r="BC603">
        <v>-30006.12</v>
      </c>
      <c r="BD603" s="8">
        <v>-0.43969999999999998</v>
      </c>
      <c r="BE603">
        <v>413.88319999999999</v>
      </c>
      <c r="BF603">
        <v>68249.34</v>
      </c>
      <c r="BG603">
        <v>3619862.6</v>
      </c>
      <c r="BH603">
        <v>229</v>
      </c>
      <c r="BI603">
        <v>-131.03</v>
      </c>
      <c r="BJ603" s="8">
        <v>-0.4239</v>
      </c>
      <c r="BK603" s="8">
        <v>0.13339999999999999</v>
      </c>
      <c r="BL603" t="s">
        <v>610</v>
      </c>
    </row>
    <row r="604" spans="1:64" x14ac:dyDescent="0.45">
      <c r="A604" t="s">
        <v>1023</v>
      </c>
      <c r="B604" t="s">
        <v>31</v>
      </c>
      <c r="C604" s="7">
        <v>42976.555555555555</v>
      </c>
      <c r="D604">
        <v>110.8</v>
      </c>
      <c r="E604" s="7">
        <v>42979.385416666664</v>
      </c>
      <c r="F604">
        <v>68.650000000000006</v>
      </c>
      <c r="G604" s="8">
        <v>-0.38040000000000002</v>
      </c>
      <c r="H604">
        <v>-27046.31</v>
      </c>
      <c r="I604" s="8">
        <v>-0.39660000000000001</v>
      </c>
      <c r="J604">
        <v>615.46529999999996</v>
      </c>
      <c r="K604">
        <v>68193.55</v>
      </c>
      <c r="L604">
        <v>3592816.28</v>
      </c>
      <c r="M604">
        <v>183</v>
      </c>
      <c r="N604">
        <v>-147.79</v>
      </c>
      <c r="O604" s="8">
        <v>-0.38040000000000002</v>
      </c>
      <c r="P604" s="8">
        <v>0.2094</v>
      </c>
      <c r="Q604" t="s">
        <v>610</v>
      </c>
      <c r="S604" s="2">
        <v>42976</v>
      </c>
      <c r="T604" t="s">
        <v>1023</v>
      </c>
      <c r="U604">
        <v>110.8</v>
      </c>
      <c r="V604">
        <v>68.650000000000006</v>
      </c>
      <c r="W604">
        <f t="shared" si="113"/>
        <v>12160641.63304499</v>
      </c>
      <c r="X604">
        <f t="shared" si="103"/>
        <v>30401.604082612474</v>
      </c>
      <c r="Y604">
        <f t="shared" si="104"/>
        <v>275</v>
      </c>
      <c r="Z604">
        <f t="shared" si="105"/>
        <v>-12084.737499999997</v>
      </c>
      <c r="AA604" t="str">
        <f t="shared" si="106"/>
        <v/>
      </c>
      <c r="AB604" s="9" t="str">
        <f>IFERROR(AA604/MAX($A$3:AA604)-1,"")</f>
        <v/>
      </c>
      <c r="AG604" s="2">
        <f t="shared" si="111"/>
        <v>43124</v>
      </c>
      <c r="AH604">
        <v>13286364.814852487</v>
      </c>
      <c r="AI604" s="9">
        <f>AH604/MAX($AH$2:AH604)-1</f>
        <v>-3.2187307322391057E-3</v>
      </c>
      <c r="AJ604" s="29">
        <f t="shared" si="107"/>
        <v>1</v>
      </c>
      <c r="AK604" s="29">
        <f t="shared" si="108"/>
        <v>1</v>
      </c>
      <c r="AL604" s="30">
        <f t="shared" si="112"/>
        <v>2</v>
      </c>
      <c r="AM604" s="30">
        <f t="shared" si="109"/>
        <v>2369</v>
      </c>
      <c r="AN604" s="31">
        <f t="shared" ca="1" si="110"/>
        <v>-3.2187307322391057E-3</v>
      </c>
      <c r="AV604" t="s">
        <v>1023</v>
      </c>
      <c r="AW604" t="s">
        <v>31</v>
      </c>
      <c r="AX604" s="7">
        <v>42976.555555555555</v>
      </c>
      <c r="AY604">
        <v>110.8</v>
      </c>
      <c r="AZ604" s="7">
        <v>42979.385416666664</v>
      </c>
      <c r="BA604">
        <v>68.650000000000006</v>
      </c>
      <c r="BB604" s="8">
        <v>-0.38040000000000002</v>
      </c>
      <c r="BC604">
        <v>-27046.31</v>
      </c>
      <c r="BD604" s="8">
        <v>-0.39660000000000001</v>
      </c>
      <c r="BE604">
        <v>615.46529999999996</v>
      </c>
      <c r="BF604">
        <v>68193.55</v>
      </c>
      <c r="BG604">
        <v>3592816.28</v>
      </c>
      <c r="BH604">
        <v>183</v>
      </c>
      <c r="BI604">
        <v>-147.79</v>
      </c>
      <c r="BJ604" s="8">
        <v>-0.38040000000000002</v>
      </c>
      <c r="BK604" s="8">
        <v>0.2094</v>
      </c>
      <c r="BL604" t="s">
        <v>610</v>
      </c>
    </row>
    <row r="605" spans="1:64" x14ac:dyDescent="0.45">
      <c r="A605" t="s">
        <v>1023</v>
      </c>
      <c r="B605" t="s">
        <v>31</v>
      </c>
      <c r="C605" s="7">
        <v>42976.607638888891</v>
      </c>
      <c r="D605">
        <v>127</v>
      </c>
      <c r="E605" s="7">
        <v>42979.388888888891</v>
      </c>
      <c r="F605">
        <v>63.5</v>
      </c>
      <c r="G605" s="8">
        <v>-0.5</v>
      </c>
      <c r="H605">
        <v>-27898.99</v>
      </c>
      <c r="I605" s="8">
        <v>-0.51500000000000001</v>
      </c>
      <c r="J605">
        <v>426.5575</v>
      </c>
      <c r="K605">
        <v>54172.800000000003</v>
      </c>
      <c r="L605">
        <v>806661.02</v>
      </c>
      <c r="M605">
        <v>169</v>
      </c>
      <c r="N605">
        <v>-165.08</v>
      </c>
      <c r="O605" s="8">
        <v>-0.5</v>
      </c>
      <c r="P605" s="8">
        <v>3.6200000000000003E-2</v>
      </c>
      <c r="Q605" t="s">
        <v>610</v>
      </c>
      <c r="S605" s="2">
        <v>42976</v>
      </c>
      <c r="T605" t="s">
        <v>1023</v>
      </c>
      <c r="U605">
        <v>127</v>
      </c>
      <c r="V605">
        <v>63.5</v>
      </c>
      <c r="W605">
        <f t="shared" si="113"/>
        <v>12160641.63304499</v>
      </c>
      <c r="X605">
        <f t="shared" si="103"/>
        <v>30401.604082612474</v>
      </c>
      <c r="Y605">
        <f t="shared" si="104"/>
        <v>250</v>
      </c>
      <c r="Z605">
        <f t="shared" si="105"/>
        <v>-16351.25</v>
      </c>
      <c r="AA605">
        <f t="shared" si="106"/>
        <v>12119518.32054499</v>
      </c>
      <c r="AB605" s="9">
        <f>IFERROR(AA605/MAX($A$3:AA605)-1,"")</f>
        <v>-1.9960624329416365E-2</v>
      </c>
      <c r="AG605" s="2">
        <f t="shared" si="111"/>
        <v>43125</v>
      </c>
      <c r="AH605">
        <v>13221184.877352487</v>
      </c>
      <c r="AI605" s="9">
        <f>AH605/MAX($AH$2:AH605)-1</f>
        <v>-8.1087169502462864E-3</v>
      </c>
      <c r="AJ605" s="29">
        <f t="shared" si="107"/>
        <v>1</v>
      </c>
      <c r="AK605" s="29">
        <f t="shared" si="108"/>
        <v>1</v>
      </c>
      <c r="AL605" s="30">
        <f t="shared" si="112"/>
        <v>2</v>
      </c>
      <c r="AM605" s="30">
        <f t="shared" si="109"/>
        <v>2369</v>
      </c>
      <c r="AN605" s="31">
        <f t="shared" ca="1" si="110"/>
        <v>-8.1087169502462864E-3</v>
      </c>
      <c r="AV605" t="s">
        <v>1023</v>
      </c>
      <c r="AW605" t="s">
        <v>31</v>
      </c>
      <c r="AX605" s="7">
        <v>42976.607638888891</v>
      </c>
      <c r="AY605">
        <v>127</v>
      </c>
      <c r="AZ605" s="7">
        <v>42979.388888888891</v>
      </c>
      <c r="BA605">
        <v>63.5</v>
      </c>
      <c r="BB605" s="8">
        <v>-0.5</v>
      </c>
      <c r="BC605">
        <v>-27898.99</v>
      </c>
      <c r="BD605" s="8">
        <v>-0.51500000000000001</v>
      </c>
      <c r="BE605">
        <v>426.5575</v>
      </c>
      <c r="BF605">
        <v>54172.800000000003</v>
      </c>
      <c r="BG605">
        <v>806661.02</v>
      </c>
      <c r="BH605">
        <v>169</v>
      </c>
      <c r="BI605">
        <v>-165.08</v>
      </c>
      <c r="BJ605" s="8">
        <v>-0.5</v>
      </c>
      <c r="BK605" s="8">
        <v>3.6200000000000003E-2</v>
      </c>
      <c r="BL605" t="s">
        <v>610</v>
      </c>
    </row>
    <row r="606" spans="1:64" x14ac:dyDescent="0.45">
      <c r="A606" t="s">
        <v>1024</v>
      </c>
      <c r="B606" t="s">
        <v>31</v>
      </c>
      <c r="C606" s="7">
        <v>42979.416666666664</v>
      </c>
      <c r="D606">
        <v>172</v>
      </c>
      <c r="E606" s="7">
        <v>42982.385416666664</v>
      </c>
      <c r="F606">
        <v>108.95</v>
      </c>
      <c r="G606" s="8">
        <v>-0.36659999999999998</v>
      </c>
      <c r="H606">
        <v>-26023.72</v>
      </c>
      <c r="I606" s="8">
        <v>-0.38290000000000002</v>
      </c>
      <c r="J606">
        <v>395.14</v>
      </c>
      <c r="K606">
        <v>67964.09</v>
      </c>
      <c r="L606">
        <v>3566792.56</v>
      </c>
      <c r="M606">
        <v>69</v>
      </c>
      <c r="N606">
        <v>-377.16</v>
      </c>
      <c r="O606" s="8">
        <v>-0.36659999999999998</v>
      </c>
      <c r="P606" s="8">
        <v>0.12620000000000001</v>
      </c>
      <c r="Q606" t="s">
        <v>610</v>
      </c>
      <c r="S606" s="2">
        <v>42979</v>
      </c>
      <c r="T606" t="s">
        <v>1024</v>
      </c>
      <c r="U606">
        <v>172</v>
      </c>
      <c r="V606">
        <v>108.95</v>
      </c>
      <c r="W606">
        <f t="shared" si="113"/>
        <v>12119518.32054499</v>
      </c>
      <c r="X606">
        <f t="shared" si="103"/>
        <v>30298.795801362474</v>
      </c>
      <c r="Y606">
        <f t="shared" si="104"/>
        <v>175</v>
      </c>
      <c r="Z606">
        <f t="shared" si="105"/>
        <v>-11525.4125</v>
      </c>
      <c r="AA606" t="str">
        <f t="shared" si="106"/>
        <v/>
      </c>
      <c r="AB606" s="9" t="str">
        <f>IFERROR(AA606/MAX($A$3:AA606)-1,"")</f>
        <v/>
      </c>
      <c r="AG606" s="2">
        <f t="shared" si="111"/>
        <v>43126</v>
      </c>
      <c r="AH606">
        <v>13221184.877352487</v>
      </c>
      <c r="AI606" s="9">
        <f>AH606/MAX($AH$2:AH606)-1</f>
        <v>-8.1087169502462864E-3</v>
      </c>
      <c r="AJ606" s="29">
        <f t="shared" si="107"/>
        <v>1</v>
      </c>
      <c r="AK606" s="29">
        <f t="shared" si="108"/>
        <v>1</v>
      </c>
      <c r="AL606" s="30">
        <f t="shared" si="112"/>
        <v>2</v>
      </c>
      <c r="AM606" s="30">
        <f t="shared" si="109"/>
        <v>2369</v>
      </c>
      <c r="AN606" s="31">
        <f t="shared" ca="1" si="110"/>
        <v>-8.1087169502462864E-3</v>
      </c>
      <c r="AV606" t="s">
        <v>1024</v>
      </c>
      <c r="AW606" t="s">
        <v>31</v>
      </c>
      <c r="AX606" s="7">
        <v>42979.416666666664</v>
      </c>
      <c r="AY606">
        <v>172</v>
      </c>
      <c r="AZ606" s="7">
        <v>42982.385416666664</v>
      </c>
      <c r="BA606">
        <v>108.95</v>
      </c>
      <c r="BB606" s="8">
        <v>-0.36659999999999998</v>
      </c>
      <c r="BC606">
        <v>-26023.72</v>
      </c>
      <c r="BD606" s="8">
        <v>-0.38290000000000002</v>
      </c>
      <c r="BE606">
        <v>395.14</v>
      </c>
      <c r="BF606">
        <v>67964.09</v>
      </c>
      <c r="BG606">
        <v>3566792.56</v>
      </c>
      <c r="BH606">
        <v>69</v>
      </c>
      <c r="BI606">
        <v>-377.16</v>
      </c>
      <c r="BJ606" s="8">
        <v>-0.36659999999999998</v>
      </c>
      <c r="BK606" s="8">
        <v>0.12620000000000001</v>
      </c>
      <c r="BL606" t="s">
        <v>610</v>
      </c>
    </row>
    <row r="607" spans="1:64" x14ac:dyDescent="0.45">
      <c r="A607" t="s">
        <v>1025</v>
      </c>
      <c r="B607" t="s">
        <v>31</v>
      </c>
      <c r="C607" s="7">
        <v>42979.440972222219</v>
      </c>
      <c r="D607">
        <v>133.1</v>
      </c>
      <c r="E607" s="7">
        <v>42982.385416666664</v>
      </c>
      <c r="F607">
        <v>70.349999999999994</v>
      </c>
      <c r="G607" s="8">
        <v>-0.47149999999999997</v>
      </c>
      <c r="H607">
        <v>-33091.599999999999</v>
      </c>
      <c r="I607" s="8">
        <v>-0.48670000000000002</v>
      </c>
      <c r="J607">
        <v>510.79500000000002</v>
      </c>
      <c r="K607">
        <v>67986.820000000007</v>
      </c>
      <c r="L607">
        <v>3533700.96</v>
      </c>
      <c r="M607">
        <v>62</v>
      </c>
      <c r="N607">
        <v>-533.74</v>
      </c>
      <c r="O607" s="8">
        <v>-0.47149999999999997</v>
      </c>
      <c r="P607" s="8">
        <v>4.4299999999999999E-2</v>
      </c>
      <c r="Q607" t="s">
        <v>610</v>
      </c>
      <c r="S607" s="2">
        <v>42979</v>
      </c>
      <c r="T607" t="s">
        <v>1025</v>
      </c>
      <c r="U607">
        <v>133.1</v>
      </c>
      <c r="V607">
        <v>70.349999999999994</v>
      </c>
      <c r="W607">
        <f t="shared" si="113"/>
        <v>12119518.32054499</v>
      </c>
      <c r="X607">
        <f t="shared" si="103"/>
        <v>30298.795801362474</v>
      </c>
      <c r="Y607">
        <f t="shared" si="104"/>
        <v>225</v>
      </c>
      <c r="Z607">
        <f t="shared" si="105"/>
        <v>-14576.512499999999</v>
      </c>
      <c r="AA607">
        <f t="shared" si="106"/>
        <v>12093416.395544989</v>
      </c>
      <c r="AB607" s="9">
        <f>IFERROR(AA607/MAX($A$3:AA607)-1,"")</f>
        <v>-2.2071344706597995E-2</v>
      </c>
      <c r="AG607" s="2">
        <f t="shared" si="111"/>
        <v>43127</v>
      </c>
      <c r="AH607">
        <v>13221184.877352487</v>
      </c>
      <c r="AI607" s="9">
        <f>AH607/MAX($AH$2:AH607)-1</f>
        <v>-8.1087169502462864E-3</v>
      </c>
      <c r="AJ607" s="29">
        <f t="shared" si="107"/>
        <v>1</v>
      </c>
      <c r="AK607" s="29">
        <f t="shared" si="108"/>
        <v>1</v>
      </c>
      <c r="AL607" s="30">
        <f t="shared" si="112"/>
        <v>2</v>
      </c>
      <c r="AM607" s="30">
        <f t="shared" si="109"/>
        <v>2369</v>
      </c>
      <c r="AN607" s="31">
        <f t="shared" ca="1" si="110"/>
        <v>-8.1087169502462864E-3</v>
      </c>
      <c r="AV607" t="s">
        <v>1025</v>
      </c>
      <c r="AW607" t="s">
        <v>31</v>
      </c>
      <c r="AX607" s="7">
        <v>42979.440972222219</v>
      </c>
      <c r="AY607">
        <v>133.1</v>
      </c>
      <c r="AZ607" s="7">
        <v>42982.385416666664</v>
      </c>
      <c r="BA607">
        <v>70.349999999999994</v>
      </c>
      <c r="BB607" s="8">
        <v>-0.47149999999999997</v>
      </c>
      <c r="BC607">
        <v>-33091.599999999999</v>
      </c>
      <c r="BD607" s="8">
        <v>-0.48670000000000002</v>
      </c>
      <c r="BE607">
        <v>510.79500000000002</v>
      </c>
      <c r="BF607">
        <v>67986.820000000007</v>
      </c>
      <c r="BG607">
        <v>3533700.96</v>
      </c>
      <c r="BH607">
        <v>62</v>
      </c>
      <c r="BI607">
        <v>-533.74</v>
      </c>
      <c r="BJ607" s="8">
        <v>-0.47149999999999997</v>
      </c>
      <c r="BK607" s="8">
        <v>4.4299999999999999E-2</v>
      </c>
      <c r="BL607" t="s">
        <v>610</v>
      </c>
    </row>
    <row r="608" spans="1:64" x14ac:dyDescent="0.45">
      <c r="A608" t="s">
        <v>1043</v>
      </c>
      <c r="B608" t="s">
        <v>31</v>
      </c>
      <c r="C608" s="7">
        <v>42982.486111111109</v>
      </c>
      <c r="D608">
        <v>135.15</v>
      </c>
      <c r="E608" s="7">
        <v>42983.385416666664</v>
      </c>
      <c r="F608">
        <v>147.5</v>
      </c>
      <c r="G608" s="8">
        <v>9.1399999999999995E-2</v>
      </c>
      <c r="H608">
        <v>4768.34</v>
      </c>
      <c r="I608" s="8">
        <v>7.0499999999999993E-2</v>
      </c>
      <c r="J608">
        <v>500.69189999999998</v>
      </c>
      <c r="K608">
        <v>67668.509999999995</v>
      </c>
      <c r="L608">
        <v>3538469.3</v>
      </c>
      <c r="M608">
        <v>49</v>
      </c>
      <c r="N608">
        <v>97.31</v>
      </c>
      <c r="O608" s="8">
        <v>-9.8000000000000004E-2</v>
      </c>
      <c r="P608" s="8">
        <v>0.68069999999999997</v>
      </c>
      <c r="Q608" t="s">
        <v>610</v>
      </c>
      <c r="S608" s="2">
        <v>42982</v>
      </c>
      <c r="T608" t="s">
        <v>1043</v>
      </c>
      <c r="U608">
        <v>135.15</v>
      </c>
      <c r="V608">
        <v>147.5</v>
      </c>
      <c r="W608">
        <f t="shared" si="113"/>
        <v>12093416.395544989</v>
      </c>
      <c r="X608">
        <f t="shared" si="103"/>
        <v>30233.540988862474</v>
      </c>
      <c r="Y608">
        <f t="shared" si="104"/>
        <v>225</v>
      </c>
      <c r="Z608">
        <f t="shared" si="105"/>
        <v>2142.7875000000031</v>
      </c>
      <c r="AA608" t="str">
        <f t="shared" si="106"/>
        <v/>
      </c>
      <c r="AB608" s="9" t="str">
        <f>IFERROR(AA608/MAX($A$3:AA608)-1,"")</f>
        <v/>
      </c>
      <c r="AG608" s="2">
        <f t="shared" si="111"/>
        <v>43128</v>
      </c>
      <c r="AH608">
        <v>13221184.877352487</v>
      </c>
      <c r="AI608" s="9">
        <f>AH608/MAX($AH$2:AH608)-1</f>
        <v>-8.1087169502462864E-3</v>
      </c>
      <c r="AJ608" s="29">
        <f t="shared" si="107"/>
        <v>1</v>
      </c>
      <c r="AK608" s="29">
        <f t="shared" si="108"/>
        <v>1</v>
      </c>
      <c r="AL608" s="30">
        <f t="shared" si="112"/>
        <v>2</v>
      </c>
      <c r="AM608" s="30">
        <f t="shared" si="109"/>
        <v>2369</v>
      </c>
      <c r="AN608" s="31">
        <f t="shared" ca="1" si="110"/>
        <v>-8.1087169502462864E-3</v>
      </c>
      <c r="AV608" t="s">
        <v>1043</v>
      </c>
      <c r="AW608" t="s">
        <v>31</v>
      </c>
      <c r="AX608" s="7">
        <v>42982.486111111109</v>
      </c>
      <c r="AY608">
        <v>135.15</v>
      </c>
      <c r="AZ608" s="7">
        <v>42983.385416666664</v>
      </c>
      <c r="BA608">
        <v>147.5</v>
      </c>
      <c r="BB608" s="8">
        <v>9.1399999999999995E-2</v>
      </c>
      <c r="BC608">
        <v>4768.34</v>
      </c>
      <c r="BD608" s="8">
        <v>7.0499999999999993E-2</v>
      </c>
      <c r="BE608">
        <v>500.69189999999998</v>
      </c>
      <c r="BF608">
        <v>67668.509999999995</v>
      </c>
      <c r="BG608">
        <v>3538469.3</v>
      </c>
      <c r="BH608">
        <v>49</v>
      </c>
      <c r="BI608">
        <v>97.31</v>
      </c>
      <c r="BJ608" s="8">
        <v>-9.8000000000000004E-2</v>
      </c>
      <c r="BK608" s="8">
        <v>0.68069999999999997</v>
      </c>
      <c r="BL608" t="s">
        <v>610</v>
      </c>
    </row>
    <row r="609" spans="1:64" x14ac:dyDescent="0.45">
      <c r="A609" t="s">
        <v>1040</v>
      </c>
      <c r="B609" t="s">
        <v>31</v>
      </c>
      <c r="C609" s="7">
        <v>42982.493055555555</v>
      </c>
      <c r="D609">
        <v>111.2</v>
      </c>
      <c r="E609" s="7">
        <v>42983.388888888891</v>
      </c>
      <c r="F609">
        <v>86.65</v>
      </c>
      <c r="G609" s="8">
        <v>-0.2208</v>
      </c>
      <c r="H609">
        <v>-12890.49</v>
      </c>
      <c r="I609" s="8">
        <v>-0.23860000000000001</v>
      </c>
      <c r="J609">
        <v>485.911</v>
      </c>
      <c r="K609">
        <v>54033.3</v>
      </c>
      <c r="L609">
        <v>793770.53</v>
      </c>
      <c r="M609">
        <v>48</v>
      </c>
      <c r="N609">
        <v>-268.55</v>
      </c>
      <c r="O609" s="8">
        <v>-0.2356</v>
      </c>
      <c r="P609" s="8">
        <v>0.51980000000000004</v>
      </c>
      <c r="Q609" t="s">
        <v>610</v>
      </c>
      <c r="S609" s="2">
        <v>42982</v>
      </c>
      <c r="T609" t="s">
        <v>1040</v>
      </c>
      <c r="U609">
        <v>111.2</v>
      </c>
      <c r="V609">
        <v>86.65</v>
      </c>
      <c r="W609">
        <f t="shared" si="113"/>
        <v>12093416.395544989</v>
      </c>
      <c r="X609">
        <f t="shared" ref="X609:X672" si="114">W609*0.25%</f>
        <v>30233.540988862474</v>
      </c>
      <c r="Y609">
        <f t="shared" si="104"/>
        <v>275</v>
      </c>
      <c r="Z609">
        <f t="shared" si="105"/>
        <v>-7295.3374999999987</v>
      </c>
      <c r="AA609" t="str">
        <f t="shared" si="106"/>
        <v/>
      </c>
      <c r="AB609" s="9" t="str">
        <f>IFERROR(AA609/MAX($A$3:AA609)-1,"")</f>
        <v/>
      </c>
      <c r="AG609" s="2">
        <f t="shared" si="111"/>
        <v>43129</v>
      </c>
      <c r="AH609">
        <v>13208383.127352487</v>
      </c>
      <c r="AI609" s="9">
        <f>AH609/MAX($AH$2:AH609)-1</f>
        <v>-9.069141023472338E-3</v>
      </c>
      <c r="AJ609" s="29">
        <f t="shared" si="107"/>
        <v>1</v>
      </c>
      <c r="AK609" s="29">
        <f t="shared" si="108"/>
        <v>1</v>
      </c>
      <c r="AL609" s="30">
        <f t="shared" si="112"/>
        <v>2</v>
      </c>
      <c r="AM609" s="30">
        <f t="shared" si="109"/>
        <v>2369</v>
      </c>
      <c r="AN609" s="31">
        <f t="shared" ca="1" si="110"/>
        <v>-9.069141023472338E-3</v>
      </c>
      <c r="AV609" t="s">
        <v>1040</v>
      </c>
      <c r="AW609" t="s">
        <v>31</v>
      </c>
      <c r="AX609" s="7">
        <v>42982.493055555555</v>
      </c>
      <c r="AY609">
        <v>111.2</v>
      </c>
      <c r="AZ609" s="7">
        <v>42983.388888888891</v>
      </c>
      <c r="BA609">
        <v>86.65</v>
      </c>
      <c r="BB609" s="8">
        <v>-0.2208</v>
      </c>
      <c r="BC609">
        <v>-12890.49</v>
      </c>
      <c r="BD609" s="8">
        <v>-0.23860000000000001</v>
      </c>
      <c r="BE609">
        <v>485.911</v>
      </c>
      <c r="BF609">
        <v>54033.3</v>
      </c>
      <c r="BG609">
        <v>793770.53</v>
      </c>
      <c r="BH609">
        <v>48</v>
      </c>
      <c r="BI609">
        <v>-268.55</v>
      </c>
      <c r="BJ609" s="8">
        <v>-0.2356</v>
      </c>
      <c r="BK609" s="8">
        <v>0.51980000000000004</v>
      </c>
      <c r="BL609" t="s">
        <v>610</v>
      </c>
    </row>
    <row r="610" spans="1:64" x14ac:dyDescent="0.45">
      <c r="A610" t="s">
        <v>1040</v>
      </c>
      <c r="B610" t="s">
        <v>31</v>
      </c>
      <c r="C610" s="7">
        <v>42982.493055555555</v>
      </c>
      <c r="D610">
        <v>111.2</v>
      </c>
      <c r="E610" s="7">
        <v>42983.385416666664</v>
      </c>
      <c r="F610">
        <v>100.5</v>
      </c>
      <c r="G610" s="8">
        <v>-9.6199999999999994E-2</v>
      </c>
      <c r="H610">
        <v>-7800.22</v>
      </c>
      <c r="I610" s="8">
        <v>-0.1153</v>
      </c>
      <c r="J610">
        <v>608.58370000000002</v>
      </c>
      <c r="K610">
        <v>67674.5</v>
      </c>
      <c r="L610">
        <v>3530669.08</v>
      </c>
      <c r="M610">
        <v>47</v>
      </c>
      <c r="N610">
        <v>-165.96</v>
      </c>
      <c r="O610" s="8">
        <v>-0.2356</v>
      </c>
      <c r="P610" s="8">
        <v>0.51980000000000004</v>
      </c>
      <c r="Q610" t="s">
        <v>610</v>
      </c>
      <c r="S610" s="2">
        <v>42982</v>
      </c>
      <c r="T610" t="s">
        <v>1040</v>
      </c>
      <c r="U610">
        <v>111.2</v>
      </c>
      <c r="V610">
        <v>100.5</v>
      </c>
      <c r="W610">
        <f t="shared" si="113"/>
        <v>12093416.395544989</v>
      </c>
      <c r="X610">
        <f t="shared" si="114"/>
        <v>30233.540988862474</v>
      </c>
      <c r="Y610">
        <f t="shared" si="104"/>
        <v>275</v>
      </c>
      <c r="Z610">
        <f t="shared" si="105"/>
        <v>-3524.6749999999979</v>
      </c>
      <c r="AA610">
        <f t="shared" si="106"/>
        <v>12084739.170544989</v>
      </c>
      <c r="AB610" s="9">
        <f>IFERROR(AA610/MAX($A$3:AA610)-1,"")</f>
        <v>-2.2773024587483759E-2</v>
      </c>
      <c r="AG610" s="2">
        <f t="shared" si="111"/>
        <v>43130</v>
      </c>
      <c r="AH610">
        <v>13208383.127352487</v>
      </c>
      <c r="AI610" s="9">
        <f>AH610/MAX($AH$2:AH610)-1</f>
        <v>-9.069141023472338E-3</v>
      </c>
      <c r="AJ610" s="29">
        <f t="shared" si="107"/>
        <v>1</v>
      </c>
      <c r="AK610" s="29">
        <f t="shared" si="108"/>
        <v>1</v>
      </c>
      <c r="AL610" s="30">
        <f t="shared" si="112"/>
        <v>2</v>
      </c>
      <c r="AM610" s="30">
        <f t="shared" si="109"/>
        <v>2369</v>
      </c>
      <c r="AN610" s="31">
        <f t="shared" ca="1" si="110"/>
        <v>-9.069141023472338E-3</v>
      </c>
      <c r="AV610" t="s">
        <v>1040</v>
      </c>
      <c r="AW610" t="s">
        <v>31</v>
      </c>
      <c r="AX610" s="7">
        <v>42982.493055555555</v>
      </c>
      <c r="AY610">
        <v>111.2</v>
      </c>
      <c r="AZ610" s="7">
        <v>42983.385416666664</v>
      </c>
      <c r="BA610">
        <v>100.5</v>
      </c>
      <c r="BB610" s="8">
        <v>-9.6199999999999994E-2</v>
      </c>
      <c r="BC610">
        <v>-7800.22</v>
      </c>
      <c r="BD610" s="8">
        <v>-0.1153</v>
      </c>
      <c r="BE610">
        <v>608.58370000000002</v>
      </c>
      <c r="BF610">
        <v>67674.5</v>
      </c>
      <c r="BG610">
        <v>3530669.08</v>
      </c>
      <c r="BH610">
        <v>47</v>
      </c>
      <c r="BI610">
        <v>-165.96</v>
      </c>
      <c r="BJ610" s="8">
        <v>-0.2356</v>
      </c>
      <c r="BK610" s="8">
        <v>0.51980000000000004</v>
      </c>
      <c r="BL610" t="s">
        <v>610</v>
      </c>
    </row>
    <row r="611" spans="1:64" x14ac:dyDescent="0.45">
      <c r="A611" t="s">
        <v>1024</v>
      </c>
      <c r="B611" t="s">
        <v>31</v>
      </c>
      <c r="C611" s="7">
        <v>42983.395833333336</v>
      </c>
      <c r="D611">
        <v>96</v>
      </c>
      <c r="E611" s="7">
        <v>42985.385416666664</v>
      </c>
      <c r="F611">
        <v>38</v>
      </c>
      <c r="G611" s="8">
        <v>-0.60419999999999996</v>
      </c>
      <c r="H611">
        <v>-41818.22</v>
      </c>
      <c r="I611" s="8">
        <v>-0.61809999999999998</v>
      </c>
      <c r="J611">
        <v>704.72239999999999</v>
      </c>
      <c r="K611">
        <v>67653.34</v>
      </c>
      <c r="L611">
        <v>3488850.86</v>
      </c>
      <c r="M611">
        <v>152</v>
      </c>
      <c r="N611">
        <v>-275.12</v>
      </c>
      <c r="O611" s="8">
        <v>-0.74170000000000003</v>
      </c>
      <c r="P611" s="8">
        <v>8.1799999999999998E-2</v>
      </c>
      <c r="Q611" t="s">
        <v>610</v>
      </c>
      <c r="S611" s="2">
        <v>42983</v>
      </c>
      <c r="T611" t="s">
        <v>1024</v>
      </c>
      <c r="U611">
        <v>96</v>
      </c>
      <c r="V611">
        <v>38</v>
      </c>
      <c r="W611">
        <f t="shared" si="113"/>
        <v>12084739.170544989</v>
      </c>
      <c r="X611">
        <f t="shared" si="114"/>
        <v>30211.847926362476</v>
      </c>
      <c r="Y611">
        <f t="shared" si="104"/>
        <v>325</v>
      </c>
      <c r="Z611">
        <f t="shared" si="105"/>
        <v>-19285.500000000004</v>
      </c>
      <c r="AA611" t="str">
        <f t="shared" si="106"/>
        <v/>
      </c>
      <c r="AB611" s="9" t="str">
        <f>IFERROR(AA611/MAX($A$3:AA611)-1,"")</f>
        <v/>
      </c>
      <c r="AG611" s="2">
        <f t="shared" si="111"/>
        <v>43131</v>
      </c>
      <c r="AH611">
        <v>13203135.002352487</v>
      </c>
      <c r="AI611" s="9">
        <f>AH611/MAX($AH$2:AH611)-1</f>
        <v>-9.4628704424424281E-3</v>
      </c>
      <c r="AJ611" s="29">
        <f t="shared" si="107"/>
        <v>1</v>
      </c>
      <c r="AK611" s="29">
        <f t="shared" si="108"/>
        <v>1</v>
      </c>
      <c r="AL611" s="30">
        <f t="shared" si="112"/>
        <v>2</v>
      </c>
      <c r="AM611" s="30">
        <f t="shared" si="109"/>
        <v>2369</v>
      </c>
      <c r="AN611" s="31">
        <f t="shared" ca="1" si="110"/>
        <v>-9.4628704424424281E-3</v>
      </c>
      <c r="AV611" t="s">
        <v>1024</v>
      </c>
      <c r="AW611" t="s">
        <v>31</v>
      </c>
      <c r="AX611" s="7">
        <v>42983.395833333336</v>
      </c>
      <c r="AY611">
        <v>96</v>
      </c>
      <c r="AZ611" s="7">
        <v>42985.385416666664</v>
      </c>
      <c r="BA611">
        <v>38</v>
      </c>
      <c r="BB611" s="8">
        <v>-0.60419999999999996</v>
      </c>
      <c r="BC611">
        <v>-41818.22</v>
      </c>
      <c r="BD611" s="8">
        <v>-0.61809999999999998</v>
      </c>
      <c r="BE611">
        <v>704.72239999999999</v>
      </c>
      <c r="BF611">
        <v>67653.34</v>
      </c>
      <c r="BG611">
        <v>3488850.86</v>
      </c>
      <c r="BH611">
        <v>152</v>
      </c>
      <c r="BI611">
        <v>-275.12</v>
      </c>
      <c r="BJ611" s="8">
        <v>-0.74170000000000003</v>
      </c>
      <c r="BK611" s="8">
        <v>8.1799999999999998E-2</v>
      </c>
      <c r="BL611" t="s">
        <v>610</v>
      </c>
    </row>
    <row r="612" spans="1:64" x14ac:dyDescent="0.45">
      <c r="A612" t="s">
        <v>1024</v>
      </c>
      <c r="B612" t="s">
        <v>31</v>
      </c>
      <c r="C612" s="7">
        <v>42983.416666666664</v>
      </c>
      <c r="D612">
        <v>93</v>
      </c>
      <c r="E612" s="7">
        <v>42985.388888888891</v>
      </c>
      <c r="F612">
        <v>35.65</v>
      </c>
      <c r="G612" s="8">
        <v>-0.61670000000000003</v>
      </c>
      <c r="H612">
        <v>-34027.360000000001</v>
      </c>
      <c r="I612" s="8">
        <v>-0.63049999999999995</v>
      </c>
      <c r="J612">
        <v>580.31020000000001</v>
      </c>
      <c r="K612">
        <v>53968.85</v>
      </c>
      <c r="L612">
        <v>759743.17</v>
      </c>
      <c r="M612">
        <v>147</v>
      </c>
      <c r="N612">
        <v>-231.48</v>
      </c>
      <c r="O612" s="8">
        <v>-0.80649999999999999</v>
      </c>
      <c r="P612" s="8">
        <v>7.3099999999999998E-2</v>
      </c>
      <c r="Q612" t="s">
        <v>610</v>
      </c>
      <c r="S612" s="2">
        <v>42983</v>
      </c>
      <c r="T612" t="s">
        <v>1024</v>
      </c>
      <c r="U612">
        <v>93</v>
      </c>
      <c r="V612">
        <v>35.65</v>
      </c>
      <c r="W612">
        <f t="shared" si="113"/>
        <v>12084739.170544989</v>
      </c>
      <c r="X612">
        <f t="shared" si="114"/>
        <v>30211.847926362476</v>
      </c>
      <c r="Y612">
        <f t="shared" si="104"/>
        <v>325</v>
      </c>
      <c r="Z612">
        <f t="shared" si="105"/>
        <v>-19056.862500000003</v>
      </c>
      <c r="AA612">
        <f t="shared" si="106"/>
        <v>12046396.808044989</v>
      </c>
      <c r="AB612" s="9">
        <f>IFERROR(AA612/MAX($A$3:AA612)-1,"")</f>
        <v>-2.5873562415174134E-2</v>
      </c>
      <c r="AG612" s="2">
        <f t="shared" si="111"/>
        <v>43132</v>
      </c>
      <c r="AH612">
        <v>13184073.477352487</v>
      </c>
      <c r="AI612" s="9">
        <f>AH612/MAX($AH$2:AH612)-1</f>
        <v>-1.0892920824804309E-2</v>
      </c>
      <c r="AJ612" s="29">
        <f t="shared" si="107"/>
        <v>1</v>
      </c>
      <c r="AK612" s="29">
        <f t="shared" si="108"/>
        <v>1</v>
      </c>
      <c r="AL612" s="30">
        <f t="shared" si="112"/>
        <v>2</v>
      </c>
      <c r="AM612" s="30">
        <f t="shared" si="109"/>
        <v>2369</v>
      </c>
      <c r="AN612" s="31">
        <f t="shared" ca="1" si="110"/>
        <v>-1.0892920824804309E-2</v>
      </c>
      <c r="AV612" t="s">
        <v>1024</v>
      </c>
      <c r="AW612" t="s">
        <v>31</v>
      </c>
      <c r="AX612" s="7">
        <v>42983.416666666664</v>
      </c>
      <c r="AY612">
        <v>93</v>
      </c>
      <c r="AZ612" s="7">
        <v>42985.388888888891</v>
      </c>
      <c r="BA612">
        <v>35.65</v>
      </c>
      <c r="BB612" s="8">
        <v>-0.61670000000000003</v>
      </c>
      <c r="BC612">
        <v>-34027.360000000001</v>
      </c>
      <c r="BD612" s="8">
        <v>-0.63049999999999995</v>
      </c>
      <c r="BE612">
        <v>580.31020000000001</v>
      </c>
      <c r="BF612">
        <v>53968.85</v>
      </c>
      <c r="BG612">
        <v>759743.17</v>
      </c>
      <c r="BH612">
        <v>147</v>
      </c>
      <c r="BI612">
        <v>-231.48</v>
      </c>
      <c r="BJ612" s="8">
        <v>-0.80649999999999999</v>
      </c>
      <c r="BK612" s="8">
        <v>7.3099999999999998E-2</v>
      </c>
      <c r="BL612" t="s">
        <v>610</v>
      </c>
    </row>
    <row r="613" spans="1:64" x14ac:dyDescent="0.45">
      <c r="A613" t="s">
        <v>1043</v>
      </c>
      <c r="B613" t="s">
        <v>31</v>
      </c>
      <c r="C613" s="7">
        <v>42986.520833333336</v>
      </c>
      <c r="D613">
        <v>140.9</v>
      </c>
      <c r="E613" s="7">
        <v>42989.385416666664</v>
      </c>
      <c r="F613">
        <v>55.5</v>
      </c>
      <c r="G613" s="8">
        <v>-0.60609999999999997</v>
      </c>
      <c r="H613">
        <v>-41818.31</v>
      </c>
      <c r="I613" s="8">
        <v>-0.62</v>
      </c>
      <c r="J613">
        <v>478.66750000000002</v>
      </c>
      <c r="K613">
        <v>67444.25</v>
      </c>
      <c r="L613">
        <v>3447032.55</v>
      </c>
      <c r="M613">
        <v>39</v>
      </c>
      <c r="N613">
        <v>-1072.26</v>
      </c>
      <c r="O613" s="8">
        <v>-0.60609999999999997</v>
      </c>
      <c r="P613" s="8">
        <v>0.1913</v>
      </c>
      <c r="Q613" t="s">
        <v>610</v>
      </c>
      <c r="S613" s="2">
        <v>42986</v>
      </c>
      <c r="T613" t="s">
        <v>1043</v>
      </c>
      <c r="U613">
        <v>140.9</v>
      </c>
      <c r="V613">
        <v>55.5</v>
      </c>
      <c r="W613">
        <f t="shared" si="113"/>
        <v>12046396.808044989</v>
      </c>
      <c r="X613">
        <f t="shared" si="114"/>
        <v>30115.992020112473</v>
      </c>
      <c r="Y613">
        <f t="shared" si="104"/>
        <v>225</v>
      </c>
      <c r="Z613">
        <f t="shared" si="105"/>
        <v>-19656.900000000001</v>
      </c>
      <c r="AA613">
        <f t="shared" si="106"/>
        <v>12026739.908044988</v>
      </c>
      <c r="AB613" s="9">
        <f>IFERROR(AA613/MAX($A$3:AA613)-1,"")</f>
        <v>-2.7463108756381693E-2</v>
      </c>
      <c r="AG613" s="2">
        <f t="shared" si="111"/>
        <v>43133</v>
      </c>
      <c r="AH613">
        <v>13394866.752352487</v>
      </c>
      <c r="AI613" s="9">
        <f>AH613/MAX($AH$2:AH613)-1</f>
        <v>0</v>
      </c>
      <c r="AJ613" s="29">
        <f t="shared" si="107"/>
        <v>1</v>
      </c>
      <c r="AK613" s="29">
        <f t="shared" si="108"/>
        <v>1</v>
      </c>
      <c r="AL613" s="30">
        <f t="shared" si="112"/>
        <v>2</v>
      </c>
      <c r="AM613" s="30">
        <f t="shared" si="109"/>
        <v>2369</v>
      </c>
      <c r="AN613" s="31">
        <f t="shared" ca="1" si="110"/>
        <v>0</v>
      </c>
      <c r="AV613" t="s">
        <v>1043</v>
      </c>
      <c r="AW613" t="s">
        <v>31</v>
      </c>
      <c r="AX613" s="7">
        <v>42986.520833333336</v>
      </c>
      <c r="AY613">
        <v>140.9</v>
      </c>
      <c r="AZ613" s="7">
        <v>42989.385416666664</v>
      </c>
      <c r="BA613">
        <v>55.5</v>
      </c>
      <c r="BB613" s="8">
        <v>-0.60609999999999997</v>
      </c>
      <c r="BC613">
        <v>-41818.31</v>
      </c>
      <c r="BD613" s="8">
        <v>-0.62</v>
      </c>
      <c r="BE613">
        <v>478.66750000000002</v>
      </c>
      <c r="BF613">
        <v>67444.25</v>
      </c>
      <c r="BG613">
        <v>3447032.55</v>
      </c>
      <c r="BH613">
        <v>39</v>
      </c>
      <c r="BI613">
        <v>-1072.26</v>
      </c>
      <c r="BJ613" s="8">
        <v>-0.60609999999999997</v>
      </c>
      <c r="BK613" s="8">
        <v>0.1913</v>
      </c>
      <c r="BL613" t="s">
        <v>610</v>
      </c>
    </row>
    <row r="614" spans="1:64" x14ac:dyDescent="0.45">
      <c r="A614" t="s">
        <v>1026</v>
      </c>
      <c r="B614" t="s">
        <v>31</v>
      </c>
      <c r="C614" s="7">
        <v>42989.472222222219</v>
      </c>
      <c r="D614">
        <v>83.65</v>
      </c>
      <c r="E614" s="7">
        <v>42990.385416666664</v>
      </c>
      <c r="F614">
        <v>149.15</v>
      </c>
      <c r="G614" s="8">
        <v>0.78300000000000003</v>
      </c>
      <c r="H614">
        <v>50775.61</v>
      </c>
      <c r="I614" s="8">
        <v>0.75519999999999998</v>
      </c>
      <c r="J614">
        <v>803.76760000000002</v>
      </c>
      <c r="K614">
        <v>67235.16</v>
      </c>
      <c r="L614">
        <v>3497808.16</v>
      </c>
      <c r="M614">
        <v>53</v>
      </c>
      <c r="N614">
        <v>958.03</v>
      </c>
      <c r="O614" s="8">
        <v>-7.9500000000000001E-2</v>
      </c>
      <c r="P614" s="8">
        <v>1.0454000000000001</v>
      </c>
      <c r="Q614" t="s">
        <v>610</v>
      </c>
      <c r="S614" s="2">
        <v>42989</v>
      </c>
      <c r="T614" t="s">
        <v>1026</v>
      </c>
      <c r="U614">
        <v>83.65</v>
      </c>
      <c r="V614">
        <v>149.15</v>
      </c>
      <c r="W614">
        <f t="shared" si="113"/>
        <v>12026739.908044988</v>
      </c>
      <c r="X614">
        <f t="shared" si="114"/>
        <v>30066.849770112472</v>
      </c>
      <c r="Y614">
        <f t="shared" si="104"/>
        <v>350</v>
      </c>
      <c r="Z614">
        <f t="shared" si="105"/>
        <v>22110.2</v>
      </c>
      <c r="AA614" t="str">
        <f t="shared" si="106"/>
        <v/>
      </c>
      <c r="AB614" s="9" t="str">
        <f>IFERROR(AA614/MAX($A$3:AA614)-1,"")</f>
        <v/>
      </c>
      <c r="AG614" s="2">
        <f t="shared" si="111"/>
        <v>43134</v>
      </c>
      <c r="AH614">
        <v>13394866.752352487</v>
      </c>
      <c r="AI614" s="9">
        <f>AH614/MAX($AH$2:AH614)-1</f>
        <v>0</v>
      </c>
      <c r="AJ614" s="29">
        <f t="shared" si="107"/>
        <v>1</v>
      </c>
      <c r="AK614" s="29">
        <f t="shared" si="108"/>
        <v>1</v>
      </c>
      <c r="AL614" s="30">
        <f t="shared" si="112"/>
        <v>2</v>
      </c>
      <c r="AM614" s="30">
        <f t="shared" si="109"/>
        <v>2369</v>
      </c>
      <c r="AN614" s="31">
        <f t="shared" ca="1" si="110"/>
        <v>0</v>
      </c>
      <c r="AV614" t="s">
        <v>1026</v>
      </c>
      <c r="AW614" t="s">
        <v>31</v>
      </c>
      <c r="AX614" s="7">
        <v>42989.472222222219</v>
      </c>
      <c r="AY614">
        <v>83.65</v>
      </c>
      <c r="AZ614" s="7">
        <v>42990.385416666664</v>
      </c>
      <c r="BA614">
        <v>149.15</v>
      </c>
      <c r="BB614" s="8">
        <v>0.78300000000000003</v>
      </c>
      <c r="BC614">
        <v>50775.61</v>
      </c>
      <c r="BD614" s="8">
        <v>0.75519999999999998</v>
      </c>
      <c r="BE614">
        <v>803.76760000000002</v>
      </c>
      <c r="BF614">
        <v>67235.16</v>
      </c>
      <c r="BG614">
        <v>3497808.16</v>
      </c>
      <c r="BH614">
        <v>53</v>
      </c>
      <c r="BI614">
        <v>958.03</v>
      </c>
      <c r="BJ614" s="8">
        <v>-7.9500000000000001E-2</v>
      </c>
      <c r="BK614" s="8">
        <v>1.0454000000000001</v>
      </c>
      <c r="BL614" t="s">
        <v>610</v>
      </c>
    </row>
    <row r="615" spans="1:64" x14ac:dyDescent="0.45">
      <c r="A615" t="s">
        <v>1026</v>
      </c>
      <c r="B615" t="s">
        <v>31</v>
      </c>
      <c r="C615" s="7">
        <v>42989.475694444445</v>
      </c>
      <c r="D615">
        <v>101</v>
      </c>
      <c r="E615" s="7">
        <v>42990.388888888891</v>
      </c>
      <c r="F615">
        <v>148.94999999999999</v>
      </c>
      <c r="G615" s="8">
        <v>0.4748</v>
      </c>
      <c r="H615">
        <v>24209.69</v>
      </c>
      <c r="I615" s="8">
        <v>0.45</v>
      </c>
      <c r="J615">
        <v>532.66060000000004</v>
      </c>
      <c r="K615">
        <v>53798.720000000001</v>
      </c>
      <c r="L615">
        <v>783952.86</v>
      </c>
      <c r="M615">
        <v>53</v>
      </c>
      <c r="N615">
        <v>456.79</v>
      </c>
      <c r="O615" s="8">
        <v>-0.17280000000000001</v>
      </c>
      <c r="P615" s="8">
        <v>0.76529999999999998</v>
      </c>
      <c r="Q615" t="s">
        <v>610</v>
      </c>
      <c r="S615" s="2">
        <v>42989</v>
      </c>
      <c r="T615" t="s">
        <v>1026</v>
      </c>
      <c r="U615">
        <v>101</v>
      </c>
      <c r="V615">
        <v>148.94999999999999</v>
      </c>
      <c r="W615">
        <f t="shared" si="113"/>
        <v>12026739.908044988</v>
      </c>
      <c r="X615">
        <f t="shared" si="114"/>
        <v>30066.849770112472</v>
      </c>
      <c r="Y615">
        <f t="shared" si="104"/>
        <v>300</v>
      </c>
      <c r="Z615">
        <f t="shared" si="105"/>
        <v>13635.149999999998</v>
      </c>
      <c r="AA615" t="str">
        <f t="shared" si="106"/>
        <v/>
      </c>
      <c r="AB615" s="9" t="str">
        <f>IFERROR(AA615/MAX($A$3:AA615)-1,"")</f>
        <v/>
      </c>
      <c r="AG615" s="2">
        <f t="shared" si="111"/>
        <v>43135</v>
      </c>
      <c r="AH615">
        <v>13394866.752352487</v>
      </c>
      <c r="AI615" s="9">
        <f>AH615/MAX($AH$2:AH615)-1</f>
        <v>0</v>
      </c>
      <c r="AJ615" s="29">
        <f t="shared" si="107"/>
        <v>1</v>
      </c>
      <c r="AK615" s="29">
        <f t="shared" si="108"/>
        <v>1</v>
      </c>
      <c r="AL615" s="30">
        <f t="shared" si="112"/>
        <v>2</v>
      </c>
      <c r="AM615" s="30">
        <f t="shared" si="109"/>
        <v>2369</v>
      </c>
      <c r="AN615" s="31">
        <f t="shared" ca="1" si="110"/>
        <v>0</v>
      </c>
      <c r="AV615" t="s">
        <v>1026</v>
      </c>
      <c r="AW615" t="s">
        <v>31</v>
      </c>
      <c r="AX615" s="7">
        <v>42989.475694444445</v>
      </c>
      <c r="AY615">
        <v>101</v>
      </c>
      <c r="AZ615" s="7">
        <v>42990.388888888891</v>
      </c>
      <c r="BA615">
        <v>148.94999999999999</v>
      </c>
      <c r="BB615" s="8">
        <v>0.4748</v>
      </c>
      <c r="BC615">
        <v>24209.69</v>
      </c>
      <c r="BD615" s="8">
        <v>0.45</v>
      </c>
      <c r="BE615">
        <v>532.66060000000004</v>
      </c>
      <c r="BF615">
        <v>53798.720000000001</v>
      </c>
      <c r="BG615">
        <v>783952.86</v>
      </c>
      <c r="BH615">
        <v>53</v>
      </c>
      <c r="BI615">
        <v>456.79</v>
      </c>
      <c r="BJ615" s="8">
        <v>-0.17280000000000001</v>
      </c>
      <c r="BK615" s="8">
        <v>0.76529999999999998</v>
      </c>
      <c r="BL615" t="s">
        <v>610</v>
      </c>
    </row>
    <row r="616" spans="1:64" x14ac:dyDescent="0.45">
      <c r="A616" t="s">
        <v>1027</v>
      </c>
      <c r="B616" t="s">
        <v>31</v>
      </c>
      <c r="C616" s="7">
        <v>42989.486111111109</v>
      </c>
      <c r="D616">
        <v>96.2</v>
      </c>
      <c r="E616" s="7">
        <v>42990.388888888891</v>
      </c>
      <c r="F616">
        <v>95.8</v>
      </c>
      <c r="G616" s="8">
        <v>-4.1999999999999997E-3</v>
      </c>
      <c r="H616">
        <v>-1299.8499999999999</v>
      </c>
      <c r="I616" s="8">
        <v>-2.41E-2</v>
      </c>
      <c r="J616">
        <v>560.28139999999996</v>
      </c>
      <c r="K616">
        <v>53899.07</v>
      </c>
      <c r="L616">
        <v>782653.01</v>
      </c>
      <c r="M616">
        <v>50</v>
      </c>
      <c r="N616">
        <v>-26</v>
      </c>
      <c r="O616" s="8">
        <v>-0.2069</v>
      </c>
      <c r="P616" s="8">
        <v>0.27650000000000002</v>
      </c>
      <c r="Q616" t="s">
        <v>610</v>
      </c>
      <c r="S616" s="2">
        <v>42989</v>
      </c>
      <c r="T616" t="s">
        <v>1027</v>
      </c>
      <c r="U616">
        <v>96.2</v>
      </c>
      <c r="V616">
        <v>95.8</v>
      </c>
      <c r="W616">
        <f t="shared" si="113"/>
        <v>12026739.908044988</v>
      </c>
      <c r="X616">
        <f t="shared" si="114"/>
        <v>30066.849770112472</v>
      </c>
      <c r="Y616">
        <f t="shared" si="104"/>
        <v>325</v>
      </c>
      <c r="Z616">
        <f t="shared" si="105"/>
        <v>-754.00000000000239</v>
      </c>
      <c r="AA616" t="str">
        <f t="shared" si="106"/>
        <v/>
      </c>
      <c r="AB616" s="9" t="str">
        <f>IFERROR(AA616/MAX($A$3:AA616)-1,"")</f>
        <v/>
      </c>
      <c r="AG616" s="2">
        <f t="shared" si="111"/>
        <v>43136</v>
      </c>
      <c r="AH616">
        <v>13332370.627352487</v>
      </c>
      <c r="AI616" s="9">
        <f>AH616/MAX($AH$2:AH616)-1</f>
        <v>-4.6656772445328176E-3</v>
      </c>
      <c r="AJ616" s="29">
        <f t="shared" si="107"/>
        <v>1</v>
      </c>
      <c r="AK616" s="29">
        <f t="shared" si="108"/>
        <v>1</v>
      </c>
      <c r="AL616" s="30">
        <f t="shared" si="112"/>
        <v>2</v>
      </c>
      <c r="AM616" s="30">
        <f t="shared" si="109"/>
        <v>2369</v>
      </c>
      <c r="AN616" s="31">
        <f t="shared" ca="1" si="110"/>
        <v>-4.6656772445328176E-3</v>
      </c>
      <c r="AV616" t="s">
        <v>1027</v>
      </c>
      <c r="AW616" t="s">
        <v>31</v>
      </c>
      <c r="AX616" s="7">
        <v>42989.486111111109</v>
      </c>
      <c r="AY616">
        <v>96.2</v>
      </c>
      <c r="AZ616" s="7">
        <v>42990.388888888891</v>
      </c>
      <c r="BA616">
        <v>95.8</v>
      </c>
      <c r="BB616" s="8">
        <v>-4.1999999999999997E-3</v>
      </c>
      <c r="BC616">
        <v>-1299.8499999999999</v>
      </c>
      <c r="BD616" s="8">
        <v>-2.41E-2</v>
      </c>
      <c r="BE616">
        <v>560.28139999999996</v>
      </c>
      <c r="BF616">
        <v>53899.07</v>
      </c>
      <c r="BG616">
        <v>782653.01</v>
      </c>
      <c r="BH616">
        <v>50</v>
      </c>
      <c r="BI616">
        <v>-26</v>
      </c>
      <c r="BJ616" s="8">
        <v>-0.2069</v>
      </c>
      <c r="BK616" s="8">
        <v>0.27650000000000002</v>
      </c>
      <c r="BL616" t="s">
        <v>610</v>
      </c>
    </row>
    <row r="617" spans="1:64" x14ac:dyDescent="0.45">
      <c r="A617" t="s">
        <v>1027</v>
      </c>
      <c r="B617" t="s">
        <v>31</v>
      </c>
      <c r="C617" s="7">
        <v>42989.486111111109</v>
      </c>
      <c r="D617">
        <v>96.2</v>
      </c>
      <c r="E617" s="7">
        <v>42990.385416666664</v>
      </c>
      <c r="F617">
        <v>95.3</v>
      </c>
      <c r="G617" s="8">
        <v>-9.4000000000000004E-3</v>
      </c>
      <c r="H617">
        <v>-1973.92</v>
      </c>
      <c r="I617" s="8">
        <v>-2.93E-2</v>
      </c>
      <c r="J617">
        <v>701.21640000000002</v>
      </c>
      <c r="K617">
        <v>67457.02</v>
      </c>
      <c r="L617">
        <v>3495834.23</v>
      </c>
      <c r="M617">
        <v>49</v>
      </c>
      <c r="N617">
        <v>-40.28</v>
      </c>
      <c r="O617" s="8">
        <v>-0.2069</v>
      </c>
      <c r="P617" s="8">
        <v>0.2084</v>
      </c>
      <c r="Q617" t="s">
        <v>610</v>
      </c>
      <c r="S617" s="2">
        <v>42989</v>
      </c>
      <c r="T617" t="s">
        <v>1027</v>
      </c>
      <c r="U617">
        <v>96.2</v>
      </c>
      <c r="V617">
        <v>95.3</v>
      </c>
      <c r="W617">
        <f t="shared" si="113"/>
        <v>12026739.908044988</v>
      </c>
      <c r="X617">
        <f t="shared" si="114"/>
        <v>30066.849770112472</v>
      </c>
      <c r="Y617">
        <f t="shared" si="104"/>
        <v>325</v>
      </c>
      <c r="Z617">
        <f t="shared" si="105"/>
        <v>-914.87500000000387</v>
      </c>
      <c r="AA617">
        <f t="shared" si="106"/>
        <v>12060816.383044988</v>
      </c>
      <c r="AB617" s="9">
        <f>IFERROR(AA617/MAX($A$3:AA617)-1,"")</f>
        <v>-2.4707529994852817E-2</v>
      </c>
      <c r="AG617" s="2">
        <f t="shared" si="111"/>
        <v>43137</v>
      </c>
      <c r="AH617">
        <v>13377865.604952488</v>
      </c>
      <c r="AI617" s="9">
        <f>AH617/MAX($AH$2:AH617)-1</f>
        <v>-1.2692285570524708E-3</v>
      </c>
      <c r="AJ617" s="29">
        <f t="shared" si="107"/>
        <v>1</v>
      </c>
      <c r="AK617" s="29">
        <f t="shared" si="108"/>
        <v>1</v>
      </c>
      <c r="AL617" s="30">
        <f t="shared" si="112"/>
        <v>2</v>
      </c>
      <c r="AM617" s="30">
        <f t="shared" si="109"/>
        <v>2369</v>
      </c>
      <c r="AN617" s="31">
        <f t="shared" ca="1" si="110"/>
        <v>-1.2692285570524708E-3</v>
      </c>
      <c r="AV617" t="s">
        <v>1027</v>
      </c>
      <c r="AW617" t="s">
        <v>31</v>
      </c>
      <c r="AX617" s="7">
        <v>42989.486111111109</v>
      </c>
      <c r="AY617">
        <v>96.2</v>
      </c>
      <c r="AZ617" s="7">
        <v>42990.385416666664</v>
      </c>
      <c r="BA617">
        <v>95.3</v>
      </c>
      <c r="BB617" s="8">
        <v>-9.4000000000000004E-3</v>
      </c>
      <c r="BC617">
        <v>-1973.92</v>
      </c>
      <c r="BD617" s="8">
        <v>-2.93E-2</v>
      </c>
      <c r="BE617">
        <v>701.21640000000002</v>
      </c>
      <c r="BF617">
        <v>67457.02</v>
      </c>
      <c r="BG617">
        <v>3495834.23</v>
      </c>
      <c r="BH617">
        <v>49</v>
      </c>
      <c r="BI617">
        <v>-40.28</v>
      </c>
      <c r="BJ617" s="8">
        <v>-0.2069</v>
      </c>
      <c r="BK617" s="8">
        <v>0.2084</v>
      </c>
      <c r="BL617" t="s">
        <v>610</v>
      </c>
    </row>
    <row r="618" spans="1:64" x14ac:dyDescent="0.45">
      <c r="A618" t="s">
        <v>1033</v>
      </c>
      <c r="B618" t="s">
        <v>31</v>
      </c>
      <c r="C618" s="7">
        <v>42991.416666666664</v>
      </c>
      <c r="D618">
        <v>69</v>
      </c>
      <c r="E618" s="7">
        <v>42992.388888888891</v>
      </c>
      <c r="F618">
        <v>38.1</v>
      </c>
      <c r="G618" s="8">
        <v>-0.44779999999999998</v>
      </c>
      <c r="H618">
        <v>-24980.59</v>
      </c>
      <c r="I618" s="8">
        <v>-0.46329999999999999</v>
      </c>
      <c r="J618">
        <v>781.35170000000005</v>
      </c>
      <c r="K618">
        <v>53913.27</v>
      </c>
      <c r="L618">
        <v>757672.41</v>
      </c>
      <c r="M618">
        <v>70</v>
      </c>
      <c r="N618">
        <v>-356.87</v>
      </c>
      <c r="O618" s="8">
        <v>-0.78120000000000001</v>
      </c>
      <c r="P618" s="8">
        <v>0.1014</v>
      </c>
      <c r="Q618" t="s">
        <v>610</v>
      </c>
      <c r="S618" s="2">
        <v>42991</v>
      </c>
      <c r="T618" t="s">
        <v>1033</v>
      </c>
      <c r="U618">
        <v>69</v>
      </c>
      <c r="V618">
        <v>38.1</v>
      </c>
      <c r="W618">
        <f t="shared" si="113"/>
        <v>12060816.383044988</v>
      </c>
      <c r="X618">
        <f t="shared" si="114"/>
        <v>30152.040957612469</v>
      </c>
      <c r="Y618">
        <f t="shared" si="104"/>
        <v>425</v>
      </c>
      <c r="Z618">
        <f t="shared" si="105"/>
        <v>-13587.674999999999</v>
      </c>
      <c r="AA618" t="str">
        <f t="shared" si="106"/>
        <v/>
      </c>
      <c r="AB618" s="9" t="str">
        <f>IFERROR(AA618/MAX($A$3:AA618)-1,"")</f>
        <v/>
      </c>
      <c r="AG618" s="2">
        <f t="shared" si="111"/>
        <v>43138</v>
      </c>
      <c r="AH618">
        <v>13360974.092452489</v>
      </c>
      <c r="AI618" s="9">
        <f>AH618/MAX($AH$2:AH618)-1</f>
        <v>-2.5302722697144731E-3</v>
      </c>
      <c r="AJ618" s="29">
        <f t="shared" si="107"/>
        <v>1</v>
      </c>
      <c r="AK618" s="29">
        <f t="shared" si="108"/>
        <v>1</v>
      </c>
      <c r="AL618" s="30">
        <f t="shared" si="112"/>
        <v>2</v>
      </c>
      <c r="AM618" s="30">
        <f t="shared" si="109"/>
        <v>2369</v>
      </c>
      <c r="AN618" s="31">
        <f t="shared" ca="1" si="110"/>
        <v>-2.5302722697144731E-3</v>
      </c>
      <c r="AV618" t="s">
        <v>1033</v>
      </c>
      <c r="AW618" t="s">
        <v>31</v>
      </c>
      <c r="AX618" s="7">
        <v>42991.416666666664</v>
      </c>
      <c r="AY618">
        <v>69</v>
      </c>
      <c r="AZ618" s="7">
        <v>42992.388888888891</v>
      </c>
      <c r="BA618">
        <v>38.1</v>
      </c>
      <c r="BB618" s="8">
        <v>-0.44779999999999998</v>
      </c>
      <c r="BC618">
        <v>-24980.59</v>
      </c>
      <c r="BD618" s="8">
        <v>-0.46329999999999999</v>
      </c>
      <c r="BE618">
        <v>781.35170000000005</v>
      </c>
      <c r="BF618">
        <v>53913.27</v>
      </c>
      <c r="BG618">
        <v>757672.41</v>
      </c>
      <c r="BH618">
        <v>70</v>
      </c>
      <c r="BI618">
        <v>-356.87</v>
      </c>
      <c r="BJ618" s="8">
        <v>-0.78120000000000001</v>
      </c>
      <c r="BK618" s="8">
        <v>0.1014</v>
      </c>
      <c r="BL618" t="s">
        <v>610</v>
      </c>
    </row>
    <row r="619" spans="1:64" x14ac:dyDescent="0.45">
      <c r="A619" t="s">
        <v>1033</v>
      </c>
      <c r="B619" t="s">
        <v>31</v>
      </c>
      <c r="C619" s="7">
        <v>42991.416666666664</v>
      </c>
      <c r="D619">
        <v>69</v>
      </c>
      <c r="E619" s="7">
        <v>42992.385416666664</v>
      </c>
      <c r="F619">
        <v>35.5</v>
      </c>
      <c r="G619" s="8">
        <v>-0.48549999999999999</v>
      </c>
      <c r="H619">
        <v>-33783.589999999997</v>
      </c>
      <c r="I619" s="8">
        <v>-0.50070000000000003</v>
      </c>
      <c r="J619">
        <v>977.95899999999995</v>
      </c>
      <c r="K619">
        <v>67479.17</v>
      </c>
      <c r="L619">
        <v>3462050.64</v>
      </c>
      <c r="M619">
        <v>69</v>
      </c>
      <c r="N619">
        <v>-489.62</v>
      </c>
      <c r="O619" s="8">
        <v>-0.69279999999999997</v>
      </c>
      <c r="P619" s="8">
        <v>0.1014</v>
      </c>
      <c r="Q619" t="s">
        <v>610</v>
      </c>
      <c r="S619" s="2">
        <v>42991</v>
      </c>
      <c r="T619" t="s">
        <v>1033</v>
      </c>
      <c r="U619">
        <v>69</v>
      </c>
      <c r="V619">
        <v>35.5</v>
      </c>
      <c r="W619">
        <f t="shared" si="113"/>
        <v>12060816.383044988</v>
      </c>
      <c r="X619">
        <f t="shared" si="114"/>
        <v>30152.040957612469</v>
      </c>
      <c r="Y619">
        <f t="shared" si="104"/>
        <v>425</v>
      </c>
      <c r="Z619">
        <f t="shared" si="105"/>
        <v>-14681.624999999998</v>
      </c>
      <c r="AA619" t="str">
        <f t="shared" si="106"/>
        <v/>
      </c>
      <c r="AB619" s="9" t="str">
        <f>IFERROR(AA619/MAX($A$3:AA619)-1,"")</f>
        <v/>
      </c>
      <c r="AG619" s="2">
        <f t="shared" si="111"/>
        <v>43139</v>
      </c>
      <c r="AH619">
        <v>13266725.179952489</v>
      </c>
      <c r="AI619" s="9">
        <f>AH619/MAX($AH$2:AH619)-1</f>
        <v>-9.5664686158594137E-3</v>
      </c>
      <c r="AJ619" s="29">
        <f t="shared" si="107"/>
        <v>1</v>
      </c>
      <c r="AK619" s="29">
        <f t="shared" si="108"/>
        <v>1</v>
      </c>
      <c r="AL619" s="30">
        <f t="shared" si="112"/>
        <v>2</v>
      </c>
      <c r="AM619" s="30">
        <f t="shared" si="109"/>
        <v>2369</v>
      </c>
      <c r="AN619" s="31">
        <f t="shared" ca="1" si="110"/>
        <v>-9.5664686158594137E-3</v>
      </c>
      <c r="AV619" t="s">
        <v>1033</v>
      </c>
      <c r="AW619" t="s">
        <v>31</v>
      </c>
      <c r="AX619" s="7">
        <v>42991.416666666664</v>
      </c>
      <c r="AY619">
        <v>69</v>
      </c>
      <c r="AZ619" s="7">
        <v>42992.385416666664</v>
      </c>
      <c r="BA619">
        <v>35.5</v>
      </c>
      <c r="BB619" s="8">
        <v>-0.48549999999999999</v>
      </c>
      <c r="BC619">
        <v>-33783.589999999997</v>
      </c>
      <c r="BD619" s="8">
        <v>-0.50070000000000003</v>
      </c>
      <c r="BE619">
        <v>977.95899999999995</v>
      </c>
      <c r="BF619">
        <v>67479.17</v>
      </c>
      <c r="BG619">
        <v>3462050.64</v>
      </c>
      <c r="BH619">
        <v>69</v>
      </c>
      <c r="BI619">
        <v>-489.62</v>
      </c>
      <c r="BJ619" s="8">
        <v>-0.69279999999999997</v>
      </c>
      <c r="BK619" s="8">
        <v>0.1014</v>
      </c>
      <c r="BL619" t="s">
        <v>610</v>
      </c>
    </row>
    <row r="620" spans="1:64" x14ac:dyDescent="0.45">
      <c r="A620" t="s">
        <v>1032</v>
      </c>
      <c r="B620" t="s">
        <v>31</v>
      </c>
      <c r="C620" s="7">
        <v>42991.430555555555</v>
      </c>
      <c r="D620">
        <v>99.9</v>
      </c>
      <c r="E620" s="7">
        <v>42992.388888888891</v>
      </c>
      <c r="F620">
        <v>97.15</v>
      </c>
      <c r="G620" s="8">
        <v>-2.75E-2</v>
      </c>
      <c r="H620">
        <v>-2545.19</v>
      </c>
      <c r="I620" s="8">
        <v>-4.7300000000000002E-2</v>
      </c>
      <c r="J620">
        <v>539.17899999999997</v>
      </c>
      <c r="K620">
        <v>53863.98</v>
      </c>
      <c r="L620">
        <v>755127.22</v>
      </c>
      <c r="M620">
        <v>66</v>
      </c>
      <c r="N620">
        <v>-38.56</v>
      </c>
      <c r="O620" s="8">
        <v>-0.52600000000000002</v>
      </c>
      <c r="P620" s="8">
        <v>0.39040000000000002</v>
      </c>
      <c r="Q620" t="s">
        <v>610</v>
      </c>
      <c r="S620" s="2">
        <v>42991</v>
      </c>
      <c r="T620" t="s">
        <v>1032</v>
      </c>
      <c r="U620">
        <v>99.9</v>
      </c>
      <c r="V620">
        <v>97.15</v>
      </c>
      <c r="W620">
        <f t="shared" si="113"/>
        <v>12060816.383044988</v>
      </c>
      <c r="X620">
        <f t="shared" si="114"/>
        <v>30152.040957612469</v>
      </c>
      <c r="Y620">
        <f t="shared" si="104"/>
        <v>300</v>
      </c>
      <c r="Z620">
        <f t="shared" si="105"/>
        <v>-1416.1500000000003</v>
      </c>
      <c r="AA620" t="str">
        <f t="shared" si="106"/>
        <v/>
      </c>
      <c r="AB620" s="9" t="str">
        <f>IFERROR(AA620/MAX($A$3:AA620)-1,"")</f>
        <v/>
      </c>
      <c r="AG620" s="2">
        <f t="shared" si="111"/>
        <v>43140</v>
      </c>
      <c r="AH620">
        <v>13266725.179952489</v>
      </c>
      <c r="AI620" s="9">
        <f>AH620/MAX($AH$2:AH620)-1</f>
        <v>-9.5664686158594137E-3</v>
      </c>
      <c r="AJ620" s="29">
        <f t="shared" si="107"/>
        <v>1</v>
      </c>
      <c r="AK620" s="29">
        <f t="shared" si="108"/>
        <v>1</v>
      </c>
      <c r="AL620" s="30">
        <f t="shared" si="112"/>
        <v>2</v>
      </c>
      <c r="AM620" s="30">
        <f t="shared" si="109"/>
        <v>2369</v>
      </c>
      <c r="AN620" s="31">
        <f t="shared" ca="1" si="110"/>
        <v>-9.5664686158594137E-3</v>
      </c>
      <c r="AV620" t="s">
        <v>1032</v>
      </c>
      <c r="AW620" t="s">
        <v>31</v>
      </c>
      <c r="AX620" s="7">
        <v>42991.430555555555</v>
      </c>
      <c r="AY620">
        <v>99.9</v>
      </c>
      <c r="AZ620" s="7">
        <v>42992.388888888891</v>
      </c>
      <c r="BA620">
        <v>97.15</v>
      </c>
      <c r="BB620" s="8">
        <v>-2.75E-2</v>
      </c>
      <c r="BC620">
        <v>-2545.19</v>
      </c>
      <c r="BD620" s="8">
        <v>-4.7300000000000002E-2</v>
      </c>
      <c r="BE620">
        <v>539.17899999999997</v>
      </c>
      <c r="BF620">
        <v>53863.98</v>
      </c>
      <c r="BG620">
        <v>755127.22</v>
      </c>
      <c r="BH620">
        <v>66</v>
      </c>
      <c r="BI620">
        <v>-38.56</v>
      </c>
      <c r="BJ620" s="8">
        <v>-0.52600000000000002</v>
      </c>
      <c r="BK620" s="8">
        <v>0.39040000000000002</v>
      </c>
      <c r="BL620" t="s">
        <v>610</v>
      </c>
    </row>
    <row r="621" spans="1:64" x14ac:dyDescent="0.45">
      <c r="A621" t="s">
        <v>1032</v>
      </c>
      <c r="B621" t="s">
        <v>31</v>
      </c>
      <c r="C621" s="7">
        <v>42991.430555555555</v>
      </c>
      <c r="D621">
        <v>99.9</v>
      </c>
      <c r="E621" s="7">
        <v>42992.385416666664</v>
      </c>
      <c r="F621">
        <v>89.8</v>
      </c>
      <c r="G621" s="8">
        <v>-0.1011</v>
      </c>
      <c r="H621">
        <v>-8096.17</v>
      </c>
      <c r="I621" s="8">
        <v>-0.1201</v>
      </c>
      <c r="J621">
        <v>674.84960000000001</v>
      </c>
      <c r="K621">
        <v>67417.48</v>
      </c>
      <c r="L621">
        <v>3453954.47</v>
      </c>
      <c r="M621">
        <v>65</v>
      </c>
      <c r="N621">
        <v>-124.56</v>
      </c>
      <c r="O621" s="8">
        <v>-0.44940000000000002</v>
      </c>
      <c r="P621" s="8">
        <v>0.39040000000000002</v>
      </c>
      <c r="Q621" t="s">
        <v>610</v>
      </c>
      <c r="S621" s="2">
        <v>42991</v>
      </c>
      <c r="T621" t="s">
        <v>1032</v>
      </c>
      <c r="U621">
        <v>99.9</v>
      </c>
      <c r="V621">
        <v>89.8</v>
      </c>
      <c r="W621">
        <f t="shared" si="113"/>
        <v>12060816.383044988</v>
      </c>
      <c r="X621">
        <f t="shared" si="114"/>
        <v>30152.040957612469</v>
      </c>
      <c r="Y621">
        <f t="shared" si="104"/>
        <v>300</v>
      </c>
      <c r="Z621">
        <f t="shared" si="105"/>
        <v>-3599.1</v>
      </c>
      <c r="AA621">
        <f t="shared" si="106"/>
        <v>12027531.833044987</v>
      </c>
      <c r="AB621" s="9">
        <f>IFERROR(AA621/MAX($A$3:AA621)-1,"")</f>
        <v>-2.7399070098899636E-2</v>
      </c>
      <c r="AG621" s="2">
        <f t="shared" si="111"/>
        <v>43141</v>
      </c>
      <c r="AH621">
        <v>13266725.179952489</v>
      </c>
      <c r="AI621" s="9">
        <f>AH621/MAX($AH$2:AH621)-1</f>
        <v>-9.5664686158594137E-3</v>
      </c>
      <c r="AJ621" s="29">
        <f t="shared" si="107"/>
        <v>1</v>
      </c>
      <c r="AK621" s="29">
        <f t="shared" si="108"/>
        <v>1</v>
      </c>
      <c r="AL621" s="30">
        <f t="shared" si="112"/>
        <v>2</v>
      </c>
      <c r="AM621" s="30">
        <f t="shared" si="109"/>
        <v>2369</v>
      </c>
      <c r="AN621" s="31">
        <f t="shared" ca="1" si="110"/>
        <v>-9.5664686158594137E-3</v>
      </c>
      <c r="AV621" t="s">
        <v>1032</v>
      </c>
      <c r="AW621" t="s">
        <v>31</v>
      </c>
      <c r="AX621" s="7">
        <v>42991.430555555555</v>
      </c>
      <c r="AY621">
        <v>99.9</v>
      </c>
      <c r="AZ621" s="7">
        <v>42992.385416666664</v>
      </c>
      <c r="BA621">
        <v>89.8</v>
      </c>
      <c r="BB621" s="8">
        <v>-0.1011</v>
      </c>
      <c r="BC621">
        <v>-8096.17</v>
      </c>
      <c r="BD621" s="8">
        <v>-0.1201</v>
      </c>
      <c r="BE621">
        <v>674.84960000000001</v>
      </c>
      <c r="BF621">
        <v>67417.48</v>
      </c>
      <c r="BG621">
        <v>3453954.47</v>
      </c>
      <c r="BH621">
        <v>65</v>
      </c>
      <c r="BI621">
        <v>-124.56</v>
      </c>
      <c r="BJ621" s="8">
        <v>-0.44940000000000002</v>
      </c>
      <c r="BK621" s="8">
        <v>0.39040000000000002</v>
      </c>
      <c r="BL621" t="s">
        <v>610</v>
      </c>
    </row>
    <row r="622" spans="1:64" x14ac:dyDescent="0.45">
      <c r="A622" t="s">
        <v>1033</v>
      </c>
      <c r="B622" t="s">
        <v>31</v>
      </c>
      <c r="C622" s="7">
        <v>42992.395833333336</v>
      </c>
      <c r="D622">
        <v>46</v>
      </c>
      <c r="E622" s="7">
        <v>42992.635416666664</v>
      </c>
      <c r="F622">
        <v>17.350000000000001</v>
      </c>
      <c r="G622" s="8">
        <v>-0.62280000000000002</v>
      </c>
      <c r="H622">
        <v>-42823.79</v>
      </c>
      <c r="I622" s="8">
        <v>-0.63660000000000005</v>
      </c>
      <c r="J622">
        <v>1462.386</v>
      </c>
      <c r="K622">
        <v>67269.77</v>
      </c>
      <c r="L622">
        <v>3411130.68</v>
      </c>
      <c r="M622">
        <v>70</v>
      </c>
      <c r="N622">
        <v>-611.77</v>
      </c>
      <c r="O622" s="8">
        <v>-0.86960000000000004</v>
      </c>
      <c r="P622" s="8">
        <v>0.43480000000000002</v>
      </c>
      <c r="Q622" t="s">
        <v>610</v>
      </c>
      <c r="S622" s="2">
        <v>42992</v>
      </c>
      <c r="T622" t="s">
        <v>1033</v>
      </c>
      <c r="U622">
        <v>46</v>
      </c>
      <c r="V622">
        <v>17.350000000000001</v>
      </c>
      <c r="W622">
        <f t="shared" si="113"/>
        <v>12027531.833044987</v>
      </c>
      <c r="X622">
        <f t="shared" si="114"/>
        <v>30068.829582612467</v>
      </c>
      <c r="Y622">
        <f t="shared" si="104"/>
        <v>650</v>
      </c>
      <c r="Z622">
        <f t="shared" si="105"/>
        <v>-19034.275000000001</v>
      </c>
      <c r="AA622" t="str">
        <f t="shared" si="106"/>
        <v/>
      </c>
      <c r="AB622" s="9" t="str">
        <f>IFERROR(AA622/MAX($A$3:AA622)-1,"")</f>
        <v/>
      </c>
      <c r="AG622" s="2">
        <f t="shared" si="111"/>
        <v>43142</v>
      </c>
      <c r="AH622">
        <v>13266725.179952489</v>
      </c>
      <c r="AI622" s="9">
        <f>AH622/MAX($AH$2:AH622)-1</f>
        <v>-9.5664686158594137E-3</v>
      </c>
      <c r="AJ622" s="29">
        <f t="shared" si="107"/>
        <v>1</v>
      </c>
      <c r="AK622" s="29">
        <f t="shared" si="108"/>
        <v>1</v>
      </c>
      <c r="AL622" s="30">
        <f t="shared" si="112"/>
        <v>2</v>
      </c>
      <c r="AM622" s="30">
        <f t="shared" si="109"/>
        <v>2369</v>
      </c>
      <c r="AN622" s="31">
        <f t="shared" ca="1" si="110"/>
        <v>-9.5664686158594137E-3</v>
      </c>
      <c r="AV622" t="s">
        <v>1033</v>
      </c>
      <c r="AW622" t="s">
        <v>31</v>
      </c>
      <c r="AX622" s="7">
        <v>42992.395833333336</v>
      </c>
      <c r="AY622">
        <v>46</v>
      </c>
      <c r="AZ622" s="7">
        <v>42992.635416666664</v>
      </c>
      <c r="BA622">
        <v>17.350000000000001</v>
      </c>
      <c r="BB622" s="8">
        <v>-0.62280000000000002</v>
      </c>
      <c r="BC622">
        <v>-42823.79</v>
      </c>
      <c r="BD622" s="8">
        <v>-0.63660000000000005</v>
      </c>
      <c r="BE622">
        <v>1462.386</v>
      </c>
      <c r="BF622">
        <v>67269.77</v>
      </c>
      <c r="BG622">
        <v>3411130.68</v>
      </c>
      <c r="BH622">
        <v>70</v>
      </c>
      <c r="BI622">
        <v>-611.77</v>
      </c>
      <c r="BJ622" s="8">
        <v>-0.86960000000000004</v>
      </c>
      <c r="BK622" s="8">
        <v>0.43480000000000002</v>
      </c>
      <c r="BL622" t="s">
        <v>610</v>
      </c>
    </row>
    <row r="623" spans="1:64" x14ac:dyDescent="0.45">
      <c r="A623" t="s">
        <v>1029</v>
      </c>
      <c r="B623" t="s">
        <v>31</v>
      </c>
      <c r="C623" s="7">
        <v>42992.399305555555</v>
      </c>
      <c r="D623">
        <v>21</v>
      </c>
      <c r="E623" s="7">
        <v>42992.635416666664</v>
      </c>
      <c r="F623">
        <v>0.15</v>
      </c>
      <c r="G623" s="8">
        <v>-0.9929</v>
      </c>
      <c r="H623">
        <v>-67460.03</v>
      </c>
      <c r="I623" s="8">
        <v>-1.0028999999999999</v>
      </c>
      <c r="J623">
        <v>3203.002</v>
      </c>
      <c r="K623">
        <v>67263.05</v>
      </c>
      <c r="L623">
        <v>3343670.65</v>
      </c>
      <c r="M623">
        <v>69</v>
      </c>
      <c r="N623">
        <v>-977.68</v>
      </c>
      <c r="O623" s="8">
        <v>-0.9929</v>
      </c>
      <c r="P623" s="8">
        <v>0.1333</v>
      </c>
      <c r="Q623" t="s">
        <v>610</v>
      </c>
      <c r="S623" s="2">
        <v>42992</v>
      </c>
      <c r="T623" t="s">
        <v>1029</v>
      </c>
      <c r="U623">
        <v>21</v>
      </c>
      <c r="V623">
        <v>0.15</v>
      </c>
      <c r="W623">
        <f t="shared" si="113"/>
        <v>12027531.833044987</v>
      </c>
      <c r="X623">
        <f t="shared" si="114"/>
        <v>30068.829582612467</v>
      </c>
      <c r="Y623">
        <f t="shared" si="104"/>
        <v>1425</v>
      </c>
      <c r="Z623">
        <f t="shared" si="105"/>
        <v>-30012.637500000004</v>
      </c>
      <c r="AA623">
        <f t="shared" si="106"/>
        <v>11978484.920544988</v>
      </c>
      <c r="AB623" s="9">
        <f>IFERROR(AA623/MAX($A$3:AA623)-1,"")</f>
        <v>-3.1365226528036305E-2</v>
      </c>
      <c r="AG623" s="2">
        <f t="shared" si="111"/>
        <v>43143</v>
      </c>
      <c r="AH623">
        <v>13266725.179952489</v>
      </c>
      <c r="AI623" s="9">
        <f>AH623/MAX($AH$2:AH623)-1</f>
        <v>-9.5664686158594137E-3</v>
      </c>
      <c r="AJ623" s="29">
        <f t="shared" si="107"/>
        <v>1</v>
      </c>
      <c r="AK623" s="29">
        <f t="shared" si="108"/>
        <v>1</v>
      </c>
      <c r="AL623" s="30">
        <f t="shared" si="112"/>
        <v>2</v>
      </c>
      <c r="AM623" s="30">
        <f t="shared" si="109"/>
        <v>2369</v>
      </c>
      <c r="AN623" s="31">
        <f t="shared" ca="1" si="110"/>
        <v>-9.5664686158594137E-3</v>
      </c>
      <c r="AV623" t="s">
        <v>1029</v>
      </c>
      <c r="AW623" t="s">
        <v>31</v>
      </c>
      <c r="AX623" s="7">
        <v>42992.399305555555</v>
      </c>
      <c r="AY623">
        <v>21</v>
      </c>
      <c r="AZ623" s="7">
        <v>42992.635416666664</v>
      </c>
      <c r="BA623">
        <v>0.15</v>
      </c>
      <c r="BB623" s="8">
        <v>-0.9929</v>
      </c>
      <c r="BC623">
        <v>-67460.03</v>
      </c>
      <c r="BD623" s="8">
        <v>-1.0028999999999999</v>
      </c>
      <c r="BE623">
        <v>3203.002</v>
      </c>
      <c r="BF623">
        <v>67263.05</v>
      </c>
      <c r="BG623">
        <v>3343670.65</v>
      </c>
      <c r="BH623">
        <v>69</v>
      </c>
      <c r="BI623">
        <v>-977.68</v>
      </c>
      <c r="BJ623" s="8">
        <v>-0.9929</v>
      </c>
      <c r="BK623" s="8">
        <v>0.1333</v>
      </c>
      <c r="BL623" t="s">
        <v>610</v>
      </c>
    </row>
    <row r="624" spans="1:64" x14ac:dyDescent="0.45">
      <c r="A624" t="s">
        <v>1030</v>
      </c>
      <c r="B624" t="s">
        <v>31</v>
      </c>
      <c r="C624" s="7">
        <v>42996.395833333336</v>
      </c>
      <c r="D624">
        <v>100.1</v>
      </c>
      <c r="E624" s="7">
        <v>42997.385416666664</v>
      </c>
      <c r="F624">
        <v>66</v>
      </c>
      <c r="G624" s="8">
        <v>-0.3407</v>
      </c>
      <c r="H624">
        <v>-23835.32</v>
      </c>
      <c r="I624" s="8">
        <v>-0.35730000000000001</v>
      </c>
      <c r="J624">
        <v>666.51700000000005</v>
      </c>
      <c r="K624">
        <v>66718.350000000006</v>
      </c>
      <c r="L624">
        <v>3319835.33</v>
      </c>
      <c r="M624">
        <v>75</v>
      </c>
      <c r="N624">
        <v>-317.8</v>
      </c>
      <c r="O624" s="8">
        <v>-0.3407</v>
      </c>
      <c r="P624" s="8">
        <v>9.7900000000000001E-2</v>
      </c>
      <c r="Q624" t="s">
        <v>610</v>
      </c>
      <c r="S624" s="2">
        <v>42996</v>
      </c>
      <c r="T624" t="s">
        <v>1030</v>
      </c>
      <c r="U624">
        <v>100.1</v>
      </c>
      <c r="V624">
        <v>66</v>
      </c>
      <c r="W624">
        <f t="shared" si="113"/>
        <v>11978484.920544988</v>
      </c>
      <c r="X624">
        <f t="shared" si="114"/>
        <v>29946.21230136247</v>
      </c>
      <c r="Y624">
        <f t="shared" si="104"/>
        <v>300</v>
      </c>
      <c r="Z624">
        <f t="shared" si="105"/>
        <v>-10728.3</v>
      </c>
      <c r="AA624" t="str">
        <f t="shared" si="106"/>
        <v/>
      </c>
      <c r="AB624" s="9" t="str">
        <f>IFERROR(AA624/MAX($A$3:AA624)-1,"")</f>
        <v/>
      </c>
      <c r="AG624" s="2">
        <f t="shared" si="111"/>
        <v>43144</v>
      </c>
      <c r="AH624">
        <v>13266725.179952489</v>
      </c>
      <c r="AI624" s="9">
        <f>AH624/MAX($AH$2:AH624)-1</f>
        <v>-9.5664686158594137E-3</v>
      </c>
      <c r="AJ624" s="29">
        <f t="shared" si="107"/>
        <v>1</v>
      </c>
      <c r="AK624" s="29">
        <f t="shared" si="108"/>
        <v>1</v>
      </c>
      <c r="AL624" s="30">
        <f t="shared" si="112"/>
        <v>2</v>
      </c>
      <c r="AM624" s="30">
        <f t="shared" si="109"/>
        <v>2369</v>
      </c>
      <c r="AN624" s="31">
        <f t="shared" ca="1" si="110"/>
        <v>-9.5664686158594137E-3</v>
      </c>
      <c r="AV624" t="s">
        <v>1030</v>
      </c>
      <c r="AW624" t="s">
        <v>31</v>
      </c>
      <c r="AX624" s="7">
        <v>42996.395833333336</v>
      </c>
      <c r="AY624">
        <v>100.1</v>
      </c>
      <c r="AZ624" s="7">
        <v>42997.385416666664</v>
      </c>
      <c r="BA624">
        <v>66</v>
      </c>
      <c r="BB624" s="8">
        <v>-0.3407</v>
      </c>
      <c r="BC624">
        <v>-23835.32</v>
      </c>
      <c r="BD624" s="8">
        <v>-0.35730000000000001</v>
      </c>
      <c r="BE624">
        <v>666.51700000000005</v>
      </c>
      <c r="BF624">
        <v>66718.350000000006</v>
      </c>
      <c r="BG624">
        <v>3319835.33</v>
      </c>
      <c r="BH624">
        <v>75</v>
      </c>
      <c r="BI624">
        <v>-317.8</v>
      </c>
      <c r="BJ624" s="8">
        <v>-0.3407</v>
      </c>
      <c r="BK624" s="8">
        <v>9.7900000000000001E-2</v>
      </c>
      <c r="BL624" t="s">
        <v>610</v>
      </c>
    </row>
    <row r="625" spans="1:64" x14ac:dyDescent="0.45">
      <c r="A625" t="s">
        <v>1029</v>
      </c>
      <c r="B625" t="s">
        <v>31</v>
      </c>
      <c r="C625" s="7">
        <v>42996.399305555555</v>
      </c>
      <c r="D625">
        <v>142.15</v>
      </c>
      <c r="E625" s="7">
        <v>42997.385416666664</v>
      </c>
      <c r="F625">
        <v>110.15</v>
      </c>
      <c r="G625" s="8">
        <v>-0.22509999999999999</v>
      </c>
      <c r="H625">
        <v>-16201.81</v>
      </c>
      <c r="I625" s="8">
        <v>-0.2429</v>
      </c>
      <c r="J625">
        <v>469.3048</v>
      </c>
      <c r="K625">
        <v>66711.679999999993</v>
      </c>
      <c r="L625">
        <v>3303633.52</v>
      </c>
      <c r="M625">
        <v>74</v>
      </c>
      <c r="N625">
        <v>-218.94</v>
      </c>
      <c r="O625" s="8">
        <v>-0.22509999999999999</v>
      </c>
      <c r="P625" s="8">
        <v>0.16</v>
      </c>
      <c r="Q625" t="s">
        <v>610</v>
      </c>
      <c r="S625" s="2">
        <v>42996</v>
      </c>
      <c r="T625" t="s">
        <v>1029</v>
      </c>
      <c r="U625">
        <v>142.15</v>
      </c>
      <c r="V625">
        <v>110.15</v>
      </c>
      <c r="W625">
        <f t="shared" si="113"/>
        <v>11978484.920544988</v>
      </c>
      <c r="X625">
        <f t="shared" si="114"/>
        <v>29946.21230136247</v>
      </c>
      <c r="Y625">
        <f t="shared" si="104"/>
        <v>200</v>
      </c>
      <c r="Z625">
        <f t="shared" si="105"/>
        <v>-6904.6000000000022</v>
      </c>
      <c r="AA625">
        <f t="shared" si="106"/>
        <v>11960852.020544987</v>
      </c>
      <c r="AB625" s="9">
        <f>IFERROR(AA625/MAX($A$3:AA625)-1,"")</f>
        <v>-3.2791103023306567E-2</v>
      </c>
      <c r="AG625" s="2">
        <f t="shared" si="111"/>
        <v>43145</v>
      </c>
      <c r="AH625">
        <v>13253193.22995249</v>
      </c>
      <c r="AI625" s="9">
        <f>AH625/MAX($AH$2:AH625)-1</f>
        <v>-1.0576702629394585E-2</v>
      </c>
      <c r="AJ625" s="29">
        <f t="shared" si="107"/>
        <v>1</v>
      </c>
      <c r="AK625" s="29">
        <f t="shared" si="108"/>
        <v>1</v>
      </c>
      <c r="AL625" s="30">
        <f t="shared" si="112"/>
        <v>2</v>
      </c>
      <c r="AM625" s="30">
        <f t="shared" si="109"/>
        <v>2369</v>
      </c>
      <c r="AN625" s="31">
        <f t="shared" ca="1" si="110"/>
        <v>-1.0576702629394585E-2</v>
      </c>
      <c r="AV625" t="s">
        <v>1029</v>
      </c>
      <c r="AW625" t="s">
        <v>31</v>
      </c>
      <c r="AX625" s="7">
        <v>42996.399305555555</v>
      </c>
      <c r="AY625">
        <v>142.15</v>
      </c>
      <c r="AZ625" s="7">
        <v>42997.385416666664</v>
      </c>
      <c r="BA625">
        <v>110.15</v>
      </c>
      <c r="BB625" s="8">
        <v>-0.22509999999999999</v>
      </c>
      <c r="BC625">
        <v>-16201.81</v>
      </c>
      <c r="BD625" s="8">
        <v>-0.2429</v>
      </c>
      <c r="BE625">
        <v>469.3048</v>
      </c>
      <c r="BF625">
        <v>66711.679999999993</v>
      </c>
      <c r="BG625">
        <v>3303633.52</v>
      </c>
      <c r="BH625">
        <v>74</v>
      </c>
      <c r="BI625">
        <v>-218.94</v>
      </c>
      <c r="BJ625" s="8">
        <v>-0.22509999999999999</v>
      </c>
      <c r="BK625" s="8">
        <v>0.16</v>
      </c>
      <c r="BL625" t="s">
        <v>610</v>
      </c>
    </row>
    <row r="626" spans="1:64" x14ac:dyDescent="0.45">
      <c r="A626" t="s">
        <v>1061</v>
      </c>
      <c r="B626" t="s">
        <v>31</v>
      </c>
      <c r="C626" s="7">
        <v>42999.413194444445</v>
      </c>
      <c r="D626">
        <v>35</v>
      </c>
      <c r="E626" s="7">
        <v>42999.635416666664</v>
      </c>
      <c r="F626">
        <v>3.75</v>
      </c>
      <c r="G626" s="8">
        <v>-0.89290000000000003</v>
      </c>
      <c r="H626">
        <v>-60127.67</v>
      </c>
      <c r="I626" s="8">
        <v>-0.90390000000000004</v>
      </c>
      <c r="J626">
        <v>1900.519</v>
      </c>
      <c r="K626">
        <v>66518.16</v>
      </c>
      <c r="L626">
        <v>3243505.85</v>
      </c>
      <c r="M626">
        <v>65</v>
      </c>
      <c r="N626">
        <v>-925.04</v>
      </c>
      <c r="O626" s="8">
        <v>-0.9486</v>
      </c>
      <c r="P626" s="8">
        <v>1.75</v>
      </c>
      <c r="Q626" t="s">
        <v>610</v>
      </c>
      <c r="S626" s="2">
        <v>42999</v>
      </c>
      <c r="T626" t="s">
        <v>1061</v>
      </c>
      <c r="U626">
        <v>35</v>
      </c>
      <c r="V626">
        <v>3.75</v>
      </c>
      <c r="W626">
        <f t="shared" si="113"/>
        <v>11960852.020544987</v>
      </c>
      <c r="X626">
        <f t="shared" si="114"/>
        <v>29902.13005136247</v>
      </c>
      <c r="Y626">
        <f t="shared" si="104"/>
        <v>850</v>
      </c>
      <c r="Z626">
        <f t="shared" si="105"/>
        <v>-26891.875000000004</v>
      </c>
      <c r="AA626" t="str">
        <f t="shared" si="106"/>
        <v/>
      </c>
      <c r="AB626" s="9" t="str">
        <f>IFERROR(AA626/MAX($A$3:AA626)-1,"")</f>
        <v/>
      </c>
      <c r="AG626" s="2">
        <f t="shared" si="111"/>
        <v>43146</v>
      </c>
      <c r="AH626">
        <v>13186086.367452489</v>
      </c>
      <c r="AI626" s="9">
        <f>AH626/MAX($AH$2:AH626)-1</f>
        <v>-1.5586596623914262E-2</v>
      </c>
      <c r="AJ626" s="29">
        <f t="shared" si="107"/>
        <v>1</v>
      </c>
      <c r="AK626" s="29">
        <f t="shared" si="108"/>
        <v>1</v>
      </c>
      <c r="AL626" s="30">
        <f t="shared" si="112"/>
        <v>2</v>
      </c>
      <c r="AM626" s="30">
        <f t="shared" si="109"/>
        <v>2369</v>
      </c>
      <c r="AN626" s="31">
        <f t="shared" ca="1" si="110"/>
        <v>-1.5586596623914262E-2</v>
      </c>
      <c r="AV626" t="s">
        <v>1061</v>
      </c>
      <c r="AW626" t="s">
        <v>31</v>
      </c>
      <c r="AX626" s="7">
        <v>42999.413194444445</v>
      </c>
      <c r="AY626">
        <v>35</v>
      </c>
      <c r="AZ626" s="7">
        <v>42999.635416666664</v>
      </c>
      <c r="BA626">
        <v>3.75</v>
      </c>
      <c r="BB626" s="8">
        <v>-0.89290000000000003</v>
      </c>
      <c r="BC626">
        <v>-60127.67</v>
      </c>
      <c r="BD626" s="8">
        <v>-0.90390000000000004</v>
      </c>
      <c r="BE626">
        <v>1900.519</v>
      </c>
      <c r="BF626">
        <v>66518.16</v>
      </c>
      <c r="BG626">
        <v>3243505.85</v>
      </c>
      <c r="BH626">
        <v>65</v>
      </c>
      <c r="BI626">
        <v>-925.04</v>
      </c>
      <c r="BJ626" s="8">
        <v>-0.9486</v>
      </c>
      <c r="BK626" s="8">
        <v>1.75</v>
      </c>
      <c r="BL626" t="s">
        <v>610</v>
      </c>
    </row>
    <row r="627" spans="1:64" x14ac:dyDescent="0.45">
      <c r="A627" t="s">
        <v>1041</v>
      </c>
      <c r="B627" t="s">
        <v>31</v>
      </c>
      <c r="C627" s="7">
        <v>42999.416666666664</v>
      </c>
      <c r="D627">
        <v>177.8</v>
      </c>
      <c r="E627" s="7">
        <v>43000.388888888891</v>
      </c>
      <c r="F627">
        <v>290.85000000000002</v>
      </c>
      <c r="G627" s="8">
        <v>0.63580000000000003</v>
      </c>
      <c r="H627">
        <v>32774.559999999998</v>
      </c>
      <c r="I627" s="8">
        <v>0.60950000000000004</v>
      </c>
      <c r="J627">
        <v>302.45010000000002</v>
      </c>
      <c r="K627">
        <v>53775.64</v>
      </c>
      <c r="L627">
        <v>787901.78</v>
      </c>
      <c r="M627">
        <v>70</v>
      </c>
      <c r="N627">
        <v>468.21</v>
      </c>
      <c r="O627" s="8">
        <v>-0.3211</v>
      </c>
      <c r="P627" s="8">
        <v>0.63580000000000003</v>
      </c>
      <c r="Q627" t="s">
        <v>610</v>
      </c>
      <c r="S627" s="2">
        <v>42999</v>
      </c>
      <c r="T627" t="s">
        <v>1041</v>
      </c>
      <c r="U627">
        <v>177.8</v>
      </c>
      <c r="V627">
        <v>290.85000000000002</v>
      </c>
      <c r="W627">
        <f t="shared" si="113"/>
        <v>11960852.020544987</v>
      </c>
      <c r="X627">
        <f t="shared" si="114"/>
        <v>29902.13005136247</v>
      </c>
      <c r="Y627">
        <f t="shared" si="104"/>
        <v>175</v>
      </c>
      <c r="Z627">
        <f t="shared" si="105"/>
        <v>18963.612500000003</v>
      </c>
      <c r="AA627" t="str">
        <f t="shared" si="106"/>
        <v/>
      </c>
      <c r="AB627" s="9" t="str">
        <f>IFERROR(AA627/MAX($A$3:AA627)-1,"")</f>
        <v/>
      </c>
      <c r="AG627" s="2">
        <f t="shared" si="111"/>
        <v>43147</v>
      </c>
      <c r="AH627">
        <v>13180101.529952489</v>
      </c>
      <c r="AI627" s="9">
        <f>AH627/MAX($AH$2:AH627)-1</f>
        <v>-1.6033397447740905E-2</v>
      </c>
      <c r="AJ627" s="29">
        <f t="shared" si="107"/>
        <v>1</v>
      </c>
      <c r="AK627" s="29">
        <f t="shared" si="108"/>
        <v>1</v>
      </c>
      <c r="AL627" s="30">
        <f t="shared" si="112"/>
        <v>2</v>
      </c>
      <c r="AM627" s="30">
        <f t="shared" si="109"/>
        <v>2369</v>
      </c>
      <c r="AN627" s="31">
        <f t="shared" ca="1" si="110"/>
        <v>-1.6033397447740905E-2</v>
      </c>
      <c r="AV627" t="s">
        <v>1041</v>
      </c>
      <c r="AW627" t="s">
        <v>31</v>
      </c>
      <c r="AX627" s="7">
        <v>42999.416666666664</v>
      </c>
      <c r="AY627">
        <v>177.8</v>
      </c>
      <c r="AZ627" s="7">
        <v>43000.388888888891</v>
      </c>
      <c r="BA627">
        <v>290.85000000000002</v>
      </c>
      <c r="BB627" s="8">
        <v>0.63580000000000003</v>
      </c>
      <c r="BC627">
        <v>32774.559999999998</v>
      </c>
      <c r="BD627" s="8">
        <v>0.60950000000000004</v>
      </c>
      <c r="BE627">
        <v>302.45010000000002</v>
      </c>
      <c r="BF627">
        <v>53775.64</v>
      </c>
      <c r="BG627">
        <v>787901.78</v>
      </c>
      <c r="BH627">
        <v>70</v>
      </c>
      <c r="BI627">
        <v>468.21</v>
      </c>
      <c r="BJ627" s="8">
        <v>-0.3211</v>
      </c>
      <c r="BK627" s="8">
        <v>0.63580000000000003</v>
      </c>
      <c r="BL627" t="s">
        <v>610</v>
      </c>
    </row>
    <row r="628" spans="1:64" x14ac:dyDescent="0.45">
      <c r="A628" t="s">
        <v>1031</v>
      </c>
      <c r="B628" t="s">
        <v>31</v>
      </c>
      <c r="C628" s="7">
        <v>42999.427083333336</v>
      </c>
      <c r="D628">
        <v>157.44999999999999</v>
      </c>
      <c r="E628" s="7">
        <v>43000.388888888891</v>
      </c>
      <c r="F628">
        <v>226.9</v>
      </c>
      <c r="G628" s="8">
        <v>0.44109999999999999</v>
      </c>
      <c r="H628">
        <v>22406.44</v>
      </c>
      <c r="I628" s="8">
        <v>0.41670000000000001</v>
      </c>
      <c r="J628">
        <v>341.52780000000001</v>
      </c>
      <c r="K628">
        <v>53773.55</v>
      </c>
      <c r="L628">
        <v>810308.22</v>
      </c>
      <c r="M628">
        <v>67</v>
      </c>
      <c r="N628">
        <v>334.42</v>
      </c>
      <c r="O628" s="8">
        <v>-0.43540000000000001</v>
      </c>
      <c r="P628" s="8">
        <v>0.45250000000000001</v>
      </c>
      <c r="Q628" t="s">
        <v>610</v>
      </c>
      <c r="S628" s="2">
        <v>42999</v>
      </c>
      <c r="T628" t="s">
        <v>1031</v>
      </c>
      <c r="U628">
        <v>157.44999999999999</v>
      </c>
      <c r="V628">
        <v>226.9</v>
      </c>
      <c r="W628">
        <f t="shared" si="113"/>
        <v>11960852.020544987</v>
      </c>
      <c r="X628">
        <f t="shared" si="114"/>
        <v>29902.13005136247</v>
      </c>
      <c r="Y628">
        <f t="shared" si="104"/>
        <v>200</v>
      </c>
      <c r="Z628">
        <f t="shared" si="105"/>
        <v>13121.300000000003</v>
      </c>
      <c r="AA628" t="str">
        <f t="shared" si="106"/>
        <v/>
      </c>
      <c r="AB628" s="9" t="str">
        <f>IFERROR(AA628/MAX($A$3:AA628)-1,"")</f>
        <v/>
      </c>
      <c r="AG628" s="2">
        <f t="shared" si="111"/>
        <v>43148</v>
      </c>
      <c r="AH628">
        <v>13180101.529952489</v>
      </c>
      <c r="AI628" s="9">
        <f>AH628/MAX($AH$2:AH628)-1</f>
        <v>-1.6033397447740905E-2</v>
      </c>
      <c r="AJ628" s="29">
        <f t="shared" si="107"/>
        <v>1</v>
      </c>
      <c r="AK628" s="29">
        <f t="shared" si="108"/>
        <v>1</v>
      </c>
      <c r="AL628" s="30">
        <f t="shared" si="112"/>
        <v>2</v>
      </c>
      <c r="AM628" s="30">
        <f t="shared" si="109"/>
        <v>2369</v>
      </c>
      <c r="AN628" s="31">
        <f t="shared" ca="1" si="110"/>
        <v>-1.6033397447740905E-2</v>
      </c>
      <c r="AV628" t="s">
        <v>1031</v>
      </c>
      <c r="AW628" t="s">
        <v>31</v>
      </c>
      <c r="AX628" s="7">
        <v>42999.427083333336</v>
      </c>
      <c r="AY628">
        <v>157.44999999999999</v>
      </c>
      <c r="AZ628" s="7">
        <v>43000.388888888891</v>
      </c>
      <c r="BA628">
        <v>226.9</v>
      </c>
      <c r="BB628" s="8">
        <v>0.44109999999999999</v>
      </c>
      <c r="BC628">
        <v>22406.44</v>
      </c>
      <c r="BD628" s="8">
        <v>0.41670000000000001</v>
      </c>
      <c r="BE628">
        <v>341.52780000000001</v>
      </c>
      <c r="BF628">
        <v>53773.55</v>
      </c>
      <c r="BG628">
        <v>810308.22</v>
      </c>
      <c r="BH628">
        <v>67</v>
      </c>
      <c r="BI628">
        <v>334.42</v>
      </c>
      <c r="BJ628" s="8">
        <v>-0.43540000000000001</v>
      </c>
      <c r="BK628" s="8">
        <v>0.45250000000000001</v>
      </c>
      <c r="BL628" t="s">
        <v>610</v>
      </c>
    </row>
    <row r="629" spans="1:64" x14ac:dyDescent="0.45">
      <c r="A629" t="s">
        <v>1035</v>
      </c>
      <c r="B629" t="s">
        <v>31</v>
      </c>
      <c r="C629" s="7">
        <v>42999.427083333336</v>
      </c>
      <c r="D629">
        <v>33.200000000000003</v>
      </c>
      <c r="E629" s="7">
        <v>42999.635416666664</v>
      </c>
      <c r="F629">
        <v>0.1</v>
      </c>
      <c r="G629" s="8">
        <v>-0.997</v>
      </c>
      <c r="H629">
        <v>-67215.61</v>
      </c>
      <c r="I629" s="8">
        <v>-1.0069999999999999</v>
      </c>
      <c r="J629">
        <v>2010.4570000000001</v>
      </c>
      <c r="K629">
        <v>66747.17</v>
      </c>
      <c r="L629">
        <v>3176290.24</v>
      </c>
      <c r="M629">
        <v>61</v>
      </c>
      <c r="N629">
        <v>-1101.9000000000001</v>
      </c>
      <c r="O629" s="8">
        <v>-0.99850000000000005</v>
      </c>
      <c r="P629" s="8">
        <v>0.23799999999999999</v>
      </c>
      <c r="Q629" t="s">
        <v>610</v>
      </c>
      <c r="S629" s="2">
        <v>42999</v>
      </c>
      <c r="T629" t="s">
        <v>1035</v>
      </c>
      <c r="U629">
        <v>33.200000000000003</v>
      </c>
      <c r="V629">
        <v>0.1</v>
      </c>
      <c r="W629">
        <f t="shared" si="113"/>
        <v>11960852.020544987</v>
      </c>
      <c r="X629">
        <f t="shared" si="114"/>
        <v>29902.13005136247</v>
      </c>
      <c r="Y629">
        <f t="shared" si="104"/>
        <v>900</v>
      </c>
      <c r="Z629">
        <f t="shared" si="105"/>
        <v>-30089.700000000008</v>
      </c>
      <c r="AA629">
        <f t="shared" si="106"/>
        <v>11935955.358044988</v>
      </c>
      <c r="AB629" s="9">
        <f>IFERROR(AA629/MAX($A$3:AA629)-1,"")</f>
        <v>-3.4804360392736711E-2</v>
      </c>
      <c r="AG629" s="2">
        <f t="shared" si="111"/>
        <v>43149</v>
      </c>
      <c r="AH629">
        <v>13180101.529952489</v>
      </c>
      <c r="AI629" s="9">
        <f>AH629/MAX($AH$2:AH629)-1</f>
        <v>-1.6033397447740905E-2</v>
      </c>
      <c r="AJ629" s="29">
        <f t="shared" si="107"/>
        <v>1</v>
      </c>
      <c r="AK629" s="29">
        <f t="shared" si="108"/>
        <v>1</v>
      </c>
      <c r="AL629" s="30">
        <f t="shared" si="112"/>
        <v>2</v>
      </c>
      <c r="AM629" s="30">
        <f t="shared" si="109"/>
        <v>2369</v>
      </c>
      <c r="AN629" s="31">
        <f t="shared" ca="1" si="110"/>
        <v>-1.6033397447740905E-2</v>
      </c>
      <c r="AV629" t="s">
        <v>1035</v>
      </c>
      <c r="AW629" t="s">
        <v>31</v>
      </c>
      <c r="AX629" s="7">
        <v>42999.427083333336</v>
      </c>
      <c r="AY629">
        <v>33.200000000000003</v>
      </c>
      <c r="AZ629" s="7">
        <v>42999.635416666664</v>
      </c>
      <c r="BA629">
        <v>0.1</v>
      </c>
      <c r="BB629" s="8">
        <v>-0.997</v>
      </c>
      <c r="BC629">
        <v>-67215.61</v>
      </c>
      <c r="BD629" s="8">
        <v>-1.0069999999999999</v>
      </c>
      <c r="BE629">
        <v>2010.4570000000001</v>
      </c>
      <c r="BF629">
        <v>66747.17</v>
      </c>
      <c r="BG629">
        <v>3176290.24</v>
      </c>
      <c r="BH629">
        <v>61</v>
      </c>
      <c r="BI629">
        <v>-1101.9000000000001</v>
      </c>
      <c r="BJ629" s="8">
        <v>-0.99850000000000005</v>
      </c>
      <c r="BK629" s="8">
        <v>0.23799999999999999</v>
      </c>
      <c r="BL629" t="s">
        <v>610</v>
      </c>
    </row>
    <row r="630" spans="1:64" x14ac:dyDescent="0.45">
      <c r="A630" t="s">
        <v>1081</v>
      </c>
      <c r="B630" t="s">
        <v>31</v>
      </c>
      <c r="C630" s="7">
        <v>43000.395833333336</v>
      </c>
      <c r="D630">
        <v>164.35</v>
      </c>
      <c r="E630" s="7">
        <v>43003.385416666664</v>
      </c>
      <c r="F630">
        <v>297.64999999999998</v>
      </c>
      <c r="G630" s="8">
        <v>0.81110000000000004</v>
      </c>
      <c r="H630">
        <v>51582.75</v>
      </c>
      <c r="I630" s="8">
        <v>0.78300000000000003</v>
      </c>
      <c r="J630">
        <v>400.86070000000001</v>
      </c>
      <c r="K630">
        <v>65881.45</v>
      </c>
      <c r="L630">
        <v>3227872.99</v>
      </c>
      <c r="M630">
        <v>75</v>
      </c>
      <c r="N630">
        <v>687.77</v>
      </c>
      <c r="O630" s="8">
        <v>-0.25950000000000001</v>
      </c>
      <c r="P630" s="8">
        <v>0.81110000000000004</v>
      </c>
      <c r="Q630" t="s">
        <v>610</v>
      </c>
      <c r="S630" s="2">
        <v>43000</v>
      </c>
      <c r="T630" t="s">
        <v>1081</v>
      </c>
      <c r="U630">
        <v>164.35</v>
      </c>
      <c r="V630">
        <v>297.64999999999998</v>
      </c>
      <c r="W630">
        <f t="shared" si="113"/>
        <v>11935955.358044988</v>
      </c>
      <c r="X630">
        <f t="shared" si="114"/>
        <v>29839.88839511247</v>
      </c>
      <c r="Y630">
        <f t="shared" si="104"/>
        <v>175</v>
      </c>
      <c r="Z630">
        <f t="shared" si="105"/>
        <v>22519</v>
      </c>
      <c r="AA630" t="str">
        <f t="shared" si="106"/>
        <v/>
      </c>
      <c r="AB630" s="9" t="str">
        <f>IFERROR(AA630/MAX($A$3:AA630)-1,"")</f>
        <v/>
      </c>
      <c r="AG630" s="2">
        <f t="shared" si="111"/>
        <v>43150</v>
      </c>
      <c r="AH630">
        <v>13153308.717452489</v>
      </c>
      <c r="AI630" s="9">
        <f>AH630/MAX($AH$2:AH630)-1</f>
        <v>-1.8033627311565104E-2</v>
      </c>
      <c r="AJ630" s="29">
        <f t="shared" si="107"/>
        <v>1</v>
      </c>
      <c r="AK630" s="29">
        <f t="shared" si="108"/>
        <v>1</v>
      </c>
      <c r="AL630" s="30">
        <f t="shared" si="112"/>
        <v>2</v>
      </c>
      <c r="AM630" s="30">
        <f t="shared" si="109"/>
        <v>2369</v>
      </c>
      <c r="AN630" s="31">
        <f t="shared" ca="1" si="110"/>
        <v>-1.8033627311565104E-2</v>
      </c>
      <c r="AV630" t="s">
        <v>1081</v>
      </c>
      <c r="AW630" t="s">
        <v>31</v>
      </c>
      <c r="AX630" s="7">
        <v>43000.395833333336</v>
      </c>
      <c r="AY630">
        <v>164.35</v>
      </c>
      <c r="AZ630" s="7">
        <v>43003.385416666664</v>
      </c>
      <c r="BA630">
        <v>297.64999999999998</v>
      </c>
      <c r="BB630" s="8">
        <v>0.81110000000000004</v>
      </c>
      <c r="BC630">
        <v>51582.75</v>
      </c>
      <c r="BD630" s="8">
        <v>0.78300000000000003</v>
      </c>
      <c r="BE630">
        <v>400.86070000000001</v>
      </c>
      <c r="BF630">
        <v>65881.45</v>
      </c>
      <c r="BG630">
        <v>3227872.99</v>
      </c>
      <c r="BH630">
        <v>75</v>
      </c>
      <c r="BI630">
        <v>687.77</v>
      </c>
      <c r="BJ630" s="8">
        <v>-0.25950000000000001</v>
      </c>
      <c r="BK630" s="8">
        <v>0.81110000000000004</v>
      </c>
      <c r="BL630" t="s">
        <v>610</v>
      </c>
    </row>
    <row r="631" spans="1:64" x14ac:dyDescent="0.45">
      <c r="A631" t="s">
        <v>1034</v>
      </c>
      <c r="B631" t="s">
        <v>31</v>
      </c>
      <c r="C631" s="7">
        <v>43000.40625</v>
      </c>
      <c r="D631">
        <v>160</v>
      </c>
      <c r="E631" s="7">
        <v>43003.385416666664</v>
      </c>
      <c r="F631">
        <v>370.15</v>
      </c>
      <c r="G631" s="8">
        <v>1.3133999999999999</v>
      </c>
      <c r="H631">
        <v>84252.53</v>
      </c>
      <c r="I631" s="8">
        <v>1.2803</v>
      </c>
      <c r="J631">
        <v>411.2919</v>
      </c>
      <c r="K631">
        <v>65806.7</v>
      </c>
      <c r="L631">
        <v>3312125.52</v>
      </c>
      <c r="M631">
        <v>72</v>
      </c>
      <c r="N631">
        <v>1170.17</v>
      </c>
      <c r="O631" s="8">
        <v>-2.5899999999999999E-2</v>
      </c>
      <c r="P631" s="8">
        <v>1.3133999999999999</v>
      </c>
      <c r="Q631" t="s">
        <v>610</v>
      </c>
      <c r="S631" s="2">
        <v>43000</v>
      </c>
      <c r="T631" t="s">
        <v>1034</v>
      </c>
      <c r="U631">
        <v>160</v>
      </c>
      <c r="V631">
        <v>370.15</v>
      </c>
      <c r="W631">
        <f t="shared" si="113"/>
        <v>11935955.358044988</v>
      </c>
      <c r="X631">
        <f t="shared" si="114"/>
        <v>29839.88839511247</v>
      </c>
      <c r="Y631">
        <f t="shared" si="104"/>
        <v>175</v>
      </c>
      <c r="Z631">
        <f t="shared" si="105"/>
        <v>35848.487499999996</v>
      </c>
      <c r="AA631" t="str">
        <f t="shared" si="106"/>
        <v/>
      </c>
      <c r="AB631" s="9" t="str">
        <f>IFERROR(AA631/MAX($A$3:AA631)-1,"")</f>
        <v/>
      </c>
      <c r="AG631" s="2">
        <f t="shared" si="111"/>
        <v>43151</v>
      </c>
      <c r="AH631">
        <v>13125911.479952488</v>
      </c>
      <c r="AI631" s="9">
        <f>AH631/MAX($AH$2:AH631)-1</f>
        <v>-2.0078980804550617E-2</v>
      </c>
      <c r="AJ631" s="29">
        <f t="shared" si="107"/>
        <v>1</v>
      </c>
      <c r="AK631" s="29">
        <f t="shared" si="108"/>
        <v>1</v>
      </c>
      <c r="AL631" s="30">
        <f t="shared" si="112"/>
        <v>2</v>
      </c>
      <c r="AM631" s="30">
        <f t="shared" si="109"/>
        <v>2369</v>
      </c>
      <c r="AN631" s="31">
        <f t="shared" ca="1" si="110"/>
        <v>-2.0078980804550617E-2</v>
      </c>
      <c r="AV631" t="s">
        <v>1034</v>
      </c>
      <c r="AW631" t="s">
        <v>31</v>
      </c>
      <c r="AX631" s="7">
        <v>43000.40625</v>
      </c>
      <c r="AY631">
        <v>160</v>
      </c>
      <c r="AZ631" s="7">
        <v>43003.385416666664</v>
      </c>
      <c r="BA631">
        <v>370.15</v>
      </c>
      <c r="BB631" s="8">
        <v>1.3133999999999999</v>
      </c>
      <c r="BC631">
        <v>84252.53</v>
      </c>
      <c r="BD631" s="8">
        <v>1.2803</v>
      </c>
      <c r="BE631">
        <v>411.2919</v>
      </c>
      <c r="BF631">
        <v>65806.7</v>
      </c>
      <c r="BG631">
        <v>3312125.52</v>
      </c>
      <c r="BH631">
        <v>72</v>
      </c>
      <c r="BI631">
        <v>1170.17</v>
      </c>
      <c r="BJ631" s="8">
        <v>-2.5899999999999999E-2</v>
      </c>
      <c r="BK631" s="8">
        <v>1.3133999999999999</v>
      </c>
      <c r="BL631" t="s">
        <v>610</v>
      </c>
    </row>
    <row r="632" spans="1:64" x14ac:dyDescent="0.45">
      <c r="A632" t="s">
        <v>1042</v>
      </c>
      <c r="B632" t="s">
        <v>31</v>
      </c>
      <c r="C632" s="7">
        <v>43000.628472222219</v>
      </c>
      <c r="D632">
        <v>161.44999999999999</v>
      </c>
      <c r="E632" s="7">
        <v>43003.388888888891</v>
      </c>
      <c r="F632">
        <v>272.39999999999998</v>
      </c>
      <c r="G632" s="8">
        <v>0.68720000000000003</v>
      </c>
      <c r="H632">
        <v>35692.26</v>
      </c>
      <c r="I632" s="8">
        <v>0.6603</v>
      </c>
      <c r="J632">
        <v>334.78809999999999</v>
      </c>
      <c r="K632">
        <v>54051.54</v>
      </c>
      <c r="L632">
        <v>846000.48</v>
      </c>
      <c r="M632">
        <v>9</v>
      </c>
      <c r="N632">
        <v>3965.81</v>
      </c>
      <c r="O632" s="8">
        <v>-0.1084</v>
      </c>
      <c r="P632" s="8">
        <v>0.68720000000000003</v>
      </c>
      <c r="Q632" t="s">
        <v>610</v>
      </c>
      <c r="S632" s="2">
        <v>43000</v>
      </c>
      <c r="T632" t="s">
        <v>1042</v>
      </c>
      <c r="U632">
        <v>161.44999999999999</v>
      </c>
      <c r="V632">
        <v>272.39999999999998</v>
      </c>
      <c r="W632">
        <f t="shared" si="113"/>
        <v>11935955.358044988</v>
      </c>
      <c r="X632">
        <f t="shared" si="114"/>
        <v>29839.88839511247</v>
      </c>
      <c r="Y632">
        <f t="shared" si="104"/>
        <v>175</v>
      </c>
      <c r="Z632">
        <f t="shared" si="105"/>
        <v>18657.012500000001</v>
      </c>
      <c r="AA632">
        <f t="shared" si="106"/>
        <v>12012979.858044988</v>
      </c>
      <c r="AB632" s="9">
        <f>IFERROR(AA632/MAX($A$3:AA632)-1,"")</f>
        <v>-2.8575808985427553E-2</v>
      </c>
      <c r="AG632" s="2">
        <f t="shared" si="111"/>
        <v>43152</v>
      </c>
      <c r="AH632">
        <v>13125911.479952488</v>
      </c>
      <c r="AI632" s="9">
        <f>AH632/MAX($AH$2:AH632)-1</f>
        <v>-2.0078980804550617E-2</v>
      </c>
      <c r="AJ632" s="29">
        <f t="shared" si="107"/>
        <v>1</v>
      </c>
      <c r="AK632" s="29">
        <f t="shared" si="108"/>
        <v>1</v>
      </c>
      <c r="AL632" s="30">
        <f t="shared" si="112"/>
        <v>2</v>
      </c>
      <c r="AM632" s="30">
        <f t="shared" si="109"/>
        <v>2369</v>
      </c>
      <c r="AN632" s="31">
        <f t="shared" ca="1" si="110"/>
        <v>-2.0078980804550617E-2</v>
      </c>
      <c r="AV632" t="s">
        <v>1042</v>
      </c>
      <c r="AW632" t="s">
        <v>31</v>
      </c>
      <c r="AX632" s="7">
        <v>43000.628472222219</v>
      </c>
      <c r="AY632">
        <v>161.44999999999999</v>
      </c>
      <c r="AZ632" s="7">
        <v>43003.388888888891</v>
      </c>
      <c r="BA632">
        <v>272.39999999999998</v>
      </c>
      <c r="BB632" s="8">
        <v>0.68720000000000003</v>
      </c>
      <c r="BC632">
        <v>35692.26</v>
      </c>
      <c r="BD632" s="8">
        <v>0.6603</v>
      </c>
      <c r="BE632">
        <v>334.78809999999999</v>
      </c>
      <c r="BF632">
        <v>54051.54</v>
      </c>
      <c r="BG632">
        <v>846000.48</v>
      </c>
      <c r="BH632">
        <v>9</v>
      </c>
      <c r="BI632">
        <v>3965.81</v>
      </c>
      <c r="BJ632" s="8">
        <v>-0.1084</v>
      </c>
      <c r="BK632" s="8">
        <v>0.68720000000000003</v>
      </c>
      <c r="BL632" t="s">
        <v>610</v>
      </c>
    </row>
    <row r="633" spans="1:64" x14ac:dyDescent="0.45">
      <c r="A633" t="s">
        <v>1037</v>
      </c>
      <c r="B633" t="s">
        <v>31</v>
      </c>
      <c r="C633" s="7">
        <v>43003.395833333336</v>
      </c>
      <c r="D633">
        <v>131.19999999999999</v>
      </c>
      <c r="E633" s="7">
        <v>43004.385416666664</v>
      </c>
      <c r="F633">
        <v>62.95</v>
      </c>
      <c r="G633" s="8">
        <v>-0.5202</v>
      </c>
      <c r="H633">
        <v>-35609.68</v>
      </c>
      <c r="I633" s="8">
        <v>-0.53500000000000003</v>
      </c>
      <c r="J633">
        <v>507.32190000000003</v>
      </c>
      <c r="K633">
        <v>66560.63</v>
      </c>
      <c r="L633">
        <v>3276515.84</v>
      </c>
      <c r="M633">
        <v>75</v>
      </c>
      <c r="N633">
        <v>-474.8</v>
      </c>
      <c r="O633" s="8">
        <v>-0.54190000000000005</v>
      </c>
      <c r="P633" s="8">
        <v>8.5400000000000004E-2</v>
      </c>
      <c r="Q633" t="s">
        <v>610</v>
      </c>
      <c r="S633" s="2">
        <v>43003</v>
      </c>
      <c r="T633" t="s">
        <v>1037</v>
      </c>
      <c r="U633">
        <v>131.19999999999999</v>
      </c>
      <c r="V633">
        <v>62.95</v>
      </c>
      <c r="W633">
        <f t="shared" si="113"/>
        <v>12012979.858044988</v>
      </c>
      <c r="X633">
        <f t="shared" si="114"/>
        <v>30032.449645112469</v>
      </c>
      <c r="Y633">
        <f t="shared" si="104"/>
        <v>225</v>
      </c>
      <c r="Z633">
        <f t="shared" si="105"/>
        <v>-15793.087499999998</v>
      </c>
      <c r="AA633" t="str">
        <f t="shared" si="106"/>
        <v/>
      </c>
      <c r="AB633" s="9" t="str">
        <f>IFERROR(AA633/MAX($A$3:AA633)-1,"")</f>
        <v/>
      </c>
      <c r="AG633" s="2">
        <f t="shared" si="111"/>
        <v>43153</v>
      </c>
      <c r="AH633">
        <v>13125911.479952488</v>
      </c>
      <c r="AI633" s="9">
        <f>AH633/MAX($AH$2:AH633)-1</f>
        <v>-2.0078980804550617E-2</v>
      </c>
      <c r="AJ633" s="29">
        <f t="shared" si="107"/>
        <v>1</v>
      </c>
      <c r="AK633" s="29">
        <f t="shared" si="108"/>
        <v>1</v>
      </c>
      <c r="AL633" s="30">
        <f t="shared" si="112"/>
        <v>2</v>
      </c>
      <c r="AM633" s="30">
        <f t="shared" si="109"/>
        <v>2369</v>
      </c>
      <c r="AN633" s="31">
        <f t="shared" ca="1" si="110"/>
        <v>-2.0078980804550617E-2</v>
      </c>
      <c r="AV633" t="s">
        <v>1037</v>
      </c>
      <c r="AW633" t="s">
        <v>31</v>
      </c>
      <c r="AX633" s="7">
        <v>43003.395833333336</v>
      </c>
      <c r="AY633">
        <v>131.19999999999999</v>
      </c>
      <c r="AZ633" s="7">
        <v>43004.385416666664</v>
      </c>
      <c r="BA633">
        <v>62.95</v>
      </c>
      <c r="BB633" s="8">
        <v>-0.5202</v>
      </c>
      <c r="BC633">
        <v>-35609.68</v>
      </c>
      <c r="BD633" s="8">
        <v>-0.53500000000000003</v>
      </c>
      <c r="BE633">
        <v>507.32190000000003</v>
      </c>
      <c r="BF633">
        <v>66560.63</v>
      </c>
      <c r="BG633">
        <v>3276515.84</v>
      </c>
      <c r="BH633">
        <v>75</v>
      </c>
      <c r="BI633">
        <v>-474.8</v>
      </c>
      <c r="BJ633" s="8">
        <v>-0.54190000000000005</v>
      </c>
      <c r="BK633" s="8">
        <v>8.5400000000000004E-2</v>
      </c>
      <c r="BL633" t="s">
        <v>610</v>
      </c>
    </row>
    <row r="634" spans="1:64" x14ac:dyDescent="0.45">
      <c r="A634" t="s">
        <v>1023</v>
      </c>
      <c r="B634" t="s">
        <v>31</v>
      </c>
      <c r="C634" s="7">
        <v>43003.399305555555</v>
      </c>
      <c r="D634">
        <v>155.65</v>
      </c>
      <c r="E634" s="7">
        <v>43004.385416666664</v>
      </c>
      <c r="F634">
        <v>92.3</v>
      </c>
      <c r="G634" s="8">
        <v>-0.40699999999999997</v>
      </c>
      <c r="H634">
        <v>-28147.86</v>
      </c>
      <c r="I634" s="8">
        <v>-0.4229</v>
      </c>
      <c r="J634">
        <v>427.5874</v>
      </c>
      <c r="K634">
        <v>66553.97</v>
      </c>
      <c r="L634">
        <v>3248367.97</v>
      </c>
      <c r="M634">
        <v>74</v>
      </c>
      <c r="N634">
        <v>-380.38</v>
      </c>
      <c r="O634" s="8">
        <v>-0.46260000000000001</v>
      </c>
      <c r="P634" s="8">
        <v>0.15740000000000001</v>
      </c>
      <c r="Q634" t="s">
        <v>610</v>
      </c>
      <c r="S634" s="2">
        <v>43003</v>
      </c>
      <c r="T634" t="s">
        <v>1023</v>
      </c>
      <c r="U634">
        <v>155.65</v>
      </c>
      <c r="V634">
        <v>92.3</v>
      </c>
      <c r="W634">
        <f t="shared" si="113"/>
        <v>12012979.858044988</v>
      </c>
      <c r="X634">
        <f t="shared" si="114"/>
        <v>30032.449645112469</v>
      </c>
      <c r="Y634">
        <f t="shared" si="104"/>
        <v>200</v>
      </c>
      <c r="Z634">
        <f t="shared" si="105"/>
        <v>-13165.900000000001</v>
      </c>
      <c r="AA634">
        <f t="shared" si="106"/>
        <v>11984020.870544987</v>
      </c>
      <c r="AB634" s="9">
        <f>IFERROR(AA634/MAX($A$3:AA634)-1,"")</f>
        <v>-3.0917564431387934E-2</v>
      </c>
      <c r="AG634" s="2">
        <f t="shared" si="111"/>
        <v>43154</v>
      </c>
      <c r="AH634">
        <v>13221142.454952488</v>
      </c>
      <c r="AI634" s="9">
        <f>AH634/MAX($AH$2:AH634)-1</f>
        <v>-1.2969468126249883E-2</v>
      </c>
      <c r="AJ634" s="29">
        <f t="shared" si="107"/>
        <v>1</v>
      </c>
      <c r="AK634" s="29">
        <f t="shared" si="108"/>
        <v>1</v>
      </c>
      <c r="AL634" s="30">
        <f t="shared" si="112"/>
        <v>2</v>
      </c>
      <c r="AM634" s="30">
        <f t="shared" si="109"/>
        <v>2369</v>
      </c>
      <c r="AN634" s="31">
        <f t="shared" ca="1" si="110"/>
        <v>-1.2969468126249883E-2</v>
      </c>
      <c r="AV634" t="s">
        <v>1023</v>
      </c>
      <c r="AW634" t="s">
        <v>31</v>
      </c>
      <c r="AX634" s="7">
        <v>43003.399305555555</v>
      </c>
      <c r="AY634">
        <v>155.65</v>
      </c>
      <c r="AZ634" s="7">
        <v>43004.385416666664</v>
      </c>
      <c r="BA634">
        <v>92.3</v>
      </c>
      <c r="BB634" s="8">
        <v>-0.40699999999999997</v>
      </c>
      <c r="BC634">
        <v>-28147.86</v>
      </c>
      <c r="BD634" s="8">
        <v>-0.4229</v>
      </c>
      <c r="BE634">
        <v>427.5874</v>
      </c>
      <c r="BF634">
        <v>66553.97</v>
      </c>
      <c r="BG634">
        <v>3248367.97</v>
      </c>
      <c r="BH634">
        <v>74</v>
      </c>
      <c r="BI634">
        <v>-380.38</v>
      </c>
      <c r="BJ634" s="8">
        <v>-0.46260000000000001</v>
      </c>
      <c r="BK634" s="8">
        <v>0.15740000000000001</v>
      </c>
      <c r="BL634" t="s">
        <v>610</v>
      </c>
    </row>
    <row r="635" spans="1:64" x14ac:dyDescent="0.45">
      <c r="A635" t="s">
        <v>1036</v>
      </c>
      <c r="B635" t="s">
        <v>31</v>
      </c>
      <c r="C635" s="7">
        <v>43004.600694444445</v>
      </c>
      <c r="D635">
        <v>150.1</v>
      </c>
      <c r="E635" s="7">
        <v>43005.385416666664</v>
      </c>
      <c r="F635">
        <v>145</v>
      </c>
      <c r="G635" s="8">
        <v>-3.4000000000000002E-2</v>
      </c>
      <c r="H635">
        <v>-3553.05</v>
      </c>
      <c r="I635" s="8">
        <v>-5.3600000000000002E-2</v>
      </c>
      <c r="J635">
        <v>441.31799999999998</v>
      </c>
      <c r="K635">
        <v>66241.84</v>
      </c>
      <c r="L635">
        <v>3244814.92</v>
      </c>
      <c r="M635">
        <v>16</v>
      </c>
      <c r="N635">
        <v>-222.07</v>
      </c>
      <c r="O635" s="8">
        <v>-0.3211</v>
      </c>
      <c r="P635" s="8">
        <v>3.4000000000000002E-2</v>
      </c>
      <c r="Q635" t="s">
        <v>610</v>
      </c>
      <c r="S635" s="2">
        <v>43004</v>
      </c>
      <c r="T635" t="s">
        <v>1036</v>
      </c>
      <c r="U635">
        <v>150.1</v>
      </c>
      <c r="V635">
        <v>145</v>
      </c>
      <c r="W635">
        <f t="shared" si="113"/>
        <v>11984020.870544987</v>
      </c>
      <c r="X635">
        <f t="shared" si="114"/>
        <v>29960.052176362467</v>
      </c>
      <c r="Y635">
        <f t="shared" si="104"/>
        <v>200</v>
      </c>
      <c r="Z635">
        <f t="shared" si="105"/>
        <v>-1610.1999999999975</v>
      </c>
      <c r="AA635">
        <f t="shared" si="106"/>
        <v>11982410.670544988</v>
      </c>
      <c r="AB635" s="9">
        <f>IFERROR(AA635/MAX($A$3:AA635)-1,"")</f>
        <v>-3.1047772527202255E-2</v>
      </c>
      <c r="AG635" s="2">
        <f t="shared" si="111"/>
        <v>43155</v>
      </c>
      <c r="AH635">
        <v>13221142.454952488</v>
      </c>
      <c r="AI635" s="9">
        <f>AH635/MAX($AH$2:AH635)-1</f>
        <v>-1.2969468126249883E-2</v>
      </c>
      <c r="AJ635" s="29">
        <f t="shared" si="107"/>
        <v>1</v>
      </c>
      <c r="AK635" s="29">
        <f t="shared" si="108"/>
        <v>1</v>
      </c>
      <c r="AL635" s="30">
        <f t="shared" si="112"/>
        <v>2</v>
      </c>
      <c r="AM635" s="30">
        <f t="shared" si="109"/>
        <v>2369</v>
      </c>
      <c r="AN635" s="31">
        <f t="shared" ca="1" si="110"/>
        <v>-1.2969468126249883E-2</v>
      </c>
      <c r="AV635" t="s">
        <v>1036</v>
      </c>
      <c r="AW635" t="s">
        <v>31</v>
      </c>
      <c r="AX635" s="7">
        <v>43004.600694444445</v>
      </c>
      <c r="AY635">
        <v>150.1</v>
      </c>
      <c r="AZ635" s="7">
        <v>43005.385416666664</v>
      </c>
      <c r="BA635">
        <v>145</v>
      </c>
      <c r="BB635" s="8">
        <v>-3.4000000000000002E-2</v>
      </c>
      <c r="BC635">
        <v>-3553.05</v>
      </c>
      <c r="BD635" s="8">
        <v>-5.3600000000000002E-2</v>
      </c>
      <c r="BE635">
        <v>441.31799999999998</v>
      </c>
      <c r="BF635">
        <v>66241.84</v>
      </c>
      <c r="BG635">
        <v>3244814.92</v>
      </c>
      <c r="BH635">
        <v>16</v>
      </c>
      <c r="BI635">
        <v>-222.07</v>
      </c>
      <c r="BJ635" s="8">
        <v>-0.3211</v>
      </c>
      <c r="BK635" s="8">
        <v>3.4000000000000002E-2</v>
      </c>
      <c r="BL635" t="s">
        <v>610</v>
      </c>
    </row>
    <row r="636" spans="1:64" x14ac:dyDescent="0.45">
      <c r="A636" t="s">
        <v>1040</v>
      </c>
      <c r="B636" t="s">
        <v>31</v>
      </c>
      <c r="C636" s="7">
        <v>43005.409722222219</v>
      </c>
      <c r="D636">
        <v>80</v>
      </c>
      <c r="E636" s="7">
        <v>43006.385416666664</v>
      </c>
      <c r="F636">
        <v>363</v>
      </c>
      <c r="G636" s="8">
        <v>3.5375000000000001</v>
      </c>
      <c r="H636">
        <v>230600.5</v>
      </c>
      <c r="I636" s="8">
        <v>3.4821</v>
      </c>
      <c r="J636">
        <v>827.80089999999996</v>
      </c>
      <c r="K636">
        <v>66224.070000000007</v>
      </c>
      <c r="L636">
        <v>3475415.42</v>
      </c>
      <c r="M636">
        <v>71</v>
      </c>
      <c r="N636">
        <v>3247.89</v>
      </c>
      <c r="O636" s="8">
        <v>-0.16250000000000001</v>
      </c>
      <c r="P636" s="8">
        <v>4.2725</v>
      </c>
      <c r="Q636" t="s">
        <v>610</v>
      </c>
      <c r="S636" s="2">
        <v>43005</v>
      </c>
      <c r="T636" t="s">
        <v>1040</v>
      </c>
      <c r="U636">
        <v>80</v>
      </c>
      <c r="V636">
        <v>363</v>
      </c>
      <c r="W636">
        <f t="shared" si="113"/>
        <v>11982410.670544988</v>
      </c>
      <c r="X636">
        <f t="shared" si="114"/>
        <v>29956.026676362468</v>
      </c>
      <c r="Y636">
        <f t="shared" si="104"/>
        <v>375</v>
      </c>
      <c r="Z636">
        <f t="shared" si="105"/>
        <v>104463.75</v>
      </c>
      <c r="AA636" t="str">
        <f t="shared" si="106"/>
        <v/>
      </c>
      <c r="AB636" s="9" t="str">
        <f>IFERROR(AA636/MAX($A$3:AA636)-1,"")</f>
        <v/>
      </c>
      <c r="AG636" s="2">
        <f t="shared" si="111"/>
        <v>43156</v>
      </c>
      <c r="AH636">
        <v>13221142.454952488</v>
      </c>
      <c r="AI636" s="9">
        <f>AH636/MAX($AH$2:AH636)-1</f>
        <v>-1.2969468126249883E-2</v>
      </c>
      <c r="AJ636" s="29">
        <f t="shared" si="107"/>
        <v>1</v>
      </c>
      <c r="AK636" s="29">
        <f t="shared" si="108"/>
        <v>1</v>
      </c>
      <c r="AL636" s="30">
        <f t="shared" si="112"/>
        <v>2</v>
      </c>
      <c r="AM636" s="30">
        <f t="shared" si="109"/>
        <v>2369</v>
      </c>
      <c r="AN636" s="31">
        <f t="shared" ca="1" si="110"/>
        <v>-1.2969468126249883E-2</v>
      </c>
      <c r="AV636" t="s">
        <v>1040</v>
      </c>
      <c r="AW636" t="s">
        <v>31</v>
      </c>
      <c r="AX636" s="7">
        <v>43005.409722222219</v>
      </c>
      <c r="AY636">
        <v>80</v>
      </c>
      <c r="AZ636" s="7">
        <v>43006.385416666664</v>
      </c>
      <c r="BA636">
        <v>363</v>
      </c>
      <c r="BB636" s="8">
        <v>3.5375000000000001</v>
      </c>
      <c r="BC636">
        <v>230600.5</v>
      </c>
      <c r="BD636" s="8">
        <v>3.4821</v>
      </c>
      <c r="BE636">
        <v>827.80089999999996</v>
      </c>
      <c r="BF636">
        <v>66224.070000000007</v>
      </c>
      <c r="BG636">
        <v>3475415.42</v>
      </c>
      <c r="BH636">
        <v>71</v>
      </c>
      <c r="BI636">
        <v>3247.89</v>
      </c>
      <c r="BJ636" s="8">
        <v>-0.16250000000000001</v>
      </c>
      <c r="BK636" s="8">
        <v>4.2725</v>
      </c>
      <c r="BL636" t="s">
        <v>610</v>
      </c>
    </row>
    <row r="637" spans="1:64" x14ac:dyDescent="0.45">
      <c r="A637" t="s">
        <v>1040</v>
      </c>
      <c r="B637" t="s">
        <v>31</v>
      </c>
      <c r="C637" s="7">
        <v>43005.416666666664</v>
      </c>
      <c r="D637">
        <v>68.75</v>
      </c>
      <c r="E637" s="7">
        <v>43006.388888888891</v>
      </c>
      <c r="F637">
        <v>405</v>
      </c>
      <c r="G637" s="8">
        <v>4.8909000000000002</v>
      </c>
      <c r="H637">
        <v>261497.08</v>
      </c>
      <c r="I637" s="8">
        <v>4.8220000000000001</v>
      </c>
      <c r="J637">
        <v>788.8</v>
      </c>
      <c r="K637">
        <v>54230</v>
      </c>
      <c r="L637">
        <v>1107497.56</v>
      </c>
      <c r="M637">
        <v>70</v>
      </c>
      <c r="N637">
        <v>3735.67</v>
      </c>
      <c r="O637" s="8">
        <v>-2.5499999999999998E-2</v>
      </c>
      <c r="P637" s="8">
        <v>5.8836000000000004</v>
      </c>
      <c r="Q637" t="s">
        <v>610</v>
      </c>
      <c r="S637" s="2">
        <v>43005</v>
      </c>
      <c r="T637" t="s">
        <v>1040</v>
      </c>
      <c r="U637">
        <v>68.75</v>
      </c>
      <c r="V637">
        <v>405</v>
      </c>
      <c r="W637">
        <f t="shared" si="113"/>
        <v>11982410.670544988</v>
      </c>
      <c r="X637">
        <f t="shared" si="114"/>
        <v>29956.026676362468</v>
      </c>
      <c r="Y637">
        <f t="shared" si="104"/>
        <v>425</v>
      </c>
      <c r="Z637">
        <f t="shared" si="105"/>
        <v>140892.8125</v>
      </c>
      <c r="AA637" t="str">
        <f t="shared" si="106"/>
        <v/>
      </c>
      <c r="AB637" s="9" t="str">
        <f>IFERROR(AA637/MAX($A$3:AA637)-1,"")</f>
        <v/>
      </c>
      <c r="AG637" s="2">
        <f t="shared" si="111"/>
        <v>43157</v>
      </c>
      <c r="AH637">
        <v>13247527.304952487</v>
      </c>
      <c r="AI637" s="9">
        <f>AH637/MAX($AH$2:AH637)-1</f>
        <v>-1.0999694892382839E-2</v>
      </c>
      <c r="AJ637" s="29">
        <f t="shared" si="107"/>
        <v>1</v>
      </c>
      <c r="AK637" s="29">
        <f t="shared" si="108"/>
        <v>1</v>
      </c>
      <c r="AL637" s="30">
        <f t="shared" si="112"/>
        <v>2</v>
      </c>
      <c r="AM637" s="30">
        <f t="shared" si="109"/>
        <v>2369</v>
      </c>
      <c r="AN637" s="31">
        <f t="shared" ca="1" si="110"/>
        <v>-1.0999694892382839E-2</v>
      </c>
      <c r="AV637" t="s">
        <v>1040</v>
      </c>
      <c r="AW637" t="s">
        <v>31</v>
      </c>
      <c r="AX637" s="7">
        <v>43005.416666666664</v>
      </c>
      <c r="AY637">
        <v>68.75</v>
      </c>
      <c r="AZ637" s="7">
        <v>43006.388888888891</v>
      </c>
      <c r="BA637">
        <v>405</v>
      </c>
      <c r="BB637" s="8">
        <v>4.8909000000000002</v>
      </c>
      <c r="BC637">
        <v>261497.08</v>
      </c>
      <c r="BD637" s="8">
        <v>4.8220000000000001</v>
      </c>
      <c r="BE637">
        <v>788.8</v>
      </c>
      <c r="BF637">
        <v>54230</v>
      </c>
      <c r="BG637">
        <v>1107497.56</v>
      </c>
      <c r="BH637">
        <v>70</v>
      </c>
      <c r="BI637">
        <v>3735.67</v>
      </c>
      <c r="BJ637" s="8">
        <v>-2.5499999999999998E-2</v>
      </c>
      <c r="BK637" s="8">
        <v>5.8836000000000004</v>
      </c>
      <c r="BL637" t="s">
        <v>610</v>
      </c>
    </row>
    <row r="638" spans="1:64" x14ac:dyDescent="0.45">
      <c r="A638" t="s">
        <v>1023</v>
      </c>
      <c r="B638" t="s">
        <v>31</v>
      </c>
      <c r="C638" s="7">
        <v>43005.420138888891</v>
      </c>
      <c r="D638">
        <v>69.650000000000006</v>
      </c>
      <c r="E638" s="7">
        <v>43006.388888888891</v>
      </c>
      <c r="F638">
        <v>309.5</v>
      </c>
      <c r="G638" s="8">
        <v>3.4436</v>
      </c>
      <c r="H638">
        <v>183778.5</v>
      </c>
      <c r="I638" s="8">
        <v>3.3892000000000002</v>
      </c>
      <c r="J638">
        <v>778.52949999999998</v>
      </c>
      <c r="K638">
        <v>54224.58</v>
      </c>
      <c r="L638">
        <v>1291276.06</v>
      </c>
      <c r="M638">
        <v>69</v>
      </c>
      <c r="N638">
        <v>2663.46</v>
      </c>
      <c r="O638" s="8">
        <v>-0.41710000000000003</v>
      </c>
      <c r="P638" s="8">
        <v>4.7423000000000002</v>
      </c>
      <c r="Q638" t="s">
        <v>610</v>
      </c>
      <c r="S638" s="2">
        <v>43005</v>
      </c>
      <c r="T638" t="s">
        <v>1023</v>
      </c>
      <c r="U638">
        <v>69.650000000000006</v>
      </c>
      <c r="V638">
        <v>309.5</v>
      </c>
      <c r="W638">
        <f t="shared" si="113"/>
        <v>11982410.670544988</v>
      </c>
      <c r="X638">
        <f t="shared" si="114"/>
        <v>29956.026676362468</v>
      </c>
      <c r="Y638">
        <f t="shared" si="104"/>
        <v>425</v>
      </c>
      <c r="Z638">
        <f t="shared" si="105"/>
        <v>100324.86249999999</v>
      </c>
      <c r="AA638" t="str">
        <f t="shared" si="106"/>
        <v/>
      </c>
      <c r="AB638" s="9" t="str">
        <f>IFERROR(AA638/MAX($A$3:AA638)-1,"")</f>
        <v/>
      </c>
      <c r="AG638" s="2">
        <f t="shared" si="111"/>
        <v>43158</v>
      </c>
      <c r="AH638">
        <v>13550415.392452488</v>
      </c>
      <c r="AI638" s="9">
        <f>AH638/MAX($AH$2:AH638)-1</f>
        <v>0</v>
      </c>
      <c r="AJ638" s="29">
        <f t="shared" si="107"/>
        <v>1</v>
      </c>
      <c r="AK638" s="29">
        <f t="shared" si="108"/>
        <v>1</v>
      </c>
      <c r="AL638" s="30">
        <f t="shared" si="112"/>
        <v>2</v>
      </c>
      <c r="AM638" s="30">
        <f t="shared" si="109"/>
        <v>2369</v>
      </c>
      <c r="AN638" s="31">
        <f t="shared" ca="1" si="110"/>
        <v>0</v>
      </c>
      <c r="AV638" t="s">
        <v>1023</v>
      </c>
      <c r="AW638" t="s">
        <v>31</v>
      </c>
      <c r="AX638" s="7">
        <v>43005.420138888891</v>
      </c>
      <c r="AY638">
        <v>69.650000000000006</v>
      </c>
      <c r="AZ638" s="7">
        <v>43006.388888888891</v>
      </c>
      <c r="BA638">
        <v>309.5</v>
      </c>
      <c r="BB638" s="8">
        <v>3.4436</v>
      </c>
      <c r="BC638">
        <v>183778.5</v>
      </c>
      <c r="BD638" s="8">
        <v>3.3892000000000002</v>
      </c>
      <c r="BE638">
        <v>778.52949999999998</v>
      </c>
      <c r="BF638">
        <v>54224.58</v>
      </c>
      <c r="BG638">
        <v>1291276.06</v>
      </c>
      <c r="BH638">
        <v>69</v>
      </c>
      <c r="BI638">
        <v>2663.46</v>
      </c>
      <c r="BJ638" s="8">
        <v>-0.41710000000000003</v>
      </c>
      <c r="BK638" s="8">
        <v>4.7423000000000002</v>
      </c>
      <c r="BL638" t="s">
        <v>610</v>
      </c>
    </row>
    <row r="639" spans="1:64" x14ac:dyDescent="0.45">
      <c r="A639" t="s">
        <v>1023</v>
      </c>
      <c r="B639" t="s">
        <v>31</v>
      </c>
      <c r="C639" s="7">
        <v>43005.420138888891</v>
      </c>
      <c r="D639">
        <v>69.650000000000006</v>
      </c>
      <c r="E639" s="7">
        <v>43006.385416666664</v>
      </c>
      <c r="F639">
        <v>278</v>
      </c>
      <c r="G639" s="8">
        <v>2.9914000000000001</v>
      </c>
      <c r="H639">
        <v>194641.15</v>
      </c>
      <c r="I639" s="8">
        <v>2.9415</v>
      </c>
      <c r="J639">
        <v>950.05529999999999</v>
      </c>
      <c r="K639">
        <v>66171.350000000006</v>
      </c>
      <c r="L639">
        <v>3670056.57</v>
      </c>
      <c r="M639">
        <v>68</v>
      </c>
      <c r="N639">
        <v>2862.37</v>
      </c>
      <c r="O639" s="8">
        <v>-0.41710000000000003</v>
      </c>
      <c r="P639" s="8">
        <v>3.6648000000000001</v>
      </c>
      <c r="Q639" t="s">
        <v>610</v>
      </c>
      <c r="S639" s="2">
        <v>43005</v>
      </c>
      <c r="T639" t="s">
        <v>1023</v>
      </c>
      <c r="U639">
        <v>69.650000000000006</v>
      </c>
      <c r="V639">
        <v>278</v>
      </c>
      <c r="W639">
        <f t="shared" si="113"/>
        <v>11982410.670544988</v>
      </c>
      <c r="X639">
        <f t="shared" si="114"/>
        <v>29956.026676362468</v>
      </c>
      <c r="Y639">
        <f t="shared" si="104"/>
        <v>425</v>
      </c>
      <c r="Z639">
        <f t="shared" si="105"/>
        <v>87071.237499999988</v>
      </c>
      <c r="AA639">
        <f t="shared" si="106"/>
        <v>12415163.333044987</v>
      </c>
      <c r="AB639" s="9">
        <f>IFERROR(AA639/MAX($A$3:AA639)-1,"")</f>
        <v>0</v>
      </c>
      <c r="AG639" s="2">
        <f t="shared" si="111"/>
        <v>43159</v>
      </c>
      <c r="AH639">
        <v>13504357.367452487</v>
      </c>
      <c r="AI639" s="9">
        <f>AH639/MAX($AH$2:AH639)-1</f>
        <v>-3.3990120351332642E-3</v>
      </c>
      <c r="AJ639" s="29">
        <f t="shared" si="107"/>
        <v>1</v>
      </c>
      <c r="AK639" s="29">
        <f t="shared" si="108"/>
        <v>1</v>
      </c>
      <c r="AL639" s="30">
        <f t="shared" si="112"/>
        <v>2</v>
      </c>
      <c r="AM639" s="30">
        <f t="shared" si="109"/>
        <v>2369</v>
      </c>
      <c r="AN639" s="31">
        <f t="shared" ca="1" si="110"/>
        <v>-3.3990120351332642E-3</v>
      </c>
      <c r="AV639" t="s">
        <v>1023</v>
      </c>
      <c r="AW639" t="s">
        <v>31</v>
      </c>
      <c r="AX639" s="7">
        <v>43005.420138888891</v>
      </c>
      <c r="AY639">
        <v>69.650000000000006</v>
      </c>
      <c r="AZ639" s="7">
        <v>43006.385416666664</v>
      </c>
      <c r="BA639">
        <v>278</v>
      </c>
      <c r="BB639" s="8">
        <v>2.9914000000000001</v>
      </c>
      <c r="BC639">
        <v>194641.15</v>
      </c>
      <c r="BD639" s="8">
        <v>2.9415</v>
      </c>
      <c r="BE639">
        <v>950.05529999999999</v>
      </c>
      <c r="BF639">
        <v>66171.350000000006</v>
      </c>
      <c r="BG639">
        <v>3670056.57</v>
      </c>
      <c r="BH639">
        <v>68</v>
      </c>
      <c r="BI639">
        <v>2862.37</v>
      </c>
      <c r="BJ639" s="8">
        <v>-0.41710000000000003</v>
      </c>
      <c r="BK639" s="8">
        <v>3.6648000000000001</v>
      </c>
      <c r="BL639" t="s">
        <v>610</v>
      </c>
    </row>
    <row r="640" spans="1:64" x14ac:dyDescent="0.45">
      <c r="A640" t="s">
        <v>1218</v>
      </c>
      <c r="B640" t="s">
        <v>31</v>
      </c>
      <c r="C640" s="7">
        <v>43006.395833333336</v>
      </c>
      <c r="D640">
        <v>61.95</v>
      </c>
      <c r="E640" s="7">
        <v>43006.635416666664</v>
      </c>
      <c r="F640">
        <v>0.1</v>
      </c>
      <c r="G640" s="8">
        <v>-0.99839999999999995</v>
      </c>
      <c r="H640">
        <v>-68924.56</v>
      </c>
      <c r="I640" s="8">
        <v>-1.0084</v>
      </c>
      <c r="J640">
        <v>1103.3140000000001</v>
      </c>
      <c r="K640">
        <v>68350.289999999994</v>
      </c>
      <c r="L640">
        <v>3601132.01</v>
      </c>
      <c r="M640">
        <v>70</v>
      </c>
      <c r="N640">
        <v>-984.64</v>
      </c>
      <c r="O640" s="8">
        <v>-0.99839999999999995</v>
      </c>
      <c r="P640" s="8">
        <v>1.0016</v>
      </c>
      <c r="Q640" t="s">
        <v>610</v>
      </c>
      <c r="S640" s="2">
        <v>43006</v>
      </c>
      <c r="T640" t="s">
        <v>1218</v>
      </c>
      <c r="U640">
        <v>61.95</v>
      </c>
      <c r="V640">
        <v>0.1</v>
      </c>
      <c r="W640">
        <f t="shared" si="113"/>
        <v>12415163.333044987</v>
      </c>
      <c r="X640">
        <f t="shared" si="114"/>
        <v>31037.908332612467</v>
      </c>
      <c r="Y640">
        <f t="shared" si="104"/>
        <v>500</v>
      </c>
      <c r="Z640">
        <f t="shared" si="105"/>
        <v>-31235.250000000004</v>
      </c>
      <c r="AA640" t="str">
        <f t="shared" si="106"/>
        <v/>
      </c>
      <c r="AB640" s="9" t="str">
        <f>IFERROR(AA640/MAX($A$3:AA640)-1,"")</f>
        <v/>
      </c>
      <c r="AG640" s="2">
        <f t="shared" si="111"/>
        <v>43160</v>
      </c>
      <c r="AH640">
        <v>13435801.404952487</v>
      </c>
      <c r="AI640" s="9">
        <f>AH640/MAX($AH$2:AH640)-1</f>
        <v>-8.4583375623923374E-3</v>
      </c>
      <c r="AJ640" s="29">
        <f t="shared" si="107"/>
        <v>1</v>
      </c>
      <c r="AK640" s="29">
        <f t="shared" si="108"/>
        <v>1</v>
      </c>
      <c r="AL640" s="30">
        <f t="shared" si="112"/>
        <v>2</v>
      </c>
      <c r="AM640" s="30">
        <f t="shared" si="109"/>
        <v>2369</v>
      </c>
      <c r="AN640" s="31">
        <f t="shared" ca="1" si="110"/>
        <v>-8.4583375623923374E-3</v>
      </c>
      <c r="AV640" t="s">
        <v>1218</v>
      </c>
      <c r="AW640" t="s">
        <v>31</v>
      </c>
      <c r="AX640" s="7">
        <v>43006.395833333336</v>
      </c>
      <c r="AY640">
        <v>61.95</v>
      </c>
      <c r="AZ640" s="7">
        <v>43006.635416666664</v>
      </c>
      <c r="BA640">
        <v>0.1</v>
      </c>
      <c r="BB640" s="8">
        <v>-0.99839999999999995</v>
      </c>
      <c r="BC640">
        <v>-68924.56</v>
      </c>
      <c r="BD640" s="8">
        <v>-1.0084</v>
      </c>
      <c r="BE640">
        <v>1103.3140000000001</v>
      </c>
      <c r="BF640">
        <v>68350.289999999994</v>
      </c>
      <c r="BG640">
        <v>3601132.01</v>
      </c>
      <c r="BH640">
        <v>70</v>
      </c>
      <c r="BI640">
        <v>-984.64</v>
      </c>
      <c r="BJ640" s="8">
        <v>-0.99839999999999995</v>
      </c>
      <c r="BK640" s="8">
        <v>1.0016</v>
      </c>
      <c r="BL640" t="s">
        <v>610</v>
      </c>
    </row>
    <row r="641" spans="1:64" x14ac:dyDescent="0.45">
      <c r="A641" t="s">
        <v>1015</v>
      </c>
      <c r="B641" t="s">
        <v>31</v>
      </c>
      <c r="C641" s="7">
        <v>43006.40625</v>
      </c>
      <c r="D641">
        <v>87.8</v>
      </c>
      <c r="E641" s="7">
        <v>43006.635416666664</v>
      </c>
      <c r="F641">
        <v>185.25</v>
      </c>
      <c r="G641" s="8">
        <v>1.1099000000000001</v>
      </c>
      <c r="H641">
        <v>73638.55</v>
      </c>
      <c r="I641" s="8">
        <v>1.0788</v>
      </c>
      <c r="J641">
        <v>777.43809999999996</v>
      </c>
      <c r="K641">
        <v>68259.070000000007</v>
      </c>
      <c r="L641">
        <v>3674770.56</v>
      </c>
      <c r="M641">
        <v>67</v>
      </c>
      <c r="N641">
        <v>1099.08</v>
      </c>
      <c r="O641" s="8">
        <v>-0.93789999999999996</v>
      </c>
      <c r="P641" s="8">
        <v>1.1099000000000001</v>
      </c>
      <c r="Q641" t="s">
        <v>610</v>
      </c>
      <c r="S641" s="2">
        <v>43006</v>
      </c>
      <c r="T641" t="s">
        <v>1015</v>
      </c>
      <c r="U641">
        <v>87.8</v>
      </c>
      <c r="V641">
        <v>185.25</v>
      </c>
      <c r="W641">
        <f t="shared" si="113"/>
        <v>12415163.333044987</v>
      </c>
      <c r="X641">
        <f t="shared" si="114"/>
        <v>31037.908332612467</v>
      </c>
      <c r="Y641">
        <f t="shared" si="104"/>
        <v>350</v>
      </c>
      <c r="Z641">
        <f t="shared" si="105"/>
        <v>33151.825000000004</v>
      </c>
      <c r="AA641">
        <f t="shared" si="106"/>
        <v>12417079.908044986</v>
      </c>
      <c r="AB641" s="9">
        <f>IFERROR(AA641/MAX($A$3:AA641)-1,"")</f>
        <v>0</v>
      </c>
      <c r="AG641" s="2">
        <f t="shared" si="111"/>
        <v>43161</v>
      </c>
      <c r="AH641">
        <v>13435801.404952487</v>
      </c>
      <c r="AI641" s="9">
        <f>AH641/MAX($AH$2:AH641)-1</f>
        <v>-8.4583375623923374E-3</v>
      </c>
      <c r="AJ641" s="29">
        <f t="shared" si="107"/>
        <v>1</v>
      </c>
      <c r="AK641" s="29">
        <f t="shared" si="108"/>
        <v>1</v>
      </c>
      <c r="AL641" s="30">
        <f t="shared" si="112"/>
        <v>2</v>
      </c>
      <c r="AM641" s="30">
        <f t="shared" si="109"/>
        <v>2369</v>
      </c>
      <c r="AN641" s="31">
        <f t="shared" ca="1" si="110"/>
        <v>-8.4583375623923374E-3</v>
      </c>
      <c r="AV641" t="s">
        <v>1015</v>
      </c>
      <c r="AW641" t="s">
        <v>31</v>
      </c>
      <c r="AX641" s="7">
        <v>43006.40625</v>
      </c>
      <c r="AY641">
        <v>87.8</v>
      </c>
      <c r="AZ641" s="7">
        <v>43006.635416666664</v>
      </c>
      <c r="BA641">
        <v>185.25</v>
      </c>
      <c r="BB641" s="8">
        <v>1.1099000000000001</v>
      </c>
      <c r="BC641">
        <v>73638.55</v>
      </c>
      <c r="BD641" s="8">
        <v>1.0788</v>
      </c>
      <c r="BE641">
        <v>777.43809999999996</v>
      </c>
      <c r="BF641">
        <v>68259.070000000007</v>
      </c>
      <c r="BG641">
        <v>3674770.56</v>
      </c>
      <c r="BH641">
        <v>67</v>
      </c>
      <c r="BI641">
        <v>1099.08</v>
      </c>
      <c r="BJ641" s="8">
        <v>-0.93789999999999996</v>
      </c>
      <c r="BK641" s="8">
        <v>1.1099000000000001</v>
      </c>
      <c r="BL641" t="s">
        <v>610</v>
      </c>
    </row>
    <row r="642" spans="1:64" x14ac:dyDescent="0.45">
      <c r="A642" t="s">
        <v>1036</v>
      </c>
      <c r="B642" t="s">
        <v>31</v>
      </c>
      <c r="C642" s="7">
        <v>43007.395833333336</v>
      </c>
      <c r="D642">
        <v>150.15</v>
      </c>
      <c r="E642" s="7">
        <v>43011.385416666664</v>
      </c>
      <c r="F642">
        <v>118.05</v>
      </c>
      <c r="G642" s="8">
        <v>-0.21379999999999999</v>
      </c>
      <c r="H642">
        <v>-15838.69</v>
      </c>
      <c r="I642" s="8">
        <v>-0.2316</v>
      </c>
      <c r="J642">
        <v>455.37029999999999</v>
      </c>
      <c r="K642">
        <v>68373.850000000006</v>
      </c>
      <c r="L642">
        <v>3658931.87</v>
      </c>
      <c r="M642">
        <v>75</v>
      </c>
      <c r="N642">
        <v>-211.18</v>
      </c>
      <c r="O642" s="8">
        <v>-0.54679999999999995</v>
      </c>
      <c r="P642" s="8">
        <v>0.13189999999999999</v>
      </c>
      <c r="Q642" t="s">
        <v>610</v>
      </c>
      <c r="S642" s="2">
        <v>43007</v>
      </c>
      <c r="T642" t="s">
        <v>1036</v>
      </c>
      <c r="U642">
        <v>150.15</v>
      </c>
      <c r="V642">
        <v>118.05</v>
      </c>
      <c r="W642">
        <f t="shared" si="113"/>
        <v>12417079.908044986</v>
      </c>
      <c r="X642">
        <f t="shared" si="114"/>
        <v>31042.699770112467</v>
      </c>
      <c r="Y642">
        <f t="shared" ref="Y642:Y705" si="115">MROUND(X642/U642,25)</f>
        <v>200</v>
      </c>
      <c r="Z642">
        <f t="shared" ref="Z642:Z705" si="116">Y642*((V642*0.99)-(U642*1.01))</f>
        <v>-6956.4</v>
      </c>
      <c r="AA642">
        <f t="shared" si="106"/>
        <v>12410123.508044986</v>
      </c>
      <c r="AB642" s="9">
        <f>IFERROR(AA642/MAX($A$3:AA642)-1,"")</f>
        <v>-5.602283348030701E-4</v>
      </c>
      <c r="AG642" s="2">
        <f t="shared" si="111"/>
        <v>43162</v>
      </c>
      <c r="AH642">
        <v>13435801.404952487</v>
      </c>
      <c r="AI642" s="9">
        <f>AH642/MAX($AH$2:AH642)-1</f>
        <v>-8.4583375623923374E-3</v>
      </c>
      <c r="AJ642" s="29">
        <f t="shared" si="107"/>
        <v>1</v>
      </c>
      <c r="AK642" s="29">
        <f t="shared" si="108"/>
        <v>1</v>
      </c>
      <c r="AL642" s="30">
        <f t="shared" si="112"/>
        <v>2</v>
      </c>
      <c r="AM642" s="30">
        <f t="shared" si="109"/>
        <v>2369</v>
      </c>
      <c r="AN642" s="31">
        <f t="shared" ca="1" si="110"/>
        <v>-8.4583375623923374E-3</v>
      </c>
      <c r="AV642" t="s">
        <v>1036</v>
      </c>
      <c r="AW642" t="s">
        <v>31</v>
      </c>
      <c r="AX642" s="7">
        <v>43007.395833333336</v>
      </c>
      <c r="AY642">
        <v>150.15</v>
      </c>
      <c r="AZ642" s="7">
        <v>43011.385416666664</v>
      </c>
      <c r="BA642">
        <v>118.05</v>
      </c>
      <c r="BB642" s="8">
        <v>-0.21379999999999999</v>
      </c>
      <c r="BC642">
        <v>-15838.69</v>
      </c>
      <c r="BD642" s="8">
        <v>-0.2316</v>
      </c>
      <c r="BE642">
        <v>455.37029999999999</v>
      </c>
      <c r="BF642">
        <v>68373.850000000006</v>
      </c>
      <c r="BG642">
        <v>3658931.87</v>
      </c>
      <c r="BH642">
        <v>75</v>
      </c>
      <c r="BI642">
        <v>-211.18</v>
      </c>
      <c r="BJ642" s="8">
        <v>-0.54679999999999995</v>
      </c>
      <c r="BK642" s="8">
        <v>0.13189999999999999</v>
      </c>
      <c r="BL642" t="s">
        <v>610</v>
      </c>
    </row>
    <row r="643" spans="1:64" x14ac:dyDescent="0.45">
      <c r="A643" t="s">
        <v>1023</v>
      </c>
      <c r="B643" t="s">
        <v>31</v>
      </c>
      <c r="C643" s="7">
        <v>43011.395833333336</v>
      </c>
      <c r="D643">
        <v>183.85</v>
      </c>
      <c r="E643" s="7">
        <v>43012.385416666664</v>
      </c>
      <c r="F643">
        <v>148.4</v>
      </c>
      <c r="G643" s="8">
        <v>-0.1928</v>
      </c>
      <c r="H643">
        <v>-14402.8</v>
      </c>
      <c r="I643" s="8">
        <v>-0.2109</v>
      </c>
      <c r="J643">
        <v>371.46949999999998</v>
      </c>
      <c r="K643">
        <v>68294.66</v>
      </c>
      <c r="L643">
        <v>3644529.07</v>
      </c>
      <c r="M643">
        <v>75</v>
      </c>
      <c r="N643">
        <v>-192.04</v>
      </c>
      <c r="O643" s="8">
        <v>-0.43</v>
      </c>
      <c r="P643" s="8">
        <v>0.29260000000000003</v>
      </c>
      <c r="Q643" t="s">
        <v>610</v>
      </c>
      <c r="S643" s="2">
        <v>43011</v>
      </c>
      <c r="T643" t="s">
        <v>1023</v>
      </c>
      <c r="U643">
        <v>183.85</v>
      </c>
      <c r="V643">
        <v>148.4</v>
      </c>
      <c r="W643">
        <f t="shared" si="113"/>
        <v>12410123.508044986</v>
      </c>
      <c r="X643">
        <f t="shared" si="114"/>
        <v>31025.308770112464</v>
      </c>
      <c r="Y643">
        <f t="shared" si="115"/>
        <v>175</v>
      </c>
      <c r="Z643">
        <f t="shared" si="116"/>
        <v>-6785.1875000000018</v>
      </c>
      <c r="AA643" t="str">
        <f t="shared" ref="AA643:AA706" si="117">IF(S643&lt;&gt;S644,W643+SUMIF($S$3:$S$3590,S643,$Z$3:$Z$3590),"")</f>
        <v/>
      </c>
      <c r="AB643" s="9" t="str">
        <f>IFERROR(AA643/MAX($A$3:AA643)-1,"")</f>
        <v/>
      </c>
      <c r="AG643" s="2">
        <f t="shared" si="111"/>
        <v>43163</v>
      </c>
      <c r="AH643">
        <v>13435801.404952487</v>
      </c>
      <c r="AI643" s="9">
        <f>AH643/MAX($AH$2:AH643)-1</f>
        <v>-8.4583375623923374E-3</v>
      </c>
      <c r="AJ643" s="29">
        <f t="shared" ref="AJ643:AJ706" si="118">IF(AG643=$AP$3,1,IF(AJ642=1,1,""))</f>
        <v>1</v>
      </c>
      <c r="AK643" s="29">
        <f t="shared" ref="AK643:AK706" si="119">IF(AG643=$AP$4,1,IF(AK644=1,1,""))</f>
        <v>1</v>
      </c>
      <c r="AL643" s="30">
        <f t="shared" si="112"/>
        <v>2</v>
      </c>
      <c r="AM643" s="30">
        <f t="shared" ref="AM643:AM706" si="120">IF(AND(AK643=1,AK644&lt;&gt;1),ROW(),IF(AND(AK643="",AK644=""),"",AM644))</f>
        <v>2369</v>
      </c>
      <c r="AN643" s="31">
        <f t="shared" ref="AN643:AN706" ca="1" si="121">IF(AM643="","",IF(AJ643=1,AH643/MAX(INDIRECT("AH"&amp;AL643&amp;":"&amp;"AJ"&amp;ROW(AN643)))-1,""))</f>
        <v>-8.4583375623923374E-3</v>
      </c>
      <c r="AV643" t="s">
        <v>1023</v>
      </c>
      <c r="AW643" t="s">
        <v>31</v>
      </c>
      <c r="AX643" s="7">
        <v>43011.395833333336</v>
      </c>
      <c r="AY643">
        <v>183.85</v>
      </c>
      <c r="AZ643" s="7">
        <v>43012.385416666664</v>
      </c>
      <c r="BA643">
        <v>148.4</v>
      </c>
      <c r="BB643" s="8">
        <v>-0.1928</v>
      </c>
      <c r="BC643">
        <v>-14402.8</v>
      </c>
      <c r="BD643" s="8">
        <v>-0.2109</v>
      </c>
      <c r="BE643">
        <v>371.46949999999998</v>
      </c>
      <c r="BF643">
        <v>68294.66</v>
      </c>
      <c r="BG643">
        <v>3644529.07</v>
      </c>
      <c r="BH643">
        <v>75</v>
      </c>
      <c r="BI643">
        <v>-192.04</v>
      </c>
      <c r="BJ643" s="8">
        <v>-0.43</v>
      </c>
      <c r="BK643" s="8">
        <v>0.29260000000000003</v>
      </c>
      <c r="BL643" t="s">
        <v>610</v>
      </c>
    </row>
    <row r="644" spans="1:64" x14ac:dyDescent="0.45">
      <c r="A644" t="s">
        <v>1037</v>
      </c>
      <c r="B644" t="s">
        <v>31</v>
      </c>
      <c r="C644" s="7">
        <v>43011.399305555555</v>
      </c>
      <c r="D644">
        <v>146.19999999999999</v>
      </c>
      <c r="E644" s="7">
        <v>43012.385416666664</v>
      </c>
      <c r="F644">
        <v>104.75</v>
      </c>
      <c r="G644" s="8">
        <v>-0.28349999999999997</v>
      </c>
      <c r="H644">
        <v>-20532.82</v>
      </c>
      <c r="I644" s="8">
        <v>-0.30070000000000002</v>
      </c>
      <c r="J644">
        <v>467.08499999999998</v>
      </c>
      <c r="K644">
        <v>68287.83</v>
      </c>
      <c r="L644">
        <v>3623996.25</v>
      </c>
      <c r="M644">
        <v>74</v>
      </c>
      <c r="N644">
        <v>-277.47000000000003</v>
      </c>
      <c r="O644" s="8">
        <v>-0.35120000000000001</v>
      </c>
      <c r="P644" s="8">
        <v>0.24379999999999999</v>
      </c>
      <c r="Q644" t="s">
        <v>610</v>
      </c>
      <c r="S644" s="2">
        <v>43011</v>
      </c>
      <c r="T644" t="s">
        <v>1037</v>
      </c>
      <c r="U644">
        <v>146.19999999999999</v>
      </c>
      <c r="V644">
        <v>104.75</v>
      </c>
      <c r="W644">
        <f t="shared" si="113"/>
        <v>12410123.508044986</v>
      </c>
      <c r="X644">
        <f t="shared" si="114"/>
        <v>31025.308770112464</v>
      </c>
      <c r="Y644">
        <f t="shared" si="115"/>
        <v>200</v>
      </c>
      <c r="Z644">
        <f t="shared" si="116"/>
        <v>-8791.899999999996</v>
      </c>
      <c r="AA644">
        <f t="shared" si="117"/>
        <v>12394546.420544986</v>
      </c>
      <c r="AB644" s="9">
        <f>IFERROR(AA644/MAX($A$3:AA644)-1,"")</f>
        <v>-1.8147171208426904E-3</v>
      </c>
      <c r="AG644" s="2">
        <f t="shared" ref="AG644:AG707" si="122">AG643+1</f>
        <v>43164</v>
      </c>
      <c r="AH644">
        <v>13435801.404952487</v>
      </c>
      <c r="AI644" s="9">
        <f>AH644/MAX($AH$2:AH644)-1</f>
        <v>-8.4583375623923374E-3</v>
      </c>
      <c r="AJ644" s="29">
        <f t="shared" si="118"/>
        <v>1</v>
      </c>
      <c r="AK644" s="29">
        <f t="shared" si="119"/>
        <v>1</v>
      </c>
      <c r="AL644" s="30">
        <f t="shared" ref="AL644:AL707" si="123">IF(AND(AJ644=1,AJ643&lt;&gt;1),ROW(),IF(AND(AJ644="",AJ643=""),"",AL643))</f>
        <v>2</v>
      </c>
      <c r="AM644" s="30">
        <f t="shared" si="120"/>
        <v>2369</v>
      </c>
      <c r="AN644" s="31">
        <f t="shared" ca="1" si="121"/>
        <v>-8.4583375623923374E-3</v>
      </c>
      <c r="AV644" t="s">
        <v>1037</v>
      </c>
      <c r="AW644" t="s">
        <v>31</v>
      </c>
      <c r="AX644" s="7">
        <v>43011.399305555555</v>
      </c>
      <c r="AY644">
        <v>146.19999999999999</v>
      </c>
      <c r="AZ644" s="7">
        <v>43012.385416666664</v>
      </c>
      <c r="BA644">
        <v>104.75</v>
      </c>
      <c r="BB644" s="8">
        <v>-0.28349999999999997</v>
      </c>
      <c r="BC644">
        <v>-20532.82</v>
      </c>
      <c r="BD644" s="8">
        <v>-0.30070000000000002</v>
      </c>
      <c r="BE644">
        <v>467.08499999999998</v>
      </c>
      <c r="BF644">
        <v>68287.83</v>
      </c>
      <c r="BG644">
        <v>3623996.25</v>
      </c>
      <c r="BH644">
        <v>74</v>
      </c>
      <c r="BI644">
        <v>-277.47000000000003</v>
      </c>
      <c r="BJ644" s="8">
        <v>-0.35120000000000001</v>
      </c>
      <c r="BK644" s="8">
        <v>0.24379999999999999</v>
      </c>
      <c r="BL644" t="s">
        <v>610</v>
      </c>
    </row>
    <row r="645" spans="1:64" x14ac:dyDescent="0.45">
      <c r="A645" t="s">
        <v>1036</v>
      </c>
      <c r="B645" t="s">
        <v>31</v>
      </c>
      <c r="C645" s="7">
        <v>43014.413194444445</v>
      </c>
      <c r="D645">
        <v>140.80000000000001</v>
      </c>
      <c r="E645" s="7">
        <v>43017.385416666664</v>
      </c>
      <c r="F645">
        <v>119.85</v>
      </c>
      <c r="G645" s="8">
        <v>-0.14879999999999999</v>
      </c>
      <c r="H645">
        <v>-11396.79</v>
      </c>
      <c r="I645" s="8">
        <v>-0.1673</v>
      </c>
      <c r="J645">
        <v>483.80669999999998</v>
      </c>
      <c r="K645">
        <v>68119.98</v>
      </c>
      <c r="L645">
        <v>3612599.46</v>
      </c>
      <c r="M645">
        <v>70</v>
      </c>
      <c r="N645">
        <v>-162.81</v>
      </c>
      <c r="O645" s="8">
        <v>-0.27839999999999998</v>
      </c>
      <c r="P645" s="8">
        <v>0.1719</v>
      </c>
      <c r="Q645" t="s">
        <v>610</v>
      </c>
      <c r="S645" s="2">
        <v>43014</v>
      </c>
      <c r="T645" t="s">
        <v>1036</v>
      </c>
      <c r="U645">
        <v>140.80000000000001</v>
      </c>
      <c r="V645">
        <v>119.85</v>
      </c>
      <c r="W645">
        <f t="shared" si="113"/>
        <v>12394546.420544986</v>
      </c>
      <c r="X645">
        <f t="shared" si="114"/>
        <v>30986.366051362464</v>
      </c>
      <c r="Y645">
        <f t="shared" si="115"/>
        <v>225</v>
      </c>
      <c r="Z645">
        <f t="shared" si="116"/>
        <v>-5300.212500000006</v>
      </c>
      <c r="AA645">
        <f t="shared" si="117"/>
        <v>12389246.208044985</v>
      </c>
      <c r="AB645" s="9">
        <f>IFERROR(AA645/MAX($A$3:AA645)-1,"")</f>
        <v>-2.2415656664952488E-3</v>
      </c>
      <c r="AG645" s="2">
        <f t="shared" si="122"/>
        <v>43165</v>
      </c>
      <c r="AH645">
        <v>13739914.529952487</v>
      </c>
      <c r="AI645" s="9">
        <f>AH645/MAX($AH$2:AH645)-1</f>
        <v>0</v>
      </c>
      <c r="AJ645" s="29">
        <f t="shared" si="118"/>
        <v>1</v>
      </c>
      <c r="AK645" s="29">
        <f t="shared" si="119"/>
        <v>1</v>
      </c>
      <c r="AL645" s="30">
        <f t="shared" si="123"/>
        <v>2</v>
      </c>
      <c r="AM645" s="30">
        <f t="shared" si="120"/>
        <v>2369</v>
      </c>
      <c r="AN645" s="31">
        <f t="shared" ca="1" si="121"/>
        <v>0</v>
      </c>
      <c r="AV645" t="s">
        <v>1036</v>
      </c>
      <c r="AW645" t="s">
        <v>31</v>
      </c>
      <c r="AX645" s="7">
        <v>43014.413194444445</v>
      </c>
      <c r="AY645">
        <v>140.80000000000001</v>
      </c>
      <c r="AZ645" s="7">
        <v>43017.385416666664</v>
      </c>
      <c r="BA645">
        <v>119.85</v>
      </c>
      <c r="BB645" s="8">
        <v>-0.14879999999999999</v>
      </c>
      <c r="BC645">
        <v>-11396.79</v>
      </c>
      <c r="BD645" s="8">
        <v>-0.1673</v>
      </c>
      <c r="BE645">
        <v>483.80669999999998</v>
      </c>
      <c r="BF645">
        <v>68119.98</v>
      </c>
      <c r="BG645">
        <v>3612599.46</v>
      </c>
      <c r="BH645">
        <v>70</v>
      </c>
      <c r="BI645">
        <v>-162.81</v>
      </c>
      <c r="BJ645" s="8">
        <v>-0.27839999999999998</v>
      </c>
      <c r="BK645" s="8">
        <v>0.1719</v>
      </c>
      <c r="BL645" t="s">
        <v>610</v>
      </c>
    </row>
    <row r="646" spans="1:64" x14ac:dyDescent="0.45">
      <c r="A646" t="s">
        <v>1038</v>
      </c>
      <c r="B646" t="s">
        <v>31</v>
      </c>
      <c r="C646" s="7">
        <v>43017.395833333336</v>
      </c>
      <c r="D646">
        <v>110</v>
      </c>
      <c r="E646" s="7">
        <v>43018.385416666664</v>
      </c>
      <c r="F646">
        <v>111.9</v>
      </c>
      <c r="G646" s="8">
        <v>1.7299999999999999E-2</v>
      </c>
      <c r="H646">
        <v>-197.38</v>
      </c>
      <c r="I646" s="8">
        <v>-2.8999999999999998E-3</v>
      </c>
      <c r="J646">
        <v>618.75450000000001</v>
      </c>
      <c r="K646">
        <v>68063</v>
      </c>
      <c r="L646">
        <v>3612402.07</v>
      </c>
      <c r="M646">
        <v>75</v>
      </c>
      <c r="N646">
        <v>-2.63</v>
      </c>
      <c r="O646" s="8">
        <v>-0.26319999999999999</v>
      </c>
      <c r="P646" s="8">
        <v>0.13639999999999999</v>
      </c>
      <c r="Q646" t="s">
        <v>610</v>
      </c>
      <c r="S646" s="2">
        <v>43017</v>
      </c>
      <c r="T646" t="s">
        <v>1038</v>
      </c>
      <c r="U646">
        <v>110</v>
      </c>
      <c r="V646">
        <v>111.9</v>
      </c>
      <c r="W646">
        <f t="shared" ref="W646:W709" si="124">IF(S646&lt;&gt;S645,AA645,W645)</f>
        <v>12389246.208044985</v>
      </c>
      <c r="X646">
        <f t="shared" si="114"/>
        <v>30973.115520112464</v>
      </c>
      <c r="Y646">
        <f t="shared" si="115"/>
        <v>275</v>
      </c>
      <c r="Z646">
        <f t="shared" si="116"/>
        <v>-87.724999999996811</v>
      </c>
      <c r="AA646" t="str">
        <f t="shared" si="117"/>
        <v/>
      </c>
      <c r="AB646" s="9" t="str">
        <f>IFERROR(AA646/MAX($A$3:AA646)-1,"")</f>
        <v/>
      </c>
      <c r="AG646" s="2">
        <f t="shared" si="122"/>
        <v>43166</v>
      </c>
      <c r="AH646">
        <v>13712404.254952487</v>
      </c>
      <c r="AI646" s="9">
        <f>AH646/MAX($AH$2:AH646)-1</f>
        <v>-2.0022158755084174E-3</v>
      </c>
      <c r="AJ646" s="29">
        <f t="shared" si="118"/>
        <v>1</v>
      </c>
      <c r="AK646" s="29">
        <f t="shared" si="119"/>
        <v>1</v>
      </c>
      <c r="AL646" s="30">
        <f t="shared" si="123"/>
        <v>2</v>
      </c>
      <c r="AM646" s="30">
        <f t="shared" si="120"/>
        <v>2369</v>
      </c>
      <c r="AN646" s="31">
        <f t="shared" ca="1" si="121"/>
        <v>-2.0022158755084174E-3</v>
      </c>
      <c r="AV646" t="s">
        <v>1038</v>
      </c>
      <c r="AW646" t="s">
        <v>31</v>
      </c>
      <c r="AX646" s="7">
        <v>43017.395833333336</v>
      </c>
      <c r="AY646">
        <v>110</v>
      </c>
      <c r="AZ646" s="7">
        <v>43018.385416666664</v>
      </c>
      <c r="BA646">
        <v>111.9</v>
      </c>
      <c r="BB646" s="8">
        <v>1.7299999999999999E-2</v>
      </c>
      <c r="BC646">
        <v>-197.38</v>
      </c>
      <c r="BD646" s="8">
        <v>-2.8999999999999998E-3</v>
      </c>
      <c r="BE646">
        <v>618.75450000000001</v>
      </c>
      <c r="BF646">
        <v>68063</v>
      </c>
      <c r="BG646">
        <v>3612402.07</v>
      </c>
      <c r="BH646">
        <v>75</v>
      </c>
      <c r="BI646">
        <v>-2.63</v>
      </c>
      <c r="BJ646" s="8">
        <v>-0.26319999999999999</v>
      </c>
      <c r="BK646" s="8">
        <v>0.13639999999999999</v>
      </c>
      <c r="BL646" t="s">
        <v>610</v>
      </c>
    </row>
    <row r="647" spans="1:64" x14ac:dyDescent="0.45">
      <c r="A647" t="s">
        <v>1038</v>
      </c>
      <c r="B647" t="s">
        <v>31</v>
      </c>
      <c r="C647" s="7">
        <v>43017.416666666664</v>
      </c>
      <c r="D647">
        <v>117.1</v>
      </c>
      <c r="E647" s="7">
        <v>43018.388888888891</v>
      </c>
      <c r="F647">
        <v>115.25</v>
      </c>
      <c r="G647" s="8">
        <v>-1.5800000000000002E-2</v>
      </c>
      <c r="H647">
        <v>-2012.13</v>
      </c>
      <c r="I647" s="8">
        <v>-3.56E-2</v>
      </c>
      <c r="J647">
        <v>482.12110000000001</v>
      </c>
      <c r="K647">
        <v>56456.38</v>
      </c>
      <c r="L647">
        <v>1289263.93</v>
      </c>
      <c r="M647">
        <v>70</v>
      </c>
      <c r="N647">
        <v>-28.74</v>
      </c>
      <c r="O647" s="8">
        <v>-0.30790000000000001</v>
      </c>
      <c r="P647" s="8">
        <v>2.0500000000000001E-2</v>
      </c>
      <c r="Q647" t="s">
        <v>610</v>
      </c>
      <c r="S647" s="2">
        <v>43017</v>
      </c>
      <c r="T647" t="s">
        <v>1038</v>
      </c>
      <c r="U647">
        <v>117.1</v>
      </c>
      <c r="V647">
        <v>115.25</v>
      </c>
      <c r="W647">
        <f t="shared" si="124"/>
        <v>12389246.208044985</v>
      </c>
      <c r="X647">
        <f t="shared" si="114"/>
        <v>30973.115520112464</v>
      </c>
      <c r="Y647">
        <f t="shared" si="115"/>
        <v>275</v>
      </c>
      <c r="Z647">
        <f t="shared" si="116"/>
        <v>-1147.7125000000012</v>
      </c>
      <c r="AA647">
        <f t="shared" si="117"/>
        <v>12388010.770544985</v>
      </c>
      <c r="AB647" s="9">
        <f>IFERROR(AA647/MAX($A$3:AA647)-1,"")</f>
        <v>-2.341060677330975E-3</v>
      </c>
      <c r="AG647" s="2">
        <f t="shared" si="122"/>
        <v>43167</v>
      </c>
      <c r="AH647">
        <v>13626358.904952487</v>
      </c>
      <c r="AI647" s="9">
        <f>AH647/MAX($AH$2:AH647)-1</f>
        <v>-8.2646529388850087E-3</v>
      </c>
      <c r="AJ647" s="29">
        <f t="shared" si="118"/>
        <v>1</v>
      </c>
      <c r="AK647" s="29">
        <f t="shared" si="119"/>
        <v>1</v>
      </c>
      <c r="AL647" s="30">
        <f t="shared" si="123"/>
        <v>2</v>
      </c>
      <c r="AM647" s="30">
        <f t="shared" si="120"/>
        <v>2369</v>
      </c>
      <c r="AN647" s="31">
        <f t="shared" ca="1" si="121"/>
        <v>-8.2646529388850087E-3</v>
      </c>
      <c r="AV647" t="s">
        <v>1038</v>
      </c>
      <c r="AW647" t="s">
        <v>31</v>
      </c>
      <c r="AX647" s="7">
        <v>43017.416666666664</v>
      </c>
      <c r="AY647">
        <v>117.1</v>
      </c>
      <c r="AZ647" s="7">
        <v>43018.388888888891</v>
      </c>
      <c r="BA647">
        <v>115.25</v>
      </c>
      <c r="BB647" s="8">
        <v>-1.5800000000000002E-2</v>
      </c>
      <c r="BC647">
        <v>-2012.13</v>
      </c>
      <c r="BD647" s="8">
        <v>-3.56E-2</v>
      </c>
      <c r="BE647">
        <v>482.12110000000001</v>
      </c>
      <c r="BF647">
        <v>56456.38</v>
      </c>
      <c r="BG647">
        <v>1289263.93</v>
      </c>
      <c r="BH647">
        <v>70</v>
      </c>
      <c r="BI647">
        <v>-28.74</v>
      </c>
      <c r="BJ647" s="8">
        <v>-0.30790000000000001</v>
      </c>
      <c r="BK647" s="8">
        <v>2.0500000000000001E-2</v>
      </c>
      <c r="BL647" t="s">
        <v>610</v>
      </c>
    </row>
    <row r="648" spans="1:64" x14ac:dyDescent="0.45">
      <c r="A648" t="s">
        <v>1043</v>
      </c>
      <c r="B648" t="s">
        <v>31</v>
      </c>
      <c r="C648" s="7">
        <v>43019.559027777781</v>
      </c>
      <c r="D648">
        <v>52.8</v>
      </c>
      <c r="E648" s="7">
        <v>43020.388888888891</v>
      </c>
      <c r="F648">
        <v>267.7</v>
      </c>
      <c r="G648" s="8">
        <v>4.0701000000000001</v>
      </c>
      <c r="H648">
        <v>226314.46</v>
      </c>
      <c r="I648" s="8">
        <v>4.0094000000000003</v>
      </c>
      <c r="J648">
        <v>1069.059</v>
      </c>
      <c r="K648">
        <v>56446.32</v>
      </c>
      <c r="L648">
        <v>1515578.39</v>
      </c>
      <c r="M648">
        <v>29</v>
      </c>
      <c r="N648">
        <v>7803.95</v>
      </c>
      <c r="O648" s="8">
        <v>-0.4451</v>
      </c>
      <c r="P648" s="8">
        <v>4.0701000000000001</v>
      </c>
      <c r="Q648" t="s">
        <v>610</v>
      </c>
      <c r="S648" s="2">
        <v>43019</v>
      </c>
      <c r="T648" t="s">
        <v>1043</v>
      </c>
      <c r="U648">
        <v>52.8</v>
      </c>
      <c r="V648">
        <v>267.7</v>
      </c>
      <c r="W648">
        <f t="shared" si="124"/>
        <v>12388010.770544985</v>
      </c>
      <c r="X648">
        <f t="shared" si="114"/>
        <v>30970.026926362465</v>
      </c>
      <c r="Y648">
        <f t="shared" si="115"/>
        <v>575</v>
      </c>
      <c r="Z648">
        <f t="shared" si="116"/>
        <v>121724.62499999999</v>
      </c>
      <c r="AA648" t="str">
        <f t="shared" si="117"/>
        <v/>
      </c>
      <c r="AB648" s="9" t="str">
        <f>IFERROR(AA648/MAX($A$3:AA648)-1,"")</f>
        <v/>
      </c>
      <c r="AG648" s="2">
        <f t="shared" si="122"/>
        <v>43168</v>
      </c>
      <c r="AH648">
        <v>13618121.879952487</v>
      </c>
      <c r="AI648" s="9">
        <f>AH648/MAX($AH$2:AH648)-1</f>
        <v>-8.864149026145518E-3</v>
      </c>
      <c r="AJ648" s="29">
        <f t="shared" si="118"/>
        <v>1</v>
      </c>
      <c r="AK648" s="29">
        <f t="shared" si="119"/>
        <v>1</v>
      </c>
      <c r="AL648" s="30">
        <f t="shared" si="123"/>
        <v>2</v>
      </c>
      <c r="AM648" s="30">
        <f t="shared" si="120"/>
        <v>2369</v>
      </c>
      <c r="AN648" s="31">
        <f t="shared" ca="1" si="121"/>
        <v>-8.864149026145518E-3</v>
      </c>
      <c r="AV648" t="s">
        <v>1043</v>
      </c>
      <c r="AW648" t="s">
        <v>31</v>
      </c>
      <c r="AX648" s="7">
        <v>43019.559027777781</v>
      </c>
      <c r="AY648">
        <v>52.8</v>
      </c>
      <c r="AZ648" s="7">
        <v>43020.388888888891</v>
      </c>
      <c r="BA648">
        <v>267.7</v>
      </c>
      <c r="BB648" s="8">
        <v>4.0701000000000001</v>
      </c>
      <c r="BC648">
        <v>226314.46</v>
      </c>
      <c r="BD648" s="8">
        <v>4.0094000000000003</v>
      </c>
      <c r="BE648">
        <v>1069.059</v>
      </c>
      <c r="BF648">
        <v>56446.32</v>
      </c>
      <c r="BG648">
        <v>1515578.39</v>
      </c>
      <c r="BH648">
        <v>29</v>
      </c>
      <c r="BI648">
        <v>7803.95</v>
      </c>
      <c r="BJ648" s="8">
        <v>-0.4451</v>
      </c>
      <c r="BK648" s="8">
        <v>4.0701000000000001</v>
      </c>
      <c r="BL648" t="s">
        <v>610</v>
      </c>
    </row>
    <row r="649" spans="1:64" x14ac:dyDescent="0.45">
      <c r="A649" t="s">
        <v>1043</v>
      </c>
      <c r="B649" t="s">
        <v>31</v>
      </c>
      <c r="C649" s="7">
        <v>43019.5625</v>
      </c>
      <c r="D649">
        <v>73.849999999999994</v>
      </c>
      <c r="E649" s="7">
        <v>43020.385416666664</v>
      </c>
      <c r="F649">
        <v>174.9</v>
      </c>
      <c r="G649" s="8">
        <v>1.3683000000000001</v>
      </c>
      <c r="H649">
        <v>90837.67</v>
      </c>
      <c r="I649" s="8">
        <v>1.3346</v>
      </c>
      <c r="J649">
        <v>921.62509999999997</v>
      </c>
      <c r="K649">
        <v>68062.009999999995</v>
      </c>
      <c r="L649">
        <v>3703239.74</v>
      </c>
      <c r="M649">
        <v>27</v>
      </c>
      <c r="N649">
        <v>3364.36</v>
      </c>
      <c r="O649" s="8">
        <v>-0.27079999999999999</v>
      </c>
      <c r="P649" s="8">
        <v>2.4447999999999999</v>
      </c>
      <c r="Q649" t="s">
        <v>610</v>
      </c>
      <c r="S649" s="2">
        <v>43019</v>
      </c>
      <c r="T649" t="s">
        <v>1043</v>
      </c>
      <c r="U649">
        <v>73.849999999999994</v>
      </c>
      <c r="V649">
        <v>174.9</v>
      </c>
      <c r="W649">
        <f t="shared" si="124"/>
        <v>12388010.770544985</v>
      </c>
      <c r="X649">
        <f t="shared" si="114"/>
        <v>30970.026926362465</v>
      </c>
      <c r="Y649">
        <f t="shared" si="115"/>
        <v>425</v>
      </c>
      <c r="Z649">
        <f t="shared" si="116"/>
        <v>41889.062500000007</v>
      </c>
      <c r="AA649" t="str">
        <f t="shared" si="117"/>
        <v/>
      </c>
      <c r="AB649" s="9" t="str">
        <f>IFERROR(AA649/MAX($A$3:AA649)-1,"")</f>
        <v/>
      </c>
      <c r="AG649" s="2">
        <f t="shared" si="122"/>
        <v>43169</v>
      </c>
      <c r="AH649">
        <v>13618121.879952487</v>
      </c>
      <c r="AI649" s="9">
        <f>AH649/MAX($AH$2:AH649)-1</f>
        <v>-8.864149026145518E-3</v>
      </c>
      <c r="AJ649" s="29">
        <f t="shared" si="118"/>
        <v>1</v>
      </c>
      <c r="AK649" s="29">
        <f t="shared" si="119"/>
        <v>1</v>
      </c>
      <c r="AL649" s="30">
        <f t="shared" si="123"/>
        <v>2</v>
      </c>
      <c r="AM649" s="30">
        <f t="shared" si="120"/>
        <v>2369</v>
      </c>
      <c r="AN649" s="31">
        <f t="shared" ca="1" si="121"/>
        <v>-8.864149026145518E-3</v>
      </c>
      <c r="AV649" t="s">
        <v>1043</v>
      </c>
      <c r="AW649" t="s">
        <v>31</v>
      </c>
      <c r="AX649" s="7">
        <v>43019.5625</v>
      </c>
      <c r="AY649">
        <v>73.849999999999994</v>
      </c>
      <c r="AZ649" s="7">
        <v>43020.385416666664</v>
      </c>
      <c r="BA649">
        <v>174.9</v>
      </c>
      <c r="BB649" s="8">
        <v>1.3683000000000001</v>
      </c>
      <c r="BC649">
        <v>90837.67</v>
      </c>
      <c r="BD649" s="8">
        <v>1.3346</v>
      </c>
      <c r="BE649">
        <v>921.62509999999997</v>
      </c>
      <c r="BF649">
        <v>68062.009999999995</v>
      </c>
      <c r="BG649">
        <v>3703239.74</v>
      </c>
      <c r="BH649">
        <v>27</v>
      </c>
      <c r="BI649">
        <v>3364.36</v>
      </c>
      <c r="BJ649" s="8">
        <v>-0.27079999999999999</v>
      </c>
      <c r="BK649" s="8">
        <v>2.4447999999999999</v>
      </c>
      <c r="BL649" t="s">
        <v>610</v>
      </c>
    </row>
    <row r="650" spans="1:64" x14ac:dyDescent="0.45">
      <c r="A650" t="s">
        <v>1040</v>
      </c>
      <c r="B650" t="s">
        <v>31</v>
      </c>
      <c r="C650" s="7">
        <v>43019.583333333336</v>
      </c>
      <c r="D650">
        <v>88.3</v>
      </c>
      <c r="E650" s="7">
        <v>43020.388888888891</v>
      </c>
      <c r="F650">
        <v>176.1</v>
      </c>
      <c r="G650" s="8">
        <v>0.99429999999999996</v>
      </c>
      <c r="H650">
        <v>54658.41</v>
      </c>
      <c r="I650" s="8">
        <v>0.96440000000000003</v>
      </c>
      <c r="J650">
        <v>641.86210000000005</v>
      </c>
      <c r="K650">
        <v>56676.43</v>
      </c>
      <c r="L650">
        <v>1570236.8</v>
      </c>
      <c r="M650">
        <v>22</v>
      </c>
      <c r="N650">
        <v>2484.4699999999998</v>
      </c>
      <c r="O650" s="8">
        <v>-0.38619999999999999</v>
      </c>
      <c r="P650" s="8">
        <v>1.0442</v>
      </c>
      <c r="Q650" t="s">
        <v>610</v>
      </c>
      <c r="S650" s="2">
        <v>43019</v>
      </c>
      <c r="T650" t="s">
        <v>1040</v>
      </c>
      <c r="U650">
        <v>88.3</v>
      </c>
      <c r="V650">
        <v>176.1</v>
      </c>
      <c r="W650">
        <f t="shared" si="124"/>
        <v>12388010.770544985</v>
      </c>
      <c r="X650">
        <f t="shared" si="114"/>
        <v>30970.026926362465</v>
      </c>
      <c r="Y650">
        <f t="shared" si="115"/>
        <v>350</v>
      </c>
      <c r="Z650">
        <f t="shared" si="116"/>
        <v>29804.600000000002</v>
      </c>
      <c r="AA650" t="str">
        <f t="shared" si="117"/>
        <v/>
      </c>
      <c r="AB650" s="9" t="str">
        <f>IFERROR(AA650/MAX($A$3:AA650)-1,"")</f>
        <v/>
      </c>
      <c r="AG650" s="2">
        <f t="shared" si="122"/>
        <v>43170</v>
      </c>
      <c r="AH650">
        <v>13618121.879952487</v>
      </c>
      <c r="AI650" s="9">
        <f>AH650/MAX($AH$2:AH650)-1</f>
        <v>-8.864149026145518E-3</v>
      </c>
      <c r="AJ650" s="29">
        <f t="shared" si="118"/>
        <v>1</v>
      </c>
      <c r="AK650" s="29">
        <f t="shared" si="119"/>
        <v>1</v>
      </c>
      <c r="AL650" s="30">
        <f t="shared" si="123"/>
        <v>2</v>
      </c>
      <c r="AM650" s="30">
        <f t="shared" si="120"/>
        <v>2369</v>
      </c>
      <c r="AN650" s="31">
        <f t="shared" ca="1" si="121"/>
        <v>-8.864149026145518E-3</v>
      </c>
      <c r="AV650" t="s">
        <v>1040</v>
      </c>
      <c r="AW650" t="s">
        <v>31</v>
      </c>
      <c r="AX650" s="7">
        <v>43019.583333333336</v>
      </c>
      <c r="AY650">
        <v>88.3</v>
      </c>
      <c r="AZ650" s="7">
        <v>43020.388888888891</v>
      </c>
      <c r="BA650">
        <v>176.1</v>
      </c>
      <c r="BB650" s="8">
        <v>0.99429999999999996</v>
      </c>
      <c r="BC650">
        <v>54658.41</v>
      </c>
      <c r="BD650" s="8">
        <v>0.96440000000000003</v>
      </c>
      <c r="BE650">
        <v>641.86210000000005</v>
      </c>
      <c r="BF650">
        <v>56676.43</v>
      </c>
      <c r="BG650">
        <v>1570236.8</v>
      </c>
      <c r="BH650">
        <v>22</v>
      </c>
      <c r="BI650">
        <v>2484.4699999999998</v>
      </c>
      <c r="BJ650" s="8">
        <v>-0.38619999999999999</v>
      </c>
      <c r="BK650" s="8">
        <v>1.0442</v>
      </c>
      <c r="BL650" t="s">
        <v>610</v>
      </c>
    </row>
    <row r="651" spans="1:64" x14ac:dyDescent="0.45">
      <c r="A651" t="s">
        <v>1040</v>
      </c>
      <c r="B651" t="s">
        <v>31</v>
      </c>
      <c r="C651" s="7">
        <v>43019.583333333336</v>
      </c>
      <c r="D651">
        <v>88.3</v>
      </c>
      <c r="E651" s="7">
        <v>43020.385416666664</v>
      </c>
      <c r="F651">
        <v>95</v>
      </c>
      <c r="G651" s="8">
        <v>7.5899999999999995E-2</v>
      </c>
      <c r="H651">
        <v>3757.04</v>
      </c>
      <c r="I651" s="8">
        <v>5.5100000000000003E-2</v>
      </c>
      <c r="J651">
        <v>771.94119999999998</v>
      </c>
      <c r="K651">
        <v>68162.41</v>
      </c>
      <c r="L651">
        <v>3706996.78</v>
      </c>
      <c r="M651">
        <v>21</v>
      </c>
      <c r="N651">
        <v>178.91</v>
      </c>
      <c r="O651" s="8">
        <v>-0.38619999999999999</v>
      </c>
      <c r="P651" s="8">
        <v>1.0442</v>
      </c>
      <c r="Q651" t="s">
        <v>610</v>
      </c>
      <c r="S651" s="2">
        <v>43019</v>
      </c>
      <c r="T651" t="s">
        <v>1040</v>
      </c>
      <c r="U651">
        <v>88.3</v>
      </c>
      <c r="V651">
        <v>95</v>
      </c>
      <c r="W651">
        <f t="shared" si="124"/>
        <v>12388010.770544985</v>
      </c>
      <c r="X651">
        <f t="shared" si="114"/>
        <v>30970.026926362465</v>
      </c>
      <c r="Y651">
        <f t="shared" si="115"/>
        <v>350</v>
      </c>
      <c r="Z651">
        <f t="shared" si="116"/>
        <v>1703.4500000000016</v>
      </c>
      <c r="AA651">
        <f t="shared" si="117"/>
        <v>12583132.508044986</v>
      </c>
      <c r="AB651" s="9">
        <f>IFERROR(AA651/MAX($A$3:AA651)-1,"")</f>
        <v>0</v>
      </c>
      <c r="AG651" s="2">
        <f t="shared" si="122"/>
        <v>43171</v>
      </c>
      <c r="AH651">
        <v>13668222.167452486</v>
      </c>
      <c r="AI651" s="9">
        <f>AH651/MAX($AH$2:AH651)-1</f>
        <v>-5.2178172101227105E-3</v>
      </c>
      <c r="AJ651" s="29">
        <f t="shared" si="118"/>
        <v>1</v>
      </c>
      <c r="AK651" s="29">
        <f t="shared" si="119"/>
        <v>1</v>
      </c>
      <c r="AL651" s="30">
        <f t="shared" si="123"/>
        <v>2</v>
      </c>
      <c r="AM651" s="30">
        <f t="shared" si="120"/>
        <v>2369</v>
      </c>
      <c r="AN651" s="31">
        <f t="shared" ca="1" si="121"/>
        <v>-5.2178172101227105E-3</v>
      </c>
      <c r="AV651" t="s">
        <v>1040</v>
      </c>
      <c r="AW651" t="s">
        <v>31</v>
      </c>
      <c r="AX651" s="7">
        <v>43019.583333333336</v>
      </c>
      <c r="AY651">
        <v>88.3</v>
      </c>
      <c r="AZ651" s="7">
        <v>43020.385416666664</v>
      </c>
      <c r="BA651">
        <v>95</v>
      </c>
      <c r="BB651" s="8">
        <v>7.5899999999999995E-2</v>
      </c>
      <c r="BC651">
        <v>3757.04</v>
      </c>
      <c r="BD651" s="8">
        <v>5.5100000000000003E-2</v>
      </c>
      <c r="BE651">
        <v>771.94119999999998</v>
      </c>
      <c r="BF651">
        <v>68162.41</v>
      </c>
      <c r="BG651">
        <v>3706996.78</v>
      </c>
      <c r="BH651">
        <v>21</v>
      </c>
      <c r="BI651">
        <v>178.91</v>
      </c>
      <c r="BJ651" s="8">
        <v>-0.38619999999999999</v>
      </c>
      <c r="BK651" s="8">
        <v>1.0442</v>
      </c>
      <c r="BL651" t="s">
        <v>610</v>
      </c>
    </row>
    <row r="652" spans="1:64" x14ac:dyDescent="0.45">
      <c r="A652" t="s">
        <v>1037</v>
      </c>
      <c r="B652" t="s">
        <v>31</v>
      </c>
      <c r="C652" s="7">
        <v>43020.399305555555</v>
      </c>
      <c r="D652">
        <v>49.4</v>
      </c>
      <c r="E652" s="7">
        <v>43020.635416666664</v>
      </c>
      <c r="F652">
        <v>0.1</v>
      </c>
      <c r="G652" s="8">
        <v>-0.998</v>
      </c>
      <c r="H652">
        <v>-69082.98</v>
      </c>
      <c r="I652" s="8">
        <v>-1.008</v>
      </c>
      <c r="J652">
        <v>1387.348</v>
      </c>
      <c r="K652">
        <v>68534.98</v>
      </c>
      <c r="L652">
        <v>3637913.8</v>
      </c>
      <c r="M652">
        <v>69</v>
      </c>
      <c r="N652">
        <v>-1001.2</v>
      </c>
      <c r="O652" s="8">
        <v>-0.999</v>
      </c>
      <c r="P652" s="8">
        <v>3.2399999999999998E-2</v>
      </c>
      <c r="Q652" t="s">
        <v>610</v>
      </c>
      <c r="S652" s="2">
        <v>43020</v>
      </c>
      <c r="T652" t="s">
        <v>1037</v>
      </c>
      <c r="U652">
        <v>49.4</v>
      </c>
      <c r="V652">
        <v>0.1</v>
      </c>
      <c r="W652">
        <f t="shared" si="124"/>
        <v>12583132.508044986</v>
      </c>
      <c r="X652">
        <f t="shared" si="114"/>
        <v>31457.831270112467</v>
      </c>
      <c r="Y652">
        <f t="shared" si="115"/>
        <v>625</v>
      </c>
      <c r="Z652">
        <f t="shared" si="116"/>
        <v>-31121.875</v>
      </c>
      <c r="AA652" t="str">
        <f t="shared" si="117"/>
        <v/>
      </c>
      <c r="AB652" s="9" t="str">
        <f>IFERROR(AA652/MAX($A$3:AA652)-1,"")</f>
        <v/>
      </c>
      <c r="AG652" s="2">
        <f t="shared" si="122"/>
        <v>43172</v>
      </c>
      <c r="AH652">
        <v>13567056.629952487</v>
      </c>
      <c r="AI652" s="9">
        <f>AH652/MAX($AH$2:AH652)-1</f>
        <v>-1.2580711446434134E-2</v>
      </c>
      <c r="AJ652" s="29">
        <f t="shared" si="118"/>
        <v>1</v>
      </c>
      <c r="AK652" s="29">
        <f t="shared" si="119"/>
        <v>1</v>
      </c>
      <c r="AL652" s="30">
        <f t="shared" si="123"/>
        <v>2</v>
      </c>
      <c r="AM652" s="30">
        <f t="shared" si="120"/>
        <v>2369</v>
      </c>
      <c r="AN652" s="31">
        <f t="shared" ca="1" si="121"/>
        <v>-1.2580711446434134E-2</v>
      </c>
      <c r="AV652" t="s">
        <v>1037</v>
      </c>
      <c r="AW652" t="s">
        <v>31</v>
      </c>
      <c r="AX652" s="7">
        <v>43020.399305555555</v>
      </c>
      <c r="AY652">
        <v>49.4</v>
      </c>
      <c r="AZ652" s="7">
        <v>43020.635416666664</v>
      </c>
      <c r="BA652">
        <v>0.1</v>
      </c>
      <c r="BB652" s="8">
        <v>-0.998</v>
      </c>
      <c r="BC652">
        <v>-69082.98</v>
      </c>
      <c r="BD652" s="8">
        <v>-1.008</v>
      </c>
      <c r="BE652">
        <v>1387.348</v>
      </c>
      <c r="BF652">
        <v>68534.98</v>
      </c>
      <c r="BG652">
        <v>3637913.8</v>
      </c>
      <c r="BH652">
        <v>69</v>
      </c>
      <c r="BI652">
        <v>-1001.2</v>
      </c>
      <c r="BJ652" s="8">
        <v>-0.999</v>
      </c>
      <c r="BK652" s="8">
        <v>3.2399999999999998E-2</v>
      </c>
      <c r="BL652" t="s">
        <v>610</v>
      </c>
    </row>
    <row r="653" spans="1:64" x14ac:dyDescent="0.45">
      <c r="A653" t="s">
        <v>1036</v>
      </c>
      <c r="B653" t="s">
        <v>31</v>
      </c>
      <c r="C653" s="7">
        <v>43020.614583333336</v>
      </c>
      <c r="D653">
        <v>34.5</v>
      </c>
      <c r="E653" s="7">
        <v>43020.635416666664</v>
      </c>
      <c r="F653">
        <v>133.35</v>
      </c>
      <c r="G653" s="8">
        <v>2.8652000000000002</v>
      </c>
      <c r="H653">
        <v>192065.2</v>
      </c>
      <c r="I653" s="8">
        <v>2.8166000000000002</v>
      </c>
      <c r="J653">
        <v>1976.559</v>
      </c>
      <c r="K653">
        <v>68191.28</v>
      </c>
      <c r="L653">
        <v>3829979</v>
      </c>
      <c r="M653">
        <v>7</v>
      </c>
      <c r="N653">
        <v>27437.89</v>
      </c>
      <c r="O653" s="8">
        <v>-0.33910000000000001</v>
      </c>
      <c r="P653" s="8">
        <v>3.1318999999999999</v>
      </c>
      <c r="Q653" t="s">
        <v>610</v>
      </c>
      <c r="S653" s="2">
        <v>43020</v>
      </c>
      <c r="T653" t="s">
        <v>1036</v>
      </c>
      <c r="U653">
        <v>34.5</v>
      </c>
      <c r="V653">
        <v>133.35</v>
      </c>
      <c r="W653">
        <f t="shared" si="124"/>
        <v>12583132.508044986</v>
      </c>
      <c r="X653">
        <f t="shared" si="114"/>
        <v>31457.831270112467</v>
      </c>
      <c r="Y653">
        <f t="shared" si="115"/>
        <v>900</v>
      </c>
      <c r="Z653">
        <f t="shared" si="116"/>
        <v>87454.349999999977</v>
      </c>
      <c r="AA653" t="str">
        <f t="shared" si="117"/>
        <v/>
      </c>
      <c r="AB653" s="9" t="str">
        <f>IFERROR(AA653/MAX($A$3:AA653)-1,"")</f>
        <v/>
      </c>
      <c r="AG653" s="2">
        <f t="shared" si="122"/>
        <v>43173</v>
      </c>
      <c r="AH653">
        <v>13615523.267452486</v>
      </c>
      <c r="AI653" s="9">
        <f>AH653/MAX($AH$2:AH653)-1</f>
        <v>-9.0532777499330308E-3</v>
      </c>
      <c r="AJ653" s="29">
        <f t="shared" si="118"/>
        <v>1</v>
      </c>
      <c r="AK653" s="29">
        <f t="shared" si="119"/>
        <v>1</v>
      </c>
      <c r="AL653" s="30">
        <f t="shared" si="123"/>
        <v>2</v>
      </c>
      <c r="AM653" s="30">
        <f t="shared" si="120"/>
        <v>2369</v>
      </c>
      <c r="AN653" s="31">
        <f t="shared" ca="1" si="121"/>
        <v>-9.0532777499330308E-3</v>
      </c>
      <c r="AV653" t="s">
        <v>1036</v>
      </c>
      <c r="AW653" t="s">
        <v>31</v>
      </c>
      <c r="AX653" s="7">
        <v>43020.614583333336</v>
      </c>
      <c r="AY653">
        <v>34.5</v>
      </c>
      <c r="AZ653" s="7">
        <v>43020.635416666664</v>
      </c>
      <c r="BA653">
        <v>133.35</v>
      </c>
      <c r="BB653" s="8">
        <v>2.8652000000000002</v>
      </c>
      <c r="BC653">
        <v>192065.2</v>
      </c>
      <c r="BD653" s="8">
        <v>2.8166000000000002</v>
      </c>
      <c r="BE653">
        <v>1976.559</v>
      </c>
      <c r="BF653">
        <v>68191.28</v>
      </c>
      <c r="BG653">
        <v>3829979</v>
      </c>
      <c r="BH653">
        <v>7</v>
      </c>
      <c r="BI653">
        <v>27437.89</v>
      </c>
      <c r="BJ653" s="8">
        <v>-0.33910000000000001</v>
      </c>
      <c r="BK653" s="8">
        <v>3.1318999999999999</v>
      </c>
      <c r="BL653" t="s">
        <v>610</v>
      </c>
    </row>
    <row r="654" spans="1:64" x14ac:dyDescent="0.45">
      <c r="A654" t="s">
        <v>1044</v>
      </c>
      <c r="B654" t="s">
        <v>31</v>
      </c>
      <c r="C654" s="7">
        <v>43020.618055555555</v>
      </c>
      <c r="D654">
        <v>122.45</v>
      </c>
      <c r="E654" s="7">
        <v>43021.388888888891</v>
      </c>
      <c r="F654">
        <v>250.65</v>
      </c>
      <c r="G654" s="8">
        <v>1.0469999999999999</v>
      </c>
      <c r="H654">
        <v>58805.06</v>
      </c>
      <c r="I654" s="8">
        <v>1.0165</v>
      </c>
      <c r="J654">
        <v>472.44740000000002</v>
      </c>
      <c r="K654">
        <v>57851.18</v>
      </c>
      <c r="L654">
        <v>1629041.86</v>
      </c>
      <c r="M654">
        <v>12</v>
      </c>
      <c r="N654">
        <v>4900.42</v>
      </c>
      <c r="O654" s="8">
        <v>-0.1613</v>
      </c>
      <c r="P654" s="8">
        <v>1.0469999999999999</v>
      </c>
      <c r="Q654" t="s">
        <v>610</v>
      </c>
      <c r="S654" s="2">
        <v>43020</v>
      </c>
      <c r="T654" t="s">
        <v>1044</v>
      </c>
      <c r="U654">
        <v>122.45</v>
      </c>
      <c r="V654">
        <v>250.65</v>
      </c>
      <c r="W654">
        <f t="shared" si="124"/>
        <v>12583132.508044986</v>
      </c>
      <c r="X654">
        <f t="shared" si="114"/>
        <v>31457.831270112467</v>
      </c>
      <c r="Y654">
        <f t="shared" si="115"/>
        <v>250</v>
      </c>
      <c r="Z654">
        <f t="shared" si="116"/>
        <v>31117.250000000004</v>
      </c>
      <c r="AA654">
        <f t="shared" si="117"/>
        <v>12670582.233044986</v>
      </c>
      <c r="AB654" s="9">
        <f>IFERROR(AA654/MAX($A$3:AA654)-1,"")</f>
        <v>0</v>
      </c>
      <c r="AG654" s="2">
        <f t="shared" si="122"/>
        <v>43174</v>
      </c>
      <c r="AH654">
        <v>13615523.267452486</v>
      </c>
      <c r="AI654" s="9">
        <f>AH654/MAX($AH$2:AH654)-1</f>
        <v>-9.0532777499330308E-3</v>
      </c>
      <c r="AJ654" s="29">
        <f t="shared" si="118"/>
        <v>1</v>
      </c>
      <c r="AK654" s="29">
        <f t="shared" si="119"/>
        <v>1</v>
      </c>
      <c r="AL654" s="30">
        <f t="shared" si="123"/>
        <v>2</v>
      </c>
      <c r="AM654" s="30">
        <f t="shared" si="120"/>
        <v>2369</v>
      </c>
      <c r="AN654" s="31">
        <f t="shared" ca="1" si="121"/>
        <v>-9.0532777499330308E-3</v>
      </c>
      <c r="AV654" t="s">
        <v>1044</v>
      </c>
      <c r="AW654" t="s">
        <v>31</v>
      </c>
      <c r="AX654" s="7">
        <v>43020.618055555555</v>
      </c>
      <c r="AY654">
        <v>122.45</v>
      </c>
      <c r="AZ654" s="7">
        <v>43021.388888888891</v>
      </c>
      <c r="BA654">
        <v>250.65</v>
      </c>
      <c r="BB654" s="8">
        <v>1.0469999999999999</v>
      </c>
      <c r="BC654">
        <v>58805.06</v>
      </c>
      <c r="BD654" s="8">
        <v>1.0165</v>
      </c>
      <c r="BE654">
        <v>472.44740000000002</v>
      </c>
      <c r="BF654">
        <v>57851.18</v>
      </c>
      <c r="BG654">
        <v>1629041.86</v>
      </c>
      <c r="BH654">
        <v>12</v>
      </c>
      <c r="BI654">
        <v>4900.42</v>
      </c>
      <c r="BJ654" s="8">
        <v>-0.1613</v>
      </c>
      <c r="BK654" s="8">
        <v>1.0469999999999999</v>
      </c>
      <c r="BL654" t="s">
        <v>610</v>
      </c>
    </row>
    <row r="655" spans="1:64" x14ac:dyDescent="0.45">
      <c r="A655" t="s">
        <v>1025</v>
      </c>
      <c r="B655" t="s">
        <v>31</v>
      </c>
      <c r="C655" s="7">
        <v>43021.395833333336</v>
      </c>
      <c r="D655">
        <v>144.25</v>
      </c>
      <c r="E655" s="7">
        <v>43025.385416666664</v>
      </c>
      <c r="F655">
        <v>250.15</v>
      </c>
      <c r="G655" s="8">
        <v>0.73409999999999997</v>
      </c>
      <c r="H655">
        <v>48875.19</v>
      </c>
      <c r="I655" s="8">
        <v>0.70679999999999998</v>
      </c>
      <c r="J655">
        <v>479.37540000000001</v>
      </c>
      <c r="K655">
        <v>69149.899999999994</v>
      </c>
      <c r="L655">
        <v>3878854.19</v>
      </c>
      <c r="M655">
        <v>152</v>
      </c>
      <c r="N655">
        <v>321.55</v>
      </c>
      <c r="O655" s="8">
        <v>-0.18340000000000001</v>
      </c>
      <c r="P655" s="8">
        <v>1.3043</v>
      </c>
      <c r="Q655" t="s">
        <v>610</v>
      </c>
      <c r="S655" s="2">
        <v>43021</v>
      </c>
      <c r="T655" t="s">
        <v>1025</v>
      </c>
      <c r="U655">
        <v>144.25</v>
      </c>
      <c r="V655">
        <v>250.15</v>
      </c>
      <c r="W655">
        <f t="shared" si="124"/>
        <v>12670582.233044986</v>
      </c>
      <c r="X655">
        <f t="shared" si="114"/>
        <v>31676.455582612463</v>
      </c>
      <c r="Y655">
        <f t="shared" si="115"/>
        <v>225</v>
      </c>
      <c r="Z655">
        <f t="shared" si="116"/>
        <v>22940.100000000002</v>
      </c>
      <c r="AA655" t="str">
        <f t="shared" si="117"/>
        <v/>
      </c>
      <c r="AB655" s="9" t="str">
        <f>IFERROR(AA655/MAX($A$3:AA655)-1,"")</f>
        <v/>
      </c>
      <c r="AG655" s="2">
        <f t="shared" si="122"/>
        <v>43175</v>
      </c>
      <c r="AH655">
        <v>13610847.179952485</v>
      </c>
      <c r="AI655" s="9">
        <f>AH655/MAX($AH$2:AH655)-1</f>
        <v>-9.3936064681217069E-3</v>
      </c>
      <c r="AJ655" s="29">
        <f t="shared" si="118"/>
        <v>1</v>
      </c>
      <c r="AK655" s="29">
        <f t="shared" si="119"/>
        <v>1</v>
      </c>
      <c r="AL655" s="30">
        <f t="shared" si="123"/>
        <v>2</v>
      </c>
      <c r="AM655" s="30">
        <f t="shared" si="120"/>
        <v>2369</v>
      </c>
      <c r="AN655" s="31">
        <f t="shared" ca="1" si="121"/>
        <v>-9.3936064681217069E-3</v>
      </c>
      <c r="AV655" t="s">
        <v>1025</v>
      </c>
      <c r="AW655" t="s">
        <v>31</v>
      </c>
      <c r="AX655" s="7">
        <v>43021.395833333336</v>
      </c>
      <c r="AY655">
        <v>144.25</v>
      </c>
      <c r="AZ655" s="7">
        <v>43025.385416666664</v>
      </c>
      <c r="BA655">
        <v>250.15</v>
      </c>
      <c r="BB655" s="8">
        <v>0.73409999999999997</v>
      </c>
      <c r="BC655">
        <v>48875.19</v>
      </c>
      <c r="BD655" s="8">
        <v>0.70679999999999998</v>
      </c>
      <c r="BE655">
        <v>479.37540000000001</v>
      </c>
      <c r="BF655">
        <v>69149.899999999994</v>
      </c>
      <c r="BG655">
        <v>3878854.19</v>
      </c>
      <c r="BH655">
        <v>152</v>
      </c>
      <c r="BI655">
        <v>321.55</v>
      </c>
      <c r="BJ655" s="8">
        <v>-0.18340000000000001</v>
      </c>
      <c r="BK655" s="8">
        <v>1.3043</v>
      </c>
      <c r="BL655" t="s">
        <v>610</v>
      </c>
    </row>
    <row r="656" spans="1:64" x14ac:dyDescent="0.45">
      <c r="A656" t="s">
        <v>1026</v>
      </c>
      <c r="B656" t="s">
        <v>31</v>
      </c>
      <c r="C656" s="7">
        <v>43021.4375</v>
      </c>
      <c r="D656">
        <v>109.55</v>
      </c>
      <c r="E656" s="7">
        <v>43025.388888888891</v>
      </c>
      <c r="F656">
        <v>200.55</v>
      </c>
      <c r="G656" s="8">
        <v>0.83069999999999999</v>
      </c>
      <c r="H656">
        <v>46653.63</v>
      </c>
      <c r="I656" s="8">
        <v>0.8024</v>
      </c>
      <c r="J656">
        <v>530.76409999999998</v>
      </c>
      <c r="K656">
        <v>58145.21</v>
      </c>
      <c r="L656">
        <v>1675695.49</v>
      </c>
      <c r="M656">
        <v>141</v>
      </c>
      <c r="N656">
        <v>330.88</v>
      </c>
      <c r="O656" s="8">
        <v>-0.105</v>
      </c>
      <c r="P656" s="8">
        <v>1.3186</v>
      </c>
      <c r="Q656" t="s">
        <v>610</v>
      </c>
      <c r="S656" s="2">
        <v>43021</v>
      </c>
      <c r="T656" t="s">
        <v>1026</v>
      </c>
      <c r="U656">
        <v>109.55</v>
      </c>
      <c r="V656">
        <v>200.55</v>
      </c>
      <c r="W656">
        <f t="shared" si="124"/>
        <v>12670582.233044986</v>
      </c>
      <c r="X656">
        <f t="shared" si="114"/>
        <v>31676.455582612463</v>
      </c>
      <c r="Y656">
        <f t="shared" si="115"/>
        <v>300</v>
      </c>
      <c r="Z656">
        <f t="shared" si="116"/>
        <v>26369.7</v>
      </c>
      <c r="AA656" t="str">
        <f t="shared" si="117"/>
        <v/>
      </c>
      <c r="AB656" s="9" t="str">
        <f>IFERROR(AA656/MAX($A$3:AA656)-1,"")</f>
        <v/>
      </c>
      <c r="AG656" s="2">
        <f t="shared" si="122"/>
        <v>43176</v>
      </c>
      <c r="AH656">
        <v>13610847.179952485</v>
      </c>
      <c r="AI656" s="9">
        <f>AH656/MAX($AH$2:AH656)-1</f>
        <v>-9.3936064681217069E-3</v>
      </c>
      <c r="AJ656" s="29">
        <f t="shared" si="118"/>
        <v>1</v>
      </c>
      <c r="AK656" s="29">
        <f t="shared" si="119"/>
        <v>1</v>
      </c>
      <c r="AL656" s="30">
        <f t="shared" si="123"/>
        <v>2</v>
      </c>
      <c r="AM656" s="30">
        <f t="shared" si="120"/>
        <v>2369</v>
      </c>
      <c r="AN656" s="31">
        <f t="shared" ca="1" si="121"/>
        <v>-9.3936064681217069E-3</v>
      </c>
      <c r="AV656" t="s">
        <v>1026</v>
      </c>
      <c r="AW656" t="s">
        <v>31</v>
      </c>
      <c r="AX656" s="7">
        <v>43021.4375</v>
      </c>
      <c r="AY656">
        <v>109.55</v>
      </c>
      <c r="AZ656" s="7">
        <v>43025.388888888891</v>
      </c>
      <c r="BA656">
        <v>200.55</v>
      </c>
      <c r="BB656" s="8">
        <v>0.83069999999999999</v>
      </c>
      <c r="BC656">
        <v>46653.63</v>
      </c>
      <c r="BD656" s="8">
        <v>0.8024</v>
      </c>
      <c r="BE656">
        <v>530.76409999999998</v>
      </c>
      <c r="BF656">
        <v>58145.21</v>
      </c>
      <c r="BG656">
        <v>1675695.49</v>
      </c>
      <c r="BH656">
        <v>141</v>
      </c>
      <c r="BI656">
        <v>330.88</v>
      </c>
      <c r="BJ656" s="8">
        <v>-0.105</v>
      </c>
      <c r="BK656" s="8">
        <v>1.3186</v>
      </c>
      <c r="BL656" t="s">
        <v>610</v>
      </c>
    </row>
    <row r="657" spans="1:64" x14ac:dyDescent="0.45">
      <c r="A657" t="s">
        <v>1026</v>
      </c>
      <c r="B657" t="s">
        <v>31</v>
      </c>
      <c r="C657" s="7">
        <v>43021.4375</v>
      </c>
      <c r="D657">
        <v>109.55</v>
      </c>
      <c r="E657" s="7">
        <v>43025.385416666664</v>
      </c>
      <c r="F657">
        <v>175</v>
      </c>
      <c r="G657" s="8">
        <v>0.59740000000000004</v>
      </c>
      <c r="H657">
        <v>39511.42</v>
      </c>
      <c r="I657" s="8">
        <v>0.57150000000000001</v>
      </c>
      <c r="J657">
        <v>631.12739999999997</v>
      </c>
      <c r="K657">
        <v>69140.02</v>
      </c>
      <c r="L657">
        <v>3918365.61</v>
      </c>
      <c r="M657">
        <v>140</v>
      </c>
      <c r="N657">
        <v>282.22000000000003</v>
      </c>
      <c r="O657" s="8">
        <v>-0.105</v>
      </c>
      <c r="P657" s="8">
        <v>1.3186</v>
      </c>
      <c r="Q657" t="s">
        <v>610</v>
      </c>
      <c r="S657" s="2">
        <v>43021</v>
      </c>
      <c r="T657" t="s">
        <v>1026</v>
      </c>
      <c r="U657">
        <v>109.55</v>
      </c>
      <c r="V657">
        <v>175</v>
      </c>
      <c r="W657">
        <f t="shared" si="124"/>
        <v>12670582.233044986</v>
      </c>
      <c r="X657">
        <f t="shared" si="114"/>
        <v>31676.455582612463</v>
      </c>
      <c r="Y657">
        <f t="shared" si="115"/>
        <v>300</v>
      </c>
      <c r="Z657">
        <f t="shared" si="116"/>
        <v>18781.350000000002</v>
      </c>
      <c r="AA657" t="str">
        <f t="shared" si="117"/>
        <v/>
      </c>
      <c r="AB657" s="9" t="str">
        <f>IFERROR(AA657/MAX($A$3:AA657)-1,"")</f>
        <v/>
      </c>
      <c r="AG657" s="2">
        <f t="shared" si="122"/>
        <v>43177</v>
      </c>
      <c r="AH657">
        <v>13610847.179952485</v>
      </c>
      <c r="AI657" s="9">
        <f>AH657/MAX($AH$2:AH657)-1</f>
        <v>-9.3936064681217069E-3</v>
      </c>
      <c r="AJ657" s="29">
        <f t="shared" si="118"/>
        <v>1</v>
      </c>
      <c r="AK657" s="29">
        <f t="shared" si="119"/>
        <v>1</v>
      </c>
      <c r="AL657" s="30">
        <f t="shared" si="123"/>
        <v>2</v>
      </c>
      <c r="AM657" s="30">
        <f t="shared" si="120"/>
        <v>2369</v>
      </c>
      <c r="AN657" s="31">
        <f t="shared" ca="1" si="121"/>
        <v>-9.3936064681217069E-3</v>
      </c>
      <c r="AV657" t="s">
        <v>1026</v>
      </c>
      <c r="AW657" t="s">
        <v>31</v>
      </c>
      <c r="AX657" s="7">
        <v>43021.4375</v>
      </c>
      <c r="AY657">
        <v>109.55</v>
      </c>
      <c r="AZ657" s="7">
        <v>43025.385416666664</v>
      </c>
      <c r="BA657">
        <v>175</v>
      </c>
      <c r="BB657" s="8">
        <v>0.59740000000000004</v>
      </c>
      <c r="BC657">
        <v>39511.42</v>
      </c>
      <c r="BD657" s="8">
        <v>0.57150000000000001</v>
      </c>
      <c r="BE657">
        <v>631.12739999999997</v>
      </c>
      <c r="BF657">
        <v>69140.02</v>
      </c>
      <c r="BG657">
        <v>3918365.61</v>
      </c>
      <c r="BH657">
        <v>140</v>
      </c>
      <c r="BI657">
        <v>282.22000000000003</v>
      </c>
      <c r="BJ657" s="8">
        <v>-0.105</v>
      </c>
      <c r="BK657" s="8">
        <v>1.3186</v>
      </c>
      <c r="BL657" t="s">
        <v>610</v>
      </c>
    </row>
    <row r="658" spans="1:64" x14ac:dyDescent="0.45">
      <c r="A658" t="s">
        <v>1027</v>
      </c>
      <c r="B658" t="s">
        <v>31</v>
      </c>
      <c r="C658" s="7">
        <v>43021.458333333336</v>
      </c>
      <c r="D658">
        <v>146.5</v>
      </c>
      <c r="E658" s="7">
        <v>43025.388888888891</v>
      </c>
      <c r="F658">
        <v>137</v>
      </c>
      <c r="G658" s="8">
        <v>-6.4799999999999996E-2</v>
      </c>
      <c r="H658">
        <v>-4912.0200000000004</v>
      </c>
      <c r="I658" s="8">
        <v>-8.4199999999999997E-2</v>
      </c>
      <c r="J658">
        <v>398.21800000000002</v>
      </c>
      <c r="K658">
        <v>58338.93</v>
      </c>
      <c r="L658">
        <v>1670783.47</v>
      </c>
      <c r="M658">
        <v>135</v>
      </c>
      <c r="N658">
        <v>-36.39</v>
      </c>
      <c r="O658" s="8">
        <v>-0.4249</v>
      </c>
      <c r="P658" s="8">
        <v>0.25600000000000001</v>
      </c>
      <c r="Q658" t="s">
        <v>610</v>
      </c>
      <c r="S658" s="2">
        <v>43021</v>
      </c>
      <c r="T658" t="s">
        <v>1027</v>
      </c>
      <c r="U658">
        <v>146.5</v>
      </c>
      <c r="V658">
        <v>137</v>
      </c>
      <c r="W658">
        <f t="shared" si="124"/>
        <v>12670582.233044986</v>
      </c>
      <c r="X658">
        <f t="shared" si="114"/>
        <v>31676.455582612463</v>
      </c>
      <c r="Y658">
        <f t="shared" si="115"/>
        <v>225</v>
      </c>
      <c r="Z658">
        <f t="shared" si="116"/>
        <v>-2775.3750000000018</v>
      </c>
      <c r="AA658">
        <f t="shared" si="117"/>
        <v>12735898.008044986</v>
      </c>
      <c r="AB658" s="9">
        <f>IFERROR(AA658/MAX($A$3:AA658)-1,"")</f>
        <v>0</v>
      </c>
      <c r="AG658" s="2">
        <f t="shared" si="122"/>
        <v>43178</v>
      </c>
      <c r="AH658">
        <v>13646399.592452485</v>
      </c>
      <c r="AI658" s="9">
        <f>AH658/MAX($AH$2:AH658)-1</f>
        <v>-6.8060785455501538E-3</v>
      </c>
      <c r="AJ658" s="29">
        <f t="shared" si="118"/>
        <v>1</v>
      </c>
      <c r="AK658" s="29">
        <f t="shared" si="119"/>
        <v>1</v>
      </c>
      <c r="AL658" s="30">
        <f t="shared" si="123"/>
        <v>2</v>
      </c>
      <c r="AM658" s="30">
        <f t="shared" si="120"/>
        <v>2369</v>
      </c>
      <c r="AN658" s="31">
        <f t="shared" ca="1" si="121"/>
        <v>-6.8060785455501538E-3</v>
      </c>
      <c r="AV658" t="s">
        <v>1027</v>
      </c>
      <c r="AW658" t="s">
        <v>31</v>
      </c>
      <c r="AX658" s="7">
        <v>43021.458333333336</v>
      </c>
      <c r="AY658">
        <v>146.5</v>
      </c>
      <c r="AZ658" s="7">
        <v>43025.388888888891</v>
      </c>
      <c r="BA658">
        <v>137</v>
      </c>
      <c r="BB658" s="8">
        <v>-6.4799999999999996E-2</v>
      </c>
      <c r="BC658">
        <v>-4912.0200000000004</v>
      </c>
      <c r="BD658" s="8">
        <v>-8.4199999999999997E-2</v>
      </c>
      <c r="BE658">
        <v>398.21800000000002</v>
      </c>
      <c r="BF658">
        <v>58338.93</v>
      </c>
      <c r="BG658">
        <v>1670783.47</v>
      </c>
      <c r="BH658">
        <v>135</v>
      </c>
      <c r="BI658">
        <v>-36.39</v>
      </c>
      <c r="BJ658" s="8">
        <v>-0.4249</v>
      </c>
      <c r="BK658" s="8">
        <v>0.25600000000000001</v>
      </c>
      <c r="BL658" t="s">
        <v>610</v>
      </c>
    </row>
    <row r="659" spans="1:64" x14ac:dyDescent="0.45">
      <c r="A659" t="s">
        <v>1034</v>
      </c>
      <c r="B659" t="s">
        <v>31</v>
      </c>
      <c r="C659" s="7">
        <v>43025.524305555555</v>
      </c>
      <c r="D659">
        <v>101</v>
      </c>
      <c r="E659" s="7">
        <v>43026.388888888891</v>
      </c>
      <c r="F659">
        <v>181.75</v>
      </c>
      <c r="G659" s="8">
        <v>0.79949999999999999</v>
      </c>
      <c r="H659">
        <v>45020.62</v>
      </c>
      <c r="I659" s="8">
        <v>0.77149999999999996</v>
      </c>
      <c r="J659">
        <v>577.76149999999996</v>
      </c>
      <c r="K659">
        <v>58353.91</v>
      </c>
      <c r="L659">
        <v>1715804.1</v>
      </c>
      <c r="M659">
        <v>39</v>
      </c>
      <c r="N659">
        <v>1154.3699999999999</v>
      </c>
      <c r="O659" s="8">
        <v>-0.59109999999999996</v>
      </c>
      <c r="P659" s="8">
        <v>1.2277</v>
      </c>
      <c r="Q659" t="s">
        <v>610</v>
      </c>
      <c r="S659" s="2">
        <v>43025</v>
      </c>
      <c r="T659" t="s">
        <v>1034</v>
      </c>
      <c r="U659">
        <v>101</v>
      </c>
      <c r="V659">
        <v>181.75</v>
      </c>
      <c r="W659">
        <f t="shared" si="124"/>
        <v>12735898.008044986</v>
      </c>
      <c r="X659">
        <f t="shared" si="114"/>
        <v>31839.745020112467</v>
      </c>
      <c r="Y659">
        <f t="shared" si="115"/>
        <v>325</v>
      </c>
      <c r="Z659">
        <f t="shared" si="116"/>
        <v>25324.8125</v>
      </c>
      <c r="AA659" t="str">
        <f t="shared" si="117"/>
        <v/>
      </c>
      <c r="AB659" s="9" t="str">
        <f>IFERROR(AA659/MAX($A$3:AA659)-1,"")</f>
        <v/>
      </c>
      <c r="AG659" s="2">
        <f t="shared" si="122"/>
        <v>43179</v>
      </c>
      <c r="AH659">
        <v>13647018.829952486</v>
      </c>
      <c r="AI659" s="9">
        <f>AH659/MAX($AH$2:AH659)-1</f>
        <v>-6.7610100337590628E-3</v>
      </c>
      <c r="AJ659" s="29">
        <f t="shared" si="118"/>
        <v>1</v>
      </c>
      <c r="AK659" s="29">
        <f t="shared" si="119"/>
        <v>1</v>
      </c>
      <c r="AL659" s="30">
        <f t="shared" si="123"/>
        <v>2</v>
      </c>
      <c r="AM659" s="30">
        <f t="shared" si="120"/>
        <v>2369</v>
      </c>
      <c r="AN659" s="31">
        <f t="shared" ca="1" si="121"/>
        <v>-6.7610100337590628E-3</v>
      </c>
      <c r="AV659" t="s">
        <v>1034</v>
      </c>
      <c r="AW659" t="s">
        <v>31</v>
      </c>
      <c r="AX659" s="7">
        <v>43025.524305555555</v>
      </c>
      <c r="AY659">
        <v>101</v>
      </c>
      <c r="AZ659" s="7">
        <v>43026.388888888891</v>
      </c>
      <c r="BA659">
        <v>181.75</v>
      </c>
      <c r="BB659" s="8">
        <v>0.79949999999999999</v>
      </c>
      <c r="BC659">
        <v>45020.62</v>
      </c>
      <c r="BD659" s="8">
        <v>0.77149999999999996</v>
      </c>
      <c r="BE659">
        <v>577.76149999999996</v>
      </c>
      <c r="BF659">
        <v>58353.91</v>
      </c>
      <c r="BG659">
        <v>1715804.1</v>
      </c>
      <c r="BH659">
        <v>39</v>
      </c>
      <c r="BI659">
        <v>1154.3699999999999</v>
      </c>
      <c r="BJ659" s="8">
        <v>-0.59109999999999996</v>
      </c>
      <c r="BK659" s="8">
        <v>1.2277</v>
      </c>
      <c r="BL659" t="s">
        <v>610</v>
      </c>
    </row>
    <row r="660" spans="1:64" x14ac:dyDescent="0.45">
      <c r="A660" t="s">
        <v>1034</v>
      </c>
      <c r="B660" t="s">
        <v>31</v>
      </c>
      <c r="C660" s="7">
        <v>43025.524305555555</v>
      </c>
      <c r="D660">
        <v>101</v>
      </c>
      <c r="E660" s="7">
        <v>43026.385416666664</v>
      </c>
      <c r="F660">
        <v>178</v>
      </c>
      <c r="G660" s="8">
        <v>0.76239999999999997</v>
      </c>
      <c r="H660">
        <v>51132.77</v>
      </c>
      <c r="I660" s="8">
        <v>0.73480000000000001</v>
      </c>
      <c r="J660">
        <v>689.02800000000002</v>
      </c>
      <c r="K660">
        <v>69591.83</v>
      </c>
      <c r="L660">
        <v>3969498.38</v>
      </c>
      <c r="M660">
        <v>38</v>
      </c>
      <c r="N660">
        <v>1345.6</v>
      </c>
      <c r="O660" s="8">
        <v>-0.59109999999999996</v>
      </c>
      <c r="P660" s="8">
        <v>0.76239999999999997</v>
      </c>
      <c r="Q660" t="s">
        <v>610</v>
      </c>
      <c r="S660" s="2">
        <v>43025</v>
      </c>
      <c r="T660" t="s">
        <v>1034</v>
      </c>
      <c r="U660">
        <v>101</v>
      </c>
      <c r="V660">
        <v>178</v>
      </c>
      <c r="W660">
        <f t="shared" si="124"/>
        <v>12735898.008044986</v>
      </c>
      <c r="X660">
        <f t="shared" si="114"/>
        <v>31839.745020112467</v>
      </c>
      <c r="Y660">
        <f t="shared" si="115"/>
        <v>325</v>
      </c>
      <c r="Z660">
        <f t="shared" si="116"/>
        <v>24118.249999999996</v>
      </c>
      <c r="AA660">
        <f t="shared" si="117"/>
        <v>12785341.070544986</v>
      </c>
      <c r="AB660" s="9">
        <f>IFERROR(AA660/MAX($A$3:AA660)-1,"")</f>
        <v>0</v>
      </c>
      <c r="AG660" s="2">
        <f t="shared" si="122"/>
        <v>43180</v>
      </c>
      <c r="AH660">
        <v>13586625.179952485</v>
      </c>
      <c r="AI660" s="9">
        <f>AH660/MAX($AH$2:AH660)-1</f>
        <v>-1.1156499530316388E-2</v>
      </c>
      <c r="AJ660" s="29">
        <f t="shared" si="118"/>
        <v>1</v>
      </c>
      <c r="AK660" s="29">
        <f t="shared" si="119"/>
        <v>1</v>
      </c>
      <c r="AL660" s="30">
        <f t="shared" si="123"/>
        <v>2</v>
      </c>
      <c r="AM660" s="30">
        <f t="shared" si="120"/>
        <v>2369</v>
      </c>
      <c r="AN660" s="31">
        <f t="shared" ca="1" si="121"/>
        <v>-1.1156499530316388E-2</v>
      </c>
      <c r="AV660" t="s">
        <v>1034</v>
      </c>
      <c r="AW660" t="s">
        <v>31</v>
      </c>
      <c r="AX660" s="7">
        <v>43025.524305555555</v>
      </c>
      <c r="AY660">
        <v>101</v>
      </c>
      <c r="AZ660" s="7">
        <v>43026.385416666664</v>
      </c>
      <c r="BA660">
        <v>178</v>
      </c>
      <c r="BB660" s="8">
        <v>0.76239999999999997</v>
      </c>
      <c r="BC660">
        <v>51132.77</v>
      </c>
      <c r="BD660" s="8">
        <v>0.73480000000000001</v>
      </c>
      <c r="BE660">
        <v>689.02800000000002</v>
      </c>
      <c r="BF660">
        <v>69591.83</v>
      </c>
      <c r="BG660">
        <v>3969498.38</v>
      </c>
      <c r="BH660">
        <v>38</v>
      </c>
      <c r="BI660">
        <v>1345.6</v>
      </c>
      <c r="BJ660" s="8">
        <v>-0.59109999999999996</v>
      </c>
      <c r="BK660" s="8">
        <v>0.76239999999999997</v>
      </c>
      <c r="BL660" t="s">
        <v>610</v>
      </c>
    </row>
    <row r="661" spans="1:64" x14ac:dyDescent="0.45">
      <c r="A661" t="s">
        <v>1043</v>
      </c>
      <c r="B661" t="s">
        <v>31</v>
      </c>
      <c r="C661" s="7">
        <v>43026.458333333336</v>
      </c>
      <c r="D661">
        <v>58.15</v>
      </c>
      <c r="E661" s="7">
        <v>43026.635416666664</v>
      </c>
      <c r="F661">
        <v>1.2</v>
      </c>
      <c r="G661" s="8">
        <v>-0.97940000000000005</v>
      </c>
      <c r="H661">
        <v>-69118.990000000005</v>
      </c>
      <c r="I661" s="8">
        <v>-0.98960000000000004</v>
      </c>
      <c r="J661">
        <v>1201.1610000000001</v>
      </c>
      <c r="K661">
        <v>69847.490000000005</v>
      </c>
      <c r="L661">
        <v>3900379.39</v>
      </c>
      <c r="M661">
        <v>52</v>
      </c>
      <c r="N661">
        <v>-1329.21</v>
      </c>
      <c r="O661" s="8">
        <v>-0.97940000000000005</v>
      </c>
      <c r="P661" s="8">
        <v>0.1178</v>
      </c>
      <c r="Q661" t="s">
        <v>610</v>
      </c>
      <c r="S661" s="2">
        <v>43026</v>
      </c>
      <c r="T661" t="s">
        <v>1043</v>
      </c>
      <c r="U661">
        <v>58.15</v>
      </c>
      <c r="V661">
        <v>1.2</v>
      </c>
      <c r="W661">
        <f t="shared" si="124"/>
        <v>12785341.070544986</v>
      </c>
      <c r="X661">
        <f t="shared" si="114"/>
        <v>31963.352676362465</v>
      </c>
      <c r="Y661">
        <f t="shared" si="115"/>
        <v>550</v>
      </c>
      <c r="Z661">
        <f t="shared" si="116"/>
        <v>-31648.924999999996</v>
      </c>
      <c r="AA661">
        <f t="shared" si="117"/>
        <v>12753692.145544985</v>
      </c>
      <c r="AB661" s="9">
        <f>IFERROR(AA661/MAX($A$3:AA661)-1,"")</f>
        <v>-2.4754071733693594E-3</v>
      </c>
      <c r="AG661" s="2">
        <f t="shared" si="122"/>
        <v>43181</v>
      </c>
      <c r="AH661">
        <v>13586625.179952485</v>
      </c>
      <c r="AI661" s="9">
        <f>AH661/MAX($AH$2:AH661)-1</f>
        <v>-1.1156499530316388E-2</v>
      </c>
      <c r="AJ661" s="29">
        <f t="shared" si="118"/>
        <v>1</v>
      </c>
      <c r="AK661" s="29">
        <f t="shared" si="119"/>
        <v>1</v>
      </c>
      <c r="AL661" s="30">
        <f t="shared" si="123"/>
        <v>2</v>
      </c>
      <c r="AM661" s="30">
        <f t="shared" si="120"/>
        <v>2369</v>
      </c>
      <c r="AN661" s="31">
        <f t="shared" ca="1" si="121"/>
        <v>-1.1156499530316388E-2</v>
      </c>
      <c r="AV661" t="s">
        <v>1043</v>
      </c>
      <c r="AW661" t="s">
        <v>31</v>
      </c>
      <c r="AX661" s="7">
        <v>43026.458333333336</v>
      </c>
      <c r="AY661">
        <v>58.15</v>
      </c>
      <c r="AZ661" s="7">
        <v>43026.635416666664</v>
      </c>
      <c r="BA661">
        <v>1.2</v>
      </c>
      <c r="BB661" s="8">
        <v>-0.97940000000000005</v>
      </c>
      <c r="BC661">
        <v>-69118.990000000005</v>
      </c>
      <c r="BD661" s="8">
        <v>-0.98960000000000004</v>
      </c>
      <c r="BE661">
        <v>1201.1610000000001</v>
      </c>
      <c r="BF661">
        <v>69847.490000000005</v>
      </c>
      <c r="BG661">
        <v>3900379.39</v>
      </c>
      <c r="BH661">
        <v>52</v>
      </c>
      <c r="BI661">
        <v>-1329.21</v>
      </c>
      <c r="BJ661" s="8">
        <v>-0.97940000000000005</v>
      </c>
      <c r="BK661" s="8">
        <v>0.1178</v>
      </c>
      <c r="BL661" t="s">
        <v>610</v>
      </c>
    </row>
    <row r="662" spans="1:64" x14ac:dyDescent="0.45">
      <c r="A662" t="s">
        <v>1022</v>
      </c>
      <c r="B662" t="s">
        <v>31</v>
      </c>
      <c r="C662" s="7">
        <v>43031.486111111109</v>
      </c>
      <c r="D662">
        <v>169.4</v>
      </c>
      <c r="E662" s="7">
        <v>43032.385416666664</v>
      </c>
      <c r="F662">
        <v>168.9</v>
      </c>
      <c r="G662" s="8">
        <v>-3.0000000000000001E-3</v>
      </c>
      <c r="H662">
        <v>-1593.13</v>
      </c>
      <c r="I662" s="8">
        <v>-2.29E-2</v>
      </c>
      <c r="J662">
        <v>410.28269999999998</v>
      </c>
      <c r="K662">
        <v>69501.899999999994</v>
      </c>
      <c r="L662">
        <v>3898786.26</v>
      </c>
      <c r="M662">
        <v>49</v>
      </c>
      <c r="N662">
        <v>-32.51</v>
      </c>
      <c r="O662" s="8">
        <v>-0.33589999999999998</v>
      </c>
      <c r="P662" s="8">
        <v>0.12570000000000001</v>
      </c>
      <c r="Q662" t="s">
        <v>610</v>
      </c>
      <c r="S662" s="2">
        <v>43031</v>
      </c>
      <c r="T662" t="s">
        <v>1022</v>
      </c>
      <c r="U662">
        <v>169.4</v>
      </c>
      <c r="V662">
        <v>168.9</v>
      </c>
      <c r="W662">
        <f t="shared" si="124"/>
        <v>12753692.145544985</v>
      </c>
      <c r="X662">
        <f t="shared" si="114"/>
        <v>31884.230363862465</v>
      </c>
      <c r="Y662">
        <f t="shared" si="115"/>
        <v>200</v>
      </c>
      <c r="Z662">
        <f t="shared" si="116"/>
        <v>-776.59999999999627</v>
      </c>
      <c r="AA662">
        <f t="shared" si="117"/>
        <v>12752915.545544986</v>
      </c>
      <c r="AB662" s="9">
        <f>IFERROR(AA662/MAX($A$3:AA662)-1,"")</f>
        <v>-2.5361486112172038E-3</v>
      </c>
      <c r="AG662" s="2">
        <f t="shared" si="122"/>
        <v>43182</v>
      </c>
      <c r="AH662">
        <v>13563577.829952486</v>
      </c>
      <c r="AI662" s="9">
        <f>AH662/MAX($AH$2:AH662)-1</f>
        <v>-1.2833900794331332E-2</v>
      </c>
      <c r="AJ662" s="29">
        <f t="shared" si="118"/>
        <v>1</v>
      </c>
      <c r="AK662" s="29">
        <f t="shared" si="119"/>
        <v>1</v>
      </c>
      <c r="AL662" s="30">
        <f t="shared" si="123"/>
        <v>2</v>
      </c>
      <c r="AM662" s="30">
        <f t="shared" si="120"/>
        <v>2369</v>
      </c>
      <c r="AN662" s="31">
        <f t="shared" ca="1" si="121"/>
        <v>-1.2833900794331332E-2</v>
      </c>
      <c r="AV662" t="s">
        <v>1022</v>
      </c>
      <c r="AW662" t="s">
        <v>31</v>
      </c>
      <c r="AX662" s="7">
        <v>43031.486111111109</v>
      </c>
      <c r="AY662">
        <v>169.4</v>
      </c>
      <c r="AZ662" s="7">
        <v>43032.385416666664</v>
      </c>
      <c r="BA662">
        <v>168.9</v>
      </c>
      <c r="BB662" s="8">
        <v>-3.0000000000000001E-3</v>
      </c>
      <c r="BC662">
        <v>-1593.13</v>
      </c>
      <c r="BD662" s="8">
        <v>-2.29E-2</v>
      </c>
      <c r="BE662">
        <v>410.28269999999998</v>
      </c>
      <c r="BF662">
        <v>69501.899999999994</v>
      </c>
      <c r="BG662">
        <v>3898786.26</v>
      </c>
      <c r="BH662">
        <v>49</v>
      </c>
      <c r="BI662">
        <v>-32.51</v>
      </c>
      <c r="BJ662" s="8">
        <v>-0.33589999999999998</v>
      </c>
      <c r="BK662" s="8">
        <v>0.12570000000000001</v>
      </c>
      <c r="BL662" t="s">
        <v>610</v>
      </c>
    </row>
    <row r="663" spans="1:64" x14ac:dyDescent="0.45">
      <c r="A663" t="s">
        <v>1038</v>
      </c>
      <c r="B663" t="s">
        <v>31</v>
      </c>
      <c r="C663" s="7">
        <v>43032.427083333336</v>
      </c>
      <c r="D663">
        <v>123.8</v>
      </c>
      <c r="E663" s="7">
        <v>43033.388888888891</v>
      </c>
      <c r="F663">
        <v>471.6</v>
      </c>
      <c r="G663" s="8">
        <v>2.8094000000000001</v>
      </c>
      <c r="H663">
        <v>161752.85</v>
      </c>
      <c r="I663" s="8">
        <v>2.7612999999999999</v>
      </c>
      <c r="J663">
        <v>473.1746</v>
      </c>
      <c r="K663">
        <v>58579.02</v>
      </c>
      <c r="L663">
        <v>1877556.95</v>
      </c>
      <c r="M663">
        <v>67</v>
      </c>
      <c r="N663">
        <v>2414.2199999999998</v>
      </c>
      <c r="O663" s="8">
        <v>-0.37119999999999997</v>
      </c>
      <c r="P663" s="8">
        <v>3.7002999999999999</v>
      </c>
      <c r="Q663" t="s">
        <v>610</v>
      </c>
      <c r="S663" s="2">
        <v>43032</v>
      </c>
      <c r="T663" t="s">
        <v>1038</v>
      </c>
      <c r="U663">
        <v>123.8</v>
      </c>
      <c r="V663">
        <v>471.6</v>
      </c>
      <c r="W663">
        <f t="shared" si="124"/>
        <v>12752915.545544986</v>
      </c>
      <c r="X663">
        <f t="shared" si="114"/>
        <v>31882.288863862464</v>
      </c>
      <c r="Y663">
        <f t="shared" si="115"/>
        <v>250</v>
      </c>
      <c r="Z663">
        <f t="shared" si="116"/>
        <v>85461.5</v>
      </c>
      <c r="AA663" t="str">
        <f t="shared" si="117"/>
        <v/>
      </c>
      <c r="AB663" s="9" t="str">
        <f>IFERROR(AA663/MAX($A$3:AA663)-1,"")</f>
        <v/>
      </c>
      <c r="AG663" s="2">
        <f t="shared" si="122"/>
        <v>43183</v>
      </c>
      <c r="AH663">
        <v>13563577.829952486</v>
      </c>
      <c r="AI663" s="9">
        <f>AH663/MAX($AH$2:AH663)-1</f>
        <v>-1.2833900794331332E-2</v>
      </c>
      <c r="AJ663" s="29">
        <f t="shared" si="118"/>
        <v>1</v>
      </c>
      <c r="AK663" s="29">
        <f t="shared" si="119"/>
        <v>1</v>
      </c>
      <c r="AL663" s="30">
        <f t="shared" si="123"/>
        <v>2</v>
      </c>
      <c r="AM663" s="30">
        <f t="shared" si="120"/>
        <v>2369</v>
      </c>
      <c r="AN663" s="31">
        <f t="shared" ca="1" si="121"/>
        <v>-1.2833900794331332E-2</v>
      </c>
      <c r="AV663" t="s">
        <v>1038</v>
      </c>
      <c r="AW663" t="s">
        <v>31</v>
      </c>
      <c r="AX663" s="7">
        <v>43032.427083333336</v>
      </c>
      <c r="AY663">
        <v>123.8</v>
      </c>
      <c r="AZ663" s="7">
        <v>43033.388888888891</v>
      </c>
      <c r="BA663">
        <v>471.6</v>
      </c>
      <c r="BB663" s="8">
        <v>2.8094000000000001</v>
      </c>
      <c r="BC663">
        <v>161752.85</v>
      </c>
      <c r="BD663" s="8">
        <v>2.7612999999999999</v>
      </c>
      <c r="BE663">
        <v>473.1746</v>
      </c>
      <c r="BF663">
        <v>58579.02</v>
      </c>
      <c r="BG663">
        <v>1877556.95</v>
      </c>
      <c r="BH663">
        <v>67</v>
      </c>
      <c r="BI663">
        <v>2414.2199999999998</v>
      </c>
      <c r="BJ663" s="8">
        <v>-0.37119999999999997</v>
      </c>
      <c r="BK663" s="8">
        <v>3.7002999999999999</v>
      </c>
      <c r="BL663" t="s">
        <v>610</v>
      </c>
    </row>
    <row r="664" spans="1:64" x14ac:dyDescent="0.45">
      <c r="A664" t="s">
        <v>1038</v>
      </c>
      <c r="B664" t="s">
        <v>31</v>
      </c>
      <c r="C664" s="7">
        <v>43032.427083333336</v>
      </c>
      <c r="D664">
        <v>123.8</v>
      </c>
      <c r="E664" s="7">
        <v>43033.385416666664</v>
      </c>
      <c r="F664">
        <v>468</v>
      </c>
      <c r="G664" s="8">
        <v>2.7803</v>
      </c>
      <c r="H664">
        <v>189891.33</v>
      </c>
      <c r="I664" s="8">
        <v>2.7324999999999999</v>
      </c>
      <c r="J664">
        <v>561.34029999999996</v>
      </c>
      <c r="K664">
        <v>69493.94</v>
      </c>
      <c r="L664">
        <v>4088677.59</v>
      </c>
      <c r="M664">
        <v>66</v>
      </c>
      <c r="N664">
        <v>2877.14</v>
      </c>
      <c r="O664" s="8">
        <v>-0.37119999999999997</v>
      </c>
      <c r="P664" s="8">
        <v>2.7803</v>
      </c>
      <c r="Q664" t="s">
        <v>610</v>
      </c>
      <c r="S664" s="2">
        <v>43032</v>
      </c>
      <c r="T664" t="s">
        <v>1038</v>
      </c>
      <c r="U664">
        <v>123.8</v>
      </c>
      <c r="V664">
        <v>468</v>
      </c>
      <c r="W664">
        <f t="shared" si="124"/>
        <v>12752915.545544986</v>
      </c>
      <c r="X664">
        <f t="shared" si="114"/>
        <v>31882.288863862464</v>
      </c>
      <c r="Y664">
        <f t="shared" si="115"/>
        <v>250</v>
      </c>
      <c r="Z664">
        <f t="shared" si="116"/>
        <v>84570.5</v>
      </c>
      <c r="AA664">
        <f t="shared" si="117"/>
        <v>12922947.545544986</v>
      </c>
      <c r="AB664" s="9">
        <f>IFERROR(AA664/MAX($A$3:AA664)-1,"")</f>
        <v>0</v>
      </c>
      <c r="AG664" s="2">
        <f t="shared" si="122"/>
        <v>43184</v>
      </c>
      <c r="AH664">
        <v>13563577.829952486</v>
      </c>
      <c r="AI664" s="9">
        <f>AH664/MAX($AH$2:AH664)-1</f>
        <v>-1.2833900794331332E-2</v>
      </c>
      <c r="AJ664" s="29">
        <f t="shared" si="118"/>
        <v>1</v>
      </c>
      <c r="AK664" s="29">
        <f t="shared" si="119"/>
        <v>1</v>
      </c>
      <c r="AL664" s="30">
        <f t="shared" si="123"/>
        <v>2</v>
      </c>
      <c r="AM664" s="30">
        <f t="shared" si="120"/>
        <v>2369</v>
      </c>
      <c r="AN664" s="31">
        <f t="shared" ca="1" si="121"/>
        <v>-1.2833900794331332E-2</v>
      </c>
      <c r="AV664" t="s">
        <v>1038</v>
      </c>
      <c r="AW664" t="s">
        <v>31</v>
      </c>
      <c r="AX664" s="7">
        <v>43032.427083333336</v>
      </c>
      <c r="AY664">
        <v>123.8</v>
      </c>
      <c r="AZ664" s="7">
        <v>43033.385416666664</v>
      </c>
      <c r="BA664">
        <v>468</v>
      </c>
      <c r="BB664" s="8">
        <v>2.7803</v>
      </c>
      <c r="BC664">
        <v>189891.33</v>
      </c>
      <c r="BD664" s="8">
        <v>2.7324999999999999</v>
      </c>
      <c r="BE664">
        <v>561.34029999999996</v>
      </c>
      <c r="BF664">
        <v>69493.94</v>
      </c>
      <c r="BG664">
        <v>4088677.59</v>
      </c>
      <c r="BH664">
        <v>66</v>
      </c>
      <c r="BI664">
        <v>2877.14</v>
      </c>
      <c r="BJ664" s="8">
        <v>-0.37119999999999997</v>
      </c>
      <c r="BK664" s="8">
        <v>2.7803</v>
      </c>
      <c r="BL664" t="s">
        <v>610</v>
      </c>
    </row>
    <row r="665" spans="1:64" x14ac:dyDescent="0.45">
      <c r="A665" t="s">
        <v>1027</v>
      </c>
      <c r="B665" t="s">
        <v>31</v>
      </c>
      <c r="C665" s="7">
        <v>43033.395833333336</v>
      </c>
      <c r="D665">
        <v>120</v>
      </c>
      <c r="E665" s="7">
        <v>43034.385416666664</v>
      </c>
      <c r="F665">
        <v>310</v>
      </c>
      <c r="G665" s="8">
        <v>1.5832999999999999</v>
      </c>
      <c r="H665">
        <v>109011.15</v>
      </c>
      <c r="I665" s="8">
        <v>1.5475000000000001</v>
      </c>
      <c r="J665">
        <v>587.02829999999994</v>
      </c>
      <c r="K665">
        <v>70443.39</v>
      </c>
      <c r="L665">
        <v>4197688.74</v>
      </c>
      <c r="M665">
        <v>75</v>
      </c>
      <c r="N665">
        <v>1453.48</v>
      </c>
      <c r="O665" s="8">
        <v>-0.47460000000000002</v>
      </c>
      <c r="P665" s="8">
        <v>2.6313</v>
      </c>
      <c r="Q665" t="s">
        <v>610</v>
      </c>
      <c r="S665" s="2">
        <v>43033</v>
      </c>
      <c r="T665" t="s">
        <v>1027</v>
      </c>
      <c r="U665">
        <v>120</v>
      </c>
      <c r="V665">
        <v>310</v>
      </c>
      <c r="W665">
        <f t="shared" si="124"/>
        <v>12922947.545544986</v>
      </c>
      <c r="X665">
        <f t="shared" si="114"/>
        <v>32307.368863862466</v>
      </c>
      <c r="Y665">
        <f t="shared" si="115"/>
        <v>275</v>
      </c>
      <c r="Z665">
        <f t="shared" si="116"/>
        <v>51067.5</v>
      </c>
      <c r="AA665" t="str">
        <f t="shared" si="117"/>
        <v/>
      </c>
      <c r="AB665" s="9" t="str">
        <f>IFERROR(AA665/MAX($A$3:AA665)-1,"")</f>
        <v/>
      </c>
      <c r="AG665" s="2">
        <f t="shared" si="122"/>
        <v>43185</v>
      </c>
      <c r="AH665">
        <v>13858590.554952485</v>
      </c>
      <c r="AI665" s="9">
        <f>AH665/MAX($AH$2:AH665)-1</f>
        <v>0</v>
      </c>
      <c r="AJ665" s="29">
        <f t="shared" si="118"/>
        <v>1</v>
      </c>
      <c r="AK665" s="29">
        <f t="shared" si="119"/>
        <v>1</v>
      </c>
      <c r="AL665" s="30">
        <f t="shared" si="123"/>
        <v>2</v>
      </c>
      <c r="AM665" s="30">
        <f t="shared" si="120"/>
        <v>2369</v>
      </c>
      <c r="AN665" s="31">
        <f t="shared" ca="1" si="121"/>
        <v>0</v>
      </c>
      <c r="AV665" t="s">
        <v>1027</v>
      </c>
      <c r="AW665" t="s">
        <v>31</v>
      </c>
      <c r="AX665" s="7">
        <v>43033.395833333336</v>
      </c>
      <c r="AY665">
        <v>120</v>
      </c>
      <c r="AZ665" s="7">
        <v>43034.385416666664</v>
      </c>
      <c r="BA665">
        <v>310</v>
      </c>
      <c r="BB665" s="8">
        <v>1.5832999999999999</v>
      </c>
      <c r="BC665">
        <v>109011.15</v>
      </c>
      <c r="BD665" s="8">
        <v>1.5475000000000001</v>
      </c>
      <c r="BE665">
        <v>587.02829999999994</v>
      </c>
      <c r="BF665">
        <v>70443.39</v>
      </c>
      <c r="BG665">
        <v>4197688.74</v>
      </c>
      <c r="BH665">
        <v>75</v>
      </c>
      <c r="BI665">
        <v>1453.48</v>
      </c>
      <c r="BJ665" s="8">
        <v>-0.47460000000000002</v>
      </c>
      <c r="BK665" s="8">
        <v>2.6313</v>
      </c>
      <c r="BL665" t="s">
        <v>610</v>
      </c>
    </row>
    <row r="666" spans="1:64" x14ac:dyDescent="0.45">
      <c r="A666" t="s">
        <v>1035</v>
      </c>
      <c r="B666" t="s">
        <v>31</v>
      </c>
      <c r="C666" s="7">
        <v>43033.399305555555</v>
      </c>
      <c r="D666">
        <v>132.25</v>
      </c>
      <c r="E666" s="7">
        <v>43034.385416666664</v>
      </c>
      <c r="F666">
        <v>22.95</v>
      </c>
      <c r="G666" s="8">
        <v>-0.82650000000000001</v>
      </c>
      <c r="H666">
        <v>-59039.77</v>
      </c>
      <c r="I666" s="8">
        <v>-0.83819999999999995</v>
      </c>
      <c r="J666">
        <v>532.6</v>
      </c>
      <c r="K666">
        <v>70436.34</v>
      </c>
      <c r="L666">
        <v>4138648.97</v>
      </c>
      <c r="M666">
        <v>74</v>
      </c>
      <c r="N666">
        <v>-797.83</v>
      </c>
      <c r="O666" s="8">
        <v>-0.83889999999999998</v>
      </c>
      <c r="P666" s="8">
        <v>0.26429999999999998</v>
      </c>
      <c r="Q666" t="s">
        <v>610</v>
      </c>
      <c r="S666" s="2">
        <v>43033</v>
      </c>
      <c r="T666" t="s">
        <v>1035</v>
      </c>
      <c r="U666">
        <v>132.25</v>
      </c>
      <c r="V666">
        <v>22.95</v>
      </c>
      <c r="W666">
        <f t="shared" si="124"/>
        <v>12922947.545544986</v>
      </c>
      <c r="X666">
        <f t="shared" si="114"/>
        <v>32307.368863862466</v>
      </c>
      <c r="Y666">
        <f t="shared" si="115"/>
        <v>250</v>
      </c>
      <c r="Z666">
        <f t="shared" si="116"/>
        <v>-27712.999999999996</v>
      </c>
      <c r="AA666" t="str">
        <f t="shared" si="117"/>
        <v/>
      </c>
      <c r="AB666" s="9" t="str">
        <f>IFERROR(AA666/MAX($A$3:AA666)-1,"")</f>
        <v/>
      </c>
      <c r="AG666" s="2">
        <f t="shared" si="122"/>
        <v>43186</v>
      </c>
      <c r="AH666">
        <v>13858590.554952485</v>
      </c>
      <c r="AI666" s="9">
        <f>AH666/MAX($AH$2:AH666)-1</f>
        <v>0</v>
      </c>
      <c r="AJ666" s="29">
        <f t="shared" si="118"/>
        <v>1</v>
      </c>
      <c r="AK666" s="29">
        <f t="shared" si="119"/>
        <v>1</v>
      </c>
      <c r="AL666" s="30">
        <f t="shared" si="123"/>
        <v>2</v>
      </c>
      <c r="AM666" s="30">
        <f t="shared" si="120"/>
        <v>2369</v>
      </c>
      <c r="AN666" s="31">
        <f t="shared" ca="1" si="121"/>
        <v>0</v>
      </c>
      <c r="AV666" t="s">
        <v>1035</v>
      </c>
      <c r="AW666" t="s">
        <v>31</v>
      </c>
      <c r="AX666" s="7">
        <v>43033.399305555555</v>
      </c>
      <c r="AY666">
        <v>132.25</v>
      </c>
      <c r="AZ666" s="7">
        <v>43034.385416666664</v>
      </c>
      <c r="BA666">
        <v>22.95</v>
      </c>
      <c r="BB666" s="8">
        <v>-0.82650000000000001</v>
      </c>
      <c r="BC666">
        <v>-59039.77</v>
      </c>
      <c r="BD666" s="8">
        <v>-0.83819999999999995</v>
      </c>
      <c r="BE666">
        <v>532.6</v>
      </c>
      <c r="BF666">
        <v>70436.34</v>
      </c>
      <c r="BG666">
        <v>4138648.97</v>
      </c>
      <c r="BH666">
        <v>74</v>
      </c>
      <c r="BI666">
        <v>-797.83</v>
      </c>
      <c r="BJ666" s="8">
        <v>-0.83889999999999998</v>
      </c>
      <c r="BK666" s="8">
        <v>0.26429999999999998</v>
      </c>
      <c r="BL666" t="s">
        <v>610</v>
      </c>
    </row>
    <row r="667" spans="1:64" x14ac:dyDescent="0.45">
      <c r="A667" t="s">
        <v>1027</v>
      </c>
      <c r="B667" t="s">
        <v>31</v>
      </c>
      <c r="C667" s="7">
        <v>43033.416666666664</v>
      </c>
      <c r="D667">
        <v>103.75</v>
      </c>
      <c r="E667" s="7">
        <v>43034.388888888891</v>
      </c>
      <c r="F667">
        <v>391.95</v>
      </c>
      <c r="G667" s="8">
        <v>2.7778</v>
      </c>
      <c r="H667">
        <v>162131.79</v>
      </c>
      <c r="I667" s="8">
        <v>2.7301000000000002</v>
      </c>
      <c r="J667">
        <v>572.41240000000005</v>
      </c>
      <c r="K667">
        <v>59387.78</v>
      </c>
      <c r="L667">
        <v>2039688.74</v>
      </c>
      <c r="M667">
        <v>70</v>
      </c>
      <c r="N667">
        <v>2316.17</v>
      </c>
      <c r="O667" s="8">
        <v>-0.21690000000000001</v>
      </c>
      <c r="P667" s="8">
        <v>3.2</v>
      </c>
      <c r="Q667" t="s">
        <v>610</v>
      </c>
      <c r="S667" s="2">
        <v>43033</v>
      </c>
      <c r="T667" t="s">
        <v>1027</v>
      </c>
      <c r="U667">
        <v>103.75</v>
      </c>
      <c r="V667">
        <v>391.95</v>
      </c>
      <c r="W667">
        <f t="shared" si="124"/>
        <v>12922947.545544986</v>
      </c>
      <c r="X667">
        <f t="shared" si="114"/>
        <v>32307.368863862466</v>
      </c>
      <c r="Y667">
        <f t="shared" si="115"/>
        <v>300</v>
      </c>
      <c r="Z667">
        <f t="shared" si="116"/>
        <v>84972.89999999998</v>
      </c>
      <c r="AA667" t="str">
        <f t="shared" si="117"/>
        <v/>
      </c>
      <c r="AB667" s="9" t="str">
        <f>IFERROR(AA667/MAX($A$3:AA667)-1,"")</f>
        <v/>
      </c>
      <c r="AG667" s="2">
        <f t="shared" si="122"/>
        <v>43187</v>
      </c>
      <c r="AH667">
        <v>13858590.554952485</v>
      </c>
      <c r="AI667" s="9">
        <f>AH667/MAX($AH$2:AH667)-1</f>
        <v>0</v>
      </c>
      <c r="AJ667" s="29">
        <f t="shared" si="118"/>
        <v>1</v>
      </c>
      <c r="AK667" s="29">
        <f t="shared" si="119"/>
        <v>1</v>
      </c>
      <c r="AL667" s="30">
        <f t="shared" si="123"/>
        <v>2</v>
      </c>
      <c r="AM667" s="30">
        <f t="shared" si="120"/>
        <v>2369</v>
      </c>
      <c r="AN667" s="31">
        <f t="shared" ca="1" si="121"/>
        <v>0</v>
      </c>
      <c r="AV667" t="s">
        <v>1027</v>
      </c>
      <c r="AW667" t="s">
        <v>31</v>
      </c>
      <c r="AX667" s="7">
        <v>43033.416666666664</v>
      </c>
      <c r="AY667">
        <v>103.75</v>
      </c>
      <c r="AZ667" s="7">
        <v>43034.388888888891</v>
      </c>
      <c r="BA667">
        <v>391.95</v>
      </c>
      <c r="BB667" s="8">
        <v>2.7778</v>
      </c>
      <c r="BC667">
        <v>162131.79</v>
      </c>
      <c r="BD667" s="8">
        <v>2.7301000000000002</v>
      </c>
      <c r="BE667">
        <v>572.41240000000005</v>
      </c>
      <c r="BF667">
        <v>59387.78</v>
      </c>
      <c r="BG667">
        <v>2039688.74</v>
      </c>
      <c r="BH667">
        <v>70</v>
      </c>
      <c r="BI667">
        <v>2316.17</v>
      </c>
      <c r="BJ667" s="8">
        <v>-0.21690000000000001</v>
      </c>
      <c r="BK667" s="8">
        <v>3.2</v>
      </c>
      <c r="BL667" t="s">
        <v>610</v>
      </c>
    </row>
    <row r="668" spans="1:64" x14ac:dyDescent="0.45">
      <c r="A668" t="s">
        <v>1035</v>
      </c>
      <c r="B668" t="s">
        <v>31</v>
      </c>
      <c r="C668" s="7">
        <v>43033.416666666664</v>
      </c>
      <c r="D668">
        <v>139.35</v>
      </c>
      <c r="E668" s="7">
        <v>43034.388888888891</v>
      </c>
      <c r="F668">
        <v>12.95</v>
      </c>
      <c r="G668" s="8">
        <v>-0.90710000000000002</v>
      </c>
      <c r="H668">
        <v>-54517.86</v>
      </c>
      <c r="I668" s="8">
        <v>-0.91800000000000004</v>
      </c>
      <c r="J668">
        <v>426.1771</v>
      </c>
      <c r="K668">
        <v>59387.79</v>
      </c>
      <c r="L668">
        <v>1985170.88</v>
      </c>
      <c r="M668">
        <v>70</v>
      </c>
      <c r="N668">
        <v>-778.83</v>
      </c>
      <c r="O668" s="8">
        <v>-0.90710000000000002</v>
      </c>
      <c r="P668" s="8">
        <v>0.19989999999999999</v>
      </c>
      <c r="Q668" t="s">
        <v>610</v>
      </c>
      <c r="S668" s="2">
        <v>43033</v>
      </c>
      <c r="T668" t="s">
        <v>1035</v>
      </c>
      <c r="U668">
        <v>139.35</v>
      </c>
      <c r="V668">
        <v>12.95</v>
      </c>
      <c r="W668">
        <f t="shared" si="124"/>
        <v>12922947.545544986</v>
      </c>
      <c r="X668">
        <f t="shared" si="114"/>
        <v>32307.368863862466</v>
      </c>
      <c r="Y668">
        <f t="shared" si="115"/>
        <v>225</v>
      </c>
      <c r="Z668">
        <f t="shared" si="116"/>
        <v>-28782.674999999996</v>
      </c>
      <c r="AA668">
        <f t="shared" si="117"/>
        <v>13002492.270544985</v>
      </c>
      <c r="AB668" s="9">
        <f>IFERROR(AA668/MAX($A$3:AA668)-1,"")</f>
        <v>0</v>
      </c>
      <c r="AG668" s="2">
        <f t="shared" si="122"/>
        <v>43188</v>
      </c>
      <c r="AH668">
        <v>13858590.554952485</v>
      </c>
      <c r="AI668" s="9">
        <f>AH668/MAX($AH$2:AH668)-1</f>
        <v>0</v>
      </c>
      <c r="AJ668" s="29">
        <f t="shared" si="118"/>
        <v>1</v>
      </c>
      <c r="AK668" s="29">
        <f t="shared" si="119"/>
        <v>1</v>
      </c>
      <c r="AL668" s="30">
        <f t="shared" si="123"/>
        <v>2</v>
      </c>
      <c r="AM668" s="30">
        <f t="shared" si="120"/>
        <v>2369</v>
      </c>
      <c r="AN668" s="31">
        <f t="shared" ca="1" si="121"/>
        <v>0</v>
      </c>
      <c r="AV668" t="s">
        <v>1035</v>
      </c>
      <c r="AW668" t="s">
        <v>31</v>
      </c>
      <c r="AX668" s="7">
        <v>43033.416666666664</v>
      </c>
      <c r="AY668">
        <v>139.35</v>
      </c>
      <c r="AZ668" s="7">
        <v>43034.388888888891</v>
      </c>
      <c r="BA668">
        <v>12.95</v>
      </c>
      <c r="BB668" s="8">
        <v>-0.90710000000000002</v>
      </c>
      <c r="BC668">
        <v>-54517.86</v>
      </c>
      <c r="BD668" s="8">
        <v>-0.91800000000000004</v>
      </c>
      <c r="BE668">
        <v>426.1771</v>
      </c>
      <c r="BF668">
        <v>59387.79</v>
      </c>
      <c r="BG668">
        <v>1985170.88</v>
      </c>
      <c r="BH668">
        <v>70</v>
      </c>
      <c r="BI668">
        <v>-778.83</v>
      </c>
      <c r="BJ668" s="8">
        <v>-0.90710000000000002</v>
      </c>
      <c r="BK668" s="8">
        <v>0.19989999999999999</v>
      </c>
      <c r="BL668" t="s">
        <v>610</v>
      </c>
    </row>
    <row r="669" spans="1:64" x14ac:dyDescent="0.45">
      <c r="A669" t="s">
        <v>1058</v>
      </c>
      <c r="B669" t="s">
        <v>31</v>
      </c>
      <c r="C669" s="7">
        <v>43039.395833333336</v>
      </c>
      <c r="D669">
        <v>152.65</v>
      </c>
      <c r="E669" s="7">
        <v>43040.385416666664</v>
      </c>
      <c r="F669">
        <v>32</v>
      </c>
      <c r="G669" s="8">
        <v>-0.79039999999999999</v>
      </c>
      <c r="H669">
        <v>-56728.959999999999</v>
      </c>
      <c r="I669" s="8">
        <v>-0.80249999999999999</v>
      </c>
      <c r="J669">
        <v>463.10680000000002</v>
      </c>
      <c r="K669">
        <v>70693.240000000005</v>
      </c>
      <c r="L669">
        <v>4081920.01</v>
      </c>
      <c r="M669">
        <v>75</v>
      </c>
      <c r="N669">
        <v>-756.39</v>
      </c>
      <c r="O669" s="8">
        <v>-0.79039999999999999</v>
      </c>
      <c r="P669" s="8">
        <v>0.2185</v>
      </c>
      <c r="Q669" t="s">
        <v>610</v>
      </c>
      <c r="S669" s="2">
        <v>43039</v>
      </c>
      <c r="T669" t="s">
        <v>1058</v>
      </c>
      <c r="U669">
        <v>152.65</v>
      </c>
      <c r="V669">
        <v>32</v>
      </c>
      <c r="W669">
        <f t="shared" si="124"/>
        <v>13002492.270544985</v>
      </c>
      <c r="X669">
        <f t="shared" si="114"/>
        <v>32506.230676362466</v>
      </c>
      <c r="Y669">
        <f t="shared" si="115"/>
        <v>225</v>
      </c>
      <c r="Z669">
        <f t="shared" si="116"/>
        <v>-27561.712499999998</v>
      </c>
      <c r="AA669">
        <f t="shared" si="117"/>
        <v>12974930.558044985</v>
      </c>
      <c r="AB669" s="9">
        <f>IFERROR(AA669/MAX($A$3:AA669)-1,"")</f>
        <v>-2.1197253516109793E-3</v>
      </c>
      <c r="AG669" s="2">
        <f t="shared" si="122"/>
        <v>43189</v>
      </c>
      <c r="AH669">
        <v>13858590.554952485</v>
      </c>
      <c r="AI669" s="9">
        <f>AH669/MAX($AH$2:AH669)-1</f>
        <v>0</v>
      </c>
      <c r="AJ669" s="29">
        <f t="shared" si="118"/>
        <v>1</v>
      </c>
      <c r="AK669" s="29">
        <f t="shared" si="119"/>
        <v>1</v>
      </c>
      <c r="AL669" s="30">
        <f t="shared" si="123"/>
        <v>2</v>
      </c>
      <c r="AM669" s="30">
        <f t="shared" si="120"/>
        <v>2369</v>
      </c>
      <c r="AN669" s="31">
        <f t="shared" ca="1" si="121"/>
        <v>0</v>
      </c>
      <c r="AV669" t="s">
        <v>1058</v>
      </c>
      <c r="AW669" t="s">
        <v>31</v>
      </c>
      <c r="AX669" s="7">
        <v>43039.395833333336</v>
      </c>
      <c r="AY669">
        <v>152.65</v>
      </c>
      <c r="AZ669" s="7">
        <v>43040.385416666664</v>
      </c>
      <c r="BA669">
        <v>32</v>
      </c>
      <c r="BB669" s="8">
        <v>-0.79039999999999999</v>
      </c>
      <c r="BC669">
        <v>-56728.959999999999</v>
      </c>
      <c r="BD669" s="8">
        <v>-0.80249999999999999</v>
      </c>
      <c r="BE669">
        <v>463.10680000000002</v>
      </c>
      <c r="BF669">
        <v>70693.240000000005</v>
      </c>
      <c r="BG669">
        <v>4081920.01</v>
      </c>
      <c r="BH669">
        <v>75</v>
      </c>
      <c r="BI669">
        <v>-756.39</v>
      </c>
      <c r="BJ669" s="8">
        <v>-0.79039999999999999</v>
      </c>
      <c r="BK669" s="8">
        <v>0.2185</v>
      </c>
      <c r="BL669" t="s">
        <v>610</v>
      </c>
    </row>
    <row r="670" spans="1:64" x14ac:dyDescent="0.45">
      <c r="A670" t="s">
        <v>1046</v>
      </c>
      <c r="B670" t="s">
        <v>31</v>
      </c>
      <c r="C670" s="7">
        <v>43040.399305555555</v>
      </c>
      <c r="D670">
        <v>85.15</v>
      </c>
      <c r="E670" s="7">
        <v>43041.385416666664</v>
      </c>
      <c r="F670">
        <v>101.8</v>
      </c>
      <c r="G670" s="8">
        <v>0.19550000000000001</v>
      </c>
      <c r="H670">
        <v>12221.83</v>
      </c>
      <c r="I670" s="8">
        <v>0.1736</v>
      </c>
      <c r="J670">
        <v>826.88900000000001</v>
      </c>
      <c r="K670">
        <v>70409.600000000006</v>
      </c>
      <c r="L670">
        <v>4094141.85</v>
      </c>
      <c r="M670">
        <v>74</v>
      </c>
      <c r="N670">
        <v>165.16</v>
      </c>
      <c r="O670" s="8">
        <v>-0.13800000000000001</v>
      </c>
      <c r="P670" s="8">
        <v>1.0399</v>
      </c>
      <c r="Q670" t="s">
        <v>610</v>
      </c>
      <c r="S670" s="2">
        <v>43040</v>
      </c>
      <c r="T670" t="s">
        <v>1046</v>
      </c>
      <c r="U670">
        <v>85.15</v>
      </c>
      <c r="V670">
        <v>101.8</v>
      </c>
      <c r="W670">
        <f t="shared" si="124"/>
        <v>12974930.558044985</v>
      </c>
      <c r="X670">
        <f t="shared" si="114"/>
        <v>32437.326395112465</v>
      </c>
      <c r="Y670">
        <f t="shared" si="115"/>
        <v>375</v>
      </c>
      <c r="Z670">
        <f t="shared" si="116"/>
        <v>5542.6874999999964</v>
      </c>
      <c r="AA670" t="str">
        <f t="shared" si="117"/>
        <v/>
      </c>
      <c r="AB670" s="9" t="str">
        <f>IFERROR(AA670/MAX($A$3:AA670)-1,"")</f>
        <v/>
      </c>
      <c r="AG670" s="2">
        <f t="shared" si="122"/>
        <v>43190</v>
      </c>
      <c r="AH670">
        <v>13858590.554952485</v>
      </c>
      <c r="AI670" s="9">
        <f>AH670/MAX($AH$2:AH670)-1</f>
        <v>0</v>
      </c>
      <c r="AJ670" s="29">
        <f t="shared" si="118"/>
        <v>1</v>
      </c>
      <c r="AK670" s="29">
        <f t="shared" si="119"/>
        <v>1</v>
      </c>
      <c r="AL670" s="30">
        <f t="shared" si="123"/>
        <v>2</v>
      </c>
      <c r="AM670" s="30">
        <f t="shared" si="120"/>
        <v>2369</v>
      </c>
      <c r="AN670" s="31">
        <f t="shared" ca="1" si="121"/>
        <v>0</v>
      </c>
      <c r="AV670" t="s">
        <v>1046</v>
      </c>
      <c r="AW670" t="s">
        <v>31</v>
      </c>
      <c r="AX670" s="7">
        <v>43040.399305555555</v>
      </c>
      <c r="AY670">
        <v>85.15</v>
      </c>
      <c r="AZ670" s="7">
        <v>43041.385416666664</v>
      </c>
      <c r="BA670">
        <v>101.8</v>
      </c>
      <c r="BB670" s="8">
        <v>0.19550000000000001</v>
      </c>
      <c r="BC670">
        <v>12221.83</v>
      </c>
      <c r="BD670" s="8">
        <v>0.1736</v>
      </c>
      <c r="BE670">
        <v>826.88900000000001</v>
      </c>
      <c r="BF670">
        <v>70409.600000000006</v>
      </c>
      <c r="BG670">
        <v>4094141.85</v>
      </c>
      <c r="BH670">
        <v>74</v>
      </c>
      <c r="BI670">
        <v>165.16</v>
      </c>
      <c r="BJ670" s="8">
        <v>-0.13800000000000001</v>
      </c>
      <c r="BK670" s="8">
        <v>1.0399</v>
      </c>
      <c r="BL670" t="s">
        <v>610</v>
      </c>
    </row>
    <row r="671" spans="1:64" x14ac:dyDescent="0.45">
      <c r="A671" t="s">
        <v>1046</v>
      </c>
      <c r="B671" t="s">
        <v>31</v>
      </c>
      <c r="C671" s="7">
        <v>43040.416666666664</v>
      </c>
      <c r="D671">
        <v>104</v>
      </c>
      <c r="E671" s="7">
        <v>43041.388888888891</v>
      </c>
      <c r="F671">
        <v>93.9</v>
      </c>
      <c r="G671" s="8">
        <v>-9.7100000000000006E-2</v>
      </c>
      <c r="H671">
        <v>-6960.04</v>
      </c>
      <c r="I671" s="8">
        <v>-0.11609999999999999</v>
      </c>
      <c r="J671">
        <v>576.21010000000001</v>
      </c>
      <c r="K671">
        <v>59925.86</v>
      </c>
      <c r="L671">
        <v>1978210.84</v>
      </c>
      <c r="M671">
        <v>70</v>
      </c>
      <c r="N671">
        <v>-99.43</v>
      </c>
      <c r="O671" s="8">
        <v>-0.16489999999999999</v>
      </c>
      <c r="P671" s="8">
        <v>0.67020000000000002</v>
      </c>
      <c r="Q671" t="s">
        <v>610</v>
      </c>
      <c r="S671" s="2">
        <v>43040</v>
      </c>
      <c r="T671" t="s">
        <v>1046</v>
      </c>
      <c r="U671">
        <v>104</v>
      </c>
      <c r="V671">
        <v>93.9</v>
      </c>
      <c r="W671">
        <f t="shared" si="124"/>
        <v>12974930.558044985</v>
      </c>
      <c r="X671">
        <f t="shared" si="114"/>
        <v>32437.326395112465</v>
      </c>
      <c r="Y671">
        <f t="shared" si="115"/>
        <v>300</v>
      </c>
      <c r="Z671">
        <f t="shared" si="116"/>
        <v>-3623.7000000000025</v>
      </c>
      <c r="AA671" t="str">
        <f t="shared" si="117"/>
        <v/>
      </c>
      <c r="AB671" s="9" t="str">
        <f>IFERROR(AA671/MAX($A$3:AA671)-1,"")</f>
        <v/>
      </c>
      <c r="AG671" s="2">
        <f t="shared" si="122"/>
        <v>43191</v>
      </c>
      <c r="AH671">
        <v>13858590.554952485</v>
      </c>
      <c r="AI671" s="9">
        <f>AH671/MAX($AH$2:AH671)-1</f>
        <v>0</v>
      </c>
      <c r="AJ671" s="29">
        <f t="shared" si="118"/>
        <v>1</v>
      </c>
      <c r="AK671" s="29">
        <f t="shared" si="119"/>
        <v>1</v>
      </c>
      <c r="AL671" s="30">
        <f t="shared" si="123"/>
        <v>2</v>
      </c>
      <c r="AM671" s="30">
        <f t="shared" si="120"/>
        <v>2369</v>
      </c>
      <c r="AN671" s="31">
        <f t="shared" ca="1" si="121"/>
        <v>0</v>
      </c>
      <c r="AV671" t="s">
        <v>1046</v>
      </c>
      <c r="AW671" t="s">
        <v>31</v>
      </c>
      <c r="AX671" s="7">
        <v>43040.416666666664</v>
      </c>
      <c r="AY671">
        <v>104</v>
      </c>
      <c r="AZ671" s="7">
        <v>43041.388888888891</v>
      </c>
      <c r="BA671">
        <v>93.9</v>
      </c>
      <c r="BB671" s="8">
        <v>-9.7100000000000006E-2</v>
      </c>
      <c r="BC671">
        <v>-6960.04</v>
      </c>
      <c r="BD671" s="8">
        <v>-0.11609999999999999</v>
      </c>
      <c r="BE671">
        <v>576.21010000000001</v>
      </c>
      <c r="BF671">
        <v>59925.86</v>
      </c>
      <c r="BG671">
        <v>1978210.84</v>
      </c>
      <c r="BH671">
        <v>70</v>
      </c>
      <c r="BI671">
        <v>-99.43</v>
      </c>
      <c r="BJ671" s="8">
        <v>-0.16489999999999999</v>
      </c>
      <c r="BK671" s="8">
        <v>0.67020000000000002</v>
      </c>
      <c r="BL671" t="s">
        <v>610</v>
      </c>
    </row>
    <row r="672" spans="1:64" x14ac:dyDescent="0.45">
      <c r="A672" t="s">
        <v>1047</v>
      </c>
      <c r="B672" t="s">
        <v>31</v>
      </c>
      <c r="C672" s="7">
        <v>43040.420138888891</v>
      </c>
      <c r="D672">
        <v>79.150000000000006</v>
      </c>
      <c r="E672" s="7">
        <v>43041.388888888891</v>
      </c>
      <c r="F672">
        <v>44.9</v>
      </c>
      <c r="G672" s="8">
        <v>-0.43269999999999997</v>
      </c>
      <c r="H672">
        <v>-26867.79</v>
      </c>
      <c r="I672" s="8">
        <v>-0.44840000000000002</v>
      </c>
      <c r="J672">
        <v>757.04179999999997</v>
      </c>
      <c r="K672">
        <v>59919.86</v>
      </c>
      <c r="L672">
        <v>1951343.05</v>
      </c>
      <c r="M672">
        <v>69</v>
      </c>
      <c r="N672">
        <v>-389.39</v>
      </c>
      <c r="O672" s="8">
        <v>-0.43269999999999997</v>
      </c>
      <c r="P672" s="8">
        <v>0.41499999999999998</v>
      </c>
      <c r="Q672" t="s">
        <v>610</v>
      </c>
      <c r="S672" s="2">
        <v>43040</v>
      </c>
      <c r="T672" t="s">
        <v>1047</v>
      </c>
      <c r="U672">
        <v>79.150000000000006</v>
      </c>
      <c r="V672">
        <v>44.9</v>
      </c>
      <c r="W672">
        <f t="shared" si="124"/>
        <v>12974930.558044985</v>
      </c>
      <c r="X672">
        <f t="shared" si="114"/>
        <v>32437.326395112465</v>
      </c>
      <c r="Y672">
        <f t="shared" si="115"/>
        <v>400</v>
      </c>
      <c r="Z672">
        <f t="shared" si="116"/>
        <v>-14196.200000000003</v>
      </c>
      <c r="AA672" t="str">
        <f t="shared" si="117"/>
        <v/>
      </c>
      <c r="AB672" s="9" t="str">
        <f>IFERROR(AA672/MAX($A$3:AA672)-1,"")</f>
        <v/>
      </c>
      <c r="AG672" s="2">
        <f t="shared" si="122"/>
        <v>43192</v>
      </c>
      <c r="AH672">
        <v>13858590.554952485</v>
      </c>
      <c r="AI672" s="9">
        <f>AH672/MAX($AH$2:AH672)-1</f>
        <v>0</v>
      </c>
      <c r="AJ672" s="29">
        <f t="shared" si="118"/>
        <v>1</v>
      </c>
      <c r="AK672" s="29">
        <f t="shared" si="119"/>
        <v>1</v>
      </c>
      <c r="AL672" s="30">
        <f t="shared" si="123"/>
        <v>2</v>
      </c>
      <c r="AM672" s="30">
        <f t="shared" si="120"/>
        <v>2369</v>
      </c>
      <c r="AN672" s="31">
        <f t="shared" ca="1" si="121"/>
        <v>0</v>
      </c>
      <c r="AV672" t="s">
        <v>1047</v>
      </c>
      <c r="AW672" t="s">
        <v>31</v>
      </c>
      <c r="AX672" s="7">
        <v>43040.420138888891</v>
      </c>
      <c r="AY672">
        <v>79.150000000000006</v>
      </c>
      <c r="AZ672" s="7">
        <v>43041.388888888891</v>
      </c>
      <c r="BA672">
        <v>44.9</v>
      </c>
      <c r="BB672" s="8">
        <v>-0.43269999999999997</v>
      </c>
      <c r="BC672">
        <v>-26867.79</v>
      </c>
      <c r="BD672" s="8">
        <v>-0.44840000000000002</v>
      </c>
      <c r="BE672">
        <v>757.04179999999997</v>
      </c>
      <c r="BF672">
        <v>59919.86</v>
      </c>
      <c r="BG672">
        <v>1951343.05</v>
      </c>
      <c r="BH672">
        <v>69</v>
      </c>
      <c r="BI672">
        <v>-389.39</v>
      </c>
      <c r="BJ672" s="8">
        <v>-0.43269999999999997</v>
      </c>
      <c r="BK672" s="8">
        <v>0.41499999999999998</v>
      </c>
      <c r="BL672" t="s">
        <v>610</v>
      </c>
    </row>
    <row r="673" spans="1:64" x14ac:dyDescent="0.45">
      <c r="A673" t="s">
        <v>1047</v>
      </c>
      <c r="B673" t="s">
        <v>31</v>
      </c>
      <c r="C673" s="7">
        <v>43040.420138888891</v>
      </c>
      <c r="D673">
        <v>79.150000000000006</v>
      </c>
      <c r="E673" s="7">
        <v>43041.385416666664</v>
      </c>
      <c r="F673">
        <v>50.849989999999998</v>
      </c>
      <c r="G673" s="8">
        <v>-0.35749999999999998</v>
      </c>
      <c r="H673">
        <v>-26357.54</v>
      </c>
      <c r="I673" s="8">
        <v>-0.374</v>
      </c>
      <c r="J673">
        <v>890.45749999999998</v>
      </c>
      <c r="K673">
        <v>70479.710000000006</v>
      </c>
      <c r="L673">
        <v>4067784.3</v>
      </c>
      <c r="M673">
        <v>68</v>
      </c>
      <c r="N673">
        <v>-387.61</v>
      </c>
      <c r="O673" s="8">
        <v>-0.35749999999999998</v>
      </c>
      <c r="P673" s="8">
        <v>0.41499999999999998</v>
      </c>
      <c r="Q673" t="s">
        <v>610</v>
      </c>
      <c r="S673" s="2">
        <v>43040</v>
      </c>
      <c r="T673" t="s">
        <v>1047</v>
      </c>
      <c r="U673">
        <v>79.150000000000006</v>
      </c>
      <c r="V673">
        <v>50.849989999999998</v>
      </c>
      <c r="W673">
        <f t="shared" si="124"/>
        <v>12974930.558044985</v>
      </c>
      <c r="X673">
        <f t="shared" ref="X673:X736" si="125">W673*0.25%</f>
        <v>32437.326395112465</v>
      </c>
      <c r="Y673">
        <f t="shared" si="115"/>
        <v>400</v>
      </c>
      <c r="Z673">
        <f t="shared" si="116"/>
        <v>-11840.003960000004</v>
      </c>
      <c r="AA673">
        <f t="shared" si="117"/>
        <v>12950813.341584984</v>
      </c>
      <c r="AB673" s="9">
        <f>IFERROR(AA673/MAX($A$3:AA673)-1,"")</f>
        <v>-3.9745402561839338E-3</v>
      </c>
      <c r="AG673" s="2">
        <f t="shared" si="122"/>
        <v>43193</v>
      </c>
      <c r="AH673">
        <v>13856933.679952485</v>
      </c>
      <c r="AI673" s="9">
        <f>AH673/MAX($AH$2:AH673)-1</f>
        <v>-1.1955580861056081E-4</v>
      </c>
      <c r="AJ673" s="29">
        <f t="shared" si="118"/>
        <v>1</v>
      </c>
      <c r="AK673" s="29">
        <f t="shared" si="119"/>
        <v>1</v>
      </c>
      <c r="AL673" s="30">
        <f t="shared" si="123"/>
        <v>2</v>
      </c>
      <c r="AM673" s="30">
        <f t="shared" si="120"/>
        <v>2369</v>
      </c>
      <c r="AN673" s="31">
        <f t="shared" ca="1" si="121"/>
        <v>-1.1955580861056081E-4</v>
      </c>
      <c r="AV673" t="s">
        <v>1047</v>
      </c>
      <c r="AW673" t="s">
        <v>31</v>
      </c>
      <c r="AX673" s="7">
        <v>43040.420138888891</v>
      </c>
      <c r="AY673">
        <v>79.150000000000006</v>
      </c>
      <c r="AZ673" s="7">
        <v>43041.385416666664</v>
      </c>
      <c r="BA673">
        <v>50.849989999999998</v>
      </c>
      <c r="BB673" s="8">
        <v>-0.35749999999999998</v>
      </c>
      <c r="BC673">
        <v>-26357.54</v>
      </c>
      <c r="BD673" s="8">
        <v>-0.374</v>
      </c>
      <c r="BE673">
        <v>890.45749999999998</v>
      </c>
      <c r="BF673">
        <v>70479.710000000006</v>
      </c>
      <c r="BG673">
        <v>4067784.3</v>
      </c>
      <c r="BH673">
        <v>68</v>
      </c>
      <c r="BI673">
        <v>-387.61</v>
      </c>
      <c r="BJ673" s="8">
        <v>-0.35749999999999998</v>
      </c>
      <c r="BK673" s="8">
        <v>0.41499999999999998</v>
      </c>
      <c r="BL673" t="s">
        <v>610</v>
      </c>
    </row>
    <row r="674" spans="1:64" x14ac:dyDescent="0.45">
      <c r="A674" t="s">
        <v>1051</v>
      </c>
      <c r="B674" t="s">
        <v>31</v>
      </c>
      <c r="C674" s="7">
        <v>43042.579861111109</v>
      </c>
      <c r="D674">
        <v>178</v>
      </c>
      <c r="E674" s="7">
        <v>43045.385416666664</v>
      </c>
      <c r="F674">
        <v>150.19999999999999</v>
      </c>
      <c r="G674" s="8">
        <v>-0.15620000000000001</v>
      </c>
      <c r="H674">
        <v>-12282.44</v>
      </c>
      <c r="I674" s="8">
        <v>-0.17460000000000001</v>
      </c>
      <c r="J674">
        <v>395.16250000000002</v>
      </c>
      <c r="K674">
        <v>70338.92</v>
      </c>
      <c r="L674">
        <v>4055501.86</v>
      </c>
      <c r="M674">
        <v>22</v>
      </c>
      <c r="N674">
        <v>-558.29</v>
      </c>
      <c r="O674" s="8">
        <v>-0.15620000000000001</v>
      </c>
      <c r="P674" s="8">
        <v>8.3099999999999993E-2</v>
      </c>
      <c r="Q674" t="s">
        <v>610</v>
      </c>
      <c r="S674" s="2">
        <v>43042</v>
      </c>
      <c r="T674" t="s">
        <v>1051</v>
      </c>
      <c r="U674">
        <v>178</v>
      </c>
      <c r="V674">
        <v>150.19999999999999</v>
      </c>
      <c r="W674">
        <f t="shared" si="124"/>
        <v>12950813.341584984</v>
      </c>
      <c r="X674">
        <f t="shared" si="125"/>
        <v>32377.033353962463</v>
      </c>
      <c r="Y674">
        <f t="shared" si="115"/>
        <v>175</v>
      </c>
      <c r="Z674">
        <f t="shared" si="116"/>
        <v>-5439.350000000004</v>
      </c>
      <c r="AA674" t="str">
        <f t="shared" si="117"/>
        <v/>
      </c>
      <c r="AB674" s="9" t="str">
        <f>IFERROR(AA674/MAX($A$3:AA674)-1,"")</f>
        <v/>
      </c>
      <c r="AG674" s="2">
        <f t="shared" si="122"/>
        <v>43194</v>
      </c>
      <c r="AH674">
        <v>13774410.754952485</v>
      </c>
      <c r="AI674" s="9">
        <f>AH674/MAX($AH$2:AH674)-1</f>
        <v>-6.0741963380914754E-3</v>
      </c>
      <c r="AJ674" s="29">
        <f t="shared" si="118"/>
        <v>1</v>
      </c>
      <c r="AK674" s="29">
        <f t="shared" si="119"/>
        <v>1</v>
      </c>
      <c r="AL674" s="30">
        <f t="shared" si="123"/>
        <v>2</v>
      </c>
      <c r="AM674" s="30">
        <f t="shared" si="120"/>
        <v>2369</v>
      </c>
      <c r="AN674" s="31">
        <f t="shared" ca="1" si="121"/>
        <v>-6.0741963380914754E-3</v>
      </c>
      <c r="AV674" t="s">
        <v>1051</v>
      </c>
      <c r="AW674" t="s">
        <v>31</v>
      </c>
      <c r="AX674" s="7">
        <v>43042.579861111109</v>
      </c>
      <c r="AY674">
        <v>178</v>
      </c>
      <c r="AZ674" s="7">
        <v>43045.385416666664</v>
      </c>
      <c r="BA674">
        <v>150.19999999999999</v>
      </c>
      <c r="BB674" s="8">
        <v>-0.15620000000000001</v>
      </c>
      <c r="BC674">
        <v>-12282.44</v>
      </c>
      <c r="BD674" s="8">
        <v>-0.17460000000000001</v>
      </c>
      <c r="BE674">
        <v>395.16250000000002</v>
      </c>
      <c r="BF674">
        <v>70338.92</v>
      </c>
      <c r="BG674">
        <v>4055501.86</v>
      </c>
      <c r="BH674">
        <v>22</v>
      </c>
      <c r="BI674">
        <v>-558.29</v>
      </c>
      <c r="BJ674" s="8">
        <v>-0.15620000000000001</v>
      </c>
      <c r="BK674" s="8">
        <v>8.3099999999999993E-2</v>
      </c>
      <c r="BL674" t="s">
        <v>610</v>
      </c>
    </row>
    <row r="675" spans="1:64" x14ac:dyDescent="0.45">
      <c r="A675" t="s">
        <v>1051</v>
      </c>
      <c r="B675" t="s">
        <v>31</v>
      </c>
      <c r="C675" s="7">
        <v>43042.614583333336</v>
      </c>
      <c r="D675">
        <v>186</v>
      </c>
      <c r="E675" s="7">
        <v>43045.388888888891</v>
      </c>
      <c r="F675">
        <v>166.1</v>
      </c>
      <c r="G675" s="8">
        <v>-0.107</v>
      </c>
      <c r="H675">
        <v>-7524.53</v>
      </c>
      <c r="I675" s="8">
        <v>-0.12590000000000001</v>
      </c>
      <c r="J675">
        <v>321.27269999999999</v>
      </c>
      <c r="K675">
        <v>59756.72</v>
      </c>
      <c r="L675">
        <v>1943818.52</v>
      </c>
      <c r="M675">
        <v>13</v>
      </c>
      <c r="N675">
        <v>-578.80999999999995</v>
      </c>
      <c r="O675" s="8">
        <v>-0.41420000000000001</v>
      </c>
      <c r="P675" s="8">
        <v>3.6600000000000001E-2</v>
      </c>
      <c r="Q675" t="s">
        <v>610</v>
      </c>
      <c r="S675" s="2">
        <v>43042</v>
      </c>
      <c r="T675" t="s">
        <v>1051</v>
      </c>
      <c r="U675">
        <v>186</v>
      </c>
      <c r="V675">
        <v>166.1</v>
      </c>
      <c r="W675">
        <f t="shared" si="124"/>
        <v>12950813.341584984</v>
      </c>
      <c r="X675">
        <f t="shared" si="125"/>
        <v>32377.033353962463</v>
      </c>
      <c r="Y675">
        <f t="shared" si="115"/>
        <v>175</v>
      </c>
      <c r="Z675">
        <f t="shared" si="116"/>
        <v>-4098.6750000000038</v>
      </c>
      <c r="AA675" t="str">
        <f t="shared" si="117"/>
        <v/>
      </c>
      <c r="AB675" s="9" t="str">
        <f>IFERROR(AA675/MAX($A$3:AA675)-1,"")</f>
        <v/>
      </c>
      <c r="AG675" s="2">
        <f t="shared" si="122"/>
        <v>43195</v>
      </c>
      <c r="AH675">
        <v>13958840.417452484</v>
      </c>
      <c r="AI675" s="9">
        <f>AH675/MAX($AH$2:AH675)-1</f>
        <v>0</v>
      </c>
      <c r="AJ675" s="29">
        <f t="shared" si="118"/>
        <v>1</v>
      </c>
      <c r="AK675" s="29">
        <f t="shared" si="119"/>
        <v>1</v>
      </c>
      <c r="AL675" s="30">
        <f t="shared" si="123"/>
        <v>2</v>
      </c>
      <c r="AM675" s="30">
        <f t="shared" si="120"/>
        <v>2369</v>
      </c>
      <c r="AN675" s="31">
        <f t="shared" ca="1" si="121"/>
        <v>0</v>
      </c>
      <c r="AV675" t="s">
        <v>1051</v>
      </c>
      <c r="AW675" t="s">
        <v>31</v>
      </c>
      <c r="AX675" s="7">
        <v>43042.614583333336</v>
      </c>
      <c r="AY675">
        <v>186</v>
      </c>
      <c r="AZ675" s="7">
        <v>43045.388888888891</v>
      </c>
      <c r="BA675">
        <v>166.1</v>
      </c>
      <c r="BB675" s="8">
        <v>-0.107</v>
      </c>
      <c r="BC675">
        <v>-7524.53</v>
      </c>
      <c r="BD675" s="8">
        <v>-0.12590000000000001</v>
      </c>
      <c r="BE675">
        <v>321.27269999999999</v>
      </c>
      <c r="BF675">
        <v>59756.72</v>
      </c>
      <c r="BG675">
        <v>1943818.52</v>
      </c>
      <c r="BH675">
        <v>13</v>
      </c>
      <c r="BI675">
        <v>-578.80999999999995</v>
      </c>
      <c r="BJ675" s="8">
        <v>-0.41420000000000001</v>
      </c>
      <c r="BK675" s="8">
        <v>3.6600000000000001E-2</v>
      </c>
      <c r="BL675" t="s">
        <v>610</v>
      </c>
    </row>
    <row r="676" spans="1:64" x14ac:dyDescent="0.45">
      <c r="A676" t="s">
        <v>1048</v>
      </c>
      <c r="B676" t="s">
        <v>31</v>
      </c>
      <c r="C676" s="7">
        <v>43042.631944444445</v>
      </c>
      <c r="D676">
        <v>134</v>
      </c>
      <c r="E676" s="7">
        <v>43045.388888888891</v>
      </c>
      <c r="F676">
        <v>120.6</v>
      </c>
      <c r="G676" s="8">
        <v>-0.1</v>
      </c>
      <c r="H676">
        <v>-7108.3</v>
      </c>
      <c r="I676" s="8">
        <v>-0.11899999999999999</v>
      </c>
      <c r="J676">
        <v>445.77350000000001</v>
      </c>
      <c r="K676">
        <v>59733.64</v>
      </c>
      <c r="L676">
        <v>1936710.22</v>
      </c>
      <c r="M676">
        <v>8</v>
      </c>
      <c r="N676">
        <v>-888.54</v>
      </c>
      <c r="O676" s="8">
        <v>-0.39929999999999999</v>
      </c>
      <c r="P676" s="8">
        <v>6.6000000000000003E-2</v>
      </c>
      <c r="Q676" t="s">
        <v>610</v>
      </c>
      <c r="S676" s="2">
        <v>43042</v>
      </c>
      <c r="T676" t="s">
        <v>1048</v>
      </c>
      <c r="U676">
        <v>134</v>
      </c>
      <c r="V676">
        <v>120.6</v>
      </c>
      <c r="W676">
        <f t="shared" si="124"/>
        <v>12950813.341584984</v>
      </c>
      <c r="X676">
        <f t="shared" si="125"/>
        <v>32377.033353962463</v>
      </c>
      <c r="Y676">
        <f t="shared" si="115"/>
        <v>250</v>
      </c>
      <c r="Z676">
        <f t="shared" si="116"/>
        <v>-3986.5000000000032</v>
      </c>
      <c r="AA676" t="str">
        <f t="shared" si="117"/>
        <v/>
      </c>
      <c r="AB676" s="9" t="str">
        <f>IFERROR(AA676/MAX($A$3:AA676)-1,"")</f>
        <v/>
      </c>
      <c r="AG676" s="2">
        <f t="shared" si="122"/>
        <v>43196</v>
      </c>
      <c r="AH676">
        <v>13952031.167452484</v>
      </c>
      <c r="AI676" s="9">
        <f>AH676/MAX($AH$2:AH676)-1</f>
        <v>-4.878091443388799E-4</v>
      </c>
      <c r="AJ676" s="29">
        <f t="shared" si="118"/>
        <v>1</v>
      </c>
      <c r="AK676" s="29">
        <f t="shared" si="119"/>
        <v>1</v>
      </c>
      <c r="AL676" s="30">
        <f t="shared" si="123"/>
        <v>2</v>
      </c>
      <c r="AM676" s="30">
        <f t="shared" si="120"/>
        <v>2369</v>
      </c>
      <c r="AN676" s="31">
        <f t="shared" ca="1" si="121"/>
        <v>-4.878091443388799E-4</v>
      </c>
      <c r="AV676" t="s">
        <v>1048</v>
      </c>
      <c r="AW676" t="s">
        <v>31</v>
      </c>
      <c r="AX676" s="7">
        <v>43042.631944444445</v>
      </c>
      <c r="AY676">
        <v>134</v>
      </c>
      <c r="AZ676" s="7">
        <v>43045.388888888891</v>
      </c>
      <c r="BA676">
        <v>120.6</v>
      </c>
      <c r="BB676" s="8">
        <v>-0.1</v>
      </c>
      <c r="BC676">
        <v>-7108.3</v>
      </c>
      <c r="BD676" s="8">
        <v>-0.11899999999999999</v>
      </c>
      <c r="BE676">
        <v>445.77350000000001</v>
      </c>
      <c r="BF676">
        <v>59733.64</v>
      </c>
      <c r="BG676">
        <v>1936710.22</v>
      </c>
      <c r="BH676">
        <v>8</v>
      </c>
      <c r="BI676">
        <v>-888.54</v>
      </c>
      <c r="BJ676" s="8">
        <v>-0.39929999999999999</v>
      </c>
      <c r="BK676" s="8">
        <v>6.6000000000000003E-2</v>
      </c>
      <c r="BL676" t="s">
        <v>610</v>
      </c>
    </row>
    <row r="677" spans="1:64" x14ac:dyDescent="0.45">
      <c r="A677" t="s">
        <v>1048</v>
      </c>
      <c r="B677" t="s">
        <v>31</v>
      </c>
      <c r="C677" s="7">
        <v>43042.631944444445</v>
      </c>
      <c r="D677">
        <v>134</v>
      </c>
      <c r="E677" s="7">
        <v>43045.385416666664</v>
      </c>
      <c r="F677">
        <v>107.95</v>
      </c>
      <c r="G677" s="8">
        <v>-0.19439999999999999</v>
      </c>
      <c r="H677">
        <v>-14941.5</v>
      </c>
      <c r="I677" s="8">
        <v>-0.21249999999999999</v>
      </c>
      <c r="J677">
        <v>524.82470000000001</v>
      </c>
      <c r="K677">
        <v>70326.509999999995</v>
      </c>
      <c r="L677">
        <v>4040560.37</v>
      </c>
      <c r="M677">
        <v>7</v>
      </c>
      <c r="N677">
        <v>-2134.5</v>
      </c>
      <c r="O677" s="8">
        <v>-0.19439999999999999</v>
      </c>
      <c r="P677" s="8">
        <v>6.6000000000000003E-2</v>
      </c>
      <c r="Q677" t="s">
        <v>610</v>
      </c>
      <c r="S677" s="2">
        <v>43042</v>
      </c>
      <c r="T677" t="s">
        <v>1048</v>
      </c>
      <c r="U677">
        <v>134</v>
      </c>
      <c r="V677">
        <v>107.95</v>
      </c>
      <c r="W677">
        <f t="shared" si="124"/>
        <v>12950813.341584984</v>
      </c>
      <c r="X677">
        <f t="shared" si="125"/>
        <v>32377.033353962463</v>
      </c>
      <c r="Y677">
        <f t="shared" si="115"/>
        <v>250</v>
      </c>
      <c r="Z677">
        <f t="shared" si="116"/>
        <v>-7117.3749999999991</v>
      </c>
      <c r="AA677">
        <f t="shared" si="117"/>
        <v>12930171.441584984</v>
      </c>
      <c r="AB677" s="9">
        <f>IFERROR(AA677/MAX($A$3:AA677)-1,"")</f>
        <v>-5.5620743666068284E-3</v>
      </c>
      <c r="AG677" s="2">
        <f t="shared" si="122"/>
        <v>43197</v>
      </c>
      <c r="AH677">
        <v>13952031.167452484</v>
      </c>
      <c r="AI677" s="9">
        <f>AH677/MAX($AH$2:AH677)-1</f>
        <v>-4.878091443388799E-4</v>
      </c>
      <c r="AJ677" s="29">
        <f t="shared" si="118"/>
        <v>1</v>
      </c>
      <c r="AK677" s="29">
        <f t="shared" si="119"/>
        <v>1</v>
      </c>
      <c r="AL677" s="30">
        <f t="shared" si="123"/>
        <v>2</v>
      </c>
      <c r="AM677" s="30">
        <f t="shared" si="120"/>
        <v>2369</v>
      </c>
      <c r="AN677" s="31">
        <f t="shared" ca="1" si="121"/>
        <v>-4.878091443388799E-4</v>
      </c>
      <c r="AV677" t="s">
        <v>1048</v>
      </c>
      <c r="AW677" t="s">
        <v>31</v>
      </c>
      <c r="AX677" s="7">
        <v>43042.631944444445</v>
      </c>
      <c r="AY677">
        <v>134</v>
      </c>
      <c r="AZ677" s="7">
        <v>43045.385416666664</v>
      </c>
      <c r="BA677">
        <v>107.95</v>
      </c>
      <c r="BB677" s="8">
        <v>-0.19439999999999999</v>
      </c>
      <c r="BC677">
        <v>-14941.5</v>
      </c>
      <c r="BD677" s="8">
        <v>-0.21249999999999999</v>
      </c>
      <c r="BE677">
        <v>524.82470000000001</v>
      </c>
      <c r="BF677">
        <v>70326.509999999995</v>
      </c>
      <c r="BG677">
        <v>4040560.37</v>
      </c>
      <c r="BH677">
        <v>7</v>
      </c>
      <c r="BI677">
        <v>-2134.5</v>
      </c>
      <c r="BJ677" s="8">
        <v>-0.19439999999999999</v>
      </c>
      <c r="BK677" s="8">
        <v>6.6000000000000003E-2</v>
      </c>
      <c r="BL677" t="s">
        <v>610</v>
      </c>
    </row>
    <row r="678" spans="1:64" x14ac:dyDescent="0.45">
      <c r="A678" t="s">
        <v>1049</v>
      </c>
      <c r="B678" t="s">
        <v>31</v>
      </c>
      <c r="C678" s="7">
        <v>43046.409722222219</v>
      </c>
      <c r="D678">
        <v>121.4</v>
      </c>
      <c r="E678" s="7">
        <v>43047.385416666664</v>
      </c>
      <c r="F678">
        <v>233.85</v>
      </c>
      <c r="G678" s="8">
        <v>0.92630000000000001</v>
      </c>
      <c r="H678">
        <v>62972.9</v>
      </c>
      <c r="I678" s="8">
        <v>0.89700000000000002</v>
      </c>
      <c r="J678">
        <v>578.27679999999998</v>
      </c>
      <c r="K678">
        <v>70202.8</v>
      </c>
      <c r="L678">
        <v>4103533.26</v>
      </c>
      <c r="M678">
        <v>71</v>
      </c>
      <c r="N678">
        <v>886.94</v>
      </c>
      <c r="O678" s="8">
        <v>-0.14000000000000001</v>
      </c>
      <c r="P678" s="8">
        <v>1.1252</v>
      </c>
      <c r="Q678" t="s">
        <v>610</v>
      </c>
      <c r="S678" s="2">
        <v>43046</v>
      </c>
      <c r="T678" t="s">
        <v>1049</v>
      </c>
      <c r="U678">
        <v>121.4</v>
      </c>
      <c r="V678">
        <v>233.85</v>
      </c>
      <c r="W678">
        <f t="shared" si="124"/>
        <v>12930171.441584984</v>
      </c>
      <c r="X678">
        <f t="shared" si="125"/>
        <v>32325.42860396246</v>
      </c>
      <c r="Y678">
        <f t="shared" si="115"/>
        <v>275</v>
      </c>
      <c r="Z678">
        <f t="shared" si="116"/>
        <v>29946.812499999993</v>
      </c>
      <c r="AA678" t="str">
        <f t="shared" si="117"/>
        <v/>
      </c>
      <c r="AB678" s="9" t="str">
        <f>IFERROR(AA678/MAX($A$3:AA678)-1,"")</f>
        <v/>
      </c>
      <c r="AG678" s="2">
        <f t="shared" si="122"/>
        <v>43198</v>
      </c>
      <c r="AH678">
        <v>13952031.167452484</v>
      </c>
      <c r="AI678" s="9">
        <f>AH678/MAX($AH$2:AH678)-1</f>
        <v>-4.878091443388799E-4</v>
      </c>
      <c r="AJ678" s="29">
        <f t="shared" si="118"/>
        <v>1</v>
      </c>
      <c r="AK678" s="29">
        <f t="shared" si="119"/>
        <v>1</v>
      </c>
      <c r="AL678" s="30">
        <f t="shared" si="123"/>
        <v>2</v>
      </c>
      <c r="AM678" s="30">
        <f t="shared" si="120"/>
        <v>2369</v>
      </c>
      <c r="AN678" s="31">
        <f t="shared" ca="1" si="121"/>
        <v>-4.878091443388799E-4</v>
      </c>
      <c r="AV678" t="s">
        <v>1049</v>
      </c>
      <c r="AW678" t="s">
        <v>31</v>
      </c>
      <c r="AX678" s="7">
        <v>43046.409722222219</v>
      </c>
      <c r="AY678">
        <v>121.4</v>
      </c>
      <c r="AZ678" s="7">
        <v>43047.385416666664</v>
      </c>
      <c r="BA678">
        <v>233.85</v>
      </c>
      <c r="BB678" s="8">
        <v>0.92630000000000001</v>
      </c>
      <c r="BC678">
        <v>62972.9</v>
      </c>
      <c r="BD678" s="8">
        <v>0.89700000000000002</v>
      </c>
      <c r="BE678">
        <v>578.27679999999998</v>
      </c>
      <c r="BF678">
        <v>70202.8</v>
      </c>
      <c r="BG678">
        <v>4103533.26</v>
      </c>
      <c r="BH678">
        <v>71</v>
      </c>
      <c r="BI678">
        <v>886.94</v>
      </c>
      <c r="BJ678" s="8">
        <v>-0.14000000000000001</v>
      </c>
      <c r="BK678" s="8">
        <v>1.1252</v>
      </c>
      <c r="BL678" t="s">
        <v>610</v>
      </c>
    </row>
    <row r="679" spans="1:64" x14ac:dyDescent="0.45">
      <c r="A679" t="s">
        <v>1049</v>
      </c>
      <c r="B679" t="s">
        <v>31</v>
      </c>
      <c r="C679" s="7">
        <v>43046.423611111109</v>
      </c>
      <c r="D679">
        <v>157.15</v>
      </c>
      <c r="E679" s="7">
        <v>43047.388888888891</v>
      </c>
      <c r="F679">
        <v>195.2</v>
      </c>
      <c r="G679" s="8">
        <v>0.24210000000000001</v>
      </c>
      <c r="H679">
        <v>13112.72</v>
      </c>
      <c r="I679" s="8">
        <v>0.21970000000000001</v>
      </c>
      <c r="J679">
        <v>379.78719999999998</v>
      </c>
      <c r="K679">
        <v>59683.55</v>
      </c>
      <c r="L679">
        <v>1949822.94</v>
      </c>
      <c r="M679">
        <v>68</v>
      </c>
      <c r="N679">
        <v>192.83</v>
      </c>
      <c r="O679" s="8">
        <v>-0.2631</v>
      </c>
      <c r="P679" s="8">
        <v>0.64170000000000005</v>
      </c>
      <c r="Q679" t="s">
        <v>610</v>
      </c>
      <c r="S679" s="2">
        <v>43046</v>
      </c>
      <c r="T679" t="s">
        <v>1049</v>
      </c>
      <c r="U679">
        <v>157.15</v>
      </c>
      <c r="V679">
        <v>195.2</v>
      </c>
      <c r="W679">
        <f t="shared" si="124"/>
        <v>12930171.441584984</v>
      </c>
      <c r="X679">
        <f t="shared" si="125"/>
        <v>32325.42860396246</v>
      </c>
      <c r="Y679">
        <f t="shared" si="115"/>
        <v>200</v>
      </c>
      <c r="Z679">
        <f t="shared" si="116"/>
        <v>6905.2999999999938</v>
      </c>
      <c r="AA679" t="str">
        <f t="shared" si="117"/>
        <v/>
      </c>
      <c r="AB679" s="9" t="str">
        <f>IFERROR(AA679/MAX($A$3:AA679)-1,"")</f>
        <v/>
      </c>
      <c r="AG679" s="2">
        <f t="shared" si="122"/>
        <v>43199</v>
      </c>
      <c r="AH679">
        <v>13943361.667452484</v>
      </c>
      <c r="AI679" s="9">
        <f>AH679/MAX($AH$2:AH679)-1</f>
        <v>-1.1088850890971225E-3</v>
      </c>
      <c r="AJ679" s="29">
        <f t="shared" si="118"/>
        <v>1</v>
      </c>
      <c r="AK679" s="29">
        <f t="shared" si="119"/>
        <v>1</v>
      </c>
      <c r="AL679" s="30">
        <f t="shared" si="123"/>
        <v>2</v>
      </c>
      <c r="AM679" s="30">
        <f t="shared" si="120"/>
        <v>2369</v>
      </c>
      <c r="AN679" s="31">
        <f t="shared" ca="1" si="121"/>
        <v>-1.1088850890971225E-3</v>
      </c>
      <c r="AV679" t="s">
        <v>1049</v>
      </c>
      <c r="AW679" t="s">
        <v>31</v>
      </c>
      <c r="AX679" s="7">
        <v>43046.423611111109</v>
      </c>
      <c r="AY679">
        <v>157.15</v>
      </c>
      <c r="AZ679" s="7">
        <v>43047.388888888891</v>
      </c>
      <c r="BA679">
        <v>195.2</v>
      </c>
      <c r="BB679" s="8">
        <v>0.24210000000000001</v>
      </c>
      <c r="BC679">
        <v>13112.72</v>
      </c>
      <c r="BD679" s="8">
        <v>0.21970000000000001</v>
      </c>
      <c r="BE679">
        <v>379.78719999999998</v>
      </c>
      <c r="BF679">
        <v>59683.55</v>
      </c>
      <c r="BG679">
        <v>1949822.94</v>
      </c>
      <c r="BH679">
        <v>68</v>
      </c>
      <c r="BI679">
        <v>192.83</v>
      </c>
      <c r="BJ679" s="8">
        <v>-0.2631</v>
      </c>
      <c r="BK679" s="8">
        <v>0.64170000000000005</v>
      </c>
      <c r="BL679" t="s">
        <v>610</v>
      </c>
    </row>
    <row r="680" spans="1:64" x14ac:dyDescent="0.45">
      <c r="A680" t="s">
        <v>1050</v>
      </c>
      <c r="B680" t="s">
        <v>31</v>
      </c>
      <c r="C680" s="7">
        <v>43046.430555555555</v>
      </c>
      <c r="D680">
        <v>128.94999999999999</v>
      </c>
      <c r="E680" s="7">
        <v>43047.388888888891</v>
      </c>
      <c r="F680">
        <v>143</v>
      </c>
      <c r="G680" s="8">
        <v>0.109</v>
      </c>
      <c r="H680">
        <v>5244.04</v>
      </c>
      <c r="I680" s="8">
        <v>8.7900000000000006E-2</v>
      </c>
      <c r="J680">
        <v>462.82549999999998</v>
      </c>
      <c r="K680">
        <v>59681.34</v>
      </c>
      <c r="L680">
        <v>1955066.98</v>
      </c>
      <c r="M680">
        <v>66</v>
      </c>
      <c r="N680">
        <v>79.459999999999994</v>
      </c>
      <c r="O680" s="8">
        <v>-0.35980000000000001</v>
      </c>
      <c r="P680" s="8">
        <v>0.49830000000000002</v>
      </c>
      <c r="Q680" t="s">
        <v>610</v>
      </c>
      <c r="S680" s="2">
        <v>43046</v>
      </c>
      <c r="T680" t="s">
        <v>1050</v>
      </c>
      <c r="U680">
        <v>128.94999999999999</v>
      </c>
      <c r="V680">
        <v>143</v>
      </c>
      <c r="W680">
        <f t="shared" si="124"/>
        <v>12930171.441584984</v>
      </c>
      <c r="X680">
        <f t="shared" si="125"/>
        <v>32325.42860396246</v>
      </c>
      <c r="Y680">
        <f t="shared" si="115"/>
        <v>250</v>
      </c>
      <c r="Z680">
        <f t="shared" si="116"/>
        <v>2832.625</v>
      </c>
      <c r="AA680" t="str">
        <f t="shared" si="117"/>
        <v/>
      </c>
      <c r="AB680" s="9" t="str">
        <f>IFERROR(AA680/MAX($A$3:AA680)-1,"")</f>
        <v/>
      </c>
      <c r="AG680" s="2">
        <f t="shared" si="122"/>
        <v>43200</v>
      </c>
      <c r="AH680">
        <v>13943361.667452484</v>
      </c>
      <c r="AI680" s="9">
        <f>AH680/MAX($AH$2:AH680)-1</f>
        <v>-1.1088850890971225E-3</v>
      </c>
      <c r="AJ680" s="29">
        <f t="shared" si="118"/>
        <v>1</v>
      </c>
      <c r="AK680" s="29">
        <f t="shared" si="119"/>
        <v>1</v>
      </c>
      <c r="AL680" s="30">
        <f t="shared" si="123"/>
        <v>2</v>
      </c>
      <c r="AM680" s="30">
        <f t="shared" si="120"/>
        <v>2369</v>
      </c>
      <c r="AN680" s="31">
        <f t="shared" ca="1" si="121"/>
        <v>-1.1088850890971225E-3</v>
      </c>
      <c r="AV680" t="s">
        <v>1050</v>
      </c>
      <c r="AW680" t="s">
        <v>31</v>
      </c>
      <c r="AX680" s="7">
        <v>43046.430555555555</v>
      </c>
      <c r="AY680">
        <v>128.94999999999999</v>
      </c>
      <c r="AZ680" s="7">
        <v>43047.388888888891</v>
      </c>
      <c r="BA680">
        <v>143</v>
      </c>
      <c r="BB680" s="8">
        <v>0.109</v>
      </c>
      <c r="BC680">
        <v>5244.04</v>
      </c>
      <c r="BD680" s="8">
        <v>8.7900000000000006E-2</v>
      </c>
      <c r="BE680">
        <v>462.82549999999998</v>
      </c>
      <c r="BF680">
        <v>59681.34</v>
      </c>
      <c r="BG680">
        <v>1955066.98</v>
      </c>
      <c r="BH680">
        <v>66</v>
      </c>
      <c r="BI680">
        <v>79.459999999999994</v>
      </c>
      <c r="BJ680" s="8">
        <v>-0.35980000000000001</v>
      </c>
      <c r="BK680" s="8">
        <v>0.49830000000000002</v>
      </c>
      <c r="BL680" t="s">
        <v>610</v>
      </c>
    </row>
    <row r="681" spans="1:64" x14ac:dyDescent="0.45">
      <c r="A681" t="s">
        <v>1050</v>
      </c>
      <c r="B681" t="s">
        <v>31</v>
      </c>
      <c r="C681" s="7">
        <v>43046.430555555555</v>
      </c>
      <c r="D681">
        <v>128.94999999999999</v>
      </c>
      <c r="E681" s="7">
        <v>43047.385416666664</v>
      </c>
      <c r="F681">
        <v>170.05</v>
      </c>
      <c r="G681" s="8">
        <v>0.31869999999999998</v>
      </c>
      <c r="H681">
        <v>20777.66</v>
      </c>
      <c r="I681" s="8">
        <v>0.29549999999999998</v>
      </c>
      <c r="J681">
        <v>545.20230000000004</v>
      </c>
      <c r="K681">
        <v>70303.839999999997</v>
      </c>
      <c r="L681">
        <v>4124310.92</v>
      </c>
      <c r="M681">
        <v>65</v>
      </c>
      <c r="N681">
        <v>319.66000000000003</v>
      </c>
      <c r="O681" s="8">
        <v>-0.35980000000000001</v>
      </c>
      <c r="P681" s="8">
        <v>0.49830000000000002</v>
      </c>
      <c r="Q681" t="s">
        <v>610</v>
      </c>
      <c r="S681" s="2">
        <v>43046</v>
      </c>
      <c r="T681" t="s">
        <v>1050</v>
      </c>
      <c r="U681">
        <v>128.94999999999999</v>
      </c>
      <c r="V681">
        <v>170.05</v>
      </c>
      <c r="W681">
        <f t="shared" si="124"/>
        <v>12930171.441584984</v>
      </c>
      <c r="X681">
        <f t="shared" si="125"/>
        <v>32325.42860396246</v>
      </c>
      <c r="Y681">
        <f t="shared" si="115"/>
        <v>250</v>
      </c>
      <c r="Z681">
        <f t="shared" si="116"/>
        <v>9527.5000000000036</v>
      </c>
      <c r="AA681">
        <f t="shared" si="117"/>
        <v>12979383.679084985</v>
      </c>
      <c r="AB681" s="9">
        <f>IFERROR(AA681/MAX($A$3:AA681)-1,"")</f>
        <v>-1.7772432376175207E-3</v>
      </c>
      <c r="AG681" s="2">
        <f t="shared" si="122"/>
        <v>43201</v>
      </c>
      <c r="AH681">
        <v>13913144.267452484</v>
      </c>
      <c r="AI681" s="9">
        <f>AH681/MAX($AH$2:AH681)-1</f>
        <v>-3.2736351038777922E-3</v>
      </c>
      <c r="AJ681" s="29">
        <f t="shared" si="118"/>
        <v>1</v>
      </c>
      <c r="AK681" s="29">
        <f t="shared" si="119"/>
        <v>1</v>
      </c>
      <c r="AL681" s="30">
        <f t="shared" si="123"/>
        <v>2</v>
      </c>
      <c r="AM681" s="30">
        <f t="shared" si="120"/>
        <v>2369</v>
      </c>
      <c r="AN681" s="31">
        <f t="shared" ca="1" si="121"/>
        <v>-3.2736351038777922E-3</v>
      </c>
      <c r="AV681" t="s">
        <v>1050</v>
      </c>
      <c r="AW681" t="s">
        <v>31</v>
      </c>
      <c r="AX681" s="7">
        <v>43046.430555555555</v>
      </c>
      <c r="AY681">
        <v>128.94999999999999</v>
      </c>
      <c r="AZ681" s="7">
        <v>43047.385416666664</v>
      </c>
      <c r="BA681">
        <v>170.05</v>
      </c>
      <c r="BB681" s="8">
        <v>0.31869999999999998</v>
      </c>
      <c r="BC681">
        <v>20777.66</v>
      </c>
      <c r="BD681" s="8">
        <v>0.29549999999999998</v>
      </c>
      <c r="BE681">
        <v>545.20230000000004</v>
      </c>
      <c r="BF681">
        <v>70303.839999999997</v>
      </c>
      <c r="BG681">
        <v>4124310.92</v>
      </c>
      <c r="BH681">
        <v>65</v>
      </c>
      <c r="BI681">
        <v>319.66000000000003</v>
      </c>
      <c r="BJ681" s="8">
        <v>-0.35980000000000001</v>
      </c>
      <c r="BK681" s="8">
        <v>0.49830000000000002</v>
      </c>
      <c r="BL681" t="s">
        <v>610</v>
      </c>
    </row>
    <row r="682" spans="1:64" x14ac:dyDescent="0.45">
      <c r="A682" t="s">
        <v>1056</v>
      </c>
      <c r="B682" t="s">
        <v>31</v>
      </c>
      <c r="C682" s="7">
        <v>43047.416666666664</v>
      </c>
      <c r="D682">
        <v>94.4</v>
      </c>
      <c r="E682" s="7">
        <v>43048.385416666664</v>
      </c>
      <c r="F682">
        <v>18.25</v>
      </c>
      <c r="G682" s="8">
        <v>-0.80669999999999997</v>
      </c>
      <c r="H682">
        <v>-57811.3</v>
      </c>
      <c r="I682" s="8">
        <v>-0.81859999999999999</v>
      </c>
      <c r="J682">
        <v>748.10969999999998</v>
      </c>
      <c r="K682">
        <v>70621.55</v>
      </c>
      <c r="L682">
        <v>4066499.63</v>
      </c>
      <c r="M682">
        <v>69</v>
      </c>
      <c r="N682">
        <v>-837.84</v>
      </c>
      <c r="O682" s="8">
        <v>-0.80669999999999997</v>
      </c>
      <c r="P682" s="8">
        <v>7.7899999999999997E-2</v>
      </c>
      <c r="Q682" t="s">
        <v>610</v>
      </c>
      <c r="S682" s="2">
        <v>43047</v>
      </c>
      <c r="T682" t="s">
        <v>1056</v>
      </c>
      <c r="U682">
        <v>94.4</v>
      </c>
      <c r="V682">
        <v>18.25</v>
      </c>
      <c r="W682">
        <f t="shared" si="124"/>
        <v>12979383.679084985</v>
      </c>
      <c r="X682">
        <f t="shared" si="125"/>
        <v>32448.459197712462</v>
      </c>
      <c r="Y682">
        <f t="shared" si="115"/>
        <v>350</v>
      </c>
      <c r="Z682">
        <f t="shared" si="116"/>
        <v>-27046.775000000005</v>
      </c>
      <c r="AA682" t="str">
        <f t="shared" si="117"/>
        <v/>
      </c>
      <c r="AB682" s="9" t="str">
        <f>IFERROR(AA682/MAX($A$3:AA682)-1,"")</f>
        <v/>
      </c>
      <c r="AG682" s="2">
        <f t="shared" si="122"/>
        <v>43202</v>
      </c>
      <c r="AH682">
        <v>13852699.304952484</v>
      </c>
      <c r="AI682" s="9">
        <f>AH682/MAX($AH$2:AH682)-1</f>
        <v>-7.6038631666921486E-3</v>
      </c>
      <c r="AJ682" s="29">
        <f t="shared" si="118"/>
        <v>1</v>
      </c>
      <c r="AK682" s="29">
        <f t="shared" si="119"/>
        <v>1</v>
      </c>
      <c r="AL682" s="30">
        <f t="shared" si="123"/>
        <v>2</v>
      </c>
      <c r="AM682" s="30">
        <f t="shared" si="120"/>
        <v>2369</v>
      </c>
      <c r="AN682" s="31">
        <f t="shared" ca="1" si="121"/>
        <v>-7.6038631666921486E-3</v>
      </c>
      <c r="AV682" t="s">
        <v>1056</v>
      </c>
      <c r="AW682" t="s">
        <v>31</v>
      </c>
      <c r="AX682" s="7">
        <v>43047.416666666664</v>
      </c>
      <c r="AY682">
        <v>94.4</v>
      </c>
      <c r="AZ682" s="7">
        <v>43048.385416666664</v>
      </c>
      <c r="BA682">
        <v>18.25</v>
      </c>
      <c r="BB682" s="8">
        <v>-0.80669999999999997</v>
      </c>
      <c r="BC682">
        <v>-57811.3</v>
      </c>
      <c r="BD682" s="8">
        <v>-0.81859999999999999</v>
      </c>
      <c r="BE682">
        <v>748.10969999999998</v>
      </c>
      <c r="BF682">
        <v>70621.55</v>
      </c>
      <c r="BG682">
        <v>4066499.63</v>
      </c>
      <c r="BH682">
        <v>69</v>
      </c>
      <c r="BI682">
        <v>-837.84</v>
      </c>
      <c r="BJ682" s="8">
        <v>-0.80669999999999997</v>
      </c>
      <c r="BK682" s="8">
        <v>7.7899999999999997E-2</v>
      </c>
      <c r="BL682" t="s">
        <v>610</v>
      </c>
    </row>
    <row r="683" spans="1:64" x14ac:dyDescent="0.45">
      <c r="A683" t="s">
        <v>1046</v>
      </c>
      <c r="B683" t="s">
        <v>31</v>
      </c>
      <c r="C683" s="7">
        <v>43047.482638888891</v>
      </c>
      <c r="D683">
        <v>127.75</v>
      </c>
      <c r="E683" s="7">
        <v>43048.388888888891</v>
      </c>
      <c r="F683">
        <v>34.450000000000003</v>
      </c>
      <c r="G683" s="8">
        <v>-0.73029999999999995</v>
      </c>
      <c r="H683">
        <v>-44414.83</v>
      </c>
      <c r="I683" s="8">
        <v>-0.74299999999999999</v>
      </c>
      <c r="J683">
        <v>467.90870000000001</v>
      </c>
      <c r="K683">
        <v>59775.34</v>
      </c>
      <c r="L683">
        <v>1910652.16</v>
      </c>
      <c r="M683">
        <v>51</v>
      </c>
      <c r="N683">
        <v>-870.88</v>
      </c>
      <c r="O683" s="8">
        <v>-0.89710000000000001</v>
      </c>
      <c r="P683" s="8">
        <v>1.5699999999999999E-2</v>
      </c>
      <c r="Q683" t="s">
        <v>610</v>
      </c>
      <c r="S683" s="2">
        <v>43047</v>
      </c>
      <c r="T683" t="s">
        <v>1046</v>
      </c>
      <c r="U683">
        <v>127.75</v>
      </c>
      <c r="V683">
        <v>34.450000000000003</v>
      </c>
      <c r="W683">
        <f t="shared" si="124"/>
        <v>12979383.679084985</v>
      </c>
      <c r="X683">
        <f t="shared" si="125"/>
        <v>32448.459197712462</v>
      </c>
      <c r="Y683">
        <f t="shared" si="115"/>
        <v>250</v>
      </c>
      <c r="Z683">
        <f t="shared" si="116"/>
        <v>-23730.5</v>
      </c>
      <c r="AA683" t="str">
        <f t="shared" si="117"/>
        <v/>
      </c>
      <c r="AB683" s="9" t="str">
        <f>IFERROR(AA683/MAX($A$3:AA683)-1,"")</f>
        <v/>
      </c>
      <c r="AG683" s="2">
        <f t="shared" si="122"/>
        <v>43203</v>
      </c>
      <c r="AH683">
        <v>13825425.642452484</v>
      </c>
      <c r="AI683" s="9">
        <f>AH683/MAX($AH$2:AH683)-1</f>
        <v>-9.5577262157960918E-3</v>
      </c>
      <c r="AJ683" s="29">
        <f t="shared" si="118"/>
        <v>1</v>
      </c>
      <c r="AK683" s="29">
        <f t="shared" si="119"/>
        <v>1</v>
      </c>
      <c r="AL683" s="30">
        <f t="shared" si="123"/>
        <v>2</v>
      </c>
      <c r="AM683" s="30">
        <f t="shared" si="120"/>
        <v>2369</v>
      </c>
      <c r="AN683" s="31">
        <f t="shared" ca="1" si="121"/>
        <v>-9.5577262157960918E-3</v>
      </c>
      <c r="AV683" t="s">
        <v>1046</v>
      </c>
      <c r="AW683" t="s">
        <v>31</v>
      </c>
      <c r="AX683" s="7">
        <v>43047.482638888891</v>
      </c>
      <c r="AY683">
        <v>127.75</v>
      </c>
      <c r="AZ683" s="7">
        <v>43048.388888888891</v>
      </c>
      <c r="BA683">
        <v>34.450000000000003</v>
      </c>
      <c r="BB683" s="8">
        <v>-0.73029999999999995</v>
      </c>
      <c r="BC683">
        <v>-44414.83</v>
      </c>
      <c r="BD683" s="8">
        <v>-0.74299999999999999</v>
      </c>
      <c r="BE683">
        <v>467.90870000000001</v>
      </c>
      <c r="BF683">
        <v>59775.34</v>
      </c>
      <c r="BG683">
        <v>1910652.16</v>
      </c>
      <c r="BH683">
        <v>51</v>
      </c>
      <c r="BI683">
        <v>-870.88</v>
      </c>
      <c r="BJ683" s="8">
        <v>-0.89710000000000001</v>
      </c>
      <c r="BK683" s="8">
        <v>1.5699999999999999E-2</v>
      </c>
      <c r="BL683" t="s">
        <v>610</v>
      </c>
    </row>
    <row r="684" spans="1:64" x14ac:dyDescent="0.45">
      <c r="A684" t="s">
        <v>1057</v>
      </c>
      <c r="B684" t="s">
        <v>31</v>
      </c>
      <c r="C684" s="7">
        <v>43047.625</v>
      </c>
      <c r="D684">
        <v>60.2</v>
      </c>
      <c r="E684" s="7">
        <v>43048.385416666664</v>
      </c>
      <c r="F684">
        <v>8</v>
      </c>
      <c r="G684" s="8">
        <v>-0.86709999999999998</v>
      </c>
      <c r="H684">
        <v>-61992.76</v>
      </c>
      <c r="I684" s="8">
        <v>-0.87839999999999996</v>
      </c>
      <c r="J684">
        <v>1172.2850000000001</v>
      </c>
      <c r="K684">
        <v>70571.539999999994</v>
      </c>
      <c r="L684">
        <v>4004506.87</v>
      </c>
      <c r="M684">
        <v>9</v>
      </c>
      <c r="N684">
        <v>-6888.08</v>
      </c>
      <c r="O684" s="8">
        <v>-0.86709999999999998</v>
      </c>
      <c r="P684" s="8">
        <v>3.32E-2</v>
      </c>
      <c r="Q684" t="s">
        <v>610</v>
      </c>
      <c r="S684" s="2">
        <v>43047</v>
      </c>
      <c r="T684" t="s">
        <v>1057</v>
      </c>
      <c r="U684">
        <v>60.2</v>
      </c>
      <c r="V684">
        <v>8</v>
      </c>
      <c r="W684">
        <f t="shared" si="124"/>
        <v>12979383.679084985</v>
      </c>
      <c r="X684">
        <f t="shared" si="125"/>
        <v>32448.459197712462</v>
      </c>
      <c r="Y684">
        <f t="shared" si="115"/>
        <v>550</v>
      </c>
      <c r="Z684">
        <f t="shared" si="116"/>
        <v>-29085.100000000002</v>
      </c>
      <c r="AA684">
        <f t="shared" si="117"/>
        <v>12899521.304084985</v>
      </c>
      <c r="AB684" s="9">
        <f>IFERROR(AA684/MAX($A$3:AA684)-1,"")</f>
        <v>-7.919325335287053E-3</v>
      </c>
      <c r="AG684" s="2">
        <f t="shared" si="122"/>
        <v>43204</v>
      </c>
      <c r="AH684">
        <v>13825425.642452484</v>
      </c>
      <c r="AI684" s="9">
        <f>AH684/MAX($AH$2:AH684)-1</f>
        <v>-9.5577262157960918E-3</v>
      </c>
      <c r="AJ684" s="29">
        <f t="shared" si="118"/>
        <v>1</v>
      </c>
      <c r="AK684" s="29">
        <f t="shared" si="119"/>
        <v>1</v>
      </c>
      <c r="AL684" s="30">
        <f t="shared" si="123"/>
        <v>2</v>
      </c>
      <c r="AM684" s="30">
        <f t="shared" si="120"/>
        <v>2369</v>
      </c>
      <c r="AN684" s="31">
        <f t="shared" ca="1" si="121"/>
        <v>-9.5577262157960918E-3</v>
      </c>
      <c r="AV684" t="s">
        <v>1057</v>
      </c>
      <c r="AW684" t="s">
        <v>31</v>
      </c>
      <c r="AX684" s="7">
        <v>43047.625</v>
      </c>
      <c r="AY684">
        <v>60.2</v>
      </c>
      <c r="AZ684" s="7">
        <v>43048.385416666664</v>
      </c>
      <c r="BA684">
        <v>8</v>
      </c>
      <c r="BB684" s="8">
        <v>-0.86709999999999998</v>
      </c>
      <c r="BC684">
        <v>-61992.76</v>
      </c>
      <c r="BD684" s="8">
        <v>-0.87839999999999996</v>
      </c>
      <c r="BE684">
        <v>1172.2850000000001</v>
      </c>
      <c r="BF684">
        <v>70571.539999999994</v>
      </c>
      <c r="BG684">
        <v>4004506.87</v>
      </c>
      <c r="BH684">
        <v>9</v>
      </c>
      <c r="BI684">
        <v>-6888.08</v>
      </c>
      <c r="BJ684" s="8">
        <v>-0.86709999999999998</v>
      </c>
      <c r="BK684" s="8">
        <v>3.32E-2</v>
      </c>
      <c r="BL684" t="s">
        <v>610</v>
      </c>
    </row>
    <row r="685" spans="1:64" x14ac:dyDescent="0.45">
      <c r="A685" t="s">
        <v>1046</v>
      </c>
      <c r="B685" t="s">
        <v>31</v>
      </c>
      <c r="C685" s="7">
        <v>43048.402777777781</v>
      </c>
      <c r="D685">
        <v>38</v>
      </c>
      <c r="E685" s="7">
        <v>43048.635416666664</v>
      </c>
      <c r="F685">
        <v>0.1</v>
      </c>
      <c r="G685" s="8">
        <v>-0.99739999999999995</v>
      </c>
      <c r="H685">
        <v>-70540.33</v>
      </c>
      <c r="I685" s="8">
        <v>-1.0074000000000001</v>
      </c>
      <c r="J685">
        <v>1842.6980000000001</v>
      </c>
      <c r="K685">
        <v>70022.53</v>
      </c>
      <c r="L685">
        <v>3933966.54</v>
      </c>
      <c r="M685">
        <v>68</v>
      </c>
      <c r="N685">
        <v>-1037.3599999999999</v>
      </c>
      <c r="O685" s="8">
        <v>-0.99739999999999995</v>
      </c>
      <c r="P685" s="8">
        <v>0.13159999999999999</v>
      </c>
      <c r="Q685" t="s">
        <v>610</v>
      </c>
      <c r="S685" s="2">
        <v>43048</v>
      </c>
      <c r="T685" t="s">
        <v>1046</v>
      </c>
      <c r="U685">
        <v>38</v>
      </c>
      <c r="V685">
        <v>0.1</v>
      </c>
      <c r="W685">
        <f t="shared" si="124"/>
        <v>12899521.304084985</v>
      </c>
      <c r="X685">
        <f t="shared" si="125"/>
        <v>32248.803260212462</v>
      </c>
      <c r="Y685">
        <f t="shared" si="115"/>
        <v>850</v>
      </c>
      <c r="Z685">
        <f t="shared" si="116"/>
        <v>-32538.850000000006</v>
      </c>
      <c r="AA685" t="str">
        <f t="shared" si="117"/>
        <v/>
      </c>
      <c r="AB685" s="9" t="str">
        <f>IFERROR(AA685/MAX($A$3:AA685)-1,"")</f>
        <v/>
      </c>
      <c r="AG685" s="2">
        <f t="shared" si="122"/>
        <v>43205</v>
      </c>
      <c r="AH685">
        <v>13825425.642452484</v>
      </c>
      <c r="AI685" s="9">
        <f>AH685/MAX($AH$2:AH685)-1</f>
        <v>-9.5577262157960918E-3</v>
      </c>
      <c r="AJ685" s="29">
        <f t="shared" si="118"/>
        <v>1</v>
      </c>
      <c r="AK685" s="29">
        <f t="shared" si="119"/>
        <v>1</v>
      </c>
      <c r="AL685" s="30">
        <f t="shared" si="123"/>
        <v>2</v>
      </c>
      <c r="AM685" s="30">
        <f t="shared" si="120"/>
        <v>2369</v>
      </c>
      <c r="AN685" s="31">
        <f t="shared" ca="1" si="121"/>
        <v>-9.5577262157960918E-3</v>
      </c>
      <c r="AV685" t="s">
        <v>1046</v>
      </c>
      <c r="AW685" t="s">
        <v>31</v>
      </c>
      <c r="AX685" s="7">
        <v>43048.402777777781</v>
      </c>
      <c r="AY685">
        <v>38</v>
      </c>
      <c r="AZ685" s="7">
        <v>43048.635416666664</v>
      </c>
      <c r="BA685">
        <v>0.1</v>
      </c>
      <c r="BB685" s="8">
        <v>-0.99739999999999995</v>
      </c>
      <c r="BC685">
        <v>-70540.33</v>
      </c>
      <c r="BD685" s="8">
        <v>-1.0074000000000001</v>
      </c>
      <c r="BE685">
        <v>1842.6980000000001</v>
      </c>
      <c r="BF685">
        <v>70022.53</v>
      </c>
      <c r="BG685">
        <v>3933966.54</v>
      </c>
      <c r="BH685">
        <v>68</v>
      </c>
      <c r="BI685">
        <v>-1037.3599999999999</v>
      </c>
      <c r="BJ685" s="8">
        <v>-0.99739999999999995</v>
      </c>
      <c r="BK685" s="8">
        <v>0.13159999999999999</v>
      </c>
      <c r="BL685" t="s">
        <v>610</v>
      </c>
    </row>
    <row r="686" spans="1:64" x14ac:dyDescent="0.45">
      <c r="A686" t="s">
        <v>1056</v>
      </c>
      <c r="B686" t="s">
        <v>31</v>
      </c>
      <c r="C686" s="7">
        <v>43048.461805555555</v>
      </c>
      <c r="D686">
        <v>40.5</v>
      </c>
      <c r="E686" s="7">
        <v>43048.635416666664</v>
      </c>
      <c r="F686">
        <v>0.1</v>
      </c>
      <c r="G686" s="8">
        <v>-0.99750000000000005</v>
      </c>
      <c r="H686">
        <v>-70296.399999999994</v>
      </c>
      <c r="I686" s="8">
        <v>-1.0076000000000001</v>
      </c>
      <c r="J686">
        <v>1722.6980000000001</v>
      </c>
      <c r="K686">
        <v>69769.259999999995</v>
      </c>
      <c r="L686">
        <v>3863670.14</v>
      </c>
      <c r="M686">
        <v>51</v>
      </c>
      <c r="N686">
        <v>-1378.36</v>
      </c>
      <c r="O686" s="8">
        <v>-0.99750000000000005</v>
      </c>
      <c r="P686" s="8">
        <v>0.35799999999999998</v>
      </c>
      <c r="Q686" t="s">
        <v>610</v>
      </c>
      <c r="S686" s="2">
        <v>43048</v>
      </c>
      <c r="T686" t="s">
        <v>1056</v>
      </c>
      <c r="U686">
        <v>40.5</v>
      </c>
      <c r="V686">
        <v>0.1</v>
      </c>
      <c r="W686">
        <f t="shared" si="124"/>
        <v>12899521.304084985</v>
      </c>
      <c r="X686">
        <f t="shared" si="125"/>
        <v>32248.803260212462</v>
      </c>
      <c r="Y686">
        <f t="shared" si="115"/>
        <v>800</v>
      </c>
      <c r="Z686">
        <f t="shared" si="116"/>
        <v>-32644.800000000003</v>
      </c>
      <c r="AA686">
        <f t="shared" si="117"/>
        <v>12834337.654084984</v>
      </c>
      <c r="AB686" s="9">
        <f>IFERROR(AA686/MAX($A$3:AA686)-1,"")</f>
        <v>-1.2932491168706761E-2</v>
      </c>
      <c r="AG686" s="2">
        <f t="shared" si="122"/>
        <v>43206</v>
      </c>
      <c r="AH686">
        <v>13844416.179952484</v>
      </c>
      <c r="AI686" s="9">
        <f>AH686/MAX($AH$2:AH686)-1</f>
        <v>-8.1972595199912845E-3</v>
      </c>
      <c r="AJ686" s="29">
        <f t="shared" si="118"/>
        <v>1</v>
      </c>
      <c r="AK686" s="29">
        <f t="shared" si="119"/>
        <v>1</v>
      </c>
      <c r="AL686" s="30">
        <f t="shared" si="123"/>
        <v>2</v>
      </c>
      <c r="AM686" s="30">
        <f t="shared" si="120"/>
        <v>2369</v>
      </c>
      <c r="AN686" s="31">
        <f t="shared" ca="1" si="121"/>
        <v>-8.1972595199912845E-3</v>
      </c>
      <c r="AV686" t="s">
        <v>1056</v>
      </c>
      <c r="AW686" t="s">
        <v>31</v>
      </c>
      <c r="AX686" s="7">
        <v>43048.461805555555</v>
      </c>
      <c r="AY686">
        <v>40.5</v>
      </c>
      <c r="AZ686" s="7">
        <v>43048.635416666664</v>
      </c>
      <c r="BA686">
        <v>0.1</v>
      </c>
      <c r="BB686" s="8">
        <v>-0.99750000000000005</v>
      </c>
      <c r="BC686">
        <v>-70296.399999999994</v>
      </c>
      <c r="BD686" s="8">
        <v>-1.0076000000000001</v>
      </c>
      <c r="BE686">
        <v>1722.6980000000001</v>
      </c>
      <c r="BF686">
        <v>69769.259999999995</v>
      </c>
      <c r="BG686">
        <v>3863670.14</v>
      </c>
      <c r="BH686">
        <v>51</v>
      </c>
      <c r="BI686">
        <v>-1378.36</v>
      </c>
      <c r="BJ686" s="8">
        <v>-0.99750000000000005</v>
      </c>
      <c r="BK686" s="8">
        <v>0.35799999999999998</v>
      </c>
      <c r="BL686" t="s">
        <v>610</v>
      </c>
    </row>
    <row r="687" spans="1:64" x14ac:dyDescent="0.45">
      <c r="A687" t="s">
        <v>1051</v>
      </c>
      <c r="B687" t="s">
        <v>31</v>
      </c>
      <c r="C687" s="7">
        <v>43049.572916666664</v>
      </c>
      <c r="D687">
        <v>148.65</v>
      </c>
      <c r="E687" s="7">
        <v>43052.388888888891</v>
      </c>
      <c r="F687">
        <v>116</v>
      </c>
      <c r="G687" s="8">
        <v>-0.21959999999999999</v>
      </c>
      <c r="H687">
        <v>-14140.75</v>
      </c>
      <c r="I687" s="8">
        <v>-0.2374</v>
      </c>
      <c r="J687">
        <v>400.62740000000002</v>
      </c>
      <c r="K687">
        <v>59553.26</v>
      </c>
      <c r="L687">
        <v>1896511.41</v>
      </c>
      <c r="M687">
        <v>25</v>
      </c>
      <c r="N687">
        <v>-565.63</v>
      </c>
      <c r="O687" s="8">
        <v>-0.59130000000000005</v>
      </c>
      <c r="P687" s="8">
        <v>0.1103</v>
      </c>
      <c r="Q687" t="s">
        <v>610</v>
      </c>
      <c r="S687" s="2">
        <v>43049</v>
      </c>
      <c r="T687" t="s">
        <v>1051</v>
      </c>
      <c r="U687">
        <v>148.65</v>
      </c>
      <c r="V687">
        <v>116</v>
      </c>
      <c r="W687">
        <f t="shared" si="124"/>
        <v>12834337.654084984</v>
      </c>
      <c r="X687">
        <f t="shared" si="125"/>
        <v>32085.844135212461</v>
      </c>
      <c r="Y687">
        <f t="shared" si="115"/>
        <v>225</v>
      </c>
      <c r="Z687">
        <f t="shared" si="116"/>
        <v>-7941.7125000000024</v>
      </c>
      <c r="AA687" t="str">
        <f t="shared" si="117"/>
        <v/>
      </c>
      <c r="AB687" s="9" t="str">
        <f>IFERROR(AA687/MAX($A$3:AA687)-1,"")</f>
        <v/>
      </c>
      <c r="AG687" s="2">
        <f t="shared" si="122"/>
        <v>43207</v>
      </c>
      <c r="AH687">
        <v>13844416.179952484</v>
      </c>
      <c r="AI687" s="9">
        <f>AH687/MAX($AH$2:AH687)-1</f>
        <v>-8.1972595199912845E-3</v>
      </c>
      <c r="AJ687" s="29">
        <f t="shared" si="118"/>
        <v>1</v>
      </c>
      <c r="AK687" s="29">
        <f t="shared" si="119"/>
        <v>1</v>
      </c>
      <c r="AL687" s="30">
        <f t="shared" si="123"/>
        <v>2</v>
      </c>
      <c r="AM687" s="30">
        <f t="shared" si="120"/>
        <v>2369</v>
      </c>
      <c r="AN687" s="31">
        <f t="shared" ca="1" si="121"/>
        <v>-8.1972595199912845E-3</v>
      </c>
      <c r="AV687" t="s">
        <v>1051</v>
      </c>
      <c r="AW687" t="s">
        <v>31</v>
      </c>
      <c r="AX687" s="7">
        <v>43049.572916666664</v>
      </c>
      <c r="AY687">
        <v>148.65</v>
      </c>
      <c r="AZ687" s="7">
        <v>43052.388888888891</v>
      </c>
      <c r="BA687">
        <v>116</v>
      </c>
      <c r="BB687" s="8">
        <v>-0.21959999999999999</v>
      </c>
      <c r="BC687">
        <v>-14140.75</v>
      </c>
      <c r="BD687" s="8">
        <v>-0.2374</v>
      </c>
      <c r="BE687">
        <v>400.62740000000002</v>
      </c>
      <c r="BF687">
        <v>59553.26</v>
      </c>
      <c r="BG687">
        <v>1896511.41</v>
      </c>
      <c r="BH687">
        <v>25</v>
      </c>
      <c r="BI687">
        <v>-565.63</v>
      </c>
      <c r="BJ687" s="8">
        <v>-0.59130000000000005</v>
      </c>
      <c r="BK687" s="8">
        <v>0.1103</v>
      </c>
      <c r="BL687" t="s">
        <v>610</v>
      </c>
    </row>
    <row r="688" spans="1:64" x14ac:dyDescent="0.45">
      <c r="A688" t="s">
        <v>1051</v>
      </c>
      <c r="B688" t="s">
        <v>31</v>
      </c>
      <c r="C688" s="7">
        <v>43049.572916666664</v>
      </c>
      <c r="D688">
        <v>148.65</v>
      </c>
      <c r="E688" s="7">
        <v>43052.385416666664</v>
      </c>
      <c r="F688">
        <v>116</v>
      </c>
      <c r="G688" s="8">
        <v>-0.21959999999999999</v>
      </c>
      <c r="H688">
        <v>-16459.439999999999</v>
      </c>
      <c r="I688" s="8">
        <v>-0.2374</v>
      </c>
      <c r="J688">
        <v>466.31920000000002</v>
      </c>
      <c r="K688">
        <v>69318.350000000006</v>
      </c>
      <c r="L688">
        <v>3847210.7</v>
      </c>
      <c r="M688">
        <v>24</v>
      </c>
      <c r="N688">
        <v>-685.81</v>
      </c>
      <c r="O688" s="8">
        <v>-0.59130000000000005</v>
      </c>
      <c r="P688" s="8">
        <v>0.1103</v>
      </c>
      <c r="Q688" t="s">
        <v>610</v>
      </c>
      <c r="S688" s="2">
        <v>43049</v>
      </c>
      <c r="T688" t="s">
        <v>1051</v>
      </c>
      <c r="U688">
        <v>148.65</v>
      </c>
      <c r="V688">
        <v>116</v>
      </c>
      <c r="W688">
        <f t="shared" si="124"/>
        <v>12834337.654084984</v>
      </c>
      <c r="X688">
        <f t="shared" si="125"/>
        <v>32085.844135212461</v>
      </c>
      <c r="Y688">
        <f t="shared" si="115"/>
        <v>225</v>
      </c>
      <c r="Z688">
        <f t="shared" si="116"/>
        <v>-7941.7125000000024</v>
      </c>
      <c r="AA688" t="str">
        <f t="shared" si="117"/>
        <v/>
      </c>
      <c r="AB688" s="9" t="str">
        <f>IFERROR(AA688/MAX($A$3:AA688)-1,"")</f>
        <v/>
      </c>
      <c r="AG688" s="2">
        <f t="shared" si="122"/>
        <v>43208</v>
      </c>
      <c r="AH688">
        <v>13861396.404952483</v>
      </c>
      <c r="AI688" s="9">
        <f>AH688/MAX($AH$2:AH688)-1</f>
        <v>-6.9808099803311263E-3</v>
      </c>
      <c r="AJ688" s="29">
        <f t="shared" si="118"/>
        <v>1</v>
      </c>
      <c r="AK688" s="29">
        <f t="shared" si="119"/>
        <v>1</v>
      </c>
      <c r="AL688" s="30">
        <f t="shared" si="123"/>
        <v>2</v>
      </c>
      <c r="AM688" s="30">
        <f t="shared" si="120"/>
        <v>2369</v>
      </c>
      <c r="AN688" s="31">
        <f t="shared" ca="1" si="121"/>
        <v>-6.9808099803311263E-3</v>
      </c>
      <c r="AV688" t="s">
        <v>1051</v>
      </c>
      <c r="AW688" t="s">
        <v>31</v>
      </c>
      <c r="AX688" s="7">
        <v>43049.572916666664</v>
      </c>
      <c r="AY688">
        <v>148.65</v>
      </c>
      <c r="AZ688" s="7">
        <v>43052.385416666664</v>
      </c>
      <c r="BA688">
        <v>116</v>
      </c>
      <c r="BB688" s="8">
        <v>-0.21959999999999999</v>
      </c>
      <c r="BC688">
        <v>-16459.439999999999</v>
      </c>
      <c r="BD688" s="8">
        <v>-0.2374</v>
      </c>
      <c r="BE688">
        <v>466.31920000000002</v>
      </c>
      <c r="BF688">
        <v>69318.350000000006</v>
      </c>
      <c r="BG688">
        <v>3847210.7</v>
      </c>
      <c r="BH688">
        <v>24</v>
      </c>
      <c r="BI688">
        <v>-685.81</v>
      </c>
      <c r="BJ688" s="8">
        <v>-0.59130000000000005</v>
      </c>
      <c r="BK688" s="8">
        <v>0.1103</v>
      </c>
      <c r="BL688" t="s">
        <v>610</v>
      </c>
    </row>
    <row r="689" spans="1:64" x14ac:dyDescent="0.45">
      <c r="A689" t="s">
        <v>1047</v>
      </c>
      <c r="B689" t="s">
        <v>31</v>
      </c>
      <c r="C689" s="7">
        <v>43049.579861111109</v>
      </c>
      <c r="D689">
        <v>182.2</v>
      </c>
      <c r="E689" s="7">
        <v>43052.388888888891</v>
      </c>
      <c r="F689">
        <v>164.25</v>
      </c>
      <c r="G689" s="8">
        <v>-9.8500000000000004E-2</v>
      </c>
      <c r="H689">
        <v>-6997.69</v>
      </c>
      <c r="I689" s="8">
        <v>-0.11749999999999999</v>
      </c>
      <c r="J689">
        <v>326.77330000000001</v>
      </c>
      <c r="K689">
        <v>59538.09</v>
      </c>
      <c r="L689">
        <v>1889513.72</v>
      </c>
      <c r="M689">
        <v>23</v>
      </c>
      <c r="N689">
        <v>-304.25</v>
      </c>
      <c r="O689" s="8">
        <v>-0.51780000000000004</v>
      </c>
      <c r="P689" s="8">
        <v>0.15260000000000001</v>
      </c>
      <c r="Q689" t="s">
        <v>610</v>
      </c>
      <c r="S689" s="2">
        <v>43049</v>
      </c>
      <c r="T689" t="s">
        <v>1047</v>
      </c>
      <c r="U689">
        <v>182.2</v>
      </c>
      <c r="V689">
        <v>164.25</v>
      </c>
      <c r="W689">
        <f t="shared" si="124"/>
        <v>12834337.654084984</v>
      </c>
      <c r="X689">
        <f t="shared" si="125"/>
        <v>32085.844135212461</v>
      </c>
      <c r="Y689">
        <f t="shared" si="115"/>
        <v>175</v>
      </c>
      <c r="Z689">
        <f t="shared" si="116"/>
        <v>-3747.5375000000008</v>
      </c>
      <c r="AA689" t="str">
        <f t="shared" si="117"/>
        <v/>
      </c>
      <c r="AB689" s="9" t="str">
        <f>IFERROR(AA689/MAX($A$3:AA689)-1,"")</f>
        <v/>
      </c>
      <c r="AG689" s="2">
        <f t="shared" si="122"/>
        <v>43209</v>
      </c>
      <c r="AH689">
        <v>13826173.879952483</v>
      </c>
      <c r="AI689" s="9">
        <f>AH689/MAX($AH$2:AH689)-1</f>
        <v>-9.5041230884860273E-3</v>
      </c>
      <c r="AJ689" s="29">
        <f t="shared" si="118"/>
        <v>1</v>
      </c>
      <c r="AK689" s="29">
        <f t="shared" si="119"/>
        <v>1</v>
      </c>
      <c r="AL689" s="30">
        <f t="shared" si="123"/>
        <v>2</v>
      </c>
      <c r="AM689" s="30">
        <f t="shared" si="120"/>
        <v>2369</v>
      </c>
      <c r="AN689" s="31">
        <f t="shared" ca="1" si="121"/>
        <v>-9.5041230884860273E-3</v>
      </c>
      <c r="AV689" t="s">
        <v>1047</v>
      </c>
      <c r="AW689" t="s">
        <v>31</v>
      </c>
      <c r="AX689" s="7">
        <v>43049.579861111109</v>
      </c>
      <c r="AY689">
        <v>182.2</v>
      </c>
      <c r="AZ689" s="7">
        <v>43052.388888888891</v>
      </c>
      <c r="BA689">
        <v>164.25</v>
      </c>
      <c r="BB689" s="8">
        <v>-9.8500000000000004E-2</v>
      </c>
      <c r="BC689">
        <v>-6997.69</v>
      </c>
      <c r="BD689" s="8">
        <v>-0.11749999999999999</v>
      </c>
      <c r="BE689">
        <v>326.77330000000001</v>
      </c>
      <c r="BF689">
        <v>59538.09</v>
      </c>
      <c r="BG689">
        <v>1889513.72</v>
      </c>
      <c r="BH689">
        <v>23</v>
      </c>
      <c r="BI689">
        <v>-304.25</v>
      </c>
      <c r="BJ689" s="8">
        <v>-0.51780000000000004</v>
      </c>
      <c r="BK689" s="8">
        <v>0.15260000000000001</v>
      </c>
      <c r="BL689" t="s">
        <v>610</v>
      </c>
    </row>
    <row r="690" spans="1:64" x14ac:dyDescent="0.45">
      <c r="A690" t="s">
        <v>1047</v>
      </c>
      <c r="B690" t="s">
        <v>31</v>
      </c>
      <c r="C690" s="7">
        <v>43049.579861111109</v>
      </c>
      <c r="D690">
        <v>182.2</v>
      </c>
      <c r="E690" s="7">
        <v>43052.385416666664</v>
      </c>
      <c r="F690">
        <v>163.4</v>
      </c>
      <c r="G690" s="8">
        <v>-0.1032</v>
      </c>
      <c r="H690">
        <v>-8465.18</v>
      </c>
      <c r="I690" s="8">
        <v>-0.1222</v>
      </c>
      <c r="J690">
        <v>380.35500000000002</v>
      </c>
      <c r="K690">
        <v>69300.69</v>
      </c>
      <c r="L690">
        <v>3838745.52</v>
      </c>
      <c r="M690">
        <v>22</v>
      </c>
      <c r="N690">
        <v>-384.78</v>
      </c>
      <c r="O690" s="8">
        <v>-0.51780000000000004</v>
      </c>
      <c r="P690" s="8">
        <v>0.15260000000000001</v>
      </c>
      <c r="Q690" t="s">
        <v>610</v>
      </c>
      <c r="S690" s="2">
        <v>43049</v>
      </c>
      <c r="T690" t="s">
        <v>1047</v>
      </c>
      <c r="U690">
        <v>182.2</v>
      </c>
      <c r="V690">
        <v>163.4</v>
      </c>
      <c r="W690">
        <f t="shared" si="124"/>
        <v>12834337.654084984</v>
      </c>
      <c r="X690">
        <f t="shared" si="125"/>
        <v>32085.844135212461</v>
      </c>
      <c r="Y690">
        <f t="shared" si="115"/>
        <v>175</v>
      </c>
      <c r="Z690">
        <f t="shared" si="116"/>
        <v>-3894.8</v>
      </c>
      <c r="AA690">
        <f t="shared" si="117"/>
        <v>12810811.891584985</v>
      </c>
      <c r="AB690" s="9">
        <f>IFERROR(AA690/MAX($A$3:AA690)-1,"")</f>
        <v>-1.4741818335414103E-2</v>
      </c>
      <c r="AG690" s="2">
        <f t="shared" si="122"/>
        <v>43210</v>
      </c>
      <c r="AH690">
        <v>13838379.092452483</v>
      </c>
      <c r="AI690" s="9">
        <f>AH690/MAX($AH$2:AH690)-1</f>
        <v>-8.6297515694347959E-3</v>
      </c>
      <c r="AJ690" s="29">
        <f t="shared" si="118"/>
        <v>1</v>
      </c>
      <c r="AK690" s="29">
        <f t="shared" si="119"/>
        <v>1</v>
      </c>
      <c r="AL690" s="30">
        <f t="shared" si="123"/>
        <v>2</v>
      </c>
      <c r="AM690" s="30">
        <f t="shared" si="120"/>
        <v>2369</v>
      </c>
      <c r="AN690" s="31">
        <f t="shared" ca="1" si="121"/>
        <v>-8.6297515694347959E-3</v>
      </c>
      <c r="AV690" t="s">
        <v>1047</v>
      </c>
      <c r="AW690" t="s">
        <v>31</v>
      </c>
      <c r="AX690" s="7">
        <v>43049.579861111109</v>
      </c>
      <c r="AY690">
        <v>182.2</v>
      </c>
      <c r="AZ690" s="7">
        <v>43052.385416666664</v>
      </c>
      <c r="BA690">
        <v>163.4</v>
      </c>
      <c r="BB690" s="8">
        <v>-0.1032</v>
      </c>
      <c r="BC690">
        <v>-8465.18</v>
      </c>
      <c r="BD690" s="8">
        <v>-0.1222</v>
      </c>
      <c r="BE690">
        <v>380.35500000000002</v>
      </c>
      <c r="BF690">
        <v>69300.69</v>
      </c>
      <c r="BG690">
        <v>3838745.52</v>
      </c>
      <c r="BH690">
        <v>22</v>
      </c>
      <c r="BI690">
        <v>-384.78</v>
      </c>
      <c r="BJ690" s="8">
        <v>-0.51780000000000004</v>
      </c>
      <c r="BK690" s="8">
        <v>0.15260000000000001</v>
      </c>
      <c r="BL690" t="s">
        <v>610</v>
      </c>
    </row>
    <row r="691" spans="1:64" x14ac:dyDescent="0.45">
      <c r="A691" t="s">
        <v>1296</v>
      </c>
      <c r="B691" t="s">
        <v>31</v>
      </c>
      <c r="C691" s="7">
        <v>43055.440972222219</v>
      </c>
      <c r="D691">
        <v>332.25</v>
      </c>
      <c r="E691" s="7">
        <v>43056.388888888891</v>
      </c>
      <c r="F691">
        <v>568.45000000000005</v>
      </c>
      <c r="G691" s="8">
        <v>0.71089999999999998</v>
      </c>
      <c r="H691">
        <v>40650.33</v>
      </c>
      <c r="I691" s="8">
        <v>0.68379999999999996</v>
      </c>
      <c r="J691">
        <v>178.92420000000001</v>
      </c>
      <c r="K691">
        <v>59447.57</v>
      </c>
      <c r="L691">
        <v>1930164.05</v>
      </c>
      <c r="M691">
        <v>63</v>
      </c>
      <c r="N691">
        <v>645.24</v>
      </c>
      <c r="O691" s="8">
        <v>-0.39800000000000002</v>
      </c>
      <c r="P691" s="8">
        <v>0.97140000000000004</v>
      </c>
      <c r="Q691" t="s">
        <v>610</v>
      </c>
      <c r="S691" s="2">
        <v>43055</v>
      </c>
      <c r="T691" t="s">
        <v>1296</v>
      </c>
      <c r="U691">
        <v>332.25</v>
      </c>
      <c r="V691">
        <v>568.45000000000005</v>
      </c>
      <c r="W691">
        <f t="shared" si="124"/>
        <v>12810811.891584985</v>
      </c>
      <c r="X691">
        <f t="shared" si="125"/>
        <v>32027.029728962461</v>
      </c>
      <c r="Y691">
        <f t="shared" si="115"/>
        <v>100</v>
      </c>
      <c r="Z691">
        <f t="shared" si="116"/>
        <v>22719.30000000001</v>
      </c>
      <c r="AA691">
        <f t="shared" si="117"/>
        <v>12833531.191584986</v>
      </c>
      <c r="AB691" s="9">
        <f>IFERROR(AA691/MAX($A$3:AA691)-1,"")</f>
        <v>-1.2994514854875461E-2</v>
      </c>
      <c r="AG691" s="2">
        <f t="shared" si="122"/>
        <v>43211</v>
      </c>
      <c r="AH691">
        <v>13838379.092452483</v>
      </c>
      <c r="AI691" s="9">
        <f>AH691/MAX($AH$2:AH691)-1</f>
        <v>-8.6297515694347959E-3</v>
      </c>
      <c r="AJ691" s="29">
        <f t="shared" si="118"/>
        <v>1</v>
      </c>
      <c r="AK691" s="29">
        <f t="shared" si="119"/>
        <v>1</v>
      </c>
      <c r="AL691" s="30">
        <f t="shared" si="123"/>
        <v>2</v>
      </c>
      <c r="AM691" s="30">
        <f t="shared" si="120"/>
        <v>2369</v>
      </c>
      <c r="AN691" s="31">
        <f t="shared" ca="1" si="121"/>
        <v>-8.6297515694347959E-3</v>
      </c>
      <c r="AV691" t="s">
        <v>1296</v>
      </c>
      <c r="AW691" t="s">
        <v>31</v>
      </c>
      <c r="AX691" s="7">
        <v>43055.440972222219</v>
      </c>
      <c r="AY691">
        <v>332.25</v>
      </c>
      <c r="AZ691" s="7">
        <v>43056.388888888891</v>
      </c>
      <c r="BA691">
        <v>568.45000000000005</v>
      </c>
      <c r="BB691" s="8">
        <v>0.71089999999999998</v>
      </c>
      <c r="BC691">
        <v>40650.33</v>
      </c>
      <c r="BD691" s="8">
        <v>0.68379999999999996</v>
      </c>
      <c r="BE691">
        <v>178.92420000000001</v>
      </c>
      <c r="BF691">
        <v>59447.57</v>
      </c>
      <c r="BG691">
        <v>1930164.05</v>
      </c>
      <c r="BH691">
        <v>63</v>
      </c>
      <c r="BI691">
        <v>645.24</v>
      </c>
      <c r="BJ691" s="8">
        <v>-0.39800000000000002</v>
      </c>
      <c r="BK691" s="8">
        <v>0.97140000000000004</v>
      </c>
      <c r="BL691" t="s">
        <v>610</v>
      </c>
    </row>
    <row r="692" spans="1:64" x14ac:dyDescent="0.45">
      <c r="A692" t="s">
        <v>1054</v>
      </c>
      <c r="B692" t="s">
        <v>31</v>
      </c>
      <c r="C692" s="7">
        <v>43056.399305555555</v>
      </c>
      <c r="D692">
        <v>168.65</v>
      </c>
      <c r="E692" s="7">
        <v>43059.385416666664</v>
      </c>
      <c r="F692">
        <v>78.95</v>
      </c>
      <c r="G692" s="8">
        <v>-0.53190000000000004</v>
      </c>
      <c r="H692">
        <v>-37817.97</v>
      </c>
      <c r="I692" s="8">
        <v>-0.54659999999999997</v>
      </c>
      <c r="J692">
        <v>410.2801</v>
      </c>
      <c r="K692">
        <v>69193.73</v>
      </c>
      <c r="L692">
        <v>3800927.54</v>
      </c>
      <c r="M692">
        <v>74</v>
      </c>
      <c r="N692">
        <v>-511.05</v>
      </c>
      <c r="O692" s="8">
        <v>-0.53190000000000004</v>
      </c>
      <c r="P692" s="8">
        <v>0.16839999999999999</v>
      </c>
      <c r="Q692" t="s">
        <v>610</v>
      </c>
      <c r="S692" s="2">
        <v>43056</v>
      </c>
      <c r="T692" t="s">
        <v>1054</v>
      </c>
      <c r="U692">
        <v>168.65</v>
      </c>
      <c r="V692">
        <v>78.95</v>
      </c>
      <c r="W692">
        <f t="shared" si="124"/>
        <v>12833531.191584986</v>
      </c>
      <c r="X692">
        <f t="shared" si="125"/>
        <v>32083.827978962465</v>
      </c>
      <c r="Y692">
        <f t="shared" si="115"/>
        <v>200</v>
      </c>
      <c r="Z692">
        <f t="shared" si="116"/>
        <v>-18435.2</v>
      </c>
      <c r="AA692" t="str">
        <f t="shared" si="117"/>
        <v/>
      </c>
      <c r="AB692" s="9" t="str">
        <f>IFERROR(AA692/MAX($A$3:AA692)-1,"")</f>
        <v/>
      </c>
      <c r="AG692" s="2">
        <f t="shared" si="122"/>
        <v>43212</v>
      </c>
      <c r="AH692">
        <v>13838379.092452483</v>
      </c>
      <c r="AI692" s="9">
        <f>AH692/MAX($AH$2:AH692)-1</f>
        <v>-8.6297515694347959E-3</v>
      </c>
      <c r="AJ692" s="29">
        <f t="shared" si="118"/>
        <v>1</v>
      </c>
      <c r="AK692" s="29">
        <f t="shared" si="119"/>
        <v>1</v>
      </c>
      <c r="AL692" s="30">
        <f t="shared" si="123"/>
        <v>2</v>
      </c>
      <c r="AM692" s="30">
        <f t="shared" si="120"/>
        <v>2369</v>
      </c>
      <c r="AN692" s="31">
        <f t="shared" ca="1" si="121"/>
        <v>-8.6297515694347959E-3</v>
      </c>
      <c r="AV692" t="s">
        <v>1054</v>
      </c>
      <c r="AW692" t="s">
        <v>31</v>
      </c>
      <c r="AX692" s="7">
        <v>43056.399305555555</v>
      </c>
      <c r="AY692">
        <v>168.65</v>
      </c>
      <c r="AZ692" s="7">
        <v>43059.385416666664</v>
      </c>
      <c r="BA692">
        <v>78.95</v>
      </c>
      <c r="BB692" s="8">
        <v>-0.53190000000000004</v>
      </c>
      <c r="BC692">
        <v>-37817.97</v>
      </c>
      <c r="BD692" s="8">
        <v>-0.54659999999999997</v>
      </c>
      <c r="BE692">
        <v>410.2801</v>
      </c>
      <c r="BF692">
        <v>69193.73</v>
      </c>
      <c r="BG692">
        <v>3800927.54</v>
      </c>
      <c r="BH692">
        <v>74</v>
      </c>
      <c r="BI692">
        <v>-511.05</v>
      </c>
      <c r="BJ692" s="8">
        <v>-0.53190000000000004</v>
      </c>
      <c r="BK692" s="8">
        <v>0.16839999999999999</v>
      </c>
      <c r="BL692" t="s">
        <v>610</v>
      </c>
    </row>
    <row r="693" spans="1:64" x14ac:dyDescent="0.45">
      <c r="A693" t="s">
        <v>1053</v>
      </c>
      <c r="B693" t="s">
        <v>31</v>
      </c>
      <c r="C693" s="7">
        <v>43056.423611111109</v>
      </c>
      <c r="D693">
        <v>220.15</v>
      </c>
      <c r="E693" s="7">
        <v>43059.385416666664</v>
      </c>
      <c r="F693">
        <v>111.85</v>
      </c>
      <c r="G693" s="8">
        <v>-0.4919</v>
      </c>
      <c r="H693">
        <v>-35085.129999999997</v>
      </c>
      <c r="I693" s="8">
        <v>-0.50700000000000001</v>
      </c>
      <c r="J693">
        <v>314.32659999999998</v>
      </c>
      <c r="K693">
        <v>69198.990000000005</v>
      </c>
      <c r="L693">
        <v>3765842.41</v>
      </c>
      <c r="M693">
        <v>67</v>
      </c>
      <c r="N693">
        <v>-523.66</v>
      </c>
      <c r="O693" s="8">
        <v>-0.4919</v>
      </c>
      <c r="P693" s="8">
        <v>9.0200000000000002E-2</v>
      </c>
      <c r="Q693" t="s">
        <v>610</v>
      </c>
      <c r="S693" s="2">
        <v>43056</v>
      </c>
      <c r="T693" t="s">
        <v>1053</v>
      </c>
      <c r="U693">
        <v>220.15</v>
      </c>
      <c r="V693">
        <v>111.85</v>
      </c>
      <c r="W693">
        <f t="shared" si="124"/>
        <v>12833531.191584986</v>
      </c>
      <c r="X693">
        <f t="shared" si="125"/>
        <v>32083.827978962465</v>
      </c>
      <c r="Y693">
        <f t="shared" si="115"/>
        <v>150</v>
      </c>
      <c r="Z693">
        <f t="shared" si="116"/>
        <v>-16743.000000000004</v>
      </c>
      <c r="AA693">
        <f t="shared" si="117"/>
        <v>12798352.991584986</v>
      </c>
      <c r="AB693" s="9">
        <f>IFERROR(AA693/MAX($A$3:AA693)-1,"")</f>
        <v>-1.5700011560279337E-2</v>
      </c>
      <c r="AG693" s="2">
        <f t="shared" si="122"/>
        <v>43213</v>
      </c>
      <c r="AH693">
        <v>13807552.192452483</v>
      </c>
      <c r="AI693" s="9">
        <f>AH693/MAX($AH$2:AH693)-1</f>
        <v>-1.0838165669610267E-2</v>
      </c>
      <c r="AJ693" s="29">
        <f t="shared" si="118"/>
        <v>1</v>
      </c>
      <c r="AK693" s="29">
        <f t="shared" si="119"/>
        <v>1</v>
      </c>
      <c r="AL693" s="30">
        <f t="shared" si="123"/>
        <v>2</v>
      </c>
      <c r="AM693" s="30">
        <f t="shared" si="120"/>
        <v>2369</v>
      </c>
      <c r="AN693" s="31">
        <f t="shared" ca="1" si="121"/>
        <v>-1.0838165669610267E-2</v>
      </c>
      <c r="AV693" t="s">
        <v>1053</v>
      </c>
      <c r="AW693" t="s">
        <v>31</v>
      </c>
      <c r="AX693" s="7">
        <v>43056.423611111109</v>
      </c>
      <c r="AY693">
        <v>220.15</v>
      </c>
      <c r="AZ693" s="7">
        <v>43059.385416666664</v>
      </c>
      <c r="BA693">
        <v>111.85</v>
      </c>
      <c r="BB693" s="8">
        <v>-0.4919</v>
      </c>
      <c r="BC693">
        <v>-35085.129999999997</v>
      </c>
      <c r="BD693" s="8">
        <v>-0.50700000000000001</v>
      </c>
      <c r="BE693">
        <v>314.32659999999998</v>
      </c>
      <c r="BF693">
        <v>69198.990000000005</v>
      </c>
      <c r="BG693">
        <v>3765842.41</v>
      </c>
      <c r="BH693">
        <v>67</v>
      </c>
      <c r="BI693">
        <v>-523.66</v>
      </c>
      <c r="BJ693" s="8">
        <v>-0.4919</v>
      </c>
      <c r="BK693" s="8">
        <v>9.0200000000000002E-2</v>
      </c>
      <c r="BL693" t="s">
        <v>610</v>
      </c>
    </row>
    <row r="694" spans="1:64" x14ac:dyDescent="0.45">
      <c r="A694" t="s">
        <v>1052</v>
      </c>
      <c r="B694" t="s">
        <v>31</v>
      </c>
      <c r="C694" s="7">
        <v>43061.423611111109</v>
      </c>
      <c r="D694">
        <v>90.3</v>
      </c>
      <c r="E694" s="7">
        <v>43062.388888888891</v>
      </c>
      <c r="F694">
        <v>32.5</v>
      </c>
      <c r="G694" s="8">
        <v>-0.6401</v>
      </c>
      <c r="H694">
        <v>-38993.01</v>
      </c>
      <c r="I694" s="8">
        <v>-0.65369999999999995</v>
      </c>
      <c r="J694">
        <v>660.58489999999995</v>
      </c>
      <c r="K694">
        <v>59650.82</v>
      </c>
      <c r="L694">
        <v>1891171.05</v>
      </c>
      <c r="M694">
        <v>68</v>
      </c>
      <c r="N694">
        <v>-573.42999999999995</v>
      </c>
      <c r="O694" s="8">
        <v>-0.75639999999999996</v>
      </c>
      <c r="P694" s="8">
        <v>0.27689999999999998</v>
      </c>
      <c r="Q694" t="s">
        <v>610</v>
      </c>
      <c r="S694" s="2">
        <v>43061</v>
      </c>
      <c r="T694" t="s">
        <v>1052</v>
      </c>
      <c r="U694">
        <v>90.3</v>
      </c>
      <c r="V694">
        <v>32.5</v>
      </c>
      <c r="W694">
        <f t="shared" si="124"/>
        <v>12798352.991584986</v>
      </c>
      <c r="X694">
        <f t="shared" si="125"/>
        <v>31995.882478962467</v>
      </c>
      <c r="Y694">
        <f t="shared" si="115"/>
        <v>350</v>
      </c>
      <c r="Z694">
        <f t="shared" si="116"/>
        <v>-20659.800000000003</v>
      </c>
      <c r="AA694" t="str">
        <f t="shared" si="117"/>
        <v/>
      </c>
      <c r="AB694" s="9" t="str">
        <f>IFERROR(AA694/MAX($A$3:AA694)-1,"")</f>
        <v/>
      </c>
      <c r="AG694" s="2">
        <f t="shared" si="122"/>
        <v>43214</v>
      </c>
      <c r="AH694">
        <v>13784987.392452482</v>
      </c>
      <c r="AI694" s="9">
        <f>AH694/MAX($AH$2:AH694)-1</f>
        <v>-1.2454689630424953E-2</v>
      </c>
      <c r="AJ694" s="29">
        <f t="shared" si="118"/>
        <v>1</v>
      </c>
      <c r="AK694" s="29">
        <f t="shared" si="119"/>
        <v>1</v>
      </c>
      <c r="AL694" s="30">
        <f t="shared" si="123"/>
        <v>2</v>
      </c>
      <c r="AM694" s="30">
        <f t="shared" si="120"/>
        <v>2369</v>
      </c>
      <c r="AN694" s="31">
        <f t="shared" ca="1" si="121"/>
        <v>-1.2454689630424953E-2</v>
      </c>
      <c r="AV694" t="s">
        <v>1052</v>
      </c>
      <c r="AW694" t="s">
        <v>31</v>
      </c>
      <c r="AX694" s="7">
        <v>43061.423611111109</v>
      </c>
      <c r="AY694">
        <v>90.3</v>
      </c>
      <c r="AZ694" s="7">
        <v>43062.388888888891</v>
      </c>
      <c r="BA694">
        <v>32.5</v>
      </c>
      <c r="BB694" s="8">
        <v>-0.6401</v>
      </c>
      <c r="BC694">
        <v>-38993.01</v>
      </c>
      <c r="BD694" s="8">
        <v>-0.65369999999999995</v>
      </c>
      <c r="BE694">
        <v>660.58489999999995</v>
      </c>
      <c r="BF694">
        <v>59650.82</v>
      </c>
      <c r="BG694">
        <v>1891171.05</v>
      </c>
      <c r="BH694">
        <v>68</v>
      </c>
      <c r="BI694">
        <v>-573.42999999999995</v>
      </c>
      <c r="BJ694" s="8">
        <v>-0.75639999999999996</v>
      </c>
      <c r="BK694" s="8">
        <v>0.27689999999999998</v>
      </c>
      <c r="BL694" t="s">
        <v>610</v>
      </c>
    </row>
    <row r="695" spans="1:64" x14ac:dyDescent="0.45">
      <c r="A695" t="s">
        <v>1052</v>
      </c>
      <c r="B695" t="s">
        <v>31</v>
      </c>
      <c r="C695" s="7">
        <v>43061.423611111109</v>
      </c>
      <c r="D695">
        <v>90.3</v>
      </c>
      <c r="E695" s="7">
        <v>43062.385416666664</v>
      </c>
      <c r="F695">
        <v>33.049999999999997</v>
      </c>
      <c r="G695" s="8">
        <v>-0.63400000000000001</v>
      </c>
      <c r="H695">
        <v>-44577.77</v>
      </c>
      <c r="I695" s="8">
        <v>-0.64770000000000005</v>
      </c>
      <c r="J695">
        <v>762.22820000000002</v>
      </c>
      <c r="K695">
        <v>68829.210000000006</v>
      </c>
      <c r="L695">
        <v>3721264.64</v>
      </c>
      <c r="M695">
        <v>67</v>
      </c>
      <c r="N695">
        <v>-665.34</v>
      </c>
      <c r="O695" s="8">
        <v>-0.63400000000000001</v>
      </c>
      <c r="P695" s="8">
        <v>0.27689999999999998</v>
      </c>
      <c r="Q695" t="s">
        <v>610</v>
      </c>
      <c r="S695" s="2">
        <v>43061</v>
      </c>
      <c r="T695" t="s">
        <v>1052</v>
      </c>
      <c r="U695">
        <v>90.3</v>
      </c>
      <c r="V695">
        <v>33.049999999999997</v>
      </c>
      <c r="W695">
        <f t="shared" si="124"/>
        <v>12798352.991584986</v>
      </c>
      <c r="X695">
        <f t="shared" si="125"/>
        <v>31995.882478962467</v>
      </c>
      <c r="Y695">
        <f t="shared" si="115"/>
        <v>350</v>
      </c>
      <c r="Z695">
        <f t="shared" si="116"/>
        <v>-20469.225000000002</v>
      </c>
      <c r="AA695">
        <f t="shared" si="117"/>
        <v>12757223.966584986</v>
      </c>
      <c r="AB695" s="9">
        <f>IFERROR(AA695/MAX($A$3:AA695)-1,"")</f>
        <v>-1.8863176293948958E-2</v>
      </c>
      <c r="AG695" s="2">
        <f t="shared" si="122"/>
        <v>43215</v>
      </c>
      <c r="AH695">
        <v>13758300.029952481</v>
      </c>
      <c r="AI695" s="9">
        <f>AH695/MAX($AH$2:AH695)-1</f>
        <v>-1.4366550623307606E-2</v>
      </c>
      <c r="AJ695" s="29">
        <f t="shared" si="118"/>
        <v>1</v>
      </c>
      <c r="AK695" s="29">
        <f t="shared" si="119"/>
        <v>1</v>
      </c>
      <c r="AL695" s="30">
        <f t="shared" si="123"/>
        <v>2</v>
      </c>
      <c r="AM695" s="30">
        <f t="shared" si="120"/>
        <v>2369</v>
      </c>
      <c r="AN695" s="31">
        <f t="shared" ca="1" si="121"/>
        <v>-1.4366550623307606E-2</v>
      </c>
      <c r="AV695" t="s">
        <v>1052</v>
      </c>
      <c r="AW695" t="s">
        <v>31</v>
      </c>
      <c r="AX695" s="7">
        <v>43061.423611111109</v>
      </c>
      <c r="AY695">
        <v>90.3</v>
      </c>
      <c r="AZ695" s="7">
        <v>43062.385416666664</v>
      </c>
      <c r="BA695">
        <v>33.049999999999997</v>
      </c>
      <c r="BB695" s="8">
        <v>-0.63400000000000001</v>
      </c>
      <c r="BC695">
        <v>-44577.77</v>
      </c>
      <c r="BD695" s="8">
        <v>-0.64770000000000005</v>
      </c>
      <c r="BE695">
        <v>762.22820000000002</v>
      </c>
      <c r="BF695">
        <v>68829.210000000006</v>
      </c>
      <c r="BG695">
        <v>3721264.64</v>
      </c>
      <c r="BH695">
        <v>67</v>
      </c>
      <c r="BI695">
        <v>-665.34</v>
      </c>
      <c r="BJ695" s="8">
        <v>-0.63400000000000001</v>
      </c>
      <c r="BK695" s="8">
        <v>0.27689999999999998</v>
      </c>
      <c r="BL695" t="s">
        <v>610</v>
      </c>
    </row>
    <row r="696" spans="1:64" x14ac:dyDescent="0.45">
      <c r="A696" t="s">
        <v>1064</v>
      </c>
      <c r="B696" t="s">
        <v>31</v>
      </c>
      <c r="C696" s="7">
        <v>43062.548611111109</v>
      </c>
      <c r="D696">
        <v>26.1</v>
      </c>
      <c r="E696" s="7">
        <v>43062.635416666664</v>
      </c>
      <c r="F696">
        <v>0.05</v>
      </c>
      <c r="G696" s="8">
        <v>-0.99809999999999999</v>
      </c>
      <c r="H696">
        <v>-69162.27</v>
      </c>
      <c r="I696" s="8">
        <v>-1.0081</v>
      </c>
      <c r="J696">
        <v>2628.5949999999998</v>
      </c>
      <c r="K696">
        <v>68606.320000000007</v>
      </c>
      <c r="L696">
        <v>3652102.37</v>
      </c>
      <c r="M696">
        <v>26</v>
      </c>
      <c r="N696">
        <v>-2660.09</v>
      </c>
      <c r="O696" s="8">
        <v>-0.99809999999999999</v>
      </c>
      <c r="P696" s="8">
        <v>0.48659999999999998</v>
      </c>
      <c r="Q696" t="s">
        <v>610</v>
      </c>
      <c r="S696" s="2">
        <v>43062</v>
      </c>
      <c r="T696" t="s">
        <v>1064</v>
      </c>
      <c r="U696">
        <v>26.1</v>
      </c>
      <c r="V696">
        <v>0.05</v>
      </c>
      <c r="W696">
        <f t="shared" si="124"/>
        <v>12757223.966584986</v>
      </c>
      <c r="X696">
        <f t="shared" si="125"/>
        <v>31893.059916462465</v>
      </c>
      <c r="Y696">
        <f t="shared" si="115"/>
        <v>1225</v>
      </c>
      <c r="Z696">
        <f t="shared" si="116"/>
        <v>-32231.587500000001</v>
      </c>
      <c r="AA696" t="str">
        <f t="shared" si="117"/>
        <v/>
      </c>
      <c r="AB696" s="9" t="str">
        <f>IFERROR(AA696/MAX($A$3:AA696)-1,"")</f>
        <v/>
      </c>
      <c r="AG696" s="2">
        <f t="shared" si="122"/>
        <v>43216</v>
      </c>
      <c r="AH696">
        <v>13758300.029952481</v>
      </c>
      <c r="AI696" s="9">
        <f>AH696/MAX($AH$2:AH696)-1</f>
        <v>-1.4366550623307606E-2</v>
      </c>
      <c r="AJ696" s="29">
        <f t="shared" si="118"/>
        <v>1</v>
      </c>
      <c r="AK696" s="29">
        <f t="shared" si="119"/>
        <v>1</v>
      </c>
      <c r="AL696" s="30">
        <f t="shared" si="123"/>
        <v>2</v>
      </c>
      <c r="AM696" s="30">
        <f t="shared" si="120"/>
        <v>2369</v>
      </c>
      <c r="AN696" s="31">
        <f t="shared" ca="1" si="121"/>
        <v>-1.4366550623307606E-2</v>
      </c>
      <c r="AV696" t="s">
        <v>1064</v>
      </c>
      <c r="AW696" t="s">
        <v>31</v>
      </c>
      <c r="AX696" s="7">
        <v>43062.548611111109</v>
      </c>
      <c r="AY696">
        <v>26.1</v>
      </c>
      <c r="AZ696" s="7">
        <v>43062.635416666664</v>
      </c>
      <c r="BA696">
        <v>0.05</v>
      </c>
      <c r="BB696" s="8">
        <v>-0.99809999999999999</v>
      </c>
      <c r="BC696">
        <v>-69162.27</v>
      </c>
      <c r="BD696" s="8">
        <v>-1.0081</v>
      </c>
      <c r="BE696">
        <v>2628.5949999999998</v>
      </c>
      <c r="BF696">
        <v>68606.320000000007</v>
      </c>
      <c r="BG696">
        <v>3652102.37</v>
      </c>
      <c r="BH696">
        <v>26</v>
      </c>
      <c r="BI696">
        <v>-2660.09</v>
      </c>
      <c r="BJ696" s="8">
        <v>-0.99809999999999999</v>
      </c>
      <c r="BK696" s="8">
        <v>0.48659999999999998</v>
      </c>
      <c r="BL696" t="s">
        <v>610</v>
      </c>
    </row>
    <row r="697" spans="1:64" x14ac:dyDescent="0.45">
      <c r="A697" t="s">
        <v>1052</v>
      </c>
      <c r="B697" t="s">
        <v>31</v>
      </c>
      <c r="C697" s="7">
        <v>43062.552083333336</v>
      </c>
      <c r="D697">
        <v>60.95</v>
      </c>
      <c r="E697" s="7">
        <v>43062.635416666664</v>
      </c>
      <c r="F697">
        <v>0.1</v>
      </c>
      <c r="G697" s="8">
        <v>-0.99839999999999995</v>
      </c>
      <c r="H697">
        <v>-69174.03</v>
      </c>
      <c r="I697" s="8">
        <v>-1.0084</v>
      </c>
      <c r="J697">
        <v>1125.5039999999999</v>
      </c>
      <c r="K697">
        <v>68599.460000000006</v>
      </c>
      <c r="L697">
        <v>3582928.34</v>
      </c>
      <c r="M697">
        <v>25</v>
      </c>
      <c r="N697">
        <v>-2766.96</v>
      </c>
      <c r="O697" s="8">
        <v>-0.99839999999999995</v>
      </c>
      <c r="P697" s="8">
        <v>0.50619999999999998</v>
      </c>
      <c r="Q697" t="s">
        <v>610</v>
      </c>
      <c r="S697" s="2">
        <v>43062</v>
      </c>
      <c r="T697" t="s">
        <v>1052</v>
      </c>
      <c r="U697">
        <v>60.95</v>
      </c>
      <c r="V697">
        <v>0.1</v>
      </c>
      <c r="W697">
        <f t="shared" si="124"/>
        <v>12757223.966584986</v>
      </c>
      <c r="X697">
        <f t="shared" si="125"/>
        <v>31893.059916462465</v>
      </c>
      <c r="Y697">
        <f t="shared" si="115"/>
        <v>525</v>
      </c>
      <c r="Z697">
        <f t="shared" si="116"/>
        <v>-32266.762500000001</v>
      </c>
      <c r="AA697">
        <f t="shared" si="117"/>
        <v>12692725.616584986</v>
      </c>
      <c r="AB697" s="9">
        <f>IFERROR(AA697/MAX($A$3:AA697)-1,"")</f>
        <v>-2.3823636847046914E-2</v>
      </c>
      <c r="AG697" s="2">
        <f t="shared" si="122"/>
        <v>43217</v>
      </c>
      <c r="AH697">
        <v>13897909.754952481</v>
      </c>
      <c r="AI697" s="9">
        <f>AH697/MAX($AH$2:AH697)-1</f>
        <v>-4.3650232166723146E-3</v>
      </c>
      <c r="AJ697" s="29">
        <f t="shared" si="118"/>
        <v>1</v>
      </c>
      <c r="AK697" s="29">
        <f t="shared" si="119"/>
        <v>1</v>
      </c>
      <c r="AL697" s="30">
        <f t="shared" si="123"/>
        <v>2</v>
      </c>
      <c r="AM697" s="30">
        <f t="shared" si="120"/>
        <v>2369</v>
      </c>
      <c r="AN697" s="31">
        <f t="shared" ca="1" si="121"/>
        <v>-4.3650232166723146E-3</v>
      </c>
      <c r="AV697" t="s">
        <v>1052</v>
      </c>
      <c r="AW697" t="s">
        <v>31</v>
      </c>
      <c r="AX697" s="7">
        <v>43062.552083333336</v>
      </c>
      <c r="AY697">
        <v>60.95</v>
      </c>
      <c r="AZ697" s="7">
        <v>43062.635416666664</v>
      </c>
      <c r="BA697">
        <v>0.1</v>
      </c>
      <c r="BB697" s="8">
        <v>-0.99839999999999995</v>
      </c>
      <c r="BC697">
        <v>-69174.03</v>
      </c>
      <c r="BD697" s="8">
        <v>-1.0084</v>
      </c>
      <c r="BE697">
        <v>1125.5039999999999</v>
      </c>
      <c r="BF697">
        <v>68599.460000000006</v>
      </c>
      <c r="BG697">
        <v>3582928.34</v>
      </c>
      <c r="BH697">
        <v>25</v>
      </c>
      <c r="BI697">
        <v>-2766.96</v>
      </c>
      <c r="BJ697" s="8">
        <v>-0.99839999999999995</v>
      </c>
      <c r="BK697" s="8">
        <v>0.50619999999999998</v>
      </c>
      <c r="BL697" t="s">
        <v>610</v>
      </c>
    </row>
    <row r="698" spans="1:64" x14ac:dyDescent="0.45">
      <c r="A698" t="s">
        <v>1053</v>
      </c>
      <c r="B698" t="s">
        <v>31</v>
      </c>
      <c r="C698" s="7">
        <v>43066.611111111109</v>
      </c>
      <c r="D698">
        <v>158.05000000000001</v>
      </c>
      <c r="E698" s="7">
        <v>43067.388888888891</v>
      </c>
      <c r="F698">
        <v>208.65</v>
      </c>
      <c r="G698" s="8">
        <v>0.32019999999999998</v>
      </c>
      <c r="H698">
        <v>17655.439999999999</v>
      </c>
      <c r="I698" s="8">
        <v>0.29699999999999999</v>
      </c>
      <c r="J698">
        <v>376.18380000000002</v>
      </c>
      <c r="K698">
        <v>59455.86</v>
      </c>
      <c r="L698">
        <v>1908826.48</v>
      </c>
      <c r="M698">
        <v>14</v>
      </c>
      <c r="N698">
        <v>1261.0999999999999</v>
      </c>
      <c r="O698" s="8">
        <v>-0.1057</v>
      </c>
      <c r="P698" s="8">
        <v>0.42359999999999998</v>
      </c>
      <c r="Q698" t="s">
        <v>610</v>
      </c>
      <c r="S698" s="2">
        <v>43066</v>
      </c>
      <c r="T698" t="s">
        <v>1053</v>
      </c>
      <c r="U698">
        <v>158.05000000000001</v>
      </c>
      <c r="V698">
        <v>208.65</v>
      </c>
      <c r="W698">
        <f t="shared" si="124"/>
        <v>12692725.616584986</v>
      </c>
      <c r="X698">
        <f t="shared" si="125"/>
        <v>31731.814041462469</v>
      </c>
      <c r="Y698">
        <f t="shared" si="115"/>
        <v>200</v>
      </c>
      <c r="Z698">
        <f t="shared" si="116"/>
        <v>9386.5999999999985</v>
      </c>
      <c r="AA698" t="str">
        <f t="shared" si="117"/>
        <v/>
      </c>
      <c r="AB698" s="9" t="str">
        <f>IFERROR(AA698/MAX($A$3:AA698)-1,"")</f>
        <v/>
      </c>
      <c r="AG698" s="2">
        <f t="shared" si="122"/>
        <v>43218</v>
      </c>
      <c r="AH698">
        <v>13897909.754952481</v>
      </c>
      <c r="AI698" s="9">
        <f>AH698/MAX($AH$2:AH698)-1</f>
        <v>-4.3650232166723146E-3</v>
      </c>
      <c r="AJ698" s="29">
        <f t="shared" si="118"/>
        <v>1</v>
      </c>
      <c r="AK698" s="29">
        <f t="shared" si="119"/>
        <v>1</v>
      </c>
      <c r="AL698" s="30">
        <f t="shared" si="123"/>
        <v>2</v>
      </c>
      <c r="AM698" s="30">
        <f t="shared" si="120"/>
        <v>2369</v>
      </c>
      <c r="AN698" s="31">
        <f t="shared" ca="1" si="121"/>
        <v>-4.3650232166723146E-3</v>
      </c>
      <c r="AV698" t="s">
        <v>1053</v>
      </c>
      <c r="AW698" t="s">
        <v>31</v>
      </c>
      <c r="AX698" s="7">
        <v>43066.611111111109</v>
      </c>
      <c r="AY698">
        <v>158.05000000000001</v>
      </c>
      <c r="AZ698" s="7">
        <v>43067.388888888891</v>
      </c>
      <c r="BA698">
        <v>208.65</v>
      </c>
      <c r="BB698" s="8">
        <v>0.32019999999999998</v>
      </c>
      <c r="BC698">
        <v>17655.439999999999</v>
      </c>
      <c r="BD698" s="8">
        <v>0.29699999999999999</v>
      </c>
      <c r="BE698">
        <v>376.18380000000002</v>
      </c>
      <c r="BF698">
        <v>59455.86</v>
      </c>
      <c r="BG698">
        <v>1908826.48</v>
      </c>
      <c r="BH698">
        <v>14</v>
      </c>
      <c r="BI698">
        <v>1261.0999999999999</v>
      </c>
      <c r="BJ698" s="8">
        <v>-0.1057</v>
      </c>
      <c r="BK698" s="8">
        <v>0.42359999999999998</v>
      </c>
      <c r="BL698" t="s">
        <v>610</v>
      </c>
    </row>
    <row r="699" spans="1:64" x14ac:dyDescent="0.45">
      <c r="A699" t="s">
        <v>1053</v>
      </c>
      <c r="B699" t="s">
        <v>31</v>
      </c>
      <c r="C699" s="7">
        <v>43066.614583333336</v>
      </c>
      <c r="D699">
        <v>165.6</v>
      </c>
      <c r="E699" s="7">
        <v>43067.385416666664</v>
      </c>
      <c r="F699">
        <v>199.3</v>
      </c>
      <c r="G699" s="8">
        <v>0.20349999999999999</v>
      </c>
      <c r="H699">
        <v>12324.29</v>
      </c>
      <c r="I699" s="8">
        <v>0.18149999999999999</v>
      </c>
      <c r="J699">
        <v>410.11250000000001</v>
      </c>
      <c r="K699">
        <v>67914.64</v>
      </c>
      <c r="L699">
        <v>3595252.63</v>
      </c>
      <c r="M699">
        <v>12</v>
      </c>
      <c r="N699">
        <v>1027.02</v>
      </c>
      <c r="O699" s="8">
        <v>-5.8599999999999999E-2</v>
      </c>
      <c r="P699" s="8">
        <v>0.35870000000000002</v>
      </c>
      <c r="Q699" t="s">
        <v>610</v>
      </c>
      <c r="S699" s="2">
        <v>43066</v>
      </c>
      <c r="T699" t="s">
        <v>1053</v>
      </c>
      <c r="U699">
        <v>165.6</v>
      </c>
      <c r="V699">
        <v>199.3</v>
      </c>
      <c r="W699">
        <f t="shared" si="124"/>
        <v>12692725.616584986</v>
      </c>
      <c r="X699">
        <f t="shared" si="125"/>
        <v>31731.814041462469</v>
      </c>
      <c r="Y699">
        <f t="shared" si="115"/>
        <v>200</v>
      </c>
      <c r="Z699">
        <f t="shared" si="116"/>
        <v>6010.2000000000035</v>
      </c>
      <c r="AA699" t="str">
        <f t="shared" si="117"/>
        <v/>
      </c>
      <c r="AB699" s="9" t="str">
        <f>IFERROR(AA699/MAX($A$3:AA699)-1,"")</f>
        <v/>
      </c>
      <c r="AG699" s="2">
        <f t="shared" si="122"/>
        <v>43219</v>
      </c>
      <c r="AH699">
        <v>13897909.754952481</v>
      </c>
      <c r="AI699" s="9">
        <f>AH699/MAX($AH$2:AH699)-1</f>
        <v>-4.3650232166723146E-3</v>
      </c>
      <c r="AJ699" s="29">
        <f t="shared" si="118"/>
        <v>1</v>
      </c>
      <c r="AK699" s="29">
        <f t="shared" si="119"/>
        <v>1</v>
      </c>
      <c r="AL699" s="30">
        <f t="shared" si="123"/>
        <v>2</v>
      </c>
      <c r="AM699" s="30">
        <f t="shared" si="120"/>
        <v>2369</v>
      </c>
      <c r="AN699" s="31">
        <f t="shared" ca="1" si="121"/>
        <v>-4.3650232166723146E-3</v>
      </c>
      <c r="AV699" t="s">
        <v>1053</v>
      </c>
      <c r="AW699" t="s">
        <v>31</v>
      </c>
      <c r="AX699" s="7">
        <v>43066.614583333336</v>
      </c>
      <c r="AY699">
        <v>165.6</v>
      </c>
      <c r="AZ699" s="7">
        <v>43067.385416666664</v>
      </c>
      <c r="BA699">
        <v>199.3</v>
      </c>
      <c r="BB699" s="8">
        <v>0.20349999999999999</v>
      </c>
      <c r="BC699">
        <v>12324.29</v>
      </c>
      <c r="BD699" s="8">
        <v>0.18149999999999999</v>
      </c>
      <c r="BE699">
        <v>410.11250000000001</v>
      </c>
      <c r="BF699">
        <v>67914.64</v>
      </c>
      <c r="BG699">
        <v>3595252.63</v>
      </c>
      <c r="BH699">
        <v>12</v>
      </c>
      <c r="BI699">
        <v>1027.02</v>
      </c>
      <c r="BJ699" s="8">
        <v>-5.8599999999999999E-2</v>
      </c>
      <c r="BK699" s="8">
        <v>0.35870000000000002</v>
      </c>
      <c r="BL699" t="s">
        <v>610</v>
      </c>
    </row>
    <row r="700" spans="1:64" x14ac:dyDescent="0.45">
      <c r="A700" t="s">
        <v>1054</v>
      </c>
      <c r="B700" t="s">
        <v>31</v>
      </c>
      <c r="C700" s="7">
        <v>43066.625</v>
      </c>
      <c r="D700">
        <v>134.6</v>
      </c>
      <c r="E700" s="7">
        <v>43067.388888888891</v>
      </c>
      <c r="F700">
        <v>143.15</v>
      </c>
      <c r="G700" s="8">
        <v>6.3500000000000001E-2</v>
      </c>
      <c r="H700">
        <v>2550.5100000000002</v>
      </c>
      <c r="I700" s="8">
        <v>4.2900000000000001E-2</v>
      </c>
      <c r="J700">
        <v>441.83879999999999</v>
      </c>
      <c r="K700">
        <v>59471.51</v>
      </c>
      <c r="L700">
        <v>1911377</v>
      </c>
      <c r="M700">
        <v>10</v>
      </c>
      <c r="N700">
        <v>255.05</v>
      </c>
      <c r="O700" s="8">
        <v>-0.1527</v>
      </c>
      <c r="P700" s="8">
        <v>0.17349999999999999</v>
      </c>
      <c r="Q700" t="s">
        <v>610</v>
      </c>
      <c r="S700" s="2">
        <v>43066</v>
      </c>
      <c r="T700" t="s">
        <v>1054</v>
      </c>
      <c r="U700">
        <v>134.6</v>
      </c>
      <c r="V700">
        <v>143.15</v>
      </c>
      <c r="W700">
        <f t="shared" si="124"/>
        <v>12692725.616584986</v>
      </c>
      <c r="X700">
        <f t="shared" si="125"/>
        <v>31731.814041462469</v>
      </c>
      <c r="Y700">
        <f t="shared" si="115"/>
        <v>225</v>
      </c>
      <c r="Z700">
        <f t="shared" si="116"/>
        <v>1298.8125000000018</v>
      </c>
      <c r="AA700" t="str">
        <f t="shared" si="117"/>
        <v/>
      </c>
      <c r="AB700" s="9" t="str">
        <f>IFERROR(AA700/MAX($A$3:AA700)-1,"")</f>
        <v/>
      </c>
      <c r="AG700" s="2">
        <f t="shared" si="122"/>
        <v>43220</v>
      </c>
      <c r="AH700">
        <v>13891654.979952481</v>
      </c>
      <c r="AI700" s="9">
        <f>AH700/MAX($AH$2:AH700)-1</f>
        <v>-4.8131102219639565E-3</v>
      </c>
      <c r="AJ700" s="29">
        <f t="shared" si="118"/>
        <v>1</v>
      </c>
      <c r="AK700" s="29">
        <f t="shared" si="119"/>
        <v>1</v>
      </c>
      <c r="AL700" s="30">
        <f t="shared" si="123"/>
        <v>2</v>
      </c>
      <c r="AM700" s="30">
        <f t="shared" si="120"/>
        <v>2369</v>
      </c>
      <c r="AN700" s="31">
        <f t="shared" ca="1" si="121"/>
        <v>-4.8131102219639565E-3</v>
      </c>
      <c r="AV700" t="s">
        <v>1054</v>
      </c>
      <c r="AW700" t="s">
        <v>31</v>
      </c>
      <c r="AX700" s="7">
        <v>43066.625</v>
      </c>
      <c r="AY700">
        <v>134.6</v>
      </c>
      <c r="AZ700" s="7">
        <v>43067.388888888891</v>
      </c>
      <c r="BA700">
        <v>143.15</v>
      </c>
      <c r="BB700" s="8">
        <v>6.3500000000000001E-2</v>
      </c>
      <c r="BC700">
        <v>2550.5100000000002</v>
      </c>
      <c r="BD700" s="8">
        <v>4.2900000000000001E-2</v>
      </c>
      <c r="BE700">
        <v>441.83879999999999</v>
      </c>
      <c r="BF700">
        <v>59471.51</v>
      </c>
      <c r="BG700">
        <v>1911377</v>
      </c>
      <c r="BH700">
        <v>10</v>
      </c>
      <c r="BI700">
        <v>255.05</v>
      </c>
      <c r="BJ700" s="8">
        <v>-0.1527</v>
      </c>
      <c r="BK700" s="8">
        <v>0.17349999999999999</v>
      </c>
      <c r="BL700" t="s">
        <v>610</v>
      </c>
    </row>
    <row r="701" spans="1:64" x14ac:dyDescent="0.45">
      <c r="A701" t="s">
        <v>1054</v>
      </c>
      <c r="B701" t="s">
        <v>31</v>
      </c>
      <c r="C701" s="7">
        <v>43066.625</v>
      </c>
      <c r="D701">
        <v>134.6</v>
      </c>
      <c r="E701" s="7">
        <v>43067.385416666664</v>
      </c>
      <c r="F701">
        <v>136.75</v>
      </c>
      <c r="G701" s="8">
        <v>1.6E-2</v>
      </c>
      <c r="H701">
        <v>-284.33</v>
      </c>
      <c r="I701" s="8">
        <v>-4.1999999999999997E-3</v>
      </c>
      <c r="J701">
        <v>504.577</v>
      </c>
      <c r="K701">
        <v>67916.070000000007</v>
      </c>
      <c r="L701">
        <v>3594968.3</v>
      </c>
      <c r="M701">
        <v>9</v>
      </c>
      <c r="N701">
        <v>-31.59</v>
      </c>
      <c r="O701" s="8">
        <v>-0.15079999999999999</v>
      </c>
      <c r="P701" s="8">
        <v>0.17349999999999999</v>
      </c>
      <c r="Q701" t="s">
        <v>610</v>
      </c>
      <c r="S701" s="2">
        <v>43066</v>
      </c>
      <c r="T701" t="s">
        <v>1054</v>
      </c>
      <c r="U701">
        <v>134.6</v>
      </c>
      <c r="V701">
        <v>136.75</v>
      </c>
      <c r="W701">
        <f t="shared" si="124"/>
        <v>12692725.616584986</v>
      </c>
      <c r="X701">
        <f t="shared" si="125"/>
        <v>31731.814041462469</v>
      </c>
      <c r="Y701">
        <f t="shared" si="115"/>
        <v>225</v>
      </c>
      <c r="Z701">
        <f t="shared" si="116"/>
        <v>-126.78750000000107</v>
      </c>
      <c r="AA701">
        <f t="shared" si="117"/>
        <v>12709294.441584986</v>
      </c>
      <c r="AB701" s="9">
        <f>IFERROR(AA701/MAX($A$3:AA701)-1,"")</f>
        <v>-2.2549356143375054E-2</v>
      </c>
      <c r="AG701" s="2">
        <f t="shared" si="122"/>
        <v>43221</v>
      </c>
      <c r="AH701">
        <v>13891654.979952481</v>
      </c>
      <c r="AI701" s="9">
        <f>AH701/MAX($AH$2:AH701)-1</f>
        <v>-4.8131102219639565E-3</v>
      </c>
      <c r="AJ701" s="29">
        <f t="shared" si="118"/>
        <v>1</v>
      </c>
      <c r="AK701" s="29">
        <f t="shared" si="119"/>
        <v>1</v>
      </c>
      <c r="AL701" s="30">
        <f t="shared" si="123"/>
        <v>2</v>
      </c>
      <c r="AM701" s="30">
        <f t="shared" si="120"/>
        <v>2369</v>
      </c>
      <c r="AN701" s="31">
        <f t="shared" ca="1" si="121"/>
        <v>-4.8131102219639565E-3</v>
      </c>
      <c r="AV701" t="s">
        <v>1054</v>
      </c>
      <c r="AW701" t="s">
        <v>31</v>
      </c>
      <c r="AX701" s="7">
        <v>43066.625</v>
      </c>
      <c r="AY701">
        <v>134.6</v>
      </c>
      <c r="AZ701" s="7">
        <v>43067.385416666664</v>
      </c>
      <c r="BA701">
        <v>136.75</v>
      </c>
      <c r="BB701" s="8">
        <v>1.6E-2</v>
      </c>
      <c r="BC701">
        <v>-284.33</v>
      </c>
      <c r="BD701" s="8">
        <v>-4.1999999999999997E-3</v>
      </c>
      <c r="BE701">
        <v>504.577</v>
      </c>
      <c r="BF701">
        <v>67916.070000000007</v>
      </c>
      <c r="BG701">
        <v>3594968.3</v>
      </c>
      <c r="BH701">
        <v>9</v>
      </c>
      <c r="BI701">
        <v>-31.59</v>
      </c>
      <c r="BJ701" s="8">
        <v>-0.15079999999999999</v>
      </c>
      <c r="BK701" s="8">
        <v>0.17349999999999999</v>
      </c>
      <c r="BL701" t="s">
        <v>610</v>
      </c>
    </row>
    <row r="702" spans="1:64" x14ac:dyDescent="0.45">
      <c r="A702" t="s">
        <v>1063</v>
      </c>
      <c r="B702" t="s">
        <v>31</v>
      </c>
      <c r="C702" s="7">
        <v>43070.482638888891</v>
      </c>
      <c r="D702">
        <v>167</v>
      </c>
      <c r="E702" s="7">
        <v>43073.385416666664</v>
      </c>
      <c r="F702">
        <v>222.65</v>
      </c>
      <c r="G702" s="8">
        <v>0.3332</v>
      </c>
      <c r="H702">
        <v>21065.48</v>
      </c>
      <c r="I702" s="8">
        <v>0.30990000000000001</v>
      </c>
      <c r="J702">
        <v>407.03500000000003</v>
      </c>
      <c r="K702">
        <v>67974.84</v>
      </c>
      <c r="L702">
        <v>3616033.78</v>
      </c>
      <c r="M702">
        <v>50</v>
      </c>
      <c r="N702">
        <v>421.31</v>
      </c>
      <c r="O702" s="8">
        <v>-0.31440000000000001</v>
      </c>
      <c r="P702" s="8">
        <v>0.59519999999999995</v>
      </c>
      <c r="Q702" t="s">
        <v>610</v>
      </c>
      <c r="S702" s="2">
        <v>43070</v>
      </c>
      <c r="T702" t="s">
        <v>1063</v>
      </c>
      <c r="U702">
        <v>167</v>
      </c>
      <c r="V702">
        <v>222.65</v>
      </c>
      <c r="W702">
        <f t="shared" si="124"/>
        <v>12709294.441584986</v>
      </c>
      <c r="X702">
        <f t="shared" si="125"/>
        <v>31773.236103962467</v>
      </c>
      <c r="Y702">
        <f t="shared" si="115"/>
        <v>200</v>
      </c>
      <c r="Z702">
        <f t="shared" si="116"/>
        <v>10350.700000000001</v>
      </c>
      <c r="AA702" t="str">
        <f t="shared" si="117"/>
        <v/>
      </c>
      <c r="AB702" s="9" t="str">
        <f>IFERROR(AA702/MAX($A$3:AA702)-1,"")</f>
        <v/>
      </c>
      <c r="AG702" s="2">
        <f t="shared" si="122"/>
        <v>43222</v>
      </c>
      <c r="AH702">
        <v>13891132.542452481</v>
      </c>
      <c r="AI702" s="9">
        <f>AH702/MAX($AH$2:AH702)-1</f>
        <v>-4.8505372205093211E-3</v>
      </c>
      <c r="AJ702" s="29">
        <f t="shared" si="118"/>
        <v>1</v>
      </c>
      <c r="AK702" s="29">
        <f t="shared" si="119"/>
        <v>1</v>
      </c>
      <c r="AL702" s="30">
        <f t="shared" si="123"/>
        <v>2</v>
      </c>
      <c r="AM702" s="30">
        <f t="shared" si="120"/>
        <v>2369</v>
      </c>
      <c r="AN702" s="31">
        <f t="shared" ca="1" si="121"/>
        <v>-4.8505372205093211E-3</v>
      </c>
      <c r="AV702" t="s">
        <v>1063</v>
      </c>
      <c r="AW702" t="s">
        <v>31</v>
      </c>
      <c r="AX702" s="7">
        <v>43070.482638888891</v>
      </c>
      <c r="AY702">
        <v>167</v>
      </c>
      <c r="AZ702" s="7">
        <v>43073.385416666664</v>
      </c>
      <c r="BA702">
        <v>222.65</v>
      </c>
      <c r="BB702" s="8">
        <v>0.3332</v>
      </c>
      <c r="BC702">
        <v>21065.48</v>
      </c>
      <c r="BD702" s="8">
        <v>0.30990000000000001</v>
      </c>
      <c r="BE702">
        <v>407.03500000000003</v>
      </c>
      <c r="BF702">
        <v>67974.84</v>
      </c>
      <c r="BG702">
        <v>3616033.78</v>
      </c>
      <c r="BH702">
        <v>50</v>
      </c>
      <c r="BI702">
        <v>421.31</v>
      </c>
      <c r="BJ702" s="8">
        <v>-0.31440000000000001</v>
      </c>
      <c r="BK702" s="8">
        <v>0.59519999999999995</v>
      </c>
      <c r="BL702" t="s">
        <v>610</v>
      </c>
    </row>
    <row r="703" spans="1:64" x14ac:dyDescent="0.45">
      <c r="A703" t="s">
        <v>1063</v>
      </c>
      <c r="B703" t="s">
        <v>31</v>
      </c>
      <c r="C703" s="7">
        <v>43070.600694444445</v>
      </c>
      <c r="D703">
        <v>178.1</v>
      </c>
      <c r="E703" s="7">
        <v>43073.388888888891</v>
      </c>
      <c r="F703">
        <v>272.45</v>
      </c>
      <c r="G703" s="8">
        <v>0.52980000000000005</v>
      </c>
      <c r="H703">
        <v>30044.12</v>
      </c>
      <c r="I703" s="8">
        <v>0.50449999999999995</v>
      </c>
      <c r="J703">
        <v>334.40140000000002</v>
      </c>
      <c r="K703">
        <v>59556.89</v>
      </c>
      <c r="L703">
        <v>1941421.12</v>
      </c>
      <c r="M703">
        <v>17</v>
      </c>
      <c r="N703">
        <v>1767.3</v>
      </c>
      <c r="O703" s="8">
        <v>-9.2399999999999996E-2</v>
      </c>
      <c r="P703" s="8">
        <v>0.52980000000000005</v>
      </c>
      <c r="Q703" t="s">
        <v>610</v>
      </c>
      <c r="S703" s="2">
        <v>43070</v>
      </c>
      <c r="T703" t="s">
        <v>1063</v>
      </c>
      <c r="U703">
        <v>178.1</v>
      </c>
      <c r="V703">
        <v>272.45</v>
      </c>
      <c r="W703">
        <f t="shared" si="124"/>
        <v>12709294.441584986</v>
      </c>
      <c r="X703">
        <f t="shared" si="125"/>
        <v>31773.236103962467</v>
      </c>
      <c r="Y703">
        <f t="shared" si="115"/>
        <v>175</v>
      </c>
      <c r="Z703">
        <f t="shared" si="116"/>
        <v>15722.787500000002</v>
      </c>
      <c r="AA703" t="str">
        <f t="shared" si="117"/>
        <v/>
      </c>
      <c r="AB703" s="9" t="str">
        <f>IFERROR(AA703/MAX($A$3:AA703)-1,"")</f>
        <v/>
      </c>
      <c r="AG703" s="2">
        <f t="shared" si="122"/>
        <v>43223</v>
      </c>
      <c r="AH703">
        <v>13886325.99245248</v>
      </c>
      <c r="AI703" s="9">
        <f>AH703/MAX($AH$2:AH703)-1</f>
        <v>-5.1948745620260528E-3</v>
      </c>
      <c r="AJ703" s="29">
        <f t="shared" si="118"/>
        <v>1</v>
      </c>
      <c r="AK703" s="29">
        <f t="shared" si="119"/>
        <v>1</v>
      </c>
      <c r="AL703" s="30">
        <f t="shared" si="123"/>
        <v>2</v>
      </c>
      <c r="AM703" s="30">
        <f t="shared" si="120"/>
        <v>2369</v>
      </c>
      <c r="AN703" s="31">
        <f t="shared" ca="1" si="121"/>
        <v>-5.1948745620260528E-3</v>
      </c>
      <c r="AV703" t="s">
        <v>1063</v>
      </c>
      <c r="AW703" t="s">
        <v>31</v>
      </c>
      <c r="AX703" s="7">
        <v>43070.600694444445</v>
      </c>
      <c r="AY703">
        <v>178.1</v>
      </c>
      <c r="AZ703" s="7">
        <v>43073.388888888891</v>
      </c>
      <c r="BA703">
        <v>272.45</v>
      </c>
      <c r="BB703" s="8">
        <v>0.52980000000000005</v>
      </c>
      <c r="BC703">
        <v>30044.12</v>
      </c>
      <c r="BD703" s="8">
        <v>0.50449999999999995</v>
      </c>
      <c r="BE703">
        <v>334.40140000000002</v>
      </c>
      <c r="BF703">
        <v>59556.89</v>
      </c>
      <c r="BG703">
        <v>1941421.12</v>
      </c>
      <c r="BH703">
        <v>17</v>
      </c>
      <c r="BI703">
        <v>1767.3</v>
      </c>
      <c r="BJ703" s="8">
        <v>-9.2399999999999996E-2</v>
      </c>
      <c r="BK703" s="8">
        <v>0.52980000000000005</v>
      </c>
      <c r="BL703" t="s">
        <v>610</v>
      </c>
    </row>
    <row r="704" spans="1:64" x14ac:dyDescent="0.45">
      <c r="A704" t="s">
        <v>1056</v>
      </c>
      <c r="B704" t="s">
        <v>31</v>
      </c>
      <c r="C704" s="7">
        <v>43070.607638888891</v>
      </c>
      <c r="D704">
        <v>162.75</v>
      </c>
      <c r="E704" s="7">
        <v>43073.388888888891</v>
      </c>
      <c r="F704">
        <v>212.1</v>
      </c>
      <c r="G704" s="8">
        <v>0.30320000000000003</v>
      </c>
      <c r="H704">
        <v>16689.400000000001</v>
      </c>
      <c r="I704" s="8">
        <v>0.2802</v>
      </c>
      <c r="J704">
        <v>365.9837</v>
      </c>
      <c r="K704">
        <v>59563.839999999997</v>
      </c>
      <c r="L704">
        <v>1958110.53</v>
      </c>
      <c r="M704">
        <v>15</v>
      </c>
      <c r="N704">
        <v>1112.6300000000001</v>
      </c>
      <c r="O704" s="8">
        <v>-0.2409</v>
      </c>
      <c r="P704" s="8">
        <v>0.30320000000000003</v>
      </c>
      <c r="Q704" t="s">
        <v>610</v>
      </c>
      <c r="S704" s="2">
        <v>43070</v>
      </c>
      <c r="T704" t="s">
        <v>1056</v>
      </c>
      <c r="U704">
        <v>162.75</v>
      </c>
      <c r="V704">
        <v>212.1</v>
      </c>
      <c r="W704">
        <f t="shared" si="124"/>
        <v>12709294.441584986</v>
      </c>
      <c r="X704">
        <f t="shared" si="125"/>
        <v>31773.236103962467</v>
      </c>
      <c r="Y704">
        <f t="shared" si="115"/>
        <v>200</v>
      </c>
      <c r="Z704">
        <f t="shared" si="116"/>
        <v>9120.2999999999975</v>
      </c>
      <c r="AA704" t="str">
        <f t="shared" si="117"/>
        <v/>
      </c>
      <c r="AB704" s="9" t="str">
        <f>IFERROR(AA704/MAX($A$3:AA704)-1,"")</f>
        <v/>
      </c>
      <c r="AG704" s="2">
        <f t="shared" si="122"/>
        <v>43224</v>
      </c>
      <c r="AH704">
        <v>13886325.99245248</v>
      </c>
      <c r="AI704" s="9">
        <f>AH704/MAX($AH$2:AH704)-1</f>
        <v>-5.1948745620260528E-3</v>
      </c>
      <c r="AJ704" s="29">
        <f t="shared" si="118"/>
        <v>1</v>
      </c>
      <c r="AK704" s="29">
        <f t="shared" si="119"/>
        <v>1</v>
      </c>
      <c r="AL704" s="30">
        <f t="shared" si="123"/>
        <v>2</v>
      </c>
      <c r="AM704" s="30">
        <f t="shared" si="120"/>
        <v>2369</v>
      </c>
      <c r="AN704" s="31">
        <f t="shared" ca="1" si="121"/>
        <v>-5.1948745620260528E-3</v>
      </c>
      <c r="AV704" t="s">
        <v>1056</v>
      </c>
      <c r="AW704" t="s">
        <v>31</v>
      </c>
      <c r="AX704" s="7">
        <v>43070.607638888891</v>
      </c>
      <c r="AY704">
        <v>162.75</v>
      </c>
      <c r="AZ704" s="7">
        <v>43073.388888888891</v>
      </c>
      <c r="BA704">
        <v>212.1</v>
      </c>
      <c r="BB704" s="8">
        <v>0.30320000000000003</v>
      </c>
      <c r="BC704">
        <v>16689.400000000001</v>
      </c>
      <c r="BD704" s="8">
        <v>0.2802</v>
      </c>
      <c r="BE704">
        <v>365.9837</v>
      </c>
      <c r="BF704">
        <v>59563.839999999997</v>
      </c>
      <c r="BG704">
        <v>1958110.53</v>
      </c>
      <c r="BH704">
        <v>15</v>
      </c>
      <c r="BI704">
        <v>1112.6300000000001</v>
      </c>
      <c r="BJ704" s="8">
        <v>-0.2409</v>
      </c>
      <c r="BK704" s="8">
        <v>0.30320000000000003</v>
      </c>
      <c r="BL704" t="s">
        <v>610</v>
      </c>
    </row>
    <row r="705" spans="1:64" x14ac:dyDescent="0.45">
      <c r="A705" t="s">
        <v>1056</v>
      </c>
      <c r="B705" t="s">
        <v>31</v>
      </c>
      <c r="C705" s="7">
        <v>43070.607638888891</v>
      </c>
      <c r="D705">
        <v>162.75</v>
      </c>
      <c r="E705" s="7">
        <v>43073.385416666664</v>
      </c>
      <c r="F705">
        <v>170.3</v>
      </c>
      <c r="G705" s="8">
        <v>4.6399999999999997E-2</v>
      </c>
      <c r="H705">
        <v>1763.14</v>
      </c>
      <c r="I705" s="8">
        <v>2.5899999999999999E-2</v>
      </c>
      <c r="J705">
        <v>417.85640000000001</v>
      </c>
      <c r="K705">
        <v>68006.13</v>
      </c>
      <c r="L705">
        <v>3617796.93</v>
      </c>
      <c r="M705">
        <v>14</v>
      </c>
      <c r="N705">
        <v>125.94</v>
      </c>
      <c r="O705" s="8">
        <v>-0.17050000000000001</v>
      </c>
      <c r="P705" s="8">
        <v>0.29949999999999999</v>
      </c>
      <c r="Q705" t="s">
        <v>610</v>
      </c>
      <c r="S705" s="2">
        <v>43070</v>
      </c>
      <c r="T705" t="s">
        <v>1056</v>
      </c>
      <c r="U705">
        <v>162.75</v>
      </c>
      <c r="V705">
        <v>170.3</v>
      </c>
      <c r="W705">
        <f t="shared" si="124"/>
        <v>12709294.441584986</v>
      </c>
      <c r="X705">
        <f t="shared" si="125"/>
        <v>31773.236103962467</v>
      </c>
      <c r="Y705">
        <f t="shared" si="115"/>
        <v>200</v>
      </c>
      <c r="Z705">
        <f t="shared" si="116"/>
        <v>843.90000000000214</v>
      </c>
      <c r="AA705">
        <f t="shared" si="117"/>
        <v>12745332.129084986</v>
      </c>
      <c r="AB705" s="9">
        <f>IFERROR(AA705/MAX($A$3:AA705)-1,"")</f>
        <v>-1.9777757687466813E-2</v>
      </c>
      <c r="AG705" s="2">
        <f t="shared" si="122"/>
        <v>43225</v>
      </c>
      <c r="AH705">
        <v>13886325.99245248</v>
      </c>
      <c r="AI705" s="9">
        <f>AH705/MAX($AH$2:AH705)-1</f>
        <v>-5.1948745620260528E-3</v>
      </c>
      <c r="AJ705" s="29">
        <f t="shared" si="118"/>
        <v>1</v>
      </c>
      <c r="AK705" s="29">
        <f t="shared" si="119"/>
        <v>1</v>
      </c>
      <c r="AL705" s="30">
        <f t="shared" si="123"/>
        <v>2</v>
      </c>
      <c r="AM705" s="30">
        <f t="shared" si="120"/>
        <v>2369</v>
      </c>
      <c r="AN705" s="31">
        <f t="shared" ca="1" si="121"/>
        <v>-5.1948745620260528E-3</v>
      </c>
      <c r="AV705" t="s">
        <v>1056</v>
      </c>
      <c r="AW705" t="s">
        <v>31</v>
      </c>
      <c r="AX705" s="7">
        <v>43070.607638888891</v>
      </c>
      <c r="AY705">
        <v>162.75</v>
      </c>
      <c r="AZ705" s="7">
        <v>43073.385416666664</v>
      </c>
      <c r="BA705">
        <v>170.3</v>
      </c>
      <c r="BB705" s="8">
        <v>4.6399999999999997E-2</v>
      </c>
      <c r="BC705">
        <v>1763.14</v>
      </c>
      <c r="BD705" s="8">
        <v>2.5899999999999999E-2</v>
      </c>
      <c r="BE705">
        <v>417.85640000000001</v>
      </c>
      <c r="BF705">
        <v>68006.13</v>
      </c>
      <c r="BG705">
        <v>3617796.93</v>
      </c>
      <c r="BH705">
        <v>14</v>
      </c>
      <c r="BI705">
        <v>125.94</v>
      </c>
      <c r="BJ705" s="8">
        <v>-0.17050000000000001</v>
      </c>
      <c r="BK705" s="8">
        <v>0.29949999999999999</v>
      </c>
      <c r="BL705" t="s">
        <v>610</v>
      </c>
    </row>
    <row r="706" spans="1:64" x14ac:dyDescent="0.45">
      <c r="A706" t="s">
        <v>1057</v>
      </c>
      <c r="B706" t="s">
        <v>31</v>
      </c>
      <c r="C706" s="7">
        <v>43073.579861111109</v>
      </c>
      <c r="D706">
        <v>189</v>
      </c>
      <c r="E706" s="7">
        <v>43074.385416666664</v>
      </c>
      <c r="F706">
        <v>157.15</v>
      </c>
      <c r="G706" s="8">
        <v>-0.16850000000000001</v>
      </c>
      <c r="H706">
        <v>-12721.29</v>
      </c>
      <c r="I706" s="8">
        <v>-0.18679999999999999</v>
      </c>
      <c r="J706">
        <v>360.25920000000002</v>
      </c>
      <c r="K706">
        <v>68088.98</v>
      </c>
      <c r="L706">
        <v>3605075.64</v>
      </c>
      <c r="M706">
        <v>22</v>
      </c>
      <c r="N706">
        <v>-578.24</v>
      </c>
      <c r="O706" s="8">
        <v>-0.39389999999999997</v>
      </c>
      <c r="P706" s="8">
        <v>0.105</v>
      </c>
      <c r="Q706" t="s">
        <v>610</v>
      </c>
      <c r="S706" s="2">
        <v>43073</v>
      </c>
      <c r="T706" t="s">
        <v>1057</v>
      </c>
      <c r="U706">
        <v>189</v>
      </c>
      <c r="V706">
        <v>157.15</v>
      </c>
      <c r="W706">
        <f t="shared" si="124"/>
        <v>12745332.129084986</v>
      </c>
      <c r="X706">
        <f t="shared" si="125"/>
        <v>31863.330322712463</v>
      </c>
      <c r="Y706">
        <f t="shared" ref="Y706:Y769" si="126">MROUND(X706/U706,25)</f>
        <v>175</v>
      </c>
      <c r="Z706">
        <f t="shared" ref="Z706:Z769" si="127">Y706*((V706*0.99)-(U706*1.01))</f>
        <v>-6179.5125000000044</v>
      </c>
      <c r="AA706" t="str">
        <f t="shared" si="117"/>
        <v/>
      </c>
      <c r="AB706" s="9" t="str">
        <f>IFERROR(AA706/MAX($A$3:AA706)-1,"")</f>
        <v/>
      </c>
      <c r="AG706" s="2">
        <f t="shared" si="122"/>
        <v>43226</v>
      </c>
      <c r="AH706">
        <v>13886325.99245248</v>
      </c>
      <c r="AI706" s="9">
        <f>AH706/MAX($AH$2:AH706)-1</f>
        <v>-5.1948745620260528E-3</v>
      </c>
      <c r="AJ706" s="29">
        <f t="shared" si="118"/>
        <v>1</v>
      </c>
      <c r="AK706" s="29">
        <f t="shared" si="119"/>
        <v>1</v>
      </c>
      <c r="AL706" s="30">
        <f t="shared" si="123"/>
        <v>2</v>
      </c>
      <c r="AM706" s="30">
        <f t="shared" si="120"/>
        <v>2369</v>
      </c>
      <c r="AN706" s="31">
        <f t="shared" ca="1" si="121"/>
        <v>-5.1948745620260528E-3</v>
      </c>
      <c r="AV706" t="s">
        <v>1057</v>
      </c>
      <c r="AW706" t="s">
        <v>31</v>
      </c>
      <c r="AX706" s="7">
        <v>43073.579861111109</v>
      </c>
      <c r="AY706">
        <v>189</v>
      </c>
      <c r="AZ706" s="7">
        <v>43074.385416666664</v>
      </c>
      <c r="BA706">
        <v>157.15</v>
      </c>
      <c r="BB706" s="8">
        <v>-0.16850000000000001</v>
      </c>
      <c r="BC706">
        <v>-12721.29</v>
      </c>
      <c r="BD706" s="8">
        <v>-0.18679999999999999</v>
      </c>
      <c r="BE706">
        <v>360.25920000000002</v>
      </c>
      <c r="BF706">
        <v>68088.98</v>
      </c>
      <c r="BG706">
        <v>3605075.64</v>
      </c>
      <c r="BH706">
        <v>22</v>
      </c>
      <c r="BI706">
        <v>-578.24</v>
      </c>
      <c r="BJ706" s="8">
        <v>-0.39389999999999997</v>
      </c>
      <c r="BK706" s="8">
        <v>0.105</v>
      </c>
      <c r="BL706" t="s">
        <v>610</v>
      </c>
    </row>
    <row r="707" spans="1:64" x14ac:dyDescent="0.45">
      <c r="A707" t="s">
        <v>1058</v>
      </c>
      <c r="B707" t="s">
        <v>31</v>
      </c>
      <c r="C707" s="7">
        <v>43073.614583333336</v>
      </c>
      <c r="D707">
        <v>155.6</v>
      </c>
      <c r="E707" s="7">
        <v>43074.388888888891</v>
      </c>
      <c r="F707">
        <v>125.7</v>
      </c>
      <c r="G707" s="8">
        <v>-0.19220000000000001</v>
      </c>
      <c r="H707">
        <v>-12570.23</v>
      </c>
      <c r="I707" s="8">
        <v>-0.2102</v>
      </c>
      <c r="J707">
        <v>384.25799999999998</v>
      </c>
      <c r="K707">
        <v>59790.55</v>
      </c>
      <c r="L707">
        <v>1945540.29</v>
      </c>
      <c r="M707">
        <v>13</v>
      </c>
      <c r="N707">
        <v>-966.94</v>
      </c>
      <c r="O707" s="8">
        <v>-0.4602</v>
      </c>
      <c r="P707" s="8">
        <v>8.2299999999999998E-2</v>
      </c>
      <c r="Q707" t="s">
        <v>610</v>
      </c>
      <c r="S707" s="2">
        <v>43073</v>
      </c>
      <c r="T707" t="s">
        <v>1058</v>
      </c>
      <c r="U707">
        <v>155.6</v>
      </c>
      <c r="V707">
        <v>125.7</v>
      </c>
      <c r="W707">
        <f t="shared" si="124"/>
        <v>12745332.129084986</v>
      </c>
      <c r="X707">
        <f t="shared" si="125"/>
        <v>31863.330322712463</v>
      </c>
      <c r="Y707">
        <f t="shared" si="126"/>
        <v>200</v>
      </c>
      <c r="Z707">
        <f t="shared" si="127"/>
        <v>-6542.6000000000013</v>
      </c>
      <c r="AA707" t="str">
        <f t="shared" ref="AA707:AA770" si="128">IF(S707&lt;&gt;S708,W707+SUMIF($S$3:$S$3590,S707,$Z$3:$Z$3590),"")</f>
        <v/>
      </c>
      <c r="AB707" s="9" t="str">
        <f>IFERROR(AA707/MAX($A$3:AA707)-1,"")</f>
        <v/>
      </c>
      <c r="AG707" s="2">
        <f t="shared" si="122"/>
        <v>43227</v>
      </c>
      <c r="AH707">
        <v>13886325.99245248</v>
      </c>
      <c r="AI707" s="9">
        <f>AH707/MAX($AH$2:AH707)-1</f>
        <v>-5.1948745620260528E-3</v>
      </c>
      <c r="AJ707" s="29">
        <f t="shared" ref="AJ707:AJ770" si="129">IF(AG707=$AP$3,1,IF(AJ706=1,1,""))</f>
        <v>1</v>
      </c>
      <c r="AK707" s="29">
        <f t="shared" ref="AK707:AK770" si="130">IF(AG707=$AP$4,1,IF(AK708=1,1,""))</f>
        <v>1</v>
      </c>
      <c r="AL707" s="30">
        <f t="shared" si="123"/>
        <v>2</v>
      </c>
      <c r="AM707" s="30">
        <f t="shared" ref="AM707:AM770" si="131">IF(AND(AK707=1,AK708&lt;&gt;1),ROW(),IF(AND(AK707="",AK708=""),"",AM708))</f>
        <v>2369</v>
      </c>
      <c r="AN707" s="31">
        <f t="shared" ref="AN707:AN770" ca="1" si="132">IF(AM707="","",IF(AJ707=1,AH707/MAX(INDIRECT("AH"&amp;AL707&amp;":"&amp;"AJ"&amp;ROW(AN707)))-1,""))</f>
        <v>-5.1948745620260528E-3</v>
      </c>
      <c r="AV707" t="s">
        <v>1058</v>
      </c>
      <c r="AW707" t="s">
        <v>31</v>
      </c>
      <c r="AX707" s="7">
        <v>43073.614583333336</v>
      </c>
      <c r="AY707">
        <v>155.6</v>
      </c>
      <c r="AZ707" s="7">
        <v>43074.388888888891</v>
      </c>
      <c r="BA707">
        <v>125.7</v>
      </c>
      <c r="BB707" s="8">
        <v>-0.19220000000000001</v>
      </c>
      <c r="BC707">
        <v>-12570.23</v>
      </c>
      <c r="BD707" s="8">
        <v>-0.2102</v>
      </c>
      <c r="BE707">
        <v>384.25799999999998</v>
      </c>
      <c r="BF707">
        <v>59790.55</v>
      </c>
      <c r="BG707">
        <v>1945540.29</v>
      </c>
      <c r="BH707">
        <v>13</v>
      </c>
      <c r="BI707">
        <v>-966.94</v>
      </c>
      <c r="BJ707" s="8">
        <v>-0.4602</v>
      </c>
      <c r="BK707" s="8">
        <v>8.2299999999999998E-2</v>
      </c>
      <c r="BL707" t="s">
        <v>610</v>
      </c>
    </row>
    <row r="708" spans="1:64" x14ac:dyDescent="0.45">
      <c r="A708" t="s">
        <v>1058</v>
      </c>
      <c r="B708" t="s">
        <v>31</v>
      </c>
      <c r="C708" s="7">
        <v>43073.614583333336</v>
      </c>
      <c r="D708">
        <v>155.6</v>
      </c>
      <c r="E708" s="7">
        <v>43074.385416666664</v>
      </c>
      <c r="F708">
        <v>115.6</v>
      </c>
      <c r="G708" s="8">
        <v>-0.2571</v>
      </c>
      <c r="H708">
        <v>-18682.96</v>
      </c>
      <c r="I708" s="8">
        <v>-0.27450000000000002</v>
      </c>
      <c r="J708">
        <v>437.41719999999998</v>
      </c>
      <c r="K708">
        <v>68062.12</v>
      </c>
      <c r="L708">
        <v>3586392.67</v>
      </c>
      <c r="M708">
        <v>12</v>
      </c>
      <c r="N708">
        <v>-1556.91</v>
      </c>
      <c r="O708" s="8">
        <v>-0.4602</v>
      </c>
      <c r="P708" s="8">
        <v>3.73E-2</v>
      </c>
      <c r="Q708" t="s">
        <v>610</v>
      </c>
      <c r="S708" s="2">
        <v>43073</v>
      </c>
      <c r="T708" t="s">
        <v>1058</v>
      </c>
      <c r="U708">
        <v>155.6</v>
      </c>
      <c r="V708">
        <v>115.6</v>
      </c>
      <c r="W708">
        <f t="shared" si="124"/>
        <v>12745332.129084986</v>
      </c>
      <c r="X708">
        <f t="shared" si="125"/>
        <v>31863.330322712463</v>
      </c>
      <c r="Y708">
        <f t="shared" si="126"/>
        <v>200</v>
      </c>
      <c r="Z708">
        <f t="shared" si="127"/>
        <v>-8542.4000000000033</v>
      </c>
      <c r="AA708">
        <f t="shared" si="128"/>
        <v>12724067.616584986</v>
      </c>
      <c r="AB708" s="9">
        <f>IFERROR(AA708/MAX($A$3:AA708)-1,"")</f>
        <v>-2.1413175887112335E-2</v>
      </c>
      <c r="AG708" s="2">
        <f t="shared" ref="AG708:AG771" si="133">AG707+1</f>
        <v>43228</v>
      </c>
      <c r="AH708">
        <v>13863740.354952481</v>
      </c>
      <c r="AI708" s="9">
        <f>AH708/MAX($AH$2:AH708)-1</f>
        <v>-6.812891304431079E-3</v>
      </c>
      <c r="AJ708" s="29">
        <f t="shared" si="129"/>
        <v>1</v>
      </c>
      <c r="AK708" s="29">
        <f t="shared" si="130"/>
        <v>1</v>
      </c>
      <c r="AL708" s="30">
        <f t="shared" ref="AL708:AL771" si="134">IF(AND(AJ708=1,AJ707&lt;&gt;1),ROW(),IF(AND(AJ708="",AJ707=""),"",AL707))</f>
        <v>2</v>
      </c>
      <c r="AM708" s="30">
        <f t="shared" si="131"/>
        <v>2369</v>
      </c>
      <c r="AN708" s="31">
        <f t="shared" ca="1" si="132"/>
        <v>-6.812891304431079E-3</v>
      </c>
      <c r="AV708" t="s">
        <v>1058</v>
      </c>
      <c r="AW708" t="s">
        <v>31</v>
      </c>
      <c r="AX708" s="7">
        <v>43073.614583333336</v>
      </c>
      <c r="AY708">
        <v>155.6</v>
      </c>
      <c r="AZ708" s="7">
        <v>43074.385416666664</v>
      </c>
      <c r="BA708">
        <v>115.6</v>
      </c>
      <c r="BB708" s="8">
        <v>-0.2571</v>
      </c>
      <c r="BC708">
        <v>-18682.96</v>
      </c>
      <c r="BD708" s="8">
        <v>-0.27450000000000002</v>
      </c>
      <c r="BE708">
        <v>437.41719999999998</v>
      </c>
      <c r="BF708">
        <v>68062.12</v>
      </c>
      <c r="BG708">
        <v>3586392.67</v>
      </c>
      <c r="BH708">
        <v>12</v>
      </c>
      <c r="BI708">
        <v>-1556.91</v>
      </c>
      <c r="BJ708" s="8">
        <v>-0.4602</v>
      </c>
      <c r="BK708" s="8">
        <v>3.73E-2</v>
      </c>
      <c r="BL708" t="s">
        <v>610</v>
      </c>
    </row>
    <row r="709" spans="1:64" x14ac:dyDescent="0.45">
      <c r="A709" t="s">
        <v>1058</v>
      </c>
      <c r="B709" t="s">
        <v>31</v>
      </c>
      <c r="C709" s="7">
        <v>43074.545138888891</v>
      </c>
      <c r="D709">
        <v>172.15</v>
      </c>
      <c r="E709" s="7">
        <v>43075.385416666664</v>
      </c>
      <c r="F709">
        <v>94.45</v>
      </c>
      <c r="G709" s="8">
        <v>-0.45140000000000002</v>
      </c>
      <c r="H709">
        <v>-31713.16</v>
      </c>
      <c r="I709" s="8">
        <v>-0.46679999999999999</v>
      </c>
      <c r="J709">
        <v>394.60919999999999</v>
      </c>
      <c r="K709">
        <v>67931.960000000006</v>
      </c>
      <c r="L709">
        <v>3554679.51</v>
      </c>
      <c r="M709">
        <v>32</v>
      </c>
      <c r="N709">
        <v>-991.04</v>
      </c>
      <c r="O709" s="8">
        <v>-0.66600000000000004</v>
      </c>
      <c r="P709" s="8">
        <v>0.1153</v>
      </c>
      <c r="Q709" t="s">
        <v>610</v>
      </c>
      <c r="S709" s="2">
        <v>43074</v>
      </c>
      <c r="T709" t="s">
        <v>1058</v>
      </c>
      <c r="U709">
        <v>172.15</v>
      </c>
      <c r="V709">
        <v>94.45</v>
      </c>
      <c r="W709">
        <f t="shared" si="124"/>
        <v>12724067.616584986</v>
      </c>
      <c r="X709">
        <f t="shared" si="125"/>
        <v>31810.169041462468</v>
      </c>
      <c r="Y709">
        <f t="shared" si="126"/>
        <v>175</v>
      </c>
      <c r="Z709">
        <f t="shared" si="127"/>
        <v>-14064.05</v>
      </c>
      <c r="AA709" t="str">
        <f t="shared" si="128"/>
        <v/>
      </c>
      <c r="AB709" s="9" t="str">
        <f>IFERROR(AA709/MAX($A$3:AA709)-1,"")</f>
        <v/>
      </c>
      <c r="AG709" s="2">
        <f t="shared" si="133"/>
        <v>43229</v>
      </c>
      <c r="AH709">
        <v>13908159.67995248</v>
      </c>
      <c r="AI709" s="9">
        <f>AH709/MAX($AH$2:AH709)-1</f>
        <v>-3.6307269074183912E-3</v>
      </c>
      <c r="AJ709" s="29">
        <f t="shared" si="129"/>
        <v>1</v>
      </c>
      <c r="AK709" s="29">
        <f t="shared" si="130"/>
        <v>1</v>
      </c>
      <c r="AL709" s="30">
        <f t="shared" si="134"/>
        <v>2</v>
      </c>
      <c r="AM709" s="30">
        <f t="shared" si="131"/>
        <v>2369</v>
      </c>
      <c r="AN709" s="31">
        <f t="shared" ca="1" si="132"/>
        <v>-3.6307269074183912E-3</v>
      </c>
      <c r="AV709" t="s">
        <v>1058</v>
      </c>
      <c r="AW709" t="s">
        <v>31</v>
      </c>
      <c r="AX709" s="7">
        <v>43074.545138888891</v>
      </c>
      <c r="AY709">
        <v>172.15</v>
      </c>
      <c r="AZ709" s="7">
        <v>43075.385416666664</v>
      </c>
      <c r="BA709">
        <v>94.45</v>
      </c>
      <c r="BB709" s="8">
        <v>-0.45140000000000002</v>
      </c>
      <c r="BC709">
        <v>-31713.16</v>
      </c>
      <c r="BD709" s="8">
        <v>-0.46679999999999999</v>
      </c>
      <c r="BE709">
        <v>394.60919999999999</v>
      </c>
      <c r="BF709">
        <v>67931.960000000006</v>
      </c>
      <c r="BG709">
        <v>3554679.51</v>
      </c>
      <c r="BH709">
        <v>32</v>
      </c>
      <c r="BI709">
        <v>-991.04</v>
      </c>
      <c r="BJ709" s="8">
        <v>-0.66600000000000004</v>
      </c>
      <c r="BK709" s="8">
        <v>0.1153</v>
      </c>
      <c r="BL709" t="s">
        <v>610</v>
      </c>
    </row>
    <row r="710" spans="1:64" x14ac:dyDescent="0.45">
      <c r="A710" t="s">
        <v>1058</v>
      </c>
      <c r="B710" t="s">
        <v>31</v>
      </c>
      <c r="C710" s="7">
        <v>43074.552083333336</v>
      </c>
      <c r="D710">
        <v>174.65</v>
      </c>
      <c r="E710" s="7">
        <v>43075.388888888891</v>
      </c>
      <c r="F710">
        <v>99.249989999999997</v>
      </c>
      <c r="G710" s="8">
        <v>-0.43169999999999997</v>
      </c>
      <c r="H710">
        <v>-26722.38</v>
      </c>
      <c r="I710" s="8">
        <v>-0.44740000000000002</v>
      </c>
      <c r="J710">
        <v>341.98509999999999</v>
      </c>
      <c r="K710">
        <v>59727.7</v>
      </c>
      <c r="L710">
        <v>1918817.92</v>
      </c>
      <c r="M710">
        <v>31</v>
      </c>
      <c r="N710">
        <v>-862.01</v>
      </c>
      <c r="O710" s="8">
        <v>-0.67079999999999995</v>
      </c>
      <c r="P710" s="8">
        <v>9.9299999999999999E-2</v>
      </c>
      <c r="Q710" t="s">
        <v>610</v>
      </c>
      <c r="S710" s="2">
        <v>43074</v>
      </c>
      <c r="T710" t="s">
        <v>1058</v>
      </c>
      <c r="U710">
        <v>174.65</v>
      </c>
      <c r="V710">
        <v>99.249989999999997</v>
      </c>
      <c r="W710">
        <f t="shared" ref="W710:W773" si="135">IF(S710&lt;&gt;S709,AA709,W709)</f>
        <v>12724067.616584986</v>
      </c>
      <c r="X710">
        <f t="shared" si="125"/>
        <v>31810.169041462468</v>
      </c>
      <c r="Y710">
        <f t="shared" si="126"/>
        <v>175</v>
      </c>
      <c r="Z710">
        <f t="shared" si="127"/>
        <v>-13674.326732500002</v>
      </c>
      <c r="AA710">
        <f t="shared" si="128"/>
        <v>12696329.239852486</v>
      </c>
      <c r="AB710" s="9">
        <f>IFERROR(AA710/MAX($A$3:AA710)-1,"")</f>
        <v>-2.3546488190272719E-2</v>
      </c>
      <c r="AG710" s="2">
        <f t="shared" si="133"/>
        <v>43230</v>
      </c>
      <c r="AH710">
        <v>13908159.67995248</v>
      </c>
      <c r="AI710" s="9">
        <f>AH710/MAX($AH$2:AH710)-1</f>
        <v>-3.6307269074183912E-3</v>
      </c>
      <c r="AJ710" s="29">
        <f t="shared" si="129"/>
        <v>1</v>
      </c>
      <c r="AK710" s="29">
        <f t="shared" si="130"/>
        <v>1</v>
      </c>
      <c r="AL710" s="30">
        <f t="shared" si="134"/>
        <v>2</v>
      </c>
      <c r="AM710" s="30">
        <f t="shared" si="131"/>
        <v>2369</v>
      </c>
      <c r="AN710" s="31">
        <f t="shared" ca="1" si="132"/>
        <v>-3.6307269074183912E-3</v>
      </c>
      <c r="AV710" t="s">
        <v>1058</v>
      </c>
      <c r="AW710" t="s">
        <v>31</v>
      </c>
      <c r="AX710" s="7">
        <v>43074.552083333336</v>
      </c>
      <c r="AY710">
        <v>174.65</v>
      </c>
      <c r="AZ710" s="7">
        <v>43075.388888888891</v>
      </c>
      <c r="BA710">
        <v>99.249989999999997</v>
      </c>
      <c r="BB710" s="8">
        <v>-0.43169999999999997</v>
      </c>
      <c r="BC710">
        <v>-26722.38</v>
      </c>
      <c r="BD710" s="8">
        <v>-0.44740000000000002</v>
      </c>
      <c r="BE710">
        <v>341.98509999999999</v>
      </c>
      <c r="BF710">
        <v>59727.7</v>
      </c>
      <c r="BG710">
        <v>1918817.92</v>
      </c>
      <c r="BH710">
        <v>31</v>
      </c>
      <c r="BI710">
        <v>-862.01</v>
      </c>
      <c r="BJ710" s="8">
        <v>-0.67079999999999995</v>
      </c>
      <c r="BK710" s="8">
        <v>9.9299999999999999E-2</v>
      </c>
      <c r="BL710" t="s">
        <v>610</v>
      </c>
    </row>
    <row r="711" spans="1:64" x14ac:dyDescent="0.45">
      <c r="A711" t="s">
        <v>1058</v>
      </c>
      <c r="B711" t="s">
        <v>31</v>
      </c>
      <c r="C711" s="7">
        <v>43075.395833333336</v>
      </c>
      <c r="D711">
        <v>94.05</v>
      </c>
      <c r="E711" s="7">
        <v>43076.385416666664</v>
      </c>
      <c r="F711">
        <v>128.30000000000001</v>
      </c>
      <c r="G711" s="8">
        <v>0.36420000000000002</v>
      </c>
      <c r="H711">
        <v>23078.63</v>
      </c>
      <c r="I711" s="8">
        <v>0.34050000000000002</v>
      </c>
      <c r="J711">
        <v>720.61030000000005</v>
      </c>
      <c r="K711">
        <v>67773.399999999994</v>
      </c>
      <c r="L711">
        <v>3577758.14</v>
      </c>
      <c r="M711">
        <v>75</v>
      </c>
      <c r="N711">
        <v>307.72000000000003</v>
      </c>
      <c r="O711" s="8">
        <v>-0.25040000000000001</v>
      </c>
      <c r="P711" s="8">
        <v>1.1477999999999999</v>
      </c>
      <c r="Q711" t="s">
        <v>610</v>
      </c>
      <c r="S711" s="2">
        <v>43075</v>
      </c>
      <c r="T711" t="s">
        <v>1058</v>
      </c>
      <c r="U711">
        <v>94.05</v>
      </c>
      <c r="V711">
        <v>128.30000000000001</v>
      </c>
      <c r="W711">
        <f t="shared" si="135"/>
        <v>12696329.239852486</v>
      </c>
      <c r="X711">
        <f t="shared" si="125"/>
        <v>31740.823099631216</v>
      </c>
      <c r="Y711">
        <f t="shared" si="126"/>
        <v>325</v>
      </c>
      <c r="Z711">
        <f t="shared" si="127"/>
        <v>10408.612500000005</v>
      </c>
      <c r="AA711" t="str">
        <f t="shared" si="128"/>
        <v/>
      </c>
      <c r="AB711" s="9" t="str">
        <f>IFERROR(AA711/MAX($A$3:AA711)-1,"")</f>
        <v/>
      </c>
      <c r="AG711" s="2">
        <f t="shared" si="133"/>
        <v>43231</v>
      </c>
      <c r="AH711">
        <v>13914571.59245248</v>
      </c>
      <c r="AI711" s="9">
        <f>AH711/MAX($AH$2:AH711)-1</f>
        <v>-3.1713826991428551E-3</v>
      </c>
      <c r="AJ711" s="29">
        <f t="shared" si="129"/>
        <v>1</v>
      </c>
      <c r="AK711" s="29">
        <f t="shared" si="130"/>
        <v>1</v>
      </c>
      <c r="AL711" s="30">
        <f t="shared" si="134"/>
        <v>2</v>
      </c>
      <c r="AM711" s="30">
        <f t="shared" si="131"/>
        <v>2369</v>
      </c>
      <c r="AN711" s="31">
        <f t="shared" ca="1" si="132"/>
        <v>-3.1713826991428551E-3</v>
      </c>
      <c r="AV711" t="s">
        <v>1058</v>
      </c>
      <c r="AW711" t="s">
        <v>31</v>
      </c>
      <c r="AX711" s="7">
        <v>43075.395833333336</v>
      </c>
      <c r="AY711">
        <v>94.05</v>
      </c>
      <c r="AZ711" s="7">
        <v>43076.385416666664</v>
      </c>
      <c r="BA711">
        <v>128.30000000000001</v>
      </c>
      <c r="BB711" s="8">
        <v>0.36420000000000002</v>
      </c>
      <c r="BC711">
        <v>23078.63</v>
      </c>
      <c r="BD711" s="8">
        <v>0.34050000000000002</v>
      </c>
      <c r="BE711">
        <v>720.61030000000005</v>
      </c>
      <c r="BF711">
        <v>67773.399999999994</v>
      </c>
      <c r="BG711">
        <v>3577758.14</v>
      </c>
      <c r="BH711">
        <v>75</v>
      </c>
      <c r="BI711">
        <v>307.72000000000003</v>
      </c>
      <c r="BJ711" s="8">
        <v>-0.25040000000000001</v>
      </c>
      <c r="BK711" s="8">
        <v>1.1477999999999999</v>
      </c>
      <c r="BL711" t="s">
        <v>610</v>
      </c>
    </row>
    <row r="712" spans="1:64" x14ac:dyDescent="0.45">
      <c r="A712" t="s">
        <v>1060</v>
      </c>
      <c r="B712" t="s">
        <v>31</v>
      </c>
      <c r="C712" s="7">
        <v>43075.607638888891</v>
      </c>
      <c r="D712">
        <v>72.55</v>
      </c>
      <c r="E712" s="7">
        <v>43076.385416666664</v>
      </c>
      <c r="F712">
        <v>66.2</v>
      </c>
      <c r="G712" s="8">
        <v>-8.7499999999999994E-2</v>
      </c>
      <c r="H712">
        <v>-7222.77</v>
      </c>
      <c r="I712" s="8">
        <v>-0.1067</v>
      </c>
      <c r="J712">
        <v>933.47529999999995</v>
      </c>
      <c r="K712">
        <v>67723.64</v>
      </c>
      <c r="L712">
        <v>3570535.37</v>
      </c>
      <c r="M712">
        <v>14</v>
      </c>
      <c r="N712">
        <v>-515.91</v>
      </c>
      <c r="O712" s="8">
        <v>-0.47899999999999998</v>
      </c>
      <c r="P712" s="8">
        <v>0.72089999999999999</v>
      </c>
      <c r="Q712" t="s">
        <v>610</v>
      </c>
      <c r="S712" s="2">
        <v>43075</v>
      </c>
      <c r="T712" t="s">
        <v>1060</v>
      </c>
      <c r="U712">
        <v>72.55</v>
      </c>
      <c r="V712">
        <v>66.2</v>
      </c>
      <c r="W712">
        <f t="shared" si="135"/>
        <v>12696329.239852486</v>
      </c>
      <c r="X712">
        <f t="shared" si="125"/>
        <v>31740.823099631216</v>
      </c>
      <c r="Y712">
        <f t="shared" si="126"/>
        <v>450</v>
      </c>
      <c r="Z712">
        <f t="shared" si="127"/>
        <v>-3481.8749999999986</v>
      </c>
      <c r="AA712" t="str">
        <f t="shared" si="128"/>
        <v/>
      </c>
      <c r="AB712" s="9" t="str">
        <f>IFERROR(AA712/MAX($A$3:AA712)-1,"")</f>
        <v/>
      </c>
      <c r="AG712" s="2">
        <f t="shared" si="133"/>
        <v>43232</v>
      </c>
      <c r="AH712">
        <v>13914571.59245248</v>
      </c>
      <c r="AI712" s="9">
        <f>AH712/MAX($AH$2:AH712)-1</f>
        <v>-3.1713826991428551E-3</v>
      </c>
      <c r="AJ712" s="29">
        <f t="shared" si="129"/>
        <v>1</v>
      </c>
      <c r="AK712" s="29">
        <f t="shared" si="130"/>
        <v>1</v>
      </c>
      <c r="AL712" s="30">
        <f t="shared" si="134"/>
        <v>2</v>
      </c>
      <c r="AM712" s="30">
        <f t="shared" si="131"/>
        <v>2369</v>
      </c>
      <c r="AN712" s="31">
        <f t="shared" ca="1" si="132"/>
        <v>-3.1713826991428551E-3</v>
      </c>
      <c r="AV712" t="s">
        <v>1060</v>
      </c>
      <c r="AW712" t="s">
        <v>31</v>
      </c>
      <c r="AX712" s="7">
        <v>43075.607638888891</v>
      </c>
      <c r="AY712">
        <v>72.55</v>
      </c>
      <c r="AZ712" s="7">
        <v>43076.385416666664</v>
      </c>
      <c r="BA712">
        <v>66.2</v>
      </c>
      <c r="BB712" s="8">
        <v>-8.7499999999999994E-2</v>
      </c>
      <c r="BC712">
        <v>-7222.77</v>
      </c>
      <c r="BD712" s="8">
        <v>-0.1067</v>
      </c>
      <c r="BE712">
        <v>933.47529999999995</v>
      </c>
      <c r="BF712">
        <v>67723.64</v>
      </c>
      <c r="BG712">
        <v>3570535.37</v>
      </c>
      <c r="BH712">
        <v>14</v>
      </c>
      <c r="BI712">
        <v>-515.91</v>
      </c>
      <c r="BJ712" s="8">
        <v>-0.47899999999999998</v>
      </c>
      <c r="BK712" s="8">
        <v>0.72089999999999999</v>
      </c>
      <c r="BL712" t="s">
        <v>610</v>
      </c>
    </row>
    <row r="713" spans="1:64" x14ac:dyDescent="0.45">
      <c r="A713" t="s">
        <v>1061</v>
      </c>
      <c r="B713" t="s">
        <v>31</v>
      </c>
      <c r="C713" s="7">
        <v>43075.625</v>
      </c>
      <c r="D713">
        <v>60.9</v>
      </c>
      <c r="E713" s="7">
        <v>43076.388888888891</v>
      </c>
      <c r="F713">
        <v>22.9</v>
      </c>
      <c r="G713" s="8">
        <v>-0.624</v>
      </c>
      <c r="H713">
        <v>-38005.18</v>
      </c>
      <c r="I713" s="8">
        <v>-0.63770000000000004</v>
      </c>
      <c r="J713">
        <v>978.55650000000003</v>
      </c>
      <c r="K713">
        <v>59594.09</v>
      </c>
      <c r="L713">
        <v>1880812.74</v>
      </c>
      <c r="M713">
        <v>10</v>
      </c>
      <c r="N713">
        <v>-3800.52</v>
      </c>
      <c r="O713" s="8">
        <v>-0.66259999999999997</v>
      </c>
      <c r="P713" s="8">
        <v>0.18720000000000001</v>
      </c>
      <c r="Q713" t="s">
        <v>610</v>
      </c>
      <c r="S713" s="2">
        <v>43075</v>
      </c>
      <c r="T713" t="s">
        <v>1061</v>
      </c>
      <c r="U713">
        <v>60.9</v>
      </c>
      <c r="V713">
        <v>22.9</v>
      </c>
      <c r="W713">
        <f t="shared" si="135"/>
        <v>12696329.239852486</v>
      </c>
      <c r="X713">
        <f t="shared" si="125"/>
        <v>31740.823099631216</v>
      </c>
      <c r="Y713">
        <f t="shared" si="126"/>
        <v>525</v>
      </c>
      <c r="Z713">
        <f t="shared" si="127"/>
        <v>-20389.95</v>
      </c>
      <c r="AA713" t="str">
        <f t="shared" si="128"/>
        <v/>
      </c>
      <c r="AB713" s="9" t="str">
        <f>IFERROR(AA713/MAX($A$3:AA713)-1,"")</f>
        <v/>
      </c>
      <c r="AG713" s="2">
        <f t="shared" si="133"/>
        <v>43233</v>
      </c>
      <c r="AH713">
        <v>13914571.59245248</v>
      </c>
      <c r="AI713" s="9">
        <f>AH713/MAX($AH$2:AH713)-1</f>
        <v>-3.1713826991428551E-3</v>
      </c>
      <c r="AJ713" s="29">
        <f t="shared" si="129"/>
        <v>1</v>
      </c>
      <c r="AK713" s="29">
        <f t="shared" si="130"/>
        <v>1</v>
      </c>
      <c r="AL713" s="30">
        <f t="shared" si="134"/>
        <v>2</v>
      </c>
      <c r="AM713" s="30">
        <f t="shared" si="131"/>
        <v>2369</v>
      </c>
      <c r="AN713" s="31">
        <f t="shared" ca="1" si="132"/>
        <v>-3.1713826991428551E-3</v>
      </c>
      <c r="AV713" t="s">
        <v>1061</v>
      </c>
      <c r="AW713" t="s">
        <v>31</v>
      </c>
      <c r="AX713" s="7">
        <v>43075.625</v>
      </c>
      <c r="AY713">
        <v>60.9</v>
      </c>
      <c r="AZ713" s="7">
        <v>43076.388888888891</v>
      </c>
      <c r="BA713">
        <v>22.9</v>
      </c>
      <c r="BB713" s="8">
        <v>-0.624</v>
      </c>
      <c r="BC713">
        <v>-38005.18</v>
      </c>
      <c r="BD713" s="8">
        <v>-0.63770000000000004</v>
      </c>
      <c r="BE713">
        <v>978.55650000000003</v>
      </c>
      <c r="BF713">
        <v>59594.09</v>
      </c>
      <c r="BG713">
        <v>1880812.74</v>
      </c>
      <c r="BH713">
        <v>10</v>
      </c>
      <c r="BI713">
        <v>-3800.52</v>
      </c>
      <c r="BJ713" s="8">
        <v>-0.66259999999999997</v>
      </c>
      <c r="BK713" s="8">
        <v>0.18720000000000001</v>
      </c>
      <c r="BL713" t="s">
        <v>610</v>
      </c>
    </row>
    <row r="714" spans="1:64" x14ac:dyDescent="0.45">
      <c r="A714" t="s">
        <v>1060</v>
      </c>
      <c r="B714" t="s">
        <v>31</v>
      </c>
      <c r="C714" s="7">
        <v>43075.628472222219</v>
      </c>
      <c r="D714">
        <v>112.85</v>
      </c>
      <c r="E714" s="7">
        <v>43076.388888888891</v>
      </c>
      <c r="F714">
        <v>55.2</v>
      </c>
      <c r="G714" s="8">
        <v>-0.51090000000000002</v>
      </c>
      <c r="H714">
        <v>-31328.26</v>
      </c>
      <c r="I714" s="8">
        <v>-0.52569999999999995</v>
      </c>
      <c r="J714">
        <v>528.02949999999998</v>
      </c>
      <c r="K714">
        <v>59588.13</v>
      </c>
      <c r="L714">
        <v>1849484.48</v>
      </c>
      <c r="M714">
        <v>9</v>
      </c>
      <c r="N714">
        <v>-3480.92</v>
      </c>
      <c r="O714" s="8">
        <v>-0.5645</v>
      </c>
      <c r="P714" s="8">
        <v>0.10630000000000001</v>
      </c>
      <c r="Q714" t="s">
        <v>610</v>
      </c>
      <c r="S714" s="2">
        <v>43075</v>
      </c>
      <c r="T714" t="s">
        <v>1060</v>
      </c>
      <c r="U714">
        <v>112.85</v>
      </c>
      <c r="V714">
        <v>55.2</v>
      </c>
      <c r="W714">
        <f t="shared" si="135"/>
        <v>12696329.239852486</v>
      </c>
      <c r="X714">
        <f t="shared" si="125"/>
        <v>31740.823099631216</v>
      </c>
      <c r="Y714">
        <f t="shared" si="126"/>
        <v>275</v>
      </c>
      <c r="Z714">
        <f t="shared" si="127"/>
        <v>-16315.887499999999</v>
      </c>
      <c r="AA714">
        <f t="shared" si="128"/>
        <v>12666550.139852487</v>
      </c>
      <c r="AB714" s="9">
        <f>IFERROR(AA714/MAX($A$3:AA714)-1,"")</f>
        <v>-2.5836749117207347E-2</v>
      </c>
      <c r="AG714" s="2">
        <f t="shared" si="133"/>
        <v>43234</v>
      </c>
      <c r="AH714">
        <v>13914571.59245248</v>
      </c>
      <c r="AI714" s="9">
        <f>AH714/MAX($AH$2:AH714)-1</f>
        <v>-3.1713826991428551E-3</v>
      </c>
      <c r="AJ714" s="29">
        <f t="shared" si="129"/>
        <v>1</v>
      </c>
      <c r="AK714" s="29">
        <f t="shared" si="130"/>
        <v>1</v>
      </c>
      <c r="AL714" s="30">
        <f t="shared" si="134"/>
        <v>2</v>
      </c>
      <c r="AM714" s="30">
        <f t="shared" si="131"/>
        <v>2369</v>
      </c>
      <c r="AN714" s="31">
        <f t="shared" ca="1" si="132"/>
        <v>-3.1713826991428551E-3</v>
      </c>
      <c r="AV714" t="s">
        <v>1060</v>
      </c>
      <c r="AW714" t="s">
        <v>31</v>
      </c>
      <c r="AX714" s="7">
        <v>43075.628472222219</v>
      </c>
      <c r="AY714">
        <v>112.85</v>
      </c>
      <c r="AZ714" s="7">
        <v>43076.388888888891</v>
      </c>
      <c r="BA714">
        <v>55.2</v>
      </c>
      <c r="BB714" s="8">
        <v>-0.51090000000000002</v>
      </c>
      <c r="BC714">
        <v>-31328.26</v>
      </c>
      <c r="BD714" s="8">
        <v>-0.52569999999999995</v>
      </c>
      <c r="BE714">
        <v>528.02949999999998</v>
      </c>
      <c r="BF714">
        <v>59588.13</v>
      </c>
      <c r="BG714">
        <v>1849484.48</v>
      </c>
      <c r="BH714">
        <v>9</v>
      </c>
      <c r="BI714">
        <v>-3480.92</v>
      </c>
      <c r="BJ714" s="8">
        <v>-0.5645</v>
      </c>
      <c r="BK714" s="8">
        <v>0.10630000000000001</v>
      </c>
      <c r="BL714" t="s">
        <v>610</v>
      </c>
    </row>
    <row r="715" spans="1:64" x14ac:dyDescent="0.45">
      <c r="A715" t="s">
        <v>1029</v>
      </c>
      <c r="B715" t="s">
        <v>31</v>
      </c>
      <c r="C715" s="7">
        <v>43076.440972222219</v>
      </c>
      <c r="D715">
        <v>64.45</v>
      </c>
      <c r="E715" s="7">
        <v>43076.635416666664</v>
      </c>
      <c r="F715">
        <v>49.8</v>
      </c>
      <c r="G715" s="8">
        <v>-0.2273</v>
      </c>
      <c r="H715">
        <v>-16626.28</v>
      </c>
      <c r="I715" s="8">
        <v>-0.245</v>
      </c>
      <c r="J715">
        <v>1052.796</v>
      </c>
      <c r="K715">
        <v>67852.679999999993</v>
      </c>
      <c r="L715">
        <v>3553909.1</v>
      </c>
      <c r="M715">
        <v>57</v>
      </c>
      <c r="N715">
        <v>-291.69</v>
      </c>
      <c r="O715" s="8">
        <v>-0.77969999999999995</v>
      </c>
      <c r="P715" s="8">
        <v>0.34289999999999998</v>
      </c>
      <c r="Q715" t="s">
        <v>610</v>
      </c>
      <c r="S715" s="2">
        <v>43076</v>
      </c>
      <c r="T715" t="s">
        <v>1029</v>
      </c>
      <c r="U715">
        <v>64.45</v>
      </c>
      <c r="V715">
        <v>49.8</v>
      </c>
      <c r="W715">
        <f t="shared" si="135"/>
        <v>12666550.139852487</v>
      </c>
      <c r="X715">
        <f t="shared" si="125"/>
        <v>31666.375349631217</v>
      </c>
      <c r="Y715">
        <f t="shared" si="126"/>
        <v>500</v>
      </c>
      <c r="Z715">
        <f t="shared" si="127"/>
        <v>-7896.2499999999982</v>
      </c>
      <c r="AA715" t="str">
        <f t="shared" si="128"/>
        <v/>
      </c>
      <c r="AB715" s="9" t="str">
        <f>IFERROR(AA715/MAX($A$3:AA715)-1,"")</f>
        <v/>
      </c>
      <c r="AG715" s="2">
        <f t="shared" si="133"/>
        <v>43235</v>
      </c>
      <c r="AH715">
        <v>13781014.82995248</v>
      </c>
      <c r="AI715" s="9">
        <f>AH715/MAX($AH$2:AH715)-1</f>
        <v>-1.2739280784217044E-2</v>
      </c>
      <c r="AJ715" s="29">
        <f t="shared" si="129"/>
        <v>1</v>
      </c>
      <c r="AK715" s="29">
        <f t="shared" si="130"/>
        <v>1</v>
      </c>
      <c r="AL715" s="30">
        <f t="shared" si="134"/>
        <v>2</v>
      </c>
      <c r="AM715" s="30">
        <f t="shared" si="131"/>
        <v>2369</v>
      </c>
      <c r="AN715" s="31">
        <f t="shared" ca="1" si="132"/>
        <v>-1.2739280784217044E-2</v>
      </c>
      <c r="AV715" t="s">
        <v>1029</v>
      </c>
      <c r="AW715" t="s">
        <v>31</v>
      </c>
      <c r="AX715" s="7">
        <v>43076.440972222219</v>
      </c>
      <c r="AY715">
        <v>64.45</v>
      </c>
      <c r="AZ715" s="7">
        <v>43076.635416666664</v>
      </c>
      <c r="BA715">
        <v>49.8</v>
      </c>
      <c r="BB715" s="8">
        <v>-0.2273</v>
      </c>
      <c r="BC715">
        <v>-16626.28</v>
      </c>
      <c r="BD715" s="8">
        <v>-0.245</v>
      </c>
      <c r="BE715">
        <v>1052.796</v>
      </c>
      <c r="BF715">
        <v>67852.679999999993</v>
      </c>
      <c r="BG715">
        <v>3553909.1</v>
      </c>
      <c r="BH715">
        <v>57</v>
      </c>
      <c r="BI715">
        <v>-291.69</v>
      </c>
      <c r="BJ715" s="8">
        <v>-0.77969999999999995</v>
      </c>
      <c r="BK715" s="8">
        <v>0.34289999999999998</v>
      </c>
      <c r="BL715" t="s">
        <v>610</v>
      </c>
    </row>
    <row r="716" spans="1:64" x14ac:dyDescent="0.45">
      <c r="A716" t="s">
        <v>1271</v>
      </c>
      <c r="B716" t="s">
        <v>31</v>
      </c>
      <c r="C716" s="7">
        <v>43076.461805555555</v>
      </c>
      <c r="D716">
        <v>176</v>
      </c>
      <c r="E716" s="7">
        <v>43077.388888888891</v>
      </c>
      <c r="F716">
        <v>254.55</v>
      </c>
      <c r="G716" s="8">
        <v>0.44629999999999997</v>
      </c>
      <c r="H716">
        <v>24993.16</v>
      </c>
      <c r="I716" s="8">
        <v>0.42180000000000001</v>
      </c>
      <c r="J716">
        <v>336.63310000000001</v>
      </c>
      <c r="K716">
        <v>59247.42</v>
      </c>
      <c r="L716">
        <v>1874477.64</v>
      </c>
      <c r="M716">
        <v>57</v>
      </c>
      <c r="N716">
        <v>438.48</v>
      </c>
      <c r="O716" s="8">
        <v>-0.26529999999999998</v>
      </c>
      <c r="P716" s="8">
        <v>0.44629999999999997</v>
      </c>
      <c r="Q716" t="s">
        <v>610</v>
      </c>
      <c r="S716" s="2">
        <v>43076</v>
      </c>
      <c r="T716" t="s">
        <v>1271</v>
      </c>
      <c r="U716">
        <v>176</v>
      </c>
      <c r="V716">
        <v>254.55</v>
      </c>
      <c r="W716">
        <f t="shared" si="135"/>
        <v>12666550.139852487</v>
      </c>
      <c r="X716">
        <f t="shared" si="125"/>
        <v>31666.375349631217</v>
      </c>
      <c r="Y716">
        <f t="shared" si="126"/>
        <v>175</v>
      </c>
      <c r="Z716">
        <f t="shared" si="127"/>
        <v>12992.787500000002</v>
      </c>
      <c r="AA716" t="str">
        <f t="shared" si="128"/>
        <v/>
      </c>
      <c r="AB716" s="9" t="str">
        <f>IFERROR(AA716/MAX($A$3:AA716)-1,"")</f>
        <v/>
      </c>
      <c r="AG716" s="2">
        <f t="shared" si="133"/>
        <v>43236</v>
      </c>
      <c r="AH716">
        <v>13677731.979952481</v>
      </c>
      <c r="AI716" s="9">
        <f>AH716/MAX($AH$2:AH716)-1</f>
        <v>-2.0138380344870144E-2</v>
      </c>
      <c r="AJ716" s="29">
        <f t="shared" si="129"/>
        <v>1</v>
      </c>
      <c r="AK716" s="29">
        <f t="shared" si="130"/>
        <v>1</v>
      </c>
      <c r="AL716" s="30">
        <f t="shared" si="134"/>
        <v>2</v>
      </c>
      <c r="AM716" s="30">
        <f t="shared" si="131"/>
        <v>2369</v>
      </c>
      <c r="AN716" s="31">
        <f t="shared" ca="1" si="132"/>
        <v>-2.0138380344870144E-2</v>
      </c>
      <c r="AV716" t="s">
        <v>1271</v>
      </c>
      <c r="AW716" t="s">
        <v>31</v>
      </c>
      <c r="AX716" s="7">
        <v>43076.461805555555</v>
      </c>
      <c r="AY716">
        <v>176</v>
      </c>
      <c r="AZ716" s="7">
        <v>43077.388888888891</v>
      </c>
      <c r="BA716">
        <v>254.55</v>
      </c>
      <c r="BB716" s="8">
        <v>0.44629999999999997</v>
      </c>
      <c r="BC716">
        <v>24993.16</v>
      </c>
      <c r="BD716" s="8">
        <v>0.42180000000000001</v>
      </c>
      <c r="BE716">
        <v>336.63310000000001</v>
      </c>
      <c r="BF716">
        <v>59247.42</v>
      </c>
      <c r="BG716">
        <v>1874477.64</v>
      </c>
      <c r="BH716">
        <v>57</v>
      </c>
      <c r="BI716">
        <v>438.48</v>
      </c>
      <c r="BJ716" s="8">
        <v>-0.26529999999999998</v>
      </c>
      <c r="BK716" s="8">
        <v>0.44629999999999997</v>
      </c>
      <c r="BL716" t="s">
        <v>610</v>
      </c>
    </row>
    <row r="717" spans="1:64" x14ac:dyDescent="0.45">
      <c r="A717" t="s">
        <v>1030</v>
      </c>
      <c r="B717" t="s">
        <v>31</v>
      </c>
      <c r="C717" s="7">
        <v>43076.461805555555</v>
      </c>
      <c r="D717">
        <v>29.55</v>
      </c>
      <c r="E717" s="7">
        <v>43076.635416666664</v>
      </c>
      <c r="F717">
        <v>0.2</v>
      </c>
      <c r="G717" s="8">
        <v>-0.99319999999999997</v>
      </c>
      <c r="H717">
        <v>-68086.22</v>
      </c>
      <c r="I717" s="8">
        <v>-1.0033000000000001</v>
      </c>
      <c r="J717">
        <v>2296.5250000000001</v>
      </c>
      <c r="K717">
        <v>67862.31</v>
      </c>
      <c r="L717">
        <v>3485822.88</v>
      </c>
      <c r="M717">
        <v>51</v>
      </c>
      <c r="N717">
        <v>-1335.02</v>
      </c>
      <c r="O717" s="8">
        <v>-0.99319999999999997</v>
      </c>
      <c r="P717" s="8">
        <v>1.18E-2</v>
      </c>
      <c r="Q717" t="s">
        <v>610</v>
      </c>
      <c r="S717" s="2">
        <v>43076</v>
      </c>
      <c r="T717" t="s">
        <v>1030</v>
      </c>
      <c r="U717">
        <v>29.55</v>
      </c>
      <c r="V717">
        <v>0.2</v>
      </c>
      <c r="W717">
        <f t="shared" si="135"/>
        <v>12666550.139852487</v>
      </c>
      <c r="X717">
        <f t="shared" si="125"/>
        <v>31666.375349631217</v>
      </c>
      <c r="Y717">
        <f t="shared" si="126"/>
        <v>1075</v>
      </c>
      <c r="Z717">
        <f t="shared" si="127"/>
        <v>-31871.0625</v>
      </c>
      <c r="AA717">
        <f t="shared" si="128"/>
        <v>12639775.614852486</v>
      </c>
      <c r="AB717" s="9">
        <f>IFERROR(AA717/MAX($A$3:AA717)-1,"")</f>
        <v>-2.7895933190760225E-2</v>
      </c>
      <c r="AG717" s="2">
        <f t="shared" si="133"/>
        <v>43237</v>
      </c>
      <c r="AH717">
        <v>13702455.92995248</v>
      </c>
      <c r="AI717" s="9">
        <f>AH717/MAX($AH$2:AH717)-1</f>
        <v>-1.8367176630191384E-2</v>
      </c>
      <c r="AJ717" s="29">
        <f t="shared" si="129"/>
        <v>1</v>
      </c>
      <c r="AK717" s="29">
        <f t="shared" si="130"/>
        <v>1</v>
      </c>
      <c r="AL717" s="30">
        <f t="shared" si="134"/>
        <v>2</v>
      </c>
      <c r="AM717" s="30">
        <f t="shared" si="131"/>
        <v>2369</v>
      </c>
      <c r="AN717" s="31">
        <f t="shared" ca="1" si="132"/>
        <v>-1.8367176630191384E-2</v>
      </c>
      <c r="AV717" t="s">
        <v>1030</v>
      </c>
      <c r="AW717" t="s">
        <v>31</v>
      </c>
      <c r="AX717" s="7">
        <v>43076.461805555555</v>
      </c>
      <c r="AY717">
        <v>29.55</v>
      </c>
      <c r="AZ717" s="7">
        <v>43076.635416666664</v>
      </c>
      <c r="BA717">
        <v>0.2</v>
      </c>
      <c r="BB717" s="8">
        <v>-0.99319999999999997</v>
      </c>
      <c r="BC717">
        <v>-68086.22</v>
      </c>
      <c r="BD717" s="8">
        <v>-1.0033000000000001</v>
      </c>
      <c r="BE717">
        <v>2296.5250000000001</v>
      </c>
      <c r="BF717">
        <v>67862.31</v>
      </c>
      <c r="BG717">
        <v>3485822.88</v>
      </c>
      <c r="BH717">
        <v>51</v>
      </c>
      <c r="BI717">
        <v>-1335.02</v>
      </c>
      <c r="BJ717" s="8">
        <v>-0.99319999999999997</v>
      </c>
      <c r="BK717" s="8">
        <v>1.18E-2</v>
      </c>
      <c r="BL717" t="s">
        <v>610</v>
      </c>
    </row>
    <row r="718" spans="1:64" x14ac:dyDescent="0.45">
      <c r="A718" t="s">
        <v>1046</v>
      </c>
      <c r="B718" t="s">
        <v>31</v>
      </c>
      <c r="C718" s="7">
        <v>43077.600694444445</v>
      </c>
      <c r="D718">
        <v>114.3</v>
      </c>
      <c r="E718" s="7">
        <v>43080.385416666664</v>
      </c>
      <c r="F718">
        <v>122.35</v>
      </c>
      <c r="G718" s="8">
        <v>7.0400000000000004E-2</v>
      </c>
      <c r="H718">
        <v>3352.87</v>
      </c>
      <c r="I718" s="8">
        <v>4.9700000000000001E-2</v>
      </c>
      <c r="J718">
        <v>589.93100000000004</v>
      </c>
      <c r="K718">
        <v>67429.11</v>
      </c>
      <c r="L718">
        <v>3489175.75</v>
      </c>
      <c r="M718">
        <v>16</v>
      </c>
      <c r="N718">
        <v>209.55</v>
      </c>
      <c r="O718" s="8">
        <v>-0.13389999999999999</v>
      </c>
      <c r="P718" s="8">
        <v>0.2437</v>
      </c>
      <c r="Q718" t="s">
        <v>610</v>
      </c>
      <c r="S718" s="2">
        <v>43077</v>
      </c>
      <c r="T718" t="s">
        <v>1046</v>
      </c>
      <c r="U718">
        <v>114.3</v>
      </c>
      <c r="V718">
        <v>122.35</v>
      </c>
      <c r="W718">
        <f t="shared" si="135"/>
        <v>12639775.614852486</v>
      </c>
      <c r="X718">
        <f t="shared" si="125"/>
        <v>31599.439037131215</v>
      </c>
      <c r="Y718">
        <f t="shared" si="126"/>
        <v>275</v>
      </c>
      <c r="Z718">
        <f t="shared" si="127"/>
        <v>1562.9624999999987</v>
      </c>
      <c r="AA718">
        <f t="shared" si="128"/>
        <v>12641338.577352487</v>
      </c>
      <c r="AB718" s="9">
        <f>IFERROR(AA718/MAX($A$3:AA718)-1,"")</f>
        <v>-2.7775728350989515E-2</v>
      </c>
      <c r="AG718" s="2">
        <f t="shared" si="133"/>
        <v>43238</v>
      </c>
      <c r="AH718">
        <v>13689114.70495248</v>
      </c>
      <c r="AI718" s="9">
        <f>AH718/MAX($AH$2:AH718)-1</f>
        <v>-1.9322931162875867E-2</v>
      </c>
      <c r="AJ718" s="29">
        <f t="shared" si="129"/>
        <v>1</v>
      </c>
      <c r="AK718" s="29">
        <f t="shared" si="130"/>
        <v>1</v>
      </c>
      <c r="AL718" s="30">
        <f t="shared" si="134"/>
        <v>2</v>
      </c>
      <c r="AM718" s="30">
        <f t="shared" si="131"/>
        <v>2369</v>
      </c>
      <c r="AN718" s="31">
        <f t="shared" ca="1" si="132"/>
        <v>-1.9322931162875867E-2</v>
      </c>
      <c r="AV718" t="s">
        <v>1046</v>
      </c>
      <c r="AW718" t="s">
        <v>31</v>
      </c>
      <c r="AX718" s="7">
        <v>43077.600694444445</v>
      </c>
      <c r="AY718">
        <v>114.3</v>
      </c>
      <c r="AZ718" s="7">
        <v>43080.385416666664</v>
      </c>
      <c r="BA718">
        <v>122.35</v>
      </c>
      <c r="BB718" s="8">
        <v>7.0400000000000004E-2</v>
      </c>
      <c r="BC718">
        <v>3352.87</v>
      </c>
      <c r="BD718" s="8">
        <v>4.9700000000000001E-2</v>
      </c>
      <c r="BE718">
        <v>589.93100000000004</v>
      </c>
      <c r="BF718">
        <v>67429.11</v>
      </c>
      <c r="BG718">
        <v>3489175.75</v>
      </c>
      <c r="BH718">
        <v>16</v>
      </c>
      <c r="BI718">
        <v>209.55</v>
      </c>
      <c r="BJ718" s="8">
        <v>-0.13389999999999999</v>
      </c>
      <c r="BK718" s="8">
        <v>0.2437</v>
      </c>
      <c r="BL718" t="s">
        <v>610</v>
      </c>
    </row>
    <row r="719" spans="1:64" x14ac:dyDescent="0.45">
      <c r="A719" t="s">
        <v>1056</v>
      </c>
      <c r="B719" t="s">
        <v>31</v>
      </c>
      <c r="C719" s="7">
        <v>43081.395833333336</v>
      </c>
      <c r="D719">
        <v>110</v>
      </c>
      <c r="E719" s="7">
        <v>43082.385416666664</v>
      </c>
      <c r="F719">
        <v>177.6</v>
      </c>
      <c r="G719" s="8">
        <v>0.61450000000000005</v>
      </c>
      <c r="H719">
        <v>39685.15</v>
      </c>
      <c r="I719" s="8">
        <v>0.58840000000000003</v>
      </c>
      <c r="J719">
        <v>613.14430000000004</v>
      </c>
      <c r="K719">
        <v>67445.88</v>
      </c>
      <c r="L719">
        <v>3528860.9</v>
      </c>
      <c r="M719">
        <v>75</v>
      </c>
      <c r="N719">
        <v>529.14</v>
      </c>
      <c r="O719" s="8">
        <v>-0.17910000000000001</v>
      </c>
      <c r="P719" s="8">
        <v>0.61450000000000005</v>
      </c>
      <c r="Q719" t="s">
        <v>610</v>
      </c>
      <c r="S719" s="2">
        <v>43081</v>
      </c>
      <c r="T719" t="s">
        <v>1056</v>
      </c>
      <c r="U719">
        <v>110</v>
      </c>
      <c r="V719">
        <v>177.6</v>
      </c>
      <c r="W719">
        <f t="shared" si="135"/>
        <v>12641338.577352487</v>
      </c>
      <c r="X719">
        <f t="shared" si="125"/>
        <v>31603.346443381219</v>
      </c>
      <c r="Y719">
        <f t="shared" si="126"/>
        <v>275</v>
      </c>
      <c r="Z719">
        <f t="shared" si="127"/>
        <v>17799.099999999999</v>
      </c>
      <c r="AA719" t="str">
        <f t="shared" si="128"/>
        <v/>
      </c>
      <c r="AB719" s="9" t="str">
        <f>IFERROR(AA719/MAX($A$3:AA719)-1,"")</f>
        <v/>
      </c>
      <c r="AG719" s="2">
        <f t="shared" si="133"/>
        <v>43239</v>
      </c>
      <c r="AH719">
        <v>13689114.70495248</v>
      </c>
      <c r="AI719" s="9">
        <f>AH719/MAX($AH$2:AH719)-1</f>
        <v>-1.9322931162875867E-2</v>
      </c>
      <c r="AJ719" s="29">
        <f t="shared" si="129"/>
        <v>1</v>
      </c>
      <c r="AK719" s="29">
        <f t="shared" si="130"/>
        <v>1</v>
      </c>
      <c r="AL719" s="30">
        <f t="shared" si="134"/>
        <v>2</v>
      </c>
      <c r="AM719" s="30">
        <f t="shared" si="131"/>
        <v>2369</v>
      </c>
      <c r="AN719" s="31">
        <f t="shared" ca="1" si="132"/>
        <v>-1.9322931162875867E-2</v>
      </c>
      <c r="AV719" t="s">
        <v>1056</v>
      </c>
      <c r="AW719" t="s">
        <v>31</v>
      </c>
      <c r="AX719" s="7">
        <v>43081.395833333336</v>
      </c>
      <c r="AY719">
        <v>110</v>
      </c>
      <c r="AZ719" s="7">
        <v>43082.385416666664</v>
      </c>
      <c r="BA719">
        <v>177.6</v>
      </c>
      <c r="BB719" s="8">
        <v>0.61450000000000005</v>
      </c>
      <c r="BC719">
        <v>39685.15</v>
      </c>
      <c r="BD719" s="8">
        <v>0.58840000000000003</v>
      </c>
      <c r="BE719">
        <v>613.14430000000004</v>
      </c>
      <c r="BF719">
        <v>67445.88</v>
      </c>
      <c r="BG719">
        <v>3528860.9</v>
      </c>
      <c r="BH719">
        <v>75</v>
      </c>
      <c r="BI719">
        <v>529.14</v>
      </c>
      <c r="BJ719" s="8">
        <v>-0.17910000000000001</v>
      </c>
      <c r="BK719" s="8">
        <v>0.61450000000000005</v>
      </c>
      <c r="BL719" t="s">
        <v>610</v>
      </c>
    </row>
    <row r="720" spans="1:64" x14ac:dyDescent="0.45">
      <c r="A720" t="s">
        <v>1056</v>
      </c>
      <c r="B720" t="s">
        <v>31</v>
      </c>
      <c r="C720" s="7">
        <v>43081.607638888891</v>
      </c>
      <c r="D720">
        <v>134.6</v>
      </c>
      <c r="E720" s="7">
        <v>43082.388888888891</v>
      </c>
      <c r="F720">
        <v>173</v>
      </c>
      <c r="G720" s="8">
        <v>0.2853</v>
      </c>
      <c r="H720">
        <v>15581.5</v>
      </c>
      <c r="I720" s="8">
        <v>0.26240000000000002</v>
      </c>
      <c r="J720">
        <v>441.10239999999999</v>
      </c>
      <c r="K720">
        <v>59372.39</v>
      </c>
      <c r="L720">
        <v>1890059.14</v>
      </c>
      <c r="M720">
        <v>15</v>
      </c>
      <c r="N720">
        <v>1038.77</v>
      </c>
      <c r="O720" s="8">
        <v>-0.11890000000000001</v>
      </c>
      <c r="P720" s="8">
        <v>0.41160000000000002</v>
      </c>
      <c r="Q720" t="s">
        <v>610</v>
      </c>
      <c r="S720" s="2">
        <v>43081</v>
      </c>
      <c r="T720" t="s">
        <v>1056</v>
      </c>
      <c r="U720">
        <v>134.6</v>
      </c>
      <c r="V720">
        <v>173</v>
      </c>
      <c r="W720">
        <f t="shared" si="135"/>
        <v>12641338.577352487</v>
      </c>
      <c r="X720">
        <f t="shared" si="125"/>
        <v>31603.346443381219</v>
      </c>
      <c r="Y720">
        <f t="shared" si="126"/>
        <v>225</v>
      </c>
      <c r="Z720">
        <f t="shared" si="127"/>
        <v>7947.9000000000024</v>
      </c>
      <c r="AA720" t="str">
        <f t="shared" si="128"/>
        <v/>
      </c>
      <c r="AB720" s="9" t="str">
        <f>IFERROR(AA720/MAX($A$3:AA720)-1,"")</f>
        <v/>
      </c>
      <c r="AG720" s="2">
        <f t="shared" si="133"/>
        <v>43240</v>
      </c>
      <c r="AH720">
        <v>13689114.70495248</v>
      </c>
      <c r="AI720" s="9">
        <f>AH720/MAX($AH$2:AH720)-1</f>
        <v>-1.9322931162875867E-2</v>
      </c>
      <c r="AJ720" s="29">
        <f t="shared" si="129"/>
        <v>1</v>
      </c>
      <c r="AK720" s="29">
        <f t="shared" si="130"/>
        <v>1</v>
      </c>
      <c r="AL720" s="30">
        <f t="shared" si="134"/>
        <v>2</v>
      </c>
      <c r="AM720" s="30">
        <f t="shared" si="131"/>
        <v>2369</v>
      </c>
      <c r="AN720" s="31">
        <f t="shared" ca="1" si="132"/>
        <v>-1.9322931162875867E-2</v>
      </c>
      <c r="AV720" t="s">
        <v>1056</v>
      </c>
      <c r="AW720" t="s">
        <v>31</v>
      </c>
      <c r="AX720" s="7">
        <v>43081.607638888891</v>
      </c>
      <c r="AY720">
        <v>134.6</v>
      </c>
      <c r="AZ720" s="7">
        <v>43082.388888888891</v>
      </c>
      <c r="BA720">
        <v>173</v>
      </c>
      <c r="BB720" s="8">
        <v>0.2853</v>
      </c>
      <c r="BC720">
        <v>15581.5</v>
      </c>
      <c r="BD720" s="8">
        <v>0.26240000000000002</v>
      </c>
      <c r="BE720">
        <v>441.10239999999999</v>
      </c>
      <c r="BF720">
        <v>59372.39</v>
      </c>
      <c r="BG720">
        <v>1890059.14</v>
      </c>
      <c r="BH720">
        <v>15</v>
      </c>
      <c r="BI720">
        <v>1038.77</v>
      </c>
      <c r="BJ720" s="8">
        <v>-0.11890000000000001</v>
      </c>
      <c r="BK720" s="8">
        <v>0.41160000000000002</v>
      </c>
      <c r="BL720" t="s">
        <v>610</v>
      </c>
    </row>
    <row r="721" spans="1:64" x14ac:dyDescent="0.45">
      <c r="A721" t="s">
        <v>1057</v>
      </c>
      <c r="B721" t="s">
        <v>31</v>
      </c>
      <c r="C721" s="7">
        <v>43081.625</v>
      </c>
      <c r="D721">
        <v>81.55</v>
      </c>
      <c r="E721" s="7">
        <v>43082.385416666664</v>
      </c>
      <c r="F721">
        <v>114.8</v>
      </c>
      <c r="G721" s="8">
        <v>0.40770000000000001</v>
      </c>
      <c r="H721">
        <v>25890.42</v>
      </c>
      <c r="I721" s="8">
        <v>0.3836</v>
      </c>
      <c r="J721">
        <v>827.52679999999998</v>
      </c>
      <c r="K721">
        <v>67484.81</v>
      </c>
      <c r="L721">
        <v>3554751.32</v>
      </c>
      <c r="M721">
        <v>9</v>
      </c>
      <c r="N721">
        <v>2876.71</v>
      </c>
      <c r="O721" s="8">
        <v>-3.8600000000000002E-2</v>
      </c>
      <c r="P721" s="8">
        <v>0.40770000000000001</v>
      </c>
      <c r="Q721" t="s">
        <v>610</v>
      </c>
      <c r="S721" s="2">
        <v>43081</v>
      </c>
      <c r="T721" t="s">
        <v>1057</v>
      </c>
      <c r="U721">
        <v>81.55</v>
      </c>
      <c r="V721">
        <v>114.8</v>
      </c>
      <c r="W721">
        <f t="shared" si="135"/>
        <v>12641338.577352487</v>
      </c>
      <c r="X721">
        <f t="shared" si="125"/>
        <v>31603.346443381219</v>
      </c>
      <c r="Y721">
        <f t="shared" si="126"/>
        <v>400</v>
      </c>
      <c r="Z721">
        <f t="shared" si="127"/>
        <v>12514.600000000002</v>
      </c>
      <c r="AA721" t="str">
        <f t="shared" si="128"/>
        <v/>
      </c>
      <c r="AB721" s="9" t="str">
        <f>IFERROR(AA721/MAX($A$3:AA721)-1,"")</f>
        <v/>
      </c>
      <c r="AG721" s="2">
        <f t="shared" si="133"/>
        <v>43241</v>
      </c>
      <c r="AH721">
        <v>13683646.192452481</v>
      </c>
      <c r="AI721" s="9">
        <f>AH721/MAX($AH$2:AH721)-1</f>
        <v>-1.971469096071421E-2</v>
      </c>
      <c r="AJ721" s="29">
        <f t="shared" si="129"/>
        <v>1</v>
      </c>
      <c r="AK721" s="29">
        <f t="shared" si="130"/>
        <v>1</v>
      </c>
      <c r="AL721" s="30">
        <f t="shared" si="134"/>
        <v>2</v>
      </c>
      <c r="AM721" s="30">
        <f t="shared" si="131"/>
        <v>2369</v>
      </c>
      <c r="AN721" s="31">
        <f t="shared" ca="1" si="132"/>
        <v>-1.971469096071421E-2</v>
      </c>
      <c r="AV721" t="s">
        <v>1057</v>
      </c>
      <c r="AW721" t="s">
        <v>31</v>
      </c>
      <c r="AX721" s="7">
        <v>43081.625</v>
      </c>
      <c r="AY721">
        <v>81.55</v>
      </c>
      <c r="AZ721" s="7">
        <v>43082.385416666664</v>
      </c>
      <c r="BA721">
        <v>114.8</v>
      </c>
      <c r="BB721" s="8">
        <v>0.40770000000000001</v>
      </c>
      <c r="BC721">
        <v>25890.42</v>
      </c>
      <c r="BD721" s="8">
        <v>0.3836</v>
      </c>
      <c r="BE721">
        <v>827.52679999999998</v>
      </c>
      <c r="BF721">
        <v>67484.81</v>
      </c>
      <c r="BG721">
        <v>3554751.32</v>
      </c>
      <c r="BH721">
        <v>9</v>
      </c>
      <c r="BI721">
        <v>2876.71</v>
      </c>
      <c r="BJ721" s="8">
        <v>-3.8600000000000002E-2</v>
      </c>
      <c r="BK721" s="8">
        <v>0.40770000000000001</v>
      </c>
      <c r="BL721" t="s">
        <v>610</v>
      </c>
    </row>
    <row r="722" spans="1:64" x14ac:dyDescent="0.45">
      <c r="A722" t="s">
        <v>1057</v>
      </c>
      <c r="B722" t="s">
        <v>31</v>
      </c>
      <c r="C722" s="7">
        <v>43081.628472222219</v>
      </c>
      <c r="D722">
        <v>89.8</v>
      </c>
      <c r="E722" s="7">
        <v>43082.388888888891</v>
      </c>
      <c r="F722">
        <v>112.3</v>
      </c>
      <c r="G722" s="8">
        <v>0.25059999999999999</v>
      </c>
      <c r="H722">
        <v>13534.98</v>
      </c>
      <c r="I722" s="8">
        <v>0.2281</v>
      </c>
      <c r="J722">
        <v>660.92</v>
      </c>
      <c r="K722">
        <v>59350.62</v>
      </c>
      <c r="L722">
        <v>1903594.12</v>
      </c>
      <c r="M722">
        <v>9</v>
      </c>
      <c r="N722">
        <v>1503.89</v>
      </c>
      <c r="O722" s="8">
        <v>-0.12690000000000001</v>
      </c>
      <c r="P722" s="8">
        <v>0.38919999999999999</v>
      </c>
      <c r="Q722" t="s">
        <v>610</v>
      </c>
      <c r="S722" s="2">
        <v>43081</v>
      </c>
      <c r="T722" t="s">
        <v>1057</v>
      </c>
      <c r="U722">
        <v>89.8</v>
      </c>
      <c r="V722">
        <v>112.3</v>
      </c>
      <c r="W722">
        <f t="shared" si="135"/>
        <v>12641338.577352487</v>
      </c>
      <c r="X722">
        <f t="shared" si="125"/>
        <v>31603.346443381219</v>
      </c>
      <c r="Y722">
        <f t="shared" si="126"/>
        <v>350</v>
      </c>
      <c r="Z722">
        <f t="shared" si="127"/>
        <v>7167.65</v>
      </c>
      <c r="AA722">
        <f t="shared" si="128"/>
        <v>12686767.827352487</v>
      </c>
      <c r="AB722" s="9">
        <f>IFERROR(AA722/MAX($A$3:AA722)-1,"")</f>
        <v>-2.4281840482822004E-2</v>
      </c>
      <c r="AG722" s="2">
        <f t="shared" si="133"/>
        <v>43242</v>
      </c>
      <c r="AH722">
        <v>13642661.754952481</v>
      </c>
      <c r="AI722" s="9">
        <f>AH722/MAX($AH$2:AH722)-1</f>
        <v>-2.265078280461541E-2</v>
      </c>
      <c r="AJ722" s="29">
        <f t="shared" si="129"/>
        <v>1</v>
      </c>
      <c r="AK722" s="29">
        <f t="shared" si="130"/>
        <v>1</v>
      </c>
      <c r="AL722" s="30">
        <f t="shared" si="134"/>
        <v>2</v>
      </c>
      <c r="AM722" s="30">
        <f t="shared" si="131"/>
        <v>2369</v>
      </c>
      <c r="AN722" s="31">
        <f t="shared" ca="1" si="132"/>
        <v>-2.265078280461541E-2</v>
      </c>
      <c r="AV722" t="s">
        <v>1057</v>
      </c>
      <c r="AW722" t="s">
        <v>31</v>
      </c>
      <c r="AX722" s="7">
        <v>43081.628472222219</v>
      </c>
      <c r="AY722">
        <v>89.8</v>
      </c>
      <c r="AZ722" s="7">
        <v>43082.388888888891</v>
      </c>
      <c r="BA722">
        <v>112.3</v>
      </c>
      <c r="BB722" s="8">
        <v>0.25059999999999999</v>
      </c>
      <c r="BC722">
        <v>13534.98</v>
      </c>
      <c r="BD722" s="8">
        <v>0.2281</v>
      </c>
      <c r="BE722">
        <v>660.92</v>
      </c>
      <c r="BF722">
        <v>59350.62</v>
      </c>
      <c r="BG722">
        <v>1903594.12</v>
      </c>
      <c r="BH722">
        <v>9</v>
      </c>
      <c r="BI722">
        <v>1503.89</v>
      </c>
      <c r="BJ722" s="8">
        <v>-0.12690000000000001</v>
      </c>
      <c r="BK722" s="8">
        <v>0.38919999999999999</v>
      </c>
      <c r="BL722" t="s">
        <v>610</v>
      </c>
    </row>
    <row r="723" spans="1:64" x14ac:dyDescent="0.45">
      <c r="A723" t="s">
        <v>1058</v>
      </c>
      <c r="B723" t="s">
        <v>31</v>
      </c>
      <c r="C723" s="7">
        <v>43082.420138888891</v>
      </c>
      <c r="D723">
        <v>70.3</v>
      </c>
      <c r="E723" s="7">
        <v>43083.385416666664</v>
      </c>
      <c r="F723">
        <v>72.55</v>
      </c>
      <c r="G723" s="8">
        <v>3.2000000000000001E-2</v>
      </c>
      <c r="H723">
        <v>791.98</v>
      </c>
      <c r="I723" s="8">
        <v>1.17E-2</v>
      </c>
      <c r="J723">
        <v>964.06479999999999</v>
      </c>
      <c r="K723">
        <v>67773.759999999995</v>
      </c>
      <c r="L723">
        <v>3555543.3</v>
      </c>
      <c r="M723">
        <v>68</v>
      </c>
      <c r="N723">
        <v>11.65</v>
      </c>
      <c r="O723" s="8">
        <v>-0.75039999999999996</v>
      </c>
      <c r="P723" s="8">
        <v>1.0341</v>
      </c>
      <c r="Q723" t="s">
        <v>610</v>
      </c>
      <c r="S723" s="2">
        <v>43082</v>
      </c>
      <c r="T723" t="s">
        <v>1058</v>
      </c>
      <c r="U723">
        <v>70.3</v>
      </c>
      <c r="V723">
        <v>72.55</v>
      </c>
      <c r="W723">
        <f t="shared" si="135"/>
        <v>12686767.827352487</v>
      </c>
      <c r="X723">
        <f t="shared" si="125"/>
        <v>31716.919568381218</v>
      </c>
      <c r="Y723">
        <f t="shared" si="126"/>
        <v>450</v>
      </c>
      <c r="Z723">
        <f t="shared" si="127"/>
        <v>369.67500000000018</v>
      </c>
      <c r="AA723" t="str">
        <f t="shared" si="128"/>
        <v/>
      </c>
      <c r="AB723" s="9" t="str">
        <f>IFERROR(AA723/MAX($A$3:AA723)-1,"")</f>
        <v/>
      </c>
      <c r="AG723" s="2">
        <f t="shared" si="133"/>
        <v>43243</v>
      </c>
      <c r="AH723">
        <v>13642661.754952481</v>
      </c>
      <c r="AI723" s="9">
        <f>AH723/MAX($AH$2:AH723)-1</f>
        <v>-2.265078280461541E-2</v>
      </c>
      <c r="AJ723" s="29">
        <f t="shared" si="129"/>
        <v>1</v>
      </c>
      <c r="AK723" s="29">
        <f t="shared" si="130"/>
        <v>1</v>
      </c>
      <c r="AL723" s="30">
        <f t="shared" si="134"/>
        <v>2</v>
      </c>
      <c r="AM723" s="30">
        <f t="shared" si="131"/>
        <v>2369</v>
      </c>
      <c r="AN723" s="31">
        <f t="shared" ca="1" si="132"/>
        <v>-2.265078280461541E-2</v>
      </c>
      <c r="AV723" t="s">
        <v>1058</v>
      </c>
      <c r="AW723" t="s">
        <v>31</v>
      </c>
      <c r="AX723" s="7">
        <v>43082.420138888891</v>
      </c>
      <c r="AY723">
        <v>70.3</v>
      </c>
      <c r="AZ723" s="7">
        <v>43083.385416666664</v>
      </c>
      <c r="BA723">
        <v>72.55</v>
      </c>
      <c r="BB723" s="8">
        <v>3.2000000000000001E-2</v>
      </c>
      <c r="BC723">
        <v>791.98</v>
      </c>
      <c r="BD723" s="8">
        <v>1.17E-2</v>
      </c>
      <c r="BE723">
        <v>964.06479999999999</v>
      </c>
      <c r="BF723">
        <v>67773.759999999995</v>
      </c>
      <c r="BG723">
        <v>3555543.3</v>
      </c>
      <c r="BH723">
        <v>68</v>
      </c>
      <c r="BI723">
        <v>11.65</v>
      </c>
      <c r="BJ723" s="8">
        <v>-0.75039999999999996</v>
      </c>
      <c r="BK723" s="8">
        <v>1.0341</v>
      </c>
      <c r="BL723" t="s">
        <v>610</v>
      </c>
    </row>
    <row r="724" spans="1:64" x14ac:dyDescent="0.45">
      <c r="A724" t="s">
        <v>1030</v>
      </c>
      <c r="B724" t="s">
        <v>31</v>
      </c>
      <c r="C724" s="7">
        <v>43082.458333333336</v>
      </c>
      <c r="D724">
        <v>112.95</v>
      </c>
      <c r="E724" s="7">
        <v>43083.388888888891</v>
      </c>
      <c r="F724">
        <v>31.05</v>
      </c>
      <c r="G724" s="8">
        <v>-0.72509999999999997</v>
      </c>
      <c r="H724">
        <v>-43915.25</v>
      </c>
      <c r="I724" s="8">
        <v>-0.73780000000000001</v>
      </c>
      <c r="J724">
        <v>526.94090000000006</v>
      </c>
      <c r="K724">
        <v>59517.97</v>
      </c>
      <c r="L724">
        <v>1859678.87</v>
      </c>
      <c r="M724">
        <v>58</v>
      </c>
      <c r="N724">
        <v>-757.16</v>
      </c>
      <c r="O724" s="8">
        <v>-0.73170000000000002</v>
      </c>
      <c r="P724" s="8">
        <v>0.90790000000000004</v>
      </c>
      <c r="Q724" t="s">
        <v>610</v>
      </c>
      <c r="S724" s="2">
        <v>43082</v>
      </c>
      <c r="T724" t="s">
        <v>1030</v>
      </c>
      <c r="U724">
        <v>112.95</v>
      </c>
      <c r="V724">
        <v>31.05</v>
      </c>
      <c r="W724">
        <f t="shared" si="135"/>
        <v>12686767.827352487</v>
      </c>
      <c r="X724">
        <f t="shared" si="125"/>
        <v>31716.919568381218</v>
      </c>
      <c r="Y724">
        <f t="shared" si="126"/>
        <v>275</v>
      </c>
      <c r="Z724">
        <f t="shared" si="127"/>
        <v>-22918.5</v>
      </c>
      <c r="AA724" t="str">
        <f t="shared" si="128"/>
        <v/>
      </c>
      <c r="AB724" s="9" t="str">
        <f>IFERROR(AA724/MAX($A$3:AA724)-1,"")</f>
        <v/>
      </c>
      <c r="AG724" s="2">
        <f t="shared" si="133"/>
        <v>43244</v>
      </c>
      <c r="AH724">
        <v>14056128.07995248</v>
      </c>
      <c r="AI724" s="9">
        <f>AH724/MAX($AH$2:AH724)-1</f>
        <v>0</v>
      </c>
      <c r="AJ724" s="29">
        <f t="shared" si="129"/>
        <v>1</v>
      </c>
      <c r="AK724" s="29">
        <f t="shared" si="130"/>
        <v>1</v>
      </c>
      <c r="AL724" s="30">
        <f t="shared" si="134"/>
        <v>2</v>
      </c>
      <c r="AM724" s="30">
        <f t="shared" si="131"/>
        <v>2369</v>
      </c>
      <c r="AN724" s="31">
        <f t="shared" ca="1" si="132"/>
        <v>0</v>
      </c>
      <c r="AV724" t="s">
        <v>1030</v>
      </c>
      <c r="AW724" t="s">
        <v>31</v>
      </c>
      <c r="AX724" s="7">
        <v>43082.458333333336</v>
      </c>
      <c r="AY724">
        <v>112.95</v>
      </c>
      <c r="AZ724" s="7">
        <v>43083.388888888891</v>
      </c>
      <c r="BA724">
        <v>31.05</v>
      </c>
      <c r="BB724" s="8">
        <v>-0.72509999999999997</v>
      </c>
      <c r="BC724">
        <v>-43915.25</v>
      </c>
      <c r="BD724" s="8">
        <v>-0.73780000000000001</v>
      </c>
      <c r="BE724">
        <v>526.94090000000006</v>
      </c>
      <c r="BF724">
        <v>59517.97</v>
      </c>
      <c r="BG724">
        <v>1859678.87</v>
      </c>
      <c r="BH724">
        <v>58</v>
      </c>
      <c r="BI724">
        <v>-757.16</v>
      </c>
      <c r="BJ724" s="8">
        <v>-0.73170000000000002</v>
      </c>
      <c r="BK724" s="8">
        <v>0.90790000000000004</v>
      </c>
      <c r="BL724" t="s">
        <v>610</v>
      </c>
    </row>
    <row r="725" spans="1:64" x14ac:dyDescent="0.45">
      <c r="A725" t="s">
        <v>1059</v>
      </c>
      <c r="B725" t="s">
        <v>31</v>
      </c>
      <c r="C725" s="7">
        <v>43082.461805555555</v>
      </c>
      <c r="D725">
        <v>123.5</v>
      </c>
      <c r="E725" s="7">
        <v>43083.388888888891</v>
      </c>
      <c r="F725">
        <v>12.15</v>
      </c>
      <c r="G725" s="8">
        <v>-0.90159999999999996</v>
      </c>
      <c r="H725">
        <v>-54310.86</v>
      </c>
      <c r="I725" s="8">
        <v>-0.91259999999999997</v>
      </c>
      <c r="J725">
        <v>481.87869999999998</v>
      </c>
      <c r="K725">
        <v>59512.02</v>
      </c>
      <c r="L725">
        <v>1805368.01</v>
      </c>
      <c r="M725">
        <v>57</v>
      </c>
      <c r="N725">
        <v>-952.82</v>
      </c>
      <c r="O725" s="8">
        <v>-0.90529999999999999</v>
      </c>
      <c r="P725" s="8">
        <v>0.14410000000000001</v>
      </c>
      <c r="Q725" t="s">
        <v>610</v>
      </c>
      <c r="S725" s="2">
        <v>43082</v>
      </c>
      <c r="T725" t="s">
        <v>1059</v>
      </c>
      <c r="U725">
        <v>123.5</v>
      </c>
      <c r="V725">
        <v>12.15</v>
      </c>
      <c r="W725">
        <f t="shared" si="135"/>
        <v>12686767.827352487</v>
      </c>
      <c r="X725">
        <f t="shared" si="125"/>
        <v>31716.919568381218</v>
      </c>
      <c r="Y725">
        <f t="shared" si="126"/>
        <v>250</v>
      </c>
      <c r="Z725">
        <f t="shared" si="127"/>
        <v>-28176.625</v>
      </c>
      <c r="AA725" t="str">
        <f t="shared" si="128"/>
        <v/>
      </c>
      <c r="AB725" s="9" t="str">
        <f>IFERROR(AA725/MAX($A$3:AA725)-1,"")</f>
        <v/>
      </c>
      <c r="AG725" s="2">
        <f t="shared" si="133"/>
        <v>43245</v>
      </c>
      <c r="AH725">
        <v>14151486.32995248</v>
      </c>
      <c r="AI725" s="9">
        <f>AH725/MAX($AH$2:AH725)-1</f>
        <v>0</v>
      </c>
      <c r="AJ725" s="29">
        <f t="shared" si="129"/>
        <v>1</v>
      </c>
      <c r="AK725" s="29">
        <f t="shared" si="130"/>
        <v>1</v>
      </c>
      <c r="AL725" s="30">
        <f t="shared" si="134"/>
        <v>2</v>
      </c>
      <c r="AM725" s="30">
        <f t="shared" si="131"/>
        <v>2369</v>
      </c>
      <c r="AN725" s="31">
        <f t="shared" ca="1" si="132"/>
        <v>0</v>
      </c>
      <c r="AV725" t="s">
        <v>1059</v>
      </c>
      <c r="AW725" t="s">
        <v>31</v>
      </c>
      <c r="AX725" s="7">
        <v>43082.461805555555</v>
      </c>
      <c r="AY725">
        <v>123.5</v>
      </c>
      <c r="AZ725" s="7">
        <v>43083.388888888891</v>
      </c>
      <c r="BA725">
        <v>12.15</v>
      </c>
      <c r="BB725" s="8">
        <v>-0.90159999999999996</v>
      </c>
      <c r="BC725">
        <v>-54310.86</v>
      </c>
      <c r="BD725" s="8">
        <v>-0.91259999999999997</v>
      </c>
      <c r="BE725">
        <v>481.87869999999998</v>
      </c>
      <c r="BF725">
        <v>59512.02</v>
      </c>
      <c r="BG725">
        <v>1805368.01</v>
      </c>
      <c r="BH725">
        <v>57</v>
      </c>
      <c r="BI725">
        <v>-952.82</v>
      </c>
      <c r="BJ725" s="8">
        <v>-0.90529999999999999</v>
      </c>
      <c r="BK725" s="8">
        <v>0.14410000000000001</v>
      </c>
      <c r="BL725" t="s">
        <v>610</v>
      </c>
    </row>
    <row r="726" spans="1:64" x14ac:dyDescent="0.45">
      <c r="A726" t="s">
        <v>1059</v>
      </c>
      <c r="B726" t="s">
        <v>31</v>
      </c>
      <c r="C726" s="7">
        <v>43082.461805555555</v>
      </c>
      <c r="D726">
        <v>123.5</v>
      </c>
      <c r="E726" s="7">
        <v>43083.385416666664</v>
      </c>
      <c r="F726">
        <v>11.95</v>
      </c>
      <c r="G726" s="8">
        <v>-0.9032</v>
      </c>
      <c r="H726">
        <v>-61836.09</v>
      </c>
      <c r="I726" s="8">
        <v>-0.91420000000000001</v>
      </c>
      <c r="J726">
        <v>547.68489999999997</v>
      </c>
      <c r="K726">
        <v>67639.09</v>
      </c>
      <c r="L726">
        <v>3493707.21</v>
      </c>
      <c r="M726">
        <v>56</v>
      </c>
      <c r="N726">
        <v>-1104.22</v>
      </c>
      <c r="O726" s="8">
        <v>-0.9032</v>
      </c>
      <c r="P726" s="8">
        <v>0.14410000000000001</v>
      </c>
      <c r="Q726" t="s">
        <v>610</v>
      </c>
      <c r="S726" s="2">
        <v>43082</v>
      </c>
      <c r="T726" t="s">
        <v>1059</v>
      </c>
      <c r="U726">
        <v>123.5</v>
      </c>
      <c r="V726">
        <v>11.95</v>
      </c>
      <c r="W726">
        <f t="shared" si="135"/>
        <v>12686767.827352487</v>
      </c>
      <c r="X726">
        <f t="shared" si="125"/>
        <v>31716.919568381218</v>
      </c>
      <c r="Y726">
        <f t="shared" si="126"/>
        <v>250</v>
      </c>
      <c r="Z726">
        <f t="shared" si="127"/>
        <v>-28226.125</v>
      </c>
      <c r="AA726">
        <f t="shared" si="128"/>
        <v>12607816.252352487</v>
      </c>
      <c r="AB726" s="9">
        <f>IFERROR(AA726/MAX($A$3:AA726)-1,"")</f>
        <v>-3.0353874471171327E-2</v>
      </c>
      <c r="AG726" s="2">
        <f t="shared" si="133"/>
        <v>43246</v>
      </c>
      <c r="AH726">
        <v>14151486.32995248</v>
      </c>
      <c r="AI726" s="9">
        <f>AH726/MAX($AH$2:AH726)-1</f>
        <v>0</v>
      </c>
      <c r="AJ726" s="29">
        <f t="shared" si="129"/>
        <v>1</v>
      </c>
      <c r="AK726" s="29">
        <f t="shared" si="130"/>
        <v>1</v>
      </c>
      <c r="AL726" s="30">
        <f t="shared" si="134"/>
        <v>2</v>
      </c>
      <c r="AM726" s="30">
        <f t="shared" si="131"/>
        <v>2369</v>
      </c>
      <c r="AN726" s="31">
        <f t="shared" ca="1" si="132"/>
        <v>0</v>
      </c>
      <c r="AV726" t="s">
        <v>1059</v>
      </c>
      <c r="AW726" t="s">
        <v>31</v>
      </c>
      <c r="AX726" s="7">
        <v>43082.461805555555</v>
      </c>
      <c r="AY726">
        <v>123.5</v>
      </c>
      <c r="AZ726" s="7">
        <v>43083.385416666664</v>
      </c>
      <c r="BA726">
        <v>11.95</v>
      </c>
      <c r="BB726" s="8">
        <v>-0.9032</v>
      </c>
      <c r="BC726">
        <v>-61836.09</v>
      </c>
      <c r="BD726" s="8">
        <v>-0.91420000000000001</v>
      </c>
      <c r="BE726">
        <v>547.68489999999997</v>
      </c>
      <c r="BF726">
        <v>67639.09</v>
      </c>
      <c r="BG726">
        <v>3493707.21</v>
      </c>
      <c r="BH726">
        <v>56</v>
      </c>
      <c r="BI726">
        <v>-1104.22</v>
      </c>
      <c r="BJ726" s="8">
        <v>-0.9032</v>
      </c>
      <c r="BK726" s="8">
        <v>0.14410000000000001</v>
      </c>
      <c r="BL726" t="s">
        <v>610</v>
      </c>
    </row>
    <row r="727" spans="1:64" x14ac:dyDescent="0.45">
      <c r="A727" t="s">
        <v>1058</v>
      </c>
      <c r="B727" t="s">
        <v>31</v>
      </c>
      <c r="C727" s="7">
        <v>43083.402777777781</v>
      </c>
      <c r="D727">
        <v>103.7</v>
      </c>
      <c r="E727" s="7">
        <v>43083.635416666664</v>
      </c>
      <c r="F727">
        <v>0.05</v>
      </c>
      <c r="G727" s="8">
        <v>-0.99950000000000006</v>
      </c>
      <c r="H727">
        <v>-68111.02</v>
      </c>
      <c r="I727" s="8">
        <v>-1.0095000000000001</v>
      </c>
      <c r="J727">
        <v>650.61270000000002</v>
      </c>
      <c r="K727">
        <v>67468.539999999994</v>
      </c>
      <c r="L727">
        <v>3425596.19</v>
      </c>
      <c r="M727">
        <v>68</v>
      </c>
      <c r="N727">
        <v>-1001.63</v>
      </c>
      <c r="O727" s="8">
        <v>-0.99950000000000006</v>
      </c>
      <c r="P727" s="8">
        <v>0.12870000000000001</v>
      </c>
      <c r="Q727" t="s">
        <v>610</v>
      </c>
      <c r="S727" s="2">
        <v>43083</v>
      </c>
      <c r="T727" t="s">
        <v>1058</v>
      </c>
      <c r="U727">
        <v>103.7</v>
      </c>
      <c r="V727">
        <v>0.05</v>
      </c>
      <c r="W727">
        <f t="shared" si="135"/>
        <v>12607816.252352487</v>
      </c>
      <c r="X727">
        <f t="shared" si="125"/>
        <v>31519.54063088122</v>
      </c>
      <c r="Y727">
        <f t="shared" si="126"/>
        <v>300</v>
      </c>
      <c r="Z727">
        <f t="shared" si="127"/>
        <v>-31406.250000000004</v>
      </c>
      <c r="AA727" t="str">
        <f t="shared" si="128"/>
        <v/>
      </c>
      <c r="AB727" s="9" t="str">
        <f>IFERROR(AA727/MAX($A$3:AA727)-1,"")</f>
        <v/>
      </c>
      <c r="AG727" s="2">
        <f t="shared" si="133"/>
        <v>43247</v>
      </c>
      <c r="AH727">
        <v>14151486.32995248</v>
      </c>
      <c r="AI727" s="9">
        <f>AH727/MAX($AH$2:AH727)-1</f>
        <v>0</v>
      </c>
      <c r="AJ727" s="29">
        <f t="shared" si="129"/>
        <v>1</v>
      </c>
      <c r="AK727" s="29">
        <f t="shared" si="130"/>
        <v>1</v>
      </c>
      <c r="AL727" s="30">
        <f t="shared" si="134"/>
        <v>2</v>
      </c>
      <c r="AM727" s="30">
        <f t="shared" si="131"/>
        <v>2369</v>
      </c>
      <c r="AN727" s="31">
        <f t="shared" ca="1" si="132"/>
        <v>0</v>
      </c>
      <c r="AV727" t="s">
        <v>1058</v>
      </c>
      <c r="AW727" t="s">
        <v>31</v>
      </c>
      <c r="AX727" s="7">
        <v>43083.402777777781</v>
      </c>
      <c r="AY727">
        <v>103.7</v>
      </c>
      <c r="AZ727" s="7">
        <v>43083.635416666664</v>
      </c>
      <c r="BA727">
        <v>0.05</v>
      </c>
      <c r="BB727" s="8">
        <v>-0.99950000000000006</v>
      </c>
      <c r="BC727">
        <v>-68111.02</v>
      </c>
      <c r="BD727" s="8">
        <v>-1.0095000000000001</v>
      </c>
      <c r="BE727">
        <v>650.61270000000002</v>
      </c>
      <c r="BF727">
        <v>67468.539999999994</v>
      </c>
      <c r="BG727">
        <v>3425596.19</v>
      </c>
      <c r="BH727">
        <v>68</v>
      </c>
      <c r="BI727">
        <v>-1001.63</v>
      </c>
      <c r="BJ727" s="8">
        <v>-0.99950000000000006</v>
      </c>
      <c r="BK727" s="8">
        <v>0.12870000000000001</v>
      </c>
      <c r="BL727" t="s">
        <v>610</v>
      </c>
    </row>
    <row r="728" spans="1:64" x14ac:dyDescent="0.45">
      <c r="A728" t="s">
        <v>1060</v>
      </c>
      <c r="B728" t="s">
        <v>31</v>
      </c>
      <c r="C728" s="7">
        <v>43083.472222222219</v>
      </c>
      <c r="D728">
        <v>51.15</v>
      </c>
      <c r="E728" s="7">
        <v>43083.635416666664</v>
      </c>
      <c r="F728">
        <v>0.05</v>
      </c>
      <c r="G728" s="8">
        <v>-0.999</v>
      </c>
      <c r="H728">
        <v>-67998.320000000007</v>
      </c>
      <c r="I728" s="8">
        <v>-1.0089999999999999</v>
      </c>
      <c r="J728">
        <v>1317.491</v>
      </c>
      <c r="K728">
        <v>67389.649999999994</v>
      </c>
      <c r="L728">
        <v>3357597.86</v>
      </c>
      <c r="M728">
        <v>48</v>
      </c>
      <c r="N728">
        <v>-1416.63</v>
      </c>
      <c r="O728" s="8">
        <v>-0.999</v>
      </c>
      <c r="P728" s="8">
        <v>0.1535</v>
      </c>
      <c r="Q728" t="s">
        <v>610</v>
      </c>
      <c r="S728" s="2">
        <v>43083</v>
      </c>
      <c r="T728" t="s">
        <v>1060</v>
      </c>
      <c r="U728">
        <v>51.15</v>
      </c>
      <c r="V728">
        <v>0.05</v>
      </c>
      <c r="W728">
        <f t="shared" si="135"/>
        <v>12607816.252352487</v>
      </c>
      <c r="X728">
        <f t="shared" si="125"/>
        <v>31519.54063088122</v>
      </c>
      <c r="Y728">
        <f t="shared" si="126"/>
        <v>625</v>
      </c>
      <c r="Z728">
        <f t="shared" si="127"/>
        <v>-32257.499999999996</v>
      </c>
      <c r="AA728">
        <f t="shared" si="128"/>
        <v>12544152.502352487</v>
      </c>
      <c r="AB728" s="9">
        <f>IFERROR(AA728/MAX($A$3:AA728)-1,"")</f>
        <v>-3.5250147329892401E-2</v>
      </c>
      <c r="AG728" s="2">
        <f t="shared" si="133"/>
        <v>43248</v>
      </c>
      <c r="AH728">
        <v>14096137.36745248</v>
      </c>
      <c r="AI728" s="9">
        <f>AH728/MAX($AH$2:AH728)-1</f>
        <v>-3.9111766219814825E-3</v>
      </c>
      <c r="AJ728" s="29">
        <f t="shared" si="129"/>
        <v>1</v>
      </c>
      <c r="AK728" s="29">
        <f t="shared" si="130"/>
        <v>1</v>
      </c>
      <c r="AL728" s="30">
        <f t="shared" si="134"/>
        <v>2</v>
      </c>
      <c r="AM728" s="30">
        <f t="shared" si="131"/>
        <v>2369</v>
      </c>
      <c r="AN728" s="31">
        <f t="shared" ca="1" si="132"/>
        <v>-3.9111766219814825E-3</v>
      </c>
      <c r="AV728" t="s">
        <v>1060</v>
      </c>
      <c r="AW728" t="s">
        <v>31</v>
      </c>
      <c r="AX728" s="7">
        <v>43083.472222222219</v>
      </c>
      <c r="AY728">
        <v>51.15</v>
      </c>
      <c r="AZ728" s="7">
        <v>43083.635416666664</v>
      </c>
      <c r="BA728">
        <v>0.05</v>
      </c>
      <c r="BB728" s="8">
        <v>-0.999</v>
      </c>
      <c r="BC728">
        <v>-67998.320000000007</v>
      </c>
      <c r="BD728" s="8">
        <v>-1.0089999999999999</v>
      </c>
      <c r="BE728">
        <v>1317.491</v>
      </c>
      <c r="BF728">
        <v>67389.649999999994</v>
      </c>
      <c r="BG728">
        <v>3357597.86</v>
      </c>
      <c r="BH728">
        <v>48</v>
      </c>
      <c r="BI728">
        <v>-1416.63</v>
      </c>
      <c r="BJ728" s="8">
        <v>-0.999</v>
      </c>
      <c r="BK728" s="8">
        <v>0.1535</v>
      </c>
      <c r="BL728" t="s">
        <v>610</v>
      </c>
    </row>
    <row r="729" spans="1:64" x14ac:dyDescent="0.45">
      <c r="A729" t="s">
        <v>1047</v>
      </c>
      <c r="B729" t="s">
        <v>31</v>
      </c>
      <c r="C729" s="7">
        <v>43087.409722222219</v>
      </c>
      <c r="D729">
        <v>235.7</v>
      </c>
      <c r="E729" s="7">
        <v>43088.385416666664</v>
      </c>
      <c r="F729">
        <v>253.3</v>
      </c>
      <c r="G729" s="8">
        <v>7.4700000000000003E-2</v>
      </c>
      <c r="H729">
        <v>3601.51</v>
      </c>
      <c r="I729" s="8">
        <v>5.3900000000000003E-2</v>
      </c>
      <c r="J729">
        <v>283.36020000000002</v>
      </c>
      <c r="K729">
        <v>66787.990000000005</v>
      </c>
      <c r="L729">
        <v>3361199.37</v>
      </c>
      <c r="M729">
        <v>71</v>
      </c>
      <c r="N729">
        <v>50.73</v>
      </c>
      <c r="O729" s="8">
        <v>-0.32119999999999999</v>
      </c>
      <c r="P729" s="8">
        <v>0.33639999999999998</v>
      </c>
      <c r="Q729" t="s">
        <v>610</v>
      </c>
      <c r="S729" s="2">
        <v>43087</v>
      </c>
      <c r="T729" t="s">
        <v>1047</v>
      </c>
      <c r="U729">
        <v>235.7</v>
      </c>
      <c r="V729">
        <v>253.3</v>
      </c>
      <c r="W729">
        <f t="shared" si="135"/>
        <v>12544152.502352487</v>
      </c>
      <c r="X729">
        <f t="shared" si="125"/>
        <v>31360.381255881221</v>
      </c>
      <c r="Y729">
        <f t="shared" si="126"/>
        <v>125</v>
      </c>
      <c r="Z729">
        <f t="shared" si="127"/>
        <v>1588.7500000000009</v>
      </c>
      <c r="AA729" t="str">
        <f t="shared" si="128"/>
        <v/>
      </c>
      <c r="AB729" s="9" t="str">
        <f>IFERROR(AA729/MAX($A$3:AA729)-1,"")</f>
        <v/>
      </c>
      <c r="AG729" s="2">
        <f t="shared" si="133"/>
        <v>43249</v>
      </c>
      <c r="AH729">
        <v>14383551.55495248</v>
      </c>
      <c r="AI729" s="9">
        <f>AH729/MAX($AH$2:AH729)-1</f>
        <v>0</v>
      </c>
      <c r="AJ729" s="29">
        <f t="shared" si="129"/>
        <v>1</v>
      </c>
      <c r="AK729" s="29">
        <f t="shared" si="130"/>
        <v>1</v>
      </c>
      <c r="AL729" s="30">
        <f t="shared" si="134"/>
        <v>2</v>
      </c>
      <c r="AM729" s="30">
        <f t="shared" si="131"/>
        <v>2369</v>
      </c>
      <c r="AN729" s="31">
        <f t="shared" ca="1" si="132"/>
        <v>0</v>
      </c>
      <c r="AV729" t="s">
        <v>1047</v>
      </c>
      <c r="AW729" t="s">
        <v>31</v>
      </c>
      <c r="AX729" s="7">
        <v>43087.409722222219</v>
      </c>
      <c r="AY729">
        <v>235.7</v>
      </c>
      <c r="AZ729" s="7">
        <v>43088.385416666664</v>
      </c>
      <c r="BA729">
        <v>253.3</v>
      </c>
      <c r="BB729" s="8">
        <v>7.4700000000000003E-2</v>
      </c>
      <c r="BC729">
        <v>3601.51</v>
      </c>
      <c r="BD729" s="8">
        <v>5.3900000000000003E-2</v>
      </c>
      <c r="BE729">
        <v>283.36020000000002</v>
      </c>
      <c r="BF729">
        <v>66787.990000000005</v>
      </c>
      <c r="BG729">
        <v>3361199.37</v>
      </c>
      <c r="BH729">
        <v>71</v>
      </c>
      <c r="BI729">
        <v>50.73</v>
      </c>
      <c r="BJ729" s="8">
        <v>-0.32119999999999999</v>
      </c>
      <c r="BK729" s="8">
        <v>0.33639999999999998</v>
      </c>
      <c r="BL729" t="s">
        <v>610</v>
      </c>
    </row>
    <row r="730" spans="1:64" x14ac:dyDescent="0.45">
      <c r="A730" t="s">
        <v>1051</v>
      </c>
      <c r="B730" t="s">
        <v>31</v>
      </c>
      <c r="C730" s="7">
        <v>43087.413194444445</v>
      </c>
      <c r="D730">
        <v>200.6</v>
      </c>
      <c r="E730" s="7">
        <v>43088.385416666664</v>
      </c>
      <c r="F730">
        <v>188.6</v>
      </c>
      <c r="G730" s="8">
        <v>-5.9799999999999999E-2</v>
      </c>
      <c r="H730">
        <v>-5290.57</v>
      </c>
      <c r="I730" s="8">
        <v>-7.9200000000000007E-2</v>
      </c>
      <c r="J730">
        <v>332.90780000000001</v>
      </c>
      <c r="K730">
        <v>66781.3</v>
      </c>
      <c r="L730">
        <v>3355908.8</v>
      </c>
      <c r="M730">
        <v>70</v>
      </c>
      <c r="N730">
        <v>-75.58</v>
      </c>
      <c r="O730" s="8">
        <v>-0.40150000000000002</v>
      </c>
      <c r="P730" s="8">
        <v>0.245</v>
      </c>
      <c r="Q730" t="s">
        <v>610</v>
      </c>
      <c r="S730" s="2">
        <v>43087</v>
      </c>
      <c r="T730" t="s">
        <v>1051</v>
      </c>
      <c r="U730">
        <v>200.6</v>
      </c>
      <c r="V730">
        <v>188.6</v>
      </c>
      <c r="W730">
        <f t="shared" si="135"/>
        <v>12544152.502352487</v>
      </c>
      <c r="X730">
        <f t="shared" si="125"/>
        <v>31360.381255881221</v>
      </c>
      <c r="Y730">
        <f t="shared" si="126"/>
        <v>150</v>
      </c>
      <c r="Z730">
        <f t="shared" si="127"/>
        <v>-2383.7999999999993</v>
      </c>
      <c r="AA730" t="str">
        <f t="shared" si="128"/>
        <v/>
      </c>
      <c r="AB730" s="9" t="str">
        <f>IFERROR(AA730/MAX($A$3:AA730)-1,"")</f>
        <v/>
      </c>
      <c r="AG730" s="2">
        <f t="shared" si="133"/>
        <v>43250</v>
      </c>
      <c r="AH730">
        <v>14579417.417452481</v>
      </c>
      <c r="AI730" s="9">
        <f>AH730/MAX($AH$2:AH730)-1</f>
        <v>0</v>
      </c>
      <c r="AJ730" s="29">
        <f t="shared" si="129"/>
        <v>1</v>
      </c>
      <c r="AK730" s="29">
        <f t="shared" si="130"/>
        <v>1</v>
      </c>
      <c r="AL730" s="30">
        <f t="shared" si="134"/>
        <v>2</v>
      </c>
      <c r="AM730" s="30">
        <f t="shared" si="131"/>
        <v>2369</v>
      </c>
      <c r="AN730" s="31">
        <f t="shared" ca="1" si="132"/>
        <v>0</v>
      </c>
      <c r="AV730" t="s">
        <v>1051</v>
      </c>
      <c r="AW730" t="s">
        <v>31</v>
      </c>
      <c r="AX730" s="7">
        <v>43087.413194444445</v>
      </c>
      <c r="AY730">
        <v>200.6</v>
      </c>
      <c r="AZ730" s="7">
        <v>43088.385416666664</v>
      </c>
      <c r="BA730">
        <v>188.6</v>
      </c>
      <c r="BB730" s="8">
        <v>-5.9799999999999999E-2</v>
      </c>
      <c r="BC730">
        <v>-5290.57</v>
      </c>
      <c r="BD730" s="8">
        <v>-7.9200000000000007E-2</v>
      </c>
      <c r="BE730">
        <v>332.90780000000001</v>
      </c>
      <c r="BF730">
        <v>66781.3</v>
      </c>
      <c r="BG730">
        <v>3355908.8</v>
      </c>
      <c r="BH730">
        <v>70</v>
      </c>
      <c r="BI730">
        <v>-75.58</v>
      </c>
      <c r="BJ730" s="8">
        <v>-0.40150000000000002</v>
      </c>
      <c r="BK730" s="8">
        <v>0.245</v>
      </c>
      <c r="BL730" t="s">
        <v>610</v>
      </c>
    </row>
    <row r="731" spans="1:64" x14ac:dyDescent="0.45">
      <c r="A731" t="s">
        <v>1051</v>
      </c>
      <c r="B731" t="s">
        <v>31</v>
      </c>
      <c r="C731" s="7">
        <v>43087.416666666664</v>
      </c>
      <c r="D731">
        <v>213.55</v>
      </c>
      <c r="E731" s="7">
        <v>43088.388888888891</v>
      </c>
      <c r="F731">
        <v>174.3</v>
      </c>
      <c r="G731" s="8">
        <v>-0.18379999999999999</v>
      </c>
      <c r="H731">
        <v>-11921.04</v>
      </c>
      <c r="I731" s="8">
        <v>-0.20200000000000001</v>
      </c>
      <c r="J731">
        <v>276.4076</v>
      </c>
      <c r="K731">
        <v>59026.84</v>
      </c>
      <c r="L731">
        <v>1793446.96</v>
      </c>
      <c r="M731">
        <v>70</v>
      </c>
      <c r="N731">
        <v>-170.3</v>
      </c>
      <c r="O731" s="8">
        <v>-0.43780000000000002</v>
      </c>
      <c r="P731" s="8">
        <v>0.16950000000000001</v>
      </c>
      <c r="Q731" t="s">
        <v>610</v>
      </c>
      <c r="S731" s="2">
        <v>43087</v>
      </c>
      <c r="T731" t="s">
        <v>1051</v>
      </c>
      <c r="U731">
        <v>213.55</v>
      </c>
      <c r="V731">
        <v>174.3</v>
      </c>
      <c r="W731">
        <f t="shared" si="135"/>
        <v>12544152.502352487</v>
      </c>
      <c r="X731">
        <f t="shared" si="125"/>
        <v>31360.381255881221</v>
      </c>
      <c r="Y731">
        <f t="shared" si="126"/>
        <v>150</v>
      </c>
      <c r="Z731">
        <f t="shared" si="127"/>
        <v>-6469.2750000000005</v>
      </c>
      <c r="AA731" t="str">
        <f t="shared" si="128"/>
        <v/>
      </c>
      <c r="AB731" s="9" t="str">
        <f>IFERROR(AA731/MAX($A$3:AA731)-1,"")</f>
        <v/>
      </c>
      <c r="AG731" s="2">
        <f t="shared" si="133"/>
        <v>43251</v>
      </c>
      <c r="AH731">
        <v>14607978.51745248</v>
      </c>
      <c r="AI731" s="9">
        <f>AH731/MAX($AH$2:AH731)-1</f>
        <v>0</v>
      </c>
      <c r="AJ731" s="29">
        <f t="shared" si="129"/>
        <v>1</v>
      </c>
      <c r="AK731" s="29">
        <f t="shared" si="130"/>
        <v>1</v>
      </c>
      <c r="AL731" s="30">
        <f t="shared" si="134"/>
        <v>2</v>
      </c>
      <c r="AM731" s="30">
        <f t="shared" si="131"/>
        <v>2369</v>
      </c>
      <c r="AN731" s="31">
        <f t="shared" ca="1" si="132"/>
        <v>0</v>
      </c>
      <c r="AV731" t="s">
        <v>1051</v>
      </c>
      <c r="AW731" t="s">
        <v>31</v>
      </c>
      <c r="AX731" s="7">
        <v>43087.416666666664</v>
      </c>
      <c r="AY731">
        <v>213.55</v>
      </c>
      <c r="AZ731" s="7">
        <v>43088.388888888891</v>
      </c>
      <c r="BA731">
        <v>174.3</v>
      </c>
      <c r="BB731" s="8">
        <v>-0.18379999999999999</v>
      </c>
      <c r="BC731">
        <v>-11921.04</v>
      </c>
      <c r="BD731" s="8">
        <v>-0.20200000000000001</v>
      </c>
      <c r="BE731">
        <v>276.4076</v>
      </c>
      <c r="BF731">
        <v>59026.84</v>
      </c>
      <c r="BG731">
        <v>1793446.96</v>
      </c>
      <c r="BH731">
        <v>70</v>
      </c>
      <c r="BI731">
        <v>-170.3</v>
      </c>
      <c r="BJ731" s="8">
        <v>-0.43780000000000002</v>
      </c>
      <c r="BK731" s="8">
        <v>0.16950000000000001</v>
      </c>
      <c r="BL731" t="s">
        <v>610</v>
      </c>
    </row>
    <row r="732" spans="1:64" x14ac:dyDescent="0.45">
      <c r="A732" t="s">
        <v>1048</v>
      </c>
      <c r="B732" t="s">
        <v>31</v>
      </c>
      <c r="C732" s="7">
        <v>43087.420138888891</v>
      </c>
      <c r="D732">
        <v>184.8</v>
      </c>
      <c r="E732" s="7">
        <v>43088.388888888891</v>
      </c>
      <c r="F732">
        <v>122.05</v>
      </c>
      <c r="G732" s="8">
        <v>-0.33960000000000001</v>
      </c>
      <c r="H732">
        <v>-21020.94</v>
      </c>
      <c r="I732" s="8">
        <v>-0.35620000000000002</v>
      </c>
      <c r="J732">
        <v>319.37729999999999</v>
      </c>
      <c r="K732">
        <v>59020.93</v>
      </c>
      <c r="L732">
        <v>1772426.03</v>
      </c>
      <c r="M732">
        <v>69</v>
      </c>
      <c r="N732">
        <v>-304.64999999999998</v>
      </c>
      <c r="O732" s="8">
        <v>-0.53300000000000003</v>
      </c>
      <c r="P732" s="8">
        <v>4.9000000000000002E-2</v>
      </c>
      <c r="Q732" t="s">
        <v>610</v>
      </c>
      <c r="S732" s="2">
        <v>43087</v>
      </c>
      <c r="T732" t="s">
        <v>1048</v>
      </c>
      <c r="U732">
        <v>184.8</v>
      </c>
      <c r="V732">
        <v>122.05</v>
      </c>
      <c r="W732">
        <f t="shared" si="135"/>
        <v>12544152.502352487</v>
      </c>
      <c r="X732">
        <f t="shared" si="125"/>
        <v>31360.381255881221</v>
      </c>
      <c r="Y732">
        <f t="shared" si="126"/>
        <v>175</v>
      </c>
      <c r="Z732">
        <f t="shared" si="127"/>
        <v>-11518.237500000005</v>
      </c>
      <c r="AA732">
        <f t="shared" si="128"/>
        <v>12525369.939852487</v>
      </c>
      <c r="AB732" s="9">
        <f>IFERROR(AA732/MAX($A$3:AA732)-1,"")</f>
        <v>-3.6694682893474218E-2</v>
      </c>
      <c r="AG732" s="2">
        <f t="shared" si="133"/>
        <v>43252</v>
      </c>
      <c r="AH732">
        <v>14597920.21745248</v>
      </c>
      <c r="AI732" s="9">
        <f>AH732/MAX($AH$2:AH732)-1</f>
        <v>-6.8854838388376916E-4</v>
      </c>
      <c r="AJ732" s="29">
        <f t="shared" si="129"/>
        <v>1</v>
      </c>
      <c r="AK732" s="29">
        <f t="shared" si="130"/>
        <v>1</v>
      </c>
      <c r="AL732" s="30">
        <f t="shared" si="134"/>
        <v>2</v>
      </c>
      <c r="AM732" s="30">
        <f t="shared" si="131"/>
        <v>2369</v>
      </c>
      <c r="AN732" s="31">
        <f t="shared" ca="1" si="132"/>
        <v>-6.8854838388376916E-4</v>
      </c>
      <c r="AV732" t="s">
        <v>1048</v>
      </c>
      <c r="AW732" t="s">
        <v>31</v>
      </c>
      <c r="AX732" s="7">
        <v>43087.420138888891</v>
      </c>
      <c r="AY732">
        <v>184.8</v>
      </c>
      <c r="AZ732" s="7">
        <v>43088.388888888891</v>
      </c>
      <c r="BA732">
        <v>122.05</v>
      </c>
      <c r="BB732" s="8">
        <v>-0.33960000000000001</v>
      </c>
      <c r="BC732">
        <v>-21020.94</v>
      </c>
      <c r="BD732" s="8">
        <v>-0.35620000000000002</v>
      </c>
      <c r="BE732">
        <v>319.37729999999999</v>
      </c>
      <c r="BF732">
        <v>59020.93</v>
      </c>
      <c r="BG732">
        <v>1772426.03</v>
      </c>
      <c r="BH732">
        <v>69</v>
      </c>
      <c r="BI732">
        <v>-304.64999999999998</v>
      </c>
      <c r="BJ732" s="8">
        <v>-0.53300000000000003</v>
      </c>
      <c r="BK732" s="8">
        <v>4.9000000000000002E-2</v>
      </c>
      <c r="BL732" t="s">
        <v>610</v>
      </c>
    </row>
    <row r="733" spans="1:64" x14ac:dyDescent="0.45">
      <c r="A733" t="s">
        <v>1048</v>
      </c>
      <c r="B733" t="s">
        <v>31</v>
      </c>
      <c r="C733" s="7">
        <v>43089.465277777781</v>
      </c>
      <c r="D733">
        <v>116.9</v>
      </c>
      <c r="E733" s="7">
        <v>43090.388888888891</v>
      </c>
      <c r="F733">
        <v>16.649999999999999</v>
      </c>
      <c r="G733" s="8">
        <v>-0.85760000000000003</v>
      </c>
      <c r="H733">
        <v>-51150.89</v>
      </c>
      <c r="I733" s="8">
        <v>-0.86899999999999999</v>
      </c>
      <c r="J733">
        <v>503.52550000000002</v>
      </c>
      <c r="K733">
        <v>58862.13</v>
      </c>
      <c r="L733">
        <v>1721275.14</v>
      </c>
      <c r="M733">
        <v>56</v>
      </c>
      <c r="N733">
        <v>-913.41</v>
      </c>
      <c r="O733" s="8">
        <v>-0.85760000000000003</v>
      </c>
      <c r="P733" s="8">
        <v>0.1946</v>
      </c>
      <c r="Q733" t="s">
        <v>610</v>
      </c>
      <c r="S733" s="2">
        <v>43089</v>
      </c>
      <c r="T733" t="s">
        <v>1048</v>
      </c>
      <c r="U733">
        <v>116.9</v>
      </c>
      <c r="V733">
        <v>16.649999999999999</v>
      </c>
      <c r="W733">
        <f t="shared" si="135"/>
        <v>12525369.939852487</v>
      </c>
      <c r="X733">
        <f t="shared" si="125"/>
        <v>31313.424849631218</v>
      </c>
      <c r="Y733">
        <f t="shared" si="126"/>
        <v>275</v>
      </c>
      <c r="Z733">
        <f t="shared" si="127"/>
        <v>-27936.012500000001</v>
      </c>
      <c r="AA733">
        <f t="shared" si="128"/>
        <v>12497433.927352488</v>
      </c>
      <c r="AB733" s="9">
        <f>IFERROR(AA733/MAX($A$3:AA733)-1,"")</f>
        <v>-3.8843195033972377E-2</v>
      </c>
      <c r="AG733" s="2">
        <f t="shared" si="133"/>
        <v>43253</v>
      </c>
      <c r="AH733">
        <v>14597920.21745248</v>
      </c>
      <c r="AI733" s="9">
        <f>AH733/MAX($AH$2:AH733)-1</f>
        <v>-6.8854838388376916E-4</v>
      </c>
      <c r="AJ733" s="29">
        <f t="shared" si="129"/>
        <v>1</v>
      </c>
      <c r="AK733" s="29">
        <f t="shared" si="130"/>
        <v>1</v>
      </c>
      <c r="AL733" s="30">
        <f t="shared" si="134"/>
        <v>2</v>
      </c>
      <c r="AM733" s="30">
        <f t="shared" si="131"/>
        <v>2369</v>
      </c>
      <c r="AN733" s="31">
        <f t="shared" ca="1" si="132"/>
        <v>-6.8854838388376916E-4</v>
      </c>
      <c r="AV733" t="s">
        <v>1048</v>
      </c>
      <c r="AW733" t="s">
        <v>31</v>
      </c>
      <c r="AX733" s="7">
        <v>43089.465277777781</v>
      </c>
      <c r="AY733">
        <v>116.9</v>
      </c>
      <c r="AZ733" s="7">
        <v>43090.388888888891</v>
      </c>
      <c r="BA733">
        <v>16.649999999999999</v>
      </c>
      <c r="BB733" s="8">
        <v>-0.85760000000000003</v>
      </c>
      <c r="BC733">
        <v>-51150.89</v>
      </c>
      <c r="BD733" s="8">
        <v>-0.86899999999999999</v>
      </c>
      <c r="BE733">
        <v>503.52550000000002</v>
      </c>
      <c r="BF733">
        <v>58862.13</v>
      </c>
      <c r="BG733">
        <v>1721275.14</v>
      </c>
      <c r="BH733">
        <v>56</v>
      </c>
      <c r="BI733">
        <v>-913.41</v>
      </c>
      <c r="BJ733" s="8">
        <v>-0.85760000000000003</v>
      </c>
      <c r="BK733" s="8">
        <v>0.1946</v>
      </c>
      <c r="BL733" t="s">
        <v>610</v>
      </c>
    </row>
    <row r="734" spans="1:64" x14ac:dyDescent="0.45">
      <c r="A734" t="s">
        <v>1064</v>
      </c>
      <c r="B734" t="s">
        <v>31</v>
      </c>
      <c r="C734" s="7">
        <v>43090.399305555555</v>
      </c>
      <c r="D734">
        <v>73.05</v>
      </c>
      <c r="E734" s="7">
        <v>43090.635416666664</v>
      </c>
      <c r="F734">
        <v>29.05</v>
      </c>
      <c r="G734" s="8">
        <v>-0.60229999999999995</v>
      </c>
      <c r="H734">
        <v>-41156.49</v>
      </c>
      <c r="I734" s="8">
        <v>-0.61629999999999996</v>
      </c>
      <c r="J734">
        <v>914.16210000000001</v>
      </c>
      <c r="K734">
        <v>66779.55</v>
      </c>
      <c r="L734">
        <v>3314752.31</v>
      </c>
      <c r="M734">
        <v>69</v>
      </c>
      <c r="N734">
        <v>-596.47</v>
      </c>
      <c r="O734" s="8">
        <v>-0.72419999999999995</v>
      </c>
      <c r="P734" s="8">
        <v>0.35520000000000002</v>
      </c>
      <c r="Q734" t="s">
        <v>610</v>
      </c>
      <c r="S734" s="2">
        <v>43090</v>
      </c>
      <c r="T734" t="s">
        <v>1064</v>
      </c>
      <c r="U734">
        <v>73.05</v>
      </c>
      <c r="V734">
        <v>29.05</v>
      </c>
      <c r="W734">
        <f t="shared" si="135"/>
        <v>12497433.927352488</v>
      </c>
      <c r="X734">
        <f t="shared" si="125"/>
        <v>31243.58481838122</v>
      </c>
      <c r="Y734">
        <f t="shared" si="126"/>
        <v>425</v>
      </c>
      <c r="Z734">
        <f t="shared" si="127"/>
        <v>-19133.924999999999</v>
      </c>
      <c r="AA734">
        <f t="shared" si="128"/>
        <v>12478300.002352487</v>
      </c>
      <c r="AB734" s="9">
        <f>IFERROR(AA734/MAX($A$3:AA734)-1,"")</f>
        <v>-4.0314753301562756E-2</v>
      </c>
      <c r="AG734" s="2">
        <f t="shared" si="133"/>
        <v>43254</v>
      </c>
      <c r="AH734">
        <v>14597920.21745248</v>
      </c>
      <c r="AI734" s="9">
        <f>AH734/MAX($AH$2:AH734)-1</f>
        <v>-6.8854838388376916E-4</v>
      </c>
      <c r="AJ734" s="29">
        <f t="shared" si="129"/>
        <v>1</v>
      </c>
      <c r="AK734" s="29">
        <f t="shared" si="130"/>
        <v>1</v>
      </c>
      <c r="AL734" s="30">
        <f t="shared" si="134"/>
        <v>2</v>
      </c>
      <c r="AM734" s="30">
        <f t="shared" si="131"/>
        <v>2369</v>
      </c>
      <c r="AN734" s="31">
        <f t="shared" ca="1" si="132"/>
        <v>-6.8854838388376916E-4</v>
      </c>
      <c r="AV734" t="s">
        <v>1064</v>
      </c>
      <c r="AW734" t="s">
        <v>31</v>
      </c>
      <c r="AX734" s="7">
        <v>43090.399305555555</v>
      </c>
      <c r="AY734">
        <v>73.05</v>
      </c>
      <c r="AZ734" s="7">
        <v>43090.635416666664</v>
      </c>
      <c r="BA734">
        <v>29.05</v>
      </c>
      <c r="BB734" s="8">
        <v>-0.60229999999999995</v>
      </c>
      <c r="BC734">
        <v>-41156.49</v>
      </c>
      <c r="BD734" s="8">
        <v>-0.61629999999999996</v>
      </c>
      <c r="BE734">
        <v>914.16210000000001</v>
      </c>
      <c r="BF734">
        <v>66779.55</v>
      </c>
      <c r="BG734">
        <v>3314752.31</v>
      </c>
      <c r="BH734">
        <v>69</v>
      </c>
      <c r="BI734">
        <v>-596.47</v>
      </c>
      <c r="BJ734" s="8">
        <v>-0.72419999999999995</v>
      </c>
      <c r="BK734" s="8">
        <v>0.35520000000000002</v>
      </c>
      <c r="BL734" t="s">
        <v>610</v>
      </c>
    </row>
    <row r="735" spans="1:64" x14ac:dyDescent="0.45">
      <c r="A735" t="s">
        <v>1048</v>
      </c>
      <c r="B735" t="s">
        <v>31</v>
      </c>
      <c r="C735" s="7">
        <v>43096.416666666664</v>
      </c>
      <c r="D735">
        <v>98.85</v>
      </c>
      <c r="E735" s="7">
        <v>43097.388888888891</v>
      </c>
      <c r="F735">
        <v>6.4</v>
      </c>
      <c r="G735" s="8">
        <v>-0.93530000000000002</v>
      </c>
      <c r="H735">
        <v>-55435.94</v>
      </c>
      <c r="I735" s="8">
        <v>-0.94589999999999996</v>
      </c>
      <c r="J735">
        <v>592.88189999999997</v>
      </c>
      <c r="K735">
        <v>58606.38</v>
      </c>
      <c r="L735">
        <v>1665839.2</v>
      </c>
      <c r="M735">
        <v>70</v>
      </c>
      <c r="N735">
        <v>-791.94</v>
      </c>
      <c r="O735" s="8">
        <v>-0.97670000000000001</v>
      </c>
      <c r="P735" s="8">
        <v>0.1022</v>
      </c>
      <c r="Q735" t="s">
        <v>610</v>
      </c>
      <c r="S735" s="2">
        <v>43096</v>
      </c>
      <c r="T735" t="s">
        <v>1048</v>
      </c>
      <c r="U735">
        <v>98.85</v>
      </c>
      <c r="V735">
        <v>6.4</v>
      </c>
      <c r="W735">
        <f t="shared" si="135"/>
        <v>12478300.002352487</v>
      </c>
      <c r="X735">
        <f t="shared" si="125"/>
        <v>31195.750005881218</v>
      </c>
      <c r="Y735">
        <f t="shared" si="126"/>
        <v>325</v>
      </c>
      <c r="Z735">
        <f t="shared" si="127"/>
        <v>-30388.3125</v>
      </c>
      <c r="AA735" t="str">
        <f t="shared" si="128"/>
        <v/>
      </c>
      <c r="AB735" s="9" t="str">
        <f>IFERROR(AA735/MAX($A$3:AA735)-1,"")</f>
        <v/>
      </c>
      <c r="AG735" s="2">
        <f t="shared" si="133"/>
        <v>43255</v>
      </c>
      <c r="AH735">
        <v>14683116.46745248</v>
      </c>
      <c r="AI735" s="9">
        <f>AH735/MAX($AH$2:AH735)-1</f>
        <v>0</v>
      </c>
      <c r="AJ735" s="29">
        <f t="shared" si="129"/>
        <v>1</v>
      </c>
      <c r="AK735" s="29">
        <f t="shared" si="130"/>
        <v>1</v>
      </c>
      <c r="AL735" s="30">
        <f t="shared" si="134"/>
        <v>2</v>
      </c>
      <c r="AM735" s="30">
        <f t="shared" si="131"/>
        <v>2369</v>
      </c>
      <c r="AN735" s="31">
        <f t="shared" ca="1" si="132"/>
        <v>0</v>
      </c>
      <c r="AV735" t="s">
        <v>1048</v>
      </c>
      <c r="AW735" t="s">
        <v>31</v>
      </c>
      <c r="AX735" s="7">
        <v>43096.416666666664</v>
      </c>
      <c r="AY735">
        <v>98.85</v>
      </c>
      <c r="AZ735" s="7">
        <v>43097.388888888891</v>
      </c>
      <c r="BA735">
        <v>6.4</v>
      </c>
      <c r="BB735" s="8">
        <v>-0.93530000000000002</v>
      </c>
      <c r="BC735">
        <v>-55435.94</v>
      </c>
      <c r="BD735" s="8">
        <v>-0.94589999999999996</v>
      </c>
      <c r="BE735">
        <v>592.88189999999997</v>
      </c>
      <c r="BF735">
        <v>58606.38</v>
      </c>
      <c r="BG735">
        <v>1665839.2</v>
      </c>
      <c r="BH735">
        <v>70</v>
      </c>
      <c r="BI735">
        <v>-791.94</v>
      </c>
      <c r="BJ735" s="8">
        <v>-0.97670000000000001</v>
      </c>
      <c r="BK735" s="8">
        <v>0.1022</v>
      </c>
      <c r="BL735" t="s">
        <v>610</v>
      </c>
    </row>
    <row r="736" spans="1:64" x14ac:dyDescent="0.45">
      <c r="A736" t="s">
        <v>1049</v>
      </c>
      <c r="B736" t="s">
        <v>31</v>
      </c>
      <c r="C736" s="7">
        <v>43096.611111111109</v>
      </c>
      <c r="D736">
        <v>54.65</v>
      </c>
      <c r="E736" s="7">
        <v>43097.385416666664</v>
      </c>
      <c r="F736">
        <v>58.5</v>
      </c>
      <c r="G736" s="8">
        <v>7.0400000000000004E-2</v>
      </c>
      <c r="H736">
        <v>3311.63</v>
      </c>
      <c r="I736" s="8">
        <v>4.9700000000000001E-2</v>
      </c>
      <c r="J736">
        <v>1218.184</v>
      </c>
      <c r="K736">
        <v>66573.77</v>
      </c>
      <c r="L736">
        <v>3318063.94</v>
      </c>
      <c r="M736">
        <v>13</v>
      </c>
      <c r="N736">
        <v>254.74</v>
      </c>
      <c r="O736" s="8">
        <v>-9.4200000000000006E-2</v>
      </c>
      <c r="P736" s="8">
        <v>0.85540000000000005</v>
      </c>
      <c r="Q736" t="s">
        <v>610</v>
      </c>
      <c r="S736" s="2">
        <v>43096</v>
      </c>
      <c r="T736" t="s">
        <v>1049</v>
      </c>
      <c r="U736">
        <v>54.65</v>
      </c>
      <c r="V736">
        <v>58.5</v>
      </c>
      <c r="W736">
        <f t="shared" si="135"/>
        <v>12478300.002352487</v>
      </c>
      <c r="X736">
        <f t="shared" si="125"/>
        <v>31195.750005881218</v>
      </c>
      <c r="Y736">
        <f t="shared" si="126"/>
        <v>575</v>
      </c>
      <c r="Z736">
        <f t="shared" si="127"/>
        <v>1563.1374999999994</v>
      </c>
      <c r="AA736" t="str">
        <f t="shared" si="128"/>
        <v/>
      </c>
      <c r="AB736" s="9" t="str">
        <f>IFERROR(AA736/MAX($A$3:AA736)-1,"")</f>
        <v/>
      </c>
      <c r="AG736" s="2">
        <f t="shared" si="133"/>
        <v>43256</v>
      </c>
      <c r="AH736">
        <v>14683116.46745248</v>
      </c>
      <c r="AI736" s="9">
        <f>AH736/MAX($AH$2:AH736)-1</f>
        <v>0</v>
      </c>
      <c r="AJ736" s="29">
        <f t="shared" si="129"/>
        <v>1</v>
      </c>
      <c r="AK736" s="29">
        <f t="shared" si="130"/>
        <v>1</v>
      </c>
      <c r="AL736" s="30">
        <f t="shared" si="134"/>
        <v>2</v>
      </c>
      <c r="AM736" s="30">
        <f t="shared" si="131"/>
        <v>2369</v>
      </c>
      <c r="AN736" s="31">
        <f t="shared" ca="1" si="132"/>
        <v>0</v>
      </c>
      <c r="AV736" t="s">
        <v>1049</v>
      </c>
      <c r="AW736" t="s">
        <v>31</v>
      </c>
      <c r="AX736" s="7">
        <v>43096.611111111109</v>
      </c>
      <c r="AY736">
        <v>54.65</v>
      </c>
      <c r="AZ736" s="7">
        <v>43097.385416666664</v>
      </c>
      <c r="BA736">
        <v>58.5</v>
      </c>
      <c r="BB736" s="8">
        <v>7.0400000000000004E-2</v>
      </c>
      <c r="BC736">
        <v>3311.63</v>
      </c>
      <c r="BD736" s="8">
        <v>4.9700000000000001E-2</v>
      </c>
      <c r="BE736">
        <v>1218.184</v>
      </c>
      <c r="BF736">
        <v>66573.77</v>
      </c>
      <c r="BG736">
        <v>3318063.94</v>
      </c>
      <c r="BH736">
        <v>13</v>
      </c>
      <c r="BI736">
        <v>254.74</v>
      </c>
      <c r="BJ736" s="8">
        <v>-9.4200000000000006E-2</v>
      </c>
      <c r="BK736" s="8">
        <v>0.85540000000000005</v>
      </c>
      <c r="BL736" t="s">
        <v>610</v>
      </c>
    </row>
    <row r="737" spans="1:64" x14ac:dyDescent="0.45">
      <c r="A737" t="s">
        <v>1049</v>
      </c>
      <c r="B737" t="s">
        <v>31</v>
      </c>
      <c r="C737" s="7">
        <v>43096.614583333336</v>
      </c>
      <c r="D737">
        <v>74.650000000000006</v>
      </c>
      <c r="E737" s="7">
        <v>43097.388888888891</v>
      </c>
      <c r="F737">
        <v>66.849999999999994</v>
      </c>
      <c r="G737" s="8">
        <v>-0.1045</v>
      </c>
      <c r="H737">
        <v>-7209.08</v>
      </c>
      <c r="I737" s="8">
        <v>-0.1234</v>
      </c>
      <c r="J737">
        <v>782.32039999999995</v>
      </c>
      <c r="K737">
        <v>58400.22</v>
      </c>
      <c r="L737">
        <v>1658630.12</v>
      </c>
      <c r="M737">
        <v>13</v>
      </c>
      <c r="N737">
        <v>-554.54</v>
      </c>
      <c r="O737" s="8">
        <v>-0.29399999999999998</v>
      </c>
      <c r="P737" s="8">
        <v>0.59750000000000003</v>
      </c>
      <c r="Q737" t="s">
        <v>610</v>
      </c>
      <c r="S737" s="2">
        <v>43096</v>
      </c>
      <c r="T737" t="s">
        <v>1049</v>
      </c>
      <c r="U737">
        <v>74.650000000000006</v>
      </c>
      <c r="V737">
        <v>66.849999999999994</v>
      </c>
      <c r="W737">
        <f t="shared" si="135"/>
        <v>12478300.002352487</v>
      </c>
      <c r="X737">
        <f t="shared" ref="X737:X800" si="136">W737*0.25%</f>
        <v>31195.750005881218</v>
      </c>
      <c r="Y737">
        <f t="shared" si="126"/>
        <v>425</v>
      </c>
      <c r="Z737">
        <f t="shared" si="127"/>
        <v>-3916.3750000000014</v>
      </c>
      <c r="AA737">
        <f t="shared" si="128"/>
        <v>12445558.452352487</v>
      </c>
      <c r="AB737" s="9">
        <f>IFERROR(AA737/MAX($A$3:AA737)-1,"")</f>
        <v>-4.2832851318369225E-2</v>
      </c>
      <c r="AG737" s="2">
        <f t="shared" si="133"/>
        <v>43257</v>
      </c>
      <c r="AH737">
        <v>14704077.46745248</v>
      </c>
      <c r="AI737" s="9">
        <f>AH737/MAX($AH$2:AH737)-1</f>
        <v>0</v>
      </c>
      <c r="AJ737" s="29">
        <f t="shared" si="129"/>
        <v>1</v>
      </c>
      <c r="AK737" s="29">
        <f t="shared" si="130"/>
        <v>1</v>
      </c>
      <c r="AL737" s="30">
        <f t="shared" si="134"/>
        <v>2</v>
      </c>
      <c r="AM737" s="30">
        <f t="shared" si="131"/>
        <v>2369</v>
      </c>
      <c r="AN737" s="31">
        <f t="shared" ca="1" si="132"/>
        <v>0</v>
      </c>
      <c r="AV737" t="s">
        <v>1049</v>
      </c>
      <c r="AW737" t="s">
        <v>31</v>
      </c>
      <c r="AX737" s="7">
        <v>43096.614583333336</v>
      </c>
      <c r="AY737">
        <v>74.650000000000006</v>
      </c>
      <c r="AZ737" s="7">
        <v>43097.388888888891</v>
      </c>
      <c r="BA737">
        <v>66.849999999999994</v>
      </c>
      <c r="BB737" s="8">
        <v>-0.1045</v>
      </c>
      <c r="BC737">
        <v>-7209.08</v>
      </c>
      <c r="BD737" s="8">
        <v>-0.1234</v>
      </c>
      <c r="BE737">
        <v>782.32039999999995</v>
      </c>
      <c r="BF737">
        <v>58400.22</v>
      </c>
      <c r="BG737">
        <v>1658630.12</v>
      </c>
      <c r="BH737">
        <v>13</v>
      </c>
      <c r="BI737">
        <v>-554.54</v>
      </c>
      <c r="BJ737" s="8">
        <v>-0.29399999999999998</v>
      </c>
      <c r="BK737" s="8">
        <v>0.59750000000000003</v>
      </c>
      <c r="BL737" t="s">
        <v>610</v>
      </c>
    </row>
    <row r="738" spans="1:64" x14ac:dyDescent="0.45">
      <c r="A738" t="s">
        <v>1063</v>
      </c>
      <c r="B738" t="s">
        <v>31</v>
      </c>
      <c r="C738" s="7">
        <v>43101.625</v>
      </c>
      <c r="D738">
        <v>74.95</v>
      </c>
      <c r="E738" s="7">
        <v>43102.388888888891</v>
      </c>
      <c r="F738">
        <v>100</v>
      </c>
      <c r="G738" s="8">
        <v>0.3342</v>
      </c>
      <c r="H738">
        <v>18122.21</v>
      </c>
      <c r="I738" s="8">
        <v>0.31090000000000001</v>
      </c>
      <c r="J738">
        <v>777.76059999999995</v>
      </c>
      <c r="K738">
        <v>58293.15</v>
      </c>
      <c r="L738">
        <v>1676752.33</v>
      </c>
      <c r="M738">
        <v>10</v>
      </c>
      <c r="N738">
        <v>1812.22</v>
      </c>
      <c r="O738" s="8">
        <v>-0.2555</v>
      </c>
      <c r="P738" s="8">
        <v>0.3342</v>
      </c>
      <c r="Q738" t="s">
        <v>610</v>
      </c>
      <c r="S738" s="2">
        <v>43101</v>
      </c>
      <c r="T738" t="s">
        <v>1063</v>
      </c>
      <c r="U738">
        <v>74.95</v>
      </c>
      <c r="V738">
        <v>100</v>
      </c>
      <c r="W738">
        <f t="shared" si="135"/>
        <v>12445558.452352487</v>
      </c>
      <c r="X738">
        <f t="shared" si="136"/>
        <v>31113.896130881218</v>
      </c>
      <c r="Y738">
        <f t="shared" si="126"/>
        <v>425</v>
      </c>
      <c r="Z738">
        <f t="shared" si="127"/>
        <v>9902.7124999999996</v>
      </c>
      <c r="AA738" t="str">
        <f t="shared" si="128"/>
        <v/>
      </c>
      <c r="AB738" s="9" t="str">
        <f>IFERROR(AA738/MAX($A$3:AA738)-1,"")</f>
        <v/>
      </c>
      <c r="AG738" s="2">
        <f t="shared" si="133"/>
        <v>43258</v>
      </c>
      <c r="AH738">
        <v>14580173.24245248</v>
      </c>
      <c r="AI738" s="9">
        <f>AH738/MAX($AH$2:AH738)-1</f>
        <v>-8.4265215056341658E-3</v>
      </c>
      <c r="AJ738" s="29">
        <f t="shared" si="129"/>
        <v>1</v>
      </c>
      <c r="AK738" s="29">
        <f t="shared" si="130"/>
        <v>1</v>
      </c>
      <c r="AL738" s="30">
        <f t="shared" si="134"/>
        <v>2</v>
      </c>
      <c r="AM738" s="30">
        <f t="shared" si="131"/>
        <v>2369</v>
      </c>
      <c r="AN738" s="31">
        <f t="shared" ca="1" si="132"/>
        <v>-8.4265215056341658E-3</v>
      </c>
      <c r="AV738" t="s">
        <v>1063</v>
      </c>
      <c r="AW738" t="s">
        <v>31</v>
      </c>
      <c r="AX738" s="7">
        <v>43101.625</v>
      </c>
      <c r="AY738">
        <v>74.95</v>
      </c>
      <c r="AZ738" s="7">
        <v>43102.388888888891</v>
      </c>
      <c r="BA738">
        <v>100</v>
      </c>
      <c r="BB738" s="8">
        <v>0.3342</v>
      </c>
      <c r="BC738">
        <v>18122.21</v>
      </c>
      <c r="BD738" s="8">
        <v>0.31090000000000001</v>
      </c>
      <c r="BE738">
        <v>777.76059999999995</v>
      </c>
      <c r="BF738">
        <v>58293.15</v>
      </c>
      <c r="BG738">
        <v>1676752.33</v>
      </c>
      <c r="BH738">
        <v>10</v>
      </c>
      <c r="BI738">
        <v>1812.22</v>
      </c>
      <c r="BJ738" s="8">
        <v>-0.2555</v>
      </c>
      <c r="BK738" s="8">
        <v>0.3342</v>
      </c>
      <c r="BL738" t="s">
        <v>610</v>
      </c>
    </row>
    <row r="739" spans="1:64" x14ac:dyDescent="0.45">
      <c r="A739" t="s">
        <v>1063</v>
      </c>
      <c r="B739" t="s">
        <v>31</v>
      </c>
      <c r="C739" s="7">
        <v>43101.628472222219</v>
      </c>
      <c r="D739">
        <v>83.6</v>
      </c>
      <c r="E739" s="7">
        <v>43102.385416666664</v>
      </c>
      <c r="F739">
        <v>71.900000000000006</v>
      </c>
      <c r="G739" s="8">
        <v>-0.14000000000000001</v>
      </c>
      <c r="H739">
        <v>-10558.07</v>
      </c>
      <c r="I739" s="8">
        <v>-0.15859999999999999</v>
      </c>
      <c r="J739">
        <v>796.53489999999999</v>
      </c>
      <c r="K739">
        <v>66590.320000000007</v>
      </c>
      <c r="L739">
        <v>3307505.87</v>
      </c>
      <c r="M739">
        <v>8</v>
      </c>
      <c r="N739">
        <v>-1319.76</v>
      </c>
      <c r="O739" s="8">
        <v>-0.16750000000000001</v>
      </c>
      <c r="P739" s="8">
        <v>0.10050000000000001</v>
      </c>
      <c r="Q739" t="s">
        <v>610</v>
      </c>
      <c r="S739" s="2">
        <v>43101</v>
      </c>
      <c r="T739" t="s">
        <v>1063</v>
      </c>
      <c r="U739">
        <v>83.6</v>
      </c>
      <c r="V739">
        <v>71.900000000000006</v>
      </c>
      <c r="W739">
        <f t="shared" si="135"/>
        <v>12445558.452352487</v>
      </c>
      <c r="X739">
        <f t="shared" si="136"/>
        <v>31113.896130881218</v>
      </c>
      <c r="Y739">
        <f t="shared" si="126"/>
        <v>375</v>
      </c>
      <c r="Z739">
        <f t="shared" si="127"/>
        <v>-4970.6249999999927</v>
      </c>
      <c r="AA739">
        <f t="shared" si="128"/>
        <v>12450490.539852487</v>
      </c>
      <c r="AB739" s="9">
        <f>IFERROR(AA739/MAX($A$3:AA739)-1,"")</f>
        <v>-4.2453532692572127E-2</v>
      </c>
      <c r="AG739" s="2">
        <f t="shared" si="133"/>
        <v>43259</v>
      </c>
      <c r="AH739">
        <v>14551431.51745248</v>
      </c>
      <c r="AI739" s="9">
        <f>AH739/MAX($AH$2:AH739)-1</f>
        <v>-1.0381198707493322E-2</v>
      </c>
      <c r="AJ739" s="29">
        <f t="shared" si="129"/>
        <v>1</v>
      </c>
      <c r="AK739" s="29">
        <f t="shared" si="130"/>
        <v>1</v>
      </c>
      <c r="AL739" s="30">
        <f t="shared" si="134"/>
        <v>2</v>
      </c>
      <c r="AM739" s="30">
        <f t="shared" si="131"/>
        <v>2369</v>
      </c>
      <c r="AN739" s="31">
        <f t="shared" ca="1" si="132"/>
        <v>-1.0381198707493322E-2</v>
      </c>
      <c r="AV739" t="s">
        <v>1063</v>
      </c>
      <c r="AW739" t="s">
        <v>31</v>
      </c>
      <c r="AX739" s="7">
        <v>43101.628472222219</v>
      </c>
      <c r="AY739">
        <v>83.6</v>
      </c>
      <c r="AZ739" s="7">
        <v>43102.385416666664</v>
      </c>
      <c r="BA739">
        <v>71.900000000000006</v>
      </c>
      <c r="BB739" s="8">
        <v>-0.14000000000000001</v>
      </c>
      <c r="BC739">
        <v>-10558.07</v>
      </c>
      <c r="BD739" s="8">
        <v>-0.15859999999999999</v>
      </c>
      <c r="BE739">
        <v>796.53489999999999</v>
      </c>
      <c r="BF739">
        <v>66590.320000000007</v>
      </c>
      <c r="BG739">
        <v>3307505.87</v>
      </c>
      <c r="BH739">
        <v>8</v>
      </c>
      <c r="BI739">
        <v>-1319.76</v>
      </c>
      <c r="BJ739" s="8">
        <v>-0.16750000000000001</v>
      </c>
      <c r="BK739" s="8">
        <v>0.10050000000000001</v>
      </c>
      <c r="BL739" t="s">
        <v>610</v>
      </c>
    </row>
    <row r="740" spans="1:64" x14ac:dyDescent="0.45">
      <c r="A740" t="s">
        <v>1063</v>
      </c>
      <c r="B740" t="s">
        <v>31</v>
      </c>
      <c r="C740" s="7">
        <v>43102.395833333336</v>
      </c>
      <c r="D740">
        <v>112.4</v>
      </c>
      <c r="E740" s="7">
        <v>43103.385416666664</v>
      </c>
      <c r="F740">
        <v>38.1</v>
      </c>
      <c r="G740" s="8">
        <v>-0.66100000000000003</v>
      </c>
      <c r="H740">
        <v>-44874.35</v>
      </c>
      <c r="I740" s="8">
        <v>-0.6744</v>
      </c>
      <c r="J740">
        <v>591.97090000000003</v>
      </c>
      <c r="K740">
        <v>66537.53</v>
      </c>
      <c r="L740">
        <v>3262631.52</v>
      </c>
      <c r="M740">
        <v>75</v>
      </c>
      <c r="N740">
        <v>-598.32000000000005</v>
      </c>
      <c r="O740" s="8">
        <v>-0.66100000000000003</v>
      </c>
      <c r="P740" s="8">
        <v>0.30780000000000002</v>
      </c>
      <c r="Q740" t="s">
        <v>610</v>
      </c>
      <c r="S740" s="2">
        <v>43102</v>
      </c>
      <c r="T740" t="s">
        <v>1063</v>
      </c>
      <c r="U740">
        <v>112.4</v>
      </c>
      <c r="V740">
        <v>38.1</v>
      </c>
      <c r="W740">
        <f t="shared" si="135"/>
        <v>12450490.539852487</v>
      </c>
      <c r="X740">
        <f t="shared" si="136"/>
        <v>31126.226349631219</v>
      </c>
      <c r="Y740">
        <f t="shared" si="126"/>
        <v>275</v>
      </c>
      <c r="Z740">
        <f t="shared" si="127"/>
        <v>-20846.375000000004</v>
      </c>
      <c r="AA740" t="str">
        <f t="shared" si="128"/>
        <v/>
      </c>
      <c r="AB740" s="9" t="str">
        <f>IFERROR(AA740/MAX($A$3:AA740)-1,"")</f>
        <v/>
      </c>
      <c r="AG740" s="2">
        <f t="shared" si="133"/>
        <v>43260</v>
      </c>
      <c r="AH740">
        <v>14551431.51745248</v>
      </c>
      <c r="AI740" s="9">
        <f>AH740/MAX($AH$2:AH740)-1</f>
        <v>-1.0381198707493322E-2</v>
      </c>
      <c r="AJ740" s="29">
        <f t="shared" si="129"/>
        <v>1</v>
      </c>
      <c r="AK740" s="29">
        <f t="shared" si="130"/>
        <v>1</v>
      </c>
      <c r="AL740" s="30">
        <f t="shared" si="134"/>
        <v>2</v>
      </c>
      <c r="AM740" s="30">
        <f t="shared" si="131"/>
        <v>2369</v>
      </c>
      <c r="AN740" s="31">
        <f t="shared" ca="1" si="132"/>
        <v>-1.0381198707493322E-2</v>
      </c>
      <c r="AV740" t="s">
        <v>1063</v>
      </c>
      <c r="AW740" t="s">
        <v>31</v>
      </c>
      <c r="AX740" s="7">
        <v>43102.395833333336</v>
      </c>
      <c r="AY740">
        <v>112.4</v>
      </c>
      <c r="AZ740" s="7">
        <v>43103.385416666664</v>
      </c>
      <c r="BA740">
        <v>38.1</v>
      </c>
      <c r="BB740" s="8">
        <v>-0.66100000000000003</v>
      </c>
      <c r="BC740">
        <v>-44874.35</v>
      </c>
      <c r="BD740" s="8">
        <v>-0.6744</v>
      </c>
      <c r="BE740">
        <v>591.97090000000003</v>
      </c>
      <c r="BF740">
        <v>66537.53</v>
      </c>
      <c r="BG740">
        <v>3262631.52</v>
      </c>
      <c r="BH740">
        <v>75</v>
      </c>
      <c r="BI740">
        <v>-598.32000000000005</v>
      </c>
      <c r="BJ740" s="8">
        <v>-0.66100000000000003</v>
      </c>
      <c r="BK740" s="8">
        <v>0.30780000000000002</v>
      </c>
      <c r="BL740" t="s">
        <v>610</v>
      </c>
    </row>
    <row r="741" spans="1:64" x14ac:dyDescent="0.45">
      <c r="A741" t="s">
        <v>1063</v>
      </c>
      <c r="B741" t="s">
        <v>31</v>
      </c>
      <c r="C741" s="7">
        <v>43102.416666666664</v>
      </c>
      <c r="D741">
        <v>124.25</v>
      </c>
      <c r="E741" s="7">
        <v>43103.388888888891</v>
      </c>
      <c r="F741">
        <v>39</v>
      </c>
      <c r="G741" s="8">
        <v>-0.68610000000000004</v>
      </c>
      <c r="H741">
        <v>-40825.17</v>
      </c>
      <c r="I741" s="8">
        <v>-0.69930000000000003</v>
      </c>
      <c r="J741">
        <v>469.88940000000002</v>
      </c>
      <c r="K741">
        <v>58383.76</v>
      </c>
      <c r="L741">
        <v>1635927.16</v>
      </c>
      <c r="M741">
        <v>70</v>
      </c>
      <c r="N741">
        <v>-583.22</v>
      </c>
      <c r="O741" s="8">
        <v>-0.7006</v>
      </c>
      <c r="P741" s="8">
        <v>0.18310000000000001</v>
      </c>
      <c r="Q741" t="s">
        <v>610</v>
      </c>
      <c r="S741" s="2">
        <v>43102</v>
      </c>
      <c r="T741" t="s">
        <v>1063</v>
      </c>
      <c r="U741">
        <v>124.25</v>
      </c>
      <c r="V741">
        <v>39</v>
      </c>
      <c r="W741">
        <f t="shared" si="135"/>
        <v>12450490.539852487</v>
      </c>
      <c r="X741">
        <f t="shared" si="136"/>
        <v>31126.226349631219</v>
      </c>
      <c r="Y741">
        <f t="shared" si="126"/>
        <v>250</v>
      </c>
      <c r="Z741">
        <f t="shared" si="127"/>
        <v>-21720.625000000004</v>
      </c>
      <c r="AA741" t="str">
        <f t="shared" si="128"/>
        <v/>
      </c>
      <c r="AB741" s="9" t="str">
        <f>IFERROR(AA741/MAX($A$3:AA741)-1,"")</f>
        <v/>
      </c>
      <c r="AG741" s="2">
        <f t="shared" si="133"/>
        <v>43261</v>
      </c>
      <c r="AH741">
        <v>14551431.51745248</v>
      </c>
      <c r="AI741" s="9">
        <f>AH741/MAX($AH$2:AH741)-1</f>
        <v>-1.0381198707493322E-2</v>
      </c>
      <c r="AJ741" s="29">
        <f t="shared" si="129"/>
        <v>1</v>
      </c>
      <c r="AK741" s="29">
        <f t="shared" si="130"/>
        <v>1</v>
      </c>
      <c r="AL741" s="30">
        <f t="shared" si="134"/>
        <v>2</v>
      </c>
      <c r="AM741" s="30">
        <f t="shared" si="131"/>
        <v>2369</v>
      </c>
      <c r="AN741" s="31">
        <f t="shared" ca="1" si="132"/>
        <v>-1.0381198707493322E-2</v>
      </c>
      <c r="AV741" t="s">
        <v>1063</v>
      </c>
      <c r="AW741" t="s">
        <v>31</v>
      </c>
      <c r="AX741" s="7">
        <v>43102.416666666664</v>
      </c>
      <c r="AY741">
        <v>124.25</v>
      </c>
      <c r="AZ741" s="7">
        <v>43103.388888888891</v>
      </c>
      <c r="BA741">
        <v>39</v>
      </c>
      <c r="BB741" s="8">
        <v>-0.68610000000000004</v>
      </c>
      <c r="BC741">
        <v>-40825.17</v>
      </c>
      <c r="BD741" s="8">
        <v>-0.69930000000000003</v>
      </c>
      <c r="BE741">
        <v>469.88940000000002</v>
      </c>
      <c r="BF741">
        <v>58383.76</v>
      </c>
      <c r="BG741">
        <v>1635927.16</v>
      </c>
      <c r="BH741">
        <v>70</v>
      </c>
      <c r="BI741">
        <v>-583.22</v>
      </c>
      <c r="BJ741" s="8">
        <v>-0.7006</v>
      </c>
      <c r="BK741" s="8">
        <v>0.18310000000000001</v>
      </c>
      <c r="BL741" t="s">
        <v>610</v>
      </c>
    </row>
    <row r="742" spans="1:64" x14ac:dyDescent="0.45">
      <c r="A742" t="s">
        <v>1056</v>
      </c>
      <c r="B742" t="s">
        <v>31</v>
      </c>
      <c r="C742" s="7">
        <v>43102.420138888891</v>
      </c>
      <c r="D742">
        <v>91</v>
      </c>
      <c r="E742" s="7">
        <v>43103.388888888891</v>
      </c>
      <c r="F742">
        <v>19.899999999999999</v>
      </c>
      <c r="G742" s="8">
        <v>-0.78129999999999999</v>
      </c>
      <c r="H742">
        <v>-46323.199999999997</v>
      </c>
      <c r="I742" s="8">
        <v>-0.79349999999999998</v>
      </c>
      <c r="J742">
        <v>641.51559999999995</v>
      </c>
      <c r="K742">
        <v>58377.919999999998</v>
      </c>
      <c r="L742">
        <v>1589603.96</v>
      </c>
      <c r="M742">
        <v>69</v>
      </c>
      <c r="N742">
        <v>-671.35</v>
      </c>
      <c r="O742" s="8">
        <v>-0.78410000000000002</v>
      </c>
      <c r="P742" s="8">
        <v>6.8699999999999997E-2</v>
      </c>
      <c r="Q742" t="s">
        <v>610</v>
      </c>
      <c r="S742" s="2">
        <v>43102</v>
      </c>
      <c r="T742" t="s">
        <v>1056</v>
      </c>
      <c r="U742">
        <v>91</v>
      </c>
      <c r="V742">
        <v>19.899999999999999</v>
      </c>
      <c r="W742">
        <f t="shared" si="135"/>
        <v>12450490.539852487</v>
      </c>
      <c r="X742">
        <f t="shared" si="136"/>
        <v>31126.226349631219</v>
      </c>
      <c r="Y742">
        <f t="shared" si="126"/>
        <v>350</v>
      </c>
      <c r="Z742">
        <f t="shared" si="127"/>
        <v>-25273.15</v>
      </c>
      <c r="AA742" t="str">
        <f t="shared" si="128"/>
        <v/>
      </c>
      <c r="AB742" s="9" t="str">
        <f>IFERROR(AA742/MAX($A$3:AA742)-1,"")</f>
        <v/>
      </c>
      <c r="AG742" s="2">
        <f t="shared" si="133"/>
        <v>43262</v>
      </c>
      <c r="AH742">
        <v>14541361.11745248</v>
      </c>
      <c r="AI742" s="9">
        <f>AH742/MAX($AH$2:AH742)-1</f>
        <v>-1.1066069963258318E-2</v>
      </c>
      <c r="AJ742" s="29">
        <f t="shared" si="129"/>
        <v>1</v>
      </c>
      <c r="AK742" s="29">
        <f t="shared" si="130"/>
        <v>1</v>
      </c>
      <c r="AL742" s="30">
        <f t="shared" si="134"/>
        <v>2</v>
      </c>
      <c r="AM742" s="30">
        <f t="shared" si="131"/>
        <v>2369</v>
      </c>
      <c r="AN742" s="31">
        <f t="shared" ca="1" si="132"/>
        <v>-1.1066069963258318E-2</v>
      </c>
      <c r="AV742" t="s">
        <v>1056</v>
      </c>
      <c r="AW742" t="s">
        <v>31</v>
      </c>
      <c r="AX742" s="7">
        <v>43102.420138888891</v>
      </c>
      <c r="AY742">
        <v>91</v>
      </c>
      <c r="AZ742" s="7">
        <v>43103.388888888891</v>
      </c>
      <c r="BA742">
        <v>19.899999999999999</v>
      </c>
      <c r="BB742" s="8">
        <v>-0.78129999999999999</v>
      </c>
      <c r="BC742">
        <v>-46323.199999999997</v>
      </c>
      <c r="BD742" s="8">
        <v>-0.79349999999999998</v>
      </c>
      <c r="BE742">
        <v>641.51559999999995</v>
      </c>
      <c r="BF742">
        <v>58377.919999999998</v>
      </c>
      <c r="BG742">
        <v>1589603.96</v>
      </c>
      <c r="BH742">
        <v>69</v>
      </c>
      <c r="BI742">
        <v>-671.35</v>
      </c>
      <c r="BJ742" s="8">
        <v>-0.78410000000000002</v>
      </c>
      <c r="BK742" s="8">
        <v>6.8699999999999997E-2</v>
      </c>
      <c r="BL742" t="s">
        <v>610</v>
      </c>
    </row>
    <row r="743" spans="1:64" x14ac:dyDescent="0.45">
      <c r="A743" t="s">
        <v>1056</v>
      </c>
      <c r="B743" t="s">
        <v>31</v>
      </c>
      <c r="C743" s="7">
        <v>43102.420138888891</v>
      </c>
      <c r="D743">
        <v>91</v>
      </c>
      <c r="E743" s="7">
        <v>43103.385416666664</v>
      </c>
      <c r="F743">
        <v>19.95</v>
      </c>
      <c r="G743" s="8">
        <v>-0.78080000000000005</v>
      </c>
      <c r="H743">
        <v>-52783.96</v>
      </c>
      <c r="I743" s="8">
        <v>-0.79300000000000004</v>
      </c>
      <c r="J743">
        <v>731.49009999999998</v>
      </c>
      <c r="K743">
        <v>66565.600000000006</v>
      </c>
      <c r="L743">
        <v>3209847.56</v>
      </c>
      <c r="M743">
        <v>68</v>
      </c>
      <c r="N743">
        <v>-776.23</v>
      </c>
      <c r="O743" s="8">
        <v>-0.78080000000000005</v>
      </c>
      <c r="P743" s="8">
        <v>6.8699999999999997E-2</v>
      </c>
      <c r="Q743" t="s">
        <v>610</v>
      </c>
      <c r="S743" s="2">
        <v>43102</v>
      </c>
      <c r="T743" t="s">
        <v>1056</v>
      </c>
      <c r="U743">
        <v>91</v>
      </c>
      <c r="V743">
        <v>19.95</v>
      </c>
      <c r="W743">
        <f t="shared" si="135"/>
        <v>12450490.539852487</v>
      </c>
      <c r="X743">
        <f t="shared" si="136"/>
        <v>31126.226349631219</v>
      </c>
      <c r="Y743">
        <f t="shared" si="126"/>
        <v>350</v>
      </c>
      <c r="Z743">
        <f t="shared" si="127"/>
        <v>-25255.824999999997</v>
      </c>
      <c r="AA743">
        <f t="shared" si="128"/>
        <v>12357394.564852487</v>
      </c>
      <c r="AB743" s="9">
        <f>IFERROR(AA743/MAX($A$3:AA743)-1,"")</f>
        <v>-4.9613388900361932E-2</v>
      </c>
      <c r="AG743" s="2">
        <f t="shared" si="133"/>
        <v>43263</v>
      </c>
      <c r="AH743">
        <v>14541361.11745248</v>
      </c>
      <c r="AI743" s="9">
        <f>AH743/MAX($AH$2:AH743)-1</f>
        <v>-1.1066069963258318E-2</v>
      </c>
      <c r="AJ743" s="29">
        <f t="shared" si="129"/>
        <v>1</v>
      </c>
      <c r="AK743" s="29">
        <f t="shared" si="130"/>
        <v>1</v>
      </c>
      <c r="AL743" s="30">
        <f t="shared" si="134"/>
        <v>2</v>
      </c>
      <c r="AM743" s="30">
        <f t="shared" si="131"/>
        <v>2369</v>
      </c>
      <c r="AN743" s="31">
        <f t="shared" ca="1" si="132"/>
        <v>-1.1066069963258318E-2</v>
      </c>
      <c r="AV743" t="s">
        <v>1056</v>
      </c>
      <c r="AW743" t="s">
        <v>31</v>
      </c>
      <c r="AX743" s="7">
        <v>43102.420138888891</v>
      </c>
      <c r="AY743">
        <v>91</v>
      </c>
      <c r="AZ743" s="7">
        <v>43103.385416666664</v>
      </c>
      <c r="BA743">
        <v>19.95</v>
      </c>
      <c r="BB743" s="8">
        <v>-0.78080000000000005</v>
      </c>
      <c r="BC743">
        <v>-52783.96</v>
      </c>
      <c r="BD743" s="8">
        <v>-0.79300000000000004</v>
      </c>
      <c r="BE743">
        <v>731.49009999999998</v>
      </c>
      <c r="BF743">
        <v>66565.600000000006</v>
      </c>
      <c r="BG743">
        <v>3209847.56</v>
      </c>
      <c r="BH743">
        <v>68</v>
      </c>
      <c r="BI743">
        <v>-776.23</v>
      </c>
      <c r="BJ743" s="8">
        <v>-0.78080000000000005</v>
      </c>
      <c r="BK743" s="8">
        <v>6.8699999999999997E-2</v>
      </c>
      <c r="BL743" t="s">
        <v>610</v>
      </c>
    </row>
    <row r="744" spans="1:64" x14ac:dyDescent="0.45">
      <c r="A744" t="s">
        <v>1063</v>
      </c>
      <c r="B744" t="s">
        <v>31</v>
      </c>
      <c r="C744" s="7">
        <v>43103.611111111109</v>
      </c>
      <c r="D744">
        <v>60.35</v>
      </c>
      <c r="E744" s="7">
        <v>43104.388888888891</v>
      </c>
      <c r="F744">
        <v>34.5</v>
      </c>
      <c r="G744" s="8">
        <v>-0.42830000000000001</v>
      </c>
      <c r="H744">
        <v>-25731.9</v>
      </c>
      <c r="I744" s="8">
        <v>-0.44409999999999999</v>
      </c>
      <c r="J744">
        <v>960.19920000000002</v>
      </c>
      <c r="K744">
        <v>57948.02</v>
      </c>
      <c r="L744">
        <v>1563872.06</v>
      </c>
      <c r="M744">
        <v>14</v>
      </c>
      <c r="N744">
        <v>-1837.99</v>
      </c>
      <c r="O744" s="8">
        <v>-0.5857</v>
      </c>
      <c r="P744" s="8">
        <v>0.11269999999999999</v>
      </c>
      <c r="Q744" t="s">
        <v>610</v>
      </c>
      <c r="S744" s="2">
        <v>43103</v>
      </c>
      <c r="T744" t="s">
        <v>1063</v>
      </c>
      <c r="U744">
        <v>60.35</v>
      </c>
      <c r="V744">
        <v>34.5</v>
      </c>
      <c r="W744">
        <f t="shared" si="135"/>
        <v>12357394.564852487</v>
      </c>
      <c r="X744">
        <f t="shared" si="136"/>
        <v>30893.48641213122</v>
      </c>
      <c r="Y744">
        <f t="shared" si="126"/>
        <v>500</v>
      </c>
      <c r="Z744">
        <f t="shared" si="127"/>
        <v>-13399.250000000002</v>
      </c>
      <c r="AA744">
        <f t="shared" si="128"/>
        <v>12343995.314852487</v>
      </c>
      <c r="AB744" s="9">
        <f>IFERROR(AA744/MAX($A$3:AA744)-1,"")</f>
        <v>-5.0643902875775249E-2</v>
      </c>
      <c r="AG744" s="2">
        <f t="shared" si="133"/>
        <v>43264</v>
      </c>
      <c r="AH744">
        <v>14541361.11745248</v>
      </c>
      <c r="AI744" s="9">
        <f>AH744/MAX($AH$2:AH744)-1</f>
        <v>-1.1066069963258318E-2</v>
      </c>
      <c r="AJ744" s="29">
        <f t="shared" si="129"/>
        <v>1</v>
      </c>
      <c r="AK744" s="29">
        <f t="shared" si="130"/>
        <v>1</v>
      </c>
      <c r="AL744" s="30">
        <f t="shared" si="134"/>
        <v>2</v>
      </c>
      <c r="AM744" s="30">
        <f t="shared" si="131"/>
        <v>2369</v>
      </c>
      <c r="AN744" s="31">
        <f t="shared" ca="1" si="132"/>
        <v>-1.1066069963258318E-2</v>
      </c>
      <c r="AV744" t="s">
        <v>1063</v>
      </c>
      <c r="AW744" t="s">
        <v>31</v>
      </c>
      <c r="AX744" s="7">
        <v>43103.611111111109</v>
      </c>
      <c r="AY744">
        <v>60.35</v>
      </c>
      <c r="AZ744" s="7">
        <v>43104.388888888891</v>
      </c>
      <c r="BA744">
        <v>34.5</v>
      </c>
      <c r="BB744" s="8">
        <v>-0.42830000000000001</v>
      </c>
      <c r="BC744">
        <v>-25731.9</v>
      </c>
      <c r="BD744" s="8">
        <v>-0.44409999999999999</v>
      </c>
      <c r="BE744">
        <v>960.19920000000002</v>
      </c>
      <c r="BF744">
        <v>57948.02</v>
      </c>
      <c r="BG744">
        <v>1563872.06</v>
      </c>
      <c r="BH744">
        <v>14</v>
      </c>
      <c r="BI744">
        <v>-1837.99</v>
      </c>
      <c r="BJ744" s="8">
        <v>-0.5857</v>
      </c>
      <c r="BK744" s="8">
        <v>0.11269999999999999</v>
      </c>
      <c r="BL744" t="s">
        <v>610</v>
      </c>
    </row>
    <row r="745" spans="1:64" x14ac:dyDescent="0.45">
      <c r="A745" t="s">
        <v>1053</v>
      </c>
      <c r="B745" t="s">
        <v>31</v>
      </c>
      <c r="C745" s="7">
        <v>43108.409722222219</v>
      </c>
      <c r="D745">
        <v>90.75</v>
      </c>
      <c r="E745" s="7">
        <v>43109.385416666664</v>
      </c>
      <c r="F745">
        <v>40.299999999999997</v>
      </c>
      <c r="G745" s="8">
        <v>-0.55589999999999995</v>
      </c>
      <c r="H745">
        <v>-37672.080000000002</v>
      </c>
      <c r="I745" s="8">
        <v>-0.57040000000000002</v>
      </c>
      <c r="J745">
        <v>727.81529999999998</v>
      </c>
      <c r="K745">
        <v>66049.240000000005</v>
      </c>
      <c r="L745">
        <v>3172175.47</v>
      </c>
      <c r="M745">
        <v>71</v>
      </c>
      <c r="N745">
        <v>-530.59</v>
      </c>
      <c r="O745" s="8">
        <v>-0.55589999999999995</v>
      </c>
      <c r="P745" s="8">
        <v>5.0700000000000002E-2</v>
      </c>
      <c r="Q745" t="s">
        <v>610</v>
      </c>
      <c r="S745" s="2">
        <v>43108</v>
      </c>
      <c r="T745" t="s">
        <v>1053</v>
      </c>
      <c r="U745">
        <v>90.75</v>
      </c>
      <c r="V745">
        <v>40.299999999999997</v>
      </c>
      <c r="W745">
        <f t="shared" si="135"/>
        <v>12343995.314852487</v>
      </c>
      <c r="X745">
        <f t="shared" si="136"/>
        <v>30859.988287131218</v>
      </c>
      <c r="Y745">
        <f t="shared" si="126"/>
        <v>350</v>
      </c>
      <c r="Z745">
        <f t="shared" si="127"/>
        <v>-18116.174999999999</v>
      </c>
      <c r="AA745">
        <f t="shared" si="128"/>
        <v>12325879.139852487</v>
      </c>
      <c r="AB745" s="9">
        <f>IFERROR(AA745/MAX($A$3:AA745)-1,"")</f>
        <v>-5.2037187687875464E-2</v>
      </c>
      <c r="AG745" s="2">
        <f t="shared" si="133"/>
        <v>43265</v>
      </c>
      <c r="AH745">
        <v>14541361.11745248</v>
      </c>
      <c r="AI745" s="9">
        <f>AH745/MAX($AH$2:AH745)-1</f>
        <v>-1.1066069963258318E-2</v>
      </c>
      <c r="AJ745" s="29">
        <f t="shared" si="129"/>
        <v>1</v>
      </c>
      <c r="AK745" s="29">
        <f t="shared" si="130"/>
        <v>1</v>
      </c>
      <c r="AL745" s="30">
        <f t="shared" si="134"/>
        <v>2</v>
      </c>
      <c r="AM745" s="30">
        <f t="shared" si="131"/>
        <v>2369</v>
      </c>
      <c r="AN745" s="31">
        <f t="shared" ca="1" si="132"/>
        <v>-1.1066069963258318E-2</v>
      </c>
      <c r="AV745" t="s">
        <v>1053</v>
      </c>
      <c r="AW745" t="s">
        <v>31</v>
      </c>
      <c r="AX745" s="7">
        <v>43108.409722222219</v>
      </c>
      <c r="AY745">
        <v>90.75</v>
      </c>
      <c r="AZ745" s="7">
        <v>43109.385416666664</v>
      </c>
      <c r="BA745">
        <v>40.299999999999997</v>
      </c>
      <c r="BB745" s="8">
        <v>-0.55589999999999995</v>
      </c>
      <c r="BC745">
        <v>-37672.080000000002</v>
      </c>
      <c r="BD745" s="8">
        <v>-0.57040000000000002</v>
      </c>
      <c r="BE745">
        <v>727.81529999999998</v>
      </c>
      <c r="BF745">
        <v>66049.240000000005</v>
      </c>
      <c r="BG745">
        <v>3172175.47</v>
      </c>
      <c r="BH745">
        <v>71</v>
      </c>
      <c r="BI745">
        <v>-530.59</v>
      </c>
      <c r="BJ745" s="8">
        <v>-0.55589999999999995</v>
      </c>
      <c r="BK745" s="8">
        <v>5.0700000000000002E-2</v>
      </c>
      <c r="BL745" t="s">
        <v>610</v>
      </c>
    </row>
    <row r="746" spans="1:64" x14ac:dyDescent="0.45">
      <c r="A746" t="s">
        <v>1064</v>
      </c>
      <c r="B746" t="s">
        <v>31</v>
      </c>
      <c r="C746" s="7">
        <v>43109.420138888891</v>
      </c>
      <c r="D746">
        <v>76.400000000000006</v>
      </c>
      <c r="E746" s="7">
        <v>43110.385416666664</v>
      </c>
      <c r="F746">
        <v>63.85</v>
      </c>
      <c r="G746" s="8">
        <v>-0.1643</v>
      </c>
      <c r="H746">
        <v>-12027.8</v>
      </c>
      <c r="I746" s="8">
        <v>-0.18260000000000001</v>
      </c>
      <c r="J746">
        <v>862.05330000000004</v>
      </c>
      <c r="K746">
        <v>65860.88</v>
      </c>
      <c r="L746">
        <v>3160147.67</v>
      </c>
      <c r="M746">
        <v>68</v>
      </c>
      <c r="N746">
        <v>-176.88</v>
      </c>
      <c r="O746" s="8">
        <v>-0.38550000000000001</v>
      </c>
      <c r="P746" s="8">
        <v>8.8400000000000006E-2</v>
      </c>
      <c r="Q746" t="s">
        <v>610</v>
      </c>
      <c r="S746" s="2">
        <v>43109</v>
      </c>
      <c r="T746" t="s">
        <v>1064</v>
      </c>
      <c r="U746">
        <v>76.400000000000006</v>
      </c>
      <c r="V746">
        <v>63.85</v>
      </c>
      <c r="W746">
        <f t="shared" si="135"/>
        <v>12325879.139852487</v>
      </c>
      <c r="X746">
        <f t="shared" si="136"/>
        <v>30814.697849631219</v>
      </c>
      <c r="Y746">
        <f t="shared" si="126"/>
        <v>400</v>
      </c>
      <c r="Z746">
        <f t="shared" si="127"/>
        <v>-5581</v>
      </c>
      <c r="AA746">
        <f t="shared" si="128"/>
        <v>12320298.139852487</v>
      </c>
      <c r="AB746" s="9">
        <f>IFERROR(AA746/MAX($A$3:AA746)-1,"")</f>
        <v>-5.2466413092042141E-2</v>
      </c>
      <c r="AG746" s="2">
        <f t="shared" si="133"/>
        <v>43266</v>
      </c>
      <c r="AH746">
        <v>14533248.64245248</v>
      </c>
      <c r="AI746" s="9">
        <f>AH746/MAX($AH$2:AH746)-1</f>
        <v>-1.1617785976585693E-2</v>
      </c>
      <c r="AJ746" s="29">
        <f t="shared" si="129"/>
        <v>1</v>
      </c>
      <c r="AK746" s="29">
        <f t="shared" si="130"/>
        <v>1</v>
      </c>
      <c r="AL746" s="30">
        <f t="shared" si="134"/>
        <v>2</v>
      </c>
      <c r="AM746" s="30">
        <f t="shared" si="131"/>
        <v>2369</v>
      </c>
      <c r="AN746" s="31">
        <f t="shared" ca="1" si="132"/>
        <v>-1.1617785976585693E-2</v>
      </c>
      <c r="AV746" t="s">
        <v>1064</v>
      </c>
      <c r="AW746" t="s">
        <v>31</v>
      </c>
      <c r="AX746" s="7">
        <v>43109.420138888891</v>
      </c>
      <c r="AY746">
        <v>76.400000000000006</v>
      </c>
      <c r="AZ746" s="7">
        <v>43110.385416666664</v>
      </c>
      <c r="BA746">
        <v>63.85</v>
      </c>
      <c r="BB746" s="8">
        <v>-0.1643</v>
      </c>
      <c r="BC746">
        <v>-12027.8</v>
      </c>
      <c r="BD746" s="8">
        <v>-0.18260000000000001</v>
      </c>
      <c r="BE746">
        <v>862.05330000000004</v>
      </c>
      <c r="BF746">
        <v>65860.88</v>
      </c>
      <c r="BG746">
        <v>3160147.67</v>
      </c>
      <c r="BH746">
        <v>68</v>
      </c>
      <c r="BI746">
        <v>-176.88</v>
      </c>
      <c r="BJ746" s="8">
        <v>-0.38550000000000001</v>
      </c>
      <c r="BK746" s="8">
        <v>8.8400000000000006E-2</v>
      </c>
      <c r="BL746" t="s">
        <v>610</v>
      </c>
    </row>
    <row r="747" spans="1:64" x14ac:dyDescent="0.45">
      <c r="A747" t="s">
        <v>1064</v>
      </c>
      <c r="B747" t="s">
        <v>31</v>
      </c>
      <c r="C747" s="7">
        <v>43110.458333333336</v>
      </c>
      <c r="D747">
        <v>76.05</v>
      </c>
      <c r="E747" s="7">
        <v>43111.385416666664</v>
      </c>
      <c r="F747">
        <v>60.7</v>
      </c>
      <c r="G747" s="8">
        <v>-0.20180000000000001</v>
      </c>
      <c r="H747">
        <v>-14464.48</v>
      </c>
      <c r="I747" s="8">
        <v>-0.2198</v>
      </c>
      <c r="J747">
        <v>865.22990000000004</v>
      </c>
      <c r="K747">
        <v>65800.73</v>
      </c>
      <c r="L747">
        <v>3145683.19</v>
      </c>
      <c r="M747">
        <v>57</v>
      </c>
      <c r="N747">
        <v>-253.76</v>
      </c>
      <c r="O747" s="8">
        <v>-0.36159999999999998</v>
      </c>
      <c r="P747" s="8">
        <v>0.26229999999999998</v>
      </c>
      <c r="Q747" t="s">
        <v>610</v>
      </c>
      <c r="S747" s="2">
        <v>43110</v>
      </c>
      <c r="T747" t="s">
        <v>1064</v>
      </c>
      <c r="U747">
        <v>76.05</v>
      </c>
      <c r="V747">
        <v>60.7</v>
      </c>
      <c r="W747">
        <f t="shared" si="135"/>
        <v>12320298.139852487</v>
      </c>
      <c r="X747">
        <f t="shared" si="136"/>
        <v>30800.745349631216</v>
      </c>
      <c r="Y747">
        <f t="shared" si="126"/>
        <v>400</v>
      </c>
      <c r="Z747">
        <f t="shared" si="127"/>
        <v>-6687</v>
      </c>
      <c r="AA747" t="str">
        <f t="shared" si="128"/>
        <v/>
      </c>
      <c r="AB747" s="9" t="str">
        <f>IFERROR(AA747/MAX($A$3:AA747)-1,"")</f>
        <v/>
      </c>
      <c r="AG747" s="2">
        <f t="shared" si="133"/>
        <v>43267</v>
      </c>
      <c r="AH747">
        <v>14533248.64245248</v>
      </c>
      <c r="AI747" s="9">
        <f>AH747/MAX($AH$2:AH747)-1</f>
        <v>-1.1617785976585693E-2</v>
      </c>
      <c r="AJ747" s="29">
        <f t="shared" si="129"/>
        <v>1</v>
      </c>
      <c r="AK747" s="29">
        <f t="shared" si="130"/>
        <v>1</v>
      </c>
      <c r="AL747" s="30">
        <f t="shared" si="134"/>
        <v>2</v>
      </c>
      <c r="AM747" s="30">
        <f t="shared" si="131"/>
        <v>2369</v>
      </c>
      <c r="AN747" s="31">
        <f t="shared" ca="1" si="132"/>
        <v>-1.1617785976585693E-2</v>
      </c>
      <c r="AV747" t="s">
        <v>1064</v>
      </c>
      <c r="AW747" t="s">
        <v>31</v>
      </c>
      <c r="AX747" s="7">
        <v>43110.458333333336</v>
      </c>
      <c r="AY747">
        <v>76.05</v>
      </c>
      <c r="AZ747" s="7">
        <v>43111.385416666664</v>
      </c>
      <c r="BA747">
        <v>60.7</v>
      </c>
      <c r="BB747" s="8">
        <v>-0.20180000000000001</v>
      </c>
      <c r="BC747">
        <v>-14464.48</v>
      </c>
      <c r="BD747" s="8">
        <v>-0.2198</v>
      </c>
      <c r="BE747">
        <v>865.22990000000004</v>
      </c>
      <c r="BF747">
        <v>65800.73</v>
      </c>
      <c r="BG747">
        <v>3145683.19</v>
      </c>
      <c r="BH747">
        <v>57</v>
      </c>
      <c r="BI747">
        <v>-253.76</v>
      </c>
      <c r="BJ747" s="8">
        <v>-0.36159999999999998</v>
      </c>
      <c r="BK747" s="8">
        <v>0.26229999999999998</v>
      </c>
      <c r="BL747" t="s">
        <v>610</v>
      </c>
    </row>
    <row r="748" spans="1:64" x14ac:dyDescent="0.45">
      <c r="A748" t="s">
        <v>1049</v>
      </c>
      <c r="B748" t="s">
        <v>31</v>
      </c>
      <c r="C748" s="7">
        <v>43110.489583333336</v>
      </c>
      <c r="D748">
        <v>44.75</v>
      </c>
      <c r="E748" s="7">
        <v>43111.385416666664</v>
      </c>
      <c r="F748">
        <v>19.600000000000001</v>
      </c>
      <c r="G748" s="8">
        <v>-0.56200000000000006</v>
      </c>
      <c r="H748">
        <v>-37930.94</v>
      </c>
      <c r="I748" s="8">
        <v>-0.57640000000000002</v>
      </c>
      <c r="J748">
        <v>1470.5619999999999</v>
      </c>
      <c r="K748">
        <v>65807.649999999994</v>
      </c>
      <c r="L748">
        <v>3107752.25</v>
      </c>
      <c r="M748">
        <v>48</v>
      </c>
      <c r="N748">
        <v>-790.23</v>
      </c>
      <c r="O748" s="8">
        <v>-0.59550000000000003</v>
      </c>
      <c r="P748" s="8">
        <v>0.1061</v>
      </c>
      <c r="Q748" t="s">
        <v>610</v>
      </c>
      <c r="S748" s="2">
        <v>43110</v>
      </c>
      <c r="T748" t="s">
        <v>1049</v>
      </c>
      <c r="U748">
        <v>44.75</v>
      </c>
      <c r="V748">
        <v>19.600000000000001</v>
      </c>
      <c r="W748">
        <f t="shared" si="135"/>
        <v>12320298.139852487</v>
      </c>
      <c r="X748">
        <f t="shared" si="136"/>
        <v>30800.745349631216</v>
      </c>
      <c r="Y748">
        <f t="shared" si="126"/>
        <v>700</v>
      </c>
      <c r="Z748">
        <f t="shared" si="127"/>
        <v>-18055.449999999997</v>
      </c>
      <c r="AA748">
        <f t="shared" si="128"/>
        <v>12295555.689852487</v>
      </c>
      <c r="AB748" s="9">
        <f>IFERROR(AA748/MAX($A$3:AA748)-1,"")</f>
        <v>-5.4369313665653674E-2</v>
      </c>
      <c r="AG748" s="2">
        <f t="shared" si="133"/>
        <v>43268</v>
      </c>
      <c r="AH748">
        <v>14533248.64245248</v>
      </c>
      <c r="AI748" s="9">
        <f>AH748/MAX($AH$2:AH748)-1</f>
        <v>-1.1617785976585693E-2</v>
      </c>
      <c r="AJ748" s="29">
        <f t="shared" si="129"/>
        <v>1</v>
      </c>
      <c r="AK748" s="29">
        <f t="shared" si="130"/>
        <v>1</v>
      </c>
      <c r="AL748" s="30">
        <f t="shared" si="134"/>
        <v>2</v>
      </c>
      <c r="AM748" s="30">
        <f t="shared" si="131"/>
        <v>2369</v>
      </c>
      <c r="AN748" s="31">
        <f t="shared" ca="1" si="132"/>
        <v>-1.1617785976585693E-2</v>
      </c>
      <c r="AV748" t="s">
        <v>1049</v>
      </c>
      <c r="AW748" t="s">
        <v>31</v>
      </c>
      <c r="AX748" s="7">
        <v>43110.489583333336</v>
      </c>
      <c r="AY748">
        <v>44.75</v>
      </c>
      <c r="AZ748" s="7">
        <v>43111.385416666664</v>
      </c>
      <c r="BA748">
        <v>19.600000000000001</v>
      </c>
      <c r="BB748" s="8">
        <v>-0.56200000000000006</v>
      </c>
      <c r="BC748">
        <v>-37930.94</v>
      </c>
      <c r="BD748" s="8">
        <v>-0.57640000000000002</v>
      </c>
      <c r="BE748">
        <v>1470.5619999999999</v>
      </c>
      <c r="BF748">
        <v>65807.649999999994</v>
      </c>
      <c r="BG748">
        <v>3107752.25</v>
      </c>
      <c r="BH748">
        <v>48</v>
      </c>
      <c r="BI748">
        <v>-790.23</v>
      </c>
      <c r="BJ748" s="8">
        <v>-0.59550000000000003</v>
      </c>
      <c r="BK748" s="8">
        <v>0.1061</v>
      </c>
      <c r="BL748" t="s">
        <v>610</v>
      </c>
    </row>
    <row r="749" spans="1:64" x14ac:dyDescent="0.45">
      <c r="A749" t="s">
        <v>1064</v>
      </c>
      <c r="B749" t="s">
        <v>31</v>
      </c>
      <c r="C749" s="7">
        <v>43112.520833333336</v>
      </c>
      <c r="D749">
        <v>125</v>
      </c>
      <c r="E749" s="7">
        <v>43115.388888888891</v>
      </c>
      <c r="F749">
        <v>35.75</v>
      </c>
      <c r="G749" s="8">
        <v>-0.71399999999999997</v>
      </c>
      <c r="H749">
        <v>-42026.58</v>
      </c>
      <c r="I749" s="8">
        <v>-0.72689999999999999</v>
      </c>
      <c r="J749">
        <v>462.55489999999998</v>
      </c>
      <c r="K749">
        <v>57819.360000000001</v>
      </c>
      <c r="L749">
        <v>1521845.48</v>
      </c>
      <c r="M749">
        <v>40</v>
      </c>
      <c r="N749">
        <v>-1050.6600000000001</v>
      </c>
      <c r="O749" s="8">
        <v>-0.73640000000000005</v>
      </c>
      <c r="P749" s="8">
        <v>0.29680000000000001</v>
      </c>
      <c r="Q749" t="s">
        <v>610</v>
      </c>
      <c r="S749" s="2">
        <v>43112</v>
      </c>
      <c r="T749" t="s">
        <v>1064</v>
      </c>
      <c r="U749">
        <v>125</v>
      </c>
      <c r="V749">
        <v>35.75</v>
      </c>
      <c r="W749">
        <f t="shared" si="135"/>
        <v>12295555.689852487</v>
      </c>
      <c r="X749">
        <f t="shared" si="136"/>
        <v>30738.889224631217</v>
      </c>
      <c r="Y749">
        <f t="shared" si="126"/>
        <v>250</v>
      </c>
      <c r="Z749">
        <f t="shared" si="127"/>
        <v>-22714.375</v>
      </c>
      <c r="AA749" t="str">
        <f t="shared" si="128"/>
        <v/>
      </c>
      <c r="AB749" s="9" t="str">
        <f>IFERROR(AA749/MAX($A$3:AA749)-1,"")</f>
        <v/>
      </c>
      <c r="AG749" s="2">
        <f t="shared" si="133"/>
        <v>43269</v>
      </c>
      <c r="AH749">
        <v>14533248.64245248</v>
      </c>
      <c r="AI749" s="9">
        <f>AH749/MAX($AH$2:AH749)-1</f>
        <v>-1.1617785976585693E-2</v>
      </c>
      <c r="AJ749" s="29">
        <f t="shared" si="129"/>
        <v>1</v>
      </c>
      <c r="AK749" s="29">
        <f t="shared" si="130"/>
        <v>1</v>
      </c>
      <c r="AL749" s="30">
        <f t="shared" si="134"/>
        <v>2</v>
      </c>
      <c r="AM749" s="30">
        <f t="shared" si="131"/>
        <v>2369</v>
      </c>
      <c r="AN749" s="31">
        <f t="shared" ca="1" si="132"/>
        <v>-1.1617785976585693E-2</v>
      </c>
      <c r="AV749" t="s">
        <v>1064</v>
      </c>
      <c r="AW749" t="s">
        <v>31</v>
      </c>
      <c r="AX749" s="7">
        <v>43112.520833333336</v>
      </c>
      <c r="AY749">
        <v>125</v>
      </c>
      <c r="AZ749" s="7">
        <v>43115.388888888891</v>
      </c>
      <c r="BA749">
        <v>35.75</v>
      </c>
      <c r="BB749" s="8">
        <v>-0.71399999999999997</v>
      </c>
      <c r="BC749">
        <v>-42026.58</v>
      </c>
      <c r="BD749" s="8">
        <v>-0.72689999999999999</v>
      </c>
      <c r="BE749">
        <v>462.55489999999998</v>
      </c>
      <c r="BF749">
        <v>57819.360000000001</v>
      </c>
      <c r="BG749">
        <v>1521845.48</v>
      </c>
      <c r="BH749">
        <v>40</v>
      </c>
      <c r="BI749">
        <v>-1050.6600000000001</v>
      </c>
      <c r="BJ749" s="8">
        <v>-0.73640000000000005</v>
      </c>
      <c r="BK749" s="8">
        <v>0.29680000000000001</v>
      </c>
      <c r="BL749" t="s">
        <v>610</v>
      </c>
    </row>
    <row r="750" spans="1:64" x14ac:dyDescent="0.45">
      <c r="A750" t="s">
        <v>1064</v>
      </c>
      <c r="B750" t="s">
        <v>31</v>
      </c>
      <c r="C750" s="7">
        <v>43112.520833333336</v>
      </c>
      <c r="D750">
        <v>125</v>
      </c>
      <c r="E750" s="7">
        <v>43115.385416666664</v>
      </c>
      <c r="F750">
        <v>37.049999999999997</v>
      </c>
      <c r="G750" s="8">
        <v>-0.7036</v>
      </c>
      <c r="H750">
        <v>-46962.720000000001</v>
      </c>
      <c r="I750" s="8">
        <v>-0.71660000000000001</v>
      </c>
      <c r="J750">
        <v>524.31010000000003</v>
      </c>
      <c r="K750">
        <v>65538.77</v>
      </c>
      <c r="L750">
        <v>3060789.53</v>
      </c>
      <c r="M750">
        <v>39</v>
      </c>
      <c r="N750">
        <v>-1204.17</v>
      </c>
      <c r="O750" s="8">
        <v>-0.7036</v>
      </c>
      <c r="P750" s="8">
        <v>0.29680000000000001</v>
      </c>
      <c r="Q750" t="s">
        <v>610</v>
      </c>
      <c r="S750" s="2">
        <v>43112</v>
      </c>
      <c r="T750" t="s">
        <v>1064</v>
      </c>
      <c r="U750">
        <v>125</v>
      </c>
      <c r="V750">
        <v>37.049999999999997</v>
      </c>
      <c r="W750">
        <f t="shared" si="135"/>
        <v>12295555.689852487</v>
      </c>
      <c r="X750">
        <f t="shared" si="136"/>
        <v>30738.889224631217</v>
      </c>
      <c r="Y750">
        <f t="shared" si="126"/>
        <v>250</v>
      </c>
      <c r="Z750">
        <f t="shared" si="127"/>
        <v>-22392.625000000004</v>
      </c>
      <c r="AA750">
        <f t="shared" si="128"/>
        <v>12250448.689852487</v>
      </c>
      <c r="AB750" s="9">
        <f>IFERROR(AA750/MAX($A$3:AA750)-1,"")</f>
        <v>-5.7838417823645183E-2</v>
      </c>
      <c r="AG750" s="2">
        <f t="shared" si="133"/>
        <v>43270</v>
      </c>
      <c r="AH750">
        <v>14500987.96745248</v>
      </c>
      <c r="AI750" s="9">
        <f>AH750/MAX($AH$2:AH750)-1</f>
        <v>-1.3811781150469216E-2</v>
      </c>
      <c r="AJ750" s="29">
        <f t="shared" si="129"/>
        <v>1</v>
      </c>
      <c r="AK750" s="29">
        <f t="shared" si="130"/>
        <v>1</v>
      </c>
      <c r="AL750" s="30">
        <f t="shared" si="134"/>
        <v>2</v>
      </c>
      <c r="AM750" s="30">
        <f t="shared" si="131"/>
        <v>2369</v>
      </c>
      <c r="AN750" s="31">
        <f t="shared" ca="1" si="132"/>
        <v>-1.3811781150469216E-2</v>
      </c>
      <c r="AV750" t="s">
        <v>1064</v>
      </c>
      <c r="AW750" t="s">
        <v>31</v>
      </c>
      <c r="AX750" s="7">
        <v>43112.520833333336</v>
      </c>
      <c r="AY750">
        <v>125</v>
      </c>
      <c r="AZ750" s="7">
        <v>43115.385416666664</v>
      </c>
      <c r="BA750">
        <v>37.049999999999997</v>
      </c>
      <c r="BB750" s="8">
        <v>-0.7036</v>
      </c>
      <c r="BC750">
        <v>-46962.720000000001</v>
      </c>
      <c r="BD750" s="8">
        <v>-0.71660000000000001</v>
      </c>
      <c r="BE750">
        <v>524.31010000000003</v>
      </c>
      <c r="BF750">
        <v>65538.77</v>
      </c>
      <c r="BG750">
        <v>3060789.53</v>
      </c>
      <c r="BH750">
        <v>39</v>
      </c>
      <c r="BI750">
        <v>-1204.17</v>
      </c>
      <c r="BJ750" s="8">
        <v>-0.7036</v>
      </c>
      <c r="BK750" s="8">
        <v>0.29680000000000001</v>
      </c>
      <c r="BL750" t="s">
        <v>610</v>
      </c>
    </row>
    <row r="751" spans="1:64" x14ac:dyDescent="0.45">
      <c r="A751" t="s">
        <v>1054</v>
      </c>
      <c r="B751" t="s">
        <v>31</v>
      </c>
      <c r="C751" s="7">
        <v>43115.395833333336</v>
      </c>
      <c r="D751">
        <v>82.55</v>
      </c>
      <c r="E751" s="7">
        <v>43116.385416666664</v>
      </c>
      <c r="F751">
        <v>166</v>
      </c>
      <c r="G751" s="8">
        <v>1.0108999999999999</v>
      </c>
      <c r="H751">
        <v>64049.68</v>
      </c>
      <c r="I751" s="8">
        <v>0.98080000000000001</v>
      </c>
      <c r="J751">
        <v>791.08360000000005</v>
      </c>
      <c r="K751">
        <v>65303.95</v>
      </c>
      <c r="L751">
        <v>3124839.21</v>
      </c>
      <c r="M751">
        <v>75</v>
      </c>
      <c r="N751">
        <v>854</v>
      </c>
      <c r="O751" s="8">
        <v>-5.45E-2</v>
      </c>
      <c r="P751" s="8">
        <v>1.4494</v>
      </c>
      <c r="Q751" t="s">
        <v>610</v>
      </c>
      <c r="S751" s="2">
        <v>43115</v>
      </c>
      <c r="T751" t="s">
        <v>1054</v>
      </c>
      <c r="U751">
        <v>82.55</v>
      </c>
      <c r="V751">
        <v>166</v>
      </c>
      <c r="W751">
        <f t="shared" si="135"/>
        <v>12250448.689852487</v>
      </c>
      <c r="X751">
        <f t="shared" si="136"/>
        <v>30626.121724631219</v>
      </c>
      <c r="Y751">
        <f t="shared" si="126"/>
        <v>375</v>
      </c>
      <c r="Z751">
        <f t="shared" si="127"/>
        <v>30361.6875</v>
      </c>
      <c r="AA751" t="str">
        <f t="shared" si="128"/>
        <v/>
      </c>
      <c r="AB751" s="9" t="str">
        <f>IFERROR(AA751/MAX($A$3:AA751)-1,"")</f>
        <v/>
      </c>
      <c r="AG751" s="2">
        <f t="shared" si="133"/>
        <v>43271</v>
      </c>
      <c r="AH751">
        <v>14607419.30495248</v>
      </c>
      <c r="AI751" s="9">
        <f>AH751/MAX($AH$2:AH751)-1</f>
        <v>-6.5735618377931182E-3</v>
      </c>
      <c r="AJ751" s="29">
        <f t="shared" si="129"/>
        <v>1</v>
      </c>
      <c r="AK751" s="29">
        <f t="shared" si="130"/>
        <v>1</v>
      </c>
      <c r="AL751" s="30">
        <f t="shared" si="134"/>
        <v>2</v>
      </c>
      <c r="AM751" s="30">
        <f t="shared" si="131"/>
        <v>2369</v>
      </c>
      <c r="AN751" s="31">
        <f t="shared" ca="1" si="132"/>
        <v>-6.5735618377931182E-3</v>
      </c>
      <c r="AV751" t="s">
        <v>1054</v>
      </c>
      <c r="AW751" t="s">
        <v>31</v>
      </c>
      <c r="AX751" s="7">
        <v>43115.395833333336</v>
      </c>
      <c r="AY751">
        <v>82.55</v>
      </c>
      <c r="AZ751" s="7">
        <v>43116.385416666664</v>
      </c>
      <c r="BA751">
        <v>166</v>
      </c>
      <c r="BB751" s="8">
        <v>1.0108999999999999</v>
      </c>
      <c r="BC751">
        <v>64049.68</v>
      </c>
      <c r="BD751" s="8">
        <v>0.98080000000000001</v>
      </c>
      <c r="BE751">
        <v>791.08360000000005</v>
      </c>
      <c r="BF751">
        <v>65303.95</v>
      </c>
      <c r="BG751">
        <v>3124839.21</v>
      </c>
      <c r="BH751">
        <v>75</v>
      </c>
      <c r="BI751">
        <v>854</v>
      </c>
      <c r="BJ751" s="8">
        <v>-5.45E-2</v>
      </c>
      <c r="BK751" s="8">
        <v>1.4494</v>
      </c>
      <c r="BL751" t="s">
        <v>610</v>
      </c>
    </row>
    <row r="752" spans="1:64" x14ac:dyDescent="0.45">
      <c r="A752" t="s">
        <v>1065</v>
      </c>
      <c r="B752" t="s">
        <v>31</v>
      </c>
      <c r="C752" s="7">
        <v>43115.416666666664</v>
      </c>
      <c r="D752">
        <v>66.95</v>
      </c>
      <c r="E752" s="7">
        <v>43116.385416666664</v>
      </c>
      <c r="F752">
        <v>104.3</v>
      </c>
      <c r="G752" s="8">
        <v>0.55789999999999995</v>
      </c>
      <c r="H752">
        <v>34774.720000000001</v>
      </c>
      <c r="I752" s="8">
        <v>0.5323</v>
      </c>
      <c r="J752">
        <v>975.79</v>
      </c>
      <c r="K752">
        <v>65329.14</v>
      </c>
      <c r="L752">
        <v>3159613.93</v>
      </c>
      <c r="M752">
        <v>69</v>
      </c>
      <c r="N752">
        <v>503.98</v>
      </c>
      <c r="O752" s="8">
        <v>-0.23300000000000001</v>
      </c>
      <c r="P752" s="8">
        <v>1.0873999999999999</v>
      </c>
      <c r="Q752" t="s">
        <v>610</v>
      </c>
      <c r="S752" s="2">
        <v>43115</v>
      </c>
      <c r="T752" t="s">
        <v>1065</v>
      </c>
      <c r="U752">
        <v>66.95</v>
      </c>
      <c r="V752">
        <v>104.3</v>
      </c>
      <c r="W752">
        <f t="shared" si="135"/>
        <v>12250448.689852487</v>
      </c>
      <c r="X752">
        <f t="shared" si="136"/>
        <v>30626.121724631219</v>
      </c>
      <c r="Y752">
        <f t="shared" si="126"/>
        <v>450</v>
      </c>
      <c r="Z752">
        <f t="shared" si="127"/>
        <v>16036.874999999995</v>
      </c>
      <c r="AA752" t="str">
        <f t="shared" si="128"/>
        <v/>
      </c>
      <c r="AB752" s="9" t="str">
        <f>IFERROR(AA752/MAX($A$3:AA752)-1,"")</f>
        <v/>
      </c>
      <c r="AG752" s="2">
        <f t="shared" si="133"/>
        <v>43272</v>
      </c>
      <c r="AH752">
        <v>14573037.70495248</v>
      </c>
      <c r="AI752" s="9">
        <f>AH752/MAX($AH$2:AH752)-1</f>
        <v>-8.9117976146451117E-3</v>
      </c>
      <c r="AJ752" s="29">
        <f t="shared" si="129"/>
        <v>1</v>
      </c>
      <c r="AK752" s="29">
        <f t="shared" si="130"/>
        <v>1</v>
      </c>
      <c r="AL752" s="30">
        <f t="shared" si="134"/>
        <v>2</v>
      </c>
      <c r="AM752" s="30">
        <f t="shared" si="131"/>
        <v>2369</v>
      </c>
      <c r="AN752" s="31">
        <f t="shared" ca="1" si="132"/>
        <v>-8.9117976146451117E-3</v>
      </c>
      <c r="AV752" t="s">
        <v>1065</v>
      </c>
      <c r="AW752" t="s">
        <v>31</v>
      </c>
      <c r="AX752" s="7">
        <v>43115.416666666664</v>
      </c>
      <c r="AY752">
        <v>66.95</v>
      </c>
      <c r="AZ752" s="7">
        <v>43116.385416666664</v>
      </c>
      <c r="BA752">
        <v>104.3</v>
      </c>
      <c r="BB752" s="8">
        <v>0.55789999999999995</v>
      </c>
      <c r="BC752">
        <v>34774.720000000001</v>
      </c>
      <c r="BD752" s="8">
        <v>0.5323</v>
      </c>
      <c r="BE752">
        <v>975.79</v>
      </c>
      <c r="BF752">
        <v>65329.14</v>
      </c>
      <c r="BG752">
        <v>3159613.93</v>
      </c>
      <c r="BH752">
        <v>69</v>
      </c>
      <c r="BI752">
        <v>503.98</v>
      </c>
      <c r="BJ752" s="8">
        <v>-0.23300000000000001</v>
      </c>
      <c r="BK752" s="8">
        <v>1.0873999999999999</v>
      </c>
      <c r="BL752" t="s">
        <v>610</v>
      </c>
    </row>
    <row r="753" spans="1:64" x14ac:dyDescent="0.45">
      <c r="A753" t="s">
        <v>1065</v>
      </c>
      <c r="B753" t="s">
        <v>31</v>
      </c>
      <c r="C753" s="7">
        <v>43115.427083333336</v>
      </c>
      <c r="D753">
        <v>82</v>
      </c>
      <c r="E753" s="7">
        <v>43116.388888888891</v>
      </c>
      <c r="F753">
        <v>104.85</v>
      </c>
      <c r="G753" s="8">
        <v>0.2787</v>
      </c>
      <c r="H753">
        <v>14740.59</v>
      </c>
      <c r="I753" s="8">
        <v>0.25590000000000002</v>
      </c>
      <c r="J753">
        <v>702.55160000000001</v>
      </c>
      <c r="K753">
        <v>57609.23</v>
      </c>
      <c r="L753">
        <v>1536586.06</v>
      </c>
      <c r="M753">
        <v>67</v>
      </c>
      <c r="N753">
        <v>220.01</v>
      </c>
      <c r="O753" s="8">
        <v>-0.2195</v>
      </c>
      <c r="P753" s="8">
        <v>0.70609999999999995</v>
      </c>
      <c r="Q753" t="s">
        <v>610</v>
      </c>
      <c r="S753" s="2">
        <v>43115</v>
      </c>
      <c r="T753" t="s">
        <v>1065</v>
      </c>
      <c r="U753">
        <v>82</v>
      </c>
      <c r="V753">
        <v>104.85</v>
      </c>
      <c r="W753">
        <f t="shared" si="135"/>
        <v>12250448.689852487</v>
      </c>
      <c r="X753">
        <f t="shared" si="136"/>
        <v>30626.121724631219</v>
      </c>
      <c r="Y753">
        <f t="shared" si="126"/>
        <v>375</v>
      </c>
      <c r="Z753">
        <f t="shared" si="127"/>
        <v>7868.0624999999936</v>
      </c>
      <c r="AA753" t="str">
        <f t="shared" si="128"/>
        <v/>
      </c>
      <c r="AB753" s="9" t="str">
        <f>IFERROR(AA753/MAX($A$3:AA753)-1,"")</f>
        <v/>
      </c>
      <c r="AG753" s="2">
        <f t="shared" si="133"/>
        <v>43273</v>
      </c>
      <c r="AH753">
        <v>14582294.567452481</v>
      </c>
      <c r="AI753" s="9">
        <f>AH753/MAX($AH$2:AH753)-1</f>
        <v>-8.2822536993270024E-3</v>
      </c>
      <c r="AJ753" s="29">
        <f t="shared" si="129"/>
        <v>1</v>
      </c>
      <c r="AK753" s="29">
        <f t="shared" si="130"/>
        <v>1</v>
      </c>
      <c r="AL753" s="30">
        <f t="shared" si="134"/>
        <v>2</v>
      </c>
      <c r="AM753" s="30">
        <f t="shared" si="131"/>
        <v>2369</v>
      </c>
      <c r="AN753" s="31">
        <f t="shared" ca="1" si="132"/>
        <v>-8.2822536993270024E-3</v>
      </c>
      <c r="AV753" t="s">
        <v>1065</v>
      </c>
      <c r="AW753" t="s">
        <v>31</v>
      </c>
      <c r="AX753" s="7">
        <v>43115.427083333336</v>
      </c>
      <c r="AY753">
        <v>82</v>
      </c>
      <c r="AZ753" s="7">
        <v>43116.388888888891</v>
      </c>
      <c r="BA753">
        <v>104.85</v>
      </c>
      <c r="BB753" s="8">
        <v>0.2787</v>
      </c>
      <c r="BC753">
        <v>14740.59</v>
      </c>
      <c r="BD753" s="8">
        <v>0.25590000000000002</v>
      </c>
      <c r="BE753">
        <v>702.55160000000001</v>
      </c>
      <c r="BF753">
        <v>57609.23</v>
      </c>
      <c r="BG753">
        <v>1536586.06</v>
      </c>
      <c r="BH753">
        <v>67</v>
      </c>
      <c r="BI753">
        <v>220.01</v>
      </c>
      <c r="BJ753" s="8">
        <v>-0.2195</v>
      </c>
      <c r="BK753" s="8">
        <v>0.70609999999999995</v>
      </c>
      <c r="BL753" t="s">
        <v>610</v>
      </c>
    </row>
    <row r="754" spans="1:64" x14ac:dyDescent="0.45">
      <c r="A754" t="s">
        <v>1066</v>
      </c>
      <c r="B754" t="s">
        <v>31</v>
      </c>
      <c r="C754" s="7">
        <v>43115.472222222219</v>
      </c>
      <c r="D754">
        <v>73.55</v>
      </c>
      <c r="E754" s="7">
        <v>43116.388888888891</v>
      </c>
      <c r="F754">
        <v>62.4</v>
      </c>
      <c r="G754" s="8">
        <v>-0.15160000000000001</v>
      </c>
      <c r="H754">
        <v>-9809.1200000000008</v>
      </c>
      <c r="I754" s="8">
        <v>-0.1701</v>
      </c>
      <c r="J754">
        <v>784.13350000000003</v>
      </c>
      <c r="K754">
        <v>57673.02</v>
      </c>
      <c r="L754">
        <v>1526776.95</v>
      </c>
      <c r="M754">
        <v>54</v>
      </c>
      <c r="N754">
        <v>-181.65</v>
      </c>
      <c r="O754" s="8">
        <v>-0.26579999999999998</v>
      </c>
      <c r="P754" s="8">
        <v>0.19170000000000001</v>
      </c>
      <c r="Q754" t="s">
        <v>610</v>
      </c>
      <c r="S754" s="2">
        <v>43115</v>
      </c>
      <c r="T754" t="s">
        <v>1066</v>
      </c>
      <c r="U754">
        <v>73.55</v>
      </c>
      <c r="V754">
        <v>62.4</v>
      </c>
      <c r="W754">
        <f t="shared" si="135"/>
        <v>12250448.689852487</v>
      </c>
      <c r="X754">
        <f t="shared" si="136"/>
        <v>30626.121724631219</v>
      </c>
      <c r="Y754">
        <f t="shared" si="126"/>
        <v>425</v>
      </c>
      <c r="Z754">
        <f t="shared" si="127"/>
        <v>-5316.5375000000013</v>
      </c>
      <c r="AA754">
        <f t="shared" si="128"/>
        <v>12299398.777352488</v>
      </c>
      <c r="AB754" s="9">
        <f>IFERROR(AA754/MAX($A$3:AA754)-1,"")</f>
        <v>-5.4073748214043649E-2</v>
      </c>
      <c r="AG754" s="2">
        <f t="shared" si="133"/>
        <v>43274</v>
      </c>
      <c r="AH754">
        <v>14582294.567452481</v>
      </c>
      <c r="AI754" s="9">
        <f>AH754/MAX($AH$2:AH754)-1</f>
        <v>-8.2822536993270024E-3</v>
      </c>
      <c r="AJ754" s="29">
        <f t="shared" si="129"/>
        <v>1</v>
      </c>
      <c r="AK754" s="29">
        <f t="shared" si="130"/>
        <v>1</v>
      </c>
      <c r="AL754" s="30">
        <f t="shared" si="134"/>
        <v>2</v>
      </c>
      <c r="AM754" s="30">
        <f t="shared" si="131"/>
        <v>2369</v>
      </c>
      <c r="AN754" s="31">
        <f t="shared" ca="1" si="132"/>
        <v>-8.2822536993270024E-3</v>
      </c>
      <c r="AV754" t="s">
        <v>1066</v>
      </c>
      <c r="AW754" t="s">
        <v>31</v>
      </c>
      <c r="AX754" s="7">
        <v>43115.472222222219</v>
      </c>
      <c r="AY754">
        <v>73.55</v>
      </c>
      <c r="AZ754" s="7">
        <v>43116.388888888891</v>
      </c>
      <c r="BA754">
        <v>62.4</v>
      </c>
      <c r="BB754" s="8">
        <v>-0.15160000000000001</v>
      </c>
      <c r="BC754">
        <v>-9809.1200000000008</v>
      </c>
      <c r="BD754" s="8">
        <v>-0.1701</v>
      </c>
      <c r="BE754">
        <v>784.13350000000003</v>
      </c>
      <c r="BF754">
        <v>57673.02</v>
      </c>
      <c r="BG754">
        <v>1526776.95</v>
      </c>
      <c r="BH754">
        <v>54</v>
      </c>
      <c r="BI754">
        <v>-181.65</v>
      </c>
      <c r="BJ754" s="8">
        <v>-0.26579999999999998</v>
      </c>
      <c r="BK754" s="8">
        <v>0.19170000000000001</v>
      </c>
      <c r="BL754" t="s">
        <v>610</v>
      </c>
    </row>
    <row r="755" spans="1:64" x14ac:dyDescent="0.45">
      <c r="A755" t="s">
        <v>1257</v>
      </c>
      <c r="B755" t="s">
        <v>31</v>
      </c>
      <c r="C755" s="7">
        <v>43116.430555555555</v>
      </c>
      <c r="D755">
        <v>114.95</v>
      </c>
      <c r="E755" s="7">
        <v>43117.385416666664</v>
      </c>
      <c r="F755">
        <v>120.25</v>
      </c>
      <c r="G755" s="8">
        <v>4.6100000000000002E-2</v>
      </c>
      <c r="H755">
        <v>1687.45</v>
      </c>
      <c r="I755" s="8">
        <v>2.5600000000000001E-2</v>
      </c>
      <c r="J755">
        <v>572.40599999999995</v>
      </c>
      <c r="K755">
        <v>65798.070000000007</v>
      </c>
      <c r="L755">
        <v>3161301.38</v>
      </c>
      <c r="M755">
        <v>65</v>
      </c>
      <c r="N755">
        <v>25.96</v>
      </c>
      <c r="O755" s="8">
        <v>-0.25180000000000002</v>
      </c>
      <c r="P755" s="8">
        <v>0.16139999999999999</v>
      </c>
      <c r="Q755" t="s">
        <v>610</v>
      </c>
      <c r="S755" s="2">
        <v>43116</v>
      </c>
      <c r="T755" t="s">
        <v>1257</v>
      </c>
      <c r="U755">
        <v>114.95</v>
      </c>
      <c r="V755">
        <v>120.25</v>
      </c>
      <c r="W755">
        <f t="shared" si="135"/>
        <v>12299398.777352488</v>
      </c>
      <c r="X755">
        <f t="shared" si="136"/>
        <v>30748.496943381218</v>
      </c>
      <c r="Y755">
        <f t="shared" si="126"/>
        <v>275</v>
      </c>
      <c r="Z755">
        <f t="shared" si="127"/>
        <v>810.69999999999811</v>
      </c>
      <c r="AA755">
        <f t="shared" si="128"/>
        <v>12300209.477352487</v>
      </c>
      <c r="AB755" s="9">
        <f>IFERROR(AA755/MAX($A$3:AA755)-1,"")</f>
        <v>-5.4011398628815543E-2</v>
      </c>
      <c r="AG755" s="2">
        <f t="shared" si="133"/>
        <v>43275</v>
      </c>
      <c r="AH755">
        <v>14582294.567452481</v>
      </c>
      <c r="AI755" s="9">
        <f>AH755/MAX($AH$2:AH755)-1</f>
        <v>-8.2822536993270024E-3</v>
      </c>
      <c r="AJ755" s="29">
        <f t="shared" si="129"/>
        <v>1</v>
      </c>
      <c r="AK755" s="29">
        <f t="shared" si="130"/>
        <v>1</v>
      </c>
      <c r="AL755" s="30">
        <f t="shared" si="134"/>
        <v>2</v>
      </c>
      <c r="AM755" s="30">
        <f t="shared" si="131"/>
        <v>2369</v>
      </c>
      <c r="AN755" s="31">
        <f t="shared" ca="1" si="132"/>
        <v>-8.2822536993270024E-3</v>
      </c>
      <c r="AV755" t="s">
        <v>1257</v>
      </c>
      <c r="AW755" t="s">
        <v>31</v>
      </c>
      <c r="AX755" s="7">
        <v>43116.430555555555</v>
      </c>
      <c r="AY755">
        <v>114.95</v>
      </c>
      <c r="AZ755" s="7">
        <v>43117.385416666664</v>
      </c>
      <c r="BA755">
        <v>120.25</v>
      </c>
      <c r="BB755" s="8">
        <v>4.6100000000000002E-2</v>
      </c>
      <c r="BC755">
        <v>1687.45</v>
      </c>
      <c r="BD755" s="8">
        <v>2.5600000000000001E-2</v>
      </c>
      <c r="BE755">
        <v>572.40599999999995</v>
      </c>
      <c r="BF755">
        <v>65798.070000000007</v>
      </c>
      <c r="BG755">
        <v>3161301.38</v>
      </c>
      <c r="BH755">
        <v>65</v>
      </c>
      <c r="BI755">
        <v>25.96</v>
      </c>
      <c r="BJ755" s="8">
        <v>-0.25180000000000002</v>
      </c>
      <c r="BK755" s="8">
        <v>0.16139999999999999</v>
      </c>
      <c r="BL755" t="s">
        <v>610</v>
      </c>
    </row>
    <row r="756" spans="1:64" x14ac:dyDescent="0.45">
      <c r="A756" t="s">
        <v>1066</v>
      </c>
      <c r="B756" t="s">
        <v>31</v>
      </c>
      <c r="C756" s="7">
        <v>43117.402777777781</v>
      </c>
      <c r="D756">
        <v>47.7</v>
      </c>
      <c r="E756" s="7">
        <v>43118.385416666664</v>
      </c>
      <c r="F756">
        <v>502.5</v>
      </c>
      <c r="G756" s="8">
        <v>9.5345999999999993</v>
      </c>
      <c r="H756">
        <v>619847.62</v>
      </c>
      <c r="I756" s="8">
        <v>9.4192</v>
      </c>
      <c r="J756">
        <v>1379.5909999999999</v>
      </c>
      <c r="K756">
        <v>65806.509999999995</v>
      </c>
      <c r="L756">
        <v>3781149</v>
      </c>
      <c r="M756">
        <v>73</v>
      </c>
      <c r="N756">
        <v>8491.06</v>
      </c>
      <c r="O756" s="8">
        <v>-0.50629999999999997</v>
      </c>
      <c r="P756" s="8">
        <v>13.255800000000001</v>
      </c>
      <c r="Q756" t="s">
        <v>610</v>
      </c>
      <c r="S756" s="2">
        <v>43117</v>
      </c>
      <c r="T756" t="s">
        <v>1066</v>
      </c>
      <c r="U756">
        <v>47.7</v>
      </c>
      <c r="V756">
        <v>502.5</v>
      </c>
      <c r="W756">
        <f t="shared" si="135"/>
        <v>12300209.477352487</v>
      </c>
      <c r="X756">
        <f t="shared" si="136"/>
        <v>30750.523693381219</v>
      </c>
      <c r="Y756">
        <f t="shared" si="126"/>
        <v>650</v>
      </c>
      <c r="Z756">
        <f t="shared" si="127"/>
        <v>292043.7</v>
      </c>
      <c r="AA756" t="str">
        <f t="shared" si="128"/>
        <v/>
      </c>
      <c r="AB756" s="9" t="str">
        <f>IFERROR(AA756/MAX($A$3:AA756)-1,"")</f>
        <v/>
      </c>
      <c r="AG756" s="2">
        <f t="shared" si="133"/>
        <v>43276</v>
      </c>
      <c r="AH756">
        <v>14612645.717452481</v>
      </c>
      <c r="AI756" s="9">
        <f>AH756/MAX($AH$2:AH756)-1</f>
        <v>-6.2181221638951678E-3</v>
      </c>
      <c r="AJ756" s="29">
        <f t="shared" si="129"/>
        <v>1</v>
      </c>
      <c r="AK756" s="29">
        <f t="shared" si="130"/>
        <v>1</v>
      </c>
      <c r="AL756" s="30">
        <f t="shared" si="134"/>
        <v>2</v>
      </c>
      <c r="AM756" s="30">
        <f t="shared" si="131"/>
        <v>2369</v>
      </c>
      <c r="AN756" s="31">
        <f t="shared" ca="1" si="132"/>
        <v>-6.2181221638951678E-3</v>
      </c>
      <c r="AV756" t="s">
        <v>1066</v>
      </c>
      <c r="AW756" t="s">
        <v>31</v>
      </c>
      <c r="AX756" s="7">
        <v>43117.402777777781</v>
      </c>
      <c r="AY756">
        <v>47.7</v>
      </c>
      <c r="AZ756" s="7">
        <v>43118.385416666664</v>
      </c>
      <c r="BA756">
        <v>502.5</v>
      </c>
      <c r="BB756" s="8">
        <v>9.5345999999999993</v>
      </c>
      <c r="BC756">
        <v>619847.62</v>
      </c>
      <c r="BD756" s="8">
        <v>9.4192</v>
      </c>
      <c r="BE756">
        <v>1379.5909999999999</v>
      </c>
      <c r="BF756">
        <v>65806.509999999995</v>
      </c>
      <c r="BG756">
        <v>3781149</v>
      </c>
      <c r="BH756">
        <v>73</v>
      </c>
      <c r="BI756">
        <v>8491.06</v>
      </c>
      <c r="BJ756" s="8">
        <v>-0.50629999999999997</v>
      </c>
      <c r="BK756" s="8">
        <v>13.255800000000001</v>
      </c>
      <c r="BL756" t="s">
        <v>610</v>
      </c>
    </row>
    <row r="757" spans="1:64" x14ac:dyDescent="0.45">
      <c r="A757" t="s">
        <v>1065</v>
      </c>
      <c r="B757" t="s">
        <v>31</v>
      </c>
      <c r="C757" s="7">
        <v>43117.40625</v>
      </c>
      <c r="D757">
        <v>78.099999999999994</v>
      </c>
      <c r="E757" s="7">
        <v>43118.385416666664</v>
      </c>
      <c r="F757">
        <v>604.35</v>
      </c>
      <c r="G757" s="8">
        <v>6.7382</v>
      </c>
      <c r="H757">
        <v>437620.49</v>
      </c>
      <c r="I757" s="8">
        <v>6.6508000000000003</v>
      </c>
      <c r="J757">
        <v>842.50869999999998</v>
      </c>
      <c r="K757">
        <v>65799.92</v>
      </c>
      <c r="L757">
        <v>4218769.4800000004</v>
      </c>
      <c r="M757">
        <v>72</v>
      </c>
      <c r="N757">
        <v>6078.06</v>
      </c>
      <c r="O757" s="8">
        <v>-3.2000000000000001E-2</v>
      </c>
      <c r="P757" s="8">
        <v>6.7816999999999998</v>
      </c>
      <c r="Q757" t="s">
        <v>610</v>
      </c>
      <c r="S757" s="2">
        <v>43117</v>
      </c>
      <c r="T757" t="s">
        <v>1065</v>
      </c>
      <c r="U757">
        <v>78.099999999999994</v>
      </c>
      <c r="V757">
        <v>604.35</v>
      </c>
      <c r="W757">
        <f t="shared" si="135"/>
        <v>12300209.477352487</v>
      </c>
      <c r="X757">
        <f t="shared" si="136"/>
        <v>30750.523693381219</v>
      </c>
      <c r="Y757">
        <f t="shared" si="126"/>
        <v>400</v>
      </c>
      <c r="Z757">
        <f t="shared" si="127"/>
        <v>207770.2</v>
      </c>
      <c r="AA757" t="str">
        <f t="shared" si="128"/>
        <v/>
      </c>
      <c r="AB757" s="9" t="str">
        <f>IFERROR(AA757/MAX($A$3:AA757)-1,"")</f>
        <v/>
      </c>
      <c r="AG757" s="2">
        <f t="shared" si="133"/>
        <v>43277</v>
      </c>
      <c r="AH757">
        <v>14542311.767452482</v>
      </c>
      <c r="AI757" s="9">
        <f>AH757/MAX($AH$2:AH757)-1</f>
        <v>-1.1001417828358617E-2</v>
      </c>
      <c r="AJ757" s="29">
        <f t="shared" si="129"/>
        <v>1</v>
      </c>
      <c r="AK757" s="29">
        <f t="shared" si="130"/>
        <v>1</v>
      </c>
      <c r="AL757" s="30">
        <f t="shared" si="134"/>
        <v>2</v>
      </c>
      <c r="AM757" s="30">
        <f t="shared" si="131"/>
        <v>2369</v>
      </c>
      <c r="AN757" s="31">
        <f t="shared" ca="1" si="132"/>
        <v>-1.1001417828358617E-2</v>
      </c>
      <c r="AV757" t="s">
        <v>1065</v>
      </c>
      <c r="AW757" t="s">
        <v>31</v>
      </c>
      <c r="AX757" s="7">
        <v>43117.40625</v>
      </c>
      <c r="AY757">
        <v>78.099999999999994</v>
      </c>
      <c r="AZ757" s="7">
        <v>43118.385416666664</v>
      </c>
      <c r="BA757">
        <v>604.35</v>
      </c>
      <c r="BB757" s="8">
        <v>6.7382</v>
      </c>
      <c r="BC757">
        <v>437620.49</v>
      </c>
      <c r="BD757" s="8">
        <v>6.6508000000000003</v>
      </c>
      <c r="BE757">
        <v>842.50869999999998</v>
      </c>
      <c r="BF757">
        <v>65799.92</v>
      </c>
      <c r="BG757">
        <v>4218769.4800000004</v>
      </c>
      <c r="BH757">
        <v>72</v>
      </c>
      <c r="BI757">
        <v>6078.06</v>
      </c>
      <c r="BJ757" s="8">
        <v>-3.2000000000000001E-2</v>
      </c>
      <c r="BK757" s="8">
        <v>6.7816999999999998</v>
      </c>
      <c r="BL757" t="s">
        <v>610</v>
      </c>
    </row>
    <row r="758" spans="1:64" x14ac:dyDescent="0.45">
      <c r="A758" t="s">
        <v>1066</v>
      </c>
      <c r="B758" t="s">
        <v>31</v>
      </c>
      <c r="C758" s="7">
        <v>43117.416666666664</v>
      </c>
      <c r="D758">
        <v>49.5</v>
      </c>
      <c r="E758" s="7">
        <v>43118.388888888891</v>
      </c>
      <c r="F758">
        <v>505.35</v>
      </c>
      <c r="G758" s="8">
        <v>9.2090999999999994</v>
      </c>
      <c r="H758">
        <v>524295.46</v>
      </c>
      <c r="I758" s="8">
        <v>9.0969999999999995</v>
      </c>
      <c r="J758">
        <v>1164.3209999999999</v>
      </c>
      <c r="K758">
        <v>57633.89</v>
      </c>
      <c r="L758">
        <v>2051072.4</v>
      </c>
      <c r="M758">
        <v>70</v>
      </c>
      <c r="N758">
        <v>7489.94</v>
      </c>
      <c r="O758" s="8">
        <v>-0.21920000000000001</v>
      </c>
      <c r="P758" s="8">
        <v>12.737399999999999</v>
      </c>
      <c r="Q758" t="s">
        <v>610</v>
      </c>
      <c r="S758" s="2">
        <v>43117</v>
      </c>
      <c r="T758" t="s">
        <v>1066</v>
      </c>
      <c r="U758">
        <v>49.5</v>
      </c>
      <c r="V758">
        <v>505.35</v>
      </c>
      <c r="W758">
        <f t="shared" si="135"/>
        <v>12300209.477352487</v>
      </c>
      <c r="X758">
        <f t="shared" si="136"/>
        <v>30750.523693381219</v>
      </c>
      <c r="Y758">
        <f t="shared" si="126"/>
        <v>625</v>
      </c>
      <c r="Z758">
        <f t="shared" si="127"/>
        <v>281438.4375</v>
      </c>
      <c r="AA758" t="str">
        <f t="shared" si="128"/>
        <v/>
      </c>
      <c r="AB758" s="9" t="str">
        <f>IFERROR(AA758/MAX($A$3:AA758)-1,"")</f>
        <v/>
      </c>
      <c r="AG758" s="2">
        <f t="shared" si="133"/>
        <v>43278</v>
      </c>
      <c r="AH758">
        <v>14555161.950744983</v>
      </c>
      <c r="AI758" s="9">
        <f>AH758/MAX($AH$2:AH758)-1</f>
        <v>-1.0127498106366817E-2</v>
      </c>
      <c r="AJ758" s="29">
        <f t="shared" si="129"/>
        <v>1</v>
      </c>
      <c r="AK758" s="29">
        <f t="shared" si="130"/>
        <v>1</v>
      </c>
      <c r="AL758" s="30">
        <f t="shared" si="134"/>
        <v>2</v>
      </c>
      <c r="AM758" s="30">
        <f t="shared" si="131"/>
        <v>2369</v>
      </c>
      <c r="AN758" s="31">
        <f t="shared" ca="1" si="132"/>
        <v>-1.0127498106366817E-2</v>
      </c>
      <c r="AV758" t="s">
        <v>1066</v>
      </c>
      <c r="AW758" t="s">
        <v>31</v>
      </c>
      <c r="AX758" s="7">
        <v>43117.416666666664</v>
      </c>
      <c r="AY758">
        <v>49.5</v>
      </c>
      <c r="AZ758" s="7">
        <v>43118.388888888891</v>
      </c>
      <c r="BA758">
        <v>505.35</v>
      </c>
      <c r="BB758" s="8">
        <v>9.2090999999999994</v>
      </c>
      <c r="BC758">
        <v>524295.46</v>
      </c>
      <c r="BD758" s="8">
        <v>9.0969999999999995</v>
      </c>
      <c r="BE758">
        <v>1164.3209999999999</v>
      </c>
      <c r="BF758">
        <v>57633.89</v>
      </c>
      <c r="BG758">
        <v>2051072.4</v>
      </c>
      <c r="BH758">
        <v>70</v>
      </c>
      <c r="BI758">
        <v>7489.94</v>
      </c>
      <c r="BJ758" s="8">
        <v>-0.21920000000000001</v>
      </c>
      <c r="BK758" s="8">
        <v>12.737399999999999</v>
      </c>
      <c r="BL758" t="s">
        <v>610</v>
      </c>
    </row>
    <row r="759" spans="1:64" x14ac:dyDescent="0.45">
      <c r="A759" t="s">
        <v>1065</v>
      </c>
      <c r="B759" t="s">
        <v>31</v>
      </c>
      <c r="C759" s="7">
        <v>43117.423611111109</v>
      </c>
      <c r="D759">
        <v>81.7</v>
      </c>
      <c r="E759" s="7">
        <v>43118.388888888891</v>
      </c>
      <c r="F759">
        <v>607.5</v>
      </c>
      <c r="G759" s="8">
        <v>6.4356999999999998</v>
      </c>
      <c r="H759">
        <v>365875.53</v>
      </c>
      <c r="I759" s="8">
        <v>6.3513999999999999</v>
      </c>
      <c r="J759">
        <v>705.08749999999998</v>
      </c>
      <c r="K759">
        <v>57605.64</v>
      </c>
      <c r="L759">
        <v>2416947.9300000002</v>
      </c>
      <c r="M759">
        <v>68</v>
      </c>
      <c r="N759">
        <v>5380.52</v>
      </c>
      <c r="O759" s="8">
        <v>-4.53E-2</v>
      </c>
      <c r="P759" s="8">
        <v>7.4044999999999996</v>
      </c>
      <c r="Q759" t="s">
        <v>610</v>
      </c>
      <c r="S759" s="2">
        <v>43117</v>
      </c>
      <c r="T759" t="s">
        <v>1065</v>
      </c>
      <c r="U759">
        <v>81.7</v>
      </c>
      <c r="V759">
        <v>607.5</v>
      </c>
      <c r="W759">
        <f t="shared" si="135"/>
        <v>12300209.477352487</v>
      </c>
      <c r="X759">
        <f t="shared" si="136"/>
        <v>30750.523693381219</v>
      </c>
      <c r="Y759">
        <f t="shared" si="126"/>
        <v>375</v>
      </c>
      <c r="Z759">
        <f t="shared" si="127"/>
        <v>194590.49999999997</v>
      </c>
      <c r="AA759">
        <f t="shared" si="128"/>
        <v>13276052.314852487</v>
      </c>
      <c r="AB759" s="9">
        <f>IFERROR(AA759/MAX($A$3:AA759)-1,"")</f>
        <v>0</v>
      </c>
      <c r="AG759" s="2">
        <f t="shared" si="133"/>
        <v>43279</v>
      </c>
      <c r="AH759">
        <v>14483027.250744984</v>
      </c>
      <c r="AI759" s="9">
        <f>AH759/MAX($AH$2:AH759)-1</f>
        <v>-1.5033259801357279E-2</v>
      </c>
      <c r="AJ759" s="29">
        <f t="shared" si="129"/>
        <v>1</v>
      </c>
      <c r="AK759" s="29">
        <f t="shared" si="130"/>
        <v>1</v>
      </c>
      <c r="AL759" s="30">
        <f t="shared" si="134"/>
        <v>2</v>
      </c>
      <c r="AM759" s="30">
        <f t="shared" si="131"/>
        <v>2369</v>
      </c>
      <c r="AN759" s="31">
        <f t="shared" ca="1" si="132"/>
        <v>-1.5033259801357279E-2</v>
      </c>
      <c r="AV759" t="s">
        <v>1065</v>
      </c>
      <c r="AW759" t="s">
        <v>31</v>
      </c>
      <c r="AX759" s="7">
        <v>43117.423611111109</v>
      </c>
      <c r="AY759">
        <v>81.7</v>
      </c>
      <c r="AZ759" s="7">
        <v>43118.388888888891</v>
      </c>
      <c r="BA759">
        <v>607.5</v>
      </c>
      <c r="BB759" s="8">
        <v>6.4356999999999998</v>
      </c>
      <c r="BC759">
        <v>365875.53</v>
      </c>
      <c r="BD759" s="8">
        <v>6.3513999999999999</v>
      </c>
      <c r="BE759">
        <v>705.08749999999998</v>
      </c>
      <c r="BF759">
        <v>57605.64</v>
      </c>
      <c r="BG759">
        <v>2416947.9300000002</v>
      </c>
      <c r="BH759">
        <v>68</v>
      </c>
      <c r="BI759">
        <v>5380.52</v>
      </c>
      <c r="BJ759" s="8">
        <v>-4.53E-2</v>
      </c>
      <c r="BK759" s="8">
        <v>7.4044999999999996</v>
      </c>
      <c r="BL759" t="s">
        <v>610</v>
      </c>
    </row>
    <row r="760" spans="1:64" x14ac:dyDescent="0.45">
      <c r="A760" t="s">
        <v>1070</v>
      </c>
      <c r="B760" t="s">
        <v>31</v>
      </c>
      <c r="C760" s="7">
        <v>43118.395833333336</v>
      </c>
      <c r="D760">
        <v>52.4</v>
      </c>
      <c r="E760" s="7">
        <v>43118.635416666664</v>
      </c>
      <c r="F760">
        <v>0.05</v>
      </c>
      <c r="G760" s="8">
        <v>-0.999</v>
      </c>
      <c r="H760">
        <v>-71737.63</v>
      </c>
      <c r="I760" s="8">
        <v>-1.0091000000000001</v>
      </c>
      <c r="J760">
        <v>1356.7529999999999</v>
      </c>
      <c r="K760">
        <v>71093.850000000006</v>
      </c>
      <c r="L760">
        <v>4147031.86</v>
      </c>
      <c r="M760">
        <v>70</v>
      </c>
      <c r="N760">
        <v>-1024.82</v>
      </c>
      <c r="O760" s="8">
        <v>-0.999</v>
      </c>
      <c r="P760" s="8">
        <v>0.24049999999999999</v>
      </c>
      <c r="Q760" t="s">
        <v>610</v>
      </c>
      <c r="S760" s="2">
        <v>43118</v>
      </c>
      <c r="T760" t="s">
        <v>1070</v>
      </c>
      <c r="U760">
        <v>52.4</v>
      </c>
      <c r="V760">
        <v>0.05</v>
      </c>
      <c r="W760">
        <f t="shared" si="135"/>
        <v>13276052.314852487</v>
      </c>
      <c r="X760">
        <f t="shared" si="136"/>
        <v>33190.130787131216</v>
      </c>
      <c r="Y760">
        <f t="shared" si="126"/>
        <v>625</v>
      </c>
      <c r="Z760">
        <f t="shared" si="127"/>
        <v>-33046.5625</v>
      </c>
      <c r="AA760" t="str">
        <f t="shared" si="128"/>
        <v/>
      </c>
      <c r="AB760" s="9" t="str">
        <f>IFERROR(AA760/MAX($A$3:AA760)-1,"")</f>
        <v/>
      </c>
      <c r="AG760" s="2">
        <f t="shared" si="133"/>
        <v>43280</v>
      </c>
      <c r="AH760">
        <v>14469820.263244983</v>
      </c>
      <c r="AI760" s="9">
        <f>AH760/MAX($AH$2:AH760)-1</f>
        <v>-1.5931445187637672E-2</v>
      </c>
      <c r="AJ760" s="29">
        <f t="shared" si="129"/>
        <v>1</v>
      </c>
      <c r="AK760" s="29">
        <f t="shared" si="130"/>
        <v>1</v>
      </c>
      <c r="AL760" s="30">
        <f t="shared" si="134"/>
        <v>2</v>
      </c>
      <c r="AM760" s="30">
        <f t="shared" si="131"/>
        <v>2369</v>
      </c>
      <c r="AN760" s="31">
        <f t="shared" ca="1" si="132"/>
        <v>-1.5931445187637672E-2</v>
      </c>
      <c r="AV760" t="s">
        <v>1070</v>
      </c>
      <c r="AW760" t="s">
        <v>31</v>
      </c>
      <c r="AX760" s="7">
        <v>43118.395833333336</v>
      </c>
      <c r="AY760">
        <v>52.4</v>
      </c>
      <c r="AZ760" s="7">
        <v>43118.635416666664</v>
      </c>
      <c r="BA760">
        <v>0.05</v>
      </c>
      <c r="BB760" s="8">
        <v>-0.999</v>
      </c>
      <c r="BC760">
        <v>-71737.63</v>
      </c>
      <c r="BD760" s="8">
        <v>-1.0091000000000001</v>
      </c>
      <c r="BE760">
        <v>1356.7529999999999</v>
      </c>
      <c r="BF760">
        <v>71093.850000000006</v>
      </c>
      <c r="BG760">
        <v>4147031.86</v>
      </c>
      <c r="BH760">
        <v>70</v>
      </c>
      <c r="BI760">
        <v>-1024.82</v>
      </c>
      <c r="BJ760" s="8">
        <v>-0.999</v>
      </c>
      <c r="BK760" s="8">
        <v>0.24049999999999999</v>
      </c>
      <c r="BL760" t="s">
        <v>610</v>
      </c>
    </row>
    <row r="761" spans="1:64" x14ac:dyDescent="0.45">
      <c r="A761" t="s">
        <v>1069</v>
      </c>
      <c r="B761" t="s">
        <v>31</v>
      </c>
      <c r="C761" s="7">
        <v>43118.472222222219</v>
      </c>
      <c r="D761">
        <v>69.5</v>
      </c>
      <c r="E761" s="7">
        <v>43118.635416666664</v>
      </c>
      <c r="F761">
        <v>0.05</v>
      </c>
      <c r="G761" s="8">
        <v>-0.99929999999999997</v>
      </c>
      <c r="H761">
        <v>-71601.240000000005</v>
      </c>
      <c r="I761" s="8">
        <v>-1.0093000000000001</v>
      </c>
      <c r="J761">
        <v>1020.753</v>
      </c>
      <c r="K761">
        <v>70942.34</v>
      </c>
      <c r="L761">
        <v>4075430.62</v>
      </c>
      <c r="M761">
        <v>48</v>
      </c>
      <c r="N761">
        <v>-1491.69</v>
      </c>
      <c r="O761" s="8">
        <v>-0.99929999999999997</v>
      </c>
      <c r="P761" s="8">
        <v>0.47989999999999999</v>
      </c>
      <c r="Q761" t="s">
        <v>610</v>
      </c>
      <c r="S761" s="2">
        <v>43118</v>
      </c>
      <c r="T761" t="s">
        <v>1069</v>
      </c>
      <c r="U761">
        <v>69.5</v>
      </c>
      <c r="V761">
        <v>0.05</v>
      </c>
      <c r="W761">
        <f t="shared" si="135"/>
        <v>13276052.314852487</v>
      </c>
      <c r="X761">
        <f t="shared" si="136"/>
        <v>33190.130787131216</v>
      </c>
      <c r="Y761">
        <f t="shared" si="126"/>
        <v>475</v>
      </c>
      <c r="Z761">
        <f t="shared" si="127"/>
        <v>-33319.112500000003</v>
      </c>
      <c r="AA761" t="str">
        <f t="shared" si="128"/>
        <v/>
      </c>
      <c r="AB761" s="9" t="str">
        <f>IFERROR(AA761/MAX($A$3:AA761)-1,"")</f>
        <v/>
      </c>
      <c r="AG761" s="2">
        <f t="shared" si="133"/>
        <v>43281</v>
      </c>
      <c r="AH761">
        <v>14469820.263244983</v>
      </c>
      <c r="AI761" s="9">
        <f>AH761/MAX($AH$2:AH761)-1</f>
        <v>-1.5931445187637672E-2</v>
      </c>
      <c r="AJ761" s="29">
        <f t="shared" si="129"/>
        <v>1</v>
      </c>
      <c r="AK761" s="29">
        <f t="shared" si="130"/>
        <v>1</v>
      </c>
      <c r="AL761" s="30">
        <f t="shared" si="134"/>
        <v>2</v>
      </c>
      <c r="AM761" s="30">
        <f t="shared" si="131"/>
        <v>2369</v>
      </c>
      <c r="AN761" s="31">
        <f t="shared" ca="1" si="132"/>
        <v>-1.5931445187637672E-2</v>
      </c>
      <c r="AV761" t="s">
        <v>1069</v>
      </c>
      <c r="AW761" t="s">
        <v>31</v>
      </c>
      <c r="AX761" s="7">
        <v>43118.472222222219</v>
      </c>
      <c r="AY761">
        <v>69.5</v>
      </c>
      <c r="AZ761" s="7">
        <v>43118.635416666664</v>
      </c>
      <c r="BA761">
        <v>0.05</v>
      </c>
      <c r="BB761" s="8">
        <v>-0.99929999999999997</v>
      </c>
      <c r="BC761">
        <v>-71601.240000000005</v>
      </c>
      <c r="BD761" s="8">
        <v>-1.0093000000000001</v>
      </c>
      <c r="BE761">
        <v>1020.753</v>
      </c>
      <c r="BF761">
        <v>70942.34</v>
      </c>
      <c r="BG761">
        <v>4075430.62</v>
      </c>
      <c r="BH761">
        <v>48</v>
      </c>
      <c r="BI761">
        <v>-1491.69</v>
      </c>
      <c r="BJ761" s="8">
        <v>-0.99929999999999997</v>
      </c>
      <c r="BK761" s="8">
        <v>0.47989999999999999</v>
      </c>
      <c r="BL761" t="s">
        <v>610</v>
      </c>
    </row>
    <row r="762" spans="1:64" x14ac:dyDescent="0.45">
      <c r="A762" t="s">
        <v>1068</v>
      </c>
      <c r="B762" t="s">
        <v>31</v>
      </c>
      <c r="C762" s="7">
        <v>43118.614583333336</v>
      </c>
      <c r="D762">
        <v>198</v>
      </c>
      <c r="E762" s="7">
        <v>43119.388888888891</v>
      </c>
      <c r="F762">
        <v>136.15</v>
      </c>
      <c r="G762" s="8">
        <v>-0.31240000000000001</v>
      </c>
      <c r="H762">
        <v>-20441.400000000001</v>
      </c>
      <c r="I762" s="8">
        <v>-0.32919999999999999</v>
      </c>
      <c r="J762">
        <v>313.55930000000001</v>
      </c>
      <c r="K762">
        <v>62084.74</v>
      </c>
      <c r="L762">
        <v>2396506.5299999998</v>
      </c>
      <c r="M762">
        <v>13</v>
      </c>
      <c r="N762">
        <v>-1572.42</v>
      </c>
      <c r="O762" s="8">
        <v>-0.35299999999999998</v>
      </c>
      <c r="P762" s="8">
        <v>0.1303</v>
      </c>
      <c r="Q762" t="s">
        <v>610</v>
      </c>
      <c r="S762" s="2">
        <v>43118</v>
      </c>
      <c r="T762" t="s">
        <v>1068</v>
      </c>
      <c r="U762">
        <v>198</v>
      </c>
      <c r="V762">
        <v>136.15</v>
      </c>
      <c r="W762">
        <f t="shared" si="135"/>
        <v>13276052.314852487</v>
      </c>
      <c r="X762">
        <f t="shared" si="136"/>
        <v>33190.130787131216</v>
      </c>
      <c r="Y762">
        <f t="shared" si="126"/>
        <v>175</v>
      </c>
      <c r="Z762">
        <f t="shared" si="127"/>
        <v>-11408.512499999999</v>
      </c>
      <c r="AA762">
        <f t="shared" si="128"/>
        <v>13198278.127352487</v>
      </c>
      <c r="AB762" s="9">
        <f>IFERROR(AA762/MAX($A$3:AA762)-1,"")</f>
        <v>-5.8582314723926165E-3</v>
      </c>
      <c r="AG762" s="2">
        <f t="shared" si="133"/>
        <v>43282</v>
      </c>
      <c r="AH762">
        <v>14469820.263244983</v>
      </c>
      <c r="AI762" s="9">
        <f>AH762/MAX($AH$2:AH762)-1</f>
        <v>-1.5931445187637672E-2</v>
      </c>
      <c r="AJ762" s="29">
        <f t="shared" si="129"/>
        <v>1</v>
      </c>
      <c r="AK762" s="29">
        <f t="shared" si="130"/>
        <v>1</v>
      </c>
      <c r="AL762" s="30">
        <f t="shared" si="134"/>
        <v>2</v>
      </c>
      <c r="AM762" s="30">
        <f t="shared" si="131"/>
        <v>2369</v>
      </c>
      <c r="AN762" s="31">
        <f t="shared" ca="1" si="132"/>
        <v>-1.5931445187637672E-2</v>
      </c>
      <c r="AV762" t="s">
        <v>1068</v>
      </c>
      <c r="AW762" t="s">
        <v>31</v>
      </c>
      <c r="AX762" s="7">
        <v>43118.614583333336</v>
      </c>
      <c r="AY762">
        <v>198</v>
      </c>
      <c r="AZ762" s="7">
        <v>43119.388888888891</v>
      </c>
      <c r="BA762">
        <v>136.15</v>
      </c>
      <c r="BB762" s="8">
        <v>-0.31240000000000001</v>
      </c>
      <c r="BC762">
        <v>-20441.400000000001</v>
      </c>
      <c r="BD762" s="8">
        <v>-0.32919999999999999</v>
      </c>
      <c r="BE762">
        <v>313.55930000000001</v>
      </c>
      <c r="BF762">
        <v>62084.74</v>
      </c>
      <c r="BG762">
        <v>2396506.5299999998</v>
      </c>
      <c r="BH762">
        <v>13</v>
      </c>
      <c r="BI762">
        <v>-1572.42</v>
      </c>
      <c r="BJ762" s="8">
        <v>-0.35299999999999998</v>
      </c>
      <c r="BK762" s="8">
        <v>0.1303</v>
      </c>
      <c r="BL762" t="s">
        <v>610</v>
      </c>
    </row>
    <row r="763" spans="1:64" x14ac:dyDescent="0.45">
      <c r="A763" t="s">
        <v>1069</v>
      </c>
      <c r="B763" t="s">
        <v>31</v>
      </c>
      <c r="C763" s="7">
        <v>43119.416666666664</v>
      </c>
      <c r="D763">
        <v>135.75</v>
      </c>
      <c r="E763" s="7">
        <v>43122.388888888891</v>
      </c>
      <c r="F763">
        <v>252.4</v>
      </c>
      <c r="G763" s="8">
        <v>0.85929999999999995</v>
      </c>
      <c r="H763">
        <v>51489.33</v>
      </c>
      <c r="I763" s="8">
        <v>0.83069999999999999</v>
      </c>
      <c r="J763">
        <v>456.59320000000002</v>
      </c>
      <c r="K763">
        <v>61982.53</v>
      </c>
      <c r="L763">
        <v>2447995.86</v>
      </c>
      <c r="M763">
        <v>70</v>
      </c>
      <c r="N763">
        <v>735.56</v>
      </c>
      <c r="O763" s="8">
        <v>-0.17380000000000001</v>
      </c>
      <c r="P763" s="8">
        <v>1.4220999999999999</v>
      </c>
      <c r="Q763" t="s">
        <v>610</v>
      </c>
      <c r="S763" s="2">
        <v>43119</v>
      </c>
      <c r="T763" t="s">
        <v>1069</v>
      </c>
      <c r="U763">
        <v>135.75</v>
      </c>
      <c r="V763">
        <v>252.4</v>
      </c>
      <c r="W763">
        <f t="shared" si="135"/>
        <v>13198278.127352487</v>
      </c>
      <c r="X763">
        <f t="shared" si="136"/>
        <v>32995.695318381222</v>
      </c>
      <c r="Y763">
        <f t="shared" si="126"/>
        <v>250</v>
      </c>
      <c r="Z763">
        <f t="shared" si="127"/>
        <v>28192.125000000004</v>
      </c>
      <c r="AA763" t="str">
        <f t="shared" si="128"/>
        <v/>
      </c>
      <c r="AB763" s="9" t="str">
        <f>IFERROR(AA763/MAX($A$3:AA763)-1,"")</f>
        <v/>
      </c>
      <c r="AG763" s="2">
        <f t="shared" si="133"/>
        <v>43283</v>
      </c>
      <c r="AH763">
        <v>14446338.963244982</v>
      </c>
      <c r="AI763" s="9">
        <f>AH763/MAX($AH$2:AH763)-1</f>
        <v>-1.7528369581702896E-2</v>
      </c>
      <c r="AJ763" s="29">
        <f t="shared" si="129"/>
        <v>1</v>
      </c>
      <c r="AK763" s="29">
        <f t="shared" si="130"/>
        <v>1</v>
      </c>
      <c r="AL763" s="30">
        <f t="shared" si="134"/>
        <v>2</v>
      </c>
      <c r="AM763" s="30">
        <f t="shared" si="131"/>
        <v>2369</v>
      </c>
      <c r="AN763" s="31">
        <f t="shared" ca="1" si="132"/>
        <v>-1.7528369581702896E-2</v>
      </c>
      <c r="AV763" t="s">
        <v>1069</v>
      </c>
      <c r="AW763" t="s">
        <v>31</v>
      </c>
      <c r="AX763" s="7">
        <v>43119.416666666664</v>
      </c>
      <c r="AY763">
        <v>135.75</v>
      </c>
      <c r="AZ763" s="7">
        <v>43122.388888888891</v>
      </c>
      <c r="BA763">
        <v>252.4</v>
      </c>
      <c r="BB763" s="8">
        <v>0.85929999999999995</v>
      </c>
      <c r="BC763">
        <v>51489.33</v>
      </c>
      <c r="BD763" s="8">
        <v>0.83069999999999999</v>
      </c>
      <c r="BE763">
        <v>456.59320000000002</v>
      </c>
      <c r="BF763">
        <v>61982.53</v>
      </c>
      <c r="BG763">
        <v>2447995.86</v>
      </c>
      <c r="BH763">
        <v>70</v>
      </c>
      <c r="BI763">
        <v>735.56</v>
      </c>
      <c r="BJ763" s="8">
        <v>-0.17380000000000001</v>
      </c>
      <c r="BK763" s="8">
        <v>1.4220999999999999</v>
      </c>
      <c r="BL763" t="s">
        <v>610</v>
      </c>
    </row>
    <row r="764" spans="1:64" x14ac:dyDescent="0.45">
      <c r="A764" t="s">
        <v>1070</v>
      </c>
      <c r="B764" t="s">
        <v>31</v>
      </c>
      <c r="C764" s="7">
        <v>43119.461805555555</v>
      </c>
      <c r="D764">
        <v>122.5</v>
      </c>
      <c r="E764" s="7">
        <v>43122.388888888891</v>
      </c>
      <c r="F764">
        <v>192.1</v>
      </c>
      <c r="G764" s="8">
        <v>0.56820000000000004</v>
      </c>
      <c r="H764">
        <v>33649.1</v>
      </c>
      <c r="I764" s="8">
        <v>0.54249999999999998</v>
      </c>
      <c r="J764">
        <v>506.35180000000003</v>
      </c>
      <c r="K764">
        <v>62028.09</v>
      </c>
      <c r="L764">
        <v>2481644.96</v>
      </c>
      <c r="M764">
        <v>57</v>
      </c>
      <c r="N764">
        <v>590.34</v>
      </c>
      <c r="O764" s="8">
        <v>-0.2918</v>
      </c>
      <c r="P764" s="8">
        <v>1.1147</v>
      </c>
      <c r="Q764" t="s">
        <v>610</v>
      </c>
      <c r="S764" s="2">
        <v>43119</v>
      </c>
      <c r="T764" t="s">
        <v>1070</v>
      </c>
      <c r="U764">
        <v>122.5</v>
      </c>
      <c r="V764">
        <v>192.1</v>
      </c>
      <c r="W764">
        <f t="shared" si="135"/>
        <v>13198278.127352487</v>
      </c>
      <c r="X764">
        <f t="shared" si="136"/>
        <v>32995.695318381222</v>
      </c>
      <c r="Y764">
        <f t="shared" si="126"/>
        <v>275</v>
      </c>
      <c r="Z764">
        <f t="shared" si="127"/>
        <v>18274.850000000002</v>
      </c>
      <c r="AA764" t="str">
        <f t="shared" si="128"/>
        <v/>
      </c>
      <c r="AB764" s="9" t="str">
        <f>IFERROR(AA764/MAX($A$3:AA764)-1,"")</f>
        <v/>
      </c>
      <c r="AG764" s="2">
        <f t="shared" si="133"/>
        <v>43284</v>
      </c>
      <c r="AH764">
        <v>14446338.963244982</v>
      </c>
      <c r="AI764" s="9">
        <f>AH764/MAX($AH$2:AH764)-1</f>
        <v>-1.7528369581702896E-2</v>
      </c>
      <c r="AJ764" s="29">
        <f t="shared" si="129"/>
        <v>1</v>
      </c>
      <c r="AK764" s="29">
        <f t="shared" si="130"/>
        <v>1</v>
      </c>
      <c r="AL764" s="30">
        <f t="shared" si="134"/>
        <v>2</v>
      </c>
      <c r="AM764" s="30">
        <f t="shared" si="131"/>
        <v>2369</v>
      </c>
      <c r="AN764" s="31">
        <f t="shared" ca="1" si="132"/>
        <v>-1.7528369581702896E-2</v>
      </c>
      <c r="AV764" t="s">
        <v>1070</v>
      </c>
      <c r="AW764" t="s">
        <v>31</v>
      </c>
      <c r="AX764" s="7">
        <v>43119.461805555555</v>
      </c>
      <c r="AY764">
        <v>122.5</v>
      </c>
      <c r="AZ764" s="7">
        <v>43122.388888888891</v>
      </c>
      <c r="BA764">
        <v>192.1</v>
      </c>
      <c r="BB764" s="8">
        <v>0.56820000000000004</v>
      </c>
      <c r="BC764">
        <v>33649.1</v>
      </c>
      <c r="BD764" s="8">
        <v>0.54249999999999998</v>
      </c>
      <c r="BE764">
        <v>506.35180000000003</v>
      </c>
      <c r="BF764">
        <v>62028.09</v>
      </c>
      <c r="BG764">
        <v>2481644.96</v>
      </c>
      <c r="BH764">
        <v>57</v>
      </c>
      <c r="BI764">
        <v>590.34</v>
      </c>
      <c r="BJ764" s="8">
        <v>-0.2918</v>
      </c>
      <c r="BK764" s="8">
        <v>1.1147</v>
      </c>
      <c r="BL764" t="s">
        <v>610</v>
      </c>
    </row>
    <row r="765" spans="1:64" x14ac:dyDescent="0.45">
      <c r="A765" t="s">
        <v>1069</v>
      </c>
      <c r="B765" t="s">
        <v>31</v>
      </c>
      <c r="C765" s="7">
        <v>43119.579861111109</v>
      </c>
      <c r="D765">
        <v>180.65</v>
      </c>
      <c r="E765" s="7">
        <v>43122.385416666664</v>
      </c>
      <c r="F765">
        <v>239.95</v>
      </c>
      <c r="G765" s="8">
        <v>0.32829999999999998</v>
      </c>
      <c r="H765">
        <v>21463.38</v>
      </c>
      <c r="I765" s="8">
        <v>0.30499999999999999</v>
      </c>
      <c r="J765">
        <v>389.57740000000001</v>
      </c>
      <c r="K765">
        <v>70377.16</v>
      </c>
      <c r="L765">
        <v>4096893.99</v>
      </c>
      <c r="M765">
        <v>22</v>
      </c>
      <c r="N765">
        <v>975.61</v>
      </c>
      <c r="O765" s="8">
        <v>-0.1605</v>
      </c>
      <c r="P765" s="8">
        <v>0.82010000000000005</v>
      </c>
      <c r="Q765" t="s">
        <v>610</v>
      </c>
      <c r="S765" s="2">
        <v>43119</v>
      </c>
      <c r="T765" t="s">
        <v>1069</v>
      </c>
      <c r="U765">
        <v>180.65</v>
      </c>
      <c r="V765">
        <v>239.95</v>
      </c>
      <c r="W765">
        <f t="shared" si="135"/>
        <v>13198278.127352487</v>
      </c>
      <c r="X765">
        <f t="shared" si="136"/>
        <v>32995.695318381222</v>
      </c>
      <c r="Y765">
        <f t="shared" si="126"/>
        <v>175</v>
      </c>
      <c r="Z765">
        <f t="shared" si="127"/>
        <v>9641.4499999999989</v>
      </c>
      <c r="AA765" t="str">
        <f t="shared" si="128"/>
        <v/>
      </c>
      <c r="AB765" s="9" t="str">
        <f>IFERROR(AA765/MAX($A$3:AA765)-1,"")</f>
        <v/>
      </c>
      <c r="AG765" s="2">
        <f t="shared" si="133"/>
        <v>43285</v>
      </c>
      <c r="AH765">
        <v>14439801.500744982</v>
      </c>
      <c r="AI765" s="9">
        <f>AH765/MAX($AH$2:AH765)-1</f>
        <v>-1.7972971598692489E-2</v>
      </c>
      <c r="AJ765" s="29">
        <f t="shared" si="129"/>
        <v>1</v>
      </c>
      <c r="AK765" s="29">
        <f t="shared" si="130"/>
        <v>1</v>
      </c>
      <c r="AL765" s="30">
        <f t="shared" si="134"/>
        <v>2</v>
      </c>
      <c r="AM765" s="30">
        <f t="shared" si="131"/>
        <v>2369</v>
      </c>
      <c r="AN765" s="31">
        <f t="shared" ca="1" si="132"/>
        <v>-1.7972971598692489E-2</v>
      </c>
      <c r="AV765" t="s">
        <v>1069</v>
      </c>
      <c r="AW765" t="s">
        <v>31</v>
      </c>
      <c r="AX765" s="7">
        <v>43119.579861111109</v>
      </c>
      <c r="AY765">
        <v>180.65</v>
      </c>
      <c r="AZ765" s="7">
        <v>43122.385416666664</v>
      </c>
      <c r="BA765">
        <v>239.95</v>
      </c>
      <c r="BB765" s="8">
        <v>0.32829999999999998</v>
      </c>
      <c r="BC765">
        <v>21463.38</v>
      </c>
      <c r="BD765" s="8">
        <v>0.30499999999999999</v>
      </c>
      <c r="BE765">
        <v>389.57740000000001</v>
      </c>
      <c r="BF765">
        <v>70377.16</v>
      </c>
      <c r="BG765">
        <v>4096893.99</v>
      </c>
      <c r="BH765">
        <v>22</v>
      </c>
      <c r="BI765">
        <v>975.61</v>
      </c>
      <c r="BJ765" s="8">
        <v>-0.1605</v>
      </c>
      <c r="BK765" s="8">
        <v>0.82010000000000005</v>
      </c>
      <c r="BL765" t="s">
        <v>610</v>
      </c>
    </row>
    <row r="766" spans="1:64" x14ac:dyDescent="0.45">
      <c r="A766" t="s">
        <v>1070</v>
      </c>
      <c r="B766" t="s">
        <v>31</v>
      </c>
      <c r="C766" s="7">
        <v>43119.604166666664</v>
      </c>
      <c r="D766">
        <v>150.75</v>
      </c>
      <c r="E766" s="7">
        <v>43122.385416666664</v>
      </c>
      <c r="F766">
        <v>181.95</v>
      </c>
      <c r="G766" s="8">
        <v>0.20699999999999999</v>
      </c>
      <c r="H766">
        <v>13008.87</v>
      </c>
      <c r="I766" s="8">
        <v>0.18490000000000001</v>
      </c>
      <c r="J766">
        <v>466.71949999999998</v>
      </c>
      <c r="K766">
        <v>70357.97</v>
      </c>
      <c r="L766">
        <v>4109902.87</v>
      </c>
      <c r="M766">
        <v>15</v>
      </c>
      <c r="N766">
        <v>867.26</v>
      </c>
      <c r="O766" s="8">
        <v>-0.15559999999999999</v>
      </c>
      <c r="P766" s="8">
        <v>0.71840000000000004</v>
      </c>
      <c r="Q766" t="s">
        <v>610</v>
      </c>
      <c r="S766" s="2">
        <v>43119</v>
      </c>
      <c r="T766" t="s">
        <v>1070</v>
      </c>
      <c r="U766">
        <v>150.75</v>
      </c>
      <c r="V766">
        <v>181.95</v>
      </c>
      <c r="W766">
        <f t="shared" si="135"/>
        <v>13198278.127352487</v>
      </c>
      <c r="X766">
        <f t="shared" si="136"/>
        <v>32995.695318381222</v>
      </c>
      <c r="Y766">
        <f t="shared" si="126"/>
        <v>225</v>
      </c>
      <c r="Z766">
        <f t="shared" si="127"/>
        <v>6271.4249999999975</v>
      </c>
      <c r="AA766">
        <f t="shared" si="128"/>
        <v>13260657.977352487</v>
      </c>
      <c r="AB766" s="9">
        <f>IFERROR(AA766/MAX($A$3:AA766)-1,"")</f>
        <v>-1.1595568573331549E-3</v>
      </c>
      <c r="AG766" s="2">
        <f t="shared" si="133"/>
        <v>43286</v>
      </c>
      <c r="AH766">
        <v>14369170.750744982</v>
      </c>
      <c r="AI766" s="9">
        <f>AH766/MAX($AH$2:AH766)-1</f>
        <v>-2.2776452140490622E-2</v>
      </c>
      <c r="AJ766" s="29">
        <f t="shared" si="129"/>
        <v>1</v>
      </c>
      <c r="AK766" s="29">
        <f t="shared" si="130"/>
        <v>1</v>
      </c>
      <c r="AL766" s="30">
        <f t="shared" si="134"/>
        <v>2</v>
      </c>
      <c r="AM766" s="30">
        <f t="shared" si="131"/>
        <v>2369</v>
      </c>
      <c r="AN766" s="31">
        <f t="shared" ca="1" si="132"/>
        <v>-2.2776452140490622E-2</v>
      </c>
      <c r="AV766" t="s">
        <v>1070</v>
      </c>
      <c r="AW766" t="s">
        <v>31</v>
      </c>
      <c r="AX766" s="7">
        <v>43119.604166666664</v>
      </c>
      <c r="AY766">
        <v>150.75</v>
      </c>
      <c r="AZ766" s="7">
        <v>43122.385416666664</v>
      </c>
      <c r="BA766">
        <v>181.95</v>
      </c>
      <c r="BB766" s="8">
        <v>0.20699999999999999</v>
      </c>
      <c r="BC766">
        <v>13008.87</v>
      </c>
      <c r="BD766" s="8">
        <v>0.18490000000000001</v>
      </c>
      <c r="BE766">
        <v>466.71949999999998</v>
      </c>
      <c r="BF766">
        <v>70357.97</v>
      </c>
      <c r="BG766">
        <v>4109902.87</v>
      </c>
      <c r="BH766">
        <v>15</v>
      </c>
      <c r="BI766">
        <v>867.26</v>
      </c>
      <c r="BJ766" s="8">
        <v>-0.15559999999999999</v>
      </c>
      <c r="BK766" s="8">
        <v>0.71840000000000004</v>
      </c>
      <c r="BL766" t="s">
        <v>610</v>
      </c>
    </row>
    <row r="767" spans="1:64" x14ac:dyDescent="0.45">
      <c r="A767" t="s">
        <v>1071</v>
      </c>
      <c r="B767" t="s">
        <v>31</v>
      </c>
      <c r="C767" s="7">
        <v>43122.416666666664</v>
      </c>
      <c r="D767">
        <v>176</v>
      </c>
      <c r="E767" s="7">
        <v>43123.388888888891</v>
      </c>
      <c r="F767">
        <v>225.7</v>
      </c>
      <c r="G767" s="8">
        <v>0.28239999999999998</v>
      </c>
      <c r="H767">
        <v>16198.84</v>
      </c>
      <c r="I767" s="8">
        <v>0.2596</v>
      </c>
      <c r="J767">
        <v>354.59219999999999</v>
      </c>
      <c r="K767">
        <v>62408.23</v>
      </c>
      <c r="L767">
        <v>2497843.7999999998</v>
      </c>
      <c r="M767">
        <v>70</v>
      </c>
      <c r="N767">
        <v>231.41</v>
      </c>
      <c r="O767" s="8">
        <v>-0.35909999999999997</v>
      </c>
      <c r="P767" s="8">
        <v>0.28239999999999998</v>
      </c>
      <c r="Q767" t="s">
        <v>610</v>
      </c>
      <c r="S767" s="2">
        <v>43122</v>
      </c>
      <c r="T767" t="s">
        <v>1071</v>
      </c>
      <c r="U767">
        <v>176</v>
      </c>
      <c r="V767">
        <v>225.7</v>
      </c>
      <c r="W767">
        <f t="shared" si="135"/>
        <v>13260657.977352487</v>
      </c>
      <c r="X767">
        <f t="shared" si="136"/>
        <v>33151.644943381216</v>
      </c>
      <c r="Y767">
        <f t="shared" si="126"/>
        <v>200</v>
      </c>
      <c r="Z767">
        <f t="shared" si="127"/>
        <v>9136.5999999999985</v>
      </c>
      <c r="AA767" t="str">
        <f t="shared" si="128"/>
        <v/>
      </c>
      <c r="AB767" s="9" t="str">
        <f>IFERROR(AA767/MAX($A$3:AA767)-1,"")</f>
        <v/>
      </c>
      <c r="AG767" s="2">
        <f t="shared" si="133"/>
        <v>43287</v>
      </c>
      <c r="AH767">
        <v>14369170.750744982</v>
      </c>
      <c r="AI767" s="9">
        <f>AH767/MAX($AH$2:AH767)-1</f>
        <v>-2.2776452140490622E-2</v>
      </c>
      <c r="AJ767" s="29">
        <f t="shared" si="129"/>
        <v>1</v>
      </c>
      <c r="AK767" s="29">
        <f t="shared" si="130"/>
        <v>1</v>
      </c>
      <c r="AL767" s="30">
        <f t="shared" si="134"/>
        <v>2</v>
      </c>
      <c r="AM767" s="30">
        <f t="shared" si="131"/>
        <v>2369</v>
      </c>
      <c r="AN767" s="31">
        <f t="shared" ca="1" si="132"/>
        <v>-2.2776452140490622E-2</v>
      </c>
      <c r="AV767" t="s">
        <v>1071</v>
      </c>
      <c r="AW767" t="s">
        <v>31</v>
      </c>
      <c r="AX767" s="7">
        <v>43122.416666666664</v>
      </c>
      <c r="AY767">
        <v>176</v>
      </c>
      <c r="AZ767" s="7">
        <v>43123.388888888891</v>
      </c>
      <c r="BA767">
        <v>225.7</v>
      </c>
      <c r="BB767" s="8">
        <v>0.28239999999999998</v>
      </c>
      <c r="BC767">
        <v>16198.84</v>
      </c>
      <c r="BD767" s="8">
        <v>0.2596</v>
      </c>
      <c r="BE767">
        <v>354.59219999999999</v>
      </c>
      <c r="BF767">
        <v>62408.23</v>
      </c>
      <c r="BG767">
        <v>2497843.7999999998</v>
      </c>
      <c r="BH767">
        <v>70</v>
      </c>
      <c r="BI767">
        <v>231.41</v>
      </c>
      <c r="BJ767" s="8">
        <v>-0.35909999999999997</v>
      </c>
      <c r="BK767" s="8">
        <v>0.28239999999999998</v>
      </c>
      <c r="BL767" t="s">
        <v>610</v>
      </c>
    </row>
    <row r="768" spans="1:64" x14ac:dyDescent="0.45">
      <c r="A768" t="s">
        <v>1071</v>
      </c>
      <c r="B768" t="s">
        <v>31</v>
      </c>
      <c r="C768" s="7">
        <v>43122.621527777781</v>
      </c>
      <c r="D768">
        <v>193.95</v>
      </c>
      <c r="E768" s="7">
        <v>43123.385416666664</v>
      </c>
      <c r="F768">
        <v>218.2</v>
      </c>
      <c r="G768" s="8">
        <v>0.125</v>
      </c>
      <c r="H768">
        <v>7321.76</v>
      </c>
      <c r="I768" s="8">
        <v>0.1038</v>
      </c>
      <c r="J768">
        <v>363.75099999999998</v>
      </c>
      <c r="K768">
        <v>70549.52</v>
      </c>
      <c r="L768">
        <v>4117224.63</v>
      </c>
      <c r="M768">
        <v>10</v>
      </c>
      <c r="N768">
        <v>732.18</v>
      </c>
      <c r="O768" s="8">
        <v>-0.12989999999999999</v>
      </c>
      <c r="P768" s="8">
        <v>0.125</v>
      </c>
      <c r="Q768" t="s">
        <v>610</v>
      </c>
      <c r="S768" s="2">
        <v>43122</v>
      </c>
      <c r="T768" t="s">
        <v>1071</v>
      </c>
      <c r="U768">
        <v>193.95</v>
      </c>
      <c r="V768">
        <v>218.2</v>
      </c>
      <c r="W768">
        <f t="shared" si="135"/>
        <v>13260657.977352487</v>
      </c>
      <c r="X768">
        <f t="shared" si="136"/>
        <v>33151.644943381216</v>
      </c>
      <c r="Y768">
        <f t="shared" si="126"/>
        <v>175</v>
      </c>
      <c r="Z768">
        <f t="shared" si="127"/>
        <v>3522.4875000000006</v>
      </c>
      <c r="AA768" t="str">
        <f t="shared" si="128"/>
        <v/>
      </c>
      <c r="AB768" s="9" t="str">
        <f>IFERROR(AA768/MAX($A$3:AA768)-1,"")</f>
        <v/>
      </c>
      <c r="AG768" s="2">
        <f t="shared" si="133"/>
        <v>43288</v>
      </c>
      <c r="AH768">
        <v>14369170.750744982</v>
      </c>
      <c r="AI768" s="9">
        <f>AH768/MAX($AH$2:AH768)-1</f>
        <v>-2.2776452140490622E-2</v>
      </c>
      <c r="AJ768" s="29">
        <f t="shared" si="129"/>
        <v>1</v>
      </c>
      <c r="AK768" s="29">
        <f t="shared" si="130"/>
        <v>1</v>
      </c>
      <c r="AL768" s="30">
        <f t="shared" si="134"/>
        <v>2</v>
      </c>
      <c r="AM768" s="30">
        <f t="shared" si="131"/>
        <v>2369</v>
      </c>
      <c r="AN768" s="31">
        <f t="shared" ca="1" si="132"/>
        <v>-2.2776452140490622E-2</v>
      </c>
      <c r="AV768" t="s">
        <v>1071</v>
      </c>
      <c r="AW768" t="s">
        <v>31</v>
      </c>
      <c r="AX768" s="7">
        <v>43122.621527777781</v>
      </c>
      <c r="AY768">
        <v>193.95</v>
      </c>
      <c r="AZ768" s="7">
        <v>43123.385416666664</v>
      </c>
      <c r="BA768">
        <v>218.2</v>
      </c>
      <c r="BB768" s="8">
        <v>0.125</v>
      </c>
      <c r="BC768">
        <v>7321.76</v>
      </c>
      <c r="BD768" s="8">
        <v>0.1038</v>
      </c>
      <c r="BE768">
        <v>363.75099999999998</v>
      </c>
      <c r="BF768">
        <v>70549.52</v>
      </c>
      <c r="BG768">
        <v>4117224.63</v>
      </c>
      <c r="BH768">
        <v>10</v>
      </c>
      <c r="BI768">
        <v>732.18</v>
      </c>
      <c r="BJ768" s="8">
        <v>-0.12989999999999999</v>
      </c>
      <c r="BK768" s="8">
        <v>0.125</v>
      </c>
      <c r="BL768" t="s">
        <v>610</v>
      </c>
    </row>
    <row r="769" spans="1:64" x14ac:dyDescent="0.45">
      <c r="A769" t="s">
        <v>1072</v>
      </c>
      <c r="B769" t="s">
        <v>31</v>
      </c>
      <c r="C769" s="7">
        <v>43122.625</v>
      </c>
      <c r="D769">
        <v>151.15</v>
      </c>
      <c r="E769" s="7">
        <v>43123.388888888891</v>
      </c>
      <c r="F769">
        <v>171.2</v>
      </c>
      <c r="G769" s="8">
        <v>0.1326</v>
      </c>
      <c r="H769">
        <v>6950.3</v>
      </c>
      <c r="I769" s="8">
        <v>0.1113</v>
      </c>
      <c r="J769">
        <v>413.05650000000003</v>
      </c>
      <c r="K769">
        <v>62433.49</v>
      </c>
      <c r="L769">
        <v>2504794.1</v>
      </c>
      <c r="M769">
        <v>10</v>
      </c>
      <c r="N769">
        <v>695.03</v>
      </c>
      <c r="O769" s="8">
        <v>-0.18890000000000001</v>
      </c>
      <c r="P769" s="8">
        <v>0.1389</v>
      </c>
      <c r="Q769" t="s">
        <v>610</v>
      </c>
      <c r="S769" s="2">
        <v>43122</v>
      </c>
      <c r="T769" t="s">
        <v>1072</v>
      </c>
      <c r="U769">
        <v>151.15</v>
      </c>
      <c r="V769">
        <v>171.2</v>
      </c>
      <c r="W769">
        <f t="shared" si="135"/>
        <v>13260657.977352487</v>
      </c>
      <c r="X769">
        <f t="shared" si="136"/>
        <v>33151.644943381216</v>
      </c>
      <c r="Y769">
        <f t="shared" si="126"/>
        <v>225</v>
      </c>
      <c r="Z769">
        <f t="shared" si="127"/>
        <v>3785.962499999996</v>
      </c>
      <c r="AA769" t="str">
        <f t="shared" si="128"/>
        <v/>
      </c>
      <c r="AB769" s="9" t="str">
        <f>IFERROR(AA769/MAX($A$3:AA769)-1,"")</f>
        <v/>
      </c>
      <c r="AG769" s="2">
        <f t="shared" si="133"/>
        <v>43289</v>
      </c>
      <c r="AH769">
        <v>14369170.750744982</v>
      </c>
      <c r="AI769" s="9">
        <f>AH769/MAX($AH$2:AH769)-1</f>
        <v>-2.2776452140490622E-2</v>
      </c>
      <c r="AJ769" s="29">
        <f t="shared" si="129"/>
        <v>1</v>
      </c>
      <c r="AK769" s="29">
        <f t="shared" si="130"/>
        <v>1</v>
      </c>
      <c r="AL769" s="30">
        <f t="shared" si="134"/>
        <v>2</v>
      </c>
      <c r="AM769" s="30">
        <f t="shared" si="131"/>
        <v>2369</v>
      </c>
      <c r="AN769" s="31">
        <f t="shared" ca="1" si="132"/>
        <v>-2.2776452140490622E-2</v>
      </c>
      <c r="AV769" t="s">
        <v>1072</v>
      </c>
      <c r="AW769" t="s">
        <v>31</v>
      </c>
      <c r="AX769" s="7">
        <v>43122.625</v>
      </c>
      <c r="AY769">
        <v>151.15</v>
      </c>
      <c r="AZ769" s="7">
        <v>43123.388888888891</v>
      </c>
      <c r="BA769">
        <v>171.2</v>
      </c>
      <c r="BB769" s="8">
        <v>0.1326</v>
      </c>
      <c r="BC769">
        <v>6950.3</v>
      </c>
      <c r="BD769" s="8">
        <v>0.1113</v>
      </c>
      <c r="BE769">
        <v>413.05650000000003</v>
      </c>
      <c r="BF769">
        <v>62433.49</v>
      </c>
      <c r="BG769">
        <v>2504794.1</v>
      </c>
      <c r="BH769">
        <v>10</v>
      </c>
      <c r="BI769">
        <v>695.03</v>
      </c>
      <c r="BJ769" s="8">
        <v>-0.18890000000000001</v>
      </c>
      <c r="BK769" s="8">
        <v>0.1389</v>
      </c>
      <c r="BL769" t="s">
        <v>610</v>
      </c>
    </row>
    <row r="770" spans="1:64" x14ac:dyDescent="0.45">
      <c r="A770" t="s">
        <v>1072</v>
      </c>
      <c r="B770" t="s">
        <v>31</v>
      </c>
      <c r="C770" s="7">
        <v>43122.625</v>
      </c>
      <c r="D770">
        <v>151.15</v>
      </c>
      <c r="E770" s="7">
        <v>43123.385416666664</v>
      </c>
      <c r="F770">
        <v>164.4</v>
      </c>
      <c r="G770" s="8">
        <v>8.77E-2</v>
      </c>
      <c r="H770">
        <v>4711.1499999999996</v>
      </c>
      <c r="I770" s="8">
        <v>6.6799999999999998E-2</v>
      </c>
      <c r="J770">
        <v>466.70499999999998</v>
      </c>
      <c r="K770">
        <v>70542.460000000006</v>
      </c>
      <c r="L770">
        <v>4121935.78</v>
      </c>
      <c r="M770">
        <v>9</v>
      </c>
      <c r="N770">
        <v>523.46</v>
      </c>
      <c r="O770" s="8">
        <v>-0.18890000000000001</v>
      </c>
      <c r="P770" s="8">
        <v>8.77E-2</v>
      </c>
      <c r="Q770" t="s">
        <v>610</v>
      </c>
      <c r="S770" s="2">
        <v>43122</v>
      </c>
      <c r="T770" t="s">
        <v>1072</v>
      </c>
      <c r="U770">
        <v>151.15</v>
      </c>
      <c r="V770">
        <v>164.4</v>
      </c>
      <c r="W770">
        <f t="shared" si="135"/>
        <v>13260657.977352487</v>
      </c>
      <c r="X770">
        <f t="shared" si="136"/>
        <v>33151.644943381216</v>
      </c>
      <c r="Y770">
        <f t="shared" ref="Y770:Y833" si="137">MROUND(X770/U770,25)</f>
        <v>225</v>
      </c>
      <c r="Z770">
        <f t="shared" ref="Z770:Z833" si="138">Y770*((V770*0.99)-(U770*1.01))</f>
        <v>2271.2624999999962</v>
      </c>
      <c r="AA770">
        <f t="shared" si="128"/>
        <v>13279374.289852487</v>
      </c>
      <c r="AB770" s="9">
        <f>IFERROR(AA770/MAX($A$3:AA770)-1,"")</f>
        <v>0</v>
      </c>
      <c r="AG770" s="2">
        <f t="shared" si="133"/>
        <v>43290</v>
      </c>
      <c r="AH770">
        <v>14369170.750744982</v>
      </c>
      <c r="AI770" s="9">
        <f>AH770/MAX($AH$2:AH770)-1</f>
        <v>-2.2776452140490622E-2</v>
      </c>
      <c r="AJ770" s="29">
        <f t="shared" si="129"/>
        <v>1</v>
      </c>
      <c r="AK770" s="29">
        <f t="shared" si="130"/>
        <v>1</v>
      </c>
      <c r="AL770" s="30">
        <f t="shared" si="134"/>
        <v>2</v>
      </c>
      <c r="AM770" s="30">
        <f t="shared" si="131"/>
        <v>2369</v>
      </c>
      <c r="AN770" s="31">
        <f t="shared" ca="1" si="132"/>
        <v>-2.2776452140490622E-2</v>
      </c>
      <c r="AV770" t="s">
        <v>1072</v>
      </c>
      <c r="AW770" t="s">
        <v>31</v>
      </c>
      <c r="AX770" s="7">
        <v>43122.625</v>
      </c>
      <c r="AY770">
        <v>151.15</v>
      </c>
      <c r="AZ770" s="7">
        <v>43123.385416666664</v>
      </c>
      <c r="BA770">
        <v>164.4</v>
      </c>
      <c r="BB770" s="8">
        <v>8.77E-2</v>
      </c>
      <c r="BC770">
        <v>4711.1499999999996</v>
      </c>
      <c r="BD770" s="8">
        <v>6.6799999999999998E-2</v>
      </c>
      <c r="BE770">
        <v>466.70499999999998</v>
      </c>
      <c r="BF770">
        <v>70542.460000000006</v>
      </c>
      <c r="BG770">
        <v>4121935.78</v>
      </c>
      <c r="BH770">
        <v>9</v>
      </c>
      <c r="BI770">
        <v>523.46</v>
      </c>
      <c r="BJ770" s="8">
        <v>-0.18890000000000001</v>
      </c>
      <c r="BK770" s="8">
        <v>8.77E-2</v>
      </c>
      <c r="BL770" t="s">
        <v>610</v>
      </c>
    </row>
    <row r="771" spans="1:64" x14ac:dyDescent="0.45">
      <c r="A771" t="s">
        <v>1073</v>
      </c>
      <c r="B771" t="s">
        <v>31</v>
      </c>
      <c r="C771" s="7">
        <v>43123.524305555555</v>
      </c>
      <c r="D771">
        <v>135.19999999999999</v>
      </c>
      <c r="E771" s="7">
        <v>43124.388888888891</v>
      </c>
      <c r="F771">
        <v>230.55</v>
      </c>
      <c r="G771" s="8">
        <v>0.70530000000000004</v>
      </c>
      <c r="H771">
        <v>42403.69</v>
      </c>
      <c r="I771" s="8">
        <v>0.67820000000000003</v>
      </c>
      <c r="J771">
        <v>462.4554</v>
      </c>
      <c r="K771">
        <v>62523.97</v>
      </c>
      <c r="L771">
        <v>2547197.79</v>
      </c>
      <c r="M771">
        <v>39</v>
      </c>
      <c r="N771">
        <v>1087.27</v>
      </c>
      <c r="O771" s="8">
        <v>-0.30359999999999998</v>
      </c>
      <c r="P771" s="8">
        <v>0.70530000000000004</v>
      </c>
      <c r="Q771" t="s">
        <v>610</v>
      </c>
      <c r="S771" s="2">
        <v>43123</v>
      </c>
      <c r="T771" t="s">
        <v>1073</v>
      </c>
      <c r="U771">
        <v>135.19999999999999</v>
      </c>
      <c r="V771">
        <v>230.55</v>
      </c>
      <c r="W771">
        <f t="shared" si="135"/>
        <v>13279374.289852487</v>
      </c>
      <c r="X771">
        <f t="shared" si="136"/>
        <v>33198.435724631221</v>
      </c>
      <c r="Y771">
        <f t="shared" si="137"/>
        <v>250</v>
      </c>
      <c r="Z771">
        <f t="shared" si="138"/>
        <v>22923.125000000007</v>
      </c>
      <c r="AA771" t="str">
        <f t="shared" ref="AA771:AA834" si="139">IF(S771&lt;&gt;S772,W771+SUMIF($S$3:$S$3590,S771,$Z$3:$Z$3590),"")</f>
        <v/>
      </c>
      <c r="AB771" s="9" t="str">
        <f>IFERROR(AA771/MAX($A$3:AA771)-1,"")</f>
        <v/>
      </c>
      <c r="AG771" s="2">
        <f t="shared" si="133"/>
        <v>43291</v>
      </c>
      <c r="AH771">
        <v>14343942.050744982</v>
      </c>
      <c r="AI771" s="9">
        <f>AH771/MAX($AH$2:AH771)-1</f>
        <v>-2.4492214319780214E-2</v>
      </c>
      <c r="AJ771" s="29">
        <f t="shared" ref="AJ771:AJ834" si="140">IF(AG771=$AP$3,1,IF(AJ770=1,1,""))</f>
        <v>1</v>
      </c>
      <c r="AK771" s="29">
        <f t="shared" ref="AK771:AK834" si="141">IF(AG771=$AP$4,1,IF(AK772=1,1,""))</f>
        <v>1</v>
      </c>
      <c r="AL771" s="30">
        <f t="shared" si="134"/>
        <v>2</v>
      </c>
      <c r="AM771" s="30">
        <f t="shared" ref="AM771:AM834" si="142">IF(AND(AK771=1,AK772&lt;&gt;1),ROW(),IF(AND(AK771="",AK772=""),"",AM772))</f>
        <v>2369</v>
      </c>
      <c r="AN771" s="31">
        <f t="shared" ref="AN771:AN834" ca="1" si="143">IF(AM771="","",IF(AJ771=1,AH771/MAX(INDIRECT("AH"&amp;AL771&amp;":"&amp;"AJ"&amp;ROW(AN771)))-1,""))</f>
        <v>-2.4492214319780214E-2</v>
      </c>
      <c r="AV771" t="s">
        <v>1073</v>
      </c>
      <c r="AW771" t="s">
        <v>31</v>
      </c>
      <c r="AX771" s="7">
        <v>43123.524305555555</v>
      </c>
      <c r="AY771">
        <v>135.19999999999999</v>
      </c>
      <c r="AZ771" s="7">
        <v>43124.388888888891</v>
      </c>
      <c r="BA771">
        <v>230.55</v>
      </c>
      <c r="BB771" s="8">
        <v>0.70530000000000004</v>
      </c>
      <c r="BC771">
        <v>42403.69</v>
      </c>
      <c r="BD771" s="8">
        <v>0.67820000000000003</v>
      </c>
      <c r="BE771">
        <v>462.4554</v>
      </c>
      <c r="BF771">
        <v>62523.97</v>
      </c>
      <c r="BG771">
        <v>2547197.79</v>
      </c>
      <c r="BH771">
        <v>39</v>
      </c>
      <c r="BI771">
        <v>1087.27</v>
      </c>
      <c r="BJ771" s="8">
        <v>-0.30359999999999998</v>
      </c>
      <c r="BK771" s="8">
        <v>0.70530000000000004</v>
      </c>
      <c r="BL771" t="s">
        <v>610</v>
      </c>
    </row>
    <row r="772" spans="1:64" x14ac:dyDescent="0.45">
      <c r="A772" t="s">
        <v>1073</v>
      </c>
      <c r="B772" t="s">
        <v>31</v>
      </c>
      <c r="C772" s="7">
        <v>43123.524305555555</v>
      </c>
      <c r="D772">
        <v>135.19999999999999</v>
      </c>
      <c r="E772" s="7">
        <v>43124.385416666664</v>
      </c>
      <c r="F772">
        <v>168.15</v>
      </c>
      <c r="G772" s="8">
        <v>0.2437</v>
      </c>
      <c r="H772">
        <v>15624.22</v>
      </c>
      <c r="I772" s="8">
        <v>0.2213</v>
      </c>
      <c r="J772">
        <v>522.26089999999999</v>
      </c>
      <c r="K772">
        <v>70609.67</v>
      </c>
      <c r="L772">
        <v>4137560</v>
      </c>
      <c r="M772">
        <v>38</v>
      </c>
      <c r="N772">
        <v>411.16</v>
      </c>
      <c r="O772" s="8">
        <v>-0.30359999999999998</v>
      </c>
      <c r="P772" s="8">
        <v>0.6139</v>
      </c>
      <c r="Q772" t="s">
        <v>610</v>
      </c>
      <c r="S772" s="2">
        <v>43123</v>
      </c>
      <c r="T772" t="s">
        <v>1073</v>
      </c>
      <c r="U772">
        <v>135.19999999999999</v>
      </c>
      <c r="V772">
        <v>168.15</v>
      </c>
      <c r="W772">
        <f t="shared" si="135"/>
        <v>13279374.289852487</v>
      </c>
      <c r="X772">
        <f t="shared" si="136"/>
        <v>33198.435724631221</v>
      </c>
      <c r="Y772">
        <f t="shared" si="137"/>
        <v>250</v>
      </c>
      <c r="Z772">
        <f t="shared" si="138"/>
        <v>7479.1250000000036</v>
      </c>
      <c r="AA772" t="str">
        <f t="shared" si="139"/>
        <v/>
      </c>
      <c r="AB772" s="9" t="str">
        <f>IFERROR(AA772/MAX($A$3:AA772)-1,"")</f>
        <v/>
      </c>
      <c r="AG772" s="2">
        <f t="shared" ref="AG772:AG835" si="144">AG771+1</f>
        <v>43292</v>
      </c>
      <c r="AH772">
        <v>14309860.925744982</v>
      </c>
      <c r="AI772" s="9">
        <f>AH772/MAX($AH$2:AH772)-1</f>
        <v>-2.6810015288622924E-2</v>
      </c>
      <c r="AJ772" s="29">
        <f t="shared" si="140"/>
        <v>1</v>
      </c>
      <c r="AK772" s="29">
        <f t="shared" si="141"/>
        <v>1</v>
      </c>
      <c r="AL772" s="30">
        <f t="shared" ref="AL772:AL835" si="145">IF(AND(AJ772=1,AJ771&lt;&gt;1),ROW(),IF(AND(AJ772="",AJ771=""),"",AL771))</f>
        <v>2</v>
      </c>
      <c r="AM772" s="30">
        <f t="shared" si="142"/>
        <v>2369</v>
      </c>
      <c r="AN772" s="31">
        <f t="shared" ca="1" si="143"/>
        <v>-2.6810015288622924E-2</v>
      </c>
      <c r="AV772" t="s">
        <v>1073</v>
      </c>
      <c r="AW772" t="s">
        <v>31</v>
      </c>
      <c r="AX772" s="7">
        <v>43123.524305555555</v>
      </c>
      <c r="AY772">
        <v>135.19999999999999</v>
      </c>
      <c r="AZ772" s="7">
        <v>43124.385416666664</v>
      </c>
      <c r="BA772">
        <v>168.15</v>
      </c>
      <c r="BB772" s="8">
        <v>0.2437</v>
      </c>
      <c r="BC772">
        <v>15624.22</v>
      </c>
      <c r="BD772" s="8">
        <v>0.2213</v>
      </c>
      <c r="BE772">
        <v>522.26089999999999</v>
      </c>
      <c r="BF772">
        <v>70609.67</v>
      </c>
      <c r="BG772">
        <v>4137560</v>
      </c>
      <c r="BH772">
        <v>38</v>
      </c>
      <c r="BI772">
        <v>411.16</v>
      </c>
      <c r="BJ772" s="8">
        <v>-0.30359999999999998</v>
      </c>
      <c r="BK772" s="8">
        <v>0.6139</v>
      </c>
      <c r="BL772" t="s">
        <v>610</v>
      </c>
    </row>
    <row r="773" spans="1:64" x14ac:dyDescent="0.45">
      <c r="A773" t="s">
        <v>1127</v>
      </c>
      <c r="B773" t="s">
        <v>31</v>
      </c>
      <c r="C773" s="7">
        <v>43123.53125</v>
      </c>
      <c r="D773">
        <v>167.25</v>
      </c>
      <c r="E773" s="7">
        <v>43124.385416666664</v>
      </c>
      <c r="F773">
        <v>230.7</v>
      </c>
      <c r="G773" s="8">
        <v>0.37940000000000002</v>
      </c>
      <c r="H773">
        <v>25100.31</v>
      </c>
      <c r="I773" s="8">
        <v>0.35560000000000003</v>
      </c>
      <c r="J773">
        <v>422.06330000000003</v>
      </c>
      <c r="K773">
        <v>70590.080000000002</v>
      </c>
      <c r="L773">
        <v>4162660.31</v>
      </c>
      <c r="M773">
        <v>36</v>
      </c>
      <c r="N773">
        <v>697.23</v>
      </c>
      <c r="O773" s="8">
        <v>-0.1988</v>
      </c>
      <c r="P773" s="8">
        <v>0.74139999999999995</v>
      </c>
      <c r="Q773" t="s">
        <v>610</v>
      </c>
      <c r="S773" s="2">
        <v>43123</v>
      </c>
      <c r="T773" t="s">
        <v>1127</v>
      </c>
      <c r="U773">
        <v>167.25</v>
      </c>
      <c r="V773">
        <v>230.7</v>
      </c>
      <c r="W773">
        <f t="shared" si="135"/>
        <v>13279374.289852487</v>
      </c>
      <c r="X773">
        <f t="shared" si="136"/>
        <v>33198.435724631221</v>
      </c>
      <c r="Y773">
        <f t="shared" si="137"/>
        <v>200</v>
      </c>
      <c r="Z773">
        <f t="shared" si="138"/>
        <v>11894.099999999997</v>
      </c>
      <c r="AA773" t="str">
        <f t="shared" si="139"/>
        <v/>
      </c>
      <c r="AB773" s="9" t="str">
        <f>IFERROR(AA773/MAX($A$3:AA773)-1,"")</f>
        <v/>
      </c>
      <c r="AG773" s="2">
        <f t="shared" si="144"/>
        <v>43293</v>
      </c>
      <c r="AH773">
        <v>14220631.875744982</v>
      </c>
      <c r="AI773" s="9">
        <f>AH773/MAX($AH$2:AH773)-1</f>
        <v>-3.2878335466989039E-2</v>
      </c>
      <c r="AJ773" s="29">
        <f t="shared" si="140"/>
        <v>1</v>
      </c>
      <c r="AK773" s="29">
        <f t="shared" si="141"/>
        <v>1</v>
      </c>
      <c r="AL773" s="30">
        <f t="shared" si="145"/>
        <v>2</v>
      </c>
      <c r="AM773" s="30">
        <f t="shared" si="142"/>
        <v>2369</v>
      </c>
      <c r="AN773" s="31">
        <f t="shared" ca="1" si="143"/>
        <v>-3.2878335466989039E-2</v>
      </c>
      <c r="AV773" t="s">
        <v>1127</v>
      </c>
      <c r="AW773" t="s">
        <v>31</v>
      </c>
      <c r="AX773" s="7">
        <v>43123.53125</v>
      </c>
      <c r="AY773">
        <v>167.25</v>
      </c>
      <c r="AZ773" s="7">
        <v>43124.385416666664</v>
      </c>
      <c r="BA773">
        <v>230.7</v>
      </c>
      <c r="BB773" s="8">
        <v>0.37940000000000002</v>
      </c>
      <c r="BC773">
        <v>25100.31</v>
      </c>
      <c r="BD773" s="8">
        <v>0.35560000000000003</v>
      </c>
      <c r="BE773">
        <v>422.06330000000003</v>
      </c>
      <c r="BF773">
        <v>70590.080000000002</v>
      </c>
      <c r="BG773">
        <v>4162660.31</v>
      </c>
      <c r="BH773">
        <v>36</v>
      </c>
      <c r="BI773">
        <v>697.23</v>
      </c>
      <c r="BJ773" s="8">
        <v>-0.1988</v>
      </c>
      <c r="BK773" s="8">
        <v>0.74139999999999995</v>
      </c>
      <c r="BL773" t="s">
        <v>610</v>
      </c>
    </row>
    <row r="774" spans="1:64" x14ac:dyDescent="0.45">
      <c r="A774" t="s">
        <v>1074</v>
      </c>
      <c r="B774" t="s">
        <v>31</v>
      </c>
      <c r="C774" s="7">
        <v>43123.611111111109</v>
      </c>
      <c r="D774">
        <v>138.75</v>
      </c>
      <c r="E774" s="7">
        <v>43124.388888888891</v>
      </c>
      <c r="F774">
        <v>172.25</v>
      </c>
      <c r="G774" s="8">
        <v>0.2414</v>
      </c>
      <c r="H774">
        <v>13701.99</v>
      </c>
      <c r="I774" s="8">
        <v>0.219</v>
      </c>
      <c r="J774">
        <v>450.87180000000001</v>
      </c>
      <c r="K774">
        <v>62558.46</v>
      </c>
      <c r="L774">
        <v>2560899.7799999998</v>
      </c>
      <c r="M774">
        <v>14</v>
      </c>
      <c r="N774">
        <v>978.71</v>
      </c>
      <c r="O774" s="8">
        <v>-0.33150000000000002</v>
      </c>
      <c r="P774" s="8">
        <v>0.2414</v>
      </c>
      <c r="Q774" t="s">
        <v>610</v>
      </c>
      <c r="S774" s="2">
        <v>43123</v>
      </c>
      <c r="T774" t="s">
        <v>1074</v>
      </c>
      <c r="U774">
        <v>138.75</v>
      </c>
      <c r="V774">
        <v>172.25</v>
      </c>
      <c r="W774">
        <f t="shared" ref="W774:W837" si="146">IF(S774&lt;&gt;S773,AA773,W773)</f>
        <v>13279374.289852487</v>
      </c>
      <c r="X774">
        <f t="shared" si="136"/>
        <v>33198.435724631221</v>
      </c>
      <c r="Y774">
        <f t="shared" si="137"/>
        <v>250</v>
      </c>
      <c r="Z774">
        <f t="shared" si="138"/>
        <v>7597.5000000000036</v>
      </c>
      <c r="AA774">
        <f t="shared" si="139"/>
        <v>13329268.139852487</v>
      </c>
      <c r="AB774" s="9">
        <f>IFERROR(AA774/MAX($A$3:AA774)-1,"")</f>
        <v>0</v>
      </c>
      <c r="AG774" s="2">
        <f t="shared" si="144"/>
        <v>43294</v>
      </c>
      <c r="AH774">
        <v>14220631.875744982</v>
      </c>
      <c r="AI774" s="9">
        <f>AH774/MAX($AH$2:AH774)-1</f>
        <v>-3.2878335466989039E-2</v>
      </c>
      <c r="AJ774" s="29">
        <f t="shared" si="140"/>
        <v>1</v>
      </c>
      <c r="AK774" s="29">
        <f t="shared" si="141"/>
        <v>1</v>
      </c>
      <c r="AL774" s="30">
        <f t="shared" si="145"/>
        <v>2</v>
      </c>
      <c r="AM774" s="30">
        <f t="shared" si="142"/>
        <v>2369</v>
      </c>
      <c r="AN774" s="31">
        <f t="shared" ca="1" si="143"/>
        <v>-3.2878335466989039E-2</v>
      </c>
      <c r="AV774" t="s">
        <v>1074</v>
      </c>
      <c r="AW774" t="s">
        <v>31</v>
      </c>
      <c r="AX774" s="7">
        <v>43123.611111111109</v>
      </c>
      <c r="AY774">
        <v>138.75</v>
      </c>
      <c r="AZ774" s="7">
        <v>43124.388888888891</v>
      </c>
      <c r="BA774">
        <v>172.25</v>
      </c>
      <c r="BB774" s="8">
        <v>0.2414</v>
      </c>
      <c r="BC774">
        <v>13701.99</v>
      </c>
      <c r="BD774" s="8">
        <v>0.219</v>
      </c>
      <c r="BE774">
        <v>450.87180000000001</v>
      </c>
      <c r="BF774">
        <v>62558.46</v>
      </c>
      <c r="BG774">
        <v>2560899.7799999998</v>
      </c>
      <c r="BH774">
        <v>14</v>
      </c>
      <c r="BI774">
        <v>978.71</v>
      </c>
      <c r="BJ774" s="8">
        <v>-0.33150000000000002</v>
      </c>
      <c r="BK774" s="8">
        <v>0.2414</v>
      </c>
      <c r="BL774" t="s">
        <v>610</v>
      </c>
    </row>
    <row r="775" spans="1:64" x14ac:dyDescent="0.45">
      <c r="A775" t="s">
        <v>1116</v>
      </c>
      <c r="B775" t="s">
        <v>31</v>
      </c>
      <c r="C775" s="7">
        <v>43124.395833333336</v>
      </c>
      <c r="D775">
        <v>136.6</v>
      </c>
      <c r="E775" s="7">
        <v>43125.385416666664</v>
      </c>
      <c r="F775">
        <v>39.85</v>
      </c>
      <c r="G775" s="8">
        <v>-0.70830000000000004</v>
      </c>
      <c r="H775">
        <v>-51069.82</v>
      </c>
      <c r="I775" s="8">
        <v>-0.72119999999999995</v>
      </c>
      <c r="J775">
        <v>518.399</v>
      </c>
      <c r="K775">
        <v>70813.3</v>
      </c>
      <c r="L775">
        <v>4111590.5</v>
      </c>
      <c r="M775">
        <v>75</v>
      </c>
      <c r="N775">
        <v>-680.93</v>
      </c>
      <c r="O775" s="8">
        <v>-0.70830000000000004</v>
      </c>
      <c r="P775" s="8">
        <v>6.5199999999999994E-2</v>
      </c>
      <c r="Q775" t="s">
        <v>610</v>
      </c>
      <c r="S775" s="2">
        <v>43124</v>
      </c>
      <c r="T775" t="s">
        <v>1116</v>
      </c>
      <c r="U775">
        <v>136.6</v>
      </c>
      <c r="V775">
        <v>39.85</v>
      </c>
      <c r="W775">
        <f t="shared" si="146"/>
        <v>13329268.139852487</v>
      </c>
      <c r="X775">
        <f t="shared" si="136"/>
        <v>33323.170349631218</v>
      </c>
      <c r="Y775">
        <f t="shared" si="137"/>
        <v>250</v>
      </c>
      <c r="Z775">
        <f t="shared" si="138"/>
        <v>-24628.625</v>
      </c>
      <c r="AA775" t="str">
        <f t="shared" si="139"/>
        <v/>
      </c>
      <c r="AB775" s="9" t="str">
        <f>IFERROR(AA775/MAX($A$3:AA775)-1,"")</f>
        <v/>
      </c>
      <c r="AG775" s="2">
        <f t="shared" si="144"/>
        <v>43295</v>
      </c>
      <c r="AH775">
        <v>14220631.875744982</v>
      </c>
      <c r="AI775" s="9">
        <f>AH775/MAX($AH$2:AH775)-1</f>
        <v>-3.2878335466989039E-2</v>
      </c>
      <c r="AJ775" s="29">
        <f t="shared" si="140"/>
        <v>1</v>
      </c>
      <c r="AK775" s="29">
        <f t="shared" si="141"/>
        <v>1</v>
      </c>
      <c r="AL775" s="30">
        <f t="shared" si="145"/>
        <v>2</v>
      </c>
      <c r="AM775" s="30">
        <f t="shared" si="142"/>
        <v>2369</v>
      </c>
      <c r="AN775" s="31">
        <f t="shared" ca="1" si="143"/>
        <v>-3.2878335466989039E-2</v>
      </c>
      <c r="AV775" t="s">
        <v>1116</v>
      </c>
      <c r="AW775" t="s">
        <v>31</v>
      </c>
      <c r="AX775" s="7">
        <v>43124.395833333336</v>
      </c>
      <c r="AY775">
        <v>136.6</v>
      </c>
      <c r="AZ775" s="7">
        <v>43125.385416666664</v>
      </c>
      <c r="BA775">
        <v>39.85</v>
      </c>
      <c r="BB775" s="8">
        <v>-0.70830000000000004</v>
      </c>
      <c r="BC775">
        <v>-51069.82</v>
      </c>
      <c r="BD775" s="8">
        <v>-0.72119999999999995</v>
      </c>
      <c r="BE775">
        <v>518.399</v>
      </c>
      <c r="BF775">
        <v>70813.3</v>
      </c>
      <c r="BG775">
        <v>4111590.5</v>
      </c>
      <c r="BH775">
        <v>75</v>
      </c>
      <c r="BI775">
        <v>-680.93</v>
      </c>
      <c r="BJ775" s="8">
        <v>-0.70830000000000004</v>
      </c>
      <c r="BK775" s="8">
        <v>6.5199999999999994E-2</v>
      </c>
      <c r="BL775" t="s">
        <v>610</v>
      </c>
    </row>
    <row r="776" spans="1:64" x14ac:dyDescent="0.45">
      <c r="A776" t="s">
        <v>1074</v>
      </c>
      <c r="B776" t="s">
        <v>31</v>
      </c>
      <c r="C776" s="7">
        <v>43124.454861111109</v>
      </c>
      <c r="D776">
        <v>165.65</v>
      </c>
      <c r="E776" s="7">
        <v>43125.385416666664</v>
      </c>
      <c r="F776">
        <v>76.7</v>
      </c>
      <c r="G776" s="8">
        <v>-0.53700000000000003</v>
      </c>
      <c r="H776">
        <v>-39007.51</v>
      </c>
      <c r="I776" s="8">
        <v>-0.55159999999999998</v>
      </c>
      <c r="J776">
        <v>426.90179999999998</v>
      </c>
      <c r="K776">
        <v>70716.28</v>
      </c>
      <c r="L776">
        <v>4072582.99</v>
      </c>
      <c r="M776">
        <v>58</v>
      </c>
      <c r="N776">
        <v>-672.54</v>
      </c>
      <c r="O776" s="8">
        <v>-0.53700000000000003</v>
      </c>
      <c r="P776" s="8">
        <v>0.12130000000000001</v>
      </c>
      <c r="Q776" t="s">
        <v>610</v>
      </c>
      <c r="S776" s="2">
        <v>43124</v>
      </c>
      <c r="T776" t="s">
        <v>1074</v>
      </c>
      <c r="U776">
        <v>165.65</v>
      </c>
      <c r="V776">
        <v>76.7</v>
      </c>
      <c r="W776">
        <f t="shared" si="146"/>
        <v>13329268.139852487</v>
      </c>
      <c r="X776">
        <f t="shared" si="136"/>
        <v>33323.170349631218</v>
      </c>
      <c r="Y776">
        <f t="shared" si="137"/>
        <v>200</v>
      </c>
      <c r="Z776">
        <f t="shared" si="138"/>
        <v>-18274.699999999997</v>
      </c>
      <c r="AA776">
        <f t="shared" si="139"/>
        <v>13286364.814852487</v>
      </c>
      <c r="AB776" s="9">
        <f>IFERROR(AA776/MAX($A$3:AA776)-1,"")</f>
        <v>-3.2187307322391057E-3</v>
      </c>
      <c r="AG776" s="2">
        <f t="shared" si="144"/>
        <v>43296</v>
      </c>
      <c r="AH776">
        <v>14220631.875744982</v>
      </c>
      <c r="AI776" s="9">
        <f>AH776/MAX($AH$2:AH776)-1</f>
        <v>-3.2878335466989039E-2</v>
      </c>
      <c r="AJ776" s="29">
        <f t="shared" si="140"/>
        <v>1</v>
      </c>
      <c r="AK776" s="29">
        <f t="shared" si="141"/>
        <v>1</v>
      </c>
      <c r="AL776" s="30">
        <f t="shared" si="145"/>
        <v>2</v>
      </c>
      <c r="AM776" s="30">
        <f t="shared" si="142"/>
        <v>2369</v>
      </c>
      <c r="AN776" s="31">
        <f t="shared" ca="1" si="143"/>
        <v>-3.2878335466989039E-2</v>
      </c>
      <c r="AV776" t="s">
        <v>1074</v>
      </c>
      <c r="AW776" t="s">
        <v>31</v>
      </c>
      <c r="AX776" s="7">
        <v>43124.454861111109</v>
      </c>
      <c r="AY776">
        <v>165.65</v>
      </c>
      <c r="AZ776" s="7">
        <v>43125.385416666664</v>
      </c>
      <c r="BA776">
        <v>76.7</v>
      </c>
      <c r="BB776" s="8">
        <v>-0.53700000000000003</v>
      </c>
      <c r="BC776">
        <v>-39007.51</v>
      </c>
      <c r="BD776" s="8">
        <v>-0.55159999999999998</v>
      </c>
      <c r="BE776">
        <v>426.90179999999998</v>
      </c>
      <c r="BF776">
        <v>70716.28</v>
      </c>
      <c r="BG776">
        <v>4072582.99</v>
      </c>
      <c r="BH776">
        <v>58</v>
      </c>
      <c r="BI776">
        <v>-672.54</v>
      </c>
      <c r="BJ776" s="8">
        <v>-0.53700000000000003</v>
      </c>
      <c r="BK776" s="8">
        <v>0.12130000000000001</v>
      </c>
      <c r="BL776" t="s">
        <v>610</v>
      </c>
    </row>
    <row r="777" spans="1:64" x14ac:dyDescent="0.45">
      <c r="A777" t="s">
        <v>1114</v>
      </c>
      <c r="B777" t="s">
        <v>31</v>
      </c>
      <c r="C777" s="7">
        <v>43125.548611111109</v>
      </c>
      <c r="D777">
        <v>92.45</v>
      </c>
      <c r="E777" s="7">
        <v>43125.635416666664</v>
      </c>
      <c r="F777">
        <v>0.3</v>
      </c>
      <c r="G777" s="8">
        <v>-0.99680000000000002</v>
      </c>
      <c r="H777">
        <v>-70840.5</v>
      </c>
      <c r="I777" s="8">
        <v>-1.0067999999999999</v>
      </c>
      <c r="J777">
        <v>761.09159999999997</v>
      </c>
      <c r="K777">
        <v>70362.91</v>
      </c>
      <c r="L777">
        <v>4001742.48</v>
      </c>
      <c r="M777">
        <v>26</v>
      </c>
      <c r="N777">
        <v>-2724.63</v>
      </c>
      <c r="O777" s="8">
        <v>-0.99680000000000002</v>
      </c>
      <c r="P777" s="8">
        <v>1.1525000000000001</v>
      </c>
      <c r="Q777" t="s">
        <v>610</v>
      </c>
      <c r="S777" s="2">
        <v>43125</v>
      </c>
      <c r="T777" t="s">
        <v>1114</v>
      </c>
      <c r="U777">
        <v>92.45</v>
      </c>
      <c r="V777">
        <v>0.3</v>
      </c>
      <c r="W777">
        <f t="shared" si="146"/>
        <v>13286364.814852487</v>
      </c>
      <c r="X777">
        <f t="shared" si="136"/>
        <v>33215.912037131216</v>
      </c>
      <c r="Y777">
        <f t="shared" si="137"/>
        <v>350</v>
      </c>
      <c r="Z777">
        <f t="shared" si="138"/>
        <v>-32577.125</v>
      </c>
      <c r="AA777" t="str">
        <f t="shared" si="139"/>
        <v/>
      </c>
      <c r="AB777" s="9" t="str">
        <f>IFERROR(AA777/MAX($A$3:AA777)-1,"")</f>
        <v/>
      </c>
      <c r="AG777" s="2">
        <f t="shared" si="144"/>
        <v>43297</v>
      </c>
      <c r="AH777">
        <v>14199665.038244981</v>
      </c>
      <c r="AI777" s="9">
        <f>AH777/MAX($AH$2:AH777)-1</f>
        <v>-3.4304255423301289E-2</v>
      </c>
      <c r="AJ777" s="29">
        <f t="shared" si="140"/>
        <v>1</v>
      </c>
      <c r="AK777" s="29">
        <f t="shared" si="141"/>
        <v>1</v>
      </c>
      <c r="AL777" s="30">
        <f t="shared" si="145"/>
        <v>2</v>
      </c>
      <c r="AM777" s="30">
        <f t="shared" si="142"/>
        <v>2369</v>
      </c>
      <c r="AN777" s="31">
        <f t="shared" ca="1" si="143"/>
        <v>-3.4304255423301289E-2</v>
      </c>
      <c r="AV777" t="s">
        <v>1114</v>
      </c>
      <c r="AW777" t="s">
        <v>31</v>
      </c>
      <c r="AX777" s="7">
        <v>43125.548611111109</v>
      </c>
      <c r="AY777">
        <v>92.45</v>
      </c>
      <c r="AZ777" s="7">
        <v>43125.635416666664</v>
      </c>
      <c r="BA777">
        <v>0.3</v>
      </c>
      <c r="BB777" s="8">
        <v>-0.99680000000000002</v>
      </c>
      <c r="BC777">
        <v>-70840.5</v>
      </c>
      <c r="BD777" s="8">
        <v>-1.0067999999999999</v>
      </c>
      <c r="BE777">
        <v>761.09159999999997</v>
      </c>
      <c r="BF777">
        <v>70362.91</v>
      </c>
      <c r="BG777">
        <v>4001742.48</v>
      </c>
      <c r="BH777">
        <v>26</v>
      </c>
      <c r="BI777">
        <v>-2724.63</v>
      </c>
      <c r="BJ777" s="8">
        <v>-0.99680000000000002</v>
      </c>
      <c r="BK777" s="8">
        <v>1.1525000000000001</v>
      </c>
      <c r="BL777" t="s">
        <v>610</v>
      </c>
    </row>
    <row r="778" spans="1:64" x14ac:dyDescent="0.45">
      <c r="A778" t="s">
        <v>1115</v>
      </c>
      <c r="B778" t="s">
        <v>31</v>
      </c>
      <c r="C778" s="7">
        <v>43125.5625</v>
      </c>
      <c r="D778">
        <v>76.099999999999994</v>
      </c>
      <c r="E778" s="7">
        <v>43125.635416666664</v>
      </c>
      <c r="F778">
        <v>0.15</v>
      </c>
      <c r="G778" s="8">
        <v>-0.998</v>
      </c>
      <c r="H778">
        <v>-70946.45</v>
      </c>
      <c r="I778" s="8">
        <v>-1.008</v>
      </c>
      <c r="J778">
        <v>924.8356</v>
      </c>
      <c r="K778">
        <v>70379.990000000005</v>
      </c>
      <c r="L778">
        <v>3930796.03</v>
      </c>
      <c r="M778">
        <v>22</v>
      </c>
      <c r="N778">
        <v>-3224.84</v>
      </c>
      <c r="O778" s="8">
        <v>-0.998</v>
      </c>
      <c r="P778" s="8">
        <v>0.40600000000000003</v>
      </c>
      <c r="Q778" t="s">
        <v>610</v>
      </c>
      <c r="S778" s="2">
        <v>43125</v>
      </c>
      <c r="T778" t="s">
        <v>1115</v>
      </c>
      <c r="U778">
        <v>76.099999999999994</v>
      </c>
      <c r="V778">
        <v>0.15</v>
      </c>
      <c r="W778">
        <f t="shared" si="146"/>
        <v>13286364.814852487</v>
      </c>
      <c r="X778">
        <f t="shared" si="136"/>
        <v>33215.912037131216</v>
      </c>
      <c r="Y778">
        <f t="shared" si="137"/>
        <v>425</v>
      </c>
      <c r="Z778">
        <f t="shared" si="138"/>
        <v>-32602.812499999996</v>
      </c>
      <c r="AA778">
        <f t="shared" si="139"/>
        <v>13221184.877352487</v>
      </c>
      <c r="AB778" s="9">
        <f>IFERROR(AA778/MAX($A$3:AA778)-1,"")</f>
        <v>-8.1087169502462864E-3</v>
      </c>
      <c r="AG778" s="2">
        <f t="shared" si="144"/>
        <v>43298</v>
      </c>
      <c r="AH778">
        <v>14380014.950744981</v>
      </c>
      <c r="AI778" s="9">
        <f>AH778/MAX($AH$2:AH778)-1</f>
        <v>-2.2038956025960288E-2</v>
      </c>
      <c r="AJ778" s="29">
        <f t="shared" si="140"/>
        <v>1</v>
      </c>
      <c r="AK778" s="29">
        <f t="shared" si="141"/>
        <v>1</v>
      </c>
      <c r="AL778" s="30">
        <f t="shared" si="145"/>
        <v>2</v>
      </c>
      <c r="AM778" s="30">
        <f t="shared" si="142"/>
        <v>2369</v>
      </c>
      <c r="AN778" s="31">
        <f t="shared" ca="1" si="143"/>
        <v>-2.2038956025960288E-2</v>
      </c>
      <c r="AV778" t="s">
        <v>1115</v>
      </c>
      <c r="AW778" t="s">
        <v>31</v>
      </c>
      <c r="AX778" s="7">
        <v>43125.5625</v>
      </c>
      <c r="AY778">
        <v>76.099999999999994</v>
      </c>
      <c r="AZ778" s="7">
        <v>43125.635416666664</v>
      </c>
      <c r="BA778">
        <v>0.15</v>
      </c>
      <c r="BB778" s="8">
        <v>-0.998</v>
      </c>
      <c r="BC778">
        <v>-70946.45</v>
      </c>
      <c r="BD778" s="8">
        <v>-1.008</v>
      </c>
      <c r="BE778">
        <v>924.8356</v>
      </c>
      <c r="BF778">
        <v>70379.990000000005</v>
      </c>
      <c r="BG778">
        <v>3930796.03</v>
      </c>
      <c r="BH778">
        <v>22</v>
      </c>
      <c r="BI778">
        <v>-3224.84</v>
      </c>
      <c r="BJ778" s="8">
        <v>-0.998</v>
      </c>
      <c r="BK778" s="8">
        <v>0.40600000000000003</v>
      </c>
      <c r="BL778" t="s">
        <v>610</v>
      </c>
    </row>
    <row r="779" spans="1:64" x14ac:dyDescent="0.45">
      <c r="A779" t="s">
        <v>1101</v>
      </c>
      <c r="B779" t="s">
        <v>31</v>
      </c>
      <c r="C779" s="7">
        <v>43129.395833333336</v>
      </c>
      <c r="D779">
        <v>324.75</v>
      </c>
      <c r="E779" s="7">
        <v>43130.385416666664</v>
      </c>
      <c r="F779">
        <v>202</v>
      </c>
      <c r="G779" s="8">
        <v>-0.378</v>
      </c>
      <c r="H779">
        <v>-27457.82</v>
      </c>
      <c r="I779" s="8">
        <v>-0.39419999999999999</v>
      </c>
      <c r="J779">
        <v>214.48490000000001</v>
      </c>
      <c r="K779">
        <v>69653.98</v>
      </c>
      <c r="L779">
        <v>3903338.21</v>
      </c>
      <c r="M779">
        <v>75</v>
      </c>
      <c r="N779">
        <v>-366.1</v>
      </c>
      <c r="O779" s="8">
        <v>-0.378</v>
      </c>
      <c r="P779" s="8">
        <v>0.16950000000000001</v>
      </c>
      <c r="Q779" t="s">
        <v>610</v>
      </c>
      <c r="S779" s="2">
        <v>43129</v>
      </c>
      <c r="T779" t="s">
        <v>1101</v>
      </c>
      <c r="U779">
        <v>324.75</v>
      </c>
      <c r="V779">
        <v>202</v>
      </c>
      <c r="W779">
        <f t="shared" si="146"/>
        <v>13221184.877352487</v>
      </c>
      <c r="X779">
        <f t="shared" si="136"/>
        <v>33052.962193381216</v>
      </c>
      <c r="Y779">
        <f t="shared" si="137"/>
        <v>100</v>
      </c>
      <c r="Z779">
        <f t="shared" si="138"/>
        <v>-12801.750000000002</v>
      </c>
      <c r="AA779">
        <f t="shared" si="139"/>
        <v>13208383.127352487</v>
      </c>
      <c r="AB779" s="9">
        <f>IFERROR(AA779/MAX($A$3:AA779)-1,"")</f>
        <v>-9.069141023472338E-3</v>
      </c>
      <c r="AG779" s="2">
        <f t="shared" si="144"/>
        <v>43299</v>
      </c>
      <c r="AH779">
        <v>14388277.675744981</v>
      </c>
      <c r="AI779" s="9">
        <f>AH779/MAX($AH$2:AH779)-1</f>
        <v>-2.1477021758523951E-2</v>
      </c>
      <c r="AJ779" s="29">
        <f t="shared" si="140"/>
        <v>1</v>
      </c>
      <c r="AK779" s="29">
        <f t="shared" si="141"/>
        <v>1</v>
      </c>
      <c r="AL779" s="30">
        <f t="shared" si="145"/>
        <v>2</v>
      </c>
      <c r="AM779" s="30">
        <f t="shared" si="142"/>
        <v>2369</v>
      </c>
      <c r="AN779" s="31">
        <f t="shared" ca="1" si="143"/>
        <v>-2.1477021758523951E-2</v>
      </c>
      <c r="AV779" t="s">
        <v>1101</v>
      </c>
      <c r="AW779" t="s">
        <v>31</v>
      </c>
      <c r="AX779" s="7">
        <v>43129.395833333336</v>
      </c>
      <c r="AY779">
        <v>324.75</v>
      </c>
      <c r="AZ779" s="7">
        <v>43130.385416666664</v>
      </c>
      <c r="BA779">
        <v>202</v>
      </c>
      <c r="BB779" s="8">
        <v>-0.378</v>
      </c>
      <c r="BC779">
        <v>-27457.82</v>
      </c>
      <c r="BD779" s="8">
        <v>-0.39419999999999999</v>
      </c>
      <c r="BE779">
        <v>214.48490000000001</v>
      </c>
      <c r="BF779">
        <v>69653.98</v>
      </c>
      <c r="BG779">
        <v>3903338.21</v>
      </c>
      <c r="BH779">
        <v>75</v>
      </c>
      <c r="BI779">
        <v>-366.1</v>
      </c>
      <c r="BJ779" s="8">
        <v>-0.378</v>
      </c>
      <c r="BK779" s="8">
        <v>0.16950000000000001</v>
      </c>
      <c r="BL779" t="s">
        <v>610</v>
      </c>
    </row>
    <row r="780" spans="1:64" x14ac:dyDescent="0.45">
      <c r="A780" t="s">
        <v>1074</v>
      </c>
      <c r="B780" t="s">
        <v>31</v>
      </c>
      <c r="C780" s="7">
        <v>43131.611111111109</v>
      </c>
      <c r="D780">
        <v>260.10000000000002</v>
      </c>
      <c r="E780" s="7">
        <v>43132.388888888891</v>
      </c>
      <c r="F780">
        <v>245</v>
      </c>
      <c r="G780" s="8">
        <v>-5.8099999999999999E-2</v>
      </c>
      <c r="H780">
        <v>-4865.72</v>
      </c>
      <c r="I780" s="8">
        <v>-7.7499999999999999E-2</v>
      </c>
      <c r="J780">
        <v>241.46289999999999</v>
      </c>
      <c r="K780">
        <v>62804.5</v>
      </c>
      <c r="L780">
        <v>2556034.06</v>
      </c>
      <c r="M780">
        <v>14</v>
      </c>
      <c r="N780">
        <v>-347.55</v>
      </c>
      <c r="O780" s="8">
        <v>-0.25259999999999999</v>
      </c>
      <c r="P780" s="8">
        <v>0.14480000000000001</v>
      </c>
      <c r="Q780" t="s">
        <v>610</v>
      </c>
      <c r="S780" s="2">
        <v>43131</v>
      </c>
      <c r="T780" t="s">
        <v>1074</v>
      </c>
      <c r="U780">
        <v>260.10000000000002</v>
      </c>
      <c r="V780">
        <v>245</v>
      </c>
      <c r="W780">
        <f t="shared" si="146"/>
        <v>13208383.127352487</v>
      </c>
      <c r="X780">
        <f t="shared" si="136"/>
        <v>33020.957818381219</v>
      </c>
      <c r="Y780">
        <f t="shared" si="137"/>
        <v>125</v>
      </c>
      <c r="Z780">
        <f t="shared" si="138"/>
        <v>-2518.8750000000014</v>
      </c>
      <c r="AA780" t="str">
        <f t="shared" si="139"/>
        <v/>
      </c>
      <c r="AB780" s="9" t="str">
        <f>IFERROR(AA780/MAX($A$3:AA780)-1,"")</f>
        <v/>
      </c>
      <c r="AG780" s="2">
        <f t="shared" si="144"/>
        <v>43300</v>
      </c>
      <c r="AH780">
        <v>14359416.325744981</v>
      </c>
      <c r="AI780" s="9">
        <f>AH780/MAX($AH$2:AH780)-1</f>
        <v>-2.3439834458870767E-2</v>
      </c>
      <c r="AJ780" s="29">
        <f t="shared" si="140"/>
        <v>1</v>
      </c>
      <c r="AK780" s="29">
        <f t="shared" si="141"/>
        <v>1</v>
      </c>
      <c r="AL780" s="30">
        <f t="shared" si="145"/>
        <v>2</v>
      </c>
      <c r="AM780" s="30">
        <f t="shared" si="142"/>
        <v>2369</v>
      </c>
      <c r="AN780" s="31">
        <f t="shared" ca="1" si="143"/>
        <v>-2.3439834458870767E-2</v>
      </c>
      <c r="AV780" t="s">
        <v>1074</v>
      </c>
      <c r="AW780" t="s">
        <v>31</v>
      </c>
      <c r="AX780" s="7">
        <v>43131.611111111109</v>
      </c>
      <c r="AY780">
        <v>260.10000000000002</v>
      </c>
      <c r="AZ780" s="7">
        <v>43132.388888888891</v>
      </c>
      <c r="BA780">
        <v>245</v>
      </c>
      <c r="BB780" s="8">
        <v>-5.8099999999999999E-2</v>
      </c>
      <c r="BC780">
        <v>-4865.72</v>
      </c>
      <c r="BD780" s="8">
        <v>-7.7499999999999999E-2</v>
      </c>
      <c r="BE780">
        <v>241.46289999999999</v>
      </c>
      <c r="BF780">
        <v>62804.5</v>
      </c>
      <c r="BG780">
        <v>2556034.06</v>
      </c>
      <c r="BH780">
        <v>14</v>
      </c>
      <c r="BI780">
        <v>-347.55</v>
      </c>
      <c r="BJ780" s="8">
        <v>-0.25259999999999999</v>
      </c>
      <c r="BK780" s="8">
        <v>0.14480000000000001</v>
      </c>
      <c r="BL780" t="s">
        <v>610</v>
      </c>
    </row>
    <row r="781" spans="1:64" x14ac:dyDescent="0.45">
      <c r="A781" t="s">
        <v>1074</v>
      </c>
      <c r="B781" t="s">
        <v>31</v>
      </c>
      <c r="C781" s="7">
        <v>43131.611111111109</v>
      </c>
      <c r="D781">
        <v>260.10000000000002</v>
      </c>
      <c r="E781" s="7">
        <v>43132.385416666664</v>
      </c>
      <c r="F781">
        <v>243.3</v>
      </c>
      <c r="G781" s="8">
        <v>-6.4600000000000005E-2</v>
      </c>
      <c r="H781">
        <v>-5835.55</v>
      </c>
      <c r="I781" s="8">
        <v>-8.3900000000000002E-2</v>
      </c>
      <c r="J781">
        <v>267.26909999999998</v>
      </c>
      <c r="K781">
        <v>69516.69</v>
      </c>
      <c r="L781">
        <v>3897502.65</v>
      </c>
      <c r="M781">
        <v>13</v>
      </c>
      <c r="N781">
        <v>-448.89</v>
      </c>
      <c r="O781" s="8">
        <v>-0.25259999999999999</v>
      </c>
      <c r="P781" s="8">
        <v>0.14480000000000001</v>
      </c>
      <c r="Q781" t="s">
        <v>610</v>
      </c>
      <c r="S781" s="2">
        <v>43131</v>
      </c>
      <c r="T781" t="s">
        <v>1074</v>
      </c>
      <c r="U781">
        <v>260.10000000000002</v>
      </c>
      <c r="V781">
        <v>243.3</v>
      </c>
      <c r="W781">
        <f t="shared" si="146"/>
        <v>13208383.127352487</v>
      </c>
      <c r="X781">
        <f t="shared" si="136"/>
        <v>33020.957818381219</v>
      </c>
      <c r="Y781">
        <f t="shared" si="137"/>
        <v>125</v>
      </c>
      <c r="Z781">
        <f t="shared" si="138"/>
        <v>-2729.2500000000005</v>
      </c>
      <c r="AA781">
        <f t="shared" si="139"/>
        <v>13203135.002352487</v>
      </c>
      <c r="AB781" s="9">
        <f>IFERROR(AA781/MAX($A$3:AA781)-1,"")</f>
        <v>-9.4628704424424281E-3</v>
      </c>
      <c r="AG781" s="2">
        <f t="shared" si="144"/>
        <v>43301</v>
      </c>
      <c r="AH781">
        <v>14357561.850744981</v>
      </c>
      <c r="AI781" s="9">
        <f>AH781/MAX($AH$2:AH781)-1</f>
        <v>-2.3565954237830367E-2</v>
      </c>
      <c r="AJ781" s="29">
        <f t="shared" si="140"/>
        <v>1</v>
      </c>
      <c r="AK781" s="29">
        <f t="shared" si="141"/>
        <v>1</v>
      </c>
      <c r="AL781" s="30">
        <f t="shared" si="145"/>
        <v>2</v>
      </c>
      <c r="AM781" s="30">
        <f t="shared" si="142"/>
        <v>2369</v>
      </c>
      <c r="AN781" s="31">
        <f t="shared" ca="1" si="143"/>
        <v>-2.3565954237830367E-2</v>
      </c>
      <c r="AV781" t="s">
        <v>1074</v>
      </c>
      <c r="AW781" t="s">
        <v>31</v>
      </c>
      <c r="AX781" s="7">
        <v>43131.611111111109</v>
      </c>
      <c r="AY781">
        <v>260.10000000000002</v>
      </c>
      <c r="AZ781" s="7">
        <v>43132.385416666664</v>
      </c>
      <c r="BA781">
        <v>243.3</v>
      </c>
      <c r="BB781" s="8">
        <v>-6.4600000000000005E-2</v>
      </c>
      <c r="BC781">
        <v>-5835.55</v>
      </c>
      <c r="BD781" s="8">
        <v>-8.3900000000000002E-2</v>
      </c>
      <c r="BE781">
        <v>267.26909999999998</v>
      </c>
      <c r="BF781">
        <v>69516.69</v>
      </c>
      <c r="BG781">
        <v>3897502.65</v>
      </c>
      <c r="BH781">
        <v>13</v>
      </c>
      <c r="BI781">
        <v>-448.89</v>
      </c>
      <c r="BJ781" s="8">
        <v>-0.25259999999999999</v>
      </c>
      <c r="BK781" s="8">
        <v>0.14480000000000001</v>
      </c>
      <c r="BL781" t="s">
        <v>610</v>
      </c>
    </row>
    <row r="782" spans="1:64" x14ac:dyDescent="0.45">
      <c r="A782" t="s">
        <v>1101</v>
      </c>
      <c r="B782" t="s">
        <v>31</v>
      </c>
      <c r="C782" s="7">
        <v>43132.465277777781</v>
      </c>
      <c r="D782">
        <v>199.8</v>
      </c>
      <c r="E782" s="7">
        <v>43132.635416666664</v>
      </c>
      <c r="F782">
        <v>0.1</v>
      </c>
      <c r="G782" s="8">
        <v>-0.99950000000000006</v>
      </c>
      <c r="H782">
        <v>-70147.960000000006</v>
      </c>
      <c r="I782" s="8">
        <v>-1.0095000000000001</v>
      </c>
      <c r="J782">
        <v>347.78530000000001</v>
      </c>
      <c r="K782">
        <v>69487.520000000004</v>
      </c>
      <c r="L782">
        <v>3827354.7</v>
      </c>
      <c r="M782">
        <v>50</v>
      </c>
      <c r="N782">
        <v>-1402.96</v>
      </c>
      <c r="O782" s="8">
        <v>-0.99970000000000003</v>
      </c>
      <c r="P782" s="8">
        <v>2.5999999999999999E-2</v>
      </c>
      <c r="Q782" t="s">
        <v>610</v>
      </c>
      <c r="S782" s="2">
        <v>43132</v>
      </c>
      <c r="T782" t="s">
        <v>1101</v>
      </c>
      <c r="U782">
        <v>199.8</v>
      </c>
      <c r="V782">
        <v>0.1</v>
      </c>
      <c r="W782">
        <f t="shared" si="146"/>
        <v>13203135.002352487</v>
      </c>
      <c r="X782">
        <f t="shared" si="136"/>
        <v>33007.837505881216</v>
      </c>
      <c r="Y782">
        <f t="shared" si="137"/>
        <v>175</v>
      </c>
      <c r="Z782">
        <f t="shared" si="138"/>
        <v>-35297.325000000004</v>
      </c>
      <c r="AA782" t="str">
        <f t="shared" si="139"/>
        <v/>
      </c>
      <c r="AB782" s="9" t="str">
        <f>IFERROR(AA782/MAX($A$3:AA782)-1,"")</f>
        <v/>
      </c>
      <c r="AG782" s="2">
        <f t="shared" si="144"/>
        <v>43302</v>
      </c>
      <c r="AH782">
        <v>14357561.850744981</v>
      </c>
      <c r="AI782" s="9">
        <f>AH782/MAX($AH$2:AH782)-1</f>
        <v>-2.3565954237830367E-2</v>
      </c>
      <c r="AJ782" s="29">
        <f t="shared" si="140"/>
        <v>1</v>
      </c>
      <c r="AK782" s="29">
        <f t="shared" si="141"/>
        <v>1</v>
      </c>
      <c r="AL782" s="30">
        <f t="shared" si="145"/>
        <v>2</v>
      </c>
      <c r="AM782" s="30">
        <f t="shared" si="142"/>
        <v>2369</v>
      </c>
      <c r="AN782" s="31">
        <f t="shared" ca="1" si="143"/>
        <v>-2.3565954237830367E-2</v>
      </c>
      <c r="AV782" t="s">
        <v>1101</v>
      </c>
      <c r="AW782" t="s">
        <v>31</v>
      </c>
      <c r="AX782" s="7">
        <v>43132.465277777781</v>
      </c>
      <c r="AY782">
        <v>199.8</v>
      </c>
      <c r="AZ782" s="7">
        <v>43132.635416666664</v>
      </c>
      <c r="BA782">
        <v>0.1</v>
      </c>
      <c r="BB782" s="8">
        <v>-0.99950000000000006</v>
      </c>
      <c r="BC782">
        <v>-70147.960000000006</v>
      </c>
      <c r="BD782" s="8">
        <v>-1.0095000000000001</v>
      </c>
      <c r="BE782">
        <v>347.78530000000001</v>
      </c>
      <c r="BF782">
        <v>69487.520000000004</v>
      </c>
      <c r="BG782">
        <v>3827354.7</v>
      </c>
      <c r="BH782">
        <v>50</v>
      </c>
      <c r="BI782">
        <v>-1402.96</v>
      </c>
      <c r="BJ782" s="8">
        <v>-0.99970000000000003</v>
      </c>
      <c r="BK782" s="8">
        <v>2.5999999999999999E-2</v>
      </c>
      <c r="BL782" t="s">
        <v>610</v>
      </c>
    </row>
    <row r="783" spans="1:64" x14ac:dyDescent="0.45">
      <c r="A783" t="s">
        <v>1075</v>
      </c>
      <c r="B783" t="s">
        <v>31</v>
      </c>
      <c r="C783" s="7">
        <v>43132.53125</v>
      </c>
      <c r="D783">
        <v>321.85000000000002</v>
      </c>
      <c r="E783" s="7">
        <v>43133.388888888891</v>
      </c>
      <c r="F783">
        <v>492.35</v>
      </c>
      <c r="G783" s="8">
        <v>0.52969999999999995</v>
      </c>
      <c r="H783">
        <v>31669.61</v>
      </c>
      <c r="I783" s="8">
        <v>0.50449999999999995</v>
      </c>
      <c r="J783">
        <v>195.06030000000001</v>
      </c>
      <c r="K783">
        <v>62780.17</v>
      </c>
      <c r="L783">
        <v>2587703.67</v>
      </c>
      <c r="M783">
        <v>37</v>
      </c>
      <c r="N783">
        <v>855.94</v>
      </c>
      <c r="O783" s="8">
        <v>-0.65820000000000001</v>
      </c>
      <c r="P783" s="8">
        <v>0.52969999999999995</v>
      </c>
      <c r="Q783" t="s">
        <v>610</v>
      </c>
      <c r="S783" s="2">
        <v>43132</v>
      </c>
      <c r="T783" t="s">
        <v>1075</v>
      </c>
      <c r="U783">
        <v>321.85000000000002</v>
      </c>
      <c r="V783">
        <v>492.35</v>
      </c>
      <c r="W783">
        <f t="shared" si="146"/>
        <v>13203135.002352487</v>
      </c>
      <c r="X783">
        <f t="shared" si="136"/>
        <v>33007.837505881216</v>
      </c>
      <c r="Y783">
        <f t="shared" si="137"/>
        <v>100</v>
      </c>
      <c r="Z783">
        <f t="shared" si="138"/>
        <v>16235.800000000001</v>
      </c>
      <c r="AA783">
        <f t="shared" si="139"/>
        <v>13184073.477352487</v>
      </c>
      <c r="AB783" s="9">
        <f>IFERROR(AA783/MAX($A$3:AA783)-1,"")</f>
        <v>-1.0892920824804309E-2</v>
      </c>
      <c r="AG783" s="2">
        <f t="shared" si="144"/>
        <v>43303</v>
      </c>
      <c r="AH783">
        <v>14357561.850744981</v>
      </c>
      <c r="AI783" s="9">
        <f>AH783/MAX($AH$2:AH783)-1</f>
        <v>-2.3565954237830367E-2</v>
      </c>
      <c r="AJ783" s="29">
        <f t="shared" si="140"/>
        <v>1</v>
      </c>
      <c r="AK783" s="29">
        <f t="shared" si="141"/>
        <v>1</v>
      </c>
      <c r="AL783" s="30">
        <f t="shared" si="145"/>
        <v>2</v>
      </c>
      <c r="AM783" s="30">
        <f t="shared" si="142"/>
        <v>2369</v>
      </c>
      <c r="AN783" s="31">
        <f t="shared" ca="1" si="143"/>
        <v>-2.3565954237830367E-2</v>
      </c>
      <c r="AV783" t="s">
        <v>1075</v>
      </c>
      <c r="AW783" t="s">
        <v>31</v>
      </c>
      <c r="AX783" s="7">
        <v>43132.53125</v>
      </c>
      <c r="AY783">
        <v>321.85000000000002</v>
      </c>
      <c r="AZ783" s="7">
        <v>43133.388888888891</v>
      </c>
      <c r="BA783">
        <v>492.35</v>
      </c>
      <c r="BB783" s="8">
        <v>0.52969999999999995</v>
      </c>
      <c r="BC783">
        <v>31669.61</v>
      </c>
      <c r="BD783" s="8">
        <v>0.50449999999999995</v>
      </c>
      <c r="BE783">
        <v>195.06030000000001</v>
      </c>
      <c r="BF783">
        <v>62780.17</v>
      </c>
      <c r="BG783">
        <v>2587703.67</v>
      </c>
      <c r="BH783">
        <v>37</v>
      </c>
      <c r="BI783">
        <v>855.94</v>
      </c>
      <c r="BJ783" s="8">
        <v>-0.65820000000000001</v>
      </c>
      <c r="BK783" s="8">
        <v>0.52969999999999995</v>
      </c>
      <c r="BL783" t="s">
        <v>610</v>
      </c>
    </row>
    <row r="784" spans="1:64" x14ac:dyDescent="0.45">
      <c r="A784" t="s">
        <v>1076</v>
      </c>
      <c r="B784" t="s">
        <v>31</v>
      </c>
      <c r="C784" s="7">
        <v>43133.434027777781</v>
      </c>
      <c r="D784">
        <v>268.64999999999998</v>
      </c>
      <c r="E784" s="7">
        <v>43136.388888888891</v>
      </c>
      <c r="F784">
        <v>697.3</v>
      </c>
      <c r="G784" s="8">
        <v>1.5955999999999999</v>
      </c>
      <c r="H784">
        <v>98159.84</v>
      </c>
      <c r="I784" s="8">
        <v>1.5596000000000001</v>
      </c>
      <c r="J784">
        <v>234.27699999999999</v>
      </c>
      <c r="K784">
        <v>62938.52</v>
      </c>
      <c r="L784">
        <v>2685863.51</v>
      </c>
      <c r="M784">
        <v>65</v>
      </c>
      <c r="N784">
        <v>1510.15</v>
      </c>
      <c r="O784" s="8">
        <v>-0.2777</v>
      </c>
      <c r="P784" s="8">
        <v>2.0017</v>
      </c>
      <c r="Q784" t="s">
        <v>610</v>
      </c>
      <c r="S784" s="2">
        <v>43133</v>
      </c>
      <c r="T784" t="s">
        <v>1076</v>
      </c>
      <c r="U784">
        <v>268.64999999999998</v>
      </c>
      <c r="V784">
        <v>697.3</v>
      </c>
      <c r="W784">
        <f t="shared" si="146"/>
        <v>13184073.477352487</v>
      </c>
      <c r="X784">
        <f t="shared" si="136"/>
        <v>32960.183693381216</v>
      </c>
      <c r="Y784">
        <f t="shared" si="137"/>
        <v>125</v>
      </c>
      <c r="Z784">
        <f t="shared" si="138"/>
        <v>52373.8125</v>
      </c>
      <c r="AA784" t="str">
        <f t="shared" si="139"/>
        <v/>
      </c>
      <c r="AB784" s="9" t="str">
        <f>IFERROR(AA784/MAX($A$3:AA784)-1,"")</f>
        <v/>
      </c>
      <c r="AG784" s="2">
        <f t="shared" si="144"/>
        <v>43304</v>
      </c>
      <c r="AH784">
        <v>14369026.050744981</v>
      </c>
      <c r="AI784" s="9">
        <f>AH784/MAX($AH$2:AH784)-1</f>
        <v>-2.2786292948274833E-2</v>
      </c>
      <c r="AJ784" s="29">
        <f t="shared" si="140"/>
        <v>1</v>
      </c>
      <c r="AK784" s="29">
        <f t="shared" si="141"/>
        <v>1</v>
      </c>
      <c r="AL784" s="30">
        <f t="shared" si="145"/>
        <v>2</v>
      </c>
      <c r="AM784" s="30">
        <f t="shared" si="142"/>
        <v>2369</v>
      </c>
      <c r="AN784" s="31">
        <f t="shared" ca="1" si="143"/>
        <v>-2.2786292948274833E-2</v>
      </c>
      <c r="AV784" t="s">
        <v>1076</v>
      </c>
      <c r="AW784" t="s">
        <v>31</v>
      </c>
      <c r="AX784" s="7">
        <v>43133.434027777781</v>
      </c>
      <c r="AY784">
        <v>268.64999999999998</v>
      </c>
      <c r="AZ784" s="7">
        <v>43136.388888888891</v>
      </c>
      <c r="BA784">
        <v>697.3</v>
      </c>
      <c r="BB784" s="8">
        <v>1.5955999999999999</v>
      </c>
      <c r="BC784">
        <v>98159.84</v>
      </c>
      <c r="BD784" s="8">
        <v>1.5596000000000001</v>
      </c>
      <c r="BE784">
        <v>234.27699999999999</v>
      </c>
      <c r="BF784">
        <v>62938.52</v>
      </c>
      <c r="BG784">
        <v>2685863.51</v>
      </c>
      <c r="BH784">
        <v>65</v>
      </c>
      <c r="BI784">
        <v>1510.15</v>
      </c>
      <c r="BJ784" s="8">
        <v>-0.2777</v>
      </c>
      <c r="BK784" s="8">
        <v>2.0017</v>
      </c>
      <c r="BL784" t="s">
        <v>610</v>
      </c>
    </row>
    <row r="785" spans="1:64" x14ac:dyDescent="0.45">
      <c r="A785" t="s">
        <v>1076</v>
      </c>
      <c r="B785" t="s">
        <v>31</v>
      </c>
      <c r="C785" s="7">
        <v>43133.434027777781</v>
      </c>
      <c r="D785">
        <v>268.64999999999998</v>
      </c>
      <c r="E785" s="7">
        <v>43136.385416666664</v>
      </c>
      <c r="F785">
        <v>670</v>
      </c>
      <c r="G785" s="8">
        <v>1.494</v>
      </c>
      <c r="H785">
        <v>100871.37</v>
      </c>
      <c r="I785" s="8">
        <v>1.4590000000000001</v>
      </c>
      <c r="J785">
        <v>257.34890000000001</v>
      </c>
      <c r="K785">
        <v>69136.77</v>
      </c>
      <c r="L785">
        <v>3928226.06</v>
      </c>
      <c r="M785">
        <v>64</v>
      </c>
      <c r="N785">
        <v>1576.12</v>
      </c>
      <c r="O785" s="8">
        <v>-0.2777</v>
      </c>
      <c r="P785" s="8">
        <v>1.6713</v>
      </c>
      <c r="Q785" t="s">
        <v>610</v>
      </c>
      <c r="S785" s="2">
        <v>43133</v>
      </c>
      <c r="T785" t="s">
        <v>1076</v>
      </c>
      <c r="U785">
        <v>268.64999999999998</v>
      </c>
      <c r="V785">
        <v>670</v>
      </c>
      <c r="W785">
        <f t="shared" si="146"/>
        <v>13184073.477352487</v>
      </c>
      <c r="X785">
        <f t="shared" si="136"/>
        <v>32960.183693381216</v>
      </c>
      <c r="Y785">
        <f t="shared" si="137"/>
        <v>125</v>
      </c>
      <c r="Z785">
        <f t="shared" si="138"/>
        <v>48995.437499999993</v>
      </c>
      <c r="AA785" t="str">
        <f t="shared" si="139"/>
        <v/>
      </c>
      <c r="AB785" s="9" t="str">
        <f>IFERROR(AA785/MAX($A$3:AA785)-1,"")</f>
        <v/>
      </c>
      <c r="AG785" s="2">
        <f t="shared" si="144"/>
        <v>43305</v>
      </c>
      <c r="AH785">
        <v>14321726.43824498</v>
      </c>
      <c r="AI785" s="9">
        <f>AH785/MAX($AH$2:AH785)-1</f>
        <v>-2.6003061399386351E-2</v>
      </c>
      <c r="AJ785" s="29">
        <f t="shared" si="140"/>
        <v>1</v>
      </c>
      <c r="AK785" s="29">
        <f t="shared" si="141"/>
        <v>1</v>
      </c>
      <c r="AL785" s="30">
        <f t="shared" si="145"/>
        <v>2</v>
      </c>
      <c r="AM785" s="30">
        <f t="shared" si="142"/>
        <v>2369</v>
      </c>
      <c r="AN785" s="31">
        <f t="shared" ca="1" si="143"/>
        <v>-2.6003061399386351E-2</v>
      </c>
      <c r="AV785" t="s">
        <v>1076</v>
      </c>
      <c r="AW785" t="s">
        <v>31</v>
      </c>
      <c r="AX785" s="7">
        <v>43133.434027777781</v>
      </c>
      <c r="AY785">
        <v>268.64999999999998</v>
      </c>
      <c r="AZ785" s="7">
        <v>43136.385416666664</v>
      </c>
      <c r="BA785">
        <v>670</v>
      </c>
      <c r="BB785" s="8">
        <v>1.494</v>
      </c>
      <c r="BC785">
        <v>100871.37</v>
      </c>
      <c r="BD785" s="8">
        <v>1.4590000000000001</v>
      </c>
      <c r="BE785">
        <v>257.34890000000001</v>
      </c>
      <c r="BF785">
        <v>69136.77</v>
      </c>
      <c r="BG785">
        <v>3928226.06</v>
      </c>
      <c r="BH785">
        <v>64</v>
      </c>
      <c r="BI785">
        <v>1576.12</v>
      </c>
      <c r="BJ785" s="8">
        <v>-0.2777</v>
      </c>
      <c r="BK785" s="8">
        <v>1.6713</v>
      </c>
      <c r="BL785" t="s">
        <v>610</v>
      </c>
    </row>
    <row r="786" spans="1:64" x14ac:dyDescent="0.45">
      <c r="A786" t="s">
        <v>1077</v>
      </c>
      <c r="B786" t="s">
        <v>31</v>
      </c>
      <c r="C786" s="7">
        <v>43133.586805555555</v>
      </c>
      <c r="D786">
        <v>232.35</v>
      </c>
      <c r="E786" s="7">
        <v>43136.388888888891</v>
      </c>
      <c r="F786">
        <v>611.04999999999995</v>
      </c>
      <c r="G786" s="8">
        <v>1.6298999999999999</v>
      </c>
      <c r="H786">
        <v>100250.77</v>
      </c>
      <c r="I786" s="8">
        <v>1.5935999999999999</v>
      </c>
      <c r="J786">
        <v>270.7534</v>
      </c>
      <c r="K786">
        <v>62909.55</v>
      </c>
      <c r="L786">
        <v>2786114.28</v>
      </c>
      <c r="M786">
        <v>21</v>
      </c>
      <c r="N786">
        <v>4773.8500000000004</v>
      </c>
      <c r="O786" s="8">
        <v>-9.1700000000000004E-2</v>
      </c>
      <c r="P786" s="8">
        <v>2.0114000000000001</v>
      </c>
      <c r="Q786" t="s">
        <v>610</v>
      </c>
      <c r="S786" s="2">
        <v>43133</v>
      </c>
      <c r="T786" t="s">
        <v>1077</v>
      </c>
      <c r="U786">
        <v>232.35</v>
      </c>
      <c r="V786">
        <v>611.04999999999995</v>
      </c>
      <c r="W786">
        <f t="shared" si="146"/>
        <v>13184073.477352487</v>
      </c>
      <c r="X786">
        <f t="shared" si="136"/>
        <v>32960.183693381216</v>
      </c>
      <c r="Y786">
        <f t="shared" si="137"/>
        <v>150</v>
      </c>
      <c r="Z786">
        <f t="shared" si="138"/>
        <v>55539.899999999994</v>
      </c>
      <c r="AA786" t="str">
        <f t="shared" si="139"/>
        <v/>
      </c>
      <c r="AB786" s="9" t="str">
        <f>IFERROR(AA786/MAX($A$3:AA786)-1,"")</f>
        <v/>
      </c>
      <c r="AG786" s="2">
        <f t="shared" si="144"/>
        <v>43306</v>
      </c>
      <c r="AH786">
        <v>14321726.43824498</v>
      </c>
      <c r="AI786" s="9">
        <f>AH786/MAX($AH$2:AH786)-1</f>
        <v>-2.6003061399386351E-2</v>
      </c>
      <c r="AJ786" s="29">
        <f t="shared" si="140"/>
        <v>1</v>
      </c>
      <c r="AK786" s="29">
        <f t="shared" si="141"/>
        <v>1</v>
      </c>
      <c r="AL786" s="30">
        <f t="shared" si="145"/>
        <v>2</v>
      </c>
      <c r="AM786" s="30">
        <f t="shared" si="142"/>
        <v>2369</v>
      </c>
      <c r="AN786" s="31">
        <f t="shared" ca="1" si="143"/>
        <v>-2.6003061399386351E-2</v>
      </c>
      <c r="AV786" t="s">
        <v>1077</v>
      </c>
      <c r="AW786" t="s">
        <v>31</v>
      </c>
      <c r="AX786" s="7">
        <v>43133.586805555555</v>
      </c>
      <c r="AY786">
        <v>232.35</v>
      </c>
      <c r="AZ786" s="7">
        <v>43136.388888888891</v>
      </c>
      <c r="BA786">
        <v>611.04999999999995</v>
      </c>
      <c r="BB786" s="8">
        <v>1.6298999999999999</v>
      </c>
      <c r="BC786">
        <v>100250.77</v>
      </c>
      <c r="BD786" s="8">
        <v>1.5935999999999999</v>
      </c>
      <c r="BE786">
        <v>270.7534</v>
      </c>
      <c r="BF786">
        <v>62909.55</v>
      </c>
      <c r="BG786">
        <v>2786114.28</v>
      </c>
      <c r="BH786">
        <v>21</v>
      </c>
      <c r="BI786">
        <v>4773.8500000000004</v>
      </c>
      <c r="BJ786" s="8">
        <v>-9.1700000000000004E-2</v>
      </c>
      <c r="BK786" s="8">
        <v>2.0114000000000001</v>
      </c>
      <c r="BL786" t="s">
        <v>610</v>
      </c>
    </row>
    <row r="787" spans="1:64" x14ac:dyDescent="0.45">
      <c r="A787" t="s">
        <v>1077</v>
      </c>
      <c r="B787" t="s">
        <v>31</v>
      </c>
      <c r="C787" s="7">
        <v>43133.586805555555</v>
      </c>
      <c r="D787">
        <v>232.35</v>
      </c>
      <c r="E787" s="7">
        <v>43136.385416666664</v>
      </c>
      <c r="F787">
        <v>599.9</v>
      </c>
      <c r="G787" s="8">
        <v>1.5819000000000001</v>
      </c>
      <c r="H787">
        <v>106840.54</v>
      </c>
      <c r="I787" s="8">
        <v>1.5461</v>
      </c>
      <c r="J787">
        <v>297.41750000000002</v>
      </c>
      <c r="K787">
        <v>69104.95</v>
      </c>
      <c r="L787">
        <v>4035066.6</v>
      </c>
      <c r="M787">
        <v>20</v>
      </c>
      <c r="N787">
        <v>5342.03</v>
      </c>
      <c r="O787" s="8">
        <v>-9.1700000000000004E-2</v>
      </c>
      <c r="P787" s="8">
        <v>1.7975000000000001</v>
      </c>
      <c r="Q787" t="s">
        <v>610</v>
      </c>
      <c r="S787" s="2">
        <v>43133</v>
      </c>
      <c r="T787" t="s">
        <v>1077</v>
      </c>
      <c r="U787">
        <v>232.35</v>
      </c>
      <c r="V787">
        <v>599.9</v>
      </c>
      <c r="W787">
        <f t="shared" si="146"/>
        <v>13184073.477352487</v>
      </c>
      <c r="X787">
        <f t="shared" si="136"/>
        <v>32960.183693381216</v>
      </c>
      <c r="Y787">
        <f t="shared" si="137"/>
        <v>150</v>
      </c>
      <c r="Z787">
        <f t="shared" si="138"/>
        <v>53884.124999999993</v>
      </c>
      <c r="AA787">
        <f t="shared" si="139"/>
        <v>13394866.752352487</v>
      </c>
      <c r="AB787" s="9">
        <f>IFERROR(AA787/MAX($A$3:AA787)-1,"")</f>
        <v>0</v>
      </c>
      <c r="AG787" s="2">
        <f t="shared" si="144"/>
        <v>43307</v>
      </c>
      <c r="AH787">
        <v>14493849.575744979</v>
      </c>
      <c r="AI787" s="9">
        <f>AH787/MAX($AH$2:AH787)-1</f>
        <v>-1.4297251369413733E-2</v>
      </c>
      <c r="AJ787" s="29">
        <f t="shared" si="140"/>
        <v>1</v>
      </c>
      <c r="AK787" s="29">
        <f t="shared" si="141"/>
        <v>1</v>
      </c>
      <c r="AL787" s="30">
        <f t="shared" si="145"/>
        <v>2</v>
      </c>
      <c r="AM787" s="30">
        <f t="shared" si="142"/>
        <v>2369</v>
      </c>
      <c r="AN787" s="31">
        <f t="shared" ca="1" si="143"/>
        <v>-1.4297251369413733E-2</v>
      </c>
      <c r="AV787" t="s">
        <v>1077</v>
      </c>
      <c r="AW787" t="s">
        <v>31</v>
      </c>
      <c r="AX787" s="7">
        <v>43133.586805555555</v>
      </c>
      <c r="AY787">
        <v>232.35</v>
      </c>
      <c r="AZ787" s="7">
        <v>43136.385416666664</v>
      </c>
      <c r="BA787">
        <v>599.9</v>
      </c>
      <c r="BB787" s="8">
        <v>1.5819000000000001</v>
      </c>
      <c r="BC787">
        <v>106840.54</v>
      </c>
      <c r="BD787" s="8">
        <v>1.5461</v>
      </c>
      <c r="BE787">
        <v>297.41750000000002</v>
      </c>
      <c r="BF787">
        <v>69104.95</v>
      </c>
      <c r="BG787">
        <v>4035066.6</v>
      </c>
      <c r="BH787">
        <v>20</v>
      </c>
      <c r="BI787">
        <v>5342.03</v>
      </c>
      <c r="BJ787" s="8">
        <v>-9.1700000000000004E-2</v>
      </c>
      <c r="BK787" s="8">
        <v>1.7975000000000001</v>
      </c>
      <c r="BL787" t="s">
        <v>610</v>
      </c>
    </row>
    <row r="788" spans="1:64" x14ac:dyDescent="0.45">
      <c r="A788" t="s">
        <v>1066</v>
      </c>
      <c r="B788" t="s">
        <v>31</v>
      </c>
      <c r="C788" s="7">
        <v>43136.420138888891</v>
      </c>
      <c r="D788">
        <v>295</v>
      </c>
      <c r="E788" s="7">
        <v>43137.385416666664</v>
      </c>
      <c r="F788">
        <v>32.6</v>
      </c>
      <c r="G788" s="8">
        <v>-0.88949999999999996</v>
      </c>
      <c r="H788">
        <v>-63199.67</v>
      </c>
      <c r="I788" s="8">
        <v>-0.90059999999999996</v>
      </c>
      <c r="J788">
        <v>237.88249999999999</v>
      </c>
      <c r="K788">
        <v>70175.34</v>
      </c>
      <c r="L788">
        <v>3971866.93</v>
      </c>
      <c r="M788">
        <v>68</v>
      </c>
      <c r="N788">
        <v>-929.41</v>
      </c>
      <c r="O788" s="8">
        <v>-0.94679999999999997</v>
      </c>
      <c r="P788" s="8">
        <v>0.1153</v>
      </c>
      <c r="Q788" t="s">
        <v>610</v>
      </c>
      <c r="S788" s="2">
        <v>43136</v>
      </c>
      <c r="T788" t="s">
        <v>1066</v>
      </c>
      <c r="U788">
        <v>295</v>
      </c>
      <c r="V788">
        <v>32.6</v>
      </c>
      <c r="W788">
        <f t="shared" si="146"/>
        <v>13394866.752352487</v>
      </c>
      <c r="X788">
        <f t="shared" si="136"/>
        <v>33487.166880881217</v>
      </c>
      <c r="Y788">
        <f t="shared" si="137"/>
        <v>125</v>
      </c>
      <c r="Z788">
        <f t="shared" si="138"/>
        <v>-33209.5</v>
      </c>
      <c r="AA788" t="str">
        <f t="shared" si="139"/>
        <v/>
      </c>
      <c r="AB788" s="9" t="str">
        <f>IFERROR(AA788/MAX($A$3:AA788)-1,"")</f>
        <v/>
      </c>
      <c r="AG788" s="2">
        <f t="shared" si="144"/>
        <v>43308</v>
      </c>
      <c r="AH788">
        <v>14498001.300744979</v>
      </c>
      <c r="AI788" s="9">
        <f>AH788/MAX($AH$2:AH788)-1</f>
        <v>-1.4014899415733528E-2</v>
      </c>
      <c r="AJ788" s="29">
        <f t="shared" si="140"/>
        <v>1</v>
      </c>
      <c r="AK788" s="29">
        <f t="shared" si="141"/>
        <v>1</v>
      </c>
      <c r="AL788" s="30">
        <f t="shared" si="145"/>
        <v>2</v>
      </c>
      <c r="AM788" s="30">
        <f t="shared" si="142"/>
        <v>2369</v>
      </c>
      <c r="AN788" s="31">
        <f t="shared" ca="1" si="143"/>
        <v>-1.4014899415733528E-2</v>
      </c>
      <c r="AV788" t="s">
        <v>1066</v>
      </c>
      <c r="AW788" t="s">
        <v>31</v>
      </c>
      <c r="AX788" s="7">
        <v>43136.420138888891</v>
      </c>
      <c r="AY788">
        <v>295</v>
      </c>
      <c r="AZ788" s="7">
        <v>43137.385416666664</v>
      </c>
      <c r="BA788">
        <v>32.6</v>
      </c>
      <c r="BB788" s="8">
        <v>-0.88949999999999996</v>
      </c>
      <c r="BC788">
        <v>-63199.67</v>
      </c>
      <c r="BD788" s="8">
        <v>-0.90059999999999996</v>
      </c>
      <c r="BE788">
        <v>237.88249999999999</v>
      </c>
      <c r="BF788">
        <v>70175.34</v>
      </c>
      <c r="BG788">
        <v>3971866.93</v>
      </c>
      <c r="BH788">
        <v>68</v>
      </c>
      <c r="BI788">
        <v>-929.41</v>
      </c>
      <c r="BJ788" s="8">
        <v>-0.94679999999999997</v>
      </c>
      <c r="BK788" s="8">
        <v>0.1153</v>
      </c>
      <c r="BL788" t="s">
        <v>610</v>
      </c>
    </row>
    <row r="789" spans="1:64" x14ac:dyDescent="0.45">
      <c r="A789" t="s">
        <v>1078</v>
      </c>
      <c r="B789" t="s">
        <v>31</v>
      </c>
      <c r="C789" s="7">
        <v>43136.472222222219</v>
      </c>
      <c r="D789">
        <v>255.4</v>
      </c>
      <c r="E789" s="7">
        <v>43137.385416666664</v>
      </c>
      <c r="F789">
        <v>23.9</v>
      </c>
      <c r="G789" s="8">
        <v>-0.90639999999999998</v>
      </c>
      <c r="H789">
        <v>-64358.6</v>
      </c>
      <c r="I789" s="8">
        <v>-0.91739999999999999</v>
      </c>
      <c r="J789">
        <v>274.69279999999998</v>
      </c>
      <c r="K789">
        <v>70156.539999999994</v>
      </c>
      <c r="L789">
        <v>3907508.33</v>
      </c>
      <c r="M789">
        <v>53</v>
      </c>
      <c r="N789">
        <v>-1214.31</v>
      </c>
      <c r="O789" s="8">
        <v>-0.96360000000000001</v>
      </c>
      <c r="P789" s="8">
        <v>3.0499999999999999E-2</v>
      </c>
      <c r="Q789" t="s">
        <v>610</v>
      </c>
      <c r="S789" s="2">
        <v>43136</v>
      </c>
      <c r="T789" t="s">
        <v>1078</v>
      </c>
      <c r="U789">
        <v>255.4</v>
      </c>
      <c r="V789">
        <v>23.9</v>
      </c>
      <c r="W789">
        <f t="shared" si="146"/>
        <v>13394866.752352487</v>
      </c>
      <c r="X789">
        <f t="shared" si="136"/>
        <v>33487.166880881217</v>
      </c>
      <c r="Y789">
        <f t="shared" si="137"/>
        <v>125</v>
      </c>
      <c r="Z789">
        <f t="shared" si="138"/>
        <v>-29286.625</v>
      </c>
      <c r="AA789">
        <f t="shared" si="139"/>
        <v>13332370.627352487</v>
      </c>
      <c r="AB789" s="9">
        <f>IFERROR(AA789/MAX($A$3:AA789)-1,"")</f>
        <v>-4.6656772445328176E-3</v>
      </c>
      <c r="AG789" s="2">
        <f t="shared" si="144"/>
        <v>43309</v>
      </c>
      <c r="AH789">
        <v>14498001.300744979</v>
      </c>
      <c r="AI789" s="9">
        <f>AH789/MAX($AH$2:AH789)-1</f>
        <v>-1.4014899415733528E-2</v>
      </c>
      <c r="AJ789" s="29">
        <f t="shared" si="140"/>
        <v>1</v>
      </c>
      <c r="AK789" s="29">
        <f t="shared" si="141"/>
        <v>1</v>
      </c>
      <c r="AL789" s="30">
        <f t="shared" si="145"/>
        <v>2</v>
      </c>
      <c r="AM789" s="30">
        <f t="shared" si="142"/>
        <v>2369</v>
      </c>
      <c r="AN789" s="31">
        <f t="shared" ca="1" si="143"/>
        <v>-1.4014899415733528E-2</v>
      </c>
      <c r="AV789" t="s">
        <v>1078</v>
      </c>
      <c r="AW789" t="s">
        <v>31</v>
      </c>
      <c r="AX789" s="7">
        <v>43136.472222222219</v>
      </c>
      <c r="AY789">
        <v>255.4</v>
      </c>
      <c r="AZ789" s="7">
        <v>43137.385416666664</v>
      </c>
      <c r="BA789">
        <v>23.9</v>
      </c>
      <c r="BB789" s="8">
        <v>-0.90639999999999998</v>
      </c>
      <c r="BC789">
        <v>-64358.6</v>
      </c>
      <c r="BD789" s="8">
        <v>-0.91739999999999999</v>
      </c>
      <c r="BE789">
        <v>274.69279999999998</v>
      </c>
      <c r="BF789">
        <v>70156.539999999994</v>
      </c>
      <c r="BG789">
        <v>3907508.33</v>
      </c>
      <c r="BH789">
        <v>53</v>
      </c>
      <c r="BI789">
        <v>-1214.31</v>
      </c>
      <c r="BJ789" s="8">
        <v>-0.96360000000000001</v>
      </c>
      <c r="BK789" s="8">
        <v>3.0499999999999999E-2</v>
      </c>
      <c r="BL789" t="s">
        <v>610</v>
      </c>
    </row>
    <row r="790" spans="1:64" x14ac:dyDescent="0.45">
      <c r="A790" t="s">
        <v>1063</v>
      </c>
      <c r="B790" t="s">
        <v>31</v>
      </c>
      <c r="C790" s="7">
        <v>43137.395833333336</v>
      </c>
      <c r="D790">
        <v>271.05</v>
      </c>
      <c r="E790" s="7">
        <v>43138.385416666664</v>
      </c>
      <c r="F790">
        <v>42.4</v>
      </c>
      <c r="G790" s="8">
        <v>-0.84360000000000002</v>
      </c>
      <c r="H790">
        <v>-59464.03</v>
      </c>
      <c r="I790" s="8">
        <v>-0.85509999999999997</v>
      </c>
      <c r="J790">
        <v>256.54880000000003</v>
      </c>
      <c r="K790">
        <v>69537.539999999994</v>
      </c>
      <c r="L790">
        <v>3848044.3</v>
      </c>
      <c r="M790">
        <v>75</v>
      </c>
      <c r="N790">
        <v>-792.85</v>
      </c>
      <c r="O790" s="8">
        <v>-0.84360000000000002</v>
      </c>
      <c r="P790" s="8">
        <v>0.83950000000000002</v>
      </c>
      <c r="Q790" t="s">
        <v>610</v>
      </c>
      <c r="S790" s="2">
        <v>43137</v>
      </c>
      <c r="T790" t="s">
        <v>1063</v>
      </c>
      <c r="U790">
        <v>271.05</v>
      </c>
      <c r="V790">
        <v>42.4</v>
      </c>
      <c r="W790">
        <f t="shared" si="146"/>
        <v>13332370.627352487</v>
      </c>
      <c r="X790">
        <f t="shared" si="136"/>
        <v>33330.926568381219</v>
      </c>
      <c r="Y790">
        <f t="shared" si="137"/>
        <v>125</v>
      </c>
      <c r="Z790">
        <f t="shared" si="138"/>
        <v>-28973.062500000004</v>
      </c>
      <c r="AA790" t="str">
        <f t="shared" si="139"/>
        <v/>
      </c>
      <c r="AB790" s="9" t="str">
        <f>IFERROR(AA790/MAX($A$3:AA790)-1,"")</f>
        <v/>
      </c>
      <c r="AG790" s="2">
        <f t="shared" si="144"/>
        <v>43310</v>
      </c>
      <c r="AH790">
        <v>14498001.300744979</v>
      </c>
      <c r="AI790" s="9">
        <f>AH790/MAX($AH$2:AH790)-1</f>
        <v>-1.4014899415733528E-2</v>
      </c>
      <c r="AJ790" s="29">
        <f t="shared" si="140"/>
        <v>1</v>
      </c>
      <c r="AK790" s="29">
        <f t="shared" si="141"/>
        <v>1</v>
      </c>
      <c r="AL790" s="30">
        <f t="shared" si="145"/>
        <v>2</v>
      </c>
      <c r="AM790" s="30">
        <f t="shared" si="142"/>
        <v>2369</v>
      </c>
      <c r="AN790" s="31">
        <f t="shared" ca="1" si="143"/>
        <v>-1.4014899415733528E-2</v>
      </c>
      <c r="AV790" t="s">
        <v>1063</v>
      </c>
      <c r="AW790" t="s">
        <v>31</v>
      </c>
      <c r="AX790" s="7">
        <v>43137.395833333336</v>
      </c>
      <c r="AY790">
        <v>271.05</v>
      </c>
      <c r="AZ790" s="7">
        <v>43138.385416666664</v>
      </c>
      <c r="BA790">
        <v>42.4</v>
      </c>
      <c r="BB790" s="8">
        <v>-0.84360000000000002</v>
      </c>
      <c r="BC790">
        <v>-59464.03</v>
      </c>
      <c r="BD790" s="8">
        <v>-0.85509999999999997</v>
      </c>
      <c r="BE790">
        <v>256.54880000000003</v>
      </c>
      <c r="BF790">
        <v>69537.539999999994</v>
      </c>
      <c r="BG790">
        <v>3848044.3</v>
      </c>
      <c r="BH790">
        <v>75</v>
      </c>
      <c r="BI790">
        <v>-792.85</v>
      </c>
      <c r="BJ790" s="8">
        <v>-0.84360000000000002</v>
      </c>
      <c r="BK790" s="8">
        <v>0.83950000000000002</v>
      </c>
      <c r="BL790" t="s">
        <v>610</v>
      </c>
    </row>
    <row r="791" spans="1:64" x14ac:dyDescent="0.45">
      <c r="A791" t="s">
        <v>1059</v>
      </c>
      <c r="B791" t="s">
        <v>31</v>
      </c>
      <c r="C791" s="7">
        <v>43137.399305555555</v>
      </c>
      <c r="D791">
        <v>307.55</v>
      </c>
      <c r="E791" s="7">
        <v>43138.385416666664</v>
      </c>
      <c r="F791">
        <v>789.3</v>
      </c>
      <c r="G791" s="8">
        <v>1.5664</v>
      </c>
      <c r="H791">
        <v>106433.8</v>
      </c>
      <c r="I791" s="8">
        <v>1.5306999999999999</v>
      </c>
      <c r="J791">
        <v>226.07900000000001</v>
      </c>
      <c r="K791">
        <v>69530.59</v>
      </c>
      <c r="L791">
        <v>3954478.1</v>
      </c>
      <c r="M791">
        <v>74</v>
      </c>
      <c r="N791">
        <v>1438.29</v>
      </c>
      <c r="O791" s="8">
        <v>-0.1522</v>
      </c>
      <c r="P791" s="8">
        <v>2.3395000000000001</v>
      </c>
      <c r="Q791" t="s">
        <v>610</v>
      </c>
      <c r="S791" s="2">
        <v>43137</v>
      </c>
      <c r="T791" t="s">
        <v>1059</v>
      </c>
      <c r="U791">
        <v>307.55</v>
      </c>
      <c r="V791">
        <v>789.3</v>
      </c>
      <c r="W791">
        <f t="shared" si="146"/>
        <v>13332370.627352487</v>
      </c>
      <c r="X791">
        <f t="shared" si="136"/>
        <v>33330.926568381219</v>
      </c>
      <c r="Y791">
        <f t="shared" si="137"/>
        <v>100</v>
      </c>
      <c r="Z791">
        <f t="shared" si="138"/>
        <v>47078.149999999994</v>
      </c>
      <c r="AA791" t="str">
        <f t="shared" si="139"/>
        <v/>
      </c>
      <c r="AB791" s="9" t="str">
        <f>IFERROR(AA791/MAX($A$3:AA791)-1,"")</f>
        <v/>
      </c>
      <c r="AG791" s="2">
        <f t="shared" si="144"/>
        <v>43311</v>
      </c>
      <c r="AH791">
        <v>14487675.175744979</v>
      </c>
      <c r="AI791" s="9">
        <f>AH791/MAX($AH$2:AH791)-1</f>
        <v>-1.4717162105987835E-2</v>
      </c>
      <c r="AJ791" s="29">
        <f t="shared" si="140"/>
        <v>1</v>
      </c>
      <c r="AK791" s="29">
        <f t="shared" si="141"/>
        <v>1</v>
      </c>
      <c r="AL791" s="30">
        <f t="shared" si="145"/>
        <v>2</v>
      </c>
      <c r="AM791" s="30">
        <f t="shared" si="142"/>
        <v>2369</v>
      </c>
      <c r="AN791" s="31">
        <f t="shared" ca="1" si="143"/>
        <v>-1.4717162105987835E-2</v>
      </c>
      <c r="AV791" t="s">
        <v>1059</v>
      </c>
      <c r="AW791" t="s">
        <v>31</v>
      </c>
      <c r="AX791" s="7">
        <v>43137.399305555555</v>
      </c>
      <c r="AY791">
        <v>307.55</v>
      </c>
      <c r="AZ791" s="7">
        <v>43138.385416666664</v>
      </c>
      <c r="BA791">
        <v>789.3</v>
      </c>
      <c r="BB791" s="8">
        <v>1.5664</v>
      </c>
      <c r="BC791">
        <v>106433.8</v>
      </c>
      <c r="BD791" s="8">
        <v>1.5306999999999999</v>
      </c>
      <c r="BE791">
        <v>226.07900000000001</v>
      </c>
      <c r="BF791">
        <v>69530.59</v>
      </c>
      <c r="BG791">
        <v>3954478.1</v>
      </c>
      <c r="BH791">
        <v>74</v>
      </c>
      <c r="BI791">
        <v>1438.29</v>
      </c>
      <c r="BJ791" s="8">
        <v>-0.1522</v>
      </c>
      <c r="BK791" s="8">
        <v>2.3395000000000001</v>
      </c>
      <c r="BL791" t="s">
        <v>610</v>
      </c>
    </row>
    <row r="792" spans="1:64" x14ac:dyDescent="0.45">
      <c r="A792" t="s">
        <v>1056</v>
      </c>
      <c r="B792" t="s">
        <v>31</v>
      </c>
      <c r="C792" s="7">
        <v>43137.416666666664</v>
      </c>
      <c r="D792">
        <v>310.95</v>
      </c>
      <c r="E792" s="7">
        <v>43138.388888888891</v>
      </c>
      <c r="F792">
        <v>32.9</v>
      </c>
      <c r="G792" s="8">
        <v>-0.89419999999999999</v>
      </c>
      <c r="H792">
        <v>-57873.35</v>
      </c>
      <c r="I792" s="8">
        <v>-0.90529999999999999</v>
      </c>
      <c r="J792">
        <v>205.5976</v>
      </c>
      <c r="K792">
        <v>63930.57</v>
      </c>
      <c r="L792">
        <v>2728240.93</v>
      </c>
      <c r="M792">
        <v>70</v>
      </c>
      <c r="N792">
        <v>-826.76</v>
      </c>
      <c r="O792" s="8">
        <v>-0.91</v>
      </c>
      <c r="P792" s="8">
        <v>0.43959999999999999</v>
      </c>
      <c r="Q792" t="s">
        <v>610</v>
      </c>
      <c r="S792" s="2">
        <v>43137</v>
      </c>
      <c r="T792" t="s">
        <v>1056</v>
      </c>
      <c r="U792">
        <v>310.95</v>
      </c>
      <c r="V792">
        <v>32.9</v>
      </c>
      <c r="W792">
        <f t="shared" si="146"/>
        <v>13332370.627352487</v>
      </c>
      <c r="X792">
        <f t="shared" si="136"/>
        <v>33330.926568381219</v>
      </c>
      <c r="Y792">
        <f t="shared" si="137"/>
        <v>100</v>
      </c>
      <c r="Z792">
        <f t="shared" si="138"/>
        <v>-28148.850000000006</v>
      </c>
      <c r="AA792" t="str">
        <f t="shared" si="139"/>
        <v/>
      </c>
      <c r="AB792" s="9" t="str">
        <f>IFERROR(AA792/MAX($A$3:AA792)-1,"")</f>
        <v/>
      </c>
      <c r="AG792" s="2">
        <f t="shared" si="144"/>
        <v>43312</v>
      </c>
      <c r="AH792">
        <v>14468198.525744978</v>
      </c>
      <c r="AI792" s="9">
        <f>AH792/MAX($AH$2:AH792)-1</f>
        <v>-1.6041736873980694E-2</v>
      </c>
      <c r="AJ792" s="29">
        <f t="shared" si="140"/>
        <v>1</v>
      </c>
      <c r="AK792" s="29">
        <f t="shared" si="141"/>
        <v>1</v>
      </c>
      <c r="AL792" s="30">
        <f t="shared" si="145"/>
        <v>2</v>
      </c>
      <c r="AM792" s="30">
        <f t="shared" si="142"/>
        <v>2369</v>
      </c>
      <c r="AN792" s="31">
        <f t="shared" ca="1" si="143"/>
        <v>-1.6041736873980694E-2</v>
      </c>
      <c r="AV792" t="s">
        <v>1056</v>
      </c>
      <c r="AW792" t="s">
        <v>31</v>
      </c>
      <c r="AX792" s="7">
        <v>43137.416666666664</v>
      </c>
      <c r="AY792">
        <v>310.95</v>
      </c>
      <c r="AZ792" s="7">
        <v>43138.388888888891</v>
      </c>
      <c r="BA792">
        <v>32.9</v>
      </c>
      <c r="BB792" s="8">
        <v>-0.89419999999999999</v>
      </c>
      <c r="BC792">
        <v>-57873.35</v>
      </c>
      <c r="BD792" s="8">
        <v>-0.90529999999999999</v>
      </c>
      <c r="BE792">
        <v>205.5976</v>
      </c>
      <c r="BF792">
        <v>63930.57</v>
      </c>
      <c r="BG792">
        <v>2728240.93</v>
      </c>
      <c r="BH792">
        <v>70</v>
      </c>
      <c r="BI792">
        <v>-826.76</v>
      </c>
      <c r="BJ792" s="8">
        <v>-0.91</v>
      </c>
      <c r="BK792" s="8">
        <v>0.43959999999999999</v>
      </c>
      <c r="BL792" t="s">
        <v>610</v>
      </c>
    </row>
    <row r="793" spans="1:64" x14ac:dyDescent="0.45">
      <c r="A793" t="s">
        <v>1030</v>
      </c>
      <c r="B793" t="s">
        <v>31</v>
      </c>
      <c r="C793" s="7">
        <v>43137.420138888891</v>
      </c>
      <c r="D793">
        <v>334.25</v>
      </c>
      <c r="E793" s="7">
        <v>43138.388888888891</v>
      </c>
      <c r="F793">
        <v>901.99990000000003</v>
      </c>
      <c r="G793" s="8">
        <v>1.6986000000000001</v>
      </c>
      <c r="H793">
        <v>106215.98</v>
      </c>
      <c r="I793" s="8">
        <v>1.6616</v>
      </c>
      <c r="J793">
        <v>191.2466</v>
      </c>
      <c r="K793">
        <v>63924.18</v>
      </c>
      <c r="L793">
        <v>2834456.91</v>
      </c>
      <c r="M793">
        <v>69</v>
      </c>
      <c r="N793">
        <v>1539.36</v>
      </c>
      <c r="O793" s="8">
        <v>-7.2599999999999998E-2</v>
      </c>
      <c r="P793" s="8">
        <v>2.2850999999999999</v>
      </c>
      <c r="Q793" t="s">
        <v>610</v>
      </c>
      <c r="S793" s="2">
        <v>43137</v>
      </c>
      <c r="T793" t="s">
        <v>1030</v>
      </c>
      <c r="U793">
        <v>334.25</v>
      </c>
      <c r="V793">
        <v>901.99990000000003</v>
      </c>
      <c r="W793">
        <f t="shared" si="146"/>
        <v>13332370.627352487</v>
      </c>
      <c r="X793">
        <f t="shared" si="136"/>
        <v>33330.926568381219</v>
      </c>
      <c r="Y793">
        <f t="shared" si="137"/>
        <v>100</v>
      </c>
      <c r="Z793">
        <f t="shared" si="138"/>
        <v>55538.740099999995</v>
      </c>
      <c r="AA793">
        <f t="shared" si="139"/>
        <v>13377865.604952488</v>
      </c>
      <c r="AB793" s="9">
        <f>IFERROR(AA793/MAX($A$3:AA793)-1,"")</f>
        <v>-1.2692285570524708E-3</v>
      </c>
      <c r="AG793" s="2">
        <f t="shared" si="144"/>
        <v>43313</v>
      </c>
      <c r="AH793">
        <v>14501916.125744978</v>
      </c>
      <c r="AI793" s="9">
        <f>AH793/MAX($AH$2:AH793)-1</f>
        <v>-1.374865863941388E-2</v>
      </c>
      <c r="AJ793" s="29">
        <f t="shared" si="140"/>
        <v>1</v>
      </c>
      <c r="AK793" s="29">
        <f t="shared" si="141"/>
        <v>1</v>
      </c>
      <c r="AL793" s="30">
        <f t="shared" si="145"/>
        <v>2</v>
      </c>
      <c r="AM793" s="30">
        <f t="shared" si="142"/>
        <v>2369</v>
      </c>
      <c r="AN793" s="31">
        <f t="shared" ca="1" si="143"/>
        <v>-1.374865863941388E-2</v>
      </c>
      <c r="AV793" t="s">
        <v>1030</v>
      </c>
      <c r="AW793" t="s">
        <v>31</v>
      </c>
      <c r="AX793" s="7">
        <v>43137.420138888891</v>
      </c>
      <c r="AY793">
        <v>334.25</v>
      </c>
      <c r="AZ793" s="7">
        <v>43138.388888888891</v>
      </c>
      <c r="BA793">
        <v>901.99990000000003</v>
      </c>
      <c r="BB793" s="8">
        <v>1.6986000000000001</v>
      </c>
      <c r="BC793">
        <v>106215.98</v>
      </c>
      <c r="BD793" s="8">
        <v>1.6616</v>
      </c>
      <c r="BE793">
        <v>191.2466</v>
      </c>
      <c r="BF793">
        <v>63924.18</v>
      </c>
      <c r="BG793">
        <v>2834456.91</v>
      </c>
      <c r="BH793">
        <v>69</v>
      </c>
      <c r="BI793">
        <v>1539.36</v>
      </c>
      <c r="BJ793" s="8">
        <v>-7.2599999999999998E-2</v>
      </c>
      <c r="BK793" s="8">
        <v>2.2850999999999999</v>
      </c>
      <c r="BL793" t="s">
        <v>610</v>
      </c>
    </row>
    <row r="794" spans="1:64" x14ac:dyDescent="0.45">
      <c r="A794" t="s">
        <v>1258</v>
      </c>
      <c r="B794" t="s">
        <v>31</v>
      </c>
      <c r="C794" s="7">
        <v>43138.440972222219</v>
      </c>
      <c r="D794">
        <v>233.7</v>
      </c>
      <c r="E794" s="7">
        <v>43139.385416666664</v>
      </c>
      <c r="F794">
        <v>261.39999999999998</v>
      </c>
      <c r="G794" s="8">
        <v>0.11849999999999999</v>
      </c>
      <c r="H794">
        <v>6791.84</v>
      </c>
      <c r="I794" s="8">
        <v>9.7299999999999998E-2</v>
      </c>
      <c r="J794">
        <v>298.55540000000002</v>
      </c>
      <c r="K794">
        <v>69772.39</v>
      </c>
      <c r="L794">
        <v>3961269.94</v>
      </c>
      <c r="M794">
        <v>62</v>
      </c>
      <c r="N794">
        <v>109.55</v>
      </c>
      <c r="O794" s="8">
        <v>-0.12</v>
      </c>
      <c r="P794" s="8">
        <v>0.91930000000000001</v>
      </c>
      <c r="Q794" t="s">
        <v>610</v>
      </c>
      <c r="S794" s="2">
        <v>43138</v>
      </c>
      <c r="T794" t="s">
        <v>1258</v>
      </c>
      <c r="U794">
        <v>233.7</v>
      </c>
      <c r="V794">
        <v>261.39999999999998</v>
      </c>
      <c r="W794">
        <f t="shared" si="146"/>
        <v>13377865.604952488</v>
      </c>
      <c r="X794">
        <f t="shared" si="136"/>
        <v>33444.664012381218</v>
      </c>
      <c r="Y794">
        <f t="shared" si="137"/>
        <v>150</v>
      </c>
      <c r="Z794">
        <f t="shared" si="138"/>
        <v>3412.3500000000035</v>
      </c>
      <c r="AA794" t="str">
        <f t="shared" si="139"/>
        <v/>
      </c>
      <c r="AB794" s="9" t="str">
        <f>IFERROR(AA794/MAX($A$3:AA794)-1,"")</f>
        <v/>
      </c>
      <c r="AG794" s="2">
        <f t="shared" si="144"/>
        <v>43314</v>
      </c>
      <c r="AH794">
        <v>14486396.125744978</v>
      </c>
      <c r="AI794" s="9">
        <f>AH794/MAX($AH$2:AH794)-1</f>
        <v>-1.4804148181981502E-2</v>
      </c>
      <c r="AJ794" s="29">
        <f t="shared" si="140"/>
        <v>1</v>
      </c>
      <c r="AK794" s="29">
        <f t="shared" si="141"/>
        <v>1</v>
      </c>
      <c r="AL794" s="30">
        <f t="shared" si="145"/>
        <v>2</v>
      </c>
      <c r="AM794" s="30">
        <f t="shared" si="142"/>
        <v>2369</v>
      </c>
      <c r="AN794" s="31">
        <f t="shared" ca="1" si="143"/>
        <v>-1.4804148181981502E-2</v>
      </c>
      <c r="AV794" t="s">
        <v>1258</v>
      </c>
      <c r="AW794" t="s">
        <v>31</v>
      </c>
      <c r="AX794" s="7">
        <v>43138.440972222219</v>
      </c>
      <c r="AY794">
        <v>233.7</v>
      </c>
      <c r="AZ794" s="7">
        <v>43139.385416666664</v>
      </c>
      <c r="BA794">
        <v>261.39999999999998</v>
      </c>
      <c r="BB794" s="8">
        <v>0.11849999999999999</v>
      </c>
      <c r="BC794">
        <v>6791.84</v>
      </c>
      <c r="BD794" s="8">
        <v>9.7299999999999998E-2</v>
      </c>
      <c r="BE794">
        <v>298.55540000000002</v>
      </c>
      <c r="BF794">
        <v>69772.39</v>
      </c>
      <c r="BG794">
        <v>3961269.94</v>
      </c>
      <c r="BH794">
        <v>62</v>
      </c>
      <c r="BI794">
        <v>109.55</v>
      </c>
      <c r="BJ794" s="8">
        <v>-0.12</v>
      </c>
      <c r="BK794" s="8">
        <v>0.91930000000000001</v>
      </c>
      <c r="BL794" t="s">
        <v>610</v>
      </c>
    </row>
    <row r="795" spans="1:64" x14ac:dyDescent="0.45">
      <c r="A795" t="s">
        <v>1055</v>
      </c>
      <c r="B795" t="s">
        <v>31</v>
      </c>
      <c r="C795" s="7">
        <v>43138.454861111109</v>
      </c>
      <c r="D795">
        <v>214.95</v>
      </c>
      <c r="E795" s="7">
        <v>43139.385416666664</v>
      </c>
      <c r="F795">
        <v>192.85</v>
      </c>
      <c r="G795" s="8">
        <v>-0.1028</v>
      </c>
      <c r="H795">
        <v>-8500.5300000000007</v>
      </c>
      <c r="I795" s="8">
        <v>-0.12180000000000001</v>
      </c>
      <c r="J795">
        <v>324.72050000000002</v>
      </c>
      <c r="K795">
        <v>69798.66</v>
      </c>
      <c r="L795">
        <v>3952769.41</v>
      </c>
      <c r="M795">
        <v>58</v>
      </c>
      <c r="N795">
        <v>-146.56</v>
      </c>
      <c r="O795" s="8">
        <v>-0.3024</v>
      </c>
      <c r="P795" s="8">
        <v>0.76390000000000002</v>
      </c>
      <c r="Q795" t="s">
        <v>610</v>
      </c>
      <c r="S795" s="2">
        <v>43138</v>
      </c>
      <c r="T795" t="s">
        <v>1055</v>
      </c>
      <c r="U795">
        <v>214.95</v>
      </c>
      <c r="V795">
        <v>192.85</v>
      </c>
      <c r="W795">
        <f t="shared" si="146"/>
        <v>13377865.604952488</v>
      </c>
      <c r="X795">
        <f t="shared" si="136"/>
        <v>33444.664012381218</v>
      </c>
      <c r="Y795">
        <f t="shared" si="137"/>
        <v>150</v>
      </c>
      <c r="Z795">
        <f t="shared" si="138"/>
        <v>-3926.7</v>
      </c>
      <c r="AA795" t="str">
        <f t="shared" si="139"/>
        <v/>
      </c>
      <c r="AB795" s="9" t="str">
        <f>IFERROR(AA795/MAX($A$3:AA795)-1,"")</f>
        <v/>
      </c>
      <c r="AG795" s="2">
        <f t="shared" si="144"/>
        <v>43315</v>
      </c>
      <c r="AH795">
        <v>14572117.688244978</v>
      </c>
      <c r="AI795" s="9">
        <f>AH795/MAX($AH$2:AH795)-1</f>
        <v>-8.9743664299644088E-3</v>
      </c>
      <c r="AJ795" s="29">
        <f t="shared" si="140"/>
        <v>1</v>
      </c>
      <c r="AK795" s="29">
        <f t="shared" si="141"/>
        <v>1</v>
      </c>
      <c r="AL795" s="30">
        <f t="shared" si="145"/>
        <v>2</v>
      </c>
      <c r="AM795" s="30">
        <f t="shared" si="142"/>
        <v>2369</v>
      </c>
      <c r="AN795" s="31">
        <f t="shared" ca="1" si="143"/>
        <v>-8.9743664299644088E-3</v>
      </c>
      <c r="AV795" t="s">
        <v>1055</v>
      </c>
      <c r="AW795" t="s">
        <v>31</v>
      </c>
      <c r="AX795" s="7">
        <v>43138.454861111109</v>
      </c>
      <c r="AY795">
        <v>214.95</v>
      </c>
      <c r="AZ795" s="7">
        <v>43139.385416666664</v>
      </c>
      <c r="BA795">
        <v>192.85</v>
      </c>
      <c r="BB795" s="8">
        <v>-0.1028</v>
      </c>
      <c r="BC795">
        <v>-8500.5300000000007</v>
      </c>
      <c r="BD795" s="8">
        <v>-0.12180000000000001</v>
      </c>
      <c r="BE795">
        <v>324.72050000000002</v>
      </c>
      <c r="BF795">
        <v>69798.66</v>
      </c>
      <c r="BG795">
        <v>3952769.41</v>
      </c>
      <c r="BH795">
        <v>58</v>
      </c>
      <c r="BI795">
        <v>-146.56</v>
      </c>
      <c r="BJ795" s="8">
        <v>-0.3024</v>
      </c>
      <c r="BK795" s="8">
        <v>0.76390000000000002</v>
      </c>
      <c r="BL795" t="s">
        <v>610</v>
      </c>
    </row>
    <row r="796" spans="1:64" x14ac:dyDescent="0.45">
      <c r="A796" t="s">
        <v>1055</v>
      </c>
      <c r="B796" t="s">
        <v>31</v>
      </c>
      <c r="C796" s="7">
        <v>43138.465277777781</v>
      </c>
      <c r="D796">
        <v>226.7</v>
      </c>
      <c r="E796" s="7">
        <v>43139.388888888891</v>
      </c>
      <c r="F796">
        <v>194.85</v>
      </c>
      <c r="G796" s="8">
        <v>-0.14050000000000001</v>
      </c>
      <c r="H796">
        <v>-10209.11</v>
      </c>
      <c r="I796" s="8">
        <v>-0.15909999999999999</v>
      </c>
      <c r="J796">
        <v>283.07139999999998</v>
      </c>
      <c r="K796">
        <v>64172.28</v>
      </c>
      <c r="L796">
        <v>2824247.8</v>
      </c>
      <c r="M796">
        <v>56</v>
      </c>
      <c r="N796">
        <v>-182.31</v>
      </c>
      <c r="O796" s="8">
        <v>-0.3604</v>
      </c>
      <c r="P796" s="8">
        <v>0.67249999999999999</v>
      </c>
      <c r="Q796" t="s">
        <v>610</v>
      </c>
      <c r="S796" s="2">
        <v>43138</v>
      </c>
      <c r="T796" t="s">
        <v>1055</v>
      </c>
      <c r="U796">
        <v>226.7</v>
      </c>
      <c r="V796">
        <v>194.85</v>
      </c>
      <c r="W796">
        <f t="shared" si="146"/>
        <v>13377865.604952488</v>
      </c>
      <c r="X796">
        <f t="shared" si="136"/>
        <v>33444.664012381218</v>
      </c>
      <c r="Y796">
        <f t="shared" si="137"/>
        <v>150</v>
      </c>
      <c r="Z796">
        <f t="shared" si="138"/>
        <v>-5409.824999999998</v>
      </c>
      <c r="AA796" t="str">
        <f t="shared" si="139"/>
        <v/>
      </c>
      <c r="AB796" s="9" t="str">
        <f>IFERROR(AA796/MAX($A$3:AA796)-1,"")</f>
        <v/>
      </c>
      <c r="AG796" s="2">
        <f t="shared" si="144"/>
        <v>43316</v>
      </c>
      <c r="AH796">
        <v>14572117.688244978</v>
      </c>
      <c r="AI796" s="9">
        <f>AH796/MAX($AH$2:AH796)-1</f>
        <v>-8.9743664299644088E-3</v>
      </c>
      <c r="AJ796" s="29">
        <f t="shared" si="140"/>
        <v>1</v>
      </c>
      <c r="AK796" s="29">
        <f t="shared" si="141"/>
        <v>1</v>
      </c>
      <c r="AL796" s="30">
        <f t="shared" si="145"/>
        <v>2</v>
      </c>
      <c r="AM796" s="30">
        <f t="shared" si="142"/>
        <v>2369</v>
      </c>
      <c r="AN796" s="31">
        <f t="shared" ca="1" si="143"/>
        <v>-8.9743664299644088E-3</v>
      </c>
      <c r="AV796" t="s">
        <v>1055</v>
      </c>
      <c r="AW796" t="s">
        <v>31</v>
      </c>
      <c r="AX796" s="7">
        <v>43138.465277777781</v>
      </c>
      <c r="AY796">
        <v>226.7</v>
      </c>
      <c r="AZ796" s="7">
        <v>43139.388888888891</v>
      </c>
      <c r="BA796">
        <v>194.85</v>
      </c>
      <c r="BB796" s="8">
        <v>-0.14050000000000001</v>
      </c>
      <c r="BC796">
        <v>-10209.11</v>
      </c>
      <c r="BD796" s="8">
        <v>-0.15909999999999999</v>
      </c>
      <c r="BE796">
        <v>283.07139999999998</v>
      </c>
      <c r="BF796">
        <v>64172.28</v>
      </c>
      <c r="BG796">
        <v>2824247.8</v>
      </c>
      <c r="BH796">
        <v>56</v>
      </c>
      <c r="BI796">
        <v>-182.31</v>
      </c>
      <c r="BJ796" s="8">
        <v>-0.3604</v>
      </c>
      <c r="BK796" s="8">
        <v>0.67249999999999999</v>
      </c>
      <c r="BL796" t="s">
        <v>610</v>
      </c>
    </row>
    <row r="797" spans="1:64" x14ac:dyDescent="0.45">
      <c r="A797" t="s">
        <v>1052</v>
      </c>
      <c r="B797" t="s">
        <v>31</v>
      </c>
      <c r="C797" s="7">
        <v>43138.472222222219</v>
      </c>
      <c r="D797">
        <v>190.75</v>
      </c>
      <c r="E797" s="7">
        <v>43139.388888888891</v>
      </c>
      <c r="F797">
        <v>131.30000000000001</v>
      </c>
      <c r="G797" s="8">
        <v>-0.31169999999999998</v>
      </c>
      <c r="H797">
        <v>-21081.14</v>
      </c>
      <c r="I797" s="8">
        <v>-0.32850000000000001</v>
      </c>
      <c r="J797">
        <v>336.38060000000002</v>
      </c>
      <c r="K797">
        <v>64164.61</v>
      </c>
      <c r="L797">
        <v>2803166.65</v>
      </c>
      <c r="M797">
        <v>54</v>
      </c>
      <c r="N797">
        <v>-390.39</v>
      </c>
      <c r="O797" s="8">
        <v>-0.38869999999999999</v>
      </c>
      <c r="P797" s="8">
        <v>0.67759999999999998</v>
      </c>
      <c r="Q797" t="s">
        <v>610</v>
      </c>
      <c r="S797" s="2">
        <v>43138</v>
      </c>
      <c r="T797" t="s">
        <v>1052</v>
      </c>
      <c r="U797">
        <v>190.75</v>
      </c>
      <c r="V797">
        <v>131.30000000000001</v>
      </c>
      <c r="W797">
        <f t="shared" si="146"/>
        <v>13377865.604952488</v>
      </c>
      <c r="X797">
        <f t="shared" si="136"/>
        <v>33444.664012381218</v>
      </c>
      <c r="Y797">
        <f t="shared" si="137"/>
        <v>175</v>
      </c>
      <c r="Z797">
        <f t="shared" si="138"/>
        <v>-10967.337499999996</v>
      </c>
      <c r="AA797">
        <f t="shared" si="139"/>
        <v>13360974.092452489</v>
      </c>
      <c r="AB797" s="9">
        <f>IFERROR(AA797/MAX($A$3:AA797)-1,"")</f>
        <v>-2.5302722697144731E-3</v>
      </c>
      <c r="AG797" s="2">
        <f t="shared" si="144"/>
        <v>43317</v>
      </c>
      <c r="AH797">
        <v>14572117.688244978</v>
      </c>
      <c r="AI797" s="9">
        <f>AH797/MAX($AH$2:AH797)-1</f>
        <v>-8.9743664299644088E-3</v>
      </c>
      <c r="AJ797" s="29">
        <f t="shared" si="140"/>
        <v>1</v>
      </c>
      <c r="AK797" s="29">
        <f t="shared" si="141"/>
        <v>1</v>
      </c>
      <c r="AL797" s="30">
        <f t="shared" si="145"/>
        <v>2</v>
      </c>
      <c r="AM797" s="30">
        <f t="shared" si="142"/>
        <v>2369</v>
      </c>
      <c r="AN797" s="31">
        <f t="shared" ca="1" si="143"/>
        <v>-8.9743664299644088E-3</v>
      </c>
      <c r="AV797" t="s">
        <v>1052</v>
      </c>
      <c r="AW797" t="s">
        <v>31</v>
      </c>
      <c r="AX797" s="7">
        <v>43138.472222222219</v>
      </c>
      <c r="AY797">
        <v>190.75</v>
      </c>
      <c r="AZ797" s="7">
        <v>43139.388888888891</v>
      </c>
      <c r="BA797">
        <v>131.30000000000001</v>
      </c>
      <c r="BB797" s="8">
        <v>-0.31169999999999998</v>
      </c>
      <c r="BC797">
        <v>-21081.14</v>
      </c>
      <c r="BD797" s="8">
        <v>-0.32850000000000001</v>
      </c>
      <c r="BE797">
        <v>336.38060000000002</v>
      </c>
      <c r="BF797">
        <v>64164.61</v>
      </c>
      <c r="BG797">
        <v>2803166.65</v>
      </c>
      <c r="BH797">
        <v>54</v>
      </c>
      <c r="BI797">
        <v>-390.39</v>
      </c>
      <c r="BJ797" s="8">
        <v>-0.38869999999999999</v>
      </c>
      <c r="BK797" s="8">
        <v>0.67759999999999998</v>
      </c>
      <c r="BL797" t="s">
        <v>610</v>
      </c>
    </row>
    <row r="798" spans="1:64" x14ac:dyDescent="0.45">
      <c r="A798" t="s">
        <v>1054</v>
      </c>
      <c r="B798" t="s">
        <v>31</v>
      </c>
      <c r="C798" s="7">
        <v>43139.4375</v>
      </c>
      <c r="D798">
        <v>73.400000000000006</v>
      </c>
      <c r="E798" s="7">
        <v>43139.635416666664</v>
      </c>
      <c r="F798">
        <v>28.95</v>
      </c>
      <c r="G798" s="8">
        <v>-0.60560000000000003</v>
      </c>
      <c r="H798">
        <v>-43220.79</v>
      </c>
      <c r="I798" s="8">
        <v>-0.61950000000000005</v>
      </c>
      <c r="J798">
        <v>950.46109999999999</v>
      </c>
      <c r="K798">
        <v>69763.850000000006</v>
      </c>
      <c r="L798">
        <v>3909548.61</v>
      </c>
      <c r="M798">
        <v>58</v>
      </c>
      <c r="N798">
        <v>-745.19</v>
      </c>
      <c r="O798" s="8">
        <v>-0.67569999999999997</v>
      </c>
      <c r="P798" s="8">
        <v>1.7657</v>
      </c>
      <c r="Q798" t="s">
        <v>610</v>
      </c>
      <c r="S798" s="2">
        <v>43139</v>
      </c>
      <c r="T798" t="s">
        <v>1054</v>
      </c>
      <c r="U798">
        <v>73.400000000000006</v>
      </c>
      <c r="V798">
        <v>28.95</v>
      </c>
      <c r="W798">
        <f t="shared" si="146"/>
        <v>13360974.092452489</v>
      </c>
      <c r="X798">
        <f t="shared" si="136"/>
        <v>33402.435231131225</v>
      </c>
      <c r="Y798">
        <f t="shared" si="137"/>
        <v>450</v>
      </c>
      <c r="Z798">
        <f t="shared" si="138"/>
        <v>-20463.075000000001</v>
      </c>
      <c r="AA798" t="str">
        <f t="shared" si="139"/>
        <v/>
      </c>
      <c r="AB798" s="9" t="str">
        <f>IFERROR(AA798/MAX($A$3:AA798)-1,"")</f>
        <v/>
      </c>
      <c r="AG798" s="2">
        <f t="shared" si="144"/>
        <v>43318</v>
      </c>
      <c r="AH798">
        <v>14550169.375744978</v>
      </c>
      <c r="AI798" s="9">
        <f>AH798/MAX($AH$2:AH798)-1</f>
        <v>-1.0467034878466674E-2</v>
      </c>
      <c r="AJ798" s="29">
        <f t="shared" si="140"/>
        <v>1</v>
      </c>
      <c r="AK798" s="29">
        <f t="shared" si="141"/>
        <v>1</v>
      </c>
      <c r="AL798" s="30">
        <f t="shared" si="145"/>
        <v>2</v>
      </c>
      <c r="AM798" s="30">
        <f t="shared" si="142"/>
        <v>2369</v>
      </c>
      <c r="AN798" s="31">
        <f t="shared" ca="1" si="143"/>
        <v>-1.0467034878466674E-2</v>
      </c>
      <c r="AV798" t="s">
        <v>1054</v>
      </c>
      <c r="AW798" t="s">
        <v>31</v>
      </c>
      <c r="AX798" s="7">
        <v>43139.4375</v>
      </c>
      <c r="AY798">
        <v>73.400000000000006</v>
      </c>
      <c r="AZ798" s="7">
        <v>43139.635416666664</v>
      </c>
      <c r="BA798">
        <v>28.95</v>
      </c>
      <c r="BB798" s="8">
        <v>-0.60560000000000003</v>
      </c>
      <c r="BC798">
        <v>-43220.79</v>
      </c>
      <c r="BD798" s="8">
        <v>-0.61950000000000005</v>
      </c>
      <c r="BE798">
        <v>950.46109999999999</v>
      </c>
      <c r="BF798">
        <v>69763.850000000006</v>
      </c>
      <c r="BG798">
        <v>3909548.61</v>
      </c>
      <c r="BH798">
        <v>58</v>
      </c>
      <c r="BI798">
        <v>-745.19</v>
      </c>
      <c r="BJ798" s="8">
        <v>-0.67569999999999997</v>
      </c>
      <c r="BK798" s="8">
        <v>1.7657</v>
      </c>
      <c r="BL798" t="s">
        <v>610</v>
      </c>
    </row>
    <row r="799" spans="1:64" x14ac:dyDescent="0.45">
      <c r="A799" t="s">
        <v>1065</v>
      </c>
      <c r="B799" t="s">
        <v>31</v>
      </c>
      <c r="C799" s="7">
        <v>43139.444444444445</v>
      </c>
      <c r="D799">
        <v>72.349999999999994</v>
      </c>
      <c r="E799" s="7">
        <v>43139.635416666664</v>
      </c>
      <c r="F799">
        <v>0.1</v>
      </c>
      <c r="G799" s="8">
        <v>-0.99860000000000004</v>
      </c>
      <c r="H799">
        <v>-70448.92</v>
      </c>
      <c r="I799" s="8">
        <v>-1.0085999999999999</v>
      </c>
      <c r="J799">
        <v>965.39089999999999</v>
      </c>
      <c r="K799">
        <v>69846.03</v>
      </c>
      <c r="L799">
        <v>3839099.7</v>
      </c>
      <c r="M799">
        <v>56</v>
      </c>
      <c r="N799">
        <v>-1258.02</v>
      </c>
      <c r="O799" s="8">
        <v>-0.99860000000000004</v>
      </c>
      <c r="P799" s="8">
        <v>0.62060000000000004</v>
      </c>
      <c r="Q799" t="s">
        <v>610</v>
      </c>
      <c r="S799" s="2">
        <v>43139</v>
      </c>
      <c r="T799" t="s">
        <v>1065</v>
      </c>
      <c r="U799">
        <v>72.349999999999994</v>
      </c>
      <c r="V799">
        <v>0.1</v>
      </c>
      <c r="W799">
        <f t="shared" si="146"/>
        <v>13360974.092452489</v>
      </c>
      <c r="X799">
        <f t="shared" si="136"/>
        <v>33402.435231131225</v>
      </c>
      <c r="Y799">
        <f t="shared" si="137"/>
        <v>450</v>
      </c>
      <c r="Z799">
        <f t="shared" si="138"/>
        <v>-32838.524999999994</v>
      </c>
      <c r="AA799" t="str">
        <f t="shared" si="139"/>
        <v/>
      </c>
      <c r="AB799" s="9" t="str">
        <f>IFERROR(AA799/MAX($A$3:AA799)-1,"")</f>
        <v/>
      </c>
      <c r="AG799" s="2">
        <f t="shared" si="144"/>
        <v>43319</v>
      </c>
      <c r="AH799">
        <v>14539017.438244978</v>
      </c>
      <c r="AI799" s="9">
        <f>AH799/MAX($AH$2:AH799)-1</f>
        <v>-1.122545971162503E-2</v>
      </c>
      <c r="AJ799" s="29">
        <f t="shared" si="140"/>
        <v>1</v>
      </c>
      <c r="AK799" s="29">
        <f t="shared" si="141"/>
        <v>1</v>
      </c>
      <c r="AL799" s="30">
        <f t="shared" si="145"/>
        <v>2</v>
      </c>
      <c r="AM799" s="30">
        <f t="shared" si="142"/>
        <v>2369</v>
      </c>
      <c r="AN799" s="31">
        <f t="shared" ca="1" si="143"/>
        <v>-1.122545971162503E-2</v>
      </c>
      <c r="AV799" t="s">
        <v>1065</v>
      </c>
      <c r="AW799" t="s">
        <v>31</v>
      </c>
      <c r="AX799" s="7">
        <v>43139.444444444445</v>
      </c>
      <c r="AY799">
        <v>72.349999999999994</v>
      </c>
      <c r="AZ799" s="7">
        <v>43139.635416666664</v>
      </c>
      <c r="BA799">
        <v>0.1</v>
      </c>
      <c r="BB799" s="8">
        <v>-0.99860000000000004</v>
      </c>
      <c r="BC799">
        <v>-70448.92</v>
      </c>
      <c r="BD799" s="8">
        <v>-1.0085999999999999</v>
      </c>
      <c r="BE799">
        <v>965.39089999999999</v>
      </c>
      <c r="BF799">
        <v>69846.03</v>
      </c>
      <c r="BG799">
        <v>3839099.7</v>
      </c>
      <c r="BH799">
        <v>56</v>
      </c>
      <c r="BI799">
        <v>-1258.02</v>
      </c>
      <c r="BJ799" s="8">
        <v>-0.99860000000000004</v>
      </c>
      <c r="BK799" s="8">
        <v>0.62060000000000004</v>
      </c>
      <c r="BL799" t="s">
        <v>610</v>
      </c>
    </row>
    <row r="800" spans="1:64" x14ac:dyDescent="0.45">
      <c r="A800" t="s">
        <v>1079</v>
      </c>
      <c r="B800" t="s">
        <v>31</v>
      </c>
      <c r="C800" s="7">
        <v>43139.447916666664</v>
      </c>
      <c r="D800">
        <v>304.05</v>
      </c>
      <c r="E800" s="7">
        <v>43140.388888888891</v>
      </c>
      <c r="F800">
        <v>120.2</v>
      </c>
      <c r="G800" s="8">
        <v>-0.60470000000000002</v>
      </c>
      <c r="H800">
        <v>-39601.71</v>
      </c>
      <c r="I800" s="8">
        <v>-0.61860000000000004</v>
      </c>
      <c r="J800">
        <v>210.5438</v>
      </c>
      <c r="K800">
        <v>64015.83</v>
      </c>
      <c r="L800">
        <v>2763564.95</v>
      </c>
      <c r="M800">
        <v>61</v>
      </c>
      <c r="N800">
        <v>-649.21</v>
      </c>
      <c r="O800" s="8">
        <v>-0.75049999999999994</v>
      </c>
      <c r="P800" s="8">
        <v>0.23250000000000001</v>
      </c>
      <c r="Q800" t="s">
        <v>610</v>
      </c>
      <c r="S800" s="2">
        <v>43139</v>
      </c>
      <c r="T800" t="s">
        <v>1079</v>
      </c>
      <c r="U800">
        <v>304.05</v>
      </c>
      <c r="V800">
        <v>120.2</v>
      </c>
      <c r="W800">
        <f t="shared" si="146"/>
        <v>13360974.092452489</v>
      </c>
      <c r="X800">
        <f t="shared" si="136"/>
        <v>33402.435231131225</v>
      </c>
      <c r="Y800">
        <f t="shared" si="137"/>
        <v>100</v>
      </c>
      <c r="Z800">
        <f t="shared" si="138"/>
        <v>-18809.250000000004</v>
      </c>
      <c r="AA800" t="str">
        <f t="shared" si="139"/>
        <v/>
      </c>
      <c r="AB800" s="9" t="str">
        <f>IFERROR(AA800/MAX($A$3:AA800)-1,"")</f>
        <v/>
      </c>
      <c r="AG800" s="2">
        <f t="shared" si="144"/>
        <v>43320</v>
      </c>
      <c r="AH800">
        <v>14595662.363244979</v>
      </c>
      <c r="AI800" s="9">
        <f>AH800/MAX($AH$2:AH800)-1</f>
        <v>-7.3731320069196915E-3</v>
      </c>
      <c r="AJ800" s="29">
        <f t="shared" si="140"/>
        <v>1</v>
      </c>
      <c r="AK800" s="29">
        <f t="shared" si="141"/>
        <v>1</v>
      </c>
      <c r="AL800" s="30">
        <f t="shared" si="145"/>
        <v>2</v>
      </c>
      <c r="AM800" s="30">
        <f t="shared" si="142"/>
        <v>2369</v>
      </c>
      <c r="AN800" s="31">
        <f t="shared" ca="1" si="143"/>
        <v>-7.3731320069196915E-3</v>
      </c>
      <c r="AV800" t="s">
        <v>1079</v>
      </c>
      <c r="AW800" t="s">
        <v>31</v>
      </c>
      <c r="AX800" s="7">
        <v>43139.447916666664</v>
      </c>
      <c r="AY800">
        <v>304.05</v>
      </c>
      <c r="AZ800" s="7">
        <v>43140.388888888891</v>
      </c>
      <c r="BA800">
        <v>120.2</v>
      </c>
      <c r="BB800" s="8">
        <v>-0.60470000000000002</v>
      </c>
      <c r="BC800">
        <v>-39601.71</v>
      </c>
      <c r="BD800" s="8">
        <v>-0.61860000000000004</v>
      </c>
      <c r="BE800">
        <v>210.5438</v>
      </c>
      <c r="BF800">
        <v>64015.83</v>
      </c>
      <c r="BG800">
        <v>2763564.95</v>
      </c>
      <c r="BH800">
        <v>61</v>
      </c>
      <c r="BI800">
        <v>-649.21</v>
      </c>
      <c r="BJ800" s="8">
        <v>-0.75049999999999994</v>
      </c>
      <c r="BK800" s="8">
        <v>0.23250000000000001</v>
      </c>
      <c r="BL800" t="s">
        <v>610</v>
      </c>
    </row>
    <row r="801" spans="1:64" x14ac:dyDescent="0.45">
      <c r="A801" t="s">
        <v>1121</v>
      </c>
      <c r="B801" t="s">
        <v>31</v>
      </c>
      <c r="C801" s="7">
        <v>43139.5625</v>
      </c>
      <c r="D801">
        <v>269.45</v>
      </c>
      <c r="E801" s="7">
        <v>43140.388888888891</v>
      </c>
      <c r="F801">
        <v>96</v>
      </c>
      <c r="G801" s="8">
        <v>-0.64370000000000005</v>
      </c>
      <c r="H801">
        <v>-42070.12</v>
      </c>
      <c r="I801" s="8">
        <v>-0.6573</v>
      </c>
      <c r="J801">
        <v>237.54409999999999</v>
      </c>
      <c r="K801">
        <v>64006.25</v>
      </c>
      <c r="L801">
        <v>2721494.83</v>
      </c>
      <c r="M801">
        <v>28</v>
      </c>
      <c r="N801">
        <v>-1502.5</v>
      </c>
      <c r="O801" s="8">
        <v>-0.78380000000000005</v>
      </c>
      <c r="P801" s="8">
        <v>0.14680000000000001</v>
      </c>
      <c r="Q801" t="s">
        <v>610</v>
      </c>
      <c r="S801" s="2">
        <v>43139</v>
      </c>
      <c r="T801" t="s">
        <v>1121</v>
      </c>
      <c r="U801">
        <v>269.45</v>
      </c>
      <c r="V801">
        <v>96</v>
      </c>
      <c r="W801">
        <f t="shared" si="146"/>
        <v>13360974.092452489</v>
      </c>
      <c r="X801">
        <f t="shared" ref="X801:X864" si="147">W801*0.25%</f>
        <v>33402.435231131225</v>
      </c>
      <c r="Y801">
        <f t="shared" si="137"/>
        <v>125</v>
      </c>
      <c r="Z801">
        <f t="shared" si="138"/>
        <v>-22138.0625</v>
      </c>
      <c r="AA801">
        <f t="shared" si="139"/>
        <v>13266725.179952489</v>
      </c>
      <c r="AB801" s="9">
        <f>IFERROR(AA801/MAX($A$3:AA801)-1,"")</f>
        <v>-9.5664686158594137E-3</v>
      </c>
      <c r="AG801" s="2">
        <f t="shared" si="144"/>
        <v>43321</v>
      </c>
      <c r="AH801">
        <v>14554712.675744979</v>
      </c>
      <c r="AI801" s="9">
        <f>AH801/MAX($AH$2:AH801)-1</f>
        <v>-1.0158052556382469E-2</v>
      </c>
      <c r="AJ801" s="29">
        <f t="shared" si="140"/>
        <v>1</v>
      </c>
      <c r="AK801" s="29">
        <f t="shared" si="141"/>
        <v>1</v>
      </c>
      <c r="AL801" s="30">
        <f t="shared" si="145"/>
        <v>2</v>
      </c>
      <c r="AM801" s="30">
        <f t="shared" si="142"/>
        <v>2369</v>
      </c>
      <c r="AN801" s="31">
        <f t="shared" ca="1" si="143"/>
        <v>-1.0158052556382469E-2</v>
      </c>
      <c r="AV801" t="s">
        <v>1121</v>
      </c>
      <c r="AW801" t="s">
        <v>31</v>
      </c>
      <c r="AX801" s="7">
        <v>43139.5625</v>
      </c>
      <c r="AY801">
        <v>269.45</v>
      </c>
      <c r="AZ801" s="7">
        <v>43140.388888888891</v>
      </c>
      <c r="BA801">
        <v>96</v>
      </c>
      <c r="BB801" s="8">
        <v>-0.64370000000000005</v>
      </c>
      <c r="BC801">
        <v>-42070.12</v>
      </c>
      <c r="BD801" s="8">
        <v>-0.6573</v>
      </c>
      <c r="BE801">
        <v>237.54409999999999</v>
      </c>
      <c r="BF801">
        <v>64006.25</v>
      </c>
      <c r="BG801">
        <v>2721494.83</v>
      </c>
      <c r="BH801">
        <v>28</v>
      </c>
      <c r="BI801">
        <v>-1502.5</v>
      </c>
      <c r="BJ801" s="8">
        <v>-0.78380000000000005</v>
      </c>
      <c r="BK801" s="8">
        <v>0.14680000000000001</v>
      </c>
      <c r="BL801" t="s">
        <v>610</v>
      </c>
    </row>
    <row r="802" spans="1:64" x14ac:dyDescent="0.45">
      <c r="A802" t="s">
        <v>1049</v>
      </c>
      <c r="B802" t="s">
        <v>31</v>
      </c>
      <c r="C802" s="7">
        <v>43145.46875</v>
      </c>
      <c r="D802">
        <v>119.9</v>
      </c>
      <c r="E802" s="7">
        <v>43146.388888888891</v>
      </c>
      <c r="F802">
        <v>123.05</v>
      </c>
      <c r="G802" s="8">
        <v>2.63E-2</v>
      </c>
      <c r="H802">
        <v>382.23</v>
      </c>
      <c r="I802" s="8">
        <v>6.0000000000000001E-3</v>
      </c>
      <c r="J802">
        <v>530.50440000000003</v>
      </c>
      <c r="K802">
        <v>63607.48</v>
      </c>
      <c r="L802">
        <v>2721877.05</v>
      </c>
      <c r="M802">
        <v>55</v>
      </c>
      <c r="N802">
        <v>6.95</v>
      </c>
      <c r="O802" s="8">
        <v>-0.36070000000000002</v>
      </c>
      <c r="P802" s="8">
        <v>1.5083</v>
      </c>
      <c r="Q802" t="s">
        <v>610</v>
      </c>
      <c r="S802" s="2">
        <v>43145</v>
      </c>
      <c r="T802" t="s">
        <v>1049</v>
      </c>
      <c r="U802">
        <v>119.9</v>
      </c>
      <c r="V802">
        <v>123.05</v>
      </c>
      <c r="W802">
        <f t="shared" si="146"/>
        <v>13266725.179952489</v>
      </c>
      <c r="X802">
        <f t="shared" si="147"/>
        <v>33166.812949881227</v>
      </c>
      <c r="Y802">
        <f t="shared" si="137"/>
        <v>275</v>
      </c>
      <c r="Z802">
        <f t="shared" si="138"/>
        <v>198.13749999999644</v>
      </c>
      <c r="AA802" t="str">
        <f t="shared" si="139"/>
        <v/>
      </c>
      <c r="AB802" s="9" t="str">
        <f>IFERROR(AA802/MAX($A$3:AA802)-1,"")</f>
        <v/>
      </c>
      <c r="AG802" s="2">
        <f t="shared" si="144"/>
        <v>43322</v>
      </c>
      <c r="AH802">
        <v>14588204.975744979</v>
      </c>
      <c r="AI802" s="9">
        <f>AH802/MAX($AH$2:AH802)-1</f>
        <v>-7.8802966023528986E-3</v>
      </c>
      <c r="AJ802" s="29">
        <f t="shared" si="140"/>
        <v>1</v>
      </c>
      <c r="AK802" s="29">
        <f t="shared" si="141"/>
        <v>1</v>
      </c>
      <c r="AL802" s="30">
        <f t="shared" si="145"/>
        <v>2</v>
      </c>
      <c r="AM802" s="30">
        <f t="shared" si="142"/>
        <v>2369</v>
      </c>
      <c r="AN802" s="31">
        <f t="shared" ca="1" si="143"/>
        <v>-7.8802966023528986E-3</v>
      </c>
      <c r="AV802" t="s">
        <v>1049</v>
      </c>
      <c r="AW802" t="s">
        <v>31</v>
      </c>
      <c r="AX802" s="7">
        <v>43145.46875</v>
      </c>
      <c r="AY802">
        <v>119.9</v>
      </c>
      <c r="AZ802" s="7">
        <v>43146.388888888891</v>
      </c>
      <c r="BA802">
        <v>123.05</v>
      </c>
      <c r="BB802" s="8">
        <v>2.63E-2</v>
      </c>
      <c r="BC802">
        <v>382.23</v>
      </c>
      <c r="BD802" s="8">
        <v>6.0000000000000001E-3</v>
      </c>
      <c r="BE802">
        <v>530.50440000000003</v>
      </c>
      <c r="BF802">
        <v>63607.48</v>
      </c>
      <c r="BG802">
        <v>2721877.05</v>
      </c>
      <c r="BH802">
        <v>55</v>
      </c>
      <c r="BI802">
        <v>6.95</v>
      </c>
      <c r="BJ802" s="8">
        <v>-0.36070000000000002</v>
      </c>
      <c r="BK802" s="8">
        <v>1.5083</v>
      </c>
      <c r="BL802" t="s">
        <v>610</v>
      </c>
    </row>
    <row r="803" spans="1:64" x14ac:dyDescent="0.45">
      <c r="A803" t="s">
        <v>1049</v>
      </c>
      <c r="B803" t="s">
        <v>31</v>
      </c>
      <c r="C803" s="7">
        <v>43145.482638888891</v>
      </c>
      <c r="D803">
        <v>135.15</v>
      </c>
      <c r="E803" s="7">
        <v>43146.385416666664</v>
      </c>
      <c r="F803">
        <v>143.15</v>
      </c>
      <c r="G803" s="8">
        <v>5.9200000000000003E-2</v>
      </c>
      <c r="H803">
        <v>2671.05</v>
      </c>
      <c r="I803" s="8">
        <v>3.8600000000000002E-2</v>
      </c>
      <c r="J803">
        <v>511.99040000000002</v>
      </c>
      <c r="K803">
        <v>69195.5</v>
      </c>
      <c r="L803">
        <v>3841770.75</v>
      </c>
      <c r="M803">
        <v>50</v>
      </c>
      <c r="N803">
        <v>53.42</v>
      </c>
      <c r="O803" s="8">
        <v>-0.43290000000000001</v>
      </c>
      <c r="P803" s="8">
        <v>1.2253000000000001</v>
      </c>
      <c r="Q803" t="s">
        <v>610</v>
      </c>
      <c r="S803" s="2">
        <v>43145</v>
      </c>
      <c r="T803" t="s">
        <v>1049</v>
      </c>
      <c r="U803">
        <v>135.15</v>
      </c>
      <c r="V803">
        <v>143.15</v>
      </c>
      <c r="W803">
        <f t="shared" si="146"/>
        <v>13266725.179952489</v>
      </c>
      <c r="X803">
        <f t="shared" si="147"/>
        <v>33166.812949881227</v>
      </c>
      <c r="Y803">
        <f t="shared" si="137"/>
        <v>250</v>
      </c>
      <c r="Z803">
        <f t="shared" si="138"/>
        <v>1304.2500000000032</v>
      </c>
      <c r="AA803" t="str">
        <f t="shared" si="139"/>
        <v/>
      </c>
      <c r="AB803" s="9" t="str">
        <f>IFERROR(AA803/MAX($A$3:AA803)-1,"")</f>
        <v/>
      </c>
      <c r="AG803" s="2">
        <f t="shared" si="144"/>
        <v>43323</v>
      </c>
      <c r="AH803">
        <v>14588204.975744979</v>
      </c>
      <c r="AI803" s="9">
        <f>AH803/MAX($AH$2:AH803)-1</f>
        <v>-7.8802966023528986E-3</v>
      </c>
      <c r="AJ803" s="29">
        <f t="shared" si="140"/>
        <v>1</v>
      </c>
      <c r="AK803" s="29">
        <f t="shared" si="141"/>
        <v>1</v>
      </c>
      <c r="AL803" s="30">
        <f t="shared" si="145"/>
        <v>2</v>
      </c>
      <c r="AM803" s="30">
        <f t="shared" si="142"/>
        <v>2369</v>
      </c>
      <c r="AN803" s="31">
        <f t="shared" ca="1" si="143"/>
        <v>-7.8802966023528986E-3</v>
      </c>
      <c r="AV803" t="s">
        <v>1049</v>
      </c>
      <c r="AW803" t="s">
        <v>31</v>
      </c>
      <c r="AX803" s="7">
        <v>43145.482638888891</v>
      </c>
      <c r="AY803">
        <v>135.15</v>
      </c>
      <c r="AZ803" s="7">
        <v>43146.385416666664</v>
      </c>
      <c r="BA803">
        <v>143.15</v>
      </c>
      <c r="BB803" s="8">
        <v>5.9200000000000003E-2</v>
      </c>
      <c r="BC803">
        <v>2671.05</v>
      </c>
      <c r="BD803" s="8">
        <v>3.8600000000000002E-2</v>
      </c>
      <c r="BE803">
        <v>511.99040000000002</v>
      </c>
      <c r="BF803">
        <v>69195.5</v>
      </c>
      <c r="BG803">
        <v>3841770.75</v>
      </c>
      <c r="BH803">
        <v>50</v>
      </c>
      <c r="BI803">
        <v>53.42</v>
      </c>
      <c r="BJ803" s="8">
        <v>-0.43290000000000001</v>
      </c>
      <c r="BK803" s="8">
        <v>1.2253000000000001</v>
      </c>
      <c r="BL803" t="s">
        <v>610</v>
      </c>
    </row>
    <row r="804" spans="1:64" x14ac:dyDescent="0.45">
      <c r="A804" t="s">
        <v>1050</v>
      </c>
      <c r="B804" t="s">
        <v>31</v>
      </c>
      <c r="C804" s="7">
        <v>43145.614583333336</v>
      </c>
      <c r="D804">
        <v>105.85</v>
      </c>
      <c r="E804" s="7">
        <v>43146.388888888891</v>
      </c>
      <c r="F804">
        <v>76.55</v>
      </c>
      <c r="G804" s="8">
        <v>-0.27679999999999999</v>
      </c>
      <c r="H804">
        <v>-18704.59</v>
      </c>
      <c r="I804" s="8">
        <v>-0.29399999999999998</v>
      </c>
      <c r="J804">
        <v>600.97</v>
      </c>
      <c r="K804">
        <v>63612.67</v>
      </c>
      <c r="L804">
        <v>2703172.46</v>
      </c>
      <c r="M804">
        <v>13</v>
      </c>
      <c r="N804">
        <v>-1438.81</v>
      </c>
      <c r="O804" s="8">
        <v>-0.29759999999999998</v>
      </c>
      <c r="P804" s="8">
        <v>1.2063999999999999</v>
      </c>
      <c r="Q804" t="s">
        <v>610</v>
      </c>
      <c r="S804" s="2">
        <v>43145</v>
      </c>
      <c r="T804" t="s">
        <v>1050</v>
      </c>
      <c r="U804">
        <v>105.85</v>
      </c>
      <c r="V804">
        <v>76.55</v>
      </c>
      <c r="W804">
        <f t="shared" si="146"/>
        <v>13266725.179952489</v>
      </c>
      <c r="X804">
        <f t="shared" si="147"/>
        <v>33166.812949881227</v>
      </c>
      <c r="Y804">
        <f t="shared" si="137"/>
        <v>325</v>
      </c>
      <c r="Z804">
        <f t="shared" si="138"/>
        <v>-10115.299999999999</v>
      </c>
      <c r="AA804" t="str">
        <f t="shared" si="139"/>
        <v/>
      </c>
      <c r="AB804" s="9" t="str">
        <f>IFERROR(AA804/MAX($A$3:AA804)-1,"")</f>
        <v/>
      </c>
      <c r="AG804" s="2">
        <f t="shared" si="144"/>
        <v>43324</v>
      </c>
      <c r="AH804">
        <v>14588204.975744979</v>
      </c>
      <c r="AI804" s="9">
        <f>AH804/MAX($AH$2:AH804)-1</f>
        <v>-7.8802966023528986E-3</v>
      </c>
      <c r="AJ804" s="29">
        <f t="shared" si="140"/>
        <v>1</v>
      </c>
      <c r="AK804" s="29">
        <f t="shared" si="141"/>
        <v>1</v>
      </c>
      <c r="AL804" s="30">
        <f t="shared" si="145"/>
        <v>2</v>
      </c>
      <c r="AM804" s="30">
        <f t="shared" si="142"/>
        <v>2369</v>
      </c>
      <c r="AN804" s="31">
        <f t="shared" ca="1" si="143"/>
        <v>-7.8802966023528986E-3</v>
      </c>
      <c r="AV804" t="s">
        <v>1050</v>
      </c>
      <c r="AW804" t="s">
        <v>31</v>
      </c>
      <c r="AX804" s="7">
        <v>43145.614583333336</v>
      </c>
      <c r="AY804">
        <v>105.85</v>
      </c>
      <c r="AZ804" s="7">
        <v>43146.388888888891</v>
      </c>
      <c r="BA804">
        <v>76.55</v>
      </c>
      <c r="BB804" s="8">
        <v>-0.27679999999999999</v>
      </c>
      <c r="BC804">
        <v>-18704.59</v>
      </c>
      <c r="BD804" s="8">
        <v>-0.29399999999999998</v>
      </c>
      <c r="BE804">
        <v>600.97</v>
      </c>
      <c r="BF804">
        <v>63612.67</v>
      </c>
      <c r="BG804">
        <v>2703172.46</v>
      </c>
      <c r="BH804">
        <v>13</v>
      </c>
      <c r="BI804">
        <v>-1438.81</v>
      </c>
      <c r="BJ804" s="8">
        <v>-0.29759999999999998</v>
      </c>
      <c r="BK804" s="8">
        <v>1.2063999999999999</v>
      </c>
      <c r="BL804" t="s">
        <v>610</v>
      </c>
    </row>
    <row r="805" spans="1:64" x14ac:dyDescent="0.45">
      <c r="A805" t="s">
        <v>1050</v>
      </c>
      <c r="B805" t="s">
        <v>31</v>
      </c>
      <c r="C805" s="7">
        <v>43145.614583333336</v>
      </c>
      <c r="D805">
        <v>105.85</v>
      </c>
      <c r="E805" s="7">
        <v>43146.385416666664</v>
      </c>
      <c r="F805">
        <v>92.7</v>
      </c>
      <c r="G805" s="8">
        <v>-0.1242</v>
      </c>
      <c r="H805">
        <v>-9889.35</v>
      </c>
      <c r="I805" s="8">
        <v>-0.14299999999999999</v>
      </c>
      <c r="J805">
        <v>653.38760000000002</v>
      </c>
      <c r="K805">
        <v>69161.08</v>
      </c>
      <c r="L805">
        <v>3831881.4</v>
      </c>
      <c r="M805">
        <v>12</v>
      </c>
      <c r="N805">
        <v>-824.11</v>
      </c>
      <c r="O805" s="8">
        <v>-0.2447</v>
      </c>
      <c r="P805" s="8">
        <v>1.2063999999999999</v>
      </c>
      <c r="Q805" t="s">
        <v>610</v>
      </c>
      <c r="S805" s="2">
        <v>43145</v>
      </c>
      <c r="T805" t="s">
        <v>1050</v>
      </c>
      <c r="U805">
        <v>105.85</v>
      </c>
      <c r="V805">
        <v>92.7</v>
      </c>
      <c r="W805">
        <f t="shared" si="146"/>
        <v>13266725.179952489</v>
      </c>
      <c r="X805">
        <f t="shared" si="147"/>
        <v>33166.812949881227</v>
      </c>
      <c r="Y805">
        <f t="shared" si="137"/>
        <v>325</v>
      </c>
      <c r="Z805">
        <f t="shared" si="138"/>
        <v>-4919.0374999999976</v>
      </c>
      <c r="AA805">
        <f t="shared" si="139"/>
        <v>13253193.22995249</v>
      </c>
      <c r="AB805" s="9">
        <f>IFERROR(AA805/MAX($A$3:AA805)-1,"")</f>
        <v>-1.0576702629394585E-2</v>
      </c>
      <c r="AG805" s="2">
        <f t="shared" si="144"/>
        <v>43325</v>
      </c>
      <c r="AH805">
        <v>14588204.975744979</v>
      </c>
      <c r="AI805" s="9">
        <f>AH805/MAX($AH$2:AH805)-1</f>
        <v>-7.8802966023528986E-3</v>
      </c>
      <c r="AJ805" s="29">
        <f t="shared" si="140"/>
        <v>1</v>
      </c>
      <c r="AK805" s="29">
        <f t="shared" si="141"/>
        <v>1</v>
      </c>
      <c r="AL805" s="30">
        <f t="shared" si="145"/>
        <v>2</v>
      </c>
      <c r="AM805" s="30">
        <f t="shared" si="142"/>
        <v>2369</v>
      </c>
      <c r="AN805" s="31">
        <f t="shared" ca="1" si="143"/>
        <v>-7.8802966023528986E-3</v>
      </c>
      <c r="AV805" t="s">
        <v>1050</v>
      </c>
      <c r="AW805" t="s">
        <v>31</v>
      </c>
      <c r="AX805" s="7">
        <v>43145.614583333336</v>
      </c>
      <c r="AY805">
        <v>105.85</v>
      </c>
      <c r="AZ805" s="7">
        <v>43146.385416666664</v>
      </c>
      <c r="BA805">
        <v>92.7</v>
      </c>
      <c r="BB805" s="8">
        <v>-0.1242</v>
      </c>
      <c r="BC805">
        <v>-9889.35</v>
      </c>
      <c r="BD805" s="8">
        <v>-0.14299999999999999</v>
      </c>
      <c r="BE805">
        <v>653.38760000000002</v>
      </c>
      <c r="BF805">
        <v>69161.08</v>
      </c>
      <c r="BG805">
        <v>3831881.4</v>
      </c>
      <c r="BH805">
        <v>12</v>
      </c>
      <c r="BI805">
        <v>-824.11</v>
      </c>
      <c r="BJ805" s="8">
        <v>-0.2447</v>
      </c>
      <c r="BK805" s="8">
        <v>1.2063999999999999</v>
      </c>
      <c r="BL805" t="s">
        <v>610</v>
      </c>
    </row>
    <row r="806" spans="1:64" x14ac:dyDescent="0.45">
      <c r="A806" t="s">
        <v>1047</v>
      </c>
      <c r="B806" t="s">
        <v>31</v>
      </c>
      <c r="C806" s="7">
        <v>43146.409722222219</v>
      </c>
      <c r="D806">
        <v>78.7</v>
      </c>
      <c r="E806" s="7">
        <v>43146.635416666664</v>
      </c>
      <c r="F806">
        <v>0.05</v>
      </c>
      <c r="G806" s="8">
        <v>-0.99939999999999996</v>
      </c>
      <c r="H806">
        <v>-69807.509999999995</v>
      </c>
      <c r="I806" s="8">
        <v>-1.0094000000000001</v>
      </c>
      <c r="J806">
        <v>878.77269999999999</v>
      </c>
      <c r="K806">
        <v>69159.41</v>
      </c>
      <c r="L806">
        <v>3762073.9</v>
      </c>
      <c r="M806">
        <v>66</v>
      </c>
      <c r="N806">
        <v>-1057.69</v>
      </c>
      <c r="O806" s="8">
        <v>-0.99939999999999996</v>
      </c>
      <c r="P806" s="8">
        <v>0.42949999999999999</v>
      </c>
      <c r="Q806" t="s">
        <v>610</v>
      </c>
      <c r="S806" s="2">
        <v>43146</v>
      </c>
      <c r="T806" t="s">
        <v>1047</v>
      </c>
      <c r="U806">
        <v>78.7</v>
      </c>
      <c r="V806">
        <v>0.05</v>
      </c>
      <c r="W806">
        <f t="shared" si="146"/>
        <v>13253193.22995249</v>
      </c>
      <c r="X806">
        <f t="shared" si="147"/>
        <v>33132.983074881224</v>
      </c>
      <c r="Y806">
        <f t="shared" si="137"/>
        <v>425</v>
      </c>
      <c r="Z806">
        <f t="shared" si="138"/>
        <v>-33760.937500000007</v>
      </c>
      <c r="AA806" t="str">
        <f t="shared" si="139"/>
        <v/>
      </c>
      <c r="AB806" s="9" t="str">
        <f>IFERROR(AA806/MAX($A$3:AA806)-1,"")</f>
        <v/>
      </c>
      <c r="AG806" s="2">
        <f t="shared" si="144"/>
        <v>43326</v>
      </c>
      <c r="AH806">
        <v>14555558.52574498</v>
      </c>
      <c r="AI806" s="9">
        <f>AH806/MAX($AH$2:AH806)-1</f>
        <v>-1.0100527696228934E-2</v>
      </c>
      <c r="AJ806" s="29">
        <f t="shared" si="140"/>
        <v>1</v>
      </c>
      <c r="AK806" s="29">
        <f t="shared" si="141"/>
        <v>1</v>
      </c>
      <c r="AL806" s="30">
        <f t="shared" si="145"/>
        <v>2</v>
      </c>
      <c r="AM806" s="30">
        <f t="shared" si="142"/>
        <v>2369</v>
      </c>
      <c r="AN806" s="31">
        <f t="shared" ca="1" si="143"/>
        <v>-1.0100527696228934E-2</v>
      </c>
      <c r="AV806" t="s">
        <v>1047</v>
      </c>
      <c r="AW806" t="s">
        <v>31</v>
      </c>
      <c r="AX806" s="7">
        <v>43146.409722222219</v>
      </c>
      <c r="AY806">
        <v>78.7</v>
      </c>
      <c r="AZ806" s="7">
        <v>43146.635416666664</v>
      </c>
      <c r="BA806">
        <v>0.05</v>
      </c>
      <c r="BB806" s="8">
        <v>-0.99939999999999996</v>
      </c>
      <c r="BC806">
        <v>-69807.509999999995</v>
      </c>
      <c r="BD806" s="8">
        <v>-1.0094000000000001</v>
      </c>
      <c r="BE806">
        <v>878.77269999999999</v>
      </c>
      <c r="BF806">
        <v>69159.41</v>
      </c>
      <c r="BG806">
        <v>3762073.9</v>
      </c>
      <c r="BH806">
        <v>66</v>
      </c>
      <c r="BI806">
        <v>-1057.69</v>
      </c>
      <c r="BJ806" s="8">
        <v>-0.99939999999999996</v>
      </c>
      <c r="BK806" s="8">
        <v>0.42949999999999999</v>
      </c>
      <c r="BL806" t="s">
        <v>610</v>
      </c>
    </row>
    <row r="807" spans="1:64" x14ac:dyDescent="0.45">
      <c r="A807" t="s">
        <v>1051</v>
      </c>
      <c r="B807" t="s">
        <v>31</v>
      </c>
      <c r="C807" s="7">
        <v>43146.416666666664</v>
      </c>
      <c r="D807">
        <v>42.65</v>
      </c>
      <c r="E807" s="7">
        <v>43146.635416666664</v>
      </c>
      <c r="F807">
        <v>0.05</v>
      </c>
      <c r="G807" s="8">
        <v>-0.99880000000000002</v>
      </c>
      <c r="H807">
        <v>-69773.63</v>
      </c>
      <c r="I807" s="8">
        <v>-1.0087999999999999</v>
      </c>
      <c r="J807">
        <v>1621.624</v>
      </c>
      <c r="K807">
        <v>69162.28</v>
      </c>
      <c r="L807">
        <v>3692300.27</v>
      </c>
      <c r="M807">
        <v>64</v>
      </c>
      <c r="N807">
        <v>-1090.21</v>
      </c>
      <c r="O807" s="8">
        <v>-0.99880000000000002</v>
      </c>
      <c r="P807" s="8">
        <v>7.85E-2</v>
      </c>
      <c r="Q807" t="s">
        <v>610</v>
      </c>
      <c r="S807" s="2">
        <v>43146</v>
      </c>
      <c r="T807" t="s">
        <v>1051</v>
      </c>
      <c r="U807">
        <v>42.65</v>
      </c>
      <c r="V807">
        <v>0.05</v>
      </c>
      <c r="W807">
        <f t="shared" si="146"/>
        <v>13253193.22995249</v>
      </c>
      <c r="X807">
        <f t="shared" si="147"/>
        <v>33132.983074881224</v>
      </c>
      <c r="Y807">
        <f t="shared" si="137"/>
        <v>775</v>
      </c>
      <c r="Z807">
        <f t="shared" si="138"/>
        <v>-33345.924999999996</v>
      </c>
      <c r="AA807">
        <f t="shared" si="139"/>
        <v>13186086.367452489</v>
      </c>
      <c r="AB807" s="9">
        <f>IFERROR(AA807/MAX($A$3:AA807)-1,"")</f>
        <v>-1.5586596623914262E-2</v>
      </c>
      <c r="AG807" s="2">
        <f t="shared" si="144"/>
        <v>43327</v>
      </c>
      <c r="AH807">
        <v>14555558.52574498</v>
      </c>
      <c r="AI807" s="9">
        <f>AH807/MAX($AH$2:AH807)-1</f>
        <v>-1.0100527696228934E-2</v>
      </c>
      <c r="AJ807" s="29">
        <f t="shared" si="140"/>
        <v>1</v>
      </c>
      <c r="AK807" s="29">
        <f t="shared" si="141"/>
        <v>1</v>
      </c>
      <c r="AL807" s="30">
        <f t="shared" si="145"/>
        <v>2</v>
      </c>
      <c r="AM807" s="30">
        <f t="shared" si="142"/>
        <v>2369</v>
      </c>
      <c r="AN807" s="31">
        <f t="shared" ca="1" si="143"/>
        <v>-1.0100527696228934E-2</v>
      </c>
      <c r="AV807" t="s">
        <v>1051</v>
      </c>
      <c r="AW807" t="s">
        <v>31</v>
      </c>
      <c r="AX807" s="7">
        <v>43146.416666666664</v>
      </c>
      <c r="AY807">
        <v>42.65</v>
      </c>
      <c r="AZ807" s="7">
        <v>43146.635416666664</v>
      </c>
      <c r="BA807">
        <v>0.05</v>
      </c>
      <c r="BB807" s="8">
        <v>-0.99880000000000002</v>
      </c>
      <c r="BC807">
        <v>-69773.63</v>
      </c>
      <c r="BD807" s="8">
        <v>-1.0087999999999999</v>
      </c>
      <c r="BE807">
        <v>1621.624</v>
      </c>
      <c r="BF807">
        <v>69162.28</v>
      </c>
      <c r="BG807">
        <v>3692300.27</v>
      </c>
      <c r="BH807">
        <v>64</v>
      </c>
      <c r="BI807">
        <v>-1090.21</v>
      </c>
      <c r="BJ807" s="8">
        <v>-0.99880000000000002</v>
      </c>
      <c r="BK807" s="8">
        <v>7.85E-2</v>
      </c>
      <c r="BL807" t="s">
        <v>610</v>
      </c>
    </row>
    <row r="808" spans="1:64" x14ac:dyDescent="0.45">
      <c r="A808" t="s">
        <v>1063</v>
      </c>
      <c r="B808" t="s">
        <v>31</v>
      </c>
      <c r="C808" s="7">
        <v>43147.475694444445</v>
      </c>
      <c r="D808">
        <v>223.95</v>
      </c>
      <c r="E808" s="7">
        <v>43150.388888888891</v>
      </c>
      <c r="F808">
        <v>266.39999999999998</v>
      </c>
      <c r="G808" s="8">
        <v>0.18959999999999999</v>
      </c>
      <c r="H808">
        <v>10648.8</v>
      </c>
      <c r="I808" s="8">
        <v>0.16769999999999999</v>
      </c>
      <c r="J808">
        <v>283.61630000000002</v>
      </c>
      <c r="K808">
        <v>63515.86</v>
      </c>
      <c r="L808">
        <v>2713821.26</v>
      </c>
      <c r="M808">
        <v>53</v>
      </c>
      <c r="N808">
        <v>200.92</v>
      </c>
      <c r="O808" s="8">
        <v>-8.2199999999999995E-2</v>
      </c>
      <c r="P808" s="8">
        <v>0.51839999999999997</v>
      </c>
      <c r="Q808" t="s">
        <v>610</v>
      </c>
      <c r="S808" s="2">
        <v>43147</v>
      </c>
      <c r="T808" t="s">
        <v>1063</v>
      </c>
      <c r="U808">
        <v>223.95</v>
      </c>
      <c r="V808">
        <v>266.39999999999998</v>
      </c>
      <c r="W808">
        <f t="shared" si="146"/>
        <v>13186086.367452489</v>
      </c>
      <c r="X808">
        <f t="shared" si="147"/>
        <v>32965.21591863122</v>
      </c>
      <c r="Y808">
        <f t="shared" si="137"/>
        <v>150</v>
      </c>
      <c r="Z808">
        <f t="shared" si="138"/>
        <v>5631.9750000000013</v>
      </c>
      <c r="AA808" t="str">
        <f t="shared" si="139"/>
        <v/>
      </c>
      <c r="AB808" s="9" t="str">
        <f>IFERROR(AA808/MAX($A$3:AA808)-1,"")</f>
        <v/>
      </c>
      <c r="AG808" s="2">
        <f t="shared" si="144"/>
        <v>43328</v>
      </c>
      <c r="AH808">
        <v>14555558.52574498</v>
      </c>
      <c r="AI808" s="9">
        <f>AH808/MAX($AH$2:AH808)-1</f>
        <v>-1.0100527696228934E-2</v>
      </c>
      <c r="AJ808" s="29">
        <f t="shared" si="140"/>
        <v>1</v>
      </c>
      <c r="AK808" s="29">
        <f t="shared" si="141"/>
        <v>1</v>
      </c>
      <c r="AL808" s="30">
        <f t="shared" si="145"/>
        <v>2</v>
      </c>
      <c r="AM808" s="30">
        <f t="shared" si="142"/>
        <v>2369</v>
      </c>
      <c r="AN808" s="31">
        <f t="shared" ca="1" si="143"/>
        <v>-1.0100527696228934E-2</v>
      </c>
      <c r="AV808" t="s">
        <v>1063</v>
      </c>
      <c r="AW808" t="s">
        <v>31</v>
      </c>
      <c r="AX808" s="7">
        <v>43147.475694444445</v>
      </c>
      <c r="AY808">
        <v>223.95</v>
      </c>
      <c r="AZ808" s="7">
        <v>43150.388888888891</v>
      </c>
      <c r="BA808">
        <v>266.39999999999998</v>
      </c>
      <c r="BB808" s="8">
        <v>0.18959999999999999</v>
      </c>
      <c r="BC808">
        <v>10648.8</v>
      </c>
      <c r="BD808" s="8">
        <v>0.16769999999999999</v>
      </c>
      <c r="BE808">
        <v>283.61630000000002</v>
      </c>
      <c r="BF808">
        <v>63515.86</v>
      </c>
      <c r="BG808">
        <v>2713821.26</v>
      </c>
      <c r="BH808">
        <v>53</v>
      </c>
      <c r="BI808">
        <v>200.92</v>
      </c>
      <c r="BJ808" s="8">
        <v>-8.2199999999999995E-2</v>
      </c>
      <c r="BK808" s="8">
        <v>0.51839999999999997</v>
      </c>
      <c r="BL808" t="s">
        <v>610</v>
      </c>
    </row>
    <row r="809" spans="1:64" x14ac:dyDescent="0.45">
      <c r="A809" t="s">
        <v>1056</v>
      </c>
      <c r="B809" t="s">
        <v>31</v>
      </c>
      <c r="C809" s="7">
        <v>43147.572916666664</v>
      </c>
      <c r="D809">
        <v>242.75</v>
      </c>
      <c r="E809" s="7">
        <v>43150.388888888891</v>
      </c>
      <c r="F809">
        <v>217.4</v>
      </c>
      <c r="G809" s="8">
        <v>-0.10440000000000001</v>
      </c>
      <c r="H809">
        <v>-7844.01</v>
      </c>
      <c r="I809" s="8">
        <v>-0.1234</v>
      </c>
      <c r="J809">
        <v>261.8904</v>
      </c>
      <c r="K809">
        <v>63573.88</v>
      </c>
      <c r="L809">
        <v>2705977.25</v>
      </c>
      <c r="M809">
        <v>25</v>
      </c>
      <c r="N809">
        <v>-313.76</v>
      </c>
      <c r="O809" s="8">
        <v>-0.29120000000000001</v>
      </c>
      <c r="P809" s="8">
        <v>0.19220000000000001</v>
      </c>
      <c r="Q809" t="s">
        <v>610</v>
      </c>
      <c r="S809" s="2">
        <v>43147</v>
      </c>
      <c r="T809" t="s">
        <v>1056</v>
      </c>
      <c r="U809">
        <v>242.75</v>
      </c>
      <c r="V809">
        <v>217.4</v>
      </c>
      <c r="W809">
        <f t="shared" si="146"/>
        <v>13186086.367452489</v>
      </c>
      <c r="X809">
        <f t="shared" si="147"/>
        <v>32965.21591863122</v>
      </c>
      <c r="Y809">
        <f t="shared" si="137"/>
        <v>125</v>
      </c>
      <c r="Z809">
        <f t="shared" si="138"/>
        <v>-3743.9375000000014</v>
      </c>
      <c r="AA809" t="str">
        <f t="shared" si="139"/>
        <v/>
      </c>
      <c r="AB809" s="9" t="str">
        <f>IFERROR(AA809/MAX($A$3:AA809)-1,"")</f>
        <v/>
      </c>
      <c r="AG809" s="2">
        <f t="shared" si="144"/>
        <v>43329</v>
      </c>
      <c r="AH809">
        <v>14593536.388244981</v>
      </c>
      <c r="AI809" s="9">
        <f>AH809/MAX($AH$2:AH809)-1</f>
        <v>-7.5177160520394359E-3</v>
      </c>
      <c r="AJ809" s="29">
        <f t="shared" si="140"/>
        <v>1</v>
      </c>
      <c r="AK809" s="29">
        <f t="shared" si="141"/>
        <v>1</v>
      </c>
      <c r="AL809" s="30">
        <f t="shared" si="145"/>
        <v>2</v>
      </c>
      <c r="AM809" s="30">
        <f t="shared" si="142"/>
        <v>2369</v>
      </c>
      <c r="AN809" s="31">
        <f t="shared" ca="1" si="143"/>
        <v>-7.5177160520394359E-3</v>
      </c>
      <c r="AV809" t="s">
        <v>1056</v>
      </c>
      <c r="AW809" t="s">
        <v>31</v>
      </c>
      <c r="AX809" s="7">
        <v>43147.572916666664</v>
      </c>
      <c r="AY809">
        <v>242.75</v>
      </c>
      <c r="AZ809" s="7">
        <v>43150.388888888891</v>
      </c>
      <c r="BA809">
        <v>217.4</v>
      </c>
      <c r="BB809" s="8">
        <v>-0.10440000000000001</v>
      </c>
      <c r="BC809">
        <v>-7844.01</v>
      </c>
      <c r="BD809" s="8">
        <v>-0.1234</v>
      </c>
      <c r="BE809">
        <v>261.8904</v>
      </c>
      <c r="BF809">
        <v>63573.88</v>
      </c>
      <c r="BG809">
        <v>2705977.25</v>
      </c>
      <c r="BH809">
        <v>25</v>
      </c>
      <c r="BI809">
        <v>-313.76</v>
      </c>
      <c r="BJ809" s="8">
        <v>-0.29120000000000001</v>
      </c>
      <c r="BK809" s="8">
        <v>0.19220000000000001</v>
      </c>
      <c r="BL809" t="s">
        <v>610</v>
      </c>
    </row>
    <row r="810" spans="1:64" x14ac:dyDescent="0.45">
      <c r="A810" t="s">
        <v>1056</v>
      </c>
      <c r="B810" t="s">
        <v>31</v>
      </c>
      <c r="C810" s="7">
        <v>43147.572916666664</v>
      </c>
      <c r="D810">
        <v>242.75</v>
      </c>
      <c r="E810" s="7">
        <v>43150.385416666664</v>
      </c>
      <c r="F810">
        <v>233.25</v>
      </c>
      <c r="G810" s="8">
        <v>-3.9100000000000003E-2</v>
      </c>
      <c r="H810">
        <v>-4021.67</v>
      </c>
      <c r="I810" s="8">
        <v>-5.8700000000000002E-2</v>
      </c>
      <c r="J810">
        <v>282.0247</v>
      </c>
      <c r="K810">
        <v>68461.5</v>
      </c>
      <c r="L810">
        <v>3688278.6</v>
      </c>
      <c r="M810">
        <v>24</v>
      </c>
      <c r="N810">
        <v>-167.57</v>
      </c>
      <c r="O810" s="8">
        <v>-0.2014</v>
      </c>
      <c r="P810" s="8">
        <v>0.19220000000000001</v>
      </c>
      <c r="Q810" t="s">
        <v>610</v>
      </c>
      <c r="S810" s="2">
        <v>43147</v>
      </c>
      <c r="T810" t="s">
        <v>1056</v>
      </c>
      <c r="U810">
        <v>242.75</v>
      </c>
      <c r="V810">
        <v>233.25</v>
      </c>
      <c r="W810">
        <f t="shared" si="146"/>
        <v>13186086.367452489</v>
      </c>
      <c r="X810">
        <f t="shared" si="147"/>
        <v>32965.21591863122</v>
      </c>
      <c r="Y810">
        <f t="shared" si="137"/>
        <v>125</v>
      </c>
      <c r="Z810">
        <f t="shared" si="138"/>
        <v>-1782.5000000000025</v>
      </c>
      <c r="AA810" t="str">
        <f t="shared" si="139"/>
        <v/>
      </c>
      <c r="AB810" s="9" t="str">
        <f>IFERROR(AA810/MAX($A$3:AA810)-1,"")</f>
        <v/>
      </c>
      <c r="AG810" s="2">
        <f t="shared" si="144"/>
        <v>43330</v>
      </c>
      <c r="AH810">
        <v>14593536.388244981</v>
      </c>
      <c r="AI810" s="9">
        <f>AH810/MAX($AH$2:AH810)-1</f>
        <v>-7.5177160520394359E-3</v>
      </c>
      <c r="AJ810" s="29">
        <f t="shared" si="140"/>
        <v>1</v>
      </c>
      <c r="AK810" s="29">
        <f t="shared" si="141"/>
        <v>1</v>
      </c>
      <c r="AL810" s="30">
        <f t="shared" si="145"/>
        <v>2</v>
      </c>
      <c r="AM810" s="30">
        <f t="shared" si="142"/>
        <v>2369</v>
      </c>
      <c r="AN810" s="31">
        <f t="shared" ca="1" si="143"/>
        <v>-7.5177160520394359E-3</v>
      </c>
      <c r="AV810" t="s">
        <v>1056</v>
      </c>
      <c r="AW810" t="s">
        <v>31</v>
      </c>
      <c r="AX810" s="7">
        <v>43147.572916666664</v>
      </c>
      <c r="AY810">
        <v>242.75</v>
      </c>
      <c r="AZ810" s="7">
        <v>43150.385416666664</v>
      </c>
      <c r="BA810">
        <v>233.25</v>
      </c>
      <c r="BB810" s="8">
        <v>-3.9100000000000003E-2</v>
      </c>
      <c r="BC810">
        <v>-4021.67</v>
      </c>
      <c r="BD810" s="8">
        <v>-5.8700000000000002E-2</v>
      </c>
      <c r="BE810">
        <v>282.0247</v>
      </c>
      <c r="BF810">
        <v>68461.5</v>
      </c>
      <c r="BG810">
        <v>3688278.6</v>
      </c>
      <c r="BH810">
        <v>24</v>
      </c>
      <c r="BI810">
        <v>-167.57</v>
      </c>
      <c r="BJ810" s="8">
        <v>-0.2014</v>
      </c>
      <c r="BK810" s="8">
        <v>0.19220000000000001</v>
      </c>
      <c r="BL810" t="s">
        <v>610</v>
      </c>
    </row>
    <row r="811" spans="1:64" x14ac:dyDescent="0.45">
      <c r="A811" t="s">
        <v>1057</v>
      </c>
      <c r="B811" t="s">
        <v>31</v>
      </c>
      <c r="C811" s="7">
        <v>43147.611111111109</v>
      </c>
      <c r="D811">
        <v>230.8</v>
      </c>
      <c r="E811" s="7">
        <v>43150.385416666664</v>
      </c>
      <c r="F811">
        <v>194.45</v>
      </c>
      <c r="G811" s="8">
        <v>-0.1575</v>
      </c>
      <c r="H811">
        <v>-12043.22</v>
      </c>
      <c r="I811" s="8">
        <v>-0.1759</v>
      </c>
      <c r="J811">
        <v>296.61270000000002</v>
      </c>
      <c r="K811">
        <v>68458.210000000006</v>
      </c>
      <c r="L811">
        <v>3676235.38</v>
      </c>
      <c r="M811">
        <v>13</v>
      </c>
      <c r="N811">
        <v>-926.4</v>
      </c>
      <c r="O811" s="8">
        <v>-0.32190000000000002</v>
      </c>
      <c r="P811" s="8">
        <v>6.2399999999999997E-2</v>
      </c>
      <c r="Q811" t="s">
        <v>610</v>
      </c>
      <c r="S811" s="2">
        <v>43147</v>
      </c>
      <c r="T811" t="s">
        <v>1057</v>
      </c>
      <c r="U811">
        <v>230.8</v>
      </c>
      <c r="V811">
        <v>194.45</v>
      </c>
      <c r="W811">
        <f t="shared" si="146"/>
        <v>13186086.367452489</v>
      </c>
      <c r="X811">
        <f t="shared" si="147"/>
        <v>32965.21591863122</v>
      </c>
      <c r="Y811">
        <f t="shared" si="137"/>
        <v>150</v>
      </c>
      <c r="Z811">
        <f t="shared" si="138"/>
        <v>-6090.3750000000027</v>
      </c>
      <c r="AA811">
        <f t="shared" si="139"/>
        <v>13180101.529952489</v>
      </c>
      <c r="AB811" s="9">
        <f>IFERROR(AA811/MAX($A$3:AA811)-1,"")</f>
        <v>-1.6033397447740905E-2</v>
      </c>
      <c r="AG811" s="2">
        <f t="shared" si="144"/>
        <v>43331</v>
      </c>
      <c r="AH811">
        <v>14593536.388244981</v>
      </c>
      <c r="AI811" s="9">
        <f>AH811/MAX($AH$2:AH811)-1</f>
        <v>-7.5177160520394359E-3</v>
      </c>
      <c r="AJ811" s="29">
        <f t="shared" si="140"/>
        <v>1</v>
      </c>
      <c r="AK811" s="29">
        <f t="shared" si="141"/>
        <v>1</v>
      </c>
      <c r="AL811" s="30">
        <f t="shared" si="145"/>
        <v>2</v>
      </c>
      <c r="AM811" s="30">
        <f t="shared" si="142"/>
        <v>2369</v>
      </c>
      <c r="AN811" s="31">
        <f t="shared" ca="1" si="143"/>
        <v>-7.5177160520394359E-3</v>
      </c>
      <c r="AV811" t="s">
        <v>1057</v>
      </c>
      <c r="AW811" t="s">
        <v>31</v>
      </c>
      <c r="AX811" s="7">
        <v>43147.611111111109</v>
      </c>
      <c r="AY811">
        <v>230.8</v>
      </c>
      <c r="AZ811" s="7">
        <v>43150.385416666664</v>
      </c>
      <c r="BA811">
        <v>194.45</v>
      </c>
      <c r="BB811" s="8">
        <v>-0.1575</v>
      </c>
      <c r="BC811">
        <v>-12043.22</v>
      </c>
      <c r="BD811" s="8">
        <v>-0.1759</v>
      </c>
      <c r="BE811">
        <v>296.61270000000002</v>
      </c>
      <c r="BF811">
        <v>68458.210000000006</v>
      </c>
      <c r="BG811">
        <v>3676235.38</v>
      </c>
      <c r="BH811">
        <v>13</v>
      </c>
      <c r="BI811">
        <v>-926.4</v>
      </c>
      <c r="BJ811" s="8">
        <v>-0.32190000000000002</v>
      </c>
      <c r="BK811" s="8">
        <v>6.2399999999999997E-2</v>
      </c>
      <c r="BL811" t="s">
        <v>610</v>
      </c>
    </row>
    <row r="812" spans="1:64" x14ac:dyDescent="0.45">
      <c r="A812" t="s">
        <v>1057</v>
      </c>
      <c r="B812" t="s">
        <v>31</v>
      </c>
      <c r="C812" s="7">
        <v>43150.402777777781</v>
      </c>
      <c r="D812">
        <v>225.5</v>
      </c>
      <c r="E812" s="7">
        <v>43151.385416666664</v>
      </c>
      <c r="F812">
        <v>249.3</v>
      </c>
      <c r="G812" s="8">
        <v>0.1055</v>
      </c>
      <c r="H812">
        <v>5777.38</v>
      </c>
      <c r="I812" s="8">
        <v>8.4500000000000006E-2</v>
      </c>
      <c r="J812">
        <v>303.24250000000001</v>
      </c>
      <c r="K812">
        <v>68381.17</v>
      </c>
      <c r="L812">
        <v>3682012.75</v>
      </c>
      <c r="M812">
        <v>73</v>
      </c>
      <c r="N812">
        <v>79.14</v>
      </c>
      <c r="O812" s="8">
        <v>-0.49359999999999998</v>
      </c>
      <c r="P812" s="8">
        <v>0.52549999999999997</v>
      </c>
      <c r="Q812" t="s">
        <v>610</v>
      </c>
      <c r="S812" s="2">
        <v>43150</v>
      </c>
      <c r="T812" t="s">
        <v>1057</v>
      </c>
      <c r="U812">
        <v>225.5</v>
      </c>
      <c r="V812">
        <v>249.3</v>
      </c>
      <c r="W812">
        <f t="shared" si="146"/>
        <v>13180101.529952489</v>
      </c>
      <c r="X812">
        <f t="shared" si="147"/>
        <v>32950.25382488122</v>
      </c>
      <c r="Y812">
        <f t="shared" si="137"/>
        <v>150</v>
      </c>
      <c r="Z812">
        <f t="shared" si="138"/>
        <v>2857.8000000000029</v>
      </c>
      <c r="AA812" t="str">
        <f t="shared" si="139"/>
        <v/>
      </c>
      <c r="AB812" s="9" t="str">
        <f>IFERROR(AA812/MAX($A$3:AA812)-1,"")</f>
        <v/>
      </c>
      <c r="AG812" s="2">
        <f t="shared" si="144"/>
        <v>43332</v>
      </c>
      <c r="AH812">
        <v>14593536.388244981</v>
      </c>
      <c r="AI812" s="9">
        <f>AH812/MAX($AH$2:AH812)-1</f>
        <v>-7.5177160520394359E-3</v>
      </c>
      <c r="AJ812" s="29">
        <f t="shared" si="140"/>
        <v>1</v>
      </c>
      <c r="AK812" s="29">
        <f t="shared" si="141"/>
        <v>1</v>
      </c>
      <c r="AL812" s="30">
        <f t="shared" si="145"/>
        <v>2</v>
      </c>
      <c r="AM812" s="30">
        <f t="shared" si="142"/>
        <v>2369</v>
      </c>
      <c r="AN812" s="31">
        <f t="shared" ca="1" si="143"/>
        <v>-7.5177160520394359E-3</v>
      </c>
      <c r="AV812" t="s">
        <v>1057</v>
      </c>
      <c r="AW812" t="s">
        <v>31</v>
      </c>
      <c r="AX812" s="7">
        <v>43150.402777777781</v>
      </c>
      <c r="AY812">
        <v>225.5</v>
      </c>
      <c r="AZ812" s="7">
        <v>43151.385416666664</v>
      </c>
      <c r="BA812">
        <v>249.3</v>
      </c>
      <c r="BB812" s="8">
        <v>0.1055</v>
      </c>
      <c r="BC812">
        <v>5777.38</v>
      </c>
      <c r="BD812" s="8">
        <v>8.4500000000000006E-2</v>
      </c>
      <c r="BE812">
        <v>303.24250000000001</v>
      </c>
      <c r="BF812">
        <v>68381.17</v>
      </c>
      <c r="BG812">
        <v>3682012.75</v>
      </c>
      <c r="BH812">
        <v>73</v>
      </c>
      <c r="BI812">
        <v>79.14</v>
      </c>
      <c r="BJ812" s="8">
        <v>-0.49359999999999998</v>
      </c>
      <c r="BK812" s="8">
        <v>0.52549999999999997</v>
      </c>
      <c r="BL812" t="s">
        <v>610</v>
      </c>
    </row>
    <row r="813" spans="1:64" x14ac:dyDescent="0.45">
      <c r="A813" t="s">
        <v>1060</v>
      </c>
      <c r="B813" t="s">
        <v>31</v>
      </c>
      <c r="C813" s="7">
        <v>43150.416666666664</v>
      </c>
      <c r="D813">
        <v>206.95</v>
      </c>
      <c r="E813" s="7">
        <v>43151.388888888891</v>
      </c>
      <c r="F813">
        <v>133.55000000000001</v>
      </c>
      <c r="G813" s="8">
        <v>-0.35470000000000002</v>
      </c>
      <c r="H813">
        <v>-23577.74</v>
      </c>
      <c r="I813" s="8">
        <v>-0.37109999999999999</v>
      </c>
      <c r="J813">
        <v>306.98180000000002</v>
      </c>
      <c r="K813">
        <v>63529.89</v>
      </c>
      <c r="L813">
        <v>2682399.52</v>
      </c>
      <c r="M813">
        <v>70</v>
      </c>
      <c r="N813">
        <v>-336.82</v>
      </c>
      <c r="O813" s="8">
        <v>-0.54679999999999995</v>
      </c>
      <c r="P813" s="8">
        <v>9.9299999999999999E-2</v>
      </c>
      <c r="Q813" t="s">
        <v>610</v>
      </c>
      <c r="S813" s="2">
        <v>43150</v>
      </c>
      <c r="T813" t="s">
        <v>1060</v>
      </c>
      <c r="U813">
        <v>206.95</v>
      </c>
      <c r="V813">
        <v>133.55000000000001</v>
      </c>
      <c r="W813">
        <f t="shared" si="146"/>
        <v>13180101.529952489</v>
      </c>
      <c r="X813">
        <f t="shared" si="147"/>
        <v>32950.25382488122</v>
      </c>
      <c r="Y813">
        <f t="shared" si="137"/>
        <v>150</v>
      </c>
      <c r="Z813">
        <f t="shared" si="138"/>
        <v>-11520.749999999996</v>
      </c>
      <c r="AA813" t="str">
        <f t="shared" si="139"/>
        <v/>
      </c>
      <c r="AB813" s="9" t="str">
        <f>IFERROR(AA813/MAX($A$3:AA813)-1,"")</f>
        <v/>
      </c>
      <c r="AG813" s="2">
        <f t="shared" si="144"/>
        <v>43333</v>
      </c>
      <c r="AH813">
        <v>14593536.388244981</v>
      </c>
      <c r="AI813" s="9">
        <f>AH813/MAX($AH$2:AH813)-1</f>
        <v>-7.5177160520394359E-3</v>
      </c>
      <c r="AJ813" s="29">
        <f t="shared" si="140"/>
        <v>1</v>
      </c>
      <c r="AK813" s="29">
        <f t="shared" si="141"/>
        <v>1</v>
      </c>
      <c r="AL813" s="30">
        <f t="shared" si="145"/>
        <v>2</v>
      </c>
      <c r="AM813" s="30">
        <f t="shared" si="142"/>
        <v>2369</v>
      </c>
      <c r="AN813" s="31">
        <f t="shared" ca="1" si="143"/>
        <v>-7.5177160520394359E-3</v>
      </c>
      <c r="AV813" t="s">
        <v>1060</v>
      </c>
      <c r="AW813" t="s">
        <v>31</v>
      </c>
      <c r="AX813" s="7">
        <v>43150.416666666664</v>
      </c>
      <c r="AY813">
        <v>206.95</v>
      </c>
      <c r="AZ813" s="7">
        <v>43151.388888888891</v>
      </c>
      <c r="BA813">
        <v>133.55000000000001</v>
      </c>
      <c r="BB813" s="8">
        <v>-0.35470000000000002</v>
      </c>
      <c r="BC813">
        <v>-23577.74</v>
      </c>
      <c r="BD813" s="8">
        <v>-0.37109999999999999</v>
      </c>
      <c r="BE813">
        <v>306.98180000000002</v>
      </c>
      <c r="BF813">
        <v>63529.89</v>
      </c>
      <c r="BG813">
        <v>2682399.52</v>
      </c>
      <c r="BH813">
        <v>70</v>
      </c>
      <c r="BI813">
        <v>-336.82</v>
      </c>
      <c r="BJ813" s="8">
        <v>-0.54679999999999995</v>
      </c>
      <c r="BK813" s="8">
        <v>9.9299999999999999E-2</v>
      </c>
      <c r="BL813" t="s">
        <v>610</v>
      </c>
    </row>
    <row r="814" spans="1:64" x14ac:dyDescent="0.45">
      <c r="A814" t="s">
        <v>1060</v>
      </c>
      <c r="B814" t="s">
        <v>31</v>
      </c>
      <c r="C814" s="7">
        <v>43150.416666666664</v>
      </c>
      <c r="D814">
        <v>206.95</v>
      </c>
      <c r="E814" s="7">
        <v>43151.385416666664</v>
      </c>
      <c r="F814">
        <v>150</v>
      </c>
      <c r="G814" s="8">
        <v>-0.2752</v>
      </c>
      <c r="H814">
        <v>-20021.11</v>
      </c>
      <c r="I814" s="8">
        <v>-0.29239999999999999</v>
      </c>
      <c r="J814">
        <v>330.82069999999999</v>
      </c>
      <c r="K814">
        <v>68463.350000000006</v>
      </c>
      <c r="L814">
        <v>3661991.65</v>
      </c>
      <c r="M814">
        <v>69</v>
      </c>
      <c r="N814">
        <v>-290.16000000000003</v>
      </c>
      <c r="O814" s="8">
        <v>-0.54679999999999995</v>
      </c>
      <c r="P814" s="8">
        <v>9.9299999999999999E-2</v>
      </c>
      <c r="Q814" t="s">
        <v>610</v>
      </c>
      <c r="S814" s="2">
        <v>43150</v>
      </c>
      <c r="T814" t="s">
        <v>1060</v>
      </c>
      <c r="U814">
        <v>206.95</v>
      </c>
      <c r="V814">
        <v>150</v>
      </c>
      <c r="W814">
        <f t="shared" si="146"/>
        <v>13180101.529952489</v>
      </c>
      <c r="X814">
        <f t="shared" si="147"/>
        <v>32950.25382488122</v>
      </c>
      <c r="Y814">
        <f t="shared" si="137"/>
        <v>150</v>
      </c>
      <c r="Z814">
        <f t="shared" si="138"/>
        <v>-9077.9249999999993</v>
      </c>
      <c r="AA814" t="str">
        <f t="shared" si="139"/>
        <v/>
      </c>
      <c r="AB814" s="9" t="str">
        <f>IFERROR(AA814/MAX($A$3:AA814)-1,"")</f>
        <v/>
      </c>
      <c r="AG814" s="2">
        <f t="shared" si="144"/>
        <v>43334</v>
      </c>
      <c r="AH814">
        <v>14593536.388244981</v>
      </c>
      <c r="AI814" s="9">
        <f>AH814/MAX($AH$2:AH814)-1</f>
        <v>-7.5177160520394359E-3</v>
      </c>
      <c r="AJ814" s="29">
        <f t="shared" si="140"/>
        <v>1</v>
      </c>
      <c r="AK814" s="29">
        <f t="shared" si="141"/>
        <v>1</v>
      </c>
      <c r="AL814" s="30">
        <f t="shared" si="145"/>
        <v>2</v>
      </c>
      <c r="AM814" s="30">
        <f t="shared" si="142"/>
        <v>2369</v>
      </c>
      <c r="AN814" s="31">
        <f t="shared" ca="1" si="143"/>
        <v>-7.5177160520394359E-3</v>
      </c>
      <c r="AV814" t="s">
        <v>1060</v>
      </c>
      <c r="AW814" t="s">
        <v>31</v>
      </c>
      <c r="AX814" s="7">
        <v>43150.416666666664</v>
      </c>
      <c r="AY814">
        <v>206.95</v>
      </c>
      <c r="AZ814" s="7">
        <v>43151.385416666664</v>
      </c>
      <c r="BA814">
        <v>150</v>
      </c>
      <c r="BB814" s="8">
        <v>-0.2752</v>
      </c>
      <c r="BC814">
        <v>-20021.11</v>
      </c>
      <c r="BD814" s="8">
        <v>-0.29239999999999999</v>
      </c>
      <c r="BE814">
        <v>330.82069999999999</v>
      </c>
      <c r="BF814">
        <v>68463.350000000006</v>
      </c>
      <c r="BG814">
        <v>3661991.65</v>
      </c>
      <c r="BH814">
        <v>69</v>
      </c>
      <c r="BI814">
        <v>-290.16000000000003</v>
      </c>
      <c r="BJ814" s="8">
        <v>-0.54679999999999995</v>
      </c>
      <c r="BK814" s="8">
        <v>9.9299999999999999E-2</v>
      </c>
      <c r="BL814" t="s">
        <v>610</v>
      </c>
    </row>
    <row r="815" spans="1:64" x14ac:dyDescent="0.45">
      <c r="A815" t="s">
        <v>1058</v>
      </c>
      <c r="B815" t="s">
        <v>31</v>
      </c>
      <c r="C815" s="7">
        <v>43150.420138888891</v>
      </c>
      <c r="D815">
        <v>242.4</v>
      </c>
      <c r="E815" s="7">
        <v>43151.388888888891</v>
      </c>
      <c r="F815">
        <v>174.15</v>
      </c>
      <c r="G815" s="8">
        <v>-0.28160000000000002</v>
      </c>
      <c r="H815">
        <v>-18977.259999999998</v>
      </c>
      <c r="I815" s="8">
        <v>-0.29870000000000002</v>
      </c>
      <c r="J815">
        <v>262.06079999999997</v>
      </c>
      <c r="K815">
        <v>63523.54</v>
      </c>
      <c r="L815">
        <v>2663422.25</v>
      </c>
      <c r="M815">
        <v>69</v>
      </c>
      <c r="N815">
        <v>-275.02999999999997</v>
      </c>
      <c r="O815" s="8">
        <v>-0.47299999999999998</v>
      </c>
      <c r="P815" s="8">
        <v>0.16339999999999999</v>
      </c>
      <c r="Q815" t="s">
        <v>610</v>
      </c>
      <c r="S815" s="2">
        <v>43150</v>
      </c>
      <c r="T815" t="s">
        <v>1058</v>
      </c>
      <c r="U815">
        <v>242.4</v>
      </c>
      <c r="V815">
        <v>174.15</v>
      </c>
      <c r="W815">
        <f t="shared" si="146"/>
        <v>13180101.529952489</v>
      </c>
      <c r="X815">
        <f t="shared" si="147"/>
        <v>32950.25382488122</v>
      </c>
      <c r="Y815">
        <f t="shared" si="137"/>
        <v>125</v>
      </c>
      <c r="Z815">
        <f t="shared" si="138"/>
        <v>-9051.9375000000018</v>
      </c>
      <c r="AA815">
        <f t="shared" si="139"/>
        <v>13153308.717452489</v>
      </c>
      <c r="AB815" s="9">
        <f>IFERROR(AA815/MAX($A$3:AA815)-1,"")</f>
        <v>-1.8033627311565104E-2</v>
      </c>
      <c r="AG815" s="2">
        <f t="shared" si="144"/>
        <v>43335</v>
      </c>
      <c r="AH815">
        <v>14708145.813244982</v>
      </c>
      <c r="AI815" s="9">
        <f>AH815/MAX($AH$2:AH815)-1</f>
        <v>0</v>
      </c>
      <c r="AJ815" s="29">
        <f t="shared" si="140"/>
        <v>1</v>
      </c>
      <c r="AK815" s="29">
        <f t="shared" si="141"/>
        <v>1</v>
      </c>
      <c r="AL815" s="30">
        <f t="shared" si="145"/>
        <v>2</v>
      </c>
      <c r="AM815" s="30">
        <f t="shared" si="142"/>
        <v>2369</v>
      </c>
      <c r="AN815" s="31">
        <f t="shared" ca="1" si="143"/>
        <v>0</v>
      </c>
      <c r="AV815" t="s">
        <v>1058</v>
      </c>
      <c r="AW815" t="s">
        <v>31</v>
      </c>
      <c r="AX815" s="7">
        <v>43150.420138888891</v>
      </c>
      <c r="AY815">
        <v>242.4</v>
      </c>
      <c r="AZ815" s="7">
        <v>43151.388888888891</v>
      </c>
      <c r="BA815">
        <v>174.15</v>
      </c>
      <c r="BB815" s="8">
        <v>-0.28160000000000002</v>
      </c>
      <c r="BC815">
        <v>-18977.259999999998</v>
      </c>
      <c r="BD815" s="8">
        <v>-0.29870000000000002</v>
      </c>
      <c r="BE815">
        <v>262.06079999999997</v>
      </c>
      <c r="BF815">
        <v>63523.54</v>
      </c>
      <c r="BG815">
        <v>2663422.25</v>
      </c>
      <c r="BH815">
        <v>69</v>
      </c>
      <c r="BI815">
        <v>-275.02999999999997</v>
      </c>
      <c r="BJ815" s="8">
        <v>-0.47299999999999998</v>
      </c>
      <c r="BK815" s="8">
        <v>0.16339999999999999</v>
      </c>
      <c r="BL815" t="s">
        <v>610</v>
      </c>
    </row>
    <row r="816" spans="1:64" x14ac:dyDescent="0.45">
      <c r="A816" t="s">
        <v>1030</v>
      </c>
      <c r="B816" t="s">
        <v>31</v>
      </c>
      <c r="C816" s="7">
        <v>43151.399305555555</v>
      </c>
      <c r="D816">
        <v>163.55000000000001</v>
      </c>
      <c r="E816" s="7">
        <v>43152.385416666664</v>
      </c>
      <c r="F816">
        <v>74.400000000000006</v>
      </c>
      <c r="G816" s="8">
        <v>-0.54510000000000003</v>
      </c>
      <c r="H816">
        <v>-38229.14</v>
      </c>
      <c r="I816" s="8">
        <v>-0.55959999999999999</v>
      </c>
      <c r="J816">
        <v>417.67020000000002</v>
      </c>
      <c r="K816">
        <v>68309.95</v>
      </c>
      <c r="L816">
        <v>3623762.51</v>
      </c>
      <c r="M816">
        <v>74</v>
      </c>
      <c r="N816">
        <v>-516.61</v>
      </c>
      <c r="O816" s="8">
        <v>-0.69979999999999998</v>
      </c>
      <c r="P816" s="8">
        <v>0.1308</v>
      </c>
      <c r="Q816" t="s">
        <v>610</v>
      </c>
      <c r="S816" s="2">
        <v>43151</v>
      </c>
      <c r="T816" t="s">
        <v>1030</v>
      </c>
      <c r="U816">
        <v>163.55000000000001</v>
      </c>
      <c r="V816">
        <v>74.400000000000006</v>
      </c>
      <c r="W816">
        <f t="shared" si="146"/>
        <v>13153308.717452489</v>
      </c>
      <c r="X816">
        <f t="shared" si="147"/>
        <v>32883.271793631226</v>
      </c>
      <c r="Y816">
        <f t="shared" si="137"/>
        <v>200</v>
      </c>
      <c r="Z816">
        <f t="shared" si="138"/>
        <v>-18305.900000000001</v>
      </c>
      <c r="AA816" t="str">
        <f t="shared" si="139"/>
        <v/>
      </c>
      <c r="AB816" s="9" t="str">
        <f>IFERROR(AA816/MAX($A$3:AA816)-1,"")</f>
        <v/>
      </c>
      <c r="AG816" s="2">
        <f t="shared" si="144"/>
        <v>43336</v>
      </c>
      <c r="AH816">
        <v>14596004.038244981</v>
      </c>
      <c r="AI816" s="9">
        <f>AH816/MAX($AH$2:AH816)-1</f>
        <v>-7.6244671778419315E-3</v>
      </c>
      <c r="AJ816" s="29">
        <f t="shared" si="140"/>
        <v>1</v>
      </c>
      <c r="AK816" s="29">
        <f t="shared" si="141"/>
        <v>1</v>
      </c>
      <c r="AL816" s="30">
        <f t="shared" si="145"/>
        <v>2</v>
      </c>
      <c r="AM816" s="30">
        <f t="shared" si="142"/>
        <v>2369</v>
      </c>
      <c r="AN816" s="31">
        <f t="shared" ca="1" si="143"/>
        <v>-7.6244671778419315E-3</v>
      </c>
      <c r="AV816" t="s">
        <v>1030</v>
      </c>
      <c r="AW816" t="s">
        <v>31</v>
      </c>
      <c r="AX816" s="7">
        <v>43151.399305555555</v>
      </c>
      <c r="AY816">
        <v>163.55000000000001</v>
      </c>
      <c r="AZ816" s="7">
        <v>43152.385416666664</v>
      </c>
      <c r="BA816">
        <v>74.400000000000006</v>
      </c>
      <c r="BB816" s="8">
        <v>-0.54510000000000003</v>
      </c>
      <c r="BC816">
        <v>-38229.14</v>
      </c>
      <c r="BD816" s="8">
        <v>-0.55959999999999999</v>
      </c>
      <c r="BE816">
        <v>417.67020000000002</v>
      </c>
      <c r="BF816">
        <v>68309.95</v>
      </c>
      <c r="BG816">
        <v>3623762.51</v>
      </c>
      <c r="BH816">
        <v>74</v>
      </c>
      <c r="BI816">
        <v>-516.61</v>
      </c>
      <c r="BJ816" s="8">
        <v>-0.69979999999999998</v>
      </c>
      <c r="BK816" s="8">
        <v>0.1308</v>
      </c>
      <c r="BL816" t="s">
        <v>610</v>
      </c>
    </row>
    <row r="817" spans="1:64" x14ac:dyDescent="0.45">
      <c r="A817" t="s">
        <v>1057</v>
      </c>
      <c r="B817" t="s">
        <v>31</v>
      </c>
      <c r="C817" s="7">
        <v>43151.399305555555</v>
      </c>
      <c r="D817">
        <v>177.15</v>
      </c>
      <c r="E817" s="7">
        <v>43152.385416666664</v>
      </c>
      <c r="F817">
        <v>235.05</v>
      </c>
      <c r="G817" s="8">
        <v>0.32679999999999998</v>
      </c>
      <c r="H817">
        <v>20737.080000000002</v>
      </c>
      <c r="I817" s="8">
        <v>0.30359999999999998</v>
      </c>
      <c r="J817">
        <v>385.60520000000002</v>
      </c>
      <c r="K817">
        <v>68309.960000000006</v>
      </c>
      <c r="L817">
        <v>3644499.58</v>
      </c>
      <c r="M817">
        <v>74</v>
      </c>
      <c r="N817">
        <v>280.23</v>
      </c>
      <c r="O817" s="8">
        <v>-0.19189999999999999</v>
      </c>
      <c r="P817" s="8">
        <v>0.8891</v>
      </c>
      <c r="Q817" t="s">
        <v>610</v>
      </c>
      <c r="S817" s="2">
        <v>43151</v>
      </c>
      <c r="T817" t="s">
        <v>1057</v>
      </c>
      <c r="U817">
        <v>177.15</v>
      </c>
      <c r="V817">
        <v>235.05</v>
      </c>
      <c r="W817">
        <f t="shared" si="146"/>
        <v>13153308.717452489</v>
      </c>
      <c r="X817">
        <f t="shared" si="147"/>
        <v>32883.271793631226</v>
      </c>
      <c r="Y817">
        <f t="shared" si="137"/>
        <v>175</v>
      </c>
      <c r="Z817">
        <f t="shared" si="138"/>
        <v>9411.1499999999978</v>
      </c>
      <c r="AA817" t="str">
        <f t="shared" si="139"/>
        <v/>
      </c>
      <c r="AB817" s="9" t="str">
        <f>IFERROR(AA817/MAX($A$3:AA817)-1,"")</f>
        <v/>
      </c>
      <c r="AG817" s="2">
        <f t="shared" si="144"/>
        <v>43337</v>
      </c>
      <c r="AH817">
        <v>14596004.038244981</v>
      </c>
      <c r="AI817" s="9">
        <f>AH817/MAX($AH$2:AH817)-1</f>
        <v>-7.6244671778419315E-3</v>
      </c>
      <c r="AJ817" s="29">
        <f t="shared" si="140"/>
        <v>1</v>
      </c>
      <c r="AK817" s="29">
        <f t="shared" si="141"/>
        <v>1</v>
      </c>
      <c r="AL817" s="30">
        <f t="shared" si="145"/>
        <v>2</v>
      </c>
      <c r="AM817" s="30">
        <f t="shared" si="142"/>
        <v>2369</v>
      </c>
      <c r="AN817" s="31">
        <f t="shared" ca="1" si="143"/>
        <v>-7.6244671778419315E-3</v>
      </c>
      <c r="AV817" t="s">
        <v>1057</v>
      </c>
      <c r="AW817" t="s">
        <v>31</v>
      </c>
      <c r="AX817" s="7">
        <v>43151.399305555555</v>
      </c>
      <c r="AY817">
        <v>177.15</v>
      </c>
      <c r="AZ817" s="7">
        <v>43152.385416666664</v>
      </c>
      <c r="BA817">
        <v>235.05</v>
      </c>
      <c r="BB817" s="8">
        <v>0.32679999999999998</v>
      </c>
      <c r="BC817">
        <v>20737.080000000002</v>
      </c>
      <c r="BD817" s="8">
        <v>0.30359999999999998</v>
      </c>
      <c r="BE817">
        <v>385.60520000000002</v>
      </c>
      <c r="BF817">
        <v>68309.960000000006</v>
      </c>
      <c r="BG817">
        <v>3644499.58</v>
      </c>
      <c r="BH817">
        <v>74</v>
      </c>
      <c r="BI817">
        <v>280.23</v>
      </c>
      <c r="BJ817" s="8">
        <v>-0.19189999999999999</v>
      </c>
      <c r="BK817" s="8">
        <v>0.8891</v>
      </c>
      <c r="BL817" t="s">
        <v>610</v>
      </c>
    </row>
    <row r="818" spans="1:64" x14ac:dyDescent="0.45">
      <c r="A818" t="s">
        <v>1030</v>
      </c>
      <c r="B818" t="s">
        <v>31</v>
      </c>
      <c r="C818" s="7">
        <v>43151.427083333336</v>
      </c>
      <c r="D818">
        <v>175.55</v>
      </c>
      <c r="E818" s="7">
        <v>43152.388888888891</v>
      </c>
      <c r="F818">
        <v>72.3</v>
      </c>
      <c r="G818" s="8">
        <v>-0.58819999999999995</v>
      </c>
      <c r="H818">
        <v>-38134</v>
      </c>
      <c r="I818" s="8">
        <v>-0.60229999999999995</v>
      </c>
      <c r="J818">
        <v>360.67849999999999</v>
      </c>
      <c r="K818">
        <v>63317.11</v>
      </c>
      <c r="L818">
        <v>2625288.2599999998</v>
      </c>
      <c r="M818">
        <v>67</v>
      </c>
      <c r="N818">
        <v>-569.16</v>
      </c>
      <c r="O818" s="8">
        <v>-0.72030000000000005</v>
      </c>
      <c r="P818" s="8">
        <v>2.9600000000000001E-2</v>
      </c>
      <c r="Q818" t="s">
        <v>610</v>
      </c>
      <c r="S818" s="2">
        <v>43151</v>
      </c>
      <c r="T818" t="s">
        <v>1030</v>
      </c>
      <c r="U818">
        <v>175.55</v>
      </c>
      <c r="V818">
        <v>72.3</v>
      </c>
      <c r="W818">
        <f t="shared" si="146"/>
        <v>13153308.717452489</v>
      </c>
      <c r="X818">
        <f t="shared" si="147"/>
        <v>32883.271793631226</v>
      </c>
      <c r="Y818">
        <f t="shared" si="137"/>
        <v>175</v>
      </c>
      <c r="Z818">
        <f t="shared" si="138"/>
        <v>-18502.487500000003</v>
      </c>
      <c r="AA818">
        <f t="shared" si="139"/>
        <v>13125911.479952488</v>
      </c>
      <c r="AB818" s="9">
        <f>IFERROR(AA818/MAX($A$3:AA818)-1,"")</f>
        <v>-2.0078980804550617E-2</v>
      </c>
      <c r="AG818" s="2">
        <f t="shared" si="144"/>
        <v>43338</v>
      </c>
      <c r="AH818">
        <v>14596004.038244981</v>
      </c>
      <c r="AI818" s="9">
        <f>AH818/MAX($AH$2:AH818)-1</f>
        <v>-7.6244671778419315E-3</v>
      </c>
      <c r="AJ818" s="29">
        <f t="shared" si="140"/>
        <v>1</v>
      </c>
      <c r="AK818" s="29">
        <f t="shared" si="141"/>
        <v>1</v>
      </c>
      <c r="AL818" s="30">
        <f t="shared" si="145"/>
        <v>2</v>
      </c>
      <c r="AM818" s="30">
        <f t="shared" si="142"/>
        <v>2369</v>
      </c>
      <c r="AN818" s="31">
        <f t="shared" ca="1" si="143"/>
        <v>-7.6244671778419315E-3</v>
      </c>
      <c r="AV818" t="s">
        <v>1030</v>
      </c>
      <c r="AW818" t="s">
        <v>31</v>
      </c>
      <c r="AX818" s="7">
        <v>43151.427083333336</v>
      </c>
      <c r="AY818">
        <v>175.55</v>
      </c>
      <c r="AZ818" s="7">
        <v>43152.388888888891</v>
      </c>
      <c r="BA818">
        <v>72.3</v>
      </c>
      <c r="BB818" s="8">
        <v>-0.58819999999999995</v>
      </c>
      <c r="BC818">
        <v>-38134</v>
      </c>
      <c r="BD818" s="8">
        <v>-0.60229999999999995</v>
      </c>
      <c r="BE818">
        <v>360.67849999999999</v>
      </c>
      <c r="BF818">
        <v>63317.11</v>
      </c>
      <c r="BG818">
        <v>2625288.2599999998</v>
      </c>
      <c r="BH818">
        <v>67</v>
      </c>
      <c r="BI818">
        <v>-569.16</v>
      </c>
      <c r="BJ818" s="8">
        <v>-0.72030000000000005</v>
      </c>
      <c r="BK818" s="8">
        <v>2.9600000000000001E-2</v>
      </c>
      <c r="BL818" t="s">
        <v>610</v>
      </c>
    </row>
    <row r="819" spans="1:64" x14ac:dyDescent="0.45">
      <c r="A819" t="s">
        <v>1030</v>
      </c>
      <c r="B819" t="s">
        <v>31</v>
      </c>
      <c r="C819" s="7">
        <v>43154.399305555555</v>
      </c>
      <c r="D819">
        <v>182.65</v>
      </c>
      <c r="E819" s="7">
        <v>43157.385416666664</v>
      </c>
      <c r="F819">
        <v>392.95</v>
      </c>
      <c r="G819" s="8">
        <v>1.1514</v>
      </c>
      <c r="H819">
        <v>76400.240000000005</v>
      </c>
      <c r="I819" s="8">
        <v>1.1198999999999999</v>
      </c>
      <c r="J819">
        <v>373.51490000000001</v>
      </c>
      <c r="K819">
        <v>68222.5</v>
      </c>
      <c r="L819">
        <v>3720899.82</v>
      </c>
      <c r="M819">
        <v>74</v>
      </c>
      <c r="N819">
        <v>1032.44</v>
      </c>
      <c r="O819" s="8">
        <v>-5.91E-2</v>
      </c>
      <c r="P819" s="8">
        <v>1.1514</v>
      </c>
      <c r="Q819" t="s">
        <v>610</v>
      </c>
      <c r="S819" s="2">
        <v>43154</v>
      </c>
      <c r="T819" t="s">
        <v>1030</v>
      </c>
      <c r="U819">
        <v>182.65</v>
      </c>
      <c r="V819">
        <v>392.95</v>
      </c>
      <c r="W819">
        <f t="shared" si="146"/>
        <v>13125911.479952488</v>
      </c>
      <c r="X819">
        <f t="shared" si="147"/>
        <v>32814.778699881223</v>
      </c>
      <c r="Y819">
        <f t="shared" si="137"/>
        <v>175</v>
      </c>
      <c r="Z819">
        <f t="shared" si="138"/>
        <v>35795.19999999999</v>
      </c>
      <c r="AA819" t="str">
        <f t="shared" si="139"/>
        <v/>
      </c>
      <c r="AB819" s="9" t="str">
        <f>IFERROR(AA819/MAX($A$3:AA819)-1,"")</f>
        <v/>
      </c>
      <c r="AG819" s="2">
        <f t="shared" si="144"/>
        <v>43339</v>
      </c>
      <c r="AH819">
        <v>14634831.388244981</v>
      </c>
      <c r="AI819" s="9">
        <f>AH819/MAX($AH$2:AH819)-1</f>
        <v>-4.9846136916850137E-3</v>
      </c>
      <c r="AJ819" s="29">
        <f t="shared" si="140"/>
        <v>1</v>
      </c>
      <c r="AK819" s="29">
        <f t="shared" si="141"/>
        <v>1</v>
      </c>
      <c r="AL819" s="30">
        <f t="shared" si="145"/>
        <v>2</v>
      </c>
      <c r="AM819" s="30">
        <f t="shared" si="142"/>
        <v>2369</v>
      </c>
      <c r="AN819" s="31">
        <f t="shared" ca="1" si="143"/>
        <v>-4.9846136916850137E-3</v>
      </c>
      <c r="AV819" t="s">
        <v>1030</v>
      </c>
      <c r="AW819" t="s">
        <v>31</v>
      </c>
      <c r="AX819" s="7">
        <v>43154.399305555555</v>
      </c>
      <c r="AY819">
        <v>182.65</v>
      </c>
      <c r="AZ819" s="7">
        <v>43157.385416666664</v>
      </c>
      <c r="BA819">
        <v>392.95</v>
      </c>
      <c r="BB819" s="8">
        <v>1.1514</v>
      </c>
      <c r="BC819">
        <v>76400.240000000005</v>
      </c>
      <c r="BD819" s="8">
        <v>1.1198999999999999</v>
      </c>
      <c r="BE819">
        <v>373.51490000000001</v>
      </c>
      <c r="BF819">
        <v>68222.5</v>
      </c>
      <c r="BG819">
        <v>3720899.82</v>
      </c>
      <c r="BH819">
        <v>74</v>
      </c>
      <c r="BI819">
        <v>1032.44</v>
      </c>
      <c r="BJ819" s="8">
        <v>-5.91E-2</v>
      </c>
      <c r="BK819" s="8">
        <v>1.1514</v>
      </c>
      <c r="BL819" t="s">
        <v>610</v>
      </c>
    </row>
    <row r="820" spans="1:64" x14ac:dyDescent="0.45">
      <c r="A820" t="s">
        <v>1059</v>
      </c>
      <c r="B820" t="s">
        <v>31</v>
      </c>
      <c r="C820" s="7">
        <v>43154.430555555555</v>
      </c>
      <c r="D820">
        <v>158.44999999999999</v>
      </c>
      <c r="E820" s="7">
        <v>43157.385416666664</v>
      </c>
      <c r="F820">
        <v>311.25</v>
      </c>
      <c r="G820" s="8">
        <v>0.96430000000000005</v>
      </c>
      <c r="H820">
        <v>63760.41</v>
      </c>
      <c r="I820" s="8">
        <v>0.93469999999999998</v>
      </c>
      <c r="J820">
        <v>430.51400000000001</v>
      </c>
      <c r="K820">
        <v>68214.94</v>
      </c>
      <c r="L820">
        <v>3784660.23</v>
      </c>
      <c r="M820">
        <v>65</v>
      </c>
      <c r="N820">
        <v>980.93</v>
      </c>
      <c r="O820" s="8">
        <v>-0.1515</v>
      </c>
      <c r="P820" s="8">
        <v>0.96430000000000005</v>
      </c>
      <c r="Q820" t="s">
        <v>610</v>
      </c>
      <c r="S820" s="2">
        <v>43154</v>
      </c>
      <c r="T820" t="s">
        <v>1059</v>
      </c>
      <c r="U820">
        <v>158.44999999999999</v>
      </c>
      <c r="V820">
        <v>311.25</v>
      </c>
      <c r="W820">
        <f t="shared" si="146"/>
        <v>13125911.479952488</v>
      </c>
      <c r="X820">
        <f t="shared" si="147"/>
        <v>32814.778699881223</v>
      </c>
      <c r="Y820">
        <f t="shared" si="137"/>
        <v>200</v>
      </c>
      <c r="Z820">
        <f t="shared" si="138"/>
        <v>29620.600000000002</v>
      </c>
      <c r="AA820" t="str">
        <f t="shared" si="139"/>
        <v/>
      </c>
      <c r="AB820" s="9" t="str">
        <f>IFERROR(AA820/MAX($A$3:AA820)-1,"")</f>
        <v/>
      </c>
      <c r="AG820" s="2">
        <f t="shared" si="144"/>
        <v>43340</v>
      </c>
      <c r="AH820">
        <v>14599245.766214982</v>
      </c>
      <c r="AI820" s="9">
        <f>AH820/MAX($AH$2:AH820)-1</f>
        <v>-7.4040635993649628E-3</v>
      </c>
      <c r="AJ820" s="29">
        <f t="shared" si="140"/>
        <v>1</v>
      </c>
      <c r="AK820" s="29">
        <f t="shared" si="141"/>
        <v>1</v>
      </c>
      <c r="AL820" s="30">
        <f t="shared" si="145"/>
        <v>2</v>
      </c>
      <c r="AM820" s="30">
        <f t="shared" si="142"/>
        <v>2369</v>
      </c>
      <c r="AN820" s="31">
        <f t="shared" ca="1" si="143"/>
        <v>-7.4040635993649628E-3</v>
      </c>
      <c r="AV820" t="s">
        <v>1059</v>
      </c>
      <c r="AW820" t="s">
        <v>31</v>
      </c>
      <c r="AX820" s="7">
        <v>43154.430555555555</v>
      </c>
      <c r="AY820">
        <v>158.44999999999999</v>
      </c>
      <c r="AZ820" s="7">
        <v>43157.385416666664</v>
      </c>
      <c r="BA820">
        <v>311.25</v>
      </c>
      <c r="BB820" s="8">
        <v>0.96430000000000005</v>
      </c>
      <c r="BC820">
        <v>63760.41</v>
      </c>
      <c r="BD820" s="8">
        <v>0.93469999999999998</v>
      </c>
      <c r="BE820">
        <v>430.51400000000001</v>
      </c>
      <c r="BF820">
        <v>68214.94</v>
      </c>
      <c r="BG820">
        <v>3784660.23</v>
      </c>
      <c r="BH820">
        <v>65</v>
      </c>
      <c r="BI820">
        <v>980.93</v>
      </c>
      <c r="BJ820" s="8">
        <v>-0.1515</v>
      </c>
      <c r="BK820" s="8">
        <v>0.96430000000000005</v>
      </c>
      <c r="BL820" t="s">
        <v>610</v>
      </c>
    </row>
    <row r="821" spans="1:64" x14ac:dyDescent="0.45">
      <c r="A821" t="s">
        <v>1059</v>
      </c>
      <c r="B821" t="s">
        <v>31</v>
      </c>
      <c r="C821" s="7">
        <v>43154.486111111109</v>
      </c>
      <c r="D821">
        <v>198.35</v>
      </c>
      <c r="E821" s="7">
        <v>43157.388888888891</v>
      </c>
      <c r="F821">
        <v>297.95</v>
      </c>
      <c r="G821" s="8">
        <v>0.50209999999999999</v>
      </c>
      <c r="H821">
        <v>30118.959999999999</v>
      </c>
      <c r="I821" s="8">
        <v>0.47710000000000002</v>
      </c>
      <c r="J821">
        <v>318.25779999999997</v>
      </c>
      <c r="K821">
        <v>63126.44</v>
      </c>
      <c r="L821">
        <v>2655407.2200000002</v>
      </c>
      <c r="M821">
        <v>50</v>
      </c>
      <c r="N821">
        <v>602.38</v>
      </c>
      <c r="O821" s="8">
        <v>-7.7399999999999997E-2</v>
      </c>
      <c r="P821" s="8">
        <v>0.61360000000000003</v>
      </c>
      <c r="Q821" t="s">
        <v>610</v>
      </c>
      <c r="S821" s="2">
        <v>43154</v>
      </c>
      <c r="T821" t="s">
        <v>1059</v>
      </c>
      <c r="U821">
        <v>198.35</v>
      </c>
      <c r="V821">
        <v>297.95</v>
      </c>
      <c r="W821">
        <f t="shared" si="146"/>
        <v>13125911.479952488</v>
      </c>
      <c r="X821">
        <f t="shared" si="147"/>
        <v>32814.778699881223</v>
      </c>
      <c r="Y821">
        <f t="shared" si="137"/>
        <v>175</v>
      </c>
      <c r="Z821">
        <f t="shared" si="138"/>
        <v>16561.474999999995</v>
      </c>
      <c r="AA821" t="str">
        <f t="shared" si="139"/>
        <v/>
      </c>
      <c r="AB821" s="9" t="str">
        <f>IFERROR(AA821/MAX($A$3:AA821)-1,"")</f>
        <v/>
      </c>
      <c r="AG821" s="2">
        <f t="shared" si="144"/>
        <v>43341</v>
      </c>
      <c r="AH821">
        <v>14533158.178714981</v>
      </c>
      <c r="AI821" s="9">
        <f>AH821/MAX($AH$2:AH821)-1</f>
        <v>-1.1897327967228866E-2</v>
      </c>
      <c r="AJ821" s="29">
        <f t="shared" si="140"/>
        <v>1</v>
      </c>
      <c r="AK821" s="29">
        <f t="shared" si="141"/>
        <v>1</v>
      </c>
      <c r="AL821" s="30">
        <f t="shared" si="145"/>
        <v>2</v>
      </c>
      <c r="AM821" s="30">
        <f t="shared" si="142"/>
        <v>2369</v>
      </c>
      <c r="AN821" s="31">
        <f t="shared" ca="1" si="143"/>
        <v>-1.1897327967228866E-2</v>
      </c>
      <c r="AV821" t="s">
        <v>1059</v>
      </c>
      <c r="AW821" t="s">
        <v>31</v>
      </c>
      <c r="AX821" s="7">
        <v>43154.486111111109</v>
      </c>
      <c r="AY821">
        <v>198.35</v>
      </c>
      <c r="AZ821" s="7">
        <v>43157.388888888891</v>
      </c>
      <c r="BA821">
        <v>297.95</v>
      </c>
      <c r="BB821" s="8">
        <v>0.50209999999999999</v>
      </c>
      <c r="BC821">
        <v>30118.959999999999</v>
      </c>
      <c r="BD821" s="8">
        <v>0.47710000000000002</v>
      </c>
      <c r="BE821">
        <v>318.25779999999997</v>
      </c>
      <c r="BF821">
        <v>63126.44</v>
      </c>
      <c r="BG821">
        <v>2655407.2200000002</v>
      </c>
      <c r="BH821">
        <v>50</v>
      </c>
      <c r="BI821">
        <v>602.38</v>
      </c>
      <c r="BJ821" s="8">
        <v>-7.7399999999999997E-2</v>
      </c>
      <c r="BK821" s="8">
        <v>0.61360000000000003</v>
      </c>
      <c r="BL821" t="s">
        <v>610</v>
      </c>
    </row>
    <row r="822" spans="1:64" x14ac:dyDescent="0.45">
      <c r="A822" t="s">
        <v>1062</v>
      </c>
      <c r="B822" t="s">
        <v>31</v>
      </c>
      <c r="C822" s="7">
        <v>43154.489583333336</v>
      </c>
      <c r="D822">
        <v>159</v>
      </c>
      <c r="E822" s="7">
        <v>43157.388888888891</v>
      </c>
      <c r="F822">
        <v>229.15</v>
      </c>
      <c r="G822" s="8">
        <v>0.44119999999999998</v>
      </c>
      <c r="H822">
        <v>26307.4</v>
      </c>
      <c r="I822" s="8">
        <v>0.4168</v>
      </c>
      <c r="J822">
        <v>396.9819</v>
      </c>
      <c r="K822">
        <v>63120.13</v>
      </c>
      <c r="L822">
        <v>2681714.62</v>
      </c>
      <c r="M822">
        <v>49</v>
      </c>
      <c r="N822">
        <v>536.89</v>
      </c>
      <c r="O822" s="8">
        <v>-0.15090000000000001</v>
      </c>
      <c r="P822" s="8">
        <v>0.54090000000000005</v>
      </c>
      <c r="Q822" t="s">
        <v>610</v>
      </c>
      <c r="S822" s="2">
        <v>43154</v>
      </c>
      <c r="T822" t="s">
        <v>1062</v>
      </c>
      <c r="U822">
        <v>159</v>
      </c>
      <c r="V822">
        <v>229.15</v>
      </c>
      <c r="W822">
        <f t="shared" si="146"/>
        <v>13125911.479952488</v>
      </c>
      <c r="X822">
        <f t="shared" si="147"/>
        <v>32814.778699881223</v>
      </c>
      <c r="Y822">
        <f t="shared" si="137"/>
        <v>200</v>
      </c>
      <c r="Z822">
        <f t="shared" si="138"/>
        <v>13253.699999999997</v>
      </c>
      <c r="AA822">
        <f t="shared" si="139"/>
        <v>13221142.454952488</v>
      </c>
      <c r="AB822" s="9">
        <f>IFERROR(AA822/MAX($A$3:AA822)-1,"")</f>
        <v>-1.2969468126249883E-2</v>
      </c>
      <c r="AG822" s="2">
        <f t="shared" si="144"/>
        <v>43342</v>
      </c>
      <c r="AH822">
        <v>14459903.853714982</v>
      </c>
      <c r="AI822" s="9">
        <f>AH822/MAX($AH$2:AH822)-1</f>
        <v>-1.6877855487838045E-2</v>
      </c>
      <c r="AJ822" s="29">
        <f t="shared" si="140"/>
        <v>1</v>
      </c>
      <c r="AK822" s="29">
        <f t="shared" si="141"/>
        <v>1</v>
      </c>
      <c r="AL822" s="30">
        <f t="shared" si="145"/>
        <v>2</v>
      </c>
      <c r="AM822" s="30">
        <f t="shared" si="142"/>
        <v>2369</v>
      </c>
      <c r="AN822" s="31">
        <f t="shared" ca="1" si="143"/>
        <v>-1.6877855487838045E-2</v>
      </c>
      <c r="AV822" t="s">
        <v>1062</v>
      </c>
      <c r="AW822" t="s">
        <v>31</v>
      </c>
      <c r="AX822" s="7">
        <v>43154.489583333336</v>
      </c>
      <c r="AY822">
        <v>159</v>
      </c>
      <c r="AZ822" s="7">
        <v>43157.388888888891</v>
      </c>
      <c r="BA822">
        <v>229.15</v>
      </c>
      <c r="BB822" s="8">
        <v>0.44119999999999998</v>
      </c>
      <c r="BC822">
        <v>26307.4</v>
      </c>
      <c r="BD822" s="8">
        <v>0.4168</v>
      </c>
      <c r="BE822">
        <v>396.9819</v>
      </c>
      <c r="BF822">
        <v>63120.13</v>
      </c>
      <c r="BG822">
        <v>2681714.62</v>
      </c>
      <c r="BH822">
        <v>49</v>
      </c>
      <c r="BI822">
        <v>536.89</v>
      </c>
      <c r="BJ822" s="8">
        <v>-0.15090000000000001</v>
      </c>
      <c r="BK822" s="8">
        <v>0.54090000000000005</v>
      </c>
      <c r="BL822" t="s">
        <v>610</v>
      </c>
    </row>
    <row r="823" spans="1:64" x14ac:dyDescent="0.45">
      <c r="A823" t="s">
        <v>1051</v>
      </c>
      <c r="B823" t="s">
        <v>31</v>
      </c>
      <c r="C823" s="7">
        <v>43157.434027777781</v>
      </c>
      <c r="D823">
        <v>114.05</v>
      </c>
      <c r="E823" s="7">
        <v>43158.385416666664</v>
      </c>
      <c r="F823">
        <v>171.75</v>
      </c>
      <c r="G823" s="8">
        <v>0.50590000000000002</v>
      </c>
      <c r="H823">
        <v>33142.410000000003</v>
      </c>
      <c r="I823" s="8">
        <v>0.48089999999999999</v>
      </c>
      <c r="J823">
        <v>604.32529999999997</v>
      </c>
      <c r="K823">
        <v>68923.3</v>
      </c>
      <c r="L823">
        <v>3817802.64</v>
      </c>
      <c r="M823">
        <v>64</v>
      </c>
      <c r="N823">
        <v>517.85</v>
      </c>
      <c r="O823" s="8">
        <v>-5.3499999999999999E-2</v>
      </c>
      <c r="P823" s="8">
        <v>0.86229999999999996</v>
      </c>
      <c r="Q823" t="s">
        <v>610</v>
      </c>
      <c r="S823" s="2">
        <v>43157</v>
      </c>
      <c r="T823" t="s">
        <v>1051</v>
      </c>
      <c r="U823">
        <v>114.05</v>
      </c>
      <c r="V823">
        <v>171.75</v>
      </c>
      <c r="W823">
        <f t="shared" si="146"/>
        <v>13221142.454952488</v>
      </c>
      <c r="X823">
        <f t="shared" si="147"/>
        <v>33052.856137381219</v>
      </c>
      <c r="Y823">
        <f t="shared" si="137"/>
        <v>300</v>
      </c>
      <c r="Z823">
        <f t="shared" si="138"/>
        <v>16452.599999999999</v>
      </c>
      <c r="AA823" t="str">
        <f t="shared" si="139"/>
        <v/>
      </c>
      <c r="AB823" s="9" t="str">
        <f>IFERROR(AA823/MAX($A$3:AA823)-1,"")</f>
        <v/>
      </c>
      <c r="AG823" s="2">
        <f t="shared" si="144"/>
        <v>43343</v>
      </c>
      <c r="AH823">
        <v>14459903.853714982</v>
      </c>
      <c r="AI823" s="9">
        <f>AH823/MAX($AH$2:AH823)-1</f>
        <v>-1.6877855487838045E-2</v>
      </c>
      <c r="AJ823" s="29">
        <f t="shared" si="140"/>
        <v>1</v>
      </c>
      <c r="AK823" s="29">
        <f t="shared" si="141"/>
        <v>1</v>
      </c>
      <c r="AL823" s="30">
        <f t="shared" si="145"/>
        <v>2</v>
      </c>
      <c r="AM823" s="30">
        <f t="shared" si="142"/>
        <v>2369</v>
      </c>
      <c r="AN823" s="31">
        <f t="shared" ca="1" si="143"/>
        <v>-1.6877855487838045E-2</v>
      </c>
      <c r="AV823" t="s">
        <v>1051</v>
      </c>
      <c r="AW823" t="s">
        <v>31</v>
      </c>
      <c r="AX823" s="7">
        <v>43157.434027777781</v>
      </c>
      <c r="AY823">
        <v>114.05</v>
      </c>
      <c r="AZ823" s="7">
        <v>43158.385416666664</v>
      </c>
      <c r="BA823">
        <v>171.75</v>
      </c>
      <c r="BB823" s="8">
        <v>0.50590000000000002</v>
      </c>
      <c r="BC823">
        <v>33142.410000000003</v>
      </c>
      <c r="BD823" s="8">
        <v>0.48089999999999999</v>
      </c>
      <c r="BE823">
        <v>604.32529999999997</v>
      </c>
      <c r="BF823">
        <v>68923.3</v>
      </c>
      <c r="BG823">
        <v>3817802.64</v>
      </c>
      <c r="BH823">
        <v>64</v>
      </c>
      <c r="BI823">
        <v>517.85</v>
      </c>
      <c r="BJ823" s="8">
        <v>-5.3499999999999999E-2</v>
      </c>
      <c r="BK823" s="8">
        <v>0.86229999999999996</v>
      </c>
      <c r="BL823" t="s">
        <v>610</v>
      </c>
    </row>
    <row r="824" spans="1:64" x14ac:dyDescent="0.45">
      <c r="A824" t="s">
        <v>1051</v>
      </c>
      <c r="B824" t="s">
        <v>31</v>
      </c>
      <c r="C824" s="7">
        <v>43157.5625</v>
      </c>
      <c r="D824">
        <v>159</v>
      </c>
      <c r="E824" s="7">
        <v>43158.388888888891</v>
      </c>
      <c r="F824">
        <v>192.75</v>
      </c>
      <c r="G824" s="8">
        <v>0.21229999999999999</v>
      </c>
      <c r="H824">
        <v>12056.6</v>
      </c>
      <c r="I824" s="8">
        <v>0.19009999999999999</v>
      </c>
      <c r="J824">
        <v>398.79610000000002</v>
      </c>
      <c r="K824">
        <v>63408.57</v>
      </c>
      <c r="L824">
        <v>2693771.22</v>
      </c>
      <c r="M824">
        <v>28</v>
      </c>
      <c r="N824">
        <v>430.59</v>
      </c>
      <c r="O824" s="8">
        <v>-0.155</v>
      </c>
      <c r="P824" s="8">
        <v>0.33579999999999999</v>
      </c>
      <c r="Q824" t="s">
        <v>610</v>
      </c>
      <c r="S824" s="2">
        <v>43157</v>
      </c>
      <c r="T824" t="s">
        <v>1051</v>
      </c>
      <c r="U824">
        <v>159</v>
      </c>
      <c r="V824">
        <v>192.75</v>
      </c>
      <c r="W824">
        <f t="shared" si="146"/>
        <v>13221142.454952488</v>
      </c>
      <c r="X824">
        <f t="shared" si="147"/>
        <v>33052.856137381219</v>
      </c>
      <c r="Y824">
        <f t="shared" si="137"/>
        <v>200</v>
      </c>
      <c r="Z824">
        <f t="shared" si="138"/>
        <v>6046.4999999999973</v>
      </c>
      <c r="AA824" t="str">
        <f t="shared" si="139"/>
        <v/>
      </c>
      <c r="AB824" s="9" t="str">
        <f>IFERROR(AA824/MAX($A$3:AA824)-1,"")</f>
        <v/>
      </c>
      <c r="AG824" s="2">
        <f t="shared" si="144"/>
        <v>43344</v>
      </c>
      <c r="AH824">
        <v>14459903.853714982</v>
      </c>
      <c r="AI824" s="9">
        <f>AH824/MAX($AH$2:AH824)-1</f>
        <v>-1.6877855487838045E-2</v>
      </c>
      <c r="AJ824" s="29">
        <f t="shared" si="140"/>
        <v>1</v>
      </c>
      <c r="AK824" s="29">
        <f t="shared" si="141"/>
        <v>1</v>
      </c>
      <c r="AL824" s="30">
        <f t="shared" si="145"/>
        <v>2</v>
      </c>
      <c r="AM824" s="30">
        <f t="shared" si="142"/>
        <v>2369</v>
      </c>
      <c r="AN824" s="31">
        <f t="shared" ca="1" si="143"/>
        <v>-1.6877855487838045E-2</v>
      </c>
      <c r="AV824" t="s">
        <v>1051</v>
      </c>
      <c r="AW824" t="s">
        <v>31</v>
      </c>
      <c r="AX824" s="7">
        <v>43157.5625</v>
      </c>
      <c r="AY824">
        <v>159</v>
      </c>
      <c r="AZ824" s="7">
        <v>43158.388888888891</v>
      </c>
      <c r="BA824">
        <v>192.75</v>
      </c>
      <c r="BB824" s="8">
        <v>0.21229999999999999</v>
      </c>
      <c r="BC824">
        <v>12056.6</v>
      </c>
      <c r="BD824" s="8">
        <v>0.19009999999999999</v>
      </c>
      <c r="BE824">
        <v>398.79610000000002</v>
      </c>
      <c r="BF824">
        <v>63408.57</v>
      </c>
      <c r="BG824">
        <v>2693771.22</v>
      </c>
      <c r="BH824">
        <v>28</v>
      </c>
      <c r="BI824">
        <v>430.59</v>
      </c>
      <c r="BJ824" s="8">
        <v>-0.155</v>
      </c>
      <c r="BK824" s="8">
        <v>0.33579999999999999</v>
      </c>
      <c r="BL824" t="s">
        <v>610</v>
      </c>
    </row>
    <row r="825" spans="1:64" x14ac:dyDescent="0.45">
      <c r="A825" t="s">
        <v>1048</v>
      </c>
      <c r="B825" t="s">
        <v>31</v>
      </c>
      <c r="C825" s="7">
        <v>43157.565972222219</v>
      </c>
      <c r="D825">
        <v>117</v>
      </c>
      <c r="E825" s="7">
        <v>43158.388888888891</v>
      </c>
      <c r="F825">
        <v>134.94999999999999</v>
      </c>
      <c r="G825" s="8">
        <v>0.15340000000000001</v>
      </c>
      <c r="H825">
        <v>8361.7800000000007</v>
      </c>
      <c r="I825" s="8">
        <v>0.13189999999999999</v>
      </c>
      <c r="J825">
        <v>541.89940000000001</v>
      </c>
      <c r="K825">
        <v>63402.23</v>
      </c>
      <c r="L825">
        <v>2702133</v>
      </c>
      <c r="M825">
        <v>27</v>
      </c>
      <c r="N825">
        <v>309.7</v>
      </c>
      <c r="O825" s="8">
        <v>-0.2261</v>
      </c>
      <c r="P825" s="8">
        <v>0.2923</v>
      </c>
      <c r="Q825" t="s">
        <v>610</v>
      </c>
      <c r="S825" s="2">
        <v>43157</v>
      </c>
      <c r="T825" t="s">
        <v>1048</v>
      </c>
      <c r="U825">
        <v>117</v>
      </c>
      <c r="V825">
        <v>134.94999999999999</v>
      </c>
      <c r="W825">
        <f t="shared" si="146"/>
        <v>13221142.454952488</v>
      </c>
      <c r="X825">
        <f t="shared" si="147"/>
        <v>33052.856137381219</v>
      </c>
      <c r="Y825">
        <f t="shared" si="137"/>
        <v>275</v>
      </c>
      <c r="Z825">
        <f t="shared" si="138"/>
        <v>4243.3874999999944</v>
      </c>
      <c r="AA825" t="str">
        <f t="shared" si="139"/>
        <v/>
      </c>
      <c r="AB825" s="9" t="str">
        <f>IFERROR(AA825/MAX($A$3:AA825)-1,"")</f>
        <v/>
      </c>
      <c r="AG825" s="2">
        <f t="shared" si="144"/>
        <v>43345</v>
      </c>
      <c r="AH825">
        <v>14459903.853714982</v>
      </c>
      <c r="AI825" s="9">
        <f>AH825/MAX($AH$2:AH825)-1</f>
        <v>-1.6877855487838045E-2</v>
      </c>
      <c r="AJ825" s="29">
        <f t="shared" si="140"/>
        <v>1</v>
      </c>
      <c r="AK825" s="29">
        <f t="shared" si="141"/>
        <v>1</v>
      </c>
      <c r="AL825" s="30">
        <f t="shared" si="145"/>
        <v>2</v>
      </c>
      <c r="AM825" s="30">
        <f t="shared" si="142"/>
        <v>2369</v>
      </c>
      <c r="AN825" s="31">
        <f t="shared" ca="1" si="143"/>
        <v>-1.6877855487838045E-2</v>
      </c>
      <c r="AV825" t="s">
        <v>1048</v>
      </c>
      <c r="AW825" t="s">
        <v>31</v>
      </c>
      <c r="AX825" s="7">
        <v>43157.565972222219</v>
      </c>
      <c r="AY825">
        <v>117</v>
      </c>
      <c r="AZ825" s="7">
        <v>43158.388888888891</v>
      </c>
      <c r="BA825">
        <v>134.94999999999999</v>
      </c>
      <c r="BB825" s="8">
        <v>0.15340000000000001</v>
      </c>
      <c r="BC825">
        <v>8361.7800000000007</v>
      </c>
      <c r="BD825" s="8">
        <v>0.13189999999999999</v>
      </c>
      <c r="BE825">
        <v>541.89940000000001</v>
      </c>
      <c r="BF825">
        <v>63402.23</v>
      </c>
      <c r="BG825">
        <v>2702133</v>
      </c>
      <c r="BH825">
        <v>27</v>
      </c>
      <c r="BI825">
        <v>309.7</v>
      </c>
      <c r="BJ825" s="8">
        <v>-0.2261</v>
      </c>
      <c r="BK825" s="8">
        <v>0.2923</v>
      </c>
      <c r="BL825" t="s">
        <v>610</v>
      </c>
    </row>
    <row r="826" spans="1:64" x14ac:dyDescent="0.45">
      <c r="A826" t="s">
        <v>1048</v>
      </c>
      <c r="B826" t="s">
        <v>31</v>
      </c>
      <c r="C826" s="7">
        <v>43157.565972222219</v>
      </c>
      <c r="D826">
        <v>117</v>
      </c>
      <c r="E826" s="7">
        <v>43158.385416666664</v>
      </c>
      <c r="F826">
        <v>118.05</v>
      </c>
      <c r="G826" s="8">
        <v>8.9999999999999993E-3</v>
      </c>
      <c r="H826">
        <v>-767.53</v>
      </c>
      <c r="I826" s="8">
        <v>-1.11E-2</v>
      </c>
      <c r="J826">
        <v>590.17840000000001</v>
      </c>
      <c r="K826">
        <v>69050.880000000005</v>
      </c>
      <c r="L826">
        <v>3817035.11</v>
      </c>
      <c r="M826">
        <v>26</v>
      </c>
      <c r="N826">
        <v>-29.52</v>
      </c>
      <c r="O826" s="8">
        <v>-8.7999999999999995E-2</v>
      </c>
      <c r="P826" s="8">
        <v>0.2923</v>
      </c>
      <c r="Q826" t="s">
        <v>610</v>
      </c>
      <c r="S826" s="2">
        <v>43157</v>
      </c>
      <c r="T826" t="s">
        <v>1048</v>
      </c>
      <c r="U826">
        <v>117</v>
      </c>
      <c r="V826">
        <v>118.05</v>
      </c>
      <c r="W826">
        <f t="shared" si="146"/>
        <v>13221142.454952488</v>
      </c>
      <c r="X826">
        <f t="shared" si="147"/>
        <v>33052.856137381219</v>
      </c>
      <c r="Y826">
        <f t="shared" si="137"/>
        <v>275</v>
      </c>
      <c r="Z826">
        <f t="shared" si="138"/>
        <v>-357.63749999999987</v>
      </c>
      <c r="AA826">
        <f t="shared" si="139"/>
        <v>13247527.304952487</v>
      </c>
      <c r="AB826" s="9">
        <f>IFERROR(AA826/MAX($A$3:AA826)-1,"")</f>
        <v>-1.0999694892382839E-2</v>
      </c>
      <c r="AG826" s="2">
        <f t="shared" si="144"/>
        <v>43346</v>
      </c>
      <c r="AH826">
        <v>14527521.053714981</v>
      </c>
      <c r="AI826" s="9">
        <f>AH826/MAX($AH$2:AH826)-1</f>
        <v>-1.228059347680277E-2</v>
      </c>
      <c r="AJ826" s="29">
        <f t="shared" si="140"/>
        <v>1</v>
      </c>
      <c r="AK826" s="29">
        <f t="shared" si="141"/>
        <v>1</v>
      </c>
      <c r="AL826" s="30">
        <f t="shared" si="145"/>
        <v>2</v>
      </c>
      <c r="AM826" s="30">
        <f t="shared" si="142"/>
        <v>2369</v>
      </c>
      <c r="AN826" s="31">
        <f t="shared" ca="1" si="143"/>
        <v>-1.228059347680277E-2</v>
      </c>
      <c r="AV826" t="s">
        <v>1048</v>
      </c>
      <c r="AW826" t="s">
        <v>31</v>
      </c>
      <c r="AX826" s="7">
        <v>43157.565972222219</v>
      </c>
      <c r="AY826">
        <v>117</v>
      </c>
      <c r="AZ826" s="7">
        <v>43158.385416666664</v>
      </c>
      <c r="BA826">
        <v>118.05</v>
      </c>
      <c r="BB826" s="8">
        <v>8.9999999999999993E-3</v>
      </c>
      <c r="BC826">
        <v>-767.53</v>
      </c>
      <c r="BD826" s="8">
        <v>-1.11E-2</v>
      </c>
      <c r="BE826">
        <v>590.17840000000001</v>
      </c>
      <c r="BF826">
        <v>69050.880000000005</v>
      </c>
      <c r="BG826">
        <v>3817035.11</v>
      </c>
      <c r="BH826">
        <v>26</v>
      </c>
      <c r="BI826">
        <v>-29.52</v>
      </c>
      <c r="BJ826" s="8">
        <v>-8.7999999999999995E-2</v>
      </c>
      <c r="BK826" s="8">
        <v>0.2923</v>
      </c>
      <c r="BL826" t="s">
        <v>610</v>
      </c>
    </row>
    <row r="827" spans="1:64" x14ac:dyDescent="0.45">
      <c r="A827" t="s">
        <v>1049</v>
      </c>
      <c r="B827" t="s">
        <v>31</v>
      </c>
      <c r="C827" s="7">
        <v>43158.399305555555</v>
      </c>
      <c r="D827">
        <v>123.1</v>
      </c>
      <c r="E827" s="7">
        <v>43159.385416666664</v>
      </c>
      <c r="F827">
        <v>433.05</v>
      </c>
      <c r="G827" s="8">
        <v>2.5179</v>
      </c>
      <c r="H827">
        <v>170826.43</v>
      </c>
      <c r="I827" s="8">
        <v>2.4727000000000001</v>
      </c>
      <c r="J827">
        <v>561.21190000000001</v>
      </c>
      <c r="K827">
        <v>69085.179999999993</v>
      </c>
      <c r="L827">
        <v>3987861.55</v>
      </c>
      <c r="M827">
        <v>74</v>
      </c>
      <c r="N827">
        <v>2308.4699999999998</v>
      </c>
      <c r="O827" s="8">
        <v>-0.16170000000000001</v>
      </c>
      <c r="P827" s="8">
        <v>2.5179</v>
      </c>
      <c r="Q827" t="s">
        <v>610</v>
      </c>
      <c r="S827" s="2">
        <v>43158</v>
      </c>
      <c r="T827" t="s">
        <v>1049</v>
      </c>
      <c r="U827">
        <v>123.1</v>
      </c>
      <c r="V827">
        <v>433.05</v>
      </c>
      <c r="W827">
        <f t="shared" si="146"/>
        <v>13247527.304952487</v>
      </c>
      <c r="X827">
        <f t="shared" si="147"/>
        <v>33118.818262381217</v>
      </c>
      <c r="Y827">
        <f t="shared" si="137"/>
        <v>275</v>
      </c>
      <c r="Z827">
        <f t="shared" si="138"/>
        <v>83706.837500000009</v>
      </c>
      <c r="AA827" t="str">
        <f t="shared" si="139"/>
        <v/>
      </c>
      <c r="AB827" s="9" t="str">
        <f>IFERROR(AA827/MAX($A$3:AA827)-1,"")</f>
        <v/>
      </c>
      <c r="AG827" s="2">
        <f t="shared" si="144"/>
        <v>43347</v>
      </c>
      <c r="AH827">
        <v>14676190.716214981</v>
      </c>
      <c r="AI827" s="9">
        <f>AH827/MAX($AH$2:AH827)-1</f>
        <v>-2.1726121997801551E-3</v>
      </c>
      <c r="AJ827" s="29">
        <f t="shared" si="140"/>
        <v>1</v>
      </c>
      <c r="AK827" s="29">
        <f t="shared" si="141"/>
        <v>1</v>
      </c>
      <c r="AL827" s="30">
        <f t="shared" si="145"/>
        <v>2</v>
      </c>
      <c r="AM827" s="30">
        <f t="shared" si="142"/>
        <v>2369</v>
      </c>
      <c r="AN827" s="31">
        <f t="shared" ca="1" si="143"/>
        <v>-2.1726121997801551E-3</v>
      </c>
      <c r="AV827" t="s">
        <v>1049</v>
      </c>
      <c r="AW827" t="s">
        <v>31</v>
      </c>
      <c r="AX827" s="7">
        <v>43158.399305555555</v>
      </c>
      <c r="AY827">
        <v>123.1</v>
      </c>
      <c r="AZ827" s="7">
        <v>43159.385416666664</v>
      </c>
      <c r="BA827">
        <v>433.05</v>
      </c>
      <c r="BB827" s="8">
        <v>2.5179</v>
      </c>
      <c r="BC827">
        <v>170826.43</v>
      </c>
      <c r="BD827" s="8">
        <v>2.4727000000000001</v>
      </c>
      <c r="BE827">
        <v>561.21190000000001</v>
      </c>
      <c r="BF827">
        <v>69085.179999999993</v>
      </c>
      <c r="BG827">
        <v>3987861.55</v>
      </c>
      <c r="BH827">
        <v>74</v>
      </c>
      <c r="BI827">
        <v>2308.4699999999998</v>
      </c>
      <c r="BJ827" s="8">
        <v>-0.16170000000000001</v>
      </c>
      <c r="BK827" s="8">
        <v>2.5179</v>
      </c>
      <c r="BL827" t="s">
        <v>610</v>
      </c>
    </row>
    <row r="828" spans="1:64" x14ac:dyDescent="0.45">
      <c r="A828" t="s">
        <v>1049</v>
      </c>
      <c r="B828" t="s">
        <v>31</v>
      </c>
      <c r="C828" s="7">
        <v>43158.416666666664</v>
      </c>
      <c r="D828">
        <v>128</v>
      </c>
      <c r="E828" s="7">
        <v>43159.388888888891</v>
      </c>
      <c r="F828">
        <v>476.8</v>
      </c>
      <c r="G828" s="8">
        <v>2.7250000000000001</v>
      </c>
      <c r="H828">
        <v>170065.68</v>
      </c>
      <c r="I828" s="8">
        <v>2.6778</v>
      </c>
      <c r="J828">
        <v>496.1771</v>
      </c>
      <c r="K828">
        <v>63510.66</v>
      </c>
      <c r="L828">
        <v>2872198.68</v>
      </c>
      <c r="M828">
        <v>70</v>
      </c>
      <c r="N828">
        <v>2429.5100000000002</v>
      </c>
      <c r="O828" s="8">
        <v>-5.3900000000000003E-2</v>
      </c>
      <c r="P828" s="8">
        <v>2.7250000000000001</v>
      </c>
      <c r="Q828" t="s">
        <v>610</v>
      </c>
      <c r="S828" s="2">
        <v>43158</v>
      </c>
      <c r="T828" t="s">
        <v>1049</v>
      </c>
      <c r="U828">
        <v>128</v>
      </c>
      <c r="V828">
        <v>476.8</v>
      </c>
      <c r="W828">
        <f t="shared" si="146"/>
        <v>13247527.304952487</v>
      </c>
      <c r="X828">
        <f t="shared" si="147"/>
        <v>33118.818262381217</v>
      </c>
      <c r="Y828">
        <f t="shared" si="137"/>
        <v>250</v>
      </c>
      <c r="Z828">
        <f t="shared" si="138"/>
        <v>85687.999999999985</v>
      </c>
      <c r="AA828" t="str">
        <f t="shared" si="139"/>
        <v/>
      </c>
      <c r="AB828" s="9" t="str">
        <f>IFERROR(AA828/MAX($A$3:AA828)-1,"")</f>
        <v/>
      </c>
      <c r="AG828" s="2">
        <f t="shared" si="144"/>
        <v>43348</v>
      </c>
      <c r="AH828">
        <v>14595234.415571481</v>
      </c>
      <c r="AI828" s="9">
        <f>AH828/MAX($AH$2:AH828)-1</f>
        <v>-7.676793465823617E-3</v>
      </c>
      <c r="AJ828" s="29">
        <f t="shared" si="140"/>
        <v>1</v>
      </c>
      <c r="AK828" s="29">
        <f t="shared" si="141"/>
        <v>1</v>
      </c>
      <c r="AL828" s="30">
        <f t="shared" si="145"/>
        <v>2</v>
      </c>
      <c r="AM828" s="30">
        <f t="shared" si="142"/>
        <v>2369</v>
      </c>
      <c r="AN828" s="31">
        <f t="shared" ca="1" si="143"/>
        <v>-7.676793465823617E-3</v>
      </c>
      <c r="AV828" t="s">
        <v>1049</v>
      </c>
      <c r="AW828" t="s">
        <v>31</v>
      </c>
      <c r="AX828" s="7">
        <v>43158.416666666664</v>
      </c>
      <c r="AY828">
        <v>128</v>
      </c>
      <c r="AZ828" s="7">
        <v>43159.388888888891</v>
      </c>
      <c r="BA828">
        <v>476.8</v>
      </c>
      <c r="BB828" s="8">
        <v>2.7250000000000001</v>
      </c>
      <c r="BC828">
        <v>170065.68</v>
      </c>
      <c r="BD828" s="8">
        <v>2.6778</v>
      </c>
      <c r="BE828">
        <v>496.1771</v>
      </c>
      <c r="BF828">
        <v>63510.66</v>
      </c>
      <c r="BG828">
        <v>2872198.68</v>
      </c>
      <c r="BH828">
        <v>70</v>
      </c>
      <c r="BI828">
        <v>2429.5100000000002</v>
      </c>
      <c r="BJ828" s="8">
        <v>-5.3900000000000003E-2</v>
      </c>
      <c r="BK828" s="8">
        <v>2.7250000000000001</v>
      </c>
      <c r="BL828" t="s">
        <v>610</v>
      </c>
    </row>
    <row r="829" spans="1:64" x14ac:dyDescent="0.45">
      <c r="A829" t="s">
        <v>1050</v>
      </c>
      <c r="B829" t="s">
        <v>31</v>
      </c>
      <c r="C829" s="7">
        <v>43158.430555555555</v>
      </c>
      <c r="D829">
        <v>115.5</v>
      </c>
      <c r="E829" s="7">
        <v>43159.388888888891</v>
      </c>
      <c r="F829">
        <v>386</v>
      </c>
      <c r="G829" s="8">
        <v>2.3420000000000001</v>
      </c>
      <c r="H829">
        <v>146101.59</v>
      </c>
      <c r="I829" s="8">
        <v>2.2986</v>
      </c>
      <c r="J829">
        <v>550.31960000000004</v>
      </c>
      <c r="K829">
        <v>63561.91</v>
      </c>
      <c r="L829">
        <v>3018300.27</v>
      </c>
      <c r="M829">
        <v>66</v>
      </c>
      <c r="N829">
        <v>2213.66</v>
      </c>
      <c r="O829" s="8">
        <v>-0.26929999999999998</v>
      </c>
      <c r="P829" s="8">
        <v>2.3420000000000001</v>
      </c>
      <c r="Q829" t="s">
        <v>610</v>
      </c>
      <c r="S829" s="2">
        <v>43158</v>
      </c>
      <c r="T829" t="s">
        <v>1050</v>
      </c>
      <c r="U829">
        <v>115.5</v>
      </c>
      <c r="V829">
        <v>386</v>
      </c>
      <c r="W829">
        <f t="shared" si="146"/>
        <v>13247527.304952487</v>
      </c>
      <c r="X829">
        <f t="shared" si="147"/>
        <v>33118.818262381217</v>
      </c>
      <c r="Y829">
        <f t="shared" si="137"/>
        <v>275</v>
      </c>
      <c r="Z829">
        <f t="shared" si="138"/>
        <v>73008.375</v>
      </c>
      <c r="AA829" t="str">
        <f t="shared" si="139"/>
        <v/>
      </c>
      <c r="AB829" s="9" t="str">
        <f>IFERROR(AA829/MAX($A$3:AA829)-1,"")</f>
        <v/>
      </c>
      <c r="AG829" s="2">
        <f t="shared" si="144"/>
        <v>43349</v>
      </c>
      <c r="AH829">
        <v>14521802.915571481</v>
      </c>
      <c r="AI829" s="9">
        <f>AH829/MAX($AH$2:AH829)-1</f>
        <v>-1.26693670323621E-2</v>
      </c>
      <c r="AJ829" s="29">
        <f t="shared" si="140"/>
        <v>1</v>
      </c>
      <c r="AK829" s="29">
        <f t="shared" si="141"/>
        <v>1</v>
      </c>
      <c r="AL829" s="30">
        <f t="shared" si="145"/>
        <v>2</v>
      </c>
      <c r="AM829" s="30">
        <f t="shared" si="142"/>
        <v>2369</v>
      </c>
      <c r="AN829" s="31">
        <f t="shared" ca="1" si="143"/>
        <v>-1.26693670323621E-2</v>
      </c>
      <c r="AV829" t="s">
        <v>1050</v>
      </c>
      <c r="AW829" t="s">
        <v>31</v>
      </c>
      <c r="AX829" s="7">
        <v>43158.430555555555</v>
      </c>
      <c r="AY829">
        <v>115.5</v>
      </c>
      <c r="AZ829" s="7">
        <v>43159.388888888891</v>
      </c>
      <c r="BA829">
        <v>386</v>
      </c>
      <c r="BB829" s="8">
        <v>2.3420000000000001</v>
      </c>
      <c r="BC829">
        <v>146101.59</v>
      </c>
      <c r="BD829" s="8">
        <v>2.2986</v>
      </c>
      <c r="BE829">
        <v>550.31960000000004</v>
      </c>
      <c r="BF829">
        <v>63561.91</v>
      </c>
      <c r="BG829">
        <v>3018300.27</v>
      </c>
      <c r="BH829">
        <v>66</v>
      </c>
      <c r="BI829">
        <v>2213.66</v>
      </c>
      <c r="BJ829" s="8">
        <v>-0.26929999999999998</v>
      </c>
      <c r="BK829" s="8">
        <v>2.3420000000000001</v>
      </c>
      <c r="BL829" t="s">
        <v>610</v>
      </c>
    </row>
    <row r="830" spans="1:64" x14ac:dyDescent="0.45">
      <c r="A830" t="s">
        <v>1050</v>
      </c>
      <c r="B830" t="s">
        <v>31</v>
      </c>
      <c r="C830" s="7">
        <v>43158.430555555555</v>
      </c>
      <c r="D830">
        <v>115.5</v>
      </c>
      <c r="E830" s="7">
        <v>43159.385416666664</v>
      </c>
      <c r="F830">
        <v>340</v>
      </c>
      <c r="G830" s="8">
        <v>1.9437</v>
      </c>
      <c r="H830">
        <v>131694.73000000001</v>
      </c>
      <c r="I830" s="8">
        <v>1.9043000000000001</v>
      </c>
      <c r="J830">
        <v>598.76210000000003</v>
      </c>
      <c r="K830">
        <v>69157.02</v>
      </c>
      <c r="L830">
        <v>4119556.27</v>
      </c>
      <c r="M830">
        <v>65</v>
      </c>
      <c r="N830">
        <v>2026.07</v>
      </c>
      <c r="O830" s="8">
        <v>-0.26929999999999998</v>
      </c>
      <c r="P830" s="8">
        <v>1.9437</v>
      </c>
      <c r="Q830" t="s">
        <v>610</v>
      </c>
      <c r="S830" s="2">
        <v>43158</v>
      </c>
      <c r="T830" t="s">
        <v>1050</v>
      </c>
      <c r="U830">
        <v>115.5</v>
      </c>
      <c r="V830">
        <v>340</v>
      </c>
      <c r="W830">
        <f t="shared" si="146"/>
        <v>13247527.304952487</v>
      </c>
      <c r="X830">
        <f t="shared" si="147"/>
        <v>33118.818262381217</v>
      </c>
      <c r="Y830">
        <f t="shared" si="137"/>
        <v>275</v>
      </c>
      <c r="Z830">
        <f t="shared" si="138"/>
        <v>60484.875000000007</v>
      </c>
      <c r="AA830">
        <f t="shared" si="139"/>
        <v>13550415.392452488</v>
      </c>
      <c r="AB830" s="9">
        <f>IFERROR(AA830/MAX($A$3:AA830)-1,"")</f>
        <v>0</v>
      </c>
      <c r="AG830" s="2">
        <f t="shared" si="144"/>
        <v>43350</v>
      </c>
      <c r="AH830">
        <v>14493151.30307148</v>
      </c>
      <c r="AI830" s="9">
        <f>AH830/MAX($AH$2:AH830)-1</f>
        <v>-1.4617376853844788E-2</v>
      </c>
      <c r="AJ830" s="29">
        <f t="shared" si="140"/>
        <v>1</v>
      </c>
      <c r="AK830" s="29">
        <f t="shared" si="141"/>
        <v>1</v>
      </c>
      <c r="AL830" s="30">
        <f t="shared" si="145"/>
        <v>2</v>
      </c>
      <c r="AM830" s="30">
        <f t="shared" si="142"/>
        <v>2369</v>
      </c>
      <c r="AN830" s="31">
        <f t="shared" ca="1" si="143"/>
        <v>-1.4617376853844788E-2</v>
      </c>
      <c r="AV830" t="s">
        <v>1050</v>
      </c>
      <c r="AW830" t="s">
        <v>31</v>
      </c>
      <c r="AX830" s="7">
        <v>43158.430555555555</v>
      </c>
      <c r="AY830">
        <v>115.5</v>
      </c>
      <c r="AZ830" s="7">
        <v>43159.385416666664</v>
      </c>
      <c r="BA830">
        <v>340</v>
      </c>
      <c r="BB830" s="8">
        <v>1.9437</v>
      </c>
      <c r="BC830">
        <v>131694.73000000001</v>
      </c>
      <c r="BD830" s="8">
        <v>1.9043000000000001</v>
      </c>
      <c r="BE830">
        <v>598.76210000000003</v>
      </c>
      <c r="BF830">
        <v>69157.02</v>
      </c>
      <c r="BG830">
        <v>4119556.27</v>
      </c>
      <c r="BH830">
        <v>65</v>
      </c>
      <c r="BI830">
        <v>2026.07</v>
      </c>
      <c r="BJ830" s="8">
        <v>-0.26929999999999998</v>
      </c>
      <c r="BK830" s="8">
        <v>1.9437</v>
      </c>
      <c r="BL830" t="s">
        <v>610</v>
      </c>
    </row>
    <row r="831" spans="1:64" x14ac:dyDescent="0.45">
      <c r="A831" t="s">
        <v>1057</v>
      </c>
      <c r="B831" t="s">
        <v>31</v>
      </c>
      <c r="C831" s="7">
        <v>43159.402777777781</v>
      </c>
      <c r="D831">
        <v>135.6</v>
      </c>
      <c r="E831" s="7">
        <v>43160.385416666664</v>
      </c>
      <c r="F831">
        <v>58.75</v>
      </c>
      <c r="G831" s="8">
        <v>-0.56669999999999998</v>
      </c>
      <c r="H831">
        <v>-41022.46</v>
      </c>
      <c r="I831" s="8">
        <v>-0.58109999999999995</v>
      </c>
      <c r="J831">
        <v>520.63260000000002</v>
      </c>
      <c r="K831">
        <v>70597.78</v>
      </c>
      <c r="L831">
        <v>4078533.81</v>
      </c>
      <c r="M831">
        <v>73</v>
      </c>
      <c r="N831">
        <v>-561.95000000000005</v>
      </c>
      <c r="O831" s="8">
        <v>-0.66810000000000003</v>
      </c>
      <c r="P831" s="8">
        <v>0.40010000000000001</v>
      </c>
      <c r="Q831" t="s">
        <v>610</v>
      </c>
      <c r="S831" s="2">
        <v>43159</v>
      </c>
      <c r="T831" t="s">
        <v>1057</v>
      </c>
      <c r="U831">
        <v>135.6</v>
      </c>
      <c r="V831">
        <v>58.75</v>
      </c>
      <c r="W831">
        <f t="shared" si="146"/>
        <v>13550415.392452488</v>
      </c>
      <c r="X831">
        <f t="shared" si="147"/>
        <v>33876.038481131218</v>
      </c>
      <c r="Y831">
        <f t="shared" si="137"/>
        <v>250</v>
      </c>
      <c r="Z831">
        <f t="shared" si="138"/>
        <v>-19698.375</v>
      </c>
      <c r="AA831" t="str">
        <f t="shared" si="139"/>
        <v/>
      </c>
      <c r="AB831" s="9" t="str">
        <f>IFERROR(AA831/MAX($A$3:AA831)-1,"")</f>
        <v/>
      </c>
      <c r="AG831" s="2">
        <f t="shared" si="144"/>
        <v>43351</v>
      </c>
      <c r="AH831">
        <v>14493151.30307148</v>
      </c>
      <c r="AI831" s="9">
        <f>AH831/MAX($AH$2:AH831)-1</f>
        <v>-1.4617376853844788E-2</v>
      </c>
      <c r="AJ831" s="29">
        <f t="shared" si="140"/>
        <v>1</v>
      </c>
      <c r="AK831" s="29">
        <f t="shared" si="141"/>
        <v>1</v>
      </c>
      <c r="AL831" s="30">
        <f t="shared" si="145"/>
        <v>2</v>
      </c>
      <c r="AM831" s="30">
        <f t="shared" si="142"/>
        <v>2369</v>
      </c>
      <c r="AN831" s="31">
        <f t="shared" ca="1" si="143"/>
        <v>-1.4617376853844788E-2</v>
      </c>
      <c r="AV831" t="s">
        <v>1057</v>
      </c>
      <c r="AW831" t="s">
        <v>31</v>
      </c>
      <c r="AX831" s="7">
        <v>43159.402777777781</v>
      </c>
      <c r="AY831">
        <v>135.6</v>
      </c>
      <c r="AZ831" s="7">
        <v>43160.385416666664</v>
      </c>
      <c r="BA831">
        <v>58.75</v>
      </c>
      <c r="BB831" s="8">
        <v>-0.56669999999999998</v>
      </c>
      <c r="BC831">
        <v>-41022.46</v>
      </c>
      <c r="BD831" s="8">
        <v>-0.58109999999999995</v>
      </c>
      <c r="BE831">
        <v>520.63260000000002</v>
      </c>
      <c r="BF831">
        <v>70597.78</v>
      </c>
      <c r="BG831">
        <v>4078533.81</v>
      </c>
      <c r="BH831">
        <v>73</v>
      </c>
      <c r="BI831">
        <v>-561.95000000000005</v>
      </c>
      <c r="BJ831" s="8">
        <v>-0.66810000000000003</v>
      </c>
      <c r="BK831" s="8">
        <v>0.40010000000000001</v>
      </c>
      <c r="BL831" t="s">
        <v>610</v>
      </c>
    </row>
    <row r="832" spans="1:64" x14ac:dyDescent="0.45">
      <c r="A832" t="s">
        <v>1058</v>
      </c>
      <c r="B832" t="s">
        <v>31</v>
      </c>
      <c r="C832" s="7">
        <v>43159.541666666664</v>
      </c>
      <c r="D832">
        <v>114</v>
      </c>
      <c r="E832" s="7">
        <v>43160.385416666664</v>
      </c>
      <c r="F832">
        <v>27.55</v>
      </c>
      <c r="G832" s="8">
        <v>-0.75829999999999997</v>
      </c>
      <c r="H832">
        <v>-54448.92</v>
      </c>
      <c r="I832" s="8">
        <v>-0.77070000000000005</v>
      </c>
      <c r="J832">
        <v>619.6848</v>
      </c>
      <c r="K832">
        <v>70644.070000000007</v>
      </c>
      <c r="L832">
        <v>4024084.9</v>
      </c>
      <c r="M832">
        <v>33</v>
      </c>
      <c r="N832">
        <v>-1649.97</v>
      </c>
      <c r="O832" s="8">
        <v>-0.75829999999999997</v>
      </c>
      <c r="P832" s="8">
        <v>8.2900000000000001E-2</v>
      </c>
      <c r="Q832" t="s">
        <v>610</v>
      </c>
      <c r="S832" s="2">
        <v>43159</v>
      </c>
      <c r="T832" t="s">
        <v>1058</v>
      </c>
      <c r="U832">
        <v>114</v>
      </c>
      <c r="V832">
        <v>27.55</v>
      </c>
      <c r="W832">
        <f t="shared" si="146"/>
        <v>13550415.392452488</v>
      </c>
      <c r="X832">
        <f t="shared" si="147"/>
        <v>33876.038481131218</v>
      </c>
      <c r="Y832">
        <f t="shared" si="137"/>
        <v>300</v>
      </c>
      <c r="Z832">
        <f t="shared" si="138"/>
        <v>-26359.649999999998</v>
      </c>
      <c r="AA832">
        <f t="shared" si="139"/>
        <v>13504357.367452487</v>
      </c>
      <c r="AB832" s="9">
        <f>IFERROR(AA832/MAX($A$3:AA832)-1,"")</f>
        <v>-3.3990120351332642E-3</v>
      </c>
      <c r="AG832" s="2">
        <f t="shared" si="144"/>
        <v>43352</v>
      </c>
      <c r="AH832">
        <v>14493151.30307148</v>
      </c>
      <c r="AI832" s="9">
        <f>AH832/MAX($AH$2:AH832)-1</f>
        <v>-1.4617376853844788E-2</v>
      </c>
      <c r="AJ832" s="29">
        <f t="shared" si="140"/>
        <v>1</v>
      </c>
      <c r="AK832" s="29">
        <f t="shared" si="141"/>
        <v>1</v>
      </c>
      <c r="AL832" s="30">
        <f t="shared" si="145"/>
        <v>2</v>
      </c>
      <c r="AM832" s="30">
        <f t="shared" si="142"/>
        <v>2369</v>
      </c>
      <c r="AN832" s="31">
        <f t="shared" ca="1" si="143"/>
        <v>-1.4617376853844788E-2</v>
      </c>
      <c r="AV832" t="s">
        <v>1058</v>
      </c>
      <c r="AW832" t="s">
        <v>31</v>
      </c>
      <c r="AX832" s="7">
        <v>43159.541666666664</v>
      </c>
      <c r="AY832">
        <v>114</v>
      </c>
      <c r="AZ832" s="7">
        <v>43160.385416666664</v>
      </c>
      <c r="BA832">
        <v>27.55</v>
      </c>
      <c r="BB832" s="8">
        <v>-0.75829999999999997</v>
      </c>
      <c r="BC832">
        <v>-54448.92</v>
      </c>
      <c r="BD832" s="8">
        <v>-0.77070000000000005</v>
      </c>
      <c r="BE832">
        <v>619.6848</v>
      </c>
      <c r="BF832">
        <v>70644.070000000007</v>
      </c>
      <c r="BG832">
        <v>4024084.9</v>
      </c>
      <c r="BH832">
        <v>33</v>
      </c>
      <c r="BI832">
        <v>-1649.97</v>
      </c>
      <c r="BJ832" s="8">
        <v>-0.75829999999999997</v>
      </c>
      <c r="BK832" s="8">
        <v>8.2900000000000001E-2</v>
      </c>
      <c r="BL832" t="s">
        <v>610</v>
      </c>
    </row>
    <row r="833" spans="1:64" x14ac:dyDescent="0.45">
      <c r="A833" t="s">
        <v>1059</v>
      </c>
      <c r="B833" t="s">
        <v>31</v>
      </c>
      <c r="C833" s="7">
        <v>43160.395833333336</v>
      </c>
      <c r="D833">
        <v>64.05</v>
      </c>
      <c r="E833" s="7">
        <v>43160.635416666664</v>
      </c>
      <c r="F833">
        <v>0.05</v>
      </c>
      <c r="G833" s="8">
        <v>-0.99919999999999998</v>
      </c>
      <c r="H833">
        <v>-70767.429999999993</v>
      </c>
      <c r="I833" s="8">
        <v>-1.0092000000000001</v>
      </c>
      <c r="J833">
        <v>1094.7760000000001</v>
      </c>
      <c r="K833">
        <v>70120.42</v>
      </c>
      <c r="L833">
        <v>3953317.47</v>
      </c>
      <c r="M833">
        <v>70</v>
      </c>
      <c r="N833">
        <v>-1010.96</v>
      </c>
      <c r="O833" s="8">
        <v>-0.99919999999999998</v>
      </c>
      <c r="P833" s="8">
        <v>0.11550000000000001</v>
      </c>
      <c r="Q833" t="s">
        <v>610</v>
      </c>
      <c r="S833" s="2">
        <v>43160</v>
      </c>
      <c r="T833" t="s">
        <v>1059</v>
      </c>
      <c r="U833">
        <v>64.05</v>
      </c>
      <c r="V833">
        <v>0.05</v>
      </c>
      <c r="W833">
        <f t="shared" si="146"/>
        <v>13504357.367452487</v>
      </c>
      <c r="X833">
        <f t="shared" si="147"/>
        <v>33760.893418631218</v>
      </c>
      <c r="Y833">
        <f t="shared" si="137"/>
        <v>525</v>
      </c>
      <c r="Z833">
        <f t="shared" si="138"/>
        <v>-33936.525000000001</v>
      </c>
      <c r="AA833" t="str">
        <f t="shared" si="139"/>
        <v/>
      </c>
      <c r="AB833" s="9" t="str">
        <f>IFERROR(AA833/MAX($A$3:AA833)-1,"")</f>
        <v/>
      </c>
      <c r="AG833" s="2">
        <f t="shared" si="144"/>
        <v>43353</v>
      </c>
      <c r="AH833">
        <v>14488238.878071479</v>
      </c>
      <c r="AI833" s="9">
        <f>AH833/MAX($AH$2:AH833)-1</f>
        <v>-1.4951370347135895E-2</v>
      </c>
      <c r="AJ833" s="29">
        <f t="shared" si="140"/>
        <v>1</v>
      </c>
      <c r="AK833" s="29">
        <f t="shared" si="141"/>
        <v>1</v>
      </c>
      <c r="AL833" s="30">
        <f t="shared" si="145"/>
        <v>2</v>
      </c>
      <c r="AM833" s="30">
        <f t="shared" si="142"/>
        <v>2369</v>
      </c>
      <c r="AN833" s="31">
        <f t="shared" ca="1" si="143"/>
        <v>-1.4951370347135895E-2</v>
      </c>
      <c r="AV833" t="s">
        <v>1059</v>
      </c>
      <c r="AW833" t="s">
        <v>31</v>
      </c>
      <c r="AX833" s="7">
        <v>43160.395833333336</v>
      </c>
      <c r="AY833">
        <v>64.05</v>
      </c>
      <c r="AZ833" s="7">
        <v>43160.635416666664</v>
      </c>
      <c r="BA833">
        <v>0.05</v>
      </c>
      <c r="BB833" s="8">
        <v>-0.99919999999999998</v>
      </c>
      <c r="BC833">
        <v>-70767.429999999993</v>
      </c>
      <c r="BD833" s="8">
        <v>-1.0092000000000001</v>
      </c>
      <c r="BE833">
        <v>1094.7760000000001</v>
      </c>
      <c r="BF833">
        <v>70120.42</v>
      </c>
      <c r="BG833">
        <v>3953317.47</v>
      </c>
      <c r="BH833">
        <v>70</v>
      </c>
      <c r="BI833">
        <v>-1010.96</v>
      </c>
      <c r="BJ833" s="8">
        <v>-0.99919999999999998</v>
      </c>
      <c r="BK833" s="8">
        <v>0.11550000000000001</v>
      </c>
      <c r="BL833" t="s">
        <v>610</v>
      </c>
    </row>
    <row r="834" spans="1:64" x14ac:dyDescent="0.45">
      <c r="A834" t="s">
        <v>1030</v>
      </c>
      <c r="B834" t="s">
        <v>31</v>
      </c>
      <c r="C834" s="7">
        <v>43160.40625</v>
      </c>
      <c r="D834">
        <v>80.7</v>
      </c>
      <c r="E834" s="7">
        <v>43160.635416666664</v>
      </c>
      <c r="F834">
        <v>0.05</v>
      </c>
      <c r="G834" s="8">
        <v>-0.99939999999999996</v>
      </c>
      <c r="H834">
        <v>-70690.86</v>
      </c>
      <c r="I834" s="8">
        <v>-1.0094000000000001</v>
      </c>
      <c r="J834">
        <v>867.82510000000002</v>
      </c>
      <c r="K834">
        <v>70033.48</v>
      </c>
      <c r="L834">
        <v>3882626.6</v>
      </c>
      <c r="M834">
        <v>67</v>
      </c>
      <c r="N834">
        <v>-1055.0899999999999</v>
      </c>
      <c r="O834" s="8">
        <v>-0.99939999999999996</v>
      </c>
      <c r="P834" s="8">
        <v>0.3296</v>
      </c>
      <c r="Q834" t="s">
        <v>610</v>
      </c>
      <c r="S834" s="2">
        <v>43160</v>
      </c>
      <c r="T834" t="s">
        <v>1030</v>
      </c>
      <c r="U834">
        <v>80.7</v>
      </c>
      <c r="V834">
        <v>0.05</v>
      </c>
      <c r="W834">
        <f t="shared" si="146"/>
        <v>13504357.367452487</v>
      </c>
      <c r="X834">
        <f t="shared" si="147"/>
        <v>33760.893418631218</v>
      </c>
      <c r="Y834">
        <f t="shared" ref="Y834:Y897" si="148">MROUND(X834/U834,25)</f>
        <v>425</v>
      </c>
      <c r="Z834">
        <f t="shared" ref="Z834:Z897" si="149">Y834*((V834*0.99)-(U834*1.01))</f>
        <v>-34619.437500000007</v>
      </c>
      <c r="AA834">
        <f t="shared" si="139"/>
        <v>13435801.404952487</v>
      </c>
      <c r="AB834" s="9">
        <f>IFERROR(AA834/MAX($A$3:AA834)-1,"")</f>
        <v>-8.4583375623923374E-3</v>
      </c>
      <c r="AG834" s="2">
        <f t="shared" si="144"/>
        <v>43354</v>
      </c>
      <c r="AH834">
        <v>14872202.878071479</v>
      </c>
      <c r="AI834" s="9">
        <f>AH834/MAX($AH$2:AH834)-1</f>
        <v>0</v>
      </c>
      <c r="AJ834" s="29">
        <f t="shared" si="140"/>
        <v>1</v>
      </c>
      <c r="AK834" s="29">
        <f t="shared" si="141"/>
        <v>1</v>
      </c>
      <c r="AL834" s="30">
        <f t="shared" si="145"/>
        <v>2</v>
      </c>
      <c r="AM834" s="30">
        <f t="shared" si="142"/>
        <v>2369</v>
      </c>
      <c r="AN834" s="31">
        <f t="shared" ca="1" si="143"/>
        <v>0</v>
      </c>
      <c r="AV834" t="s">
        <v>1030</v>
      </c>
      <c r="AW834" t="s">
        <v>31</v>
      </c>
      <c r="AX834" s="7">
        <v>43160.40625</v>
      </c>
      <c r="AY834">
        <v>80.7</v>
      </c>
      <c r="AZ834" s="7">
        <v>43160.635416666664</v>
      </c>
      <c r="BA834">
        <v>0.05</v>
      </c>
      <c r="BB834" s="8">
        <v>-0.99939999999999996</v>
      </c>
      <c r="BC834">
        <v>-70690.86</v>
      </c>
      <c r="BD834" s="8">
        <v>-1.0094000000000001</v>
      </c>
      <c r="BE834">
        <v>867.82510000000002</v>
      </c>
      <c r="BF834">
        <v>70033.48</v>
      </c>
      <c r="BG834">
        <v>3882626.6</v>
      </c>
      <c r="BH834">
        <v>67</v>
      </c>
      <c r="BI834">
        <v>-1055.0899999999999</v>
      </c>
      <c r="BJ834" s="8">
        <v>-0.99939999999999996</v>
      </c>
      <c r="BK834" s="8">
        <v>0.3296</v>
      </c>
      <c r="BL834" t="s">
        <v>610</v>
      </c>
    </row>
    <row r="835" spans="1:64" x14ac:dyDescent="0.45">
      <c r="A835" t="s">
        <v>1060</v>
      </c>
      <c r="B835" t="s">
        <v>31</v>
      </c>
      <c r="C835" s="7">
        <v>43165.4375</v>
      </c>
      <c r="D835">
        <v>164.8</v>
      </c>
      <c r="E835" s="7">
        <v>43166.388888888891</v>
      </c>
      <c r="F835">
        <v>581.20000000000005</v>
      </c>
      <c r="G835" s="8">
        <v>2.5266999999999999</v>
      </c>
      <c r="H835">
        <v>161520.13</v>
      </c>
      <c r="I835" s="8">
        <v>2.4813999999999998</v>
      </c>
      <c r="J835">
        <v>394.97269999999997</v>
      </c>
      <c r="K835">
        <v>65091.5</v>
      </c>
      <c r="L835">
        <v>3179820.4</v>
      </c>
      <c r="M835">
        <v>64</v>
      </c>
      <c r="N835">
        <v>2523.75</v>
      </c>
      <c r="O835" s="8">
        <v>-0.13739999999999999</v>
      </c>
      <c r="P835" s="8">
        <v>2.6343999999999999</v>
      </c>
      <c r="Q835" t="s">
        <v>610</v>
      </c>
      <c r="S835" s="2">
        <v>43165</v>
      </c>
      <c r="T835" t="s">
        <v>1060</v>
      </c>
      <c r="U835">
        <v>164.8</v>
      </c>
      <c r="V835">
        <v>581.20000000000005</v>
      </c>
      <c r="W835">
        <f t="shared" si="146"/>
        <v>13435801.404952487</v>
      </c>
      <c r="X835">
        <f t="shared" si="147"/>
        <v>33589.503512381219</v>
      </c>
      <c r="Y835">
        <f t="shared" si="148"/>
        <v>200</v>
      </c>
      <c r="Z835">
        <f t="shared" si="149"/>
        <v>81788.000000000015</v>
      </c>
      <c r="AA835" t="str">
        <f t="shared" ref="AA835:AA898" si="150">IF(S835&lt;&gt;S836,W835+SUMIF($S$3:$S$3590,S835,$Z$3:$Z$3590),"")</f>
        <v/>
      </c>
      <c r="AB835" s="9" t="str">
        <f>IFERROR(AA835/MAX($A$3:AA835)-1,"")</f>
        <v/>
      </c>
      <c r="AG835" s="2">
        <f t="shared" si="144"/>
        <v>43355</v>
      </c>
      <c r="AH835">
        <v>14796913.078071479</v>
      </c>
      <c r="AI835" s="9">
        <f>AH835/MAX($AH$2:AH835)-1</f>
        <v>-5.0624511121356575E-3</v>
      </c>
      <c r="AJ835" s="29">
        <f t="shared" ref="AJ835:AJ898" si="151">IF(AG835=$AP$3,1,IF(AJ834=1,1,""))</f>
        <v>1</v>
      </c>
      <c r="AK835" s="29">
        <f t="shared" ref="AK835:AK898" si="152">IF(AG835=$AP$4,1,IF(AK836=1,1,""))</f>
        <v>1</v>
      </c>
      <c r="AL835" s="30">
        <f t="shared" si="145"/>
        <v>2</v>
      </c>
      <c r="AM835" s="30">
        <f t="shared" ref="AM835:AM898" si="153">IF(AND(AK835=1,AK836&lt;&gt;1),ROW(),IF(AND(AK835="",AK836=""),"",AM836))</f>
        <v>2369</v>
      </c>
      <c r="AN835" s="31">
        <f t="shared" ref="AN835:AN898" ca="1" si="154">IF(AM835="","",IF(AJ835=1,AH835/MAX(INDIRECT("AH"&amp;AL835&amp;":"&amp;"AJ"&amp;ROW(AN835)))-1,""))</f>
        <v>-5.0624511121356575E-3</v>
      </c>
      <c r="AV835" t="s">
        <v>1060</v>
      </c>
      <c r="AW835" t="s">
        <v>31</v>
      </c>
      <c r="AX835" s="7">
        <v>43165.4375</v>
      </c>
      <c r="AY835">
        <v>164.8</v>
      </c>
      <c r="AZ835" s="7">
        <v>43166.388888888891</v>
      </c>
      <c r="BA835">
        <v>581.20000000000005</v>
      </c>
      <c r="BB835" s="8">
        <v>2.5266999999999999</v>
      </c>
      <c r="BC835">
        <v>161520.13</v>
      </c>
      <c r="BD835" s="8">
        <v>2.4813999999999998</v>
      </c>
      <c r="BE835">
        <v>394.97269999999997</v>
      </c>
      <c r="BF835">
        <v>65091.5</v>
      </c>
      <c r="BG835">
        <v>3179820.4</v>
      </c>
      <c r="BH835">
        <v>64</v>
      </c>
      <c r="BI835">
        <v>2523.75</v>
      </c>
      <c r="BJ835" s="8">
        <v>-0.13739999999999999</v>
      </c>
      <c r="BK835" s="8">
        <v>2.6343999999999999</v>
      </c>
      <c r="BL835" t="s">
        <v>610</v>
      </c>
    </row>
    <row r="836" spans="1:64" x14ac:dyDescent="0.45">
      <c r="A836" t="s">
        <v>1061</v>
      </c>
      <c r="B836" t="s">
        <v>31</v>
      </c>
      <c r="C836" s="7">
        <v>43165.475694444445</v>
      </c>
      <c r="D836">
        <v>126.85</v>
      </c>
      <c r="E836" s="7">
        <v>43166.388888888891</v>
      </c>
      <c r="F836">
        <v>485.95</v>
      </c>
      <c r="G836" s="8">
        <v>2.8309000000000002</v>
      </c>
      <c r="H836">
        <v>181123.86</v>
      </c>
      <c r="I836" s="8">
        <v>2.7826</v>
      </c>
      <c r="J836">
        <v>513.1395</v>
      </c>
      <c r="K836">
        <v>65091.74</v>
      </c>
      <c r="L836">
        <v>3360944.27</v>
      </c>
      <c r="M836">
        <v>53</v>
      </c>
      <c r="N836">
        <v>3417.43</v>
      </c>
      <c r="O836" s="8">
        <v>-0.17069999999999999</v>
      </c>
      <c r="P836" s="8">
        <v>2.9293999999999998</v>
      </c>
      <c r="Q836" t="s">
        <v>610</v>
      </c>
      <c r="S836" s="2">
        <v>43165</v>
      </c>
      <c r="T836" t="s">
        <v>1061</v>
      </c>
      <c r="U836">
        <v>126.85</v>
      </c>
      <c r="V836">
        <v>485.95</v>
      </c>
      <c r="W836">
        <f t="shared" si="146"/>
        <v>13435801.404952487</v>
      </c>
      <c r="X836">
        <f t="shared" si="147"/>
        <v>33589.503512381219</v>
      </c>
      <c r="Y836">
        <f t="shared" si="148"/>
        <v>275</v>
      </c>
      <c r="Z836">
        <f t="shared" si="149"/>
        <v>97067.299999999988</v>
      </c>
      <c r="AA836" t="str">
        <f t="shared" si="150"/>
        <v/>
      </c>
      <c r="AB836" s="9" t="str">
        <f>IFERROR(AA836/MAX($A$3:AA836)-1,"")</f>
        <v/>
      </c>
      <c r="AG836" s="2">
        <f t="shared" ref="AG836:AG899" si="155">AG835+1</f>
        <v>43356</v>
      </c>
      <c r="AH836">
        <v>14796913.078071479</v>
      </c>
      <c r="AI836" s="9">
        <f>AH836/MAX($AH$2:AH836)-1</f>
        <v>-5.0624511121356575E-3</v>
      </c>
      <c r="AJ836" s="29">
        <f t="shared" si="151"/>
        <v>1</v>
      </c>
      <c r="AK836" s="29">
        <f t="shared" si="152"/>
        <v>1</v>
      </c>
      <c r="AL836" s="30">
        <f t="shared" ref="AL836:AL899" si="156">IF(AND(AJ836=1,AJ835&lt;&gt;1),ROW(),IF(AND(AJ836="",AJ835=""),"",AL835))</f>
        <v>2</v>
      </c>
      <c r="AM836" s="30">
        <f t="shared" si="153"/>
        <v>2369</v>
      </c>
      <c r="AN836" s="31">
        <f t="shared" ca="1" si="154"/>
        <v>-5.0624511121356575E-3</v>
      </c>
      <c r="AV836" t="s">
        <v>1061</v>
      </c>
      <c r="AW836" t="s">
        <v>31</v>
      </c>
      <c r="AX836" s="7">
        <v>43165.475694444445</v>
      </c>
      <c r="AY836">
        <v>126.85</v>
      </c>
      <c r="AZ836" s="7">
        <v>43166.388888888891</v>
      </c>
      <c r="BA836">
        <v>485.95</v>
      </c>
      <c r="BB836" s="8">
        <v>2.8309000000000002</v>
      </c>
      <c r="BC836">
        <v>181123.86</v>
      </c>
      <c r="BD836" s="8">
        <v>2.7826</v>
      </c>
      <c r="BE836">
        <v>513.1395</v>
      </c>
      <c r="BF836">
        <v>65091.74</v>
      </c>
      <c r="BG836">
        <v>3360944.27</v>
      </c>
      <c r="BH836">
        <v>53</v>
      </c>
      <c r="BI836">
        <v>3417.43</v>
      </c>
      <c r="BJ836" s="8">
        <v>-0.17069999999999999</v>
      </c>
      <c r="BK836" s="8">
        <v>2.9293999999999998</v>
      </c>
      <c r="BL836" t="s">
        <v>610</v>
      </c>
    </row>
    <row r="837" spans="1:64" x14ac:dyDescent="0.45">
      <c r="A837" t="s">
        <v>1061</v>
      </c>
      <c r="B837" t="s">
        <v>31</v>
      </c>
      <c r="C837" s="7">
        <v>43165.479166666664</v>
      </c>
      <c r="D837">
        <v>157.80000000000001</v>
      </c>
      <c r="E837" s="7">
        <v>43166.385416666664</v>
      </c>
      <c r="F837">
        <v>462</v>
      </c>
      <c r="G837" s="8">
        <v>1.9278</v>
      </c>
      <c r="H837">
        <v>131085.25</v>
      </c>
      <c r="I837" s="8">
        <v>1.8885000000000001</v>
      </c>
      <c r="J837">
        <v>439.88040000000001</v>
      </c>
      <c r="K837">
        <v>69413.13</v>
      </c>
      <c r="L837">
        <v>4013711.85</v>
      </c>
      <c r="M837">
        <v>51</v>
      </c>
      <c r="N837">
        <v>2570.3000000000002</v>
      </c>
      <c r="O837" s="8">
        <v>-0.33329999999999999</v>
      </c>
      <c r="P837" s="8">
        <v>1.9350000000000001</v>
      </c>
      <c r="Q837" t="s">
        <v>610</v>
      </c>
      <c r="S837" s="2">
        <v>43165</v>
      </c>
      <c r="T837" t="s">
        <v>1061</v>
      </c>
      <c r="U837">
        <v>157.80000000000001</v>
      </c>
      <c r="V837">
        <v>462</v>
      </c>
      <c r="W837">
        <f t="shared" si="146"/>
        <v>13435801.404952487</v>
      </c>
      <c r="X837">
        <f t="shared" si="147"/>
        <v>33589.503512381219</v>
      </c>
      <c r="Y837">
        <f t="shared" si="148"/>
        <v>225</v>
      </c>
      <c r="Z837">
        <f t="shared" si="149"/>
        <v>67050.449999999983</v>
      </c>
      <c r="AA837" t="str">
        <f t="shared" si="150"/>
        <v/>
      </c>
      <c r="AB837" s="9" t="str">
        <f>IFERROR(AA837/MAX($A$3:AA837)-1,"")</f>
        <v/>
      </c>
      <c r="AG837" s="2">
        <f t="shared" si="155"/>
        <v>43357</v>
      </c>
      <c r="AH837">
        <v>14786070.915571479</v>
      </c>
      <c r="AI837" s="9">
        <f>AH837/MAX($AH$2:AH837)-1</f>
        <v>-5.791473072694453E-3</v>
      </c>
      <c r="AJ837" s="29">
        <f t="shared" si="151"/>
        <v>1</v>
      </c>
      <c r="AK837" s="29">
        <f t="shared" si="152"/>
        <v>1</v>
      </c>
      <c r="AL837" s="30">
        <f t="shared" si="156"/>
        <v>2</v>
      </c>
      <c r="AM837" s="30">
        <f t="shared" si="153"/>
        <v>2369</v>
      </c>
      <c r="AN837" s="31">
        <f t="shared" ca="1" si="154"/>
        <v>-5.791473072694453E-3</v>
      </c>
      <c r="AV837" t="s">
        <v>1061</v>
      </c>
      <c r="AW837" t="s">
        <v>31</v>
      </c>
      <c r="AX837" s="7">
        <v>43165.479166666664</v>
      </c>
      <c r="AY837">
        <v>157.80000000000001</v>
      </c>
      <c r="AZ837" s="7">
        <v>43166.385416666664</v>
      </c>
      <c r="BA837">
        <v>462</v>
      </c>
      <c r="BB837" s="8">
        <v>1.9278</v>
      </c>
      <c r="BC837">
        <v>131085.25</v>
      </c>
      <c r="BD837" s="8">
        <v>1.8885000000000001</v>
      </c>
      <c r="BE837">
        <v>439.88040000000001</v>
      </c>
      <c r="BF837">
        <v>69413.13</v>
      </c>
      <c r="BG837">
        <v>4013711.85</v>
      </c>
      <c r="BH837">
        <v>51</v>
      </c>
      <c r="BI837">
        <v>2570.3000000000002</v>
      </c>
      <c r="BJ837" s="8">
        <v>-0.33329999999999999</v>
      </c>
      <c r="BK837" s="8">
        <v>1.9350000000000001</v>
      </c>
      <c r="BL837" t="s">
        <v>610</v>
      </c>
    </row>
    <row r="838" spans="1:64" x14ac:dyDescent="0.45">
      <c r="A838" t="s">
        <v>1035</v>
      </c>
      <c r="B838" t="s">
        <v>31</v>
      </c>
      <c r="C838" s="7">
        <v>43165.590277777781</v>
      </c>
      <c r="D838">
        <v>137.05000000000001</v>
      </c>
      <c r="E838" s="7">
        <v>43166.385416666664</v>
      </c>
      <c r="F838">
        <v>375</v>
      </c>
      <c r="G838" s="8">
        <v>1.7362</v>
      </c>
      <c r="H838">
        <v>117879.78</v>
      </c>
      <c r="I838" s="8">
        <v>1.6989000000000001</v>
      </c>
      <c r="J838">
        <v>506.29230000000001</v>
      </c>
      <c r="K838">
        <v>69387.360000000001</v>
      </c>
      <c r="L838">
        <v>4131591.63</v>
      </c>
      <c r="M838">
        <v>19</v>
      </c>
      <c r="N838">
        <v>6204.2</v>
      </c>
      <c r="O838" s="8">
        <v>-0.2266</v>
      </c>
      <c r="P838" s="8">
        <v>1.7726999999999999</v>
      </c>
      <c r="Q838" t="s">
        <v>610</v>
      </c>
      <c r="S838" s="2">
        <v>43165</v>
      </c>
      <c r="T838" t="s">
        <v>1035</v>
      </c>
      <c r="U838">
        <v>137.05000000000001</v>
      </c>
      <c r="V838">
        <v>375</v>
      </c>
      <c r="W838">
        <f t="shared" ref="W838:W901" si="157">IF(S838&lt;&gt;S837,AA837,W837)</f>
        <v>13435801.404952487</v>
      </c>
      <c r="X838">
        <f t="shared" si="147"/>
        <v>33589.503512381219</v>
      </c>
      <c r="Y838">
        <f t="shared" si="148"/>
        <v>250</v>
      </c>
      <c r="Z838">
        <f t="shared" si="149"/>
        <v>58207.375</v>
      </c>
      <c r="AA838">
        <f t="shared" si="150"/>
        <v>13739914.529952487</v>
      </c>
      <c r="AB838" s="9">
        <f>IFERROR(AA838/MAX($A$3:AA838)-1,"")</f>
        <v>0</v>
      </c>
      <c r="AG838" s="2">
        <f t="shared" si="155"/>
        <v>43358</v>
      </c>
      <c r="AH838">
        <v>14786070.915571479</v>
      </c>
      <c r="AI838" s="9">
        <f>AH838/MAX($AH$2:AH838)-1</f>
        <v>-5.791473072694453E-3</v>
      </c>
      <c r="AJ838" s="29">
        <f t="shared" si="151"/>
        <v>1</v>
      </c>
      <c r="AK838" s="29">
        <f t="shared" si="152"/>
        <v>1</v>
      </c>
      <c r="AL838" s="30">
        <f t="shared" si="156"/>
        <v>2</v>
      </c>
      <c r="AM838" s="30">
        <f t="shared" si="153"/>
        <v>2369</v>
      </c>
      <c r="AN838" s="31">
        <f t="shared" ca="1" si="154"/>
        <v>-5.791473072694453E-3</v>
      </c>
      <c r="AV838" t="s">
        <v>1035</v>
      </c>
      <c r="AW838" t="s">
        <v>31</v>
      </c>
      <c r="AX838" s="7">
        <v>43165.590277777781</v>
      </c>
      <c r="AY838">
        <v>137.05000000000001</v>
      </c>
      <c r="AZ838" s="7">
        <v>43166.385416666664</v>
      </c>
      <c r="BA838">
        <v>375</v>
      </c>
      <c r="BB838" s="8">
        <v>1.7362</v>
      </c>
      <c r="BC838">
        <v>117879.78</v>
      </c>
      <c r="BD838" s="8">
        <v>1.6989000000000001</v>
      </c>
      <c r="BE838">
        <v>506.29230000000001</v>
      </c>
      <c r="BF838">
        <v>69387.360000000001</v>
      </c>
      <c r="BG838">
        <v>4131591.63</v>
      </c>
      <c r="BH838">
        <v>19</v>
      </c>
      <c r="BI838">
        <v>6204.2</v>
      </c>
      <c r="BJ838" s="8">
        <v>-0.2266</v>
      </c>
      <c r="BK838" s="8">
        <v>1.7726999999999999</v>
      </c>
      <c r="BL838" t="s">
        <v>610</v>
      </c>
    </row>
    <row r="839" spans="1:64" x14ac:dyDescent="0.45">
      <c r="A839" t="s">
        <v>1023</v>
      </c>
      <c r="B839" t="s">
        <v>31</v>
      </c>
      <c r="C839" s="7">
        <v>43166.486111111109</v>
      </c>
      <c r="D839">
        <v>109</v>
      </c>
      <c r="E839" s="7">
        <v>43167.388888888891</v>
      </c>
      <c r="F839">
        <v>25.7</v>
      </c>
      <c r="G839" s="8">
        <v>-0.76419999999999999</v>
      </c>
      <c r="H839">
        <v>-51879.07</v>
      </c>
      <c r="I839" s="8">
        <v>-0.77659999999999996</v>
      </c>
      <c r="J839">
        <v>612.88729999999998</v>
      </c>
      <c r="K839">
        <v>66804.72</v>
      </c>
      <c r="L839">
        <v>3309065.19</v>
      </c>
      <c r="M839">
        <v>50</v>
      </c>
      <c r="N839">
        <v>-1037.58</v>
      </c>
      <c r="O839" s="8">
        <v>-0.86150000000000004</v>
      </c>
      <c r="P839" s="8">
        <v>0.1101</v>
      </c>
      <c r="Q839" t="s">
        <v>610</v>
      </c>
      <c r="S839" s="2">
        <v>43166</v>
      </c>
      <c r="T839" t="s">
        <v>1023</v>
      </c>
      <c r="U839">
        <v>109</v>
      </c>
      <c r="V839">
        <v>25.7</v>
      </c>
      <c r="W839">
        <f t="shared" si="157"/>
        <v>13739914.529952487</v>
      </c>
      <c r="X839">
        <f t="shared" si="147"/>
        <v>34349.786324881221</v>
      </c>
      <c r="Y839">
        <f t="shared" si="148"/>
        <v>325</v>
      </c>
      <c r="Z839">
        <f t="shared" si="149"/>
        <v>-27510.275000000001</v>
      </c>
      <c r="AA839">
        <f t="shared" si="150"/>
        <v>13712404.254952487</v>
      </c>
      <c r="AB839" s="9">
        <f>IFERROR(AA839/MAX($A$3:AA839)-1,"")</f>
        <v>-2.0022158755084174E-3</v>
      </c>
      <c r="AG839" s="2">
        <f t="shared" si="155"/>
        <v>43359</v>
      </c>
      <c r="AH839">
        <v>14786070.915571479</v>
      </c>
      <c r="AI839" s="9">
        <f>AH839/MAX($AH$2:AH839)-1</f>
        <v>-5.791473072694453E-3</v>
      </c>
      <c r="AJ839" s="29">
        <f t="shared" si="151"/>
        <v>1</v>
      </c>
      <c r="AK839" s="29">
        <f t="shared" si="152"/>
        <v>1</v>
      </c>
      <c r="AL839" s="30">
        <f t="shared" si="156"/>
        <v>2</v>
      </c>
      <c r="AM839" s="30">
        <f t="shared" si="153"/>
        <v>2369</v>
      </c>
      <c r="AN839" s="31">
        <f t="shared" ca="1" si="154"/>
        <v>-5.791473072694453E-3</v>
      </c>
      <c r="AV839" t="s">
        <v>1023</v>
      </c>
      <c r="AW839" t="s">
        <v>31</v>
      </c>
      <c r="AX839" s="7">
        <v>43166.486111111109</v>
      </c>
      <c r="AY839">
        <v>109</v>
      </c>
      <c r="AZ839" s="7">
        <v>43167.388888888891</v>
      </c>
      <c r="BA839">
        <v>25.7</v>
      </c>
      <c r="BB839" s="8">
        <v>-0.76419999999999999</v>
      </c>
      <c r="BC839">
        <v>-51879.07</v>
      </c>
      <c r="BD839" s="8">
        <v>-0.77659999999999996</v>
      </c>
      <c r="BE839">
        <v>612.88729999999998</v>
      </c>
      <c r="BF839">
        <v>66804.72</v>
      </c>
      <c r="BG839">
        <v>3309065.19</v>
      </c>
      <c r="BH839">
        <v>50</v>
      </c>
      <c r="BI839">
        <v>-1037.58</v>
      </c>
      <c r="BJ839" s="8">
        <v>-0.86150000000000004</v>
      </c>
      <c r="BK839" s="8">
        <v>0.1101</v>
      </c>
      <c r="BL839" t="s">
        <v>610</v>
      </c>
    </row>
    <row r="840" spans="1:64" x14ac:dyDescent="0.45">
      <c r="A840" t="s">
        <v>1040</v>
      </c>
      <c r="B840" t="s">
        <v>31</v>
      </c>
      <c r="C840" s="7">
        <v>43167.409722222219</v>
      </c>
      <c r="D840">
        <v>89.85</v>
      </c>
      <c r="E840" s="7">
        <v>43167.635416666664</v>
      </c>
      <c r="F840">
        <v>0.05</v>
      </c>
      <c r="G840" s="8">
        <v>-0.99939999999999996</v>
      </c>
      <c r="H840">
        <v>-71325.61</v>
      </c>
      <c r="I840" s="8">
        <v>-1.0094000000000001</v>
      </c>
      <c r="J840">
        <v>786.39909999999998</v>
      </c>
      <c r="K840">
        <v>70657.960000000006</v>
      </c>
      <c r="L840">
        <v>4060266.02</v>
      </c>
      <c r="M840">
        <v>66</v>
      </c>
      <c r="N840">
        <v>-1080.69</v>
      </c>
      <c r="O840" s="8">
        <v>-0.99939999999999996</v>
      </c>
      <c r="P840" s="8">
        <v>0.86419999999999997</v>
      </c>
      <c r="Q840" t="s">
        <v>610</v>
      </c>
      <c r="S840" s="2">
        <v>43167</v>
      </c>
      <c r="T840" t="s">
        <v>1040</v>
      </c>
      <c r="U840">
        <v>89.85</v>
      </c>
      <c r="V840">
        <v>0.05</v>
      </c>
      <c r="W840">
        <f t="shared" si="157"/>
        <v>13712404.254952487</v>
      </c>
      <c r="X840">
        <f t="shared" si="147"/>
        <v>34281.010637381216</v>
      </c>
      <c r="Y840">
        <f t="shared" si="148"/>
        <v>375</v>
      </c>
      <c r="Z840">
        <f t="shared" si="149"/>
        <v>-34012.125</v>
      </c>
      <c r="AA840" t="str">
        <f t="shared" si="150"/>
        <v/>
      </c>
      <c r="AB840" s="9" t="str">
        <f>IFERROR(AA840/MAX($A$3:AA840)-1,"")</f>
        <v/>
      </c>
      <c r="AG840" s="2">
        <f t="shared" si="155"/>
        <v>43360</v>
      </c>
      <c r="AH840">
        <v>14710293.540571479</v>
      </c>
      <c r="AI840" s="9">
        <f>AH840/MAX($AH$2:AH840)-1</f>
        <v>-1.0886708500912778E-2</v>
      </c>
      <c r="AJ840" s="29">
        <f t="shared" si="151"/>
        <v>1</v>
      </c>
      <c r="AK840" s="29">
        <f t="shared" si="152"/>
        <v>1</v>
      </c>
      <c r="AL840" s="30">
        <f t="shared" si="156"/>
        <v>2</v>
      </c>
      <c r="AM840" s="30">
        <f t="shared" si="153"/>
        <v>2369</v>
      </c>
      <c r="AN840" s="31">
        <f t="shared" ca="1" si="154"/>
        <v>-1.0886708500912778E-2</v>
      </c>
      <c r="AV840" t="s">
        <v>1040</v>
      </c>
      <c r="AW840" t="s">
        <v>31</v>
      </c>
      <c r="AX840" s="7">
        <v>43167.409722222219</v>
      </c>
      <c r="AY840">
        <v>89.85</v>
      </c>
      <c r="AZ840" s="7">
        <v>43167.635416666664</v>
      </c>
      <c r="BA840">
        <v>0.05</v>
      </c>
      <c r="BB840" s="8">
        <v>-0.99939999999999996</v>
      </c>
      <c r="BC840">
        <v>-71325.61</v>
      </c>
      <c r="BD840" s="8">
        <v>-1.0094000000000001</v>
      </c>
      <c r="BE840">
        <v>786.39909999999998</v>
      </c>
      <c r="BF840">
        <v>70657.960000000006</v>
      </c>
      <c r="BG840">
        <v>4060266.02</v>
      </c>
      <c r="BH840">
        <v>66</v>
      </c>
      <c r="BI840">
        <v>-1080.69</v>
      </c>
      <c r="BJ840" s="8">
        <v>-0.99939999999999996</v>
      </c>
      <c r="BK840" s="8">
        <v>0.86419999999999997</v>
      </c>
      <c r="BL840" t="s">
        <v>610</v>
      </c>
    </row>
    <row r="841" spans="1:64" x14ac:dyDescent="0.45">
      <c r="A841" t="s">
        <v>1023</v>
      </c>
      <c r="B841" t="s">
        <v>31</v>
      </c>
      <c r="C841" s="7">
        <v>43167.430555555555</v>
      </c>
      <c r="D841">
        <v>70.55</v>
      </c>
      <c r="E841" s="7">
        <v>43167.635416666664</v>
      </c>
      <c r="F841">
        <v>0.05</v>
      </c>
      <c r="G841" s="8">
        <v>-0.99929999999999997</v>
      </c>
      <c r="H841">
        <v>-71332.97</v>
      </c>
      <c r="I841" s="8">
        <v>-1.0093000000000001</v>
      </c>
      <c r="J841">
        <v>1001.783</v>
      </c>
      <c r="K841">
        <v>70675.8</v>
      </c>
      <c r="L841">
        <v>3988933.04</v>
      </c>
      <c r="M841">
        <v>60</v>
      </c>
      <c r="N841">
        <v>-1188.8800000000001</v>
      </c>
      <c r="O841" s="8">
        <v>-0.99929999999999997</v>
      </c>
      <c r="P841" s="8">
        <v>0.3735</v>
      </c>
      <c r="Q841" t="s">
        <v>610</v>
      </c>
      <c r="S841" s="2">
        <v>43167</v>
      </c>
      <c r="T841" t="s">
        <v>1023</v>
      </c>
      <c r="U841">
        <v>70.55</v>
      </c>
      <c r="V841">
        <v>0.05</v>
      </c>
      <c r="W841">
        <f t="shared" si="157"/>
        <v>13712404.254952487</v>
      </c>
      <c r="X841">
        <f t="shared" si="147"/>
        <v>34281.010637381216</v>
      </c>
      <c r="Y841">
        <f t="shared" si="148"/>
        <v>475</v>
      </c>
      <c r="Z841">
        <f t="shared" si="149"/>
        <v>-33822.85</v>
      </c>
      <c r="AA841" t="str">
        <f t="shared" si="150"/>
        <v/>
      </c>
      <c r="AB841" s="9" t="str">
        <f>IFERROR(AA841/MAX($A$3:AA841)-1,"")</f>
        <v/>
      </c>
      <c r="AG841" s="2">
        <f t="shared" si="155"/>
        <v>43361</v>
      </c>
      <c r="AH841">
        <v>14801251.990571478</v>
      </c>
      <c r="AI841" s="9">
        <f>AH841/MAX($AH$2:AH841)-1</f>
        <v>-4.7707046549650967E-3</v>
      </c>
      <c r="AJ841" s="29">
        <f t="shared" si="151"/>
        <v>1</v>
      </c>
      <c r="AK841" s="29">
        <f t="shared" si="152"/>
        <v>1</v>
      </c>
      <c r="AL841" s="30">
        <f t="shared" si="156"/>
        <v>2</v>
      </c>
      <c r="AM841" s="30">
        <f t="shared" si="153"/>
        <v>2369</v>
      </c>
      <c r="AN841" s="31">
        <f t="shared" ca="1" si="154"/>
        <v>-4.7707046549650967E-3</v>
      </c>
      <c r="AV841" t="s">
        <v>1023</v>
      </c>
      <c r="AW841" t="s">
        <v>31</v>
      </c>
      <c r="AX841" s="7">
        <v>43167.430555555555</v>
      </c>
      <c r="AY841">
        <v>70.55</v>
      </c>
      <c r="AZ841" s="7">
        <v>43167.635416666664</v>
      </c>
      <c r="BA841">
        <v>0.05</v>
      </c>
      <c r="BB841" s="8">
        <v>-0.99929999999999997</v>
      </c>
      <c r="BC841">
        <v>-71332.97</v>
      </c>
      <c r="BD841" s="8">
        <v>-1.0093000000000001</v>
      </c>
      <c r="BE841">
        <v>1001.783</v>
      </c>
      <c r="BF841">
        <v>70675.8</v>
      </c>
      <c r="BG841">
        <v>3988933.04</v>
      </c>
      <c r="BH841">
        <v>60</v>
      </c>
      <c r="BI841">
        <v>-1188.8800000000001</v>
      </c>
      <c r="BJ841" s="8">
        <v>-0.99929999999999997</v>
      </c>
      <c r="BK841" s="8">
        <v>0.3735</v>
      </c>
      <c r="BL841" t="s">
        <v>610</v>
      </c>
    </row>
    <row r="842" spans="1:64" x14ac:dyDescent="0.45">
      <c r="A842" t="s">
        <v>1297</v>
      </c>
      <c r="B842" t="s">
        <v>31</v>
      </c>
      <c r="C842" s="7">
        <v>43167.434027777781</v>
      </c>
      <c r="D842">
        <v>265.05</v>
      </c>
      <c r="E842" s="7">
        <v>43167.635416666664</v>
      </c>
      <c r="F842">
        <v>123.25</v>
      </c>
      <c r="G842" s="8">
        <v>-0.53500000000000003</v>
      </c>
      <c r="H842">
        <v>-36576.21</v>
      </c>
      <c r="I842" s="8">
        <v>-0.54959999999999998</v>
      </c>
      <c r="J842">
        <v>251.06710000000001</v>
      </c>
      <c r="K842">
        <v>66545.33</v>
      </c>
      <c r="L842">
        <v>3272488.99</v>
      </c>
      <c r="M842">
        <v>59</v>
      </c>
      <c r="N842">
        <v>-619.94000000000005</v>
      </c>
      <c r="O842" s="8">
        <v>-0.63780000000000003</v>
      </c>
      <c r="P842" s="8">
        <v>2.92E-2</v>
      </c>
      <c r="Q842" t="s">
        <v>610</v>
      </c>
      <c r="S842" s="2">
        <v>43167</v>
      </c>
      <c r="T842" t="s">
        <v>1297</v>
      </c>
      <c r="U842">
        <v>265.05</v>
      </c>
      <c r="V842">
        <v>123.25</v>
      </c>
      <c r="W842">
        <f t="shared" si="157"/>
        <v>13712404.254952487</v>
      </c>
      <c r="X842">
        <f t="shared" si="147"/>
        <v>34281.010637381216</v>
      </c>
      <c r="Y842">
        <f t="shared" si="148"/>
        <v>125</v>
      </c>
      <c r="Z842">
        <f t="shared" si="149"/>
        <v>-18210.375000000007</v>
      </c>
      <c r="AA842">
        <f t="shared" si="150"/>
        <v>13626358.904952487</v>
      </c>
      <c r="AB842" s="9">
        <f>IFERROR(AA842/MAX($A$3:AA842)-1,"")</f>
        <v>-8.2646529388850087E-3</v>
      </c>
      <c r="AG842" s="2">
        <f t="shared" si="155"/>
        <v>43362</v>
      </c>
      <c r="AH842">
        <v>14801251.990571478</v>
      </c>
      <c r="AI842" s="9">
        <f>AH842/MAX($AH$2:AH842)-1</f>
        <v>-4.7707046549650967E-3</v>
      </c>
      <c r="AJ842" s="29">
        <f t="shared" si="151"/>
        <v>1</v>
      </c>
      <c r="AK842" s="29">
        <f t="shared" si="152"/>
        <v>1</v>
      </c>
      <c r="AL842" s="30">
        <f t="shared" si="156"/>
        <v>2</v>
      </c>
      <c r="AM842" s="30">
        <f t="shared" si="153"/>
        <v>2369</v>
      </c>
      <c r="AN842" s="31">
        <f t="shared" ca="1" si="154"/>
        <v>-4.7707046549650967E-3</v>
      </c>
      <c r="AV842" t="s">
        <v>1297</v>
      </c>
      <c r="AW842" t="s">
        <v>31</v>
      </c>
      <c r="AX842" s="7">
        <v>43167.434027777781</v>
      </c>
      <c r="AY842">
        <v>265.05</v>
      </c>
      <c r="AZ842" s="7">
        <v>43167.635416666664</v>
      </c>
      <c r="BA842">
        <v>123.25</v>
      </c>
      <c r="BB842" s="8">
        <v>-0.53500000000000003</v>
      </c>
      <c r="BC842">
        <v>-36576.21</v>
      </c>
      <c r="BD842" s="8">
        <v>-0.54959999999999998</v>
      </c>
      <c r="BE842">
        <v>251.06710000000001</v>
      </c>
      <c r="BF842">
        <v>66545.33</v>
      </c>
      <c r="BG842">
        <v>3272488.99</v>
      </c>
      <c r="BH842">
        <v>59</v>
      </c>
      <c r="BI842">
        <v>-619.94000000000005</v>
      </c>
      <c r="BJ842" s="8">
        <v>-0.63780000000000003</v>
      </c>
      <c r="BK842" s="8">
        <v>2.92E-2</v>
      </c>
      <c r="BL842" t="s">
        <v>610</v>
      </c>
    </row>
    <row r="843" spans="1:64" x14ac:dyDescent="0.45">
      <c r="A843" t="s">
        <v>1043</v>
      </c>
      <c r="B843" t="s">
        <v>31</v>
      </c>
      <c r="C843" s="7">
        <v>43168.618055555555</v>
      </c>
      <c r="D843">
        <v>238.5</v>
      </c>
      <c r="E843" s="7">
        <v>43171.385416666664</v>
      </c>
      <c r="F843">
        <v>187.85</v>
      </c>
      <c r="G843" s="8">
        <v>-0.21240000000000001</v>
      </c>
      <c r="H843">
        <v>-16104.43</v>
      </c>
      <c r="I843" s="8">
        <v>-0.23019999999999999</v>
      </c>
      <c r="J843">
        <v>293.26900000000001</v>
      </c>
      <c r="K843">
        <v>69944.66</v>
      </c>
      <c r="L843">
        <v>3972828.62</v>
      </c>
      <c r="M843">
        <v>11</v>
      </c>
      <c r="N843">
        <v>-1464.04</v>
      </c>
      <c r="O843" s="8">
        <v>-0.39179999999999998</v>
      </c>
      <c r="P843" s="8">
        <v>9.0399999999999994E-2</v>
      </c>
      <c r="Q843" t="s">
        <v>610</v>
      </c>
      <c r="S843" s="2">
        <v>43168</v>
      </c>
      <c r="T843" t="s">
        <v>1043</v>
      </c>
      <c r="U843">
        <v>238.5</v>
      </c>
      <c r="V843">
        <v>187.85</v>
      </c>
      <c r="W843">
        <f t="shared" si="157"/>
        <v>13626358.904952487</v>
      </c>
      <c r="X843">
        <f t="shared" si="147"/>
        <v>34065.897262381215</v>
      </c>
      <c r="Y843">
        <f t="shared" si="148"/>
        <v>150</v>
      </c>
      <c r="Z843">
        <f t="shared" si="149"/>
        <v>-8237.0249999999996</v>
      </c>
      <c r="AA843">
        <f t="shared" si="150"/>
        <v>13618121.879952487</v>
      </c>
      <c r="AB843" s="9">
        <f>IFERROR(AA843/MAX($A$3:AA843)-1,"")</f>
        <v>-8.864149026145518E-3</v>
      </c>
      <c r="AG843" s="2">
        <f t="shared" si="155"/>
        <v>43363</v>
      </c>
      <c r="AH843">
        <v>14801251.990571478</v>
      </c>
      <c r="AI843" s="9">
        <f>AH843/MAX($AH$2:AH843)-1</f>
        <v>-4.7707046549650967E-3</v>
      </c>
      <c r="AJ843" s="29">
        <f t="shared" si="151"/>
        <v>1</v>
      </c>
      <c r="AK843" s="29">
        <f t="shared" si="152"/>
        <v>1</v>
      </c>
      <c r="AL843" s="30">
        <f t="shared" si="156"/>
        <v>2</v>
      </c>
      <c r="AM843" s="30">
        <f t="shared" si="153"/>
        <v>2369</v>
      </c>
      <c r="AN843" s="31">
        <f t="shared" ca="1" si="154"/>
        <v>-4.7707046549650967E-3</v>
      </c>
      <c r="AV843" t="s">
        <v>1043</v>
      </c>
      <c r="AW843" t="s">
        <v>31</v>
      </c>
      <c r="AX843" s="7">
        <v>43168.618055555555</v>
      </c>
      <c r="AY843">
        <v>238.5</v>
      </c>
      <c r="AZ843" s="7">
        <v>43171.385416666664</v>
      </c>
      <c r="BA843">
        <v>187.85</v>
      </c>
      <c r="BB843" s="8">
        <v>-0.21240000000000001</v>
      </c>
      <c r="BC843">
        <v>-16104.43</v>
      </c>
      <c r="BD843" s="8">
        <v>-0.23019999999999999</v>
      </c>
      <c r="BE843">
        <v>293.26900000000001</v>
      </c>
      <c r="BF843">
        <v>69944.66</v>
      </c>
      <c r="BG843">
        <v>3972828.62</v>
      </c>
      <c r="BH843">
        <v>11</v>
      </c>
      <c r="BI843">
        <v>-1464.04</v>
      </c>
      <c r="BJ843" s="8">
        <v>-0.39179999999999998</v>
      </c>
      <c r="BK843" s="8">
        <v>9.0399999999999994E-2</v>
      </c>
      <c r="BL843" t="s">
        <v>610</v>
      </c>
    </row>
    <row r="844" spans="1:64" x14ac:dyDescent="0.45">
      <c r="A844" t="s">
        <v>1025</v>
      </c>
      <c r="B844" t="s">
        <v>31</v>
      </c>
      <c r="C844" s="7">
        <v>43171.565972222219</v>
      </c>
      <c r="D844">
        <v>229.3</v>
      </c>
      <c r="E844" s="7">
        <v>43172.385416666664</v>
      </c>
      <c r="F844">
        <v>322.64999999999998</v>
      </c>
      <c r="G844" s="8">
        <v>0.40710000000000002</v>
      </c>
      <c r="H844">
        <v>26760.59</v>
      </c>
      <c r="I844" s="8">
        <v>0.38300000000000001</v>
      </c>
      <c r="J844">
        <v>304.68439999999998</v>
      </c>
      <c r="K844">
        <v>69864.149999999994</v>
      </c>
      <c r="L844">
        <v>3999589.2</v>
      </c>
      <c r="M844">
        <v>26</v>
      </c>
      <c r="N844">
        <v>1029.25</v>
      </c>
      <c r="O844" s="8">
        <v>-0.1134</v>
      </c>
      <c r="P844" s="8">
        <v>0.51770000000000005</v>
      </c>
      <c r="Q844" t="s">
        <v>610</v>
      </c>
      <c r="S844" s="2">
        <v>43171</v>
      </c>
      <c r="T844" t="s">
        <v>1025</v>
      </c>
      <c r="U844">
        <v>229.3</v>
      </c>
      <c r="V844">
        <v>322.64999999999998</v>
      </c>
      <c r="W844">
        <f t="shared" si="157"/>
        <v>13618121.879952487</v>
      </c>
      <c r="X844">
        <f t="shared" si="147"/>
        <v>34045.304699881221</v>
      </c>
      <c r="Y844">
        <f t="shared" si="148"/>
        <v>150</v>
      </c>
      <c r="Z844">
        <f t="shared" si="149"/>
        <v>13174.574999999995</v>
      </c>
      <c r="AA844" t="str">
        <f t="shared" si="150"/>
        <v/>
      </c>
      <c r="AB844" s="9" t="str">
        <f>IFERROR(AA844/MAX($A$3:AA844)-1,"")</f>
        <v/>
      </c>
      <c r="AG844" s="2">
        <f t="shared" si="155"/>
        <v>43364</v>
      </c>
      <c r="AH844">
        <v>15291666.347871479</v>
      </c>
      <c r="AI844" s="9">
        <f>AH844/MAX($AH$2:AH844)-1</f>
        <v>0</v>
      </c>
      <c r="AJ844" s="29">
        <f t="shared" si="151"/>
        <v>1</v>
      </c>
      <c r="AK844" s="29">
        <f t="shared" si="152"/>
        <v>1</v>
      </c>
      <c r="AL844" s="30">
        <f t="shared" si="156"/>
        <v>2</v>
      </c>
      <c r="AM844" s="30">
        <f t="shared" si="153"/>
        <v>2369</v>
      </c>
      <c r="AN844" s="31">
        <f t="shared" ca="1" si="154"/>
        <v>0</v>
      </c>
      <c r="AV844" t="s">
        <v>1025</v>
      </c>
      <c r="AW844" t="s">
        <v>31</v>
      </c>
      <c r="AX844" s="7">
        <v>43171.565972222219</v>
      </c>
      <c r="AY844">
        <v>229.3</v>
      </c>
      <c r="AZ844" s="7">
        <v>43172.385416666664</v>
      </c>
      <c r="BA844">
        <v>322.64999999999998</v>
      </c>
      <c r="BB844" s="8">
        <v>0.40710000000000002</v>
      </c>
      <c r="BC844">
        <v>26760.59</v>
      </c>
      <c r="BD844" s="8">
        <v>0.38300000000000001</v>
      </c>
      <c r="BE844">
        <v>304.68439999999998</v>
      </c>
      <c r="BF844">
        <v>69864.149999999994</v>
      </c>
      <c r="BG844">
        <v>3999589.2</v>
      </c>
      <c r="BH844">
        <v>26</v>
      </c>
      <c r="BI844">
        <v>1029.25</v>
      </c>
      <c r="BJ844" s="8">
        <v>-0.1134</v>
      </c>
      <c r="BK844" s="8">
        <v>0.51770000000000005</v>
      </c>
      <c r="BL844" t="s">
        <v>610</v>
      </c>
    </row>
    <row r="845" spans="1:64" x14ac:dyDescent="0.45">
      <c r="A845" t="s">
        <v>1025</v>
      </c>
      <c r="B845" t="s">
        <v>31</v>
      </c>
      <c r="C845" s="7">
        <v>43171.614583333336</v>
      </c>
      <c r="D845">
        <v>247.85</v>
      </c>
      <c r="E845" s="7">
        <v>43172.388888888891</v>
      </c>
      <c r="F845">
        <v>375.3</v>
      </c>
      <c r="G845" s="8">
        <v>0.51419999999999999</v>
      </c>
      <c r="H845">
        <v>32456.55</v>
      </c>
      <c r="I845" s="8">
        <v>0.48909999999999998</v>
      </c>
      <c r="J845">
        <v>267.75240000000002</v>
      </c>
      <c r="K845">
        <v>66362.45</v>
      </c>
      <c r="L845">
        <v>3304945.54</v>
      </c>
      <c r="M845">
        <v>13</v>
      </c>
      <c r="N845">
        <v>2496.66</v>
      </c>
      <c r="O845" s="8">
        <v>-2.3599999999999999E-2</v>
      </c>
      <c r="P845" s="8">
        <v>0.51419999999999999</v>
      </c>
      <c r="Q845" t="s">
        <v>610</v>
      </c>
      <c r="S845" s="2">
        <v>43171</v>
      </c>
      <c r="T845" t="s">
        <v>1025</v>
      </c>
      <c r="U845">
        <v>247.85</v>
      </c>
      <c r="V845">
        <v>375.3</v>
      </c>
      <c r="W845">
        <f t="shared" si="157"/>
        <v>13618121.879952487</v>
      </c>
      <c r="X845">
        <f t="shared" si="147"/>
        <v>34045.304699881221</v>
      </c>
      <c r="Y845">
        <f t="shared" si="148"/>
        <v>125</v>
      </c>
      <c r="Z845">
        <f t="shared" si="149"/>
        <v>15152.312500000004</v>
      </c>
      <c r="AA845" t="str">
        <f t="shared" si="150"/>
        <v/>
      </c>
      <c r="AB845" s="9" t="str">
        <f>IFERROR(AA845/MAX($A$3:AA845)-1,"")</f>
        <v/>
      </c>
      <c r="AG845" s="2">
        <f t="shared" si="155"/>
        <v>43365</v>
      </c>
      <c r="AH845">
        <v>15291666.347871479</v>
      </c>
      <c r="AI845" s="9">
        <f>AH845/MAX($AH$2:AH845)-1</f>
        <v>0</v>
      </c>
      <c r="AJ845" s="29">
        <f t="shared" si="151"/>
        <v>1</v>
      </c>
      <c r="AK845" s="29">
        <f t="shared" si="152"/>
        <v>1</v>
      </c>
      <c r="AL845" s="30">
        <f t="shared" si="156"/>
        <v>2</v>
      </c>
      <c r="AM845" s="30">
        <f t="shared" si="153"/>
        <v>2369</v>
      </c>
      <c r="AN845" s="31">
        <f t="shared" ca="1" si="154"/>
        <v>0</v>
      </c>
      <c r="AV845" t="s">
        <v>1025</v>
      </c>
      <c r="AW845" t="s">
        <v>31</v>
      </c>
      <c r="AX845" s="7">
        <v>43171.614583333336</v>
      </c>
      <c r="AY845">
        <v>247.85</v>
      </c>
      <c r="AZ845" s="7">
        <v>43172.388888888891</v>
      </c>
      <c r="BA845">
        <v>375.3</v>
      </c>
      <c r="BB845" s="8">
        <v>0.51419999999999999</v>
      </c>
      <c r="BC845">
        <v>32456.55</v>
      </c>
      <c r="BD845" s="8">
        <v>0.48909999999999998</v>
      </c>
      <c r="BE845">
        <v>267.75240000000002</v>
      </c>
      <c r="BF845">
        <v>66362.45</v>
      </c>
      <c r="BG845">
        <v>3304945.54</v>
      </c>
      <c r="BH845">
        <v>13</v>
      </c>
      <c r="BI845">
        <v>2496.66</v>
      </c>
      <c r="BJ845" s="8">
        <v>-2.3599999999999999E-2</v>
      </c>
      <c r="BK845" s="8">
        <v>0.51419999999999999</v>
      </c>
      <c r="BL845" t="s">
        <v>610</v>
      </c>
    </row>
    <row r="846" spans="1:64" x14ac:dyDescent="0.45">
      <c r="A846" t="s">
        <v>1026</v>
      </c>
      <c r="B846" t="s">
        <v>31</v>
      </c>
      <c r="C846" s="7">
        <v>43171.618055555555</v>
      </c>
      <c r="D846">
        <v>202.8</v>
      </c>
      <c r="E846" s="7">
        <v>43172.388888888891</v>
      </c>
      <c r="F846">
        <v>301.60000000000002</v>
      </c>
      <c r="G846" s="8">
        <v>0.48720000000000002</v>
      </c>
      <c r="H846">
        <v>30676.799999999999</v>
      </c>
      <c r="I846" s="8">
        <v>0.46229999999999999</v>
      </c>
      <c r="J846">
        <v>327.19830000000002</v>
      </c>
      <c r="K846">
        <v>66355.81</v>
      </c>
      <c r="L846">
        <v>3335622.34</v>
      </c>
      <c r="M846">
        <v>12</v>
      </c>
      <c r="N846">
        <v>2556.4</v>
      </c>
      <c r="O846" s="8">
        <v>-5.7700000000000001E-2</v>
      </c>
      <c r="P846" s="8">
        <v>0.48720000000000002</v>
      </c>
      <c r="Q846" t="s">
        <v>610</v>
      </c>
      <c r="S846" s="2">
        <v>43171</v>
      </c>
      <c r="T846" t="s">
        <v>1026</v>
      </c>
      <c r="U846">
        <v>202.8</v>
      </c>
      <c r="V846">
        <v>301.60000000000002</v>
      </c>
      <c r="W846">
        <f t="shared" si="157"/>
        <v>13618121.879952487</v>
      </c>
      <c r="X846">
        <f t="shared" si="147"/>
        <v>34045.304699881221</v>
      </c>
      <c r="Y846">
        <f t="shared" si="148"/>
        <v>175</v>
      </c>
      <c r="Z846">
        <f t="shared" si="149"/>
        <v>16407.3</v>
      </c>
      <c r="AA846" t="str">
        <f t="shared" si="150"/>
        <v/>
      </c>
      <c r="AB846" s="9" t="str">
        <f>IFERROR(AA846/MAX($A$3:AA846)-1,"")</f>
        <v/>
      </c>
      <c r="AG846" s="2">
        <f t="shared" si="155"/>
        <v>43366</v>
      </c>
      <c r="AH846">
        <v>15291666.347871479</v>
      </c>
      <c r="AI846" s="9">
        <f>AH846/MAX($AH$2:AH846)-1</f>
        <v>0</v>
      </c>
      <c r="AJ846" s="29">
        <f t="shared" si="151"/>
        <v>1</v>
      </c>
      <c r="AK846" s="29">
        <f t="shared" si="152"/>
        <v>1</v>
      </c>
      <c r="AL846" s="30">
        <f t="shared" si="156"/>
        <v>2</v>
      </c>
      <c r="AM846" s="30">
        <f t="shared" si="153"/>
        <v>2369</v>
      </c>
      <c r="AN846" s="31">
        <f t="shared" ca="1" si="154"/>
        <v>0</v>
      </c>
      <c r="AV846" t="s">
        <v>1026</v>
      </c>
      <c r="AW846" t="s">
        <v>31</v>
      </c>
      <c r="AX846" s="7">
        <v>43171.618055555555</v>
      </c>
      <c r="AY846">
        <v>202.8</v>
      </c>
      <c r="AZ846" s="7">
        <v>43172.388888888891</v>
      </c>
      <c r="BA846">
        <v>301.60000000000002</v>
      </c>
      <c r="BB846" s="8">
        <v>0.48720000000000002</v>
      </c>
      <c r="BC846">
        <v>30676.799999999999</v>
      </c>
      <c r="BD846" s="8">
        <v>0.46229999999999999</v>
      </c>
      <c r="BE846">
        <v>327.19830000000002</v>
      </c>
      <c r="BF846">
        <v>66355.81</v>
      </c>
      <c r="BG846">
        <v>3335622.34</v>
      </c>
      <c r="BH846">
        <v>12</v>
      </c>
      <c r="BI846">
        <v>2556.4</v>
      </c>
      <c r="BJ846" s="8">
        <v>-5.7700000000000001E-2</v>
      </c>
      <c r="BK846" s="8">
        <v>0.48720000000000002</v>
      </c>
      <c r="BL846" t="s">
        <v>610</v>
      </c>
    </row>
    <row r="847" spans="1:64" x14ac:dyDescent="0.45">
      <c r="A847" t="s">
        <v>1026</v>
      </c>
      <c r="B847" t="s">
        <v>31</v>
      </c>
      <c r="C847" s="7">
        <v>43171.621527777781</v>
      </c>
      <c r="D847">
        <v>216.05</v>
      </c>
      <c r="E847" s="7">
        <v>43172.385416666664</v>
      </c>
      <c r="F847">
        <v>256.55</v>
      </c>
      <c r="G847" s="8">
        <v>0.1875</v>
      </c>
      <c r="H847">
        <v>11575.26</v>
      </c>
      <c r="I847" s="8">
        <v>0.1656</v>
      </c>
      <c r="J847">
        <v>323.56619999999998</v>
      </c>
      <c r="K847">
        <v>69906.48</v>
      </c>
      <c r="L847">
        <v>4011164.46</v>
      </c>
      <c r="M847">
        <v>10</v>
      </c>
      <c r="N847">
        <v>1157.53</v>
      </c>
      <c r="O847" s="8">
        <v>-8.5599999999999996E-2</v>
      </c>
      <c r="P847" s="8">
        <v>0.27750000000000002</v>
      </c>
      <c r="Q847" t="s">
        <v>610</v>
      </c>
      <c r="S847" s="2">
        <v>43171</v>
      </c>
      <c r="T847" t="s">
        <v>1026</v>
      </c>
      <c r="U847">
        <v>216.05</v>
      </c>
      <c r="V847">
        <v>256.55</v>
      </c>
      <c r="W847">
        <f t="shared" si="157"/>
        <v>13618121.879952487</v>
      </c>
      <c r="X847">
        <f t="shared" si="147"/>
        <v>34045.304699881221</v>
      </c>
      <c r="Y847">
        <f t="shared" si="148"/>
        <v>150</v>
      </c>
      <c r="Z847">
        <f t="shared" si="149"/>
        <v>5366.0999999999958</v>
      </c>
      <c r="AA847">
        <f t="shared" si="150"/>
        <v>13668222.167452486</v>
      </c>
      <c r="AB847" s="9">
        <f>IFERROR(AA847/MAX($A$3:AA847)-1,"")</f>
        <v>-5.2178172101227105E-3</v>
      </c>
      <c r="AG847" s="2">
        <f t="shared" si="155"/>
        <v>43367</v>
      </c>
      <c r="AH847">
        <v>15440282.897871479</v>
      </c>
      <c r="AI847" s="9">
        <f>AH847/MAX($AH$2:AH847)-1</f>
        <v>0</v>
      </c>
      <c r="AJ847" s="29">
        <f t="shared" si="151"/>
        <v>1</v>
      </c>
      <c r="AK847" s="29">
        <f t="shared" si="152"/>
        <v>1</v>
      </c>
      <c r="AL847" s="30">
        <f t="shared" si="156"/>
        <v>2</v>
      </c>
      <c r="AM847" s="30">
        <f t="shared" si="153"/>
        <v>2369</v>
      </c>
      <c r="AN847" s="31">
        <f t="shared" ca="1" si="154"/>
        <v>0</v>
      </c>
      <c r="AV847" t="s">
        <v>1026</v>
      </c>
      <c r="AW847" t="s">
        <v>31</v>
      </c>
      <c r="AX847" s="7">
        <v>43171.621527777781</v>
      </c>
      <c r="AY847">
        <v>216.05</v>
      </c>
      <c r="AZ847" s="7">
        <v>43172.385416666664</v>
      </c>
      <c r="BA847">
        <v>256.55</v>
      </c>
      <c r="BB847" s="8">
        <v>0.1875</v>
      </c>
      <c r="BC847">
        <v>11575.26</v>
      </c>
      <c r="BD847" s="8">
        <v>0.1656</v>
      </c>
      <c r="BE847">
        <v>323.56619999999998</v>
      </c>
      <c r="BF847">
        <v>69906.48</v>
      </c>
      <c r="BG847">
        <v>4011164.46</v>
      </c>
      <c r="BH847">
        <v>10</v>
      </c>
      <c r="BI847">
        <v>1157.53</v>
      </c>
      <c r="BJ847" s="8">
        <v>-8.5599999999999996E-2</v>
      </c>
      <c r="BK847" s="8">
        <v>0.27750000000000002</v>
      </c>
      <c r="BL847" t="s">
        <v>610</v>
      </c>
    </row>
    <row r="848" spans="1:64" x14ac:dyDescent="0.45">
      <c r="A848" t="s">
        <v>1032</v>
      </c>
      <c r="B848" t="s">
        <v>31</v>
      </c>
      <c r="C848" s="7">
        <v>43172.395833333336</v>
      </c>
      <c r="D848">
        <v>187.95</v>
      </c>
      <c r="E848" s="7">
        <v>43173.385416666664</v>
      </c>
      <c r="F848">
        <v>74.75</v>
      </c>
      <c r="G848" s="8">
        <v>-0.60229999999999995</v>
      </c>
      <c r="H848">
        <v>-43172.95</v>
      </c>
      <c r="I848" s="8">
        <v>-0.61629999999999996</v>
      </c>
      <c r="J848">
        <v>372.73649999999998</v>
      </c>
      <c r="K848">
        <v>70055.820000000007</v>
      </c>
      <c r="L848">
        <v>3967991.51</v>
      </c>
      <c r="M848">
        <v>75</v>
      </c>
      <c r="N848">
        <v>-575.64</v>
      </c>
      <c r="O848" s="8">
        <v>-0.60229999999999995</v>
      </c>
      <c r="P848" s="8">
        <v>0.70230000000000004</v>
      </c>
      <c r="Q848" t="s">
        <v>610</v>
      </c>
      <c r="S848" s="2">
        <v>43172</v>
      </c>
      <c r="T848" t="s">
        <v>1032</v>
      </c>
      <c r="U848">
        <v>187.95</v>
      </c>
      <c r="V848">
        <v>74.75</v>
      </c>
      <c r="W848">
        <f t="shared" si="157"/>
        <v>13668222.167452486</v>
      </c>
      <c r="X848">
        <f t="shared" si="147"/>
        <v>34170.555418631215</v>
      </c>
      <c r="Y848">
        <f t="shared" si="148"/>
        <v>175</v>
      </c>
      <c r="Z848">
        <f t="shared" si="149"/>
        <v>-20269.724999999999</v>
      </c>
      <c r="AA848" t="str">
        <f t="shared" si="150"/>
        <v/>
      </c>
      <c r="AB848" s="9" t="str">
        <f>IFERROR(AA848/MAX($A$3:AA848)-1,"")</f>
        <v/>
      </c>
      <c r="AG848" s="2">
        <f t="shared" si="155"/>
        <v>43368</v>
      </c>
      <c r="AH848">
        <v>15490798.410371479</v>
      </c>
      <c r="AI848" s="9">
        <f>AH848/MAX($AH$2:AH848)-1</f>
        <v>0</v>
      </c>
      <c r="AJ848" s="29">
        <f t="shared" si="151"/>
        <v>1</v>
      </c>
      <c r="AK848" s="29">
        <f t="shared" si="152"/>
        <v>1</v>
      </c>
      <c r="AL848" s="30">
        <f t="shared" si="156"/>
        <v>2</v>
      </c>
      <c r="AM848" s="30">
        <f t="shared" si="153"/>
        <v>2369</v>
      </c>
      <c r="AN848" s="31">
        <f t="shared" ca="1" si="154"/>
        <v>0</v>
      </c>
      <c r="AV848" t="s">
        <v>1032</v>
      </c>
      <c r="AW848" t="s">
        <v>31</v>
      </c>
      <c r="AX848" s="7">
        <v>43172.395833333336</v>
      </c>
      <c r="AY848">
        <v>187.95</v>
      </c>
      <c r="AZ848" s="7">
        <v>43173.385416666664</v>
      </c>
      <c r="BA848">
        <v>74.75</v>
      </c>
      <c r="BB848" s="8">
        <v>-0.60229999999999995</v>
      </c>
      <c r="BC848">
        <v>-43172.95</v>
      </c>
      <c r="BD848" s="8">
        <v>-0.61629999999999996</v>
      </c>
      <c r="BE848">
        <v>372.73649999999998</v>
      </c>
      <c r="BF848">
        <v>70055.820000000007</v>
      </c>
      <c r="BG848">
        <v>3967991.51</v>
      </c>
      <c r="BH848">
        <v>75</v>
      </c>
      <c r="BI848">
        <v>-575.64</v>
      </c>
      <c r="BJ848" s="8">
        <v>-0.60229999999999995</v>
      </c>
      <c r="BK848" s="8">
        <v>0.70230000000000004</v>
      </c>
      <c r="BL848" t="s">
        <v>610</v>
      </c>
    </row>
    <row r="849" spans="1:64" x14ac:dyDescent="0.45">
      <c r="A849" t="s">
        <v>1033</v>
      </c>
      <c r="B849" t="s">
        <v>31</v>
      </c>
      <c r="C849" s="7">
        <v>43172.40625</v>
      </c>
      <c r="D849">
        <v>176.45</v>
      </c>
      <c r="E849" s="7">
        <v>43173.385416666664</v>
      </c>
      <c r="F849">
        <v>47.2</v>
      </c>
      <c r="G849" s="8">
        <v>-0.73250000000000004</v>
      </c>
      <c r="H849">
        <v>-52198.64</v>
      </c>
      <c r="I849" s="8">
        <v>-0.74519999999999997</v>
      </c>
      <c r="J849">
        <v>396.98860000000002</v>
      </c>
      <c r="K849">
        <v>70048.63</v>
      </c>
      <c r="L849">
        <v>3915792.87</v>
      </c>
      <c r="M849">
        <v>72</v>
      </c>
      <c r="N849">
        <v>-724.98</v>
      </c>
      <c r="O849" s="8">
        <v>-0.73250000000000004</v>
      </c>
      <c r="P849" s="8">
        <v>0.39360000000000001</v>
      </c>
      <c r="Q849" t="s">
        <v>610</v>
      </c>
      <c r="S849" s="2">
        <v>43172</v>
      </c>
      <c r="T849" t="s">
        <v>1033</v>
      </c>
      <c r="U849">
        <v>176.45</v>
      </c>
      <c r="V849">
        <v>47.2</v>
      </c>
      <c r="W849">
        <f t="shared" si="157"/>
        <v>13668222.167452486</v>
      </c>
      <c r="X849">
        <f t="shared" si="147"/>
        <v>34170.555418631215</v>
      </c>
      <c r="Y849">
        <f t="shared" si="148"/>
        <v>200</v>
      </c>
      <c r="Z849">
        <f t="shared" si="149"/>
        <v>-26297.299999999996</v>
      </c>
      <c r="AA849" t="str">
        <f t="shared" si="150"/>
        <v/>
      </c>
      <c r="AB849" s="9" t="str">
        <f>IFERROR(AA849/MAX($A$3:AA849)-1,"")</f>
        <v/>
      </c>
      <c r="AG849" s="2">
        <f t="shared" si="155"/>
        <v>43369</v>
      </c>
      <c r="AH849">
        <v>15435260.247871479</v>
      </c>
      <c r="AI849" s="9">
        <f>AH849/MAX($AH$2:AH849)-1</f>
        <v>-3.5852356365838611E-3</v>
      </c>
      <c r="AJ849" s="29">
        <f t="shared" si="151"/>
        <v>1</v>
      </c>
      <c r="AK849" s="29">
        <f t="shared" si="152"/>
        <v>1</v>
      </c>
      <c r="AL849" s="30">
        <f t="shared" si="156"/>
        <v>2</v>
      </c>
      <c r="AM849" s="30">
        <f t="shared" si="153"/>
        <v>2369</v>
      </c>
      <c r="AN849" s="31">
        <f t="shared" ca="1" si="154"/>
        <v>-3.5852356365838611E-3</v>
      </c>
      <c r="AV849" t="s">
        <v>1033</v>
      </c>
      <c r="AW849" t="s">
        <v>31</v>
      </c>
      <c r="AX849" s="7">
        <v>43172.40625</v>
      </c>
      <c r="AY849">
        <v>176.45</v>
      </c>
      <c r="AZ849" s="7">
        <v>43173.385416666664</v>
      </c>
      <c r="BA849">
        <v>47.2</v>
      </c>
      <c r="BB849" s="8">
        <v>-0.73250000000000004</v>
      </c>
      <c r="BC849">
        <v>-52198.64</v>
      </c>
      <c r="BD849" s="8">
        <v>-0.74519999999999997</v>
      </c>
      <c r="BE849">
        <v>396.98860000000002</v>
      </c>
      <c r="BF849">
        <v>70048.63</v>
      </c>
      <c r="BG849">
        <v>3915792.87</v>
      </c>
      <c r="BH849">
        <v>72</v>
      </c>
      <c r="BI849">
        <v>-724.98</v>
      </c>
      <c r="BJ849" s="8">
        <v>-0.73250000000000004</v>
      </c>
      <c r="BK849" s="8">
        <v>0.39360000000000001</v>
      </c>
      <c r="BL849" t="s">
        <v>610</v>
      </c>
    </row>
    <row r="850" spans="1:64" x14ac:dyDescent="0.45">
      <c r="A850" t="s">
        <v>1033</v>
      </c>
      <c r="B850" t="s">
        <v>31</v>
      </c>
      <c r="C850" s="7">
        <v>43172.416666666664</v>
      </c>
      <c r="D850">
        <v>197.2</v>
      </c>
      <c r="E850" s="7">
        <v>43173.388888888891</v>
      </c>
      <c r="F850">
        <v>51.35</v>
      </c>
      <c r="G850" s="8">
        <v>-0.73960000000000004</v>
      </c>
      <c r="H850">
        <v>-50155.839999999997</v>
      </c>
      <c r="I850" s="8">
        <v>-0.75219999999999998</v>
      </c>
      <c r="J850">
        <v>338.12430000000001</v>
      </c>
      <c r="K850">
        <v>66678.11</v>
      </c>
      <c r="L850">
        <v>3285466.5</v>
      </c>
      <c r="M850">
        <v>70</v>
      </c>
      <c r="N850">
        <v>-716.51</v>
      </c>
      <c r="O850" s="8">
        <v>-0.79279999999999995</v>
      </c>
      <c r="P850" s="8">
        <v>0.247</v>
      </c>
      <c r="Q850" t="s">
        <v>610</v>
      </c>
      <c r="S850" s="2">
        <v>43172</v>
      </c>
      <c r="T850" t="s">
        <v>1033</v>
      </c>
      <c r="U850">
        <v>197.2</v>
      </c>
      <c r="V850">
        <v>51.35</v>
      </c>
      <c r="W850">
        <f t="shared" si="157"/>
        <v>13668222.167452486</v>
      </c>
      <c r="X850">
        <f t="shared" si="147"/>
        <v>34170.555418631215</v>
      </c>
      <c r="Y850">
        <f t="shared" si="148"/>
        <v>175</v>
      </c>
      <c r="Z850">
        <f t="shared" si="149"/>
        <v>-25958.712499999998</v>
      </c>
      <c r="AA850" t="str">
        <f t="shared" si="150"/>
        <v/>
      </c>
      <c r="AB850" s="9" t="str">
        <f>IFERROR(AA850/MAX($A$3:AA850)-1,"")</f>
        <v/>
      </c>
      <c r="AG850" s="2">
        <f t="shared" si="155"/>
        <v>43370</v>
      </c>
      <c r="AH850">
        <v>15453635.760371478</v>
      </c>
      <c r="AI850" s="9">
        <f>AH850/MAX($AH$2:AH850)-1</f>
        <v>-2.3990144998026208E-3</v>
      </c>
      <c r="AJ850" s="29">
        <f t="shared" si="151"/>
        <v>1</v>
      </c>
      <c r="AK850" s="29">
        <f t="shared" si="152"/>
        <v>1</v>
      </c>
      <c r="AL850" s="30">
        <f t="shared" si="156"/>
        <v>2</v>
      </c>
      <c r="AM850" s="30">
        <f t="shared" si="153"/>
        <v>2369</v>
      </c>
      <c r="AN850" s="31">
        <f t="shared" ca="1" si="154"/>
        <v>-2.3990144998026208E-3</v>
      </c>
      <c r="AV850" t="s">
        <v>1033</v>
      </c>
      <c r="AW850" t="s">
        <v>31</v>
      </c>
      <c r="AX850" s="7">
        <v>43172.416666666664</v>
      </c>
      <c r="AY850">
        <v>197.2</v>
      </c>
      <c r="AZ850" s="7">
        <v>43173.388888888891</v>
      </c>
      <c r="BA850">
        <v>51.35</v>
      </c>
      <c r="BB850" s="8">
        <v>-0.73960000000000004</v>
      </c>
      <c r="BC850">
        <v>-50155.839999999997</v>
      </c>
      <c r="BD850" s="8">
        <v>-0.75219999999999998</v>
      </c>
      <c r="BE850">
        <v>338.12430000000001</v>
      </c>
      <c r="BF850">
        <v>66678.11</v>
      </c>
      <c r="BG850">
        <v>3285466.5</v>
      </c>
      <c r="BH850">
        <v>70</v>
      </c>
      <c r="BI850">
        <v>-716.51</v>
      </c>
      <c r="BJ850" s="8">
        <v>-0.79279999999999995</v>
      </c>
      <c r="BK850" s="8">
        <v>0.247</v>
      </c>
      <c r="BL850" t="s">
        <v>610</v>
      </c>
    </row>
    <row r="851" spans="1:64" x14ac:dyDescent="0.45">
      <c r="A851" t="s">
        <v>1029</v>
      </c>
      <c r="B851" t="s">
        <v>31</v>
      </c>
      <c r="C851" s="7">
        <v>43172.423611111109</v>
      </c>
      <c r="D851">
        <v>157.1</v>
      </c>
      <c r="E851" s="7">
        <v>43173.388888888891</v>
      </c>
      <c r="F851">
        <v>31.7</v>
      </c>
      <c r="G851" s="8">
        <v>-0.79820000000000002</v>
      </c>
      <c r="H851">
        <v>-54035.91</v>
      </c>
      <c r="I851" s="8">
        <v>-0.81020000000000003</v>
      </c>
      <c r="J851">
        <v>424.51690000000002</v>
      </c>
      <c r="K851">
        <v>66691.62</v>
      </c>
      <c r="L851">
        <v>3231430.59</v>
      </c>
      <c r="M851">
        <v>68</v>
      </c>
      <c r="N851">
        <v>-794.65</v>
      </c>
      <c r="O851" s="8">
        <v>-0.84089999999999998</v>
      </c>
      <c r="P851" s="8">
        <v>0.16450000000000001</v>
      </c>
      <c r="Q851" t="s">
        <v>610</v>
      </c>
      <c r="S851" s="2">
        <v>43172</v>
      </c>
      <c r="T851" t="s">
        <v>1029</v>
      </c>
      <c r="U851">
        <v>157.1</v>
      </c>
      <c r="V851">
        <v>31.7</v>
      </c>
      <c r="W851">
        <f t="shared" si="157"/>
        <v>13668222.167452486</v>
      </c>
      <c r="X851">
        <f t="shared" si="147"/>
        <v>34170.555418631215</v>
      </c>
      <c r="Y851">
        <f t="shared" si="148"/>
        <v>225</v>
      </c>
      <c r="Z851">
        <f t="shared" si="149"/>
        <v>-28639.8</v>
      </c>
      <c r="AA851">
        <f t="shared" si="150"/>
        <v>13567056.629952487</v>
      </c>
      <c r="AB851" s="9">
        <f>IFERROR(AA851/MAX($A$3:AA851)-1,"")</f>
        <v>-1.2580711446434134E-2</v>
      </c>
      <c r="AG851" s="2">
        <f t="shared" si="155"/>
        <v>43371</v>
      </c>
      <c r="AH851">
        <v>15458673.660371479</v>
      </c>
      <c r="AI851" s="9">
        <f>AH851/MAX($AH$2:AH851)-1</f>
        <v>-2.0737956268601643E-3</v>
      </c>
      <c r="AJ851" s="29">
        <f t="shared" si="151"/>
        <v>1</v>
      </c>
      <c r="AK851" s="29">
        <f t="shared" si="152"/>
        <v>1</v>
      </c>
      <c r="AL851" s="30">
        <f t="shared" si="156"/>
        <v>2</v>
      </c>
      <c r="AM851" s="30">
        <f t="shared" si="153"/>
        <v>2369</v>
      </c>
      <c r="AN851" s="31">
        <f t="shared" ca="1" si="154"/>
        <v>-2.0737956268601643E-3</v>
      </c>
      <c r="AV851" t="s">
        <v>1029</v>
      </c>
      <c r="AW851" t="s">
        <v>31</v>
      </c>
      <c r="AX851" s="7">
        <v>43172.423611111109</v>
      </c>
      <c r="AY851">
        <v>157.1</v>
      </c>
      <c r="AZ851" s="7">
        <v>43173.388888888891</v>
      </c>
      <c r="BA851">
        <v>31.7</v>
      </c>
      <c r="BB851" s="8">
        <v>-0.79820000000000002</v>
      </c>
      <c r="BC851">
        <v>-54035.91</v>
      </c>
      <c r="BD851" s="8">
        <v>-0.81020000000000003</v>
      </c>
      <c r="BE851">
        <v>424.51690000000002</v>
      </c>
      <c r="BF851">
        <v>66691.62</v>
      </c>
      <c r="BG851">
        <v>3231430.59</v>
      </c>
      <c r="BH851">
        <v>68</v>
      </c>
      <c r="BI851">
        <v>-794.65</v>
      </c>
      <c r="BJ851" s="8">
        <v>-0.84089999999999998</v>
      </c>
      <c r="BK851" s="8">
        <v>0.16450000000000001</v>
      </c>
      <c r="BL851" t="s">
        <v>610</v>
      </c>
    </row>
    <row r="852" spans="1:64" x14ac:dyDescent="0.45">
      <c r="A852" t="s">
        <v>1081</v>
      </c>
      <c r="B852" t="s">
        <v>31</v>
      </c>
      <c r="C852" s="7">
        <v>43173.395833333336</v>
      </c>
      <c r="D852">
        <v>147</v>
      </c>
      <c r="E852" s="7">
        <v>43175.385416666664</v>
      </c>
      <c r="F852">
        <v>157.19999999999999</v>
      </c>
      <c r="G852" s="8">
        <v>6.9400000000000003E-2</v>
      </c>
      <c r="H852">
        <v>3388.07</v>
      </c>
      <c r="I852" s="8">
        <v>4.87E-2</v>
      </c>
      <c r="J852">
        <v>473.3263</v>
      </c>
      <c r="K852">
        <v>69578.97</v>
      </c>
      <c r="L852">
        <v>3919180.94</v>
      </c>
      <c r="M852">
        <v>152</v>
      </c>
      <c r="N852">
        <v>22.29</v>
      </c>
      <c r="O852" s="8">
        <v>-0.89629999999999999</v>
      </c>
      <c r="P852" s="8">
        <v>6.9400000000000003E-2</v>
      </c>
      <c r="Q852" t="s">
        <v>610</v>
      </c>
      <c r="S852" s="2">
        <v>43173</v>
      </c>
      <c r="T852" t="s">
        <v>1081</v>
      </c>
      <c r="U852">
        <v>147</v>
      </c>
      <c r="V852">
        <v>157.19999999999999</v>
      </c>
      <c r="W852">
        <f t="shared" si="157"/>
        <v>13567056.629952487</v>
      </c>
      <c r="X852">
        <f t="shared" si="147"/>
        <v>33917.641574881214</v>
      </c>
      <c r="Y852">
        <f t="shared" si="148"/>
        <v>225</v>
      </c>
      <c r="Z852">
        <f t="shared" si="149"/>
        <v>1610.549999999997</v>
      </c>
      <c r="AA852" t="str">
        <f t="shared" si="150"/>
        <v/>
      </c>
      <c r="AB852" s="9" t="str">
        <f>IFERROR(AA852/MAX($A$3:AA852)-1,"")</f>
        <v/>
      </c>
      <c r="AG852" s="2">
        <f t="shared" si="155"/>
        <v>43372</v>
      </c>
      <c r="AH852">
        <v>15458673.660371479</v>
      </c>
      <c r="AI852" s="9">
        <f>AH852/MAX($AH$2:AH852)-1</f>
        <v>-2.0737956268601643E-3</v>
      </c>
      <c r="AJ852" s="29">
        <f t="shared" si="151"/>
        <v>1</v>
      </c>
      <c r="AK852" s="29">
        <f t="shared" si="152"/>
        <v>1</v>
      </c>
      <c r="AL852" s="30">
        <f t="shared" si="156"/>
        <v>2</v>
      </c>
      <c r="AM852" s="30">
        <f t="shared" si="153"/>
        <v>2369</v>
      </c>
      <c r="AN852" s="31">
        <f t="shared" ca="1" si="154"/>
        <v>-2.0737956268601643E-3</v>
      </c>
      <c r="AV852" t="s">
        <v>1081</v>
      </c>
      <c r="AW852" t="s">
        <v>31</v>
      </c>
      <c r="AX852" s="7">
        <v>43173.395833333336</v>
      </c>
      <c r="AY852">
        <v>147</v>
      </c>
      <c r="AZ852" s="7">
        <v>43175.385416666664</v>
      </c>
      <c r="BA852">
        <v>157.19999999999999</v>
      </c>
      <c r="BB852" s="8">
        <v>6.9400000000000003E-2</v>
      </c>
      <c r="BC852">
        <v>3388.07</v>
      </c>
      <c r="BD852" s="8">
        <v>4.87E-2</v>
      </c>
      <c r="BE852">
        <v>473.3263</v>
      </c>
      <c r="BF852">
        <v>69578.97</v>
      </c>
      <c r="BG852">
        <v>3919180.94</v>
      </c>
      <c r="BH852">
        <v>152</v>
      </c>
      <c r="BI852">
        <v>22.29</v>
      </c>
      <c r="BJ852" s="8">
        <v>-0.89629999999999999</v>
      </c>
      <c r="BK852" s="8">
        <v>6.9400000000000003E-2</v>
      </c>
      <c r="BL852" t="s">
        <v>610</v>
      </c>
    </row>
    <row r="853" spans="1:64" x14ac:dyDescent="0.45">
      <c r="A853" t="s">
        <v>1032</v>
      </c>
      <c r="B853" t="s">
        <v>31</v>
      </c>
      <c r="C853" s="7">
        <v>43173.607638888891</v>
      </c>
      <c r="D853">
        <v>116.8</v>
      </c>
      <c r="E853" s="7">
        <v>43175.388888888891</v>
      </c>
      <c r="F853">
        <v>187.8</v>
      </c>
      <c r="G853" s="8">
        <v>0.6079</v>
      </c>
      <c r="H853">
        <v>38490.089999999997</v>
      </c>
      <c r="I853" s="8">
        <v>0.58179999999999998</v>
      </c>
      <c r="J853">
        <v>566.41390000000001</v>
      </c>
      <c r="K853">
        <v>66157.149999999994</v>
      </c>
      <c r="L853">
        <v>3269920.68</v>
      </c>
      <c r="M853">
        <v>92</v>
      </c>
      <c r="N853">
        <v>418.37</v>
      </c>
      <c r="O853" s="8">
        <v>-0.28510000000000002</v>
      </c>
      <c r="P853" s="8">
        <v>0.94820000000000004</v>
      </c>
      <c r="Q853" t="s">
        <v>610</v>
      </c>
      <c r="S853" s="2">
        <v>43173</v>
      </c>
      <c r="T853" t="s">
        <v>1032</v>
      </c>
      <c r="U853">
        <v>116.8</v>
      </c>
      <c r="V853">
        <v>187.8</v>
      </c>
      <c r="W853">
        <f t="shared" si="157"/>
        <v>13567056.629952487</v>
      </c>
      <c r="X853">
        <f t="shared" si="147"/>
        <v>33917.641574881214</v>
      </c>
      <c r="Y853">
        <f t="shared" si="148"/>
        <v>300</v>
      </c>
      <c r="Z853">
        <f t="shared" si="149"/>
        <v>20386.199999999997</v>
      </c>
      <c r="AA853" t="str">
        <f t="shared" si="150"/>
        <v/>
      </c>
      <c r="AB853" s="9" t="str">
        <f>IFERROR(AA853/MAX($A$3:AA853)-1,"")</f>
        <v/>
      </c>
      <c r="AG853" s="2">
        <f t="shared" si="155"/>
        <v>43373</v>
      </c>
      <c r="AH853">
        <v>15458673.660371479</v>
      </c>
      <c r="AI853" s="9">
        <f>AH853/MAX($AH$2:AH853)-1</f>
        <v>-2.0737956268601643E-3</v>
      </c>
      <c r="AJ853" s="29">
        <f t="shared" si="151"/>
        <v>1</v>
      </c>
      <c r="AK853" s="29">
        <f t="shared" si="152"/>
        <v>1</v>
      </c>
      <c r="AL853" s="30">
        <f t="shared" si="156"/>
        <v>2</v>
      </c>
      <c r="AM853" s="30">
        <f t="shared" si="153"/>
        <v>2369</v>
      </c>
      <c r="AN853" s="31">
        <f t="shared" ca="1" si="154"/>
        <v>-2.0737956268601643E-3</v>
      </c>
      <c r="AV853" t="s">
        <v>1032</v>
      </c>
      <c r="AW853" t="s">
        <v>31</v>
      </c>
      <c r="AX853" s="7">
        <v>43173.607638888891</v>
      </c>
      <c r="AY853">
        <v>116.8</v>
      </c>
      <c r="AZ853" s="7">
        <v>43175.388888888891</v>
      </c>
      <c r="BA853">
        <v>187.8</v>
      </c>
      <c r="BB853" s="8">
        <v>0.6079</v>
      </c>
      <c r="BC853">
        <v>38490.089999999997</v>
      </c>
      <c r="BD853" s="8">
        <v>0.58179999999999998</v>
      </c>
      <c r="BE853">
        <v>566.41390000000001</v>
      </c>
      <c r="BF853">
        <v>66157.149999999994</v>
      </c>
      <c r="BG853">
        <v>3269920.68</v>
      </c>
      <c r="BH853">
        <v>92</v>
      </c>
      <c r="BI853">
        <v>418.37</v>
      </c>
      <c r="BJ853" s="8">
        <v>-0.28510000000000002</v>
      </c>
      <c r="BK853" s="8">
        <v>0.94820000000000004</v>
      </c>
      <c r="BL853" t="s">
        <v>610</v>
      </c>
    </row>
    <row r="854" spans="1:64" x14ac:dyDescent="0.45">
      <c r="A854" t="s">
        <v>1032</v>
      </c>
      <c r="B854" t="s">
        <v>31</v>
      </c>
      <c r="C854" s="7">
        <v>43173.611111111109</v>
      </c>
      <c r="D854">
        <v>133.9</v>
      </c>
      <c r="E854" s="7">
        <v>43175.385416666664</v>
      </c>
      <c r="F854">
        <v>186.75</v>
      </c>
      <c r="G854" s="8">
        <v>0.3947</v>
      </c>
      <c r="H854">
        <v>25696.400000000001</v>
      </c>
      <c r="I854" s="8">
        <v>0.37080000000000002</v>
      </c>
      <c r="J854">
        <v>517.61860000000001</v>
      </c>
      <c r="K854">
        <v>69309.13</v>
      </c>
      <c r="L854">
        <v>3944877.34</v>
      </c>
      <c r="M854">
        <v>90</v>
      </c>
      <c r="N854">
        <v>285.52</v>
      </c>
      <c r="O854" s="8">
        <v>-0.20430000000000001</v>
      </c>
      <c r="P854" s="8">
        <v>0.59409999999999996</v>
      </c>
      <c r="Q854" t="s">
        <v>610</v>
      </c>
      <c r="S854" s="2">
        <v>43173</v>
      </c>
      <c r="T854" t="s">
        <v>1032</v>
      </c>
      <c r="U854">
        <v>133.9</v>
      </c>
      <c r="V854">
        <v>186.75</v>
      </c>
      <c r="W854">
        <f t="shared" si="157"/>
        <v>13567056.629952487</v>
      </c>
      <c r="X854">
        <f t="shared" si="147"/>
        <v>33917.641574881214</v>
      </c>
      <c r="Y854">
        <f t="shared" si="148"/>
        <v>250</v>
      </c>
      <c r="Z854">
        <f t="shared" si="149"/>
        <v>12410.874999999996</v>
      </c>
      <c r="AA854" t="str">
        <f t="shared" si="150"/>
        <v/>
      </c>
      <c r="AB854" s="9" t="str">
        <f>IFERROR(AA854/MAX($A$3:AA854)-1,"")</f>
        <v/>
      </c>
      <c r="AG854" s="2">
        <f t="shared" si="155"/>
        <v>43374</v>
      </c>
      <c r="AH854">
        <v>15385348.322871478</v>
      </c>
      <c r="AI854" s="9">
        <f>AH854/MAX($AH$2:AH854)-1</f>
        <v>-6.8072725954136937E-3</v>
      </c>
      <c r="AJ854" s="29">
        <f t="shared" si="151"/>
        <v>1</v>
      </c>
      <c r="AK854" s="29">
        <f t="shared" si="152"/>
        <v>1</v>
      </c>
      <c r="AL854" s="30">
        <f t="shared" si="156"/>
        <v>2</v>
      </c>
      <c r="AM854" s="30">
        <f t="shared" si="153"/>
        <v>2369</v>
      </c>
      <c r="AN854" s="31">
        <f t="shared" ca="1" si="154"/>
        <v>-6.8072725954136937E-3</v>
      </c>
      <c r="AV854" t="s">
        <v>1032</v>
      </c>
      <c r="AW854" t="s">
        <v>31</v>
      </c>
      <c r="AX854" s="7">
        <v>43173.611111111109</v>
      </c>
      <c r="AY854">
        <v>133.9</v>
      </c>
      <c r="AZ854" s="7">
        <v>43175.385416666664</v>
      </c>
      <c r="BA854">
        <v>186.75</v>
      </c>
      <c r="BB854" s="8">
        <v>0.3947</v>
      </c>
      <c r="BC854">
        <v>25696.400000000001</v>
      </c>
      <c r="BD854" s="8">
        <v>0.37080000000000002</v>
      </c>
      <c r="BE854">
        <v>517.61860000000001</v>
      </c>
      <c r="BF854">
        <v>69309.13</v>
      </c>
      <c r="BG854">
        <v>3944877.34</v>
      </c>
      <c r="BH854">
        <v>90</v>
      </c>
      <c r="BI854">
        <v>285.52</v>
      </c>
      <c r="BJ854" s="8">
        <v>-0.20430000000000001</v>
      </c>
      <c r="BK854" s="8">
        <v>0.59409999999999996</v>
      </c>
      <c r="BL854" t="s">
        <v>610</v>
      </c>
    </row>
    <row r="855" spans="1:64" x14ac:dyDescent="0.45">
      <c r="A855" t="s">
        <v>1033</v>
      </c>
      <c r="B855" t="s">
        <v>31</v>
      </c>
      <c r="C855" s="7">
        <v>43173.614583333336</v>
      </c>
      <c r="D855">
        <v>101.7</v>
      </c>
      <c r="E855" s="7">
        <v>43175.388888888891</v>
      </c>
      <c r="F855">
        <v>147.44999999999999</v>
      </c>
      <c r="G855" s="8">
        <v>0.44990000000000002</v>
      </c>
      <c r="H855">
        <v>28157.79</v>
      </c>
      <c r="I855" s="8">
        <v>0.4254</v>
      </c>
      <c r="J855">
        <v>650.91920000000005</v>
      </c>
      <c r="K855">
        <v>66198.48</v>
      </c>
      <c r="L855">
        <v>3298078.47</v>
      </c>
      <c r="M855">
        <v>90</v>
      </c>
      <c r="N855">
        <v>312.86</v>
      </c>
      <c r="O855" s="8">
        <v>-0.2404</v>
      </c>
      <c r="P855" s="8">
        <v>0.76400000000000001</v>
      </c>
      <c r="Q855" t="s">
        <v>610</v>
      </c>
      <c r="S855" s="2">
        <v>43173</v>
      </c>
      <c r="T855" t="s">
        <v>1033</v>
      </c>
      <c r="U855">
        <v>101.7</v>
      </c>
      <c r="V855">
        <v>147.44999999999999</v>
      </c>
      <c r="W855">
        <f t="shared" si="157"/>
        <v>13567056.629952487</v>
      </c>
      <c r="X855">
        <f t="shared" si="147"/>
        <v>33917.641574881214</v>
      </c>
      <c r="Y855">
        <f t="shared" si="148"/>
        <v>325</v>
      </c>
      <c r="Z855">
        <f t="shared" si="149"/>
        <v>14059.012499999995</v>
      </c>
      <c r="AA855">
        <f t="shared" si="150"/>
        <v>13615523.267452486</v>
      </c>
      <c r="AB855" s="9">
        <f>IFERROR(AA855/MAX($A$3:AA855)-1,"")</f>
        <v>-9.0532777499330308E-3</v>
      </c>
      <c r="AG855" s="2">
        <f t="shared" si="155"/>
        <v>43375</v>
      </c>
      <c r="AH855">
        <v>15385348.322871478</v>
      </c>
      <c r="AI855" s="9">
        <f>AH855/MAX($AH$2:AH855)-1</f>
        <v>-6.8072725954136937E-3</v>
      </c>
      <c r="AJ855" s="29">
        <f t="shared" si="151"/>
        <v>1</v>
      </c>
      <c r="AK855" s="29">
        <f t="shared" si="152"/>
        <v>1</v>
      </c>
      <c r="AL855" s="30">
        <f t="shared" si="156"/>
        <v>2</v>
      </c>
      <c r="AM855" s="30">
        <f t="shared" si="153"/>
        <v>2369</v>
      </c>
      <c r="AN855" s="31">
        <f t="shared" ca="1" si="154"/>
        <v>-6.8072725954136937E-3</v>
      </c>
      <c r="AV855" t="s">
        <v>1033</v>
      </c>
      <c r="AW855" t="s">
        <v>31</v>
      </c>
      <c r="AX855" s="7">
        <v>43173.614583333336</v>
      </c>
      <c r="AY855">
        <v>101.7</v>
      </c>
      <c r="AZ855" s="7">
        <v>43175.388888888891</v>
      </c>
      <c r="BA855">
        <v>147.44999999999999</v>
      </c>
      <c r="BB855" s="8">
        <v>0.44990000000000002</v>
      </c>
      <c r="BC855">
        <v>28157.79</v>
      </c>
      <c r="BD855" s="8">
        <v>0.4254</v>
      </c>
      <c r="BE855">
        <v>650.91920000000005</v>
      </c>
      <c r="BF855">
        <v>66198.48</v>
      </c>
      <c r="BG855">
        <v>3298078.47</v>
      </c>
      <c r="BH855">
        <v>90</v>
      </c>
      <c r="BI855">
        <v>312.86</v>
      </c>
      <c r="BJ855" s="8">
        <v>-0.2404</v>
      </c>
      <c r="BK855" s="8">
        <v>0.76400000000000001</v>
      </c>
      <c r="BL855" t="s">
        <v>610</v>
      </c>
    </row>
    <row r="856" spans="1:64" x14ac:dyDescent="0.45">
      <c r="A856" t="s">
        <v>1081</v>
      </c>
      <c r="B856" t="s">
        <v>31</v>
      </c>
      <c r="C856" s="7">
        <v>43175.625</v>
      </c>
      <c r="D856">
        <v>195.05</v>
      </c>
      <c r="E856" s="7">
        <v>43178.385416666664</v>
      </c>
      <c r="F856">
        <v>172</v>
      </c>
      <c r="G856" s="8">
        <v>-0.1182</v>
      </c>
      <c r="H856">
        <v>-9551.76</v>
      </c>
      <c r="I856" s="8">
        <v>-0.13700000000000001</v>
      </c>
      <c r="J856">
        <v>357.46929999999998</v>
      </c>
      <c r="K856">
        <v>69724.39</v>
      </c>
      <c r="L856">
        <v>3935325.58</v>
      </c>
      <c r="M856">
        <v>9</v>
      </c>
      <c r="N856">
        <v>-1061.31</v>
      </c>
      <c r="O856" s="8">
        <v>-0.15429999999999999</v>
      </c>
      <c r="P856" s="8">
        <v>7.46E-2</v>
      </c>
      <c r="Q856" t="s">
        <v>610</v>
      </c>
      <c r="S856" s="2">
        <v>43175</v>
      </c>
      <c r="T856" t="s">
        <v>1081</v>
      </c>
      <c r="U856">
        <v>195.05</v>
      </c>
      <c r="V856">
        <v>172</v>
      </c>
      <c r="W856">
        <f t="shared" si="157"/>
        <v>13615523.267452486</v>
      </c>
      <c r="X856">
        <f t="shared" si="147"/>
        <v>34038.808168631214</v>
      </c>
      <c r="Y856">
        <f t="shared" si="148"/>
        <v>175</v>
      </c>
      <c r="Z856">
        <f t="shared" si="149"/>
        <v>-4676.0875000000024</v>
      </c>
      <c r="AA856">
        <f t="shared" si="150"/>
        <v>13610847.179952485</v>
      </c>
      <c r="AB856" s="9">
        <f>IFERROR(AA856/MAX($A$3:AA856)-1,"")</f>
        <v>-9.3936064681217069E-3</v>
      </c>
      <c r="AG856" s="2">
        <f t="shared" si="155"/>
        <v>43376</v>
      </c>
      <c r="AH856">
        <v>15427429.110371478</v>
      </c>
      <c r="AI856" s="9">
        <f>AH856/MAX($AH$2:AH856)-1</f>
        <v>-4.0907704252076682E-3</v>
      </c>
      <c r="AJ856" s="29">
        <f t="shared" si="151"/>
        <v>1</v>
      </c>
      <c r="AK856" s="29">
        <f t="shared" si="152"/>
        <v>1</v>
      </c>
      <c r="AL856" s="30">
        <f t="shared" si="156"/>
        <v>2</v>
      </c>
      <c r="AM856" s="30">
        <f t="shared" si="153"/>
        <v>2369</v>
      </c>
      <c r="AN856" s="31">
        <f t="shared" ca="1" si="154"/>
        <v>-4.0907704252076682E-3</v>
      </c>
      <c r="AV856" t="s">
        <v>1081</v>
      </c>
      <c r="AW856" t="s">
        <v>31</v>
      </c>
      <c r="AX856" s="7">
        <v>43175.625</v>
      </c>
      <c r="AY856">
        <v>195.05</v>
      </c>
      <c r="AZ856" s="7">
        <v>43178.385416666664</v>
      </c>
      <c r="BA856">
        <v>172</v>
      </c>
      <c r="BB856" s="8">
        <v>-0.1182</v>
      </c>
      <c r="BC856">
        <v>-9551.76</v>
      </c>
      <c r="BD856" s="8">
        <v>-0.13700000000000001</v>
      </c>
      <c r="BE856">
        <v>357.46929999999998</v>
      </c>
      <c r="BF856">
        <v>69724.39</v>
      </c>
      <c r="BG856">
        <v>3935325.58</v>
      </c>
      <c r="BH856">
        <v>9</v>
      </c>
      <c r="BI856">
        <v>-1061.31</v>
      </c>
      <c r="BJ856" s="8">
        <v>-0.15429999999999999</v>
      </c>
      <c r="BK856" s="8">
        <v>7.46E-2</v>
      </c>
      <c r="BL856" t="s">
        <v>610</v>
      </c>
    </row>
    <row r="857" spans="1:64" x14ac:dyDescent="0.45">
      <c r="A857" t="s">
        <v>1042</v>
      </c>
      <c r="B857" t="s">
        <v>31</v>
      </c>
      <c r="C857" s="7">
        <v>43178.413194444445</v>
      </c>
      <c r="D857">
        <v>199.4</v>
      </c>
      <c r="E857" s="7">
        <v>43179.385416666664</v>
      </c>
      <c r="F857">
        <v>262</v>
      </c>
      <c r="G857" s="8">
        <v>0.31390000000000001</v>
      </c>
      <c r="H857">
        <v>20262.13</v>
      </c>
      <c r="I857" s="8">
        <v>0.2908</v>
      </c>
      <c r="J857">
        <v>349.43150000000003</v>
      </c>
      <c r="K857">
        <v>69676.63</v>
      </c>
      <c r="L857">
        <v>3955587.71</v>
      </c>
      <c r="M857">
        <v>70</v>
      </c>
      <c r="N857">
        <v>289.45999999999998</v>
      </c>
      <c r="O857" s="8">
        <v>-9.7299999999999998E-2</v>
      </c>
      <c r="P857" s="8">
        <v>0.4945</v>
      </c>
      <c r="Q857" t="s">
        <v>610</v>
      </c>
      <c r="S857" s="2">
        <v>43178</v>
      </c>
      <c r="T857" t="s">
        <v>1042</v>
      </c>
      <c r="U857">
        <v>199.4</v>
      </c>
      <c r="V857">
        <v>262</v>
      </c>
      <c r="W857">
        <f t="shared" si="157"/>
        <v>13610847.179952485</v>
      </c>
      <c r="X857">
        <f t="shared" si="147"/>
        <v>34027.117949881213</v>
      </c>
      <c r="Y857">
        <f t="shared" si="148"/>
        <v>175</v>
      </c>
      <c r="Z857">
        <f t="shared" si="149"/>
        <v>10147.549999999997</v>
      </c>
      <c r="AA857" t="str">
        <f t="shared" si="150"/>
        <v/>
      </c>
      <c r="AB857" s="9" t="str">
        <f>IFERROR(AA857/MAX($A$3:AA857)-1,"")</f>
        <v/>
      </c>
      <c r="AG857" s="2">
        <f t="shared" si="155"/>
        <v>43377</v>
      </c>
      <c r="AH857">
        <v>15388574.635371478</v>
      </c>
      <c r="AI857" s="9">
        <f>AH857/MAX($AH$2:AH857)-1</f>
        <v>-6.5989997605003792E-3</v>
      </c>
      <c r="AJ857" s="29">
        <f t="shared" si="151"/>
        <v>1</v>
      </c>
      <c r="AK857" s="29">
        <f t="shared" si="152"/>
        <v>1</v>
      </c>
      <c r="AL857" s="30">
        <f t="shared" si="156"/>
        <v>2</v>
      </c>
      <c r="AM857" s="30">
        <f t="shared" si="153"/>
        <v>2369</v>
      </c>
      <c r="AN857" s="31">
        <f t="shared" ca="1" si="154"/>
        <v>-6.5989997605003792E-3</v>
      </c>
      <c r="AV857" t="s">
        <v>1042</v>
      </c>
      <c r="AW857" t="s">
        <v>31</v>
      </c>
      <c r="AX857" s="7">
        <v>43178.413194444445</v>
      </c>
      <c r="AY857">
        <v>199.4</v>
      </c>
      <c r="AZ857" s="7">
        <v>43179.385416666664</v>
      </c>
      <c r="BA857">
        <v>262</v>
      </c>
      <c r="BB857" s="8">
        <v>0.31390000000000001</v>
      </c>
      <c r="BC857">
        <v>20262.13</v>
      </c>
      <c r="BD857" s="8">
        <v>0.2908</v>
      </c>
      <c r="BE857">
        <v>349.43150000000003</v>
      </c>
      <c r="BF857">
        <v>69676.63</v>
      </c>
      <c r="BG857">
        <v>3955587.71</v>
      </c>
      <c r="BH857">
        <v>70</v>
      </c>
      <c r="BI857">
        <v>289.45999999999998</v>
      </c>
      <c r="BJ857" s="8">
        <v>-9.7299999999999998E-2</v>
      </c>
      <c r="BK857" s="8">
        <v>0.4945</v>
      </c>
      <c r="BL857" t="s">
        <v>610</v>
      </c>
    </row>
    <row r="858" spans="1:64" x14ac:dyDescent="0.45">
      <c r="A858" t="s">
        <v>1042</v>
      </c>
      <c r="B858" t="s">
        <v>31</v>
      </c>
      <c r="C858" s="7">
        <v>43178.416666666664</v>
      </c>
      <c r="D858">
        <v>211.9</v>
      </c>
      <c r="E858" s="7">
        <v>43179.388888888891</v>
      </c>
      <c r="F858">
        <v>300.3</v>
      </c>
      <c r="G858" s="8">
        <v>0.41720000000000002</v>
      </c>
      <c r="H858">
        <v>26131.13</v>
      </c>
      <c r="I858" s="8">
        <v>0.39300000000000002</v>
      </c>
      <c r="J858">
        <v>313.78199999999998</v>
      </c>
      <c r="K858">
        <v>66490.39</v>
      </c>
      <c r="L858">
        <v>3324209.6</v>
      </c>
      <c r="M858">
        <v>70</v>
      </c>
      <c r="N858">
        <v>373.3</v>
      </c>
      <c r="O858" s="8">
        <v>-0.15049999999999999</v>
      </c>
      <c r="P858" s="8">
        <v>0.41720000000000002</v>
      </c>
      <c r="Q858" t="s">
        <v>610</v>
      </c>
      <c r="S858" s="2">
        <v>43178</v>
      </c>
      <c r="T858" t="s">
        <v>1042</v>
      </c>
      <c r="U858">
        <v>211.9</v>
      </c>
      <c r="V858">
        <v>300.3</v>
      </c>
      <c r="W858">
        <f t="shared" si="157"/>
        <v>13610847.179952485</v>
      </c>
      <c r="X858">
        <f t="shared" si="147"/>
        <v>34027.117949881213</v>
      </c>
      <c r="Y858">
        <f t="shared" si="148"/>
        <v>150</v>
      </c>
      <c r="Z858">
        <f t="shared" si="149"/>
        <v>12491.700000000003</v>
      </c>
      <c r="AA858" t="str">
        <f t="shared" si="150"/>
        <v/>
      </c>
      <c r="AB858" s="9" t="str">
        <f>IFERROR(AA858/MAX($A$3:AA858)-1,"")</f>
        <v/>
      </c>
      <c r="AG858" s="2">
        <f t="shared" si="155"/>
        <v>43378</v>
      </c>
      <c r="AH858">
        <v>15388574.635371478</v>
      </c>
      <c r="AI858" s="9">
        <f>AH858/MAX($AH$2:AH858)-1</f>
        <v>-6.5989997605003792E-3</v>
      </c>
      <c r="AJ858" s="29">
        <f t="shared" si="151"/>
        <v>1</v>
      </c>
      <c r="AK858" s="29">
        <f t="shared" si="152"/>
        <v>1</v>
      </c>
      <c r="AL858" s="30">
        <f t="shared" si="156"/>
        <v>2</v>
      </c>
      <c r="AM858" s="30">
        <f t="shared" si="153"/>
        <v>2369</v>
      </c>
      <c r="AN858" s="31">
        <f t="shared" ca="1" si="154"/>
        <v>-6.5989997605003792E-3</v>
      </c>
      <c r="AV858" t="s">
        <v>1042</v>
      </c>
      <c r="AW858" t="s">
        <v>31</v>
      </c>
      <c r="AX858" s="7">
        <v>43178.416666666664</v>
      </c>
      <c r="AY858">
        <v>211.9</v>
      </c>
      <c r="AZ858" s="7">
        <v>43179.388888888891</v>
      </c>
      <c r="BA858">
        <v>300.3</v>
      </c>
      <c r="BB858" s="8">
        <v>0.41720000000000002</v>
      </c>
      <c r="BC858">
        <v>26131.13</v>
      </c>
      <c r="BD858" s="8">
        <v>0.39300000000000002</v>
      </c>
      <c r="BE858">
        <v>313.78199999999998</v>
      </c>
      <c r="BF858">
        <v>66490.39</v>
      </c>
      <c r="BG858">
        <v>3324209.6</v>
      </c>
      <c r="BH858">
        <v>70</v>
      </c>
      <c r="BI858">
        <v>373.3</v>
      </c>
      <c r="BJ858" s="8">
        <v>-0.15049999999999999</v>
      </c>
      <c r="BK858" s="8">
        <v>0.41720000000000002</v>
      </c>
      <c r="BL858" t="s">
        <v>610</v>
      </c>
    </row>
    <row r="859" spans="1:64" x14ac:dyDescent="0.45">
      <c r="A859" t="s">
        <v>1043</v>
      </c>
      <c r="B859" t="s">
        <v>31</v>
      </c>
      <c r="C859" s="7">
        <v>43178.486111111109</v>
      </c>
      <c r="D859">
        <v>186</v>
      </c>
      <c r="E859" s="7">
        <v>43179.388888888891</v>
      </c>
      <c r="F859">
        <v>244</v>
      </c>
      <c r="G859" s="8">
        <v>0.31180000000000002</v>
      </c>
      <c r="H859">
        <v>19198.599999999999</v>
      </c>
      <c r="I859" s="8">
        <v>0.28870000000000001</v>
      </c>
      <c r="J859">
        <v>357.51589999999999</v>
      </c>
      <c r="K859">
        <v>66497.960000000006</v>
      </c>
      <c r="L859">
        <v>3343408.21</v>
      </c>
      <c r="M859">
        <v>50</v>
      </c>
      <c r="N859">
        <v>383.97</v>
      </c>
      <c r="O859" s="8">
        <v>-0.21959999999999999</v>
      </c>
      <c r="P859" s="8">
        <v>0.31180000000000002</v>
      </c>
      <c r="Q859" t="s">
        <v>610</v>
      </c>
      <c r="S859" s="2">
        <v>43178</v>
      </c>
      <c r="T859" t="s">
        <v>1043</v>
      </c>
      <c r="U859">
        <v>186</v>
      </c>
      <c r="V859">
        <v>244</v>
      </c>
      <c r="W859">
        <f t="shared" si="157"/>
        <v>13610847.179952485</v>
      </c>
      <c r="X859">
        <f t="shared" si="147"/>
        <v>34027.117949881213</v>
      </c>
      <c r="Y859">
        <f t="shared" si="148"/>
        <v>175</v>
      </c>
      <c r="Z859">
        <f t="shared" si="149"/>
        <v>9397.4999999999982</v>
      </c>
      <c r="AA859" t="str">
        <f t="shared" si="150"/>
        <v/>
      </c>
      <c r="AB859" s="9" t="str">
        <f>IFERROR(AA859/MAX($A$3:AA859)-1,"")</f>
        <v/>
      </c>
      <c r="AG859" s="2">
        <f t="shared" si="155"/>
        <v>43379</v>
      </c>
      <c r="AH859">
        <v>15388574.635371478</v>
      </c>
      <c r="AI859" s="9">
        <f>AH859/MAX($AH$2:AH859)-1</f>
        <v>-6.5989997605003792E-3</v>
      </c>
      <c r="AJ859" s="29">
        <f t="shared" si="151"/>
        <v>1</v>
      </c>
      <c r="AK859" s="29">
        <f t="shared" si="152"/>
        <v>1</v>
      </c>
      <c r="AL859" s="30">
        <f t="shared" si="156"/>
        <v>2</v>
      </c>
      <c r="AM859" s="30">
        <f t="shared" si="153"/>
        <v>2369</v>
      </c>
      <c r="AN859" s="31">
        <f t="shared" ca="1" si="154"/>
        <v>-6.5989997605003792E-3</v>
      </c>
      <c r="AV859" t="s">
        <v>1043</v>
      </c>
      <c r="AW859" t="s">
        <v>31</v>
      </c>
      <c r="AX859" s="7">
        <v>43178.486111111109</v>
      </c>
      <c r="AY859">
        <v>186</v>
      </c>
      <c r="AZ859" s="7">
        <v>43179.388888888891</v>
      </c>
      <c r="BA859">
        <v>244</v>
      </c>
      <c r="BB859" s="8">
        <v>0.31180000000000002</v>
      </c>
      <c r="BC859">
        <v>19198.599999999999</v>
      </c>
      <c r="BD859" s="8">
        <v>0.28870000000000001</v>
      </c>
      <c r="BE859">
        <v>357.51589999999999</v>
      </c>
      <c r="BF859">
        <v>66497.960000000006</v>
      </c>
      <c r="BG859">
        <v>3343408.21</v>
      </c>
      <c r="BH859">
        <v>50</v>
      </c>
      <c r="BI859">
        <v>383.97</v>
      </c>
      <c r="BJ859" s="8">
        <v>-0.21959999999999999</v>
      </c>
      <c r="BK859" s="8">
        <v>0.31180000000000002</v>
      </c>
      <c r="BL859" t="s">
        <v>610</v>
      </c>
    </row>
    <row r="860" spans="1:64" x14ac:dyDescent="0.45">
      <c r="A860" t="s">
        <v>1043</v>
      </c>
      <c r="B860" t="s">
        <v>31</v>
      </c>
      <c r="C860" s="7">
        <v>43178.486111111109</v>
      </c>
      <c r="D860">
        <v>186</v>
      </c>
      <c r="E860" s="7">
        <v>43179.385416666664</v>
      </c>
      <c r="F860">
        <v>210.05</v>
      </c>
      <c r="G860" s="8">
        <v>0.1293</v>
      </c>
      <c r="H860">
        <v>7528.93</v>
      </c>
      <c r="I860" s="8">
        <v>0.108</v>
      </c>
      <c r="J860">
        <v>374.76940000000002</v>
      </c>
      <c r="K860">
        <v>69707.11</v>
      </c>
      <c r="L860">
        <v>3963116.64</v>
      </c>
      <c r="M860">
        <v>49</v>
      </c>
      <c r="N860">
        <v>153.65</v>
      </c>
      <c r="O860" s="8">
        <v>-0.21959999999999999</v>
      </c>
      <c r="P860" s="8">
        <v>0.2903</v>
      </c>
      <c r="Q860" t="s">
        <v>610</v>
      </c>
      <c r="S860" s="2">
        <v>43178</v>
      </c>
      <c r="T860" t="s">
        <v>1043</v>
      </c>
      <c r="U860">
        <v>186</v>
      </c>
      <c r="V860">
        <v>210.05</v>
      </c>
      <c r="W860">
        <f t="shared" si="157"/>
        <v>13610847.179952485</v>
      </c>
      <c r="X860">
        <f t="shared" si="147"/>
        <v>34027.117949881213</v>
      </c>
      <c r="Y860">
        <f t="shared" si="148"/>
        <v>175</v>
      </c>
      <c r="Z860">
        <f t="shared" si="149"/>
        <v>3515.6624999999976</v>
      </c>
      <c r="AA860">
        <f t="shared" si="150"/>
        <v>13646399.592452485</v>
      </c>
      <c r="AB860" s="9">
        <f>IFERROR(AA860/MAX($A$3:AA860)-1,"")</f>
        <v>-6.8060785455501538E-3</v>
      </c>
      <c r="AG860" s="2">
        <f t="shared" si="155"/>
        <v>43380</v>
      </c>
      <c r="AH860">
        <v>15388574.635371478</v>
      </c>
      <c r="AI860" s="9">
        <f>AH860/MAX($AH$2:AH860)-1</f>
        <v>-6.5989997605003792E-3</v>
      </c>
      <c r="AJ860" s="29">
        <f t="shared" si="151"/>
        <v>1</v>
      </c>
      <c r="AK860" s="29">
        <f t="shared" si="152"/>
        <v>1</v>
      </c>
      <c r="AL860" s="30">
        <f t="shared" si="156"/>
        <v>2</v>
      </c>
      <c r="AM860" s="30">
        <f t="shared" si="153"/>
        <v>2369</v>
      </c>
      <c r="AN860" s="31">
        <f t="shared" ca="1" si="154"/>
        <v>-6.5989997605003792E-3</v>
      </c>
      <c r="AV860" t="s">
        <v>1043</v>
      </c>
      <c r="AW860" t="s">
        <v>31</v>
      </c>
      <c r="AX860" s="7">
        <v>43178.486111111109</v>
      </c>
      <c r="AY860">
        <v>186</v>
      </c>
      <c r="AZ860" s="7">
        <v>43179.385416666664</v>
      </c>
      <c r="BA860">
        <v>210.05</v>
      </c>
      <c r="BB860" s="8">
        <v>0.1293</v>
      </c>
      <c r="BC860">
        <v>7528.93</v>
      </c>
      <c r="BD860" s="8">
        <v>0.108</v>
      </c>
      <c r="BE860">
        <v>374.76940000000002</v>
      </c>
      <c r="BF860">
        <v>69707.11</v>
      </c>
      <c r="BG860">
        <v>3963116.64</v>
      </c>
      <c r="BH860">
        <v>49</v>
      </c>
      <c r="BI860">
        <v>153.65</v>
      </c>
      <c r="BJ860" s="8">
        <v>-0.21959999999999999</v>
      </c>
      <c r="BK860" s="8">
        <v>0.2903</v>
      </c>
      <c r="BL860" t="s">
        <v>610</v>
      </c>
    </row>
    <row r="861" spans="1:64" x14ac:dyDescent="0.45">
      <c r="A861" t="s">
        <v>1038</v>
      </c>
      <c r="B861" t="s">
        <v>31</v>
      </c>
      <c r="C861" s="7">
        <v>43179.399305555555</v>
      </c>
      <c r="D861">
        <v>186.9</v>
      </c>
      <c r="E861" s="7">
        <v>43180.385416666664</v>
      </c>
      <c r="F861">
        <v>194.25</v>
      </c>
      <c r="G861" s="8">
        <v>3.9300000000000002E-2</v>
      </c>
      <c r="H861">
        <v>1321.79</v>
      </c>
      <c r="I861" s="8">
        <v>1.89E-2</v>
      </c>
      <c r="J861">
        <v>373.54509999999999</v>
      </c>
      <c r="K861">
        <v>69815.59</v>
      </c>
      <c r="L861">
        <v>3964438.43</v>
      </c>
      <c r="M861">
        <v>74</v>
      </c>
      <c r="N861">
        <v>17.86</v>
      </c>
      <c r="O861" s="8">
        <v>-0.58750000000000002</v>
      </c>
      <c r="P861" s="8">
        <v>0.2039</v>
      </c>
      <c r="Q861" t="s">
        <v>610</v>
      </c>
      <c r="S861" s="2">
        <v>43179</v>
      </c>
      <c r="T861" t="s">
        <v>1038</v>
      </c>
      <c r="U861">
        <v>186.9</v>
      </c>
      <c r="V861">
        <v>194.25</v>
      </c>
      <c r="W861">
        <f t="shared" si="157"/>
        <v>13646399.592452485</v>
      </c>
      <c r="X861">
        <f t="shared" si="147"/>
        <v>34115.998981131212</v>
      </c>
      <c r="Y861">
        <f t="shared" si="148"/>
        <v>175</v>
      </c>
      <c r="Z861">
        <f t="shared" si="149"/>
        <v>619.23749999999984</v>
      </c>
      <c r="AA861">
        <f t="shared" si="150"/>
        <v>13647018.829952486</v>
      </c>
      <c r="AB861" s="9">
        <f>IFERROR(AA861/MAX($A$3:AA861)-1,"")</f>
        <v>-6.7610100337590628E-3</v>
      </c>
      <c r="AG861" s="2">
        <f t="shared" si="155"/>
        <v>43381</v>
      </c>
      <c r="AH861">
        <v>15391493.072871478</v>
      </c>
      <c r="AI861" s="9">
        <f>AH861/MAX($AH$2:AH861)-1</f>
        <v>-6.4106016274482203E-3</v>
      </c>
      <c r="AJ861" s="29">
        <f t="shared" si="151"/>
        <v>1</v>
      </c>
      <c r="AK861" s="29">
        <f t="shared" si="152"/>
        <v>1</v>
      </c>
      <c r="AL861" s="30">
        <f t="shared" si="156"/>
        <v>2</v>
      </c>
      <c r="AM861" s="30">
        <f t="shared" si="153"/>
        <v>2369</v>
      </c>
      <c r="AN861" s="31">
        <f t="shared" ca="1" si="154"/>
        <v>-6.4106016274482203E-3</v>
      </c>
      <c r="AV861" t="s">
        <v>1038</v>
      </c>
      <c r="AW861" t="s">
        <v>31</v>
      </c>
      <c r="AX861" s="7">
        <v>43179.399305555555</v>
      </c>
      <c r="AY861">
        <v>186.9</v>
      </c>
      <c r="AZ861" s="7">
        <v>43180.385416666664</v>
      </c>
      <c r="BA861">
        <v>194.25</v>
      </c>
      <c r="BB861" s="8">
        <v>3.9300000000000002E-2</v>
      </c>
      <c r="BC861">
        <v>1321.79</v>
      </c>
      <c r="BD861" s="8">
        <v>1.89E-2</v>
      </c>
      <c r="BE861">
        <v>373.54509999999999</v>
      </c>
      <c r="BF861">
        <v>69815.59</v>
      </c>
      <c r="BG861">
        <v>3964438.43</v>
      </c>
      <c r="BH861">
        <v>74</v>
      </c>
      <c r="BI861">
        <v>17.86</v>
      </c>
      <c r="BJ861" s="8">
        <v>-0.58750000000000002</v>
      </c>
      <c r="BK861" s="8">
        <v>0.2039</v>
      </c>
      <c r="BL861" t="s">
        <v>610</v>
      </c>
    </row>
    <row r="862" spans="1:64" x14ac:dyDescent="0.45">
      <c r="A862" t="s">
        <v>1024</v>
      </c>
      <c r="B862" t="s">
        <v>31</v>
      </c>
      <c r="C862" s="7">
        <v>43180.413194444445</v>
      </c>
      <c r="D862">
        <v>148.65</v>
      </c>
      <c r="E862" s="7">
        <v>43181.385416666664</v>
      </c>
      <c r="F862">
        <v>24.8</v>
      </c>
      <c r="G862" s="8">
        <v>-0.83320000000000005</v>
      </c>
      <c r="H862">
        <v>-58988.13</v>
      </c>
      <c r="I862" s="8">
        <v>-0.8448</v>
      </c>
      <c r="J862">
        <v>469.70870000000002</v>
      </c>
      <c r="K862">
        <v>69822.2</v>
      </c>
      <c r="L862">
        <v>3905450.3</v>
      </c>
      <c r="M862">
        <v>70</v>
      </c>
      <c r="N862">
        <v>-842.69</v>
      </c>
      <c r="O862" s="8">
        <v>-0.83320000000000005</v>
      </c>
      <c r="P862" s="8">
        <v>0.1234</v>
      </c>
      <c r="Q862" t="s">
        <v>610</v>
      </c>
      <c r="S862" s="2">
        <v>43180</v>
      </c>
      <c r="T862" t="s">
        <v>1024</v>
      </c>
      <c r="U862">
        <v>148.65</v>
      </c>
      <c r="V862">
        <v>24.8</v>
      </c>
      <c r="W862">
        <f t="shared" si="157"/>
        <v>13647018.829952486</v>
      </c>
      <c r="X862">
        <f t="shared" si="147"/>
        <v>34117.547074881215</v>
      </c>
      <c r="Y862">
        <f t="shared" si="148"/>
        <v>225</v>
      </c>
      <c r="Z862">
        <f t="shared" si="149"/>
        <v>-28256.512500000004</v>
      </c>
      <c r="AA862" t="str">
        <f t="shared" si="150"/>
        <v/>
      </c>
      <c r="AB862" s="9" t="str">
        <f>IFERROR(AA862/MAX($A$3:AA862)-1,"")</f>
        <v/>
      </c>
      <c r="AG862" s="2">
        <f t="shared" si="155"/>
        <v>43382</v>
      </c>
      <c r="AH862">
        <v>15382740.885371478</v>
      </c>
      <c r="AI862" s="9">
        <f>AH862/MAX($AH$2:AH862)-1</f>
        <v>-6.9755942939424553E-3</v>
      </c>
      <c r="AJ862" s="29">
        <f t="shared" si="151"/>
        <v>1</v>
      </c>
      <c r="AK862" s="29">
        <f t="shared" si="152"/>
        <v>1</v>
      </c>
      <c r="AL862" s="30">
        <f t="shared" si="156"/>
        <v>2</v>
      </c>
      <c r="AM862" s="30">
        <f t="shared" si="153"/>
        <v>2369</v>
      </c>
      <c r="AN862" s="31">
        <f t="shared" ca="1" si="154"/>
        <v>-6.9755942939424553E-3</v>
      </c>
      <c r="AV862" t="s">
        <v>1024</v>
      </c>
      <c r="AW862" t="s">
        <v>31</v>
      </c>
      <c r="AX862" s="7">
        <v>43180.413194444445</v>
      </c>
      <c r="AY862">
        <v>148.65</v>
      </c>
      <c r="AZ862" s="7">
        <v>43181.385416666664</v>
      </c>
      <c r="BA862">
        <v>24.8</v>
      </c>
      <c r="BB862" s="8">
        <v>-0.83320000000000005</v>
      </c>
      <c r="BC862">
        <v>-58988.13</v>
      </c>
      <c r="BD862" s="8">
        <v>-0.8448</v>
      </c>
      <c r="BE862">
        <v>469.70870000000002</v>
      </c>
      <c r="BF862">
        <v>69822.2</v>
      </c>
      <c r="BG862">
        <v>3905450.3</v>
      </c>
      <c r="BH862">
        <v>70</v>
      </c>
      <c r="BI862">
        <v>-842.69</v>
      </c>
      <c r="BJ862" s="8">
        <v>-0.83320000000000005</v>
      </c>
      <c r="BK862" s="8">
        <v>0.1234</v>
      </c>
      <c r="BL862" t="s">
        <v>610</v>
      </c>
    </row>
    <row r="863" spans="1:64" x14ac:dyDescent="0.45">
      <c r="A863" t="s">
        <v>1025</v>
      </c>
      <c r="B863" t="s">
        <v>31</v>
      </c>
      <c r="C863" s="7">
        <v>43180.461805555555</v>
      </c>
      <c r="D863">
        <v>105.55</v>
      </c>
      <c r="E863" s="7">
        <v>43181.385416666664</v>
      </c>
      <c r="F863">
        <v>7.8</v>
      </c>
      <c r="G863" s="8">
        <v>-0.92610000000000003</v>
      </c>
      <c r="H863">
        <v>-65398.85</v>
      </c>
      <c r="I863" s="8">
        <v>-0.93679999999999997</v>
      </c>
      <c r="J863">
        <v>661.37270000000001</v>
      </c>
      <c r="K863">
        <v>69807.89</v>
      </c>
      <c r="L863">
        <v>3840051.46</v>
      </c>
      <c r="M863">
        <v>56</v>
      </c>
      <c r="N863">
        <v>-1167.8399999999999</v>
      </c>
      <c r="O863" s="8">
        <v>-0.92610000000000003</v>
      </c>
      <c r="P863" s="8">
        <v>5.9700000000000003E-2</v>
      </c>
      <c r="Q863" t="s">
        <v>610</v>
      </c>
      <c r="S863" s="2">
        <v>43180</v>
      </c>
      <c r="T863" t="s">
        <v>1025</v>
      </c>
      <c r="U863">
        <v>105.55</v>
      </c>
      <c r="V863">
        <v>7.8</v>
      </c>
      <c r="W863">
        <f t="shared" si="157"/>
        <v>13647018.829952486</v>
      </c>
      <c r="X863">
        <f t="shared" si="147"/>
        <v>34117.547074881215</v>
      </c>
      <c r="Y863">
        <f t="shared" si="148"/>
        <v>325</v>
      </c>
      <c r="Z863">
        <f t="shared" si="149"/>
        <v>-32137.137500000001</v>
      </c>
      <c r="AA863">
        <f t="shared" si="150"/>
        <v>13586625.179952485</v>
      </c>
      <c r="AB863" s="9">
        <f>IFERROR(AA863/MAX($A$3:AA863)-1,"")</f>
        <v>-1.1156499530316388E-2</v>
      </c>
      <c r="AG863" s="2">
        <f t="shared" si="155"/>
        <v>43383</v>
      </c>
      <c r="AH863">
        <v>15268353.185371479</v>
      </c>
      <c r="AI863" s="9">
        <f>AH863/MAX($AH$2:AH863)-1</f>
        <v>-1.4359829565083415E-2</v>
      </c>
      <c r="AJ863" s="29">
        <f t="shared" si="151"/>
        <v>1</v>
      </c>
      <c r="AK863" s="29">
        <f t="shared" si="152"/>
        <v>1</v>
      </c>
      <c r="AL863" s="30">
        <f t="shared" si="156"/>
        <v>2</v>
      </c>
      <c r="AM863" s="30">
        <f t="shared" si="153"/>
        <v>2369</v>
      </c>
      <c r="AN863" s="31">
        <f t="shared" ca="1" si="154"/>
        <v>-1.4359829565083415E-2</v>
      </c>
      <c r="AV863" t="s">
        <v>1025</v>
      </c>
      <c r="AW863" t="s">
        <v>31</v>
      </c>
      <c r="AX863" s="7">
        <v>43180.461805555555</v>
      </c>
      <c r="AY863">
        <v>105.55</v>
      </c>
      <c r="AZ863" s="7">
        <v>43181.385416666664</v>
      </c>
      <c r="BA863">
        <v>7.8</v>
      </c>
      <c r="BB863" s="8">
        <v>-0.92610000000000003</v>
      </c>
      <c r="BC863">
        <v>-65398.85</v>
      </c>
      <c r="BD863" s="8">
        <v>-0.93679999999999997</v>
      </c>
      <c r="BE863">
        <v>661.37270000000001</v>
      </c>
      <c r="BF863">
        <v>69807.89</v>
      </c>
      <c r="BG863">
        <v>3840051.46</v>
      </c>
      <c r="BH863">
        <v>56</v>
      </c>
      <c r="BI863">
        <v>-1167.8399999999999</v>
      </c>
      <c r="BJ863" s="8">
        <v>-0.92610000000000003</v>
      </c>
      <c r="BK863" s="8">
        <v>5.9700000000000003E-2</v>
      </c>
      <c r="BL863" t="s">
        <v>610</v>
      </c>
    </row>
    <row r="864" spans="1:64" x14ac:dyDescent="0.45">
      <c r="A864" t="s">
        <v>1017</v>
      </c>
      <c r="B864" t="s">
        <v>31</v>
      </c>
      <c r="C864" s="7">
        <v>43182.475694444445</v>
      </c>
      <c r="D864">
        <v>178.35</v>
      </c>
      <c r="E864" s="7">
        <v>43185.385416666664</v>
      </c>
      <c r="F864">
        <v>116.65</v>
      </c>
      <c r="G864" s="8">
        <v>-0.34589999999999999</v>
      </c>
      <c r="H864">
        <v>-25084.37</v>
      </c>
      <c r="I864" s="8">
        <v>-0.36249999999999999</v>
      </c>
      <c r="J864">
        <v>388.00259999999997</v>
      </c>
      <c r="K864">
        <v>69200.259999999995</v>
      </c>
      <c r="L864">
        <v>3814967.09</v>
      </c>
      <c r="M864">
        <v>52</v>
      </c>
      <c r="N864">
        <v>-482.39</v>
      </c>
      <c r="O864" s="8">
        <v>-0.34589999999999999</v>
      </c>
      <c r="P864" s="8">
        <v>7.8200000000000006E-2</v>
      </c>
      <c r="Q864" t="s">
        <v>610</v>
      </c>
      <c r="S864" s="2">
        <v>43182</v>
      </c>
      <c r="T864" t="s">
        <v>1017</v>
      </c>
      <c r="U864">
        <v>178.35</v>
      </c>
      <c r="V864">
        <v>116.65</v>
      </c>
      <c r="W864">
        <f t="shared" si="157"/>
        <v>13586625.179952485</v>
      </c>
      <c r="X864">
        <f t="shared" si="147"/>
        <v>33966.562949881212</v>
      </c>
      <c r="Y864">
        <f t="shared" si="148"/>
        <v>200</v>
      </c>
      <c r="Z864">
        <f t="shared" si="149"/>
        <v>-12929.999999999998</v>
      </c>
      <c r="AA864" t="str">
        <f t="shared" si="150"/>
        <v/>
      </c>
      <c r="AB864" s="9" t="str">
        <f>IFERROR(AA864/MAX($A$3:AA864)-1,"")</f>
        <v/>
      </c>
      <c r="AG864" s="2">
        <f t="shared" si="155"/>
        <v>43384</v>
      </c>
      <c r="AH864">
        <v>15242680.997871479</v>
      </c>
      <c r="AI864" s="9">
        <f>AH864/MAX($AH$2:AH864)-1</f>
        <v>-1.6017083556770007E-2</v>
      </c>
      <c r="AJ864" s="29">
        <f t="shared" si="151"/>
        <v>1</v>
      </c>
      <c r="AK864" s="29">
        <f t="shared" si="152"/>
        <v>1</v>
      </c>
      <c r="AL864" s="30">
        <f t="shared" si="156"/>
        <v>2</v>
      </c>
      <c r="AM864" s="30">
        <f t="shared" si="153"/>
        <v>2369</v>
      </c>
      <c r="AN864" s="31">
        <f t="shared" ca="1" si="154"/>
        <v>-1.6017083556770007E-2</v>
      </c>
      <c r="AV864" t="s">
        <v>1017</v>
      </c>
      <c r="AW864" t="s">
        <v>31</v>
      </c>
      <c r="AX864" s="7">
        <v>43182.475694444445</v>
      </c>
      <c r="AY864">
        <v>178.35</v>
      </c>
      <c r="AZ864" s="7">
        <v>43185.385416666664</v>
      </c>
      <c r="BA864">
        <v>116.65</v>
      </c>
      <c r="BB864" s="8">
        <v>-0.34589999999999999</v>
      </c>
      <c r="BC864">
        <v>-25084.37</v>
      </c>
      <c r="BD864" s="8">
        <v>-0.36249999999999999</v>
      </c>
      <c r="BE864">
        <v>388.00259999999997</v>
      </c>
      <c r="BF864">
        <v>69200.259999999995</v>
      </c>
      <c r="BG864">
        <v>3814967.09</v>
      </c>
      <c r="BH864">
        <v>52</v>
      </c>
      <c r="BI864">
        <v>-482.39</v>
      </c>
      <c r="BJ864" s="8">
        <v>-0.34589999999999999</v>
      </c>
      <c r="BK864" s="8">
        <v>7.8200000000000006E-2</v>
      </c>
      <c r="BL864" t="s">
        <v>610</v>
      </c>
    </row>
    <row r="865" spans="1:64" x14ac:dyDescent="0.45">
      <c r="A865" t="s">
        <v>1218</v>
      </c>
      <c r="B865" t="s">
        <v>31</v>
      </c>
      <c r="C865" s="7">
        <v>43182.597222222219</v>
      </c>
      <c r="D865">
        <v>219.3</v>
      </c>
      <c r="E865" s="7">
        <v>43185.385416666664</v>
      </c>
      <c r="F865">
        <v>155.6</v>
      </c>
      <c r="G865" s="8">
        <v>-0.29049999999999998</v>
      </c>
      <c r="H865">
        <v>-21276.81</v>
      </c>
      <c r="I865" s="8">
        <v>-0.30759999999999998</v>
      </c>
      <c r="J865">
        <v>315.45030000000003</v>
      </c>
      <c r="K865">
        <v>69178.27</v>
      </c>
      <c r="L865">
        <v>3793690.28</v>
      </c>
      <c r="M865">
        <v>17</v>
      </c>
      <c r="N865">
        <v>-1251.58</v>
      </c>
      <c r="O865" s="8">
        <v>-0.29389999999999999</v>
      </c>
      <c r="P865" s="8">
        <v>2.5999999999999999E-2</v>
      </c>
      <c r="Q865" t="s">
        <v>610</v>
      </c>
      <c r="S865" s="2">
        <v>43182</v>
      </c>
      <c r="T865" t="s">
        <v>1218</v>
      </c>
      <c r="U865">
        <v>219.3</v>
      </c>
      <c r="V865">
        <v>155.6</v>
      </c>
      <c r="W865">
        <f t="shared" si="157"/>
        <v>13586625.179952485</v>
      </c>
      <c r="X865">
        <f t="shared" ref="X865:X928" si="158">W865*0.25%</f>
        <v>33966.562949881212</v>
      </c>
      <c r="Y865">
        <f t="shared" si="148"/>
        <v>150</v>
      </c>
      <c r="Z865">
        <f t="shared" si="149"/>
        <v>-10117.350000000006</v>
      </c>
      <c r="AA865">
        <f t="shared" si="150"/>
        <v>13563577.829952486</v>
      </c>
      <c r="AB865" s="9">
        <f>IFERROR(AA865/MAX($A$3:AA865)-1,"")</f>
        <v>-1.2833900794331332E-2</v>
      </c>
      <c r="AG865" s="2">
        <f t="shared" si="155"/>
        <v>43385</v>
      </c>
      <c r="AH865">
        <v>15183089.835371479</v>
      </c>
      <c r="AI865" s="9">
        <f>AH865/MAX($AH$2:AH865)-1</f>
        <v>-1.986395838667554E-2</v>
      </c>
      <c r="AJ865" s="29">
        <f t="shared" si="151"/>
        <v>1</v>
      </c>
      <c r="AK865" s="29">
        <f t="shared" si="152"/>
        <v>1</v>
      </c>
      <c r="AL865" s="30">
        <f t="shared" si="156"/>
        <v>2</v>
      </c>
      <c r="AM865" s="30">
        <f t="shared" si="153"/>
        <v>2369</v>
      </c>
      <c r="AN865" s="31">
        <f t="shared" ca="1" si="154"/>
        <v>-1.986395838667554E-2</v>
      </c>
      <c r="AV865" t="s">
        <v>1218</v>
      </c>
      <c r="AW865" t="s">
        <v>31</v>
      </c>
      <c r="AX865" s="7">
        <v>43182.597222222219</v>
      </c>
      <c r="AY865">
        <v>219.3</v>
      </c>
      <c r="AZ865" s="7">
        <v>43185.385416666664</v>
      </c>
      <c r="BA865">
        <v>155.6</v>
      </c>
      <c r="BB865" s="8">
        <v>-0.29049999999999998</v>
      </c>
      <c r="BC865">
        <v>-21276.81</v>
      </c>
      <c r="BD865" s="8">
        <v>-0.30759999999999998</v>
      </c>
      <c r="BE865">
        <v>315.45030000000003</v>
      </c>
      <c r="BF865">
        <v>69178.27</v>
      </c>
      <c r="BG865">
        <v>3793690.28</v>
      </c>
      <c r="BH865">
        <v>17</v>
      </c>
      <c r="BI865">
        <v>-1251.58</v>
      </c>
      <c r="BJ865" s="8">
        <v>-0.29389999999999999</v>
      </c>
      <c r="BK865" s="8">
        <v>2.5999999999999999E-2</v>
      </c>
      <c r="BL865" t="s">
        <v>610</v>
      </c>
    </row>
    <row r="866" spans="1:64" x14ac:dyDescent="0.45">
      <c r="A866" t="s">
        <v>1082</v>
      </c>
      <c r="B866" t="s">
        <v>31</v>
      </c>
      <c r="C866" s="7">
        <v>43185.513888888891</v>
      </c>
      <c r="D866">
        <v>152.69999999999999</v>
      </c>
      <c r="E866" s="7">
        <v>43186.388888888891</v>
      </c>
      <c r="F866">
        <v>524.5</v>
      </c>
      <c r="G866" s="8">
        <v>2.4348000000000001</v>
      </c>
      <c r="H866">
        <v>159486.5</v>
      </c>
      <c r="I866" s="8">
        <v>2.3904999999999998</v>
      </c>
      <c r="J866">
        <v>436.91579999999999</v>
      </c>
      <c r="K866">
        <v>66717.039999999994</v>
      </c>
      <c r="L866">
        <v>3502894.71</v>
      </c>
      <c r="M866">
        <v>42</v>
      </c>
      <c r="N866">
        <v>3797.3</v>
      </c>
      <c r="O866" s="8">
        <v>-7.7600000000000002E-2</v>
      </c>
      <c r="P866" s="8">
        <v>2.6017999999999999</v>
      </c>
      <c r="Q866" t="s">
        <v>610</v>
      </c>
      <c r="S866" s="2">
        <v>43185</v>
      </c>
      <c r="T866" t="s">
        <v>1082</v>
      </c>
      <c r="U866">
        <v>152.69999999999999</v>
      </c>
      <c r="V866">
        <v>524.5</v>
      </c>
      <c r="W866">
        <f t="shared" si="157"/>
        <v>13563577.829952486</v>
      </c>
      <c r="X866">
        <f t="shared" si="158"/>
        <v>33908.944574881214</v>
      </c>
      <c r="Y866">
        <f t="shared" si="148"/>
        <v>225</v>
      </c>
      <c r="Z866">
        <f t="shared" si="149"/>
        <v>82131.3</v>
      </c>
      <c r="AA866" t="str">
        <f t="shared" si="150"/>
        <v/>
      </c>
      <c r="AB866" s="9" t="str">
        <f>IFERROR(AA866/MAX($A$3:AA866)-1,"")</f>
        <v/>
      </c>
      <c r="AG866" s="2">
        <f t="shared" si="155"/>
        <v>43386</v>
      </c>
      <c r="AH866">
        <v>15183089.835371479</v>
      </c>
      <c r="AI866" s="9">
        <f>AH866/MAX($AH$2:AH866)-1</f>
        <v>-1.986395838667554E-2</v>
      </c>
      <c r="AJ866" s="29">
        <f t="shared" si="151"/>
        <v>1</v>
      </c>
      <c r="AK866" s="29">
        <f t="shared" si="152"/>
        <v>1</v>
      </c>
      <c r="AL866" s="30">
        <f t="shared" si="156"/>
        <v>2</v>
      </c>
      <c r="AM866" s="30">
        <f t="shared" si="153"/>
        <v>2369</v>
      </c>
      <c r="AN866" s="31">
        <f t="shared" ca="1" si="154"/>
        <v>-1.986395838667554E-2</v>
      </c>
      <c r="AV866" t="s">
        <v>1082</v>
      </c>
      <c r="AW866" t="s">
        <v>31</v>
      </c>
      <c r="AX866" s="7">
        <v>43185.513888888891</v>
      </c>
      <c r="AY866">
        <v>152.69999999999999</v>
      </c>
      <c r="AZ866" s="7">
        <v>43186.388888888891</v>
      </c>
      <c r="BA866">
        <v>524.5</v>
      </c>
      <c r="BB866" s="8">
        <v>2.4348000000000001</v>
      </c>
      <c r="BC866">
        <v>159486.5</v>
      </c>
      <c r="BD866" s="8">
        <v>2.3904999999999998</v>
      </c>
      <c r="BE866">
        <v>436.91579999999999</v>
      </c>
      <c r="BF866">
        <v>66717.039999999994</v>
      </c>
      <c r="BG866">
        <v>3502894.71</v>
      </c>
      <c r="BH866">
        <v>42</v>
      </c>
      <c r="BI866">
        <v>3797.3</v>
      </c>
      <c r="BJ866" s="8">
        <v>-7.7600000000000002E-2</v>
      </c>
      <c r="BK866" s="8">
        <v>2.6017999999999999</v>
      </c>
      <c r="BL866" t="s">
        <v>610</v>
      </c>
    </row>
    <row r="867" spans="1:64" x14ac:dyDescent="0.45">
      <c r="A867" t="s">
        <v>1082</v>
      </c>
      <c r="B867" t="s">
        <v>31</v>
      </c>
      <c r="C867" s="7">
        <v>43185.513888888891</v>
      </c>
      <c r="D867">
        <v>152.69999999999999</v>
      </c>
      <c r="E867" s="7">
        <v>43186.385416666664</v>
      </c>
      <c r="F867">
        <v>500</v>
      </c>
      <c r="G867" s="8">
        <v>2.2744</v>
      </c>
      <c r="H867">
        <v>153913.47</v>
      </c>
      <c r="I867" s="8">
        <v>2.2317</v>
      </c>
      <c r="J867">
        <v>451.65980000000002</v>
      </c>
      <c r="K867">
        <v>68968.45</v>
      </c>
      <c r="L867">
        <v>3947603.75</v>
      </c>
      <c r="M867">
        <v>41</v>
      </c>
      <c r="N867">
        <v>3753.99</v>
      </c>
      <c r="O867" s="8">
        <v>-7.7600000000000002E-2</v>
      </c>
      <c r="P867" s="8">
        <v>2.2744</v>
      </c>
      <c r="Q867" t="s">
        <v>610</v>
      </c>
      <c r="S867" s="2">
        <v>43185</v>
      </c>
      <c r="T867" t="s">
        <v>1082</v>
      </c>
      <c r="U867">
        <v>152.69999999999999</v>
      </c>
      <c r="V867">
        <v>500</v>
      </c>
      <c r="W867">
        <f t="shared" si="157"/>
        <v>13563577.829952486</v>
      </c>
      <c r="X867">
        <f t="shared" si="158"/>
        <v>33908.944574881214</v>
      </c>
      <c r="Y867">
        <f t="shared" si="148"/>
        <v>225</v>
      </c>
      <c r="Z867">
        <f t="shared" si="149"/>
        <v>76673.925000000003</v>
      </c>
      <c r="AA867" t="str">
        <f t="shared" si="150"/>
        <v/>
      </c>
      <c r="AB867" s="9" t="str">
        <f>IFERROR(AA867/MAX($A$3:AA867)-1,"")</f>
        <v/>
      </c>
      <c r="AG867" s="2">
        <f t="shared" si="155"/>
        <v>43387</v>
      </c>
      <c r="AH867">
        <v>15183089.835371479</v>
      </c>
      <c r="AI867" s="9">
        <f>AH867/MAX($AH$2:AH867)-1</f>
        <v>-1.986395838667554E-2</v>
      </c>
      <c r="AJ867" s="29">
        <f t="shared" si="151"/>
        <v>1</v>
      </c>
      <c r="AK867" s="29">
        <f t="shared" si="152"/>
        <v>1</v>
      </c>
      <c r="AL867" s="30">
        <f t="shared" si="156"/>
        <v>2</v>
      </c>
      <c r="AM867" s="30">
        <f t="shared" si="153"/>
        <v>2369</v>
      </c>
      <c r="AN867" s="31">
        <f t="shared" ca="1" si="154"/>
        <v>-1.986395838667554E-2</v>
      </c>
      <c r="AV867" t="s">
        <v>1082</v>
      </c>
      <c r="AW867" t="s">
        <v>31</v>
      </c>
      <c r="AX867" s="7">
        <v>43185.513888888891</v>
      </c>
      <c r="AY867">
        <v>152.69999999999999</v>
      </c>
      <c r="AZ867" s="7">
        <v>43186.385416666664</v>
      </c>
      <c r="BA867">
        <v>500</v>
      </c>
      <c r="BB867" s="8">
        <v>2.2744</v>
      </c>
      <c r="BC867">
        <v>153913.47</v>
      </c>
      <c r="BD867" s="8">
        <v>2.2317</v>
      </c>
      <c r="BE867">
        <v>451.65980000000002</v>
      </c>
      <c r="BF867">
        <v>68968.45</v>
      </c>
      <c r="BG867">
        <v>3947603.75</v>
      </c>
      <c r="BH867">
        <v>41</v>
      </c>
      <c r="BI867">
        <v>3753.99</v>
      </c>
      <c r="BJ867" s="8">
        <v>-7.7600000000000002E-2</v>
      </c>
      <c r="BK867" s="8">
        <v>2.2744</v>
      </c>
      <c r="BL867" t="s">
        <v>610</v>
      </c>
    </row>
    <row r="868" spans="1:64" x14ac:dyDescent="0.45">
      <c r="A868" t="s">
        <v>1214</v>
      </c>
      <c r="B868" t="s">
        <v>31</v>
      </c>
      <c r="C868" s="7">
        <v>43185.565972222219</v>
      </c>
      <c r="D868">
        <v>140.25</v>
      </c>
      <c r="E868" s="7">
        <v>43186.388888888891</v>
      </c>
      <c r="F868">
        <v>429.95</v>
      </c>
      <c r="G868" s="8">
        <v>2.0655999999999999</v>
      </c>
      <c r="H868">
        <v>135229.31</v>
      </c>
      <c r="I868" s="8">
        <v>2.0249000000000001</v>
      </c>
      <c r="J868">
        <v>476.16289999999998</v>
      </c>
      <c r="K868">
        <v>66781.84</v>
      </c>
      <c r="L868">
        <v>3638124.02</v>
      </c>
      <c r="M868">
        <v>27</v>
      </c>
      <c r="N868">
        <v>5008.49</v>
      </c>
      <c r="O868" s="8">
        <v>-7.0599999999999996E-2</v>
      </c>
      <c r="P868" s="8">
        <v>2.1892999999999998</v>
      </c>
      <c r="Q868" t="s">
        <v>610</v>
      </c>
      <c r="S868" s="2">
        <v>43185</v>
      </c>
      <c r="T868" t="s">
        <v>1214</v>
      </c>
      <c r="U868">
        <v>140.25</v>
      </c>
      <c r="V868">
        <v>429.95</v>
      </c>
      <c r="W868">
        <f t="shared" si="157"/>
        <v>13563577.829952486</v>
      </c>
      <c r="X868">
        <f t="shared" si="158"/>
        <v>33908.944574881214</v>
      </c>
      <c r="Y868">
        <f t="shared" si="148"/>
        <v>250</v>
      </c>
      <c r="Z868">
        <f t="shared" si="149"/>
        <v>70999.499999999985</v>
      </c>
      <c r="AA868" t="str">
        <f t="shared" si="150"/>
        <v/>
      </c>
      <c r="AB868" s="9" t="str">
        <f>IFERROR(AA868/MAX($A$3:AA868)-1,"")</f>
        <v/>
      </c>
      <c r="AG868" s="2">
        <f t="shared" si="155"/>
        <v>43388</v>
      </c>
      <c r="AH868">
        <v>15163339.710371479</v>
      </c>
      <c r="AI868" s="9">
        <f>AH868/MAX($AH$2:AH868)-1</f>
        <v>-2.1138916879891556E-2</v>
      </c>
      <c r="AJ868" s="29">
        <f t="shared" si="151"/>
        <v>1</v>
      </c>
      <c r="AK868" s="29">
        <f t="shared" si="152"/>
        <v>1</v>
      </c>
      <c r="AL868" s="30">
        <f t="shared" si="156"/>
        <v>2</v>
      </c>
      <c r="AM868" s="30">
        <f t="shared" si="153"/>
        <v>2369</v>
      </c>
      <c r="AN868" s="31">
        <f t="shared" ca="1" si="154"/>
        <v>-2.1138916879891556E-2</v>
      </c>
      <c r="AV868" t="s">
        <v>1214</v>
      </c>
      <c r="AW868" t="s">
        <v>31</v>
      </c>
      <c r="AX868" s="7">
        <v>43185.565972222219</v>
      </c>
      <c r="AY868">
        <v>140.25</v>
      </c>
      <c r="AZ868" s="7">
        <v>43186.388888888891</v>
      </c>
      <c r="BA868">
        <v>429.95</v>
      </c>
      <c r="BB868" s="8">
        <v>2.0655999999999999</v>
      </c>
      <c r="BC868">
        <v>135229.31</v>
      </c>
      <c r="BD868" s="8">
        <v>2.0249000000000001</v>
      </c>
      <c r="BE868">
        <v>476.16289999999998</v>
      </c>
      <c r="BF868">
        <v>66781.84</v>
      </c>
      <c r="BG868">
        <v>3638124.02</v>
      </c>
      <c r="BH868">
        <v>27</v>
      </c>
      <c r="BI868">
        <v>5008.49</v>
      </c>
      <c r="BJ868" s="8">
        <v>-7.0599999999999996E-2</v>
      </c>
      <c r="BK868" s="8">
        <v>2.1892999999999998</v>
      </c>
      <c r="BL868" t="s">
        <v>610</v>
      </c>
    </row>
    <row r="869" spans="1:64" x14ac:dyDescent="0.45">
      <c r="A869" t="s">
        <v>1214</v>
      </c>
      <c r="B869" t="s">
        <v>31</v>
      </c>
      <c r="C869" s="7">
        <v>43185.565972222219</v>
      </c>
      <c r="D869">
        <v>140.25</v>
      </c>
      <c r="E869" s="7">
        <v>43186.385416666664</v>
      </c>
      <c r="F869">
        <v>406.55</v>
      </c>
      <c r="G869" s="8">
        <v>1.8988</v>
      </c>
      <c r="H869">
        <v>128389.68</v>
      </c>
      <c r="I869" s="8">
        <v>1.8597999999999999</v>
      </c>
      <c r="J869">
        <v>492.23129999999998</v>
      </c>
      <c r="K869">
        <v>69035.45</v>
      </c>
      <c r="L869">
        <v>4075993.43</v>
      </c>
      <c r="M869">
        <v>26</v>
      </c>
      <c r="N869">
        <v>4938.0600000000004</v>
      </c>
      <c r="O869" s="8">
        <v>-7.0599999999999996E-2</v>
      </c>
      <c r="P869" s="8">
        <v>2.1711</v>
      </c>
      <c r="Q869" t="s">
        <v>610</v>
      </c>
      <c r="S869" s="2">
        <v>43185</v>
      </c>
      <c r="T869" t="s">
        <v>1214</v>
      </c>
      <c r="U869">
        <v>140.25</v>
      </c>
      <c r="V869">
        <v>406.55</v>
      </c>
      <c r="W869">
        <f t="shared" si="157"/>
        <v>13563577.829952486</v>
      </c>
      <c r="X869">
        <f t="shared" si="158"/>
        <v>33908.944574881214</v>
      </c>
      <c r="Y869">
        <f t="shared" si="148"/>
        <v>250</v>
      </c>
      <c r="Z869">
        <f t="shared" si="149"/>
        <v>65208</v>
      </c>
      <c r="AA869">
        <f t="shared" si="150"/>
        <v>13858590.554952485</v>
      </c>
      <c r="AB869" s="9">
        <f>IFERROR(AA869/MAX($A$3:AA869)-1,"")</f>
        <v>0</v>
      </c>
      <c r="AG869" s="2">
        <f t="shared" si="155"/>
        <v>43389</v>
      </c>
      <c r="AH869">
        <v>15182489.32287148</v>
      </c>
      <c r="AI869" s="9">
        <f>AH869/MAX($AH$2:AH869)-1</f>
        <v>-1.9902724141938166E-2</v>
      </c>
      <c r="AJ869" s="29">
        <f t="shared" si="151"/>
        <v>1</v>
      </c>
      <c r="AK869" s="29">
        <f t="shared" si="152"/>
        <v>1</v>
      </c>
      <c r="AL869" s="30">
        <f t="shared" si="156"/>
        <v>2</v>
      </c>
      <c r="AM869" s="30">
        <f t="shared" si="153"/>
        <v>2369</v>
      </c>
      <c r="AN869" s="31">
        <f t="shared" ca="1" si="154"/>
        <v>-1.9902724141938166E-2</v>
      </c>
      <c r="AV869" t="s">
        <v>1214</v>
      </c>
      <c r="AW869" t="s">
        <v>31</v>
      </c>
      <c r="AX869" s="7">
        <v>43185.565972222219</v>
      </c>
      <c r="AY869">
        <v>140.25</v>
      </c>
      <c r="AZ869" s="7">
        <v>43186.385416666664</v>
      </c>
      <c r="BA869">
        <v>406.55</v>
      </c>
      <c r="BB869" s="8">
        <v>1.8988</v>
      </c>
      <c r="BC869">
        <v>128389.68</v>
      </c>
      <c r="BD869" s="8">
        <v>1.8597999999999999</v>
      </c>
      <c r="BE869">
        <v>492.23129999999998</v>
      </c>
      <c r="BF869">
        <v>69035.45</v>
      </c>
      <c r="BG869">
        <v>4075993.43</v>
      </c>
      <c r="BH869">
        <v>26</v>
      </c>
      <c r="BI869">
        <v>4938.0600000000004</v>
      </c>
      <c r="BJ869" s="8">
        <v>-7.0599999999999996E-2</v>
      </c>
      <c r="BK869" s="8">
        <v>2.1711</v>
      </c>
      <c r="BL869" t="s">
        <v>610</v>
      </c>
    </row>
    <row r="870" spans="1:64" x14ac:dyDescent="0.45">
      <c r="A870" t="s">
        <v>1024</v>
      </c>
      <c r="B870" t="s">
        <v>31</v>
      </c>
      <c r="C870" s="7">
        <v>43193.614583333336</v>
      </c>
      <c r="D870">
        <v>195.1</v>
      </c>
      <c r="E870" s="7">
        <v>43194.385416666664</v>
      </c>
      <c r="F870">
        <v>204</v>
      </c>
      <c r="G870" s="8">
        <v>4.5600000000000002E-2</v>
      </c>
      <c r="H870">
        <v>1770.86</v>
      </c>
      <c r="I870" s="8">
        <v>2.52E-2</v>
      </c>
      <c r="J870">
        <v>360.73790000000002</v>
      </c>
      <c r="K870">
        <v>70379.97</v>
      </c>
      <c r="L870">
        <v>4077764.3</v>
      </c>
      <c r="M870">
        <v>12</v>
      </c>
      <c r="N870">
        <v>147.57</v>
      </c>
      <c r="O870" s="8">
        <v>-4.1799999999999997E-2</v>
      </c>
      <c r="P870" s="8">
        <v>0.21990000000000001</v>
      </c>
      <c r="Q870" t="s">
        <v>610</v>
      </c>
      <c r="S870" s="2">
        <v>43193</v>
      </c>
      <c r="T870" t="s">
        <v>1024</v>
      </c>
      <c r="U870">
        <v>195.1</v>
      </c>
      <c r="V870">
        <v>204</v>
      </c>
      <c r="W870">
        <f t="shared" si="157"/>
        <v>13858590.554952485</v>
      </c>
      <c r="X870">
        <f t="shared" si="158"/>
        <v>34646.476387381212</v>
      </c>
      <c r="Y870">
        <f t="shared" si="148"/>
        <v>175</v>
      </c>
      <c r="Z870">
        <f t="shared" si="149"/>
        <v>859.07500000000357</v>
      </c>
      <c r="AA870" t="str">
        <f t="shared" si="150"/>
        <v/>
      </c>
      <c r="AB870" s="9" t="str">
        <f>IFERROR(AA870/MAX($A$3:AA870)-1,"")</f>
        <v/>
      </c>
      <c r="AG870" s="2">
        <f t="shared" si="155"/>
        <v>43390</v>
      </c>
      <c r="AH870">
        <v>15982050.472871481</v>
      </c>
      <c r="AI870" s="9">
        <f>AH870/MAX($AH$2:AH870)-1</f>
        <v>0</v>
      </c>
      <c r="AJ870" s="29">
        <f t="shared" si="151"/>
        <v>1</v>
      </c>
      <c r="AK870" s="29">
        <f t="shared" si="152"/>
        <v>1</v>
      </c>
      <c r="AL870" s="30">
        <f t="shared" si="156"/>
        <v>2</v>
      </c>
      <c r="AM870" s="30">
        <f t="shared" si="153"/>
        <v>2369</v>
      </c>
      <c r="AN870" s="31">
        <f t="shared" ca="1" si="154"/>
        <v>0</v>
      </c>
      <c r="AV870" t="s">
        <v>1024</v>
      </c>
      <c r="AW870" t="s">
        <v>31</v>
      </c>
      <c r="AX870" s="7">
        <v>43193.614583333336</v>
      </c>
      <c r="AY870">
        <v>195.1</v>
      </c>
      <c r="AZ870" s="7">
        <v>43194.385416666664</v>
      </c>
      <c r="BA870">
        <v>204</v>
      </c>
      <c r="BB870" s="8">
        <v>4.5600000000000002E-2</v>
      </c>
      <c r="BC870">
        <v>1770.86</v>
      </c>
      <c r="BD870" s="8">
        <v>2.52E-2</v>
      </c>
      <c r="BE870">
        <v>360.73790000000002</v>
      </c>
      <c r="BF870">
        <v>70379.97</v>
      </c>
      <c r="BG870">
        <v>4077764.3</v>
      </c>
      <c r="BH870">
        <v>12</v>
      </c>
      <c r="BI870">
        <v>147.57</v>
      </c>
      <c r="BJ870" s="8">
        <v>-4.1799999999999997E-2</v>
      </c>
      <c r="BK870" s="8">
        <v>0.21990000000000001</v>
      </c>
      <c r="BL870" t="s">
        <v>610</v>
      </c>
    </row>
    <row r="871" spans="1:64" x14ac:dyDescent="0.45">
      <c r="A871" t="s">
        <v>1025</v>
      </c>
      <c r="B871" t="s">
        <v>31</v>
      </c>
      <c r="C871" s="7">
        <v>43193.618055555555</v>
      </c>
      <c r="D871">
        <v>153.19999999999999</v>
      </c>
      <c r="E871" s="7">
        <v>43194.385416666664</v>
      </c>
      <c r="F871">
        <v>145</v>
      </c>
      <c r="G871" s="8">
        <v>-5.3499999999999999E-2</v>
      </c>
      <c r="H871">
        <v>-5136.49</v>
      </c>
      <c r="I871" s="8">
        <v>-7.2999999999999995E-2</v>
      </c>
      <c r="J871">
        <v>459.35329999999999</v>
      </c>
      <c r="K871">
        <v>70372.929999999993</v>
      </c>
      <c r="L871">
        <v>4072627.81</v>
      </c>
      <c r="M871">
        <v>11</v>
      </c>
      <c r="N871">
        <v>-466.95</v>
      </c>
      <c r="O871" s="8">
        <v>-0.1057</v>
      </c>
      <c r="P871" s="8">
        <v>0.13450000000000001</v>
      </c>
      <c r="Q871" t="s">
        <v>610</v>
      </c>
      <c r="S871" s="2">
        <v>43193</v>
      </c>
      <c r="T871" t="s">
        <v>1025</v>
      </c>
      <c r="U871">
        <v>153.19999999999999</v>
      </c>
      <c r="V871">
        <v>145</v>
      </c>
      <c r="W871">
        <f t="shared" si="157"/>
        <v>13858590.554952485</v>
      </c>
      <c r="X871">
        <f t="shared" si="158"/>
        <v>34646.476387381212</v>
      </c>
      <c r="Y871">
        <f t="shared" si="148"/>
        <v>225</v>
      </c>
      <c r="Z871">
        <f t="shared" si="149"/>
        <v>-2515.9499999999971</v>
      </c>
      <c r="AA871">
        <f t="shared" si="150"/>
        <v>13856933.679952485</v>
      </c>
      <c r="AB871" s="9">
        <f>IFERROR(AA871/MAX($A$3:AA871)-1,"")</f>
        <v>-1.1955580861056081E-4</v>
      </c>
      <c r="AG871" s="2">
        <f t="shared" si="155"/>
        <v>43391</v>
      </c>
      <c r="AH871">
        <v>15982050.472871481</v>
      </c>
      <c r="AI871" s="9">
        <f>AH871/MAX($AH$2:AH871)-1</f>
        <v>0</v>
      </c>
      <c r="AJ871" s="29">
        <f t="shared" si="151"/>
        <v>1</v>
      </c>
      <c r="AK871" s="29">
        <f t="shared" si="152"/>
        <v>1</v>
      </c>
      <c r="AL871" s="30">
        <f t="shared" si="156"/>
        <v>2</v>
      </c>
      <c r="AM871" s="30">
        <f t="shared" si="153"/>
        <v>2369</v>
      </c>
      <c r="AN871" s="31">
        <f t="shared" ca="1" si="154"/>
        <v>0</v>
      </c>
      <c r="AV871" t="s">
        <v>1025</v>
      </c>
      <c r="AW871" t="s">
        <v>31</v>
      </c>
      <c r="AX871" s="7">
        <v>43193.618055555555</v>
      </c>
      <c r="AY871">
        <v>153.19999999999999</v>
      </c>
      <c r="AZ871" s="7">
        <v>43194.385416666664</v>
      </c>
      <c r="BA871">
        <v>145</v>
      </c>
      <c r="BB871" s="8">
        <v>-5.3499999999999999E-2</v>
      </c>
      <c r="BC871">
        <v>-5136.49</v>
      </c>
      <c r="BD871" s="8">
        <v>-7.2999999999999995E-2</v>
      </c>
      <c r="BE871">
        <v>459.35329999999999</v>
      </c>
      <c r="BF871">
        <v>70372.929999999993</v>
      </c>
      <c r="BG871">
        <v>4072627.81</v>
      </c>
      <c r="BH871">
        <v>11</v>
      </c>
      <c r="BI871">
        <v>-466.95</v>
      </c>
      <c r="BJ871" s="8">
        <v>-0.1057</v>
      </c>
      <c r="BK871" s="8">
        <v>0.13450000000000001</v>
      </c>
      <c r="BL871" t="s">
        <v>610</v>
      </c>
    </row>
    <row r="872" spans="1:64" x14ac:dyDescent="0.45">
      <c r="A872" t="s">
        <v>1081</v>
      </c>
      <c r="B872" t="s">
        <v>31</v>
      </c>
      <c r="C872" s="7">
        <v>43194.538194444445</v>
      </c>
      <c r="D872">
        <v>124</v>
      </c>
      <c r="E872" s="7">
        <v>43195.385416666664</v>
      </c>
      <c r="F872">
        <v>98.5</v>
      </c>
      <c r="G872" s="8">
        <v>-0.2056</v>
      </c>
      <c r="H872">
        <v>-15732.4</v>
      </c>
      <c r="I872" s="8">
        <v>-0.22359999999999999</v>
      </c>
      <c r="J872">
        <v>567.44460000000004</v>
      </c>
      <c r="K872">
        <v>70363.13</v>
      </c>
      <c r="L872">
        <v>4056895.41</v>
      </c>
      <c r="M872">
        <v>34</v>
      </c>
      <c r="N872">
        <v>-462.72</v>
      </c>
      <c r="O872" s="8">
        <v>-0.2056</v>
      </c>
      <c r="P872" s="8">
        <v>2.2694000000000001</v>
      </c>
      <c r="Q872" t="s">
        <v>610</v>
      </c>
      <c r="S872" s="2">
        <v>43194</v>
      </c>
      <c r="T872" t="s">
        <v>1081</v>
      </c>
      <c r="U872">
        <v>124</v>
      </c>
      <c r="V872">
        <v>98.5</v>
      </c>
      <c r="W872">
        <f t="shared" si="157"/>
        <v>13856933.679952485</v>
      </c>
      <c r="X872">
        <f t="shared" si="158"/>
        <v>34642.334199881218</v>
      </c>
      <c r="Y872">
        <f t="shared" si="148"/>
        <v>275</v>
      </c>
      <c r="Z872">
        <f t="shared" si="149"/>
        <v>-7624.3749999999982</v>
      </c>
      <c r="AA872" t="str">
        <f t="shared" si="150"/>
        <v/>
      </c>
      <c r="AB872" s="9" t="str">
        <f>IFERROR(AA872/MAX($A$3:AA872)-1,"")</f>
        <v/>
      </c>
      <c r="AG872" s="2">
        <f t="shared" si="155"/>
        <v>43392</v>
      </c>
      <c r="AH872">
        <v>15982050.472871481</v>
      </c>
      <c r="AI872" s="9">
        <f>AH872/MAX($AH$2:AH872)-1</f>
        <v>0</v>
      </c>
      <c r="AJ872" s="29">
        <f t="shared" si="151"/>
        <v>1</v>
      </c>
      <c r="AK872" s="29">
        <f t="shared" si="152"/>
        <v>1</v>
      </c>
      <c r="AL872" s="30">
        <f t="shared" si="156"/>
        <v>2</v>
      </c>
      <c r="AM872" s="30">
        <f t="shared" si="153"/>
        <v>2369</v>
      </c>
      <c r="AN872" s="31">
        <f t="shared" ca="1" si="154"/>
        <v>0</v>
      </c>
      <c r="AV872" t="s">
        <v>1081</v>
      </c>
      <c r="AW872" t="s">
        <v>31</v>
      </c>
      <c r="AX872" s="7">
        <v>43194.538194444445</v>
      </c>
      <c r="AY872">
        <v>124</v>
      </c>
      <c r="AZ872" s="7">
        <v>43195.385416666664</v>
      </c>
      <c r="BA872">
        <v>98.5</v>
      </c>
      <c r="BB872" s="8">
        <v>-0.2056</v>
      </c>
      <c r="BC872">
        <v>-15732.4</v>
      </c>
      <c r="BD872" s="8">
        <v>-0.22359999999999999</v>
      </c>
      <c r="BE872">
        <v>567.44460000000004</v>
      </c>
      <c r="BF872">
        <v>70363.13</v>
      </c>
      <c r="BG872">
        <v>4056895.41</v>
      </c>
      <c r="BH872">
        <v>34</v>
      </c>
      <c r="BI872">
        <v>-462.72</v>
      </c>
      <c r="BJ872" s="8">
        <v>-0.2056</v>
      </c>
      <c r="BK872" s="8">
        <v>2.2694000000000001</v>
      </c>
      <c r="BL872" t="s">
        <v>610</v>
      </c>
    </row>
    <row r="873" spans="1:64" x14ac:dyDescent="0.45">
      <c r="A873" t="s">
        <v>1042</v>
      </c>
      <c r="B873" t="s">
        <v>31</v>
      </c>
      <c r="C873" s="7">
        <v>43194.548611111109</v>
      </c>
      <c r="D873">
        <v>94.4</v>
      </c>
      <c r="E873" s="7">
        <v>43195.385416666664</v>
      </c>
      <c r="F873">
        <v>52.5</v>
      </c>
      <c r="G873" s="8">
        <v>-0.44390000000000002</v>
      </c>
      <c r="H873">
        <v>-32323.01</v>
      </c>
      <c r="I873" s="8">
        <v>-0.45939999999999998</v>
      </c>
      <c r="J873">
        <v>745.3021</v>
      </c>
      <c r="K873">
        <v>70356.52</v>
      </c>
      <c r="L873">
        <v>4024572.4</v>
      </c>
      <c r="M873">
        <v>31</v>
      </c>
      <c r="N873">
        <v>-1042.68</v>
      </c>
      <c r="O873" s="8">
        <v>-0.44390000000000002</v>
      </c>
      <c r="P873" s="8">
        <v>2.3580999999999999</v>
      </c>
      <c r="Q873" t="s">
        <v>610</v>
      </c>
      <c r="S873" s="2">
        <v>43194</v>
      </c>
      <c r="T873" t="s">
        <v>1042</v>
      </c>
      <c r="U873">
        <v>94.4</v>
      </c>
      <c r="V873">
        <v>52.5</v>
      </c>
      <c r="W873">
        <f t="shared" si="157"/>
        <v>13856933.679952485</v>
      </c>
      <c r="X873">
        <f t="shared" si="158"/>
        <v>34642.334199881218</v>
      </c>
      <c r="Y873">
        <f t="shared" si="148"/>
        <v>375</v>
      </c>
      <c r="Z873">
        <f t="shared" si="149"/>
        <v>-16263.375000000002</v>
      </c>
      <c r="AA873" t="str">
        <f t="shared" si="150"/>
        <v/>
      </c>
      <c r="AB873" s="9" t="str">
        <f>IFERROR(AA873/MAX($A$3:AA873)-1,"")</f>
        <v/>
      </c>
      <c r="AG873" s="2">
        <f t="shared" si="155"/>
        <v>43393</v>
      </c>
      <c r="AH873">
        <v>15982050.472871481</v>
      </c>
      <c r="AI873" s="9">
        <f>AH873/MAX($AH$2:AH873)-1</f>
        <v>0</v>
      </c>
      <c r="AJ873" s="29">
        <f t="shared" si="151"/>
        <v>1</v>
      </c>
      <c r="AK873" s="29">
        <f t="shared" si="152"/>
        <v>1</v>
      </c>
      <c r="AL873" s="30">
        <f t="shared" si="156"/>
        <v>2</v>
      </c>
      <c r="AM873" s="30">
        <f t="shared" si="153"/>
        <v>2369</v>
      </c>
      <c r="AN873" s="31">
        <f t="shared" ca="1" si="154"/>
        <v>0</v>
      </c>
      <c r="AV873" t="s">
        <v>1042</v>
      </c>
      <c r="AW873" t="s">
        <v>31</v>
      </c>
      <c r="AX873" s="7">
        <v>43194.548611111109</v>
      </c>
      <c r="AY873">
        <v>94.4</v>
      </c>
      <c r="AZ873" s="7">
        <v>43195.385416666664</v>
      </c>
      <c r="BA873">
        <v>52.5</v>
      </c>
      <c r="BB873" s="8">
        <v>-0.44390000000000002</v>
      </c>
      <c r="BC873">
        <v>-32323.01</v>
      </c>
      <c r="BD873" s="8">
        <v>-0.45939999999999998</v>
      </c>
      <c r="BE873">
        <v>745.3021</v>
      </c>
      <c r="BF873">
        <v>70356.52</v>
      </c>
      <c r="BG873">
        <v>4024572.4</v>
      </c>
      <c r="BH873">
        <v>31</v>
      </c>
      <c r="BI873">
        <v>-1042.68</v>
      </c>
      <c r="BJ873" s="8">
        <v>-0.44390000000000002</v>
      </c>
      <c r="BK873" s="8">
        <v>2.3580999999999999</v>
      </c>
      <c r="BL873" t="s">
        <v>610</v>
      </c>
    </row>
    <row r="874" spans="1:64" x14ac:dyDescent="0.45">
      <c r="A874" t="s">
        <v>1043</v>
      </c>
      <c r="B874" t="s">
        <v>31</v>
      </c>
      <c r="C874" s="7">
        <v>43194.555555555555</v>
      </c>
      <c r="D874">
        <v>109.25</v>
      </c>
      <c r="E874" s="7">
        <v>43195.388888888891</v>
      </c>
      <c r="F874">
        <v>27.45</v>
      </c>
      <c r="G874" s="8">
        <v>-0.74870000000000003</v>
      </c>
      <c r="H874">
        <v>-51910.38</v>
      </c>
      <c r="I874" s="8">
        <v>-0.76129999999999998</v>
      </c>
      <c r="J874">
        <v>624.17039999999997</v>
      </c>
      <c r="K874">
        <v>68190.62</v>
      </c>
      <c r="L874">
        <v>3586213.64</v>
      </c>
      <c r="M874">
        <v>30</v>
      </c>
      <c r="N874">
        <v>-1730.35</v>
      </c>
      <c r="O874" s="8">
        <v>-0.79859999999999998</v>
      </c>
      <c r="P874" s="8">
        <v>1.151</v>
      </c>
      <c r="Q874" t="s">
        <v>610</v>
      </c>
      <c r="S874" s="2">
        <v>43194</v>
      </c>
      <c r="T874" t="s">
        <v>1043</v>
      </c>
      <c r="U874">
        <v>109.25</v>
      </c>
      <c r="V874">
        <v>27.45</v>
      </c>
      <c r="W874">
        <f t="shared" si="157"/>
        <v>13856933.679952485</v>
      </c>
      <c r="X874">
        <f t="shared" si="158"/>
        <v>34642.334199881218</v>
      </c>
      <c r="Y874">
        <f t="shared" si="148"/>
        <v>325</v>
      </c>
      <c r="Z874">
        <f t="shared" si="149"/>
        <v>-27029.275000000001</v>
      </c>
      <c r="AA874" t="str">
        <f t="shared" si="150"/>
        <v/>
      </c>
      <c r="AB874" s="9" t="str">
        <f>IFERROR(AA874/MAX($A$3:AA874)-1,"")</f>
        <v/>
      </c>
      <c r="AG874" s="2">
        <f t="shared" si="155"/>
        <v>43394</v>
      </c>
      <c r="AH874">
        <v>15982050.472871481</v>
      </c>
      <c r="AI874" s="9">
        <f>AH874/MAX($AH$2:AH874)-1</f>
        <v>0</v>
      </c>
      <c r="AJ874" s="29">
        <f t="shared" si="151"/>
        <v>1</v>
      </c>
      <c r="AK874" s="29">
        <f t="shared" si="152"/>
        <v>1</v>
      </c>
      <c r="AL874" s="30">
        <f t="shared" si="156"/>
        <v>2</v>
      </c>
      <c r="AM874" s="30">
        <f t="shared" si="153"/>
        <v>2369</v>
      </c>
      <c r="AN874" s="31">
        <f t="shared" ca="1" si="154"/>
        <v>0</v>
      </c>
      <c r="AV874" t="s">
        <v>1043</v>
      </c>
      <c r="AW874" t="s">
        <v>31</v>
      </c>
      <c r="AX874" s="7">
        <v>43194.555555555555</v>
      </c>
      <c r="AY874">
        <v>109.25</v>
      </c>
      <c r="AZ874" s="7">
        <v>43195.388888888891</v>
      </c>
      <c r="BA874">
        <v>27.45</v>
      </c>
      <c r="BB874" s="8">
        <v>-0.74870000000000003</v>
      </c>
      <c r="BC874">
        <v>-51910.38</v>
      </c>
      <c r="BD874" s="8">
        <v>-0.76129999999999998</v>
      </c>
      <c r="BE874">
        <v>624.17039999999997</v>
      </c>
      <c r="BF874">
        <v>68190.62</v>
      </c>
      <c r="BG874">
        <v>3586213.64</v>
      </c>
      <c r="BH874">
        <v>30</v>
      </c>
      <c r="BI874">
        <v>-1730.35</v>
      </c>
      <c r="BJ874" s="8">
        <v>-0.79859999999999998</v>
      </c>
      <c r="BK874" s="8">
        <v>1.151</v>
      </c>
      <c r="BL874" t="s">
        <v>610</v>
      </c>
    </row>
    <row r="875" spans="1:64" x14ac:dyDescent="0.45">
      <c r="A875" t="s">
        <v>1040</v>
      </c>
      <c r="B875" t="s">
        <v>31</v>
      </c>
      <c r="C875" s="7">
        <v>43194.5625</v>
      </c>
      <c r="D875">
        <v>114.7</v>
      </c>
      <c r="E875" s="7">
        <v>43195.388888888891</v>
      </c>
      <c r="F875">
        <v>10.6</v>
      </c>
      <c r="G875" s="8">
        <v>-0.90759999999999996</v>
      </c>
      <c r="H875">
        <v>-62700.52</v>
      </c>
      <c r="I875" s="8">
        <v>-0.91849999999999998</v>
      </c>
      <c r="J875">
        <v>595.14700000000005</v>
      </c>
      <c r="K875">
        <v>68263.360000000001</v>
      </c>
      <c r="L875">
        <v>3523513.12</v>
      </c>
      <c r="M875">
        <v>28</v>
      </c>
      <c r="N875">
        <v>-2239.3000000000002</v>
      </c>
      <c r="O875" s="8">
        <v>-0.92549999999999999</v>
      </c>
      <c r="P875" s="8">
        <v>0.50700000000000001</v>
      </c>
      <c r="Q875" t="s">
        <v>610</v>
      </c>
      <c r="S875" s="2">
        <v>43194</v>
      </c>
      <c r="T875" t="s">
        <v>1040</v>
      </c>
      <c r="U875">
        <v>114.7</v>
      </c>
      <c r="V875">
        <v>10.6</v>
      </c>
      <c r="W875">
        <f t="shared" si="157"/>
        <v>13856933.679952485</v>
      </c>
      <c r="X875">
        <f t="shared" si="158"/>
        <v>34642.334199881218</v>
      </c>
      <c r="Y875">
        <f t="shared" si="148"/>
        <v>300</v>
      </c>
      <c r="Z875">
        <f t="shared" si="149"/>
        <v>-31605.9</v>
      </c>
      <c r="AA875">
        <f t="shared" si="150"/>
        <v>13774410.754952485</v>
      </c>
      <c r="AB875" s="9">
        <f>IFERROR(AA875/MAX($A$3:AA875)-1,"")</f>
        <v>-6.0741963380914754E-3</v>
      </c>
      <c r="AG875" s="2">
        <f t="shared" si="155"/>
        <v>43395</v>
      </c>
      <c r="AH875">
        <v>16009628.960371481</v>
      </c>
      <c r="AI875" s="9">
        <f>AH875/MAX($AH$2:AH875)-1</f>
        <v>0</v>
      </c>
      <c r="AJ875" s="29">
        <f t="shared" si="151"/>
        <v>1</v>
      </c>
      <c r="AK875" s="29">
        <f t="shared" si="152"/>
        <v>1</v>
      </c>
      <c r="AL875" s="30">
        <f t="shared" si="156"/>
        <v>2</v>
      </c>
      <c r="AM875" s="30">
        <f t="shared" si="153"/>
        <v>2369</v>
      </c>
      <c r="AN875" s="31">
        <f t="shared" ca="1" si="154"/>
        <v>0</v>
      </c>
      <c r="AV875" t="s">
        <v>1040</v>
      </c>
      <c r="AW875" t="s">
        <v>31</v>
      </c>
      <c r="AX875" s="7">
        <v>43194.5625</v>
      </c>
      <c r="AY875">
        <v>114.7</v>
      </c>
      <c r="AZ875" s="7">
        <v>43195.388888888891</v>
      </c>
      <c r="BA875">
        <v>10.6</v>
      </c>
      <c r="BB875" s="8">
        <v>-0.90759999999999996</v>
      </c>
      <c r="BC875">
        <v>-62700.52</v>
      </c>
      <c r="BD875" s="8">
        <v>-0.91849999999999998</v>
      </c>
      <c r="BE875">
        <v>595.14700000000005</v>
      </c>
      <c r="BF875">
        <v>68263.360000000001</v>
      </c>
      <c r="BG875">
        <v>3523513.12</v>
      </c>
      <c r="BH875">
        <v>28</v>
      </c>
      <c r="BI875">
        <v>-2239.3000000000002</v>
      </c>
      <c r="BJ875" s="8">
        <v>-0.92549999999999999</v>
      </c>
      <c r="BK875" s="8">
        <v>0.50700000000000001</v>
      </c>
      <c r="BL875" t="s">
        <v>610</v>
      </c>
    </row>
    <row r="876" spans="1:64" x14ac:dyDescent="0.45">
      <c r="A876" t="s">
        <v>1024</v>
      </c>
      <c r="B876" t="s">
        <v>31</v>
      </c>
      <c r="C876" s="7">
        <v>43195.395833333336</v>
      </c>
      <c r="D876">
        <v>102.65</v>
      </c>
      <c r="E876" s="7">
        <v>43195.635416666664</v>
      </c>
      <c r="F876">
        <v>344.3</v>
      </c>
      <c r="G876" s="8">
        <v>2.3540999999999999</v>
      </c>
      <c r="H876">
        <v>162024.12</v>
      </c>
      <c r="I876" s="8">
        <v>2.3106</v>
      </c>
      <c r="J876">
        <v>683.12580000000003</v>
      </c>
      <c r="K876">
        <v>70122.87</v>
      </c>
      <c r="L876">
        <v>4186596.51</v>
      </c>
      <c r="M876">
        <v>70</v>
      </c>
      <c r="N876">
        <v>2314.63</v>
      </c>
      <c r="O876" s="8">
        <v>-0.26450000000000001</v>
      </c>
      <c r="P876" s="8">
        <v>2.3540999999999999</v>
      </c>
      <c r="Q876" t="s">
        <v>610</v>
      </c>
      <c r="S876" s="2">
        <v>43195</v>
      </c>
      <c r="T876" t="s">
        <v>1024</v>
      </c>
      <c r="U876">
        <v>102.65</v>
      </c>
      <c r="V876">
        <v>344.3</v>
      </c>
      <c r="W876">
        <f t="shared" si="157"/>
        <v>13774410.754952485</v>
      </c>
      <c r="X876">
        <f t="shared" si="158"/>
        <v>34436.026887381209</v>
      </c>
      <c r="Y876">
        <f t="shared" si="148"/>
        <v>325</v>
      </c>
      <c r="Z876">
        <f t="shared" si="149"/>
        <v>77083.662500000006</v>
      </c>
      <c r="AA876" t="str">
        <f t="shared" si="150"/>
        <v/>
      </c>
      <c r="AB876" s="9" t="str">
        <f>IFERROR(AA876/MAX($A$3:AA876)-1,"")</f>
        <v/>
      </c>
      <c r="AG876" s="2">
        <f t="shared" si="155"/>
        <v>43396</v>
      </c>
      <c r="AH876">
        <v>16042493.560371481</v>
      </c>
      <c r="AI876" s="9">
        <f>AH876/MAX($AH$2:AH876)-1</f>
        <v>0</v>
      </c>
      <c r="AJ876" s="29">
        <f t="shared" si="151"/>
        <v>1</v>
      </c>
      <c r="AK876" s="29">
        <f t="shared" si="152"/>
        <v>1</v>
      </c>
      <c r="AL876" s="30">
        <f t="shared" si="156"/>
        <v>2</v>
      </c>
      <c r="AM876" s="30">
        <f t="shared" si="153"/>
        <v>2369</v>
      </c>
      <c r="AN876" s="31">
        <f t="shared" ca="1" si="154"/>
        <v>0</v>
      </c>
      <c r="AV876" t="s">
        <v>1024</v>
      </c>
      <c r="AW876" t="s">
        <v>31</v>
      </c>
      <c r="AX876" s="7">
        <v>43195.395833333336</v>
      </c>
      <c r="AY876">
        <v>102.65</v>
      </c>
      <c r="AZ876" s="7">
        <v>43195.635416666664</v>
      </c>
      <c r="BA876">
        <v>344.3</v>
      </c>
      <c r="BB876" s="8">
        <v>2.3540999999999999</v>
      </c>
      <c r="BC876">
        <v>162024.12</v>
      </c>
      <c r="BD876" s="8">
        <v>2.3106</v>
      </c>
      <c r="BE876">
        <v>683.12580000000003</v>
      </c>
      <c r="BF876">
        <v>70122.87</v>
      </c>
      <c r="BG876">
        <v>4186596.51</v>
      </c>
      <c r="BH876">
        <v>70</v>
      </c>
      <c r="BI876">
        <v>2314.63</v>
      </c>
      <c r="BJ876" s="8">
        <v>-0.26450000000000001</v>
      </c>
      <c r="BK876" s="8">
        <v>2.3540999999999999</v>
      </c>
      <c r="BL876" t="s">
        <v>610</v>
      </c>
    </row>
    <row r="877" spans="1:64" x14ac:dyDescent="0.45">
      <c r="A877" t="s">
        <v>1025</v>
      </c>
      <c r="B877" t="s">
        <v>31</v>
      </c>
      <c r="C877" s="7">
        <v>43195.423611111109</v>
      </c>
      <c r="D877">
        <v>58.55</v>
      </c>
      <c r="E877" s="7">
        <v>43195.635416666664</v>
      </c>
      <c r="F877">
        <v>240.45</v>
      </c>
      <c r="G877" s="8">
        <v>3.1067</v>
      </c>
      <c r="H877">
        <v>214292.86</v>
      </c>
      <c r="I877" s="8">
        <v>3.0556999999999999</v>
      </c>
      <c r="J877">
        <v>1197.769</v>
      </c>
      <c r="K877">
        <v>70129.38</v>
      </c>
      <c r="L877">
        <v>4400889.37</v>
      </c>
      <c r="M877">
        <v>62</v>
      </c>
      <c r="N877">
        <v>3456.34</v>
      </c>
      <c r="O877" s="8">
        <v>-0.55169999999999997</v>
      </c>
      <c r="P877" s="8">
        <v>3.1067</v>
      </c>
      <c r="Q877" t="s">
        <v>610</v>
      </c>
      <c r="S877" s="2">
        <v>43195</v>
      </c>
      <c r="T877" t="s">
        <v>1025</v>
      </c>
      <c r="U877">
        <v>58.55</v>
      </c>
      <c r="V877">
        <v>240.45</v>
      </c>
      <c r="W877">
        <f t="shared" si="157"/>
        <v>13774410.754952485</v>
      </c>
      <c r="X877">
        <f t="shared" si="158"/>
        <v>34436.026887381209</v>
      </c>
      <c r="Y877">
        <f t="shared" si="148"/>
        <v>600</v>
      </c>
      <c r="Z877">
        <f t="shared" si="149"/>
        <v>107345.99999999999</v>
      </c>
      <c r="AA877">
        <f t="shared" si="150"/>
        <v>13958840.417452484</v>
      </c>
      <c r="AB877" s="9">
        <f>IFERROR(AA877/MAX($A$3:AA877)-1,"")</f>
        <v>0</v>
      </c>
      <c r="AG877" s="2">
        <f t="shared" si="155"/>
        <v>43397</v>
      </c>
      <c r="AH877">
        <v>16049802.335371481</v>
      </c>
      <c r="AI877" s="9">
        <f>AH877/MAX($AH$2:AH877)-1</f>
        <v>0</v>
      </c>
      <c r="AJ877" s="29">
        <f t="shared" si="151"/>
        <v>1</v>
      </c>
      <c r="AK877" s="29">
        <f t="shared" si="152"/>
        <v>1</v>
      </c>
      <c r="AL877" s="30">
        <f t="shared" si="156"/>
        <v>2</v>
      </c>
      <c r="AM877" s="30">
        <f t="shared" si="153"/>
        <v>2369</v>
      </c>
      <c r="AN877" s="31">
        <f t="shared" ca="1" si="154"/>
        <v>0</v>
      </c>
      <c r="AV877" t="s">
        <v>1025</v>
      </c>
      <c r="AW877" t="s">
        <v>31</v>
      </c>
      <c r="AX877" s="7">
        <v>43195.423611111109</v>
      </c>
      <c r="AY877">
        <v>58.55</v>
      </c>
      <c r="AZ877" s="7">
        <v>43195.635416666664</v>
      </c>
      <c r="BA877">
        <v>240.45</v>
      </c>
      <c r="BB877" s="8">
        <v>3.1067</v>
      </c>
      <c r="BC877">
        <v>214292.86</v>
      </c>
      <c r="BD877" s="8">
        <v>3.0556999999999999</v>
      </c>
      <c r="BE877">
        <v>1197.769</v>
      </c>
      <c r="BF877">
        <v>70129.38</v>
      </c>
      <c r="BG877">
        <v>4400889.37</v>
      </c>
      <c r="BH877">
        <v>62</v>
      </c>
      <c r="BI877">
        <v>3456.34</v>
      </c>
      <c r="BJ877" s="8">
        <v>-0.55169999999999997</v>
      </c>
      <c r="BK877" s="8">
        <v>3.1067</v>
      </c>
      <c r="BL877" t="s">
        <v>610</v>
      </c>
    </row>
    <row r="878" spans="1:64" x14ac:dyDescent="0.45">
      <c r="A878" t="s">
        <v>1035</v>
      </c>
      <c r="B878" t="s">
        <v>31</v>
      </c>
      <c r="C878" s="7">
        <v>43196.399305555555</v>
      </c>
      <c r="D878">
        <v>220.35</v>
      </c>
      <c r="E878" s="7">
        <v>43199.385416666664</v>
      </c>
      <c r="F878">
        <v>97.9</v>
      </c>
      <c r="G878" s="8">
        <v>-0.55569999999999997</v>
      </c>
      <c r="H878">
        <v>-41053.32</v>
      </c>
      <c r="I878" s="8">
        <v>-0.57010000000000005</v>
      </c>
      <c r="J878">
        <v>326.7731</v>
      </c>
      <c r="K878">
        <v>72004.45</v>
      </c>
      <c r="L878">
        <v>4359836.0599999996</v>
      </c>
      <c r="M878">
        <v>74</v>
      </c>
      <c r="N878">
        <v>-554.77</v>
      </c>
      <c r="O878" s="8">
        <v>-0.55569999999999997</v>
      </c>
      <c r="P878" s="8">
        <v>7.1300000000000002E-2</v>
      </c>
      <c r="Q878" t="s">
        <v>610</v>
      </c>
      <c r="S878" s="2">
        <v>43196</v>
      </c>
      <c r="T878" t="s">
        <v>1035</v>
      </c>
      <c r="U878">
        <v>220.35</v>
      </c>
      <c r="V878">
        <v>97.9</v>
      </c>
      <c r="W878">
        <f t="shared" si="157"/>
        <v>13958840.417452484</v>
      </c>
      <c r="X878">
        <f t="shared" si="158"/>
        <v>34897.101043631214</v>
      </c>
      <c r="Y878">
        <f t="shared" si="148"/>
        <v>150</v>
      </c>
      <c r="Z878">
        <f t="shared" si="149"/>
        <v>-18844.874999999996</v>
      </c>
      <c r="AA878" t="str">
        <f t="shared" si="150"/>
        <v/>
      </c>
      <c r="AB878" s="9" t="str">
        <f>IFERROR(AA878/MAX($A$3:AA878)-1,"")</f>
        <v/>
      </c>
      <c r="AG878" s="2">
        <f t="shared" si="155"/>
        <v>43398</v>
      </c>
      <c r="AH878">
        <v>16049802.335371481</v>
      </c>
      <c r="AI878" s="9">
        <f>AH878/MAX($AH$2:AH878)-1</f>
        <v>0</v>
      </c>
      <c r="AJ878" s="29">
        <f t="shared" si="151"/>
        <v>1</v>
      </c>
      <c r="AK878" s="29">
        <f t="shared" si="152"/>
        <v>1</v>
      </c>
      <c r="AL878" s="30">
        <f t="shared" si="156"/>
        <v>2</v>
      </c>
      <c r="AM878" s="30">
        <f t="shared" si="153"/>
        <v>2369</v>
      </c>
      <c r="AN878" s="31">
        <f t="shared" ca="1" si="154"/>
        <v>0</v>
      </c>
      <c r="AV878" t="s">
        <v>1035</v>
      </c>
      <c r="AW878" t="s">
        <v>31</v>
      </c>
      <c r="AX878" s="7">
        <v>43196.399305555555</v>
      </c>
      <c r="AY878">
        <v>220.35</v>
      </c>
      <c r="AZ878" s="7">
        <v>43199.385416666664</v>
      </c>
      <c r="BA878">
        <v>97.9</v>
      </c>
      <c r="BB878" s="8">
        <v>-0.55569999999999997</v>
      </c>
      <c r="BC878">
        <v>-41053.32</v>
      </c>
      <c r="BD878" s="8">
        <v>-0.57010000000000005</v>
      </c>
      <c r="BE878">
        <v>326.7731</v>
      </c>
      <c r="BF878">
        <v>72004.45</v>
      </c>
      <c r="BG878">
        <v>4359836.0599999996</v>
      </c>
      <c r="BH878">
        <v>74</v>
      </c>
      <c r="BI878">
        <v>-554.77</v>
      </c>
      <c r="BJ878" s="8">
        <v>-0.55569999999999997</v>
      </c>
      <c r="BK878" s="8">
        <v>7.1300000000000002E-2</v>
      </c>
      <c r="BL878" t="s">
        <v>610</v>
      </c>
    </row>
    <row r="879" spans="1:64" x14ac:dyDescent="0.45">
      <c r="A879" t="s">
        <v>1033</v>
      </c>
      <c r="B879" t="s">
        <v>31</v>
      </c>
      <c r="C879" s="7">
        <v>43196.618055555555</v>
      </c>
      <c r="D879">
        <v>191.75</v>
      </c>
      <c r="E879" s="7">
        <v>43199.385416666664</v>
      </c>
      <c r="F879">
        <v>215</v>
      </c>
      <c r="G879" s="8">
        <v>0.12130000000000001</v>
      </c>
      <c r="H879">
        <v>7193.11</v>
      </c>
      <c r="I879" s="8">
        <v>0.1</v>
      </c>
      <c r="J879">
        <v>374.98320000000001</v>
      </c>
      <c r="K879">
        <v>71903.02</v>
      </c>
      <c r="L879">
        <v>4367029.17</v>
      </c>
      <c r="M879">
        <v>11</v>
      </c>
      <c r="N879">
        <v>653.91999999999996</v>
      </c>
      <c r="O879" s="8">
        <v>-0.20080000000000001</v>
      </c>
      <c r="P879" s="8">
        <v>0.12130000000000001</v>
      </c>
      <c r="Q879" t="s">
        <v>610</v>
      </c>
      <c r="S879" s="2">
        <v>43196</v>
      </c>
      <c r="T879" t="s">
        <v>1033</v>
      </c>
      <c r="U879">
        <v>191.75</v>
      </c>
      <c r="V879">
        <v>215</v>
      </c>
      <c r="W879">
        <f t="shared" si="157"/>
        <v>13958840.417452484</v>
      </c>
      <c r="X879">
        <f t="shared" si="158"/>
        <v>34897.101043631214</v>
      </c>
      <c r="Y879">
        <f t="shared" si="148"/>
        <v>175</v>
      </c>
      <c r="Z879">
        <f t="shared" si="149"/>
        <v>3356.9375000000009</v>
      </c>
      <c r="AA879" t="str">
        <f t="shared" si="150"/>
        <v/>
      </c>
      <c r="AB879" s="9" t="str">
        <f>IFERROR(AA879/MAX($A$3:AA879)-1,"")</f>
        <v/>
      </c>
      <c r="AG879" s="2">
        <f t="shared" si="155"/>
        <v>43399</v>
      </c>
      <c r="AH879">
        <v>16071907.460371481</v>
      </c>
      <c r="AI879" s="9">
        <f>AH879/MAX($AH$2:AH879)-1</f>
        <v>0</v>
      </c>
      <c r="AJ879" s="29">
        <f t="shared" si="151"/>
        <v>1</v>
      </c>
      <c r="AK879" s="29">
        <f t="shared" si="152"/>
        <v>1</v>
      </c>
      <c r="AL879" s="30">
        <f t="shared" si="156"/>
        <v>2</v>
      </c>
      <c r="AM879" s="30">
        <f t="shared" si="153"/>
        <v>2369</v>
      </c>
      <c r="AN879" s="31">
        <f t="shared" ca="1" si="154"/>
        <v>0</v>
      </c>
      <c r="AV879" t="s">
        <v>1033</v>
      </c>
      <c r="AW879" t="s">
        <v>31</v>
      </c>
      <c r="AX879" s="7">
        <v>43196.618055555555</v>
      </c>
      <c r="AY879">
        <v>191.75</v>
      </c>
      <c r="AZ879" s="7">
        <v>43199.385416666664</v>
      </c>
      <c r="BA879">
        <v>215</v>
      </c>
      <c r="BB879" s="8">
        <v>0.12130000000000001</v>
      </c>
      <c r="BC879">
        <v>7193.11</v>
      </c>
      <c r="BD879" s="8">
        <v>0.1</v>
      </c>
      <c r="BE879">
        <v>374.98320000000001</v>
      </c>
      <c r="BF879">
        <v>71903.02</v>
      </c>
      <c r="BG879">
        <v>4367029.17</v>
      </c>
      <c r="BH879">
        <v>11</v>
      </c>
      <c r="BI879">
        <v>653.91999999999996</v>
      </c>
      <c r="BJ879" s="8">
        <v>-0.20080000000000001</v>
      </c>
      <c r="BK879" s="8">
        <v>0.12130000000000001</v>
      </c>
      <c r="BL879" t="s">
        <v>610</v>
      </c>
    </row>
    <row r="880" spans="1:64" x14ac:dyDescent="0.45">
      <c r="A880" t="s">
        <v>1033</v>
      </c>
      <c r="B880" t="s">
        <v>31</v>
      </c>
      <c r="C880" s="7">
        <v>43196.621527777781</v>
      </c>
      <c r="D880">
        <v>200.8</v>
      </c>
      <c r="E880" s="7">
        <v>43199.388888888891</v>
      </c>
      <c r="F880">
        <v>254.95</v>
      </c>
      <c r="G880" s="8">
        <v>0.2697</v>
      </c>
      <c r="H880">
        <v>16699.82</v>
      </c>
      <c r="I880" s="8">
        <v>0.247</v>
      </c>
      <c r="J880">
        <v>336.74079999999998</v>
      </c>
      <c r="K880">
        <v>67617.56</v>
      </c>
      <c r="L880">
        <v>3540212.94</v>
      </c>
      <c r="M880">
        <v>11</v>
      </c>
      <c r="N880">
        <v>1518.17</v>
      </c>
      <c r="O880" s="8">
        <v>-0.253</v>
      </c>
      <c r="P880" s="8">
        <v>0.2697</v>
      </c>
      <c r="Q880" t="s">
        <v>610</v>
      </c>
      <c r="S880" s="2">
        <v>43196</v>
      </c>
      <c r="T880" t="s">
        <v>1033</v>
      </c>
      <c r="U880">
        <v>200.8</v>
      </c>
      <c r="V880">
        <v>254.95</v>
      </c>
      <c r="W880">
        <f t="shared" si="157"/>
        <v>13958840.417452484</v>
      </c>
      <c r="X880">
        <f t="shared" si="158"/>
        <v>34897.101043631214</v>
      </c>
      <c r="Y880">
        <f t="shared" si="148"/>
        <v>175</v>
      </c>
      <c r="Z880">
        <f t="shared" si="149"/>
        <v>8678.6874999999945</v>
      </c>
      <c r="AA880">
        <f t="shared" si="150"/>
        <v>13952031.167452484</v>
      </c>
      <c r="AB880" s="9">
        <f>IFERROR(AA880/MAX($A$3:AA880)-1,"")</f>
        <v>-4.878091443388799E-4</v>
      </c>
      <c r="AG880" s="2">
        <f t="shared" si="155"/>
        <v>43400</v>
      </c>
      <c r="AH880">
        <v>16071907.460371481</v>
      </c>
      <c r="AI880" s="9">
        <f>AH880/MAX($AH$2:AH880)-1</f>
        <v>0</v>
      </c>
      <c r="AJ880" s="29">
        <f t="shared" si="151"/>
        <v>1</v>
      </c>
      <c r="AK880" s="29">
        <f t="shared" si="152"/>
        <v>1</v>
      </c>
      <c r="AL880" s="30">
        <f t="shared" si="156"/>
        <v>2</v>
      </c>
      <c r="AM880" s="30">
        <f t="shared" si="153"/>
        <v>2369</v>
      </c>
      <c r="AN880" s="31">
        <f t="shared" ca="1" si="154"/>
        <v>0</v>
      </c>
      <c r="AV880" t="s">
        <v>1033</v>
      </c>
      <c r="AW880" t="s">
        <v>31</v>
      </c>
      <c r="AX880" s="7">
        <v>43196.621527777781</v>
      </c>
      <c r="AY880">
        <v>200.8</v>
      </c>
      <c r="AZ880" s="7">
        <v>43199.388888888891</v>
      </c>
      <c r="BA880">
        <v>254.95</v>
      </c>
      <c r="BB880" s="8">
        <v>0.2697</v>
      </c>
      <c r="BC880">
        <v>16699.82</v>
      </c>
      <c r="BD880" s="8">
        <v>0.247</v>
      </c>
      <c r="BE880">
        <v>336.74079999999998</v>
      </c>
      <c r="BF880">
        <v>67617.56</v>
      </c>
      <c r="BG880">
        <v>3540212.94</v>
      </c>
      <c r="BH880">
        <v>11</v>
      </c>
      <c r="BI880">
        <v>1518.17</v>
      </c>
      <c r="BJ880" s="8">
        <v>-0.253</v>
      </c>
      <c r="BK880" s="8">
        <v>0.2697</v>
      </c>
      <c r="BL880" t="s">
        <v>610</v>
      </c>
    </row>
    <row r="881" spans="1:64" x14ac:dyDescent="0.45">
      <c r="A881" t="s">
        <v>1030</v>
      </c>
      <c r="B881" t="s">
        <v>31</v>
      </c>
      <c r="C881" s="7">
        <v>43199.506944444445</v>
      </c>
      <c r="D881">
        <v>144.94999999999999</v>
      </c>
      <c r="E881" s="7">
        <v>43201.385416666664</v>
      </c>
      <c r="F881">
        <v>112.85</v>
      </c>
      <c r="G881" s="8">
        <v>-0.2215</v>
      </c>
      <c r="H881">
        <v>-17185.919999999998</v>
      </c>
      <c r="I881" s="8">
        <v>-0.2392</v>
      </c>
      <c r="J881">
        <v>495.58569999999997</v>
      </c>
      <c r="K881">
        <v>71835.149999999994</v>
      </c>
      <c r="L881">
        <v>4349843.25</v>
      </c>
      <c r="M881">
        <v>120</v>
      </c>
      <c r="N881">
        <v>-143.22</v>
      </c>
      <c r="O881" s="8">
        <v>-0.2215</v>
      </c>
      <c r="P881" s="8">
        <v>0.26869999999999999</v>
      </c>
      <c r="Q881" t="s">
        <v>610</v>
      </c>
      <c r="S881" s="2">
        <v>43199</v>
      </c>
      <c r="T881" t="s">
        <v>1030</v>
      </c>
      <c r="U881">
        <v>144.94999999999999</v>
      </c>
      <c r="V881">
        <v>112.85</v>
      </c>
      <c r="W881">
        <f t="shared" si="157"/>
        <v>13952031.167452484</v>
      </c>
      <c r="X881">
        <f t="shared" si="158"/>
        <v>34880.077918631214</v>
      </c>
      <c r="Y881">
        <f t="shared" si="148"/>
        <v>250</v>
      </c>
      <c r="Z881">
        <f t="shared" si="149"/>
        <v>-8669.5</v>
      </c>
      <c r="AA881">
        <f t="shared" si="150"/>
        <v>13943361.667452484</v>
      </c>
      <c r="AB881" s="9">
        <f>IFERROR(AA881/MAX($A$3:AA881)-1,"")</f>
        <v>-1.1088850890971225E-3</v>
      </c>
      <c r="AG881" s="2">
        <f t="shared" si="155"/>
        <v>43401</v>
      </c>
      <c r="AH881">
        <v>16071907.460371481</v>
      </c>
      <c r="AI881" s="9">
        <f>AH881/MAX($AH$2:AH881)-1</f>
        <v>0</v>
      </c>
      <c r="AJ881" s="29">
        <f t="shared" si="151"/>
        <v>1</v>
      </c>
      <c r="AK881" s="29">
        <f t="shared" si="152"/>
        <v>1</v>
      </c>
      <c r="AL881" s="30">
        <f t="shared" si="156"/>
        <v>2</v>
      </c>
      <c r="AM881" s="30">
        <f t="shared" si="153"/>
        <v>2369</v>
      </c>
      <c r="AN881" s="31">
        <f t="shared" ca="1" si="154"/>
        <v>0</v>
      </c>
      <c r="AV881" t="s">
        <v>1030</v>
      </c>
      <c r="AW881" t="s">
        <v>31</v>
      </c>
      <c r="AX881" s="7">
        <v>43199.506944444445</v>
      </c>
      <c r="AY881">
        <v>144.94999999999999</v>
      </c>
      <c r="AZ881" s="7">
        <v>43201.385416666664</v>
      </c>
      <c r="BA881">
        <v>112.85</v>
      </c>
      <c r="BB881" s="8">
        <v>-0.2215</v>
      </c>
      <c r="BC881">
        <v>-17185.919999999998</v>
      </c>
      <c r="BD881" s="8">
        <v>-0.2392</v>
      </c>
      <c r="BE881">
        <v>495.58569999999997</v>
      </c>
      <c r="BF881">
        <v>71835.149999999994</v>
      </c>
      <c r="BG881">
        <v>4349843.25</v>
      </c>
      <c r="BH881">
        <v>120</v>
      </c>
      <c r="BI881">
        <v>-143.22</v>
      </c>
      <c r="BJ881" s="8">
        <v>-0.2215</v>
      </c>
      <c r="BK881" s="8">
        <v>0.26869999999999999</v>
      </c>
      <c r="BL881" t="s">
        <v>610</v>
      </c>
    </row>
    <row r="882" spans="1:64" x14ac:dyDescent="0.45">
      <c r="A882" t="s">
        <v>1057</v>
      </c>
      <c r="B882" t="s">
        <v>31</v>
      </c>
      <c r="C882" s="7">
        <v>43201.395833333336</v>
      </c>
      <c r="D882">
        <v>151.80000000000001</v>
      </c>
      <c r="E882" s="7">
        <v>43202.385416666664</v>
      </c>
      <c r="F882">
        <v>152</v>
      </c>
      <c r="G882" s="8">
        <v>1.2999999999999999E-3</v>
      </c>
      <c r="H882">
        <v>-1341.4</v>
      </c>
      <c r="I882" s="8">
        <v>-1.8700000000000001E-2</v>
      </c>
      <c r="J882">
        <v>472.65620000000001</v>
      </c>
      <c r="K882">
        <v>71749.22</v>
      </c>
      <c r="L882">
        <v>4348501.8499999996</v>
      </c>
      <c r="M882">
        <v>75</v>
      </c>
      <c r="N882">
        <v>-17.89</v>
      </c>
      <c r="O882" s="8">
        <v>-0.45319999999999999</v>
      </c>
      <c r="P882" s="8">
        <v>0.54049999999999998</v>
      </c>
      <c r="Q882" t="s">
        <v>610</v>
      </c>
      <c r="S882" s="2">
        <v>43201</v>
      </c>
      <c r="T882" t="s">
        <v>1057</v>
      </c>
      <c r="U882">
        <v>151.80000000000001</v>
      </c>
      <c r="V882">
        <v>152</v>
      </c>
      <c r="W882">
        <f t="shared" si="157"/>
        <v>13943361.667452484</v>
      </c>
      <c r="X882">
        <f t="shared" si="158"/>
        <v>34858.404168631212</v>
      </c>
      <c r="Y882">
        <f t="shared" si="148"/>
        <v>225</v>
      </c>
      <c r="Z882">
        <f t="shared" si="149"/>
        <v>-638.55000000000496</v>
      </c>
      <c r="AA882" t="str">
        <f t="shared" si="150"/>
        <v/>
      </c>
      <c r="AB882" s="9" t="str">
        <f>IFERROR(AA882/MAX($A$3:AA882)-1,"")</f>
        <v/>
      </c>
      <c r="AG882" s="2">
        <f t="shared" si="155"/>
        <v>43402</v>
      </c>
      <c r="AH882">
        <v>16139519.785371481</v>
      </c>
      <c r="AI882" s="9">
        <f>AH882/MAX($AH$2:AH882)-1</f>
        <v>0</v>
      </c>
      <c r="AJ882" s="29">
        <f t="shared" si="151"/>
        <v>1</v>
      </c>
      <c r="AK882" s="29">
        <f t="shared" si="152"/>
        <v>1</v>
      </c>
      <c r="AL882" s="30">
        <f t="shared" si="156"/>
        <v>2</v>
      </c>
      <c r="AM882" s="30">
        <f t="shared" si="153"/>
        <v>2369</v>
      </c>
      <c r="AN882" s="31">
        <f t="shared" ca="1" si="154"/>
        <v>0</v>
      </c>
      <c r="AV882" t="s">
        <v>1057</v>
      </c>
      <c r="AW882" t="s">
        <v>31</v>
      </c>
      <c r="AX882" s="7">
        <v>43201.395833333336</v>
      </c>
      <c r="AY882">
        <v>151.80000000000001</v>
      </c>
      <c r="AZ882" s="7">
        <v>43202.385416666664</v>
      </c>
      <c r="BA882">
        <v>152</v>
      </c>
      <c r="BB882" s="8">
        <v>1.2999999999999999E-3</v>
      </c>
      <c r="BC882">
        <v>-1341.4</v>
      </c>
      <c r="BD882" s="8">
        <v>-1.8700000000000001E-2</v>
      </c>
      <c r="BE882">
        <v>472.65620000000001</v>
      </c>
      <c r="BF882">
        <v>71749.22</v>
      </c>
      <c r="BG882">
        <v>4348501.8499999996</v>
      </c>
      <c r="BH882">
        <v>75</v>
      </c>
      <c r="BI882">
        <v>-17.89</v>
      </c>
      <c r="BJ882" s="8">
        <v>-0.45319999999999999</v>
      </c>
      <c r="BK882" s="8">
        <v>0.54049999999999998</v>
      </c>
      <c r="BL882" t="s">
        <v>610</v>
      </c>
    </row>
    <row r="883" spans="1:64" x14ac:dyDescent="0.45">
      <c r="A883" t="s">
        <v>1058</v>
      </c>
      <c r="B883" t="s">
        <v>31</v>
      </c>
      <c r="C883" s="7">
        <v>43201.40625</v>
      </c>
      <c r="D883">
        <v>156.05000000000001</v>
      </c>
      <c r="E883" s="7">
        <v>43202.385416666664</v>
      </c>
      <c r="F883">
        <v>87.05</v>
      </c>
      <c r="G883" s="8">
        <v>-0.44219999999999998</v>
      </c>
      <c r="H883">
        <v>-32857.29</v>
      </c>
      <c r="I883" s="8">
        <v>-0.4577</v>
      </c>
      <c r="J883">
        <v>459.9864</v>
      </c>
      <c r="K883">
        <v>71780.88</v>
      </c>
      <c r="L883">
        <v>4315644.5599999996</v>
      </c>
      <c r="M883">
        <v>72</v>
      </c>
      <c r="N883">
        <v>-456.35</v>
      </c>
      <c r="O883" s="8">
        <v>-0.69240000000000002</v>
      </c>
      <c r="P883" s="8">
        <v>8.9099999999999999E-2</v>
      </c>
      <c r="Q883" t="s">
        <v>610</v>
      </c>
      <c r="S883" s="2">
        <v>43201</v>
      </c>
      <c r="T883" t="s">
        <v>1058</v>
      </c>
      <c r="U883">
        <v>156.05000000000001</v>
      </c>
      <c r="V883">
        <v>87.05</v>
      </c>
      <c r="W883">
        <f t="shared" si="157"/>
        <v>13943361.667452484</v>
      </c>
      <c r="X883">
        <f t="shared" si="158"/>
        <v>34858.404168631212</v>
      </c>
      <c r="Y883">
        <f t="shared" si="148"/>
        <v>225</v>
      </c>
      <c r="Z883">
        <f t="shared" si="149"/>
        <v>-16071.975000000002</v>
      </c>
      <c r="AA883" t="str">
        <f t="shared" si="150"/>
        <v/>
      </c>
      <c r="AB883" s="9" t="str">
        <f>IFERROR(AA883/MAX($A$3:AA883)-1,"")</f>
        <v/>
      </c>
      <c r="AG883" s="2">
        <f t="shared" si="155"/>
        <v>43403</v>
      </c>
      <c r="AH883">
        <v>16125514.63537148</v>
      </c>
      <c r="AI883" s="9">
        <f>AH883/MAX($AH$2:AH883)-1</f>
        <v>-8.6775506249536782E-4</v>
      </c>
      <c r="AJ883" s="29">
        <f t="shared" si="151"/>
        <v>1</v>
      </c>
      <c r="AK883" s="29">
        <f t="shared" si="152"/>
        <v>1</v>
      </c>
      <c r="AL883" s="30">
        <f t="shared" si="156"/>
        <v>2</v>
      </c>
      <c r="AM883" s="30">
        <f t="shared" si="153"/>
        <v>2369</v>
      </c>
      <c r="AN883" s="31">
        <f t="shared" ca="1" si="154"/>
        <v>-8.6775506249536782E-4</v>
      </c>
      <c r="AV883" t="s">
        <v>1058</v>
      </c>
      <c r="AW883" t="s">
        <v>31</v>
      </c>
      <c r="AX883" s="7">
        <v>43201.40625</v>
      </c>
      <c r="AY883">
        <v>156.05000000000001</v>
      </c>
      <c r="AZ883" s="7">
        <v>43202.385416666664</v>
      </c>
      <c r="BA883">
        <v>87.05</v>
      </c>
      <c r="BB883" s="8">
        <v>-0.44219999999999998</v>
      </c>
      <c r="BC883">
        <v>-32857.29</v>
      </c>
      <c r="BD883" s="8">
        <v>-0.4577</v>
      </c>
      <c r="BE883">
        <v>459.9864</v>
      </c>
      <c r="BF883">
        <v>71780.88</v>
      </c>
      <c r="BG883">
        <v>4315644.5599999996</v>
      </c>
      <c r="BH883">
        <v>72</v>
      </c>
      <c r="BI883">
        <v>-456.35</v>
      </c>
      <c r="BJ883" s="8">
        <v>-0.69240000000000002</v>
      </c>
      <c r="BK883" s="8">
        <v>8.9099999999999999E-2</v>
      </c>
      <c r="BL883" t="s">
        <v>610</v>
      </c>
    </row>
    <row r="884" spans="1:64" x14ac:dyDescent="0.45">
      <c r="A884" t="s">
        <v>1058</v>
      </c>
      <c r="B884" t="s">
        <v>31</v>
      </c>
      <c r="C884" s="7">
        <v>43201.416666666664</v>
      </c>
      <c r="D884">
        <v>139.75</v>
      </c>
      <c r="E884" s="7">
        <v>43202.388888888891</v>
      </c>
      <c r="F884">
        <v>88</v>
      </c>
      <c r="G884" s="8">
        <v>-0.37030000000000002</v>
      </c>
      <c r="H884">
        <v>-26173.3</v>
      </c>
      <c r="I884" s="8">
        <v>-0.3866</v>
      </c>
      <c r="J884">
        <v>484.44409999999999</v>
      </c>
      <c r="K884">
        <v>67701.06</v>
      </c>
      <c r="L884">
        <v>3514039.64</v>
      </c>
      <c r="M884">
        <v>70</v>
      </c>
      <c r="N884">
        <v>-373.9</v>
      </c>
      <c r="O884" s="8">
        <v>-0.68520000000000003</v>
      </c>
      <c r="P884" s="8">
        <v>0.12839999999999999</v>
      </c>
      <c r="Q884" t="s">
        <v>610</v>
      </c>
      <c r="S884" s="2">
        <v>43201</v>
      </c>
      <c r="T884" t="s">
        <v>1058</v>
      </c>
      <c r="U884">
        <v>139.75</v>
      </c>
      <c r="V884">
        <v>88</v>
      </c>
      <c r="W884">
        <f t="shared" si="157"/>
        <v>13943361.667452484</v>
      </c>
      <c r="X884">
        <f t="shared" si="158"/>
        <v>34858.404168631212</v>
      </c>
      <c r="Y884">
        <f t="shared" si="148"/>
        <v>250</v>
      </c>
      <c r="Z884">
        <f t="shared" si="149"/>
        <v>-13506.875</v>
      </c>
      <c r="AA884">
        <f t="shared" si="150"/>
        <v>13913144.267452484</v>
      </c>
      <c r="AB884" s="9">
        <f>IFERROR(AA884/MAX($A$3:AA884)-1,"")</f>
        <v>-3.2736351038777922E-3</v>
      </c>
      <c r="AG884" s="2">
        <f t="shared" si="155"/>
        <v>43404</v>
      </c>
      <c r="AH884">
        <v>16018048.410371481</v>
      </c>
      <c r="AI884" s="9">
        <f>AH884/MAX($AH$2:AH884)-1</f>
        <v>-7.5263314284046423E-3</v>
      </c>
      <c r="AJ884" s="29">
        <f t="shared" si="151"/>
        <v>1</v>
      </c>
      <c r="AK884" s="29">
        <f t="shared" si="152"/>
        <v>1</v>
      </c>
      <c r="AL884" s="30">
        <f t="shared" si="156"/>
        <v>2</v>
      </c>
      <c r="AM884" s="30">
        <f t="shared" si="153"/>
        <v>2369</v>
      </c>
      <c r="AN884" s="31">
        <f t="shared" ca="1" si="154"/>
        <v>-7.5263314284046423E-3</v>
      </c>
      <c r="AV884" t="s">
        <v>1058</v>
      </c>
      <c r="AW884" t="s">
        <v>31</v>
      </c>
      <c r="AX884" s="7">
        <v>43201.416666666664</v>
      </c>
      <c r="AY884">
        <v>139.75</v>
      </c>
      <c r="AZ884" s="7">
        <v>43202.388888888891</v>
      </c>
      <c r="BA884">
        <v>88</v>
      </c>
      <c r="BB884" s="8">
        <v>-0.37030000000000002</v>
      </c>
      <c r="BC884">
        <v>-26173.3</v>
      </c>
      <c r="BD884" s="8">
        <v>-0.3866</v>
      </c>
      <c r="BE884">
        <v>484.44409999999999</v>
      </c>
      <c r="BF884">
        <v>67701.06</v>
      </c>
      <c r="BG884">
        <v>3514039.64</v>
      </c>
      <c r="BH884">
        <v>70</v>
      </c>
      <c r="BI884">
        <v>-373.9</v>
      </c>
      <c r="BJ884" s="8">
        <v>-0.68520000000000003</v>
      </c>
      <c r="BK884" s="8">
        <v>0.12839999999999999</v>
      </c>
      <c r="BL884" t="s">
        <v>610</v>
      </c>
    </row>
    <row r="885" spans="1:64" x14ac:dyDescent="0.45">
      <c r="A885" t="s">
        <v>1058</v>
      </c>
      <c r="B885" t="s">
        <v>31</v>
      </c>
      <c r="C885" s="7">
        <v>43202.395833333336</v>
      </c>
      <c r="D885">
        <v>68.650000000000006</v>
      </c>
      <c r="E885" s="7">
        <v>43202.635416666664</v>
      </c>
      <c r="F885">
        <v>0.05</v>
      </c>
      <c r="G885" s="8">
        <v>-0.99929999999999997</v>
      </c>
      <c r="H885">
        <v>-72242.39</v>
      </c>
      <c r="I885" s="8">
        <v>-1.0093000000000001</v>
      </c>
      <c r="J885">
        <v>1042.654</v>
      </c>
      <c r="K885">
        <v>71578.22</v>
      </c>
      <c r="L885">
        <v>4243402.18</v>
      </c>
      <c r="M885">
        <v>70</v>
      </c>
      <c r="N885">
        <v>-1032.03</v>
      </c>
      <c r="O885" s="8">
        <v>-0.99929999999999997</v>
      </c>
      <c r="P885" s="8">
        <v>0.2382</v>
      </c>
      <c r="Q885" t="s">
        <v>610</v>
      </c>
      <c r="S885" s="2">
        <v>43202</v>
      </c>
      <c r="T885" t="s">
        <v>1058</v>
      </c>
      <c r="U885">
        <v>68.650000000000006</v>
      </c>
      <c r="V885">
        <v>0.05</v>
      </c>
      <c r="W885">
        <f t="shared" si="157"/>
        <v>13913144.267452484</v>
      </c>
      <c r="X885">
        <f t="shared" si="158"/>
        <v>34782.860668631212</v>
      </c>
      <c r="Y885">
        <f t="shared" si="148"/>
        <v>500</v>
      </c>
      <c r="Z885">
        <f t="shared" si="149"/>
        <v>-34643.5</v>
      </c>
      <c r="AA885" t="str">
        <f t="shared" si="150"/>
        <v/>
      </c>
      <c r="AB885" s="9" t="str">
        <f>IFERROR(AA885/MAX($A$3:AA885)-1,"")</f>
        <v/>
      </c>
      <c r="AG885" s="2">
        <f t="shared" si="155"/>
        <v>43405</v>
      </c>
      <c r="AH885">
        <v>15978885.060371481</v>
      </c>
      <c r="AI885" s="9">
        <f>AH885/MAX($AH$2:AH885)-1</f>
        <v>-9.9528813208925593E-3</v>
      </c>
      <c r="AJ885" s="29">
        <f t="shared" si="151"/>
        <v>1</v>
      </c>
      <c r="AK885" s="29">
        <f t="shared" si="152"/>
        <v>1</v>
      </c>
      <c r="AL885" s="30">
        <f t="shared" si="156"/>
        <v>2</v>
      </c>
      <c r="AM885" s="30">
        <f t="shared" si="153"/>
        <v>2369</v>
      </c>
      <c r="AN885" s="31">
        <f t="shared" ca="1" si="154"/>
        <v>-9.9528813208925593E-3</v>
      </c>
      <c r="AV885" t="s">
        <v>1058</v>
      </c>
      <c r="AW885" t="s">
        <v>31</v>
      </c>
      <c r="AX885" s="7">
        <v>43202.395833333336</v>
      </c>
      <c r="AY885">
        <v>68.650000000000006</v>
      </c>
      <c r="AZ885" s="7">
        <v>43202.635416666664</v>
      </c>
      <c r="BA885">
        <v>0.05</v>
      </c>
      <c r="BB885" s="8">
        <v>-0.99929999999999997</v>
      </c>
      <c r="BC885">
        <v>-72242.39</v>
      </c>
      <c r="BD885" s="8">
        <v>-1.0093000000000001</v>
      </c>
      <c r="BE885">
        <v>1042.654</v>
      </c>
      <c r="BF885">
        <v>71578.22</v>
      </c>
      <c r="BG885">
        <v>4243402.18</v>
      </c>
      <c r="BH885">
        <v>70</v>
      </c>
      <c r="BI885">
        <v>-1032.03</v>
      </c>
      <c r="BJ885" s="8">
        <v>-0.99929999999999997</v>
      </c>
      <c r="BK885" s="8">
        <v>0.2382</v>
      </c>
      <c r="BL885" t="s">
        <v>610</v>
      </c>
    </row>
    <row r="886" spans="1:64" x14ac:dyDescent="0.45">
      <c r="A886" t="s">
        <v>1083</v>
      </c>
      <c r="B886" t="s">
        <v>31</v>
      </c>
      <c r="C886" s="7">
        <v>43202.555555555555</v>
      </c>
      <c r="D886">
        <v>188.55</v>
      </c>
      <c r="E886" s="7">
        <v>43203.388888888891</v>
      </c>
      <c r="F886">
        <v>240.5</v>
      </c>
      <c r="G886" s="8">
        <v>0.27550000000000002</v>
      </c>
      <c r="H886">
        <v>17079.62</v>
      </c>
      <c r="I886" s="8">
        <v>0.25280000000000002</v>
      </c>
      <c r="J886">
        <v>358.36750000000001</v>
      </c>
      <c r="K886">
        <v>67570.2</v>
      </c>
      <c r="L886">
        <v>3531119.25</v>
      </c>
      <c r="M886">
        <v>30</v>
      </c>
      <c r="N886">
        <v>569.32000000000005</v>
      </c>
      <c r="O886" s="8">
        <v>-0.14050000000000001</v>
      </c>
      <c r="P886" s="8">
        <v>0.27550000000000002</v>
      </c>
      <c r="Q886" t="s">
        <v>610</v>
      </c>
      <c r="S886" s="2">
        <v>43202</v>
      </c>
      <c r="T886" t="s">
        <v>1083</v>
      </c>
      <c r="U886">
        <v>188.55</v>
      </c>
      <c r="V886">
        <v>240.5</v>
      </c>
      <c r="W886">
        <f t="shared" si="157"/>
        <v>13913144.267452484</v>
      </c>
      <c r="X886">
        <f t="shared" si="158"/>
        <v>34782.860668631212</v>
      </c>
      <c r="Y886">
        <f t="shared" si="148"/>
        <v>175</v>
      </c>
      <c r="Z886">
        <f t="shared" si="149"/>
        <v>8340.4124999999967</v>
      </c>
      <c r="AA886" t="str">
        <f t="shared" si="150"/>
        <v/>
      </c>
      <c r="AB886" s="9" t="str">
        <f>IFERROR(AA886/MAX($A$3:AA886)-1,"")</f>
        <v/>
      </c>
      <c r="AG886" s="2">
        <f t="shared" si="155"/>
        <v>43406</v>
      </c>
      <c r="AH886">
        <v>15978885.060371481</v>
      </c>
      <c r="AI886" s="9">
        <f>AH886/MAX($AH$2:AH886)-1</f>
        <v>-9.9528813208925593E-3</v>
      </c>
      <c r="AJ886" s="29">
        <f t="shared" si="151"/>
        <v>1</v>
      </c>
      <c r="AK886" s="29">
        <f t="shared" si="152"/>
        <v>1</v>
      </c>
      <c r="AL886" s="30">
        <f t="shared" si="156"/>
        <v>2</v>
      </c>
      <c r="AM886" s="30">
        <f t="shared" si="153"/>
        <v>2369</v>
      </c>
      <c r="AN886" s="31">
        <f t="shared" ca="1" si="154"/>
        <v>-9.9528813208925593E-3</v>
      </c>
      <c r="AV886" t="s">
        <v>1083</v>
      </c>
      <c r="AW886" t="s">
        <v>31</v>
      </c>
      <c r="AX886" s="7">
        <v>43202.555555555555</v>
      </c>
      <c r="AY886">
        <v>188.55</v>
      </c>
      <c r="AZ886" s="7">
        <v>43203.388888888891</v>
      </c>
      <c r="BA886">
        <v>240.5</v>
      </c>
      <c r="BB886" s="8">
        <v>0.27550000000000002</v>
      </c>
      <c r="BC886">
        <v>17079.62</v>
      </c>
      <c r="BD886" s="8">
        <v>0.25280000000000002</v>
      </c>
      <c r="BE886">
        <v>358.36750000000001</v>
      </c>
      <c r="BF886">
        <v>67570.2</v>
      </c>
      <c r="BG886">
        <v>3531119.25</v>
      </c>
      <c r="BH886">
        <v>30</v>
      </c>
      <c r="BI886">
        <v>569.32000000000005</v>
      </c>
      <c r="BJ886" s="8">
        <v>-0.14050000000000001</v>
      </c>
      <c r="BK886" s="8">
        <v>0.27550000000000002</v>
      </c>
      <c r="BL886" t="s">
        <v>610</v>
      </c>
    </row>
    <row r="887" spans="1:64" x14ac:dyDescent="0.45">
      <c r="A887" t="s">
        <v>1059</v>
      </c>
      <c r="B887" t="s">
        <v>31</v>
      </c>
      <c r="C887" s="7">
        <v>43202.565972222219</v>
      </c>
      <c r="D887">
        <v>46.15</v>
      </c>
      <c r="E887" s="7">
        <v>43202.635416666664</v>
      </c>
      <c r="F887">
        <v>1.1000000000000001</v>
      </c>
      <c r="G887" s="8">
        <v>-0.97619999999999996</v>
      </c>
      <c r="H887">
        <v>-70269.039999999994</v>
      </c>
      <c r="I887" s="8">
        <v>-0.98640000000000005</v>
      </c>
      <c r="J887">
        <v>1543.6110000000001</v>
      </c>
      <c r="K887">
        <v>71237.66</v>
      </c>
      <c r="L887">
        <v>4173133.14</v>
      </c>
      <c r="M887">
        <v>21</v>
      </c>
      <c r="N887">
        <v>-3346.14</v>
      </c>
      <c r="O887" s="8">
        <v>-0.97619999999999996</v>
      </c>
      <c r="P887" s="8">
        <v>0.1484</v>
      </c>
      <c r="Q887" t="s">
        <v>610</v>
      </c>
      <c r="S887" s="2">
        <v>43202</v>
      </c>
      <c r="T887" t="s">
        <v>1059</v>
      </c>
      <c r="U887">
        <v>46.15</v>
      </c>
      <c r="V887">
        <v>1.1000000000000001</v>
      </c>
      <c r="W887">
        <f t="shared" si="157"/>
        <v>13913144.267452484</v>
      </c>
      <c r="X887">
        <f t="shared" si="158"/>
        <v>34782.860668631212</v>
      </c>
      <c r="Y887">
        <f t="shared" si="148"/>
        <v>750</v>
      </c>
      <c r="Z887">
        <f t="shared" si="149"/>
        <v>-34141.875</v>
      </c>
      <c r="AA887">
        <f t="shared" si="150"/>
        <v>13852699.304952484</v>
      </c>
      <c r="AB887" s="9">
        <f>IFERROR(AA887/MAX($A$3:AA887)-1,"")</f>
        <v>-7.6038631666921486E-3</v>
      </c>
      <c r="AG887" s="2">
        <f t="shared" si="155"/>
        <v>43407</v>
      </c>
      <c r="AH887">
        <v>15978885.060371481</v>
      </c>
      <c r="AI887" s="9">
        <f>AH887/MAX($AH$2:AH887)-1</f>
        <v>-9.9528813208925593E-3</v>
      </c>
      <c r="AJ887" s="29">
        <f t="shared" si="151"/>
        <v>1</v>
      </c>
      <c r="AK887" s="29">
        <f t="shared" si="152"/>
        <v>1</v>
      </c>
      <c r="AL887" s="30">
        <f t="shared" si="156"/>
        <v>2</v>
      </c>
      <c r="AM887" s="30">
        <f t="shared" si="153"/>
        <v>2369</v>
      </c>
      <c r="AN887" s="31">
        <f t="shared" ca="1" si="154"/>
        <v>-9.9528813208925593E-3</v>
      </c>
      <c r="AV887" t="s">
        <v>1059</v>
      </c>
      <c r="AW887" t="s">
        <v>31</v>
      </c>
      <c r="AX887" s="7">
        <v>43202.565972222219</v>
      </c>
      <c r="AY887">
        <v>46.15</v>
      </c>
      <c r="AZ887" s="7">
        <v>43202.635416666664</v>
      </c>
      <c r="BA887">
        <v>1.1000000000000001</v>
      </c>
      <c r="BB887" s="8">
        <v>-0.97619999999999996</v>
      </c>
      <c r="BC887">
        <v>-70269.039999999994</v>
      </c>
      <c r="BD887" s="8">
        <v>-0.98640000000000005</v>
      </c>
      <c r="BE887">
        <v>1543.6110000000001</v>
      </c>
      <c r="BF887">
        <v>71237.66</v>
      </c>
      <c r="BG887">
        <v>4173133.14</v>
      </c>
      <c r="BH887">
        <v>21</v>
      </c>
      <c r="BI887">
        <v>-3346.14</v>
      </c>
      <c r="BJ887" s="8">
        <v>-0.97619999999999996</v>
      </c>
      <c r="BK887" s="8">
        <v>0.1484</v>
      </c>
      <c r="BL887" t="s">
        <v>610</v>
      </c>
    </row>
    <row r="888" spans="1:64" x14ac:dyDescent="0.45">
      <c r="A888" t="s">
        <v>1046</v>
      </c>
      <c r="B888" t="s">
        <v>31</v>
      </c>
      <c r="C888" s="7">
        <v>43203.461805555555</v>
      </c>
      <c r="D888">
        <v>161.9</v>
      </c>
      <c r="E888" s="7">
        <v>43206.385416666664</v>
      </c>
      <c r="F888">
        <v>92.65</v>
      </c>
      <c r="G888" s="8">
        <v>-0.42770000000000002</v>
      </c>
      <c r="H888">
        <v>-31425.79</v>
      </c>
      <c r="I888" s="8">
        <v>-0.44350000000000001</v>
      </c>
      <c r="J888">
        <v>437.71260000000001</v>
      </c>
      <c r="K888">
        <v>70865.66</v>
      </c>
      <c r="L888">
        <v>4141707.35</v>
      </c>
      <c r="M888">
        <v>56</v>
      </c>
      <c r="N888">
        <v>-561.16999999999996</v>
      </c>
      <c r="O888" s="8">
        <v>-0.68679999999999997</v>
      </c>
      <c r="P888" s="8">
        <v>0.10349999999999999</v>
      </c>
      <c r="Q888" t="s">
        <v>610</v>
      </c>
      <c r="S888" s="2">
        <v>43203</v>
      </c>
      <c r="T888" t="s">
        <v>1046</v>
      </c>
      <c r="U888">
        <v>161.9</v>
      </c>
      <c r="V888">
        <v>92.65</v>
      </c>
      <c r="W888">
        <f t="shared" si="157"/>
        <v>13852699.304952484</v>
      </c>
      <c r="X888">
        <f t="shared" si="158"/>
        <v>34631.74826238121</v>
      </c>
      <c r="Y888">
        <f t="shared" si="148"/>
        <v>225</v>
      </c>
      <c r="Z888">
        <f t="shared" si="149"/>
        <v>-16153.987500000001</v>
      </c>
      <c r="AA888" t="str">
        <f t="shared" si="150"/>
        <v/>
      </c>
      <c r="AB888" s="9" t="str">
        <f>IFERROR(AA888/MAX($A$3:AA888)-1,"")</f>
        <v/>
      </c>
      <c r="AG888" s="2">
        <f t="shared" si="155"/>
        <v>43408</v>
      </c>
      <c r="AH888">
        <v>15978885.060371481</v>
      </c>
      <c r="AI888" s="9">
        <f>AH888/MAX($AH$2:AH888)-1</f>
        <v>-9.9528813208925593E-3</v>
      </c>
      <c r="AJ888" s="29">
        <f t="shared" si="151"/>
        <v>1</v>
      </c>
      <c r="AK888" s="29">
        <f t="shared" si="152"/>
        <v>1</v>
      </c>
      <c r="AL888" s="30">
        <f t="shared" si="156"/>
        <v>2</v>
      </c>
      <c r="AM888" s="30">
        <f t="shared" si="153"/>
        <v>2369</v>
      </c>
      <c r="AN888" s="31">
        <f t="shared" ca="1" si="154"/>
        <v>-9.9528813208925593E-3</v>
      </c>
      <c r="AV888" t="s">
        <v>1046</v>
      </c>
      <c r="AW888" t="s">
        <v>31</v>
      </c>
      <c r="AX888" s="7">
        <v>43203.461805555555</v>
      </c>
      <c r="AY888">
        <v>161.9</v>
      </c>
      <c r="AZ888" s="7">
        <v>43206.385416666664</v>
      </c>
      <c r="BA888">
        <v>92.65</v>
      </c>
      <c r="BB888" s="8">
        <v>-0.42770000000000002</v>
      </c>
      <c r="BC888">
        <v>-31425.79</v>
      </c>
      <c r="BD888" s="8">
        <v>-0.44350000000000001</v>
      </c>
      <c r="BE888">
        <v>437.71260000000001</v>
      </c>
      <c r="BF888">
        <v>70865.66</v>
      </c>
      <c r="BG888">
        <v>4141707.35</v>
      </c>
      <c r="BH888">
        <v>56</v>
      </c>
      <c r="BI888">
        <v>-561.16999999999996</v>
      </c>
      <c r="BJ888" s="8">
        <v>-0.68679999999999997</v>
      </c>
      <c r="BK888" s="8">
        <v>0.10349999999999999</v>
      </c>
      <c r="BL888" t="s">
        <v>610</v>
      </c>
    </row>
    <row r="889" spans="1:64" x14ac:dyDescent="0.45">
      <c r="A889" t="s">
        <v>1057</v>
      </c>
      <c r="B889" t="s">
        <v>31</v>
      </c>
      <c r="C889" s="7">
        <v>43203.59375</v>
      </c>
      <c r="D889">
        <v>202.1</v>
      </c>
      <c r="E889" s="7">
        <v>43206.388888888891</v>
      </c>
      <c r="F889">
        <v>142</v>
      </c>
      <c r="G889" s="8">
        <v>-0.2974</v>
      </c>
      <c r="H889">
        <v>-21271.17</v>
      </c>
      <c r="I889" s="8">
        <v>-0.31440000000000001</v>
      </c>
      <c r="J889">
        <v>334.76299999999998</v>
      </c>
      <c r="K889">
        <v>67655.600000000006</v>
      </c>
      <c r="L889">
        <v>3509848.08</v>
      </c>
      <c r="M889">
        <v>19</v>
      </c>
      <c r="N889">
        <v>-1119.54</v>
      </c>
      <c r="O889" s="8">
        <v>-0.41560000000000002</v>
      </c>
      <c r="P889" s="8">
        <v>8.8599999999999998E-2</v>
      </c>
      <c r="Q889" t="s">
        <v>610</v>
      </c>
      <c r="S889" s="2">
        <v>43203</v>
      </c>
      <c r="T889" t="s">
        <v>1057</v>
      </c>
      <c r="U889">
        <v>202.1</v>
      </c>
      <c r="V889">
        <v>142</v>
      </c>
      <c r="W889">
        <f t="shared" si="157"/>
        <v>13852699.304952484</v>
      </c>
      <c r="X889">
        <f t="shared" si="158"/>
        <v>34631.74826238121</v>
      </c>
      <c r="Y889">
        <f t="shared" si="148"/>
        <v>175</v>
      </c>
      <c r="Z889">
        <f t="shared" si="149"/>
        <v>-11119.674999999999</v>
      </c>
      <c r="AA889">
        <f t="shared" si="150"/>
        <v>13825425.642452484</v>
      </c>
      <c r="AB889" s="9">
        <f>IFERROR(AA889/MAX($A$3:AA889)-1,"")</f>
        <v>-9.5577262157960918E-3</v>
      </c>
      <c r="AG889" s="2">
        <f t="shared" si="155"/>
        <v>43409</v>
      </c>
      <c r="AH889">
        <v>15978885.060371481</v>
      </c>
      <c r="AI889" s="9">
        <f>AH889/MAX($AH$2:AH889)-1</f>
        <v>-9.9528813208925593E-3</v>
      </c>
      <c r="AJ889" s="29">
        <f t="shared" si="151"/>
        <v>1</v>
      </c>
      <c r="AK889" s="29">
        <f t="shared" si="152"/>
        <v>1</v>
      </c>
      <c r="AL889" s="30">
        <f t="shared" si="156"/>
        <v>2</v>
      </c>
      <c r="AM889" s="30">
        <f t="shared" si="153"/>
        <v>2369</v>
      </c>
      <c r="AN889" s="31">
        <f t="shared" ca="1" si="154"/>
        <v>-9.9528813208925593E-3</v>
      </c>
      <c r="AV889" t="s">
        <v>1057</v>
      </c>
      <c r="AW889" t="s">
        <v>31</v>
      </c>
      <c r="AX889" s="7">
        <v>43203.59375</v>
      </c>
      <c r="AY889">
        <v>202.1</v>
      </c>
      <c r="AZ889" s="7">
        <v>43206.388888888891</v>
      </c>
      <c r="BA889">
        <v>142</v>
      </c>
      <c r="BB889" s="8">
        <v>-0.2974</v>
      </c>
      <c r="BC889">
        <v>-21271.17</v>
      </c>
      <c r="BD889" s="8">
        <v>-0.31440000000000001</v>
      </c>
      <c r="BE889">
        <v>334.76299999999998</v>
      </c>
      <c r="BF889">
        <v>67655.600000000006</v>
      </c>
      <c r="BG889">
        <v>3509848.08</v>
      </c>
      <c r="BH889">
        <v>19</v>
      </c>
      <c r="BI889">
        <v>-1119.54</v>
      </c>
      <c r="BJ889" s="8">
        <v>-0.41560000000000002</v>
      </c>
      <c r="BK889" s="8">
        <v>8.8599999999999998E-2</v>
      </c>
      <c r="BL889" t="s">
        <v>610</v>
      </c>
    </row>
    <row r="890" spans="1:64" x14ac:dyDescent="0.45">
      <c r="A890" t="s">
        <v>1059</v>
      </c>
      <c r="B890" t="s">
        <v>31</v>
      </c>
      <c r="C890" s="7">
        <v>43206.395833333336</v>
      </c>
      <c r="D890">
        <v>174</v>
      </c>
      <c r="E890" s="7">
        <v>43207.385416666664</v>
      </c>
      <c r="F890">
        <v>209</v>
      </c>
      <c r="G890" s="8">
        <v>0.2011</v>
      </c>
      <c r="H890">
        <v>12666.58</v>
      </c>
      <c r="I890" s="8">
        <v>0.17910000000000001</v>
      </c>
      <c r="J890">
        <v>406.37090000000001</v>
      </c>
      <c r="K890">
        <v>70708.539999999994</v>
      </c>
      <c r="L890">
        <v>4154373.93</v>
      </c>
      <c r="M890">
        <v>75</v>
      </c>
      <c r="N890">
        <v>168.89</v>
      </c>
      <c r="O890" s="8">
        <v>-0.16719999999999999</v>
      </c>
      <c r="P890" s="8">
        <v>0.433</v>
      </c>
      <c r="Q890" t="s">
        <v>610</v>
      </c>
      <c r="S890" s="2">
        <v>43206</v>
      </c>
      <c r="T890" t="s">
        <v>1059</v>
      </c>
      <c r="U890">
        <v>174</v>
      </c>
      <c r="V890">
        <v>209</v>
      </c>
      <c r="W890">
        <f t="shared" si="157"/>
        <v>13825425.642452484</v>
      </c>
      <c r="X890">
        <f t="shared" si="158"/>
        <v>34563.564106131213</v>
      </c>
      <c r="Y890">
        <f t="shared" si="148"/>
        <v>200</v>
      </c>
      <c r="Z890">
        <f t="shared" si="149"/>
        <v>6233.9999999999973</v>
      </c>
      <c r="AA890" t="str">
        <f t="shared" si="150"/>
        <v/>
      </c>
      <c r="AB890" s="9" t="str">
        <f>IFERROR(AA890/MAX($A$3:AA890)-1,"")</f>
        <v/>
      </c>
      <c r="AG890" s="2">
        <f t="shared" si="155"/>
        <v>43410</v>
      </c>
      <c r="AH890">
        <v>15978885.060371481</v>
      </c>
      <c r="AI890" s="9">
        <f>AH890/MAX($AH$2:AH890)-1</f>
        <v>-9.9528813208925593E-3</v>
      </c>
      <c r="AJ890" s="29">
        <f t="shared" si="151"/>
        <v>1</v>
      </c>
      <c r="AK890" s="29">
        <f t="shared" si="152"/>
        <v>1</v>
      </c>
      <c r="AL890" s="30">
        <f t="shared" si="156"/>
        <v>2</v>
      </c>
      <c r="AM890" s="30">
        <f t="shared" si="153"/>
        <v>2369</v>
      </c>
      <c r="AN890" s="31">
        <f t="shared" ca="1" si="154"/>
        <v>-9.9528813208925593E-3</v>
      </c>
      <c r="AV890" t="s">
        <v>1059</v>
      </c>
      <c r="AW890" t="s">
        <v>31</v>
      </c>
      <c r="AX890" s="7">
        <v>43206.395833333336</v>
      </c>
      <c r="AY890">
        <v>174</v>
      </c>
      <c r="AZ890" s="7">
        <v>43207.385416666664</v>
      </c>
      <c r="BA890">
        <v>209</v>
      </c>
      <c r="BB890" s="8">
        <v>0.2011</v>
      </c>
      <c r="BC890">
        <v>12666.58</v>
      </c>
      <c r="BD890" s="8">
        <v>0.17910000000000001</v>
      </c>
      <c r="BE890">
        <v>406.37090000000001</v>
      </c>
      <c r="BF890">
        <v>70708.539999999994</v>
      </c>
      <c r="BG890">
        <v>4154373.93</v>
      </c>
      <c r="BH890">
        <v>75</v>
      </c>
      <c r="BI890">
        <v>168.89</v>
      </c>
      <c r="BJ890" s="8">
        <v>-0.16719999999999999</v>
      </c>
      <c r="BK890" s="8">
        <v>0.433</v>
      </c>
      <c r="BL890" t="s">
        <v>610</v>
      </c>
    </row>
    <row r="891" spans="1:64" x14ac:dyDescent="0.45">
      <c r="A891" t="s">
        <v>1030</v>
      </c>
      <c r="B891" t="s">
        <v>31</v>
      </c>
      <c r="C891" s="7">
        <v>43206.46875</v>
      </c>
      <c r="D891">
        <v>198.95</v>
      </c>
      <c r="E891" s="7">
        <v>43207.385416666664</v>
      </c>
      <c r="F891">
        <v>276.60000000000002</v>
      </c>
      <c r="G891" s="8">
        <v>0.39029999999999998</v>
      </c>
      <c r="H891">
        <v>25894.53</v>
      </c>
      <c r="I891" s="8">
        <v>0.3664</v>
      </c>
      <c r="J891">
        <v>355.233</v>
      </c>
      <c r="K891">
        <v>70673.600000000006</v>
      </c>
      <c r="L891">
        <v>4180268.46</v>
      </c>
      <c r="M891">
        <v>54</v>
      </c>
      <c r="N891">
        <v>479.53</v>
      </c>
      <c r="O891" s="8">
        <v>-3.09E-2</v>
      </c>
      <c r="P891" s="8">
        <v>0.64339999999999997</v>
      </c>
      <c r="Q891" t="s">
        <v>610</v>
      </c>
      <c r="S891" s="2">
        <v>43206</v>
      </c>
      <c r="T891" t="s">
        <v>1030</v>
      </c>
      <c r="U891">
        <v>198.95</v>
      </c>
      <c r="V891">
        <v>276.60000000000002</v>
      </c>
      <c r="W891">
        <f t="shared" si="157"/>
        <v>13825425.642452484</v>
      </c>
      <c r="X891">
        <f t="shared" si="158"/>
        <v>34563.564106131213</v>
      </c>
      <c r="Y891">
        <f t="shared" si="148"/>
        <v>175</v>
      </c>
      <c r="Z891">
        <f t="shared" si="149"/>
        <v>12756.537500000004</v>
      </c>
      <c r="AA891">
        <f t="shared" si="150"/>
        <v>13844416.179952484</v>
      </c>
      <c r="AB891" s="9">
        <f>IFERROR(AA891/MAX($A$3:AA891)-1,"")</f>
        <v>-8.1972595199912845E-3</v>
      </c>
      <c r="AG891" s="2">
        <f t="shared" si="155"/>
        <v>43411</v>
      </c>
      <c r="AH891">
        <v>15978885.060371481</v>
      </c>
      <c r="AI891" s="9">
        <f>AH891/MAX($AH$2:AH891)-1</f>
        <v>-9.9528813208925593E-3</v>
      </c>
      <c r="AJ891" s="29">
        <f t="shared" si="151"/>
        <v>1</v>
      </c>
      <c r="AK891" s="29">
        <f t="shared" si="152"/>
        <v>1</v>
      </c>
      <c r="AL891" s="30">
        <f t="shared" si="156"/>
        <v>2</v>
      </c>
      <c r="AM891" s="30">
        <f t="shared" si="153"/>
        <v>2369</v>
      </c>
      <c r="AN891" s="31">
        <f t="shared" ca="1" si="154"/>
        <v>-9.9528813208925593E-3</v>
      </c>
      <c r="AV891" t="s">
        <v>1030</v>
      </c>
      <c r="AW891" t="s">
        <v>31</v>
      </c>
      <c r="AX891" s="7">
        <v>43206.46875</v>
      </c>
      <c r="AY891">
        <v>198.95</v>
      </c>
      <c r="AZ891" s="7">
        <v>43207.385416666664</v>
      </c>
      <c r="BA891">
        <v>276.60000000000002</v>
      </c>
      <c r="BB891" s="8">
        <v>0.39029999999999998</v>
      </c>
      <c r="BC891">
        <v>25894.53</v>
      </c>
      <c r="BD891" s="8">
        <v>0.3664</v>
      </c>
      <c r="BE891">
        <v>355.233</v>
      </c>
      <c r="BF891">
        <v>70673.600000000006</v>
      </c>
      <c r="BG891">
        <v>4180268.46</v>
      </c>
      <c r="BH891">
        <v>54</v>
      </c>
      <c r="BI891">
        <v>479.53</v>
      </c>
      <c r="BJ891" s="8">
        <v>-3.09E-2</v>
      </c>
      <c r="BK891" s="8">
        <v>0.64339999999999997</v>
      </c>
      <c r="BL891" t="s">
        <v>610</v>
      </c>
    </row>
    <row r="892" spans="1:64" x14ac:dyDescent="0.45">
      <c r="A892" t="s">
        <v>1063</v>
      </c>
      <c r="B892" t="s">
        <v>31</v>
      </c>
      <c r="C892" s="7">
        <v>43208.399305555555</v>
      </c>
      <c r="D892">
        <v>113.3</v>
      </c>
      <c r="E892" s="7">
        <v>43209.385416666664</v>
      </c>
      <c r="F892">
        <v>181.95</v>
      </c>
      <c r="G892" s="8">
        <v>0.60589999999999999</v>
      </c>
      <c r="H892">
        <v>41112.449999999997</v>
      </c>
      <c r="I892" s="8">
        <v>0.57989999999999997</v>
      </c>
      <c r="J892">
        <v>625.78409999999997</v>
      </c>
      <c r="K892">
        <v>70901.34</v>
      </c>
      <c r="L892">
        <v>4221380.91</v>
      </c>
      <c r="M892">
        <v>74</v>
      </c>
      <c r="N892">
        <v>555.57000000000005</v>
      </c>
      <c r="O892" s="8">
        <v>-0.4042</v>
      </c>
      <c r="P892" s="8">
        <v>1.0962000000000001</v>
      </c>
      <c r="Q892" t="s">
        <v>610</v>
      </c>
      <c r="S892" s="2">
        <v>43208</v>
      </c>
      <c r="T892" t="s">
        <v>1063</v>
      </c>
      <c r="U892">
        <v>113.3</v>
      </c>
      <c r="V892">
        <v>181.95</v>
      </c>
      <c r="W892">
        <f t="shared" si="157"/>
        <v>13844416.179952484</v>
      </c>
      <c r="X892">
        <f t="shared" si="158"/>
        <v>34611.040449881213</v>
      </c>
      <c r="Y892">
        <f t="shared" si="148"/>
        <v>300</v>
      </c>
      <c r="Z892">
        <f t="shared" si="149"/>
        <v>19709.249999999996</v>
      </c>
      <c r="AA892" t="str">
        <f t="shared" si="150"/>
        <v/>
      </c>
      <c r="AB892" s="9" t="str">
        <f>IFERROR(AA892/MAX($A$3:AA892)-1,"")</f>
        <v/>
      </c>
      <c r="AG892" s="2">
        <f t="shared" si="155"/>
        <v>43412</v>
      </c>
      <c r="AH892">
        <v>15978885.060371481</v>
      </c>
      <c r="AI892" s="9">
        <f>AH892/MAX($AH$2:AH892)-1</f>
        <v>-9.9528813208925593E-3</v>
      </c>
      <c r="AJ892" s="29">
        <f t="shared" si="151"/>
        <v>1</v>
      </c>
      <c r="AK892" s="29">
        <f t="shared" si="152"/>
        <v>1</v>
      </c>
      <c r="AL892" s="30">
        <f t="shared" si="156"/>
        <v>2</v>
      </c>
      <c r="AM892" s="30">
        <f t="shared" si="153"/>
        <v>2369</v>
      </c>
      <c r="AN892" s="31">
        <f t="shared" ca="1" si="154"/>
        <v>-9.9528813208925593E-3</v>
      </c>
      <c r="AV892" t="s">
        <v>1063</v>
      </c>
      <c r="AW892" t="s">
        <v>31</v>
      </c>
      <c r="AX892" s="7">
        <v>43208.399305555555</v>
      </c>
      <c r="AY892">
        <v>113.3</v>
      </c>
      <c r="AZ892" s="7">
        <v>43209.385416666664</v>
      </c>
      <c r="BA892">
        <v>181.95</v>
      </c>
      <c r="BB892" s="8">
        <v>0.60589999999999999</v>
      </c>
      <c r="BC892">
        <v>41112.449999999997</v>
      </c>
      <c r="BD892" s="8">
        <v>0.57989999999999997</v>
      </c>
      <c r="BE892">
        <v>625.78409999999997</v>
      </c>
      <c r="BF892">
        <v>70901.34</v>
      </c>
      <c r="BG892">
        <v>4221380.91</v>
      </c>
      <c r="BH892">
        <v>74</v>
      </c>
      <c r="BI892">
        <v>555.57000000000005</v>
      </c>
      <c r="BJ892" s="8">
        <v>-0.4042</v>
      </c>
      <c r="BK892" s="8">
        <v>1.0962000000000001</v>
      </c>
      <c r="BL892" t="s">
        <v>610</v>
      </c>
    </row>
    <row r="893" spans="1:64" x14ac:dyDescent="0.45">
      <c r="A893" t="s">
        <v>1056</v>
      </c>
      <c r="B893" t="s">
        <v>31</v>
      </c>
      <c r="C893" s="7">
        <v>43208.590277777781</v>
      </c>
      <c r="D893">
        <v>77.900000000000006</v>
      </c>
      <c r="E893" s="7">
        <v>43209.385416666664</v>
      </c>
      <c r="F893">
        <v>109</v>
      </c>
      <c r="G893" s="8">
        <v>0.3992</v>
      </c>
      <c r="H893">
        <v>26614.44</v>
      </c>
      <c r="I893" s="8">
        <v>0.37519999999999998</v>
      </c>
      <c r="J893">
        <v>910.48689999999999</v>
      </c>
      <c r="K893">
        <v>70926.94</v>
      </c>
      <c r="L893">
        <v>4247995.3600000003</v>
      </c>
      <c r="M893">
        <v>19</v>
      </c>
      <c r="N893">
        <v>1400.76</v>
      </c>
      <c r="O893" s="8">
        <v>-0.18290000000000001</v>
      </c>
      <c r="P893" s="8">
        <v>1.0462</v>
      </c>
      <c r="Q893" t="s">
        <v>610</v>
      </c>
      <c r="S893" s="2">
        <v>43208</v>
      </c>
      <c r="T893" t="s">
        <v>1056</v>
      </c>
      <c r="U893">
        <v>77.900000000000006</v>
      </c>
      <c r="V893">
        <v>109</v>
      </c>
      <c r="W893">
        <f t="shared" si="157"/>
        <v>13844416.179952484</v>
      </c>
      <c r="X893">
        <f t="shared" si="158"/>
        <v>34611.040449881213</v>
      </c>
      <c r="Y893">
        <f t="shared" si="148"/>
        <v>450</v>
      </c>
      <c r="Z893">
        <f t="shared" si="149"/>
        <v>13153.949999999997</v>
      </c>
      <c r="AA893" t="str">
        <f t="shared" si="150"/>
        <v/>
      </c>
      <c r="AB893" s="9" t="str">
        <f>IFERROR(AA893/MAX($A$3:AA893)-1,"")</f>
        <v/>
      </c>
      <c r="AG893" s="2">
        <f t="shared" si="155"/>
        <v>43413</v>
      </c>
      <c r="AH893">
        <v>15978885.060371481</v>
      </c>
      <c r="AI893" s="9">
        <f>AH893/MAX($AH$2:AH893)-1</f>
        <v>-9.9528813208925593E-3</v>
      </c>
      <c r="AJ893" s="29">
        <f t="shared" si="151"/>
        <v>1</v>
      </c>
      <c r="AK893" s="29">
        <f t="shared" si="152"/>
        <v>1</v>
      </c>
      <c r="AL893" s="30">
        <f t="shared" si="156"/>
        <v>2</v>
      </c>
      <c r="AM893" s="30">
        <f t="shared" si="153"/>
        <v>2369</v>
      </c>
      <c r="AN893" s="31">
        <f t="shared" ca="1" si="154"/>
        <v>-9.9528813208925593E-3</v>
      </c>
      <c r="AV893" t="s">
        <v>1056</v>
      </c>
      <c r="AW893" t="s">
        <v>31</v>
      </c>
      <c r="AX893" s="7">
        <v>43208.590277777781</v>
      </c>
      <c r="AY893">
        <v>77.900000000000006</v>
      </c>
      <c r="AZ893" s="7">
        <v>43209.385416666664</v>
      </c>
      <c r="BA893">
        <v>109</v>
      </c>
      <c r="BB893" s="8">
        <v>0.3992</v>
      </c>
      <c r="BC893">
        <v>26614.44</v>
      </c>
      <c r="BD893" s="8">
        <v>0.37519999999999998</v>
      </c>
      <c r="BE893">
        <v>910.48689999999999</v>
      </c>
      <c r="BF893">
        <v>70926.94</v>
      </c>
      <c r="BG893">
        <v>4247995.3600000003</v>
      </c>
      <c r="BH893">
        <v>19</v>
      </c>
      <c r="BI893">
        <v>1400.76</v>
      </c>
      <c r="BJ893" s="8">
        <v>-0.18290000000000001</v>
      </c>
      <c r="BK893" s="8">
        <v>1.0462</v>
      </c>
      <c r="BL893" t="s">
        <v>610</v>
      </c>
    </row>
    <row r="894" spans="1:64" x14ac:dyDescent="0.45">
      <c r="A894" t="s">
        <v>1056</v>
      </c>
      <c r="B894" t="s">
        <v>31</v>
      </c>
      <c r="C894" s="7">
        <v>43208.611111111109</v>
      </c>
      <c r="D894">
        <v>105.45</v>
      </c>
      <c r="E894" s="7">
        <v>43209.388888888891</v>
      </c>
      <c r="F894">
        <v>94.85</v>
      </c>
      <c r="G894" s="8">
        <v>-0.10050000000000001</v>
      </c>
      <c r="H894">
        <v>-8073.24</v>
      </c>
      <c r="I894" s="8">
        <v>-0.1195</v>
      </c>
      <c r="J894">
        <v>640.58069999999998</v>
      </c>
      <c r="K894">
        <v>67549.23</v>
      </c>
      <c r="L894">
        <v>3501774.84</v>
      </c>
      <c r="M894">
        <v>14</v>
      </c>
      <c r="N894">
        <v>-576.66</v>
      </c>
      <c r="O894" s="8">
        <v>-0.32669999999999999</v>
      </c>
      <c r="P894" s="8">
        <v>0.51160000000000005</v>
      </c>
      <c r="Q894" t="s">
        <v>610</v>
      </c>
      <c r="S894" s="2">
        <v>43208</v>
      </c>
      <c r="T894" t="s">
        <v>1056</v>
      </c>
      <c r="U894">
        <v>105.45</v>
      </c>
      <c r="V894">
        <v>94.85</v>
      </c>
      <c r="W894">
        <f t="shared" si="157"/>
        <v>13844416.179952484</v>
      </c>
      <c r="X894">
        <f t="shared" si="158"/>
        <v>34611.040449881213</v>
      </c>
      <c r="Y894">
        <f t="shared" si="148"/>
        <v>325</v>
      </c>
      <c r="Z894">
        <f t="shared" si="149"/>
        <v>-4095.9750000000026</v>
      </c>
      <c r="AA894" t="str">
        <f t="shared" si="150"/>
        <v/>
      </c>
      <c r="AB894" s="9" t="str">
        <f>IFERROR(AA894/MAX($A$3:AA894)-1,"")</f>
        <v/>
      </c>
      <c r="AG894" s="2">
        <f t="shared" si="155"/>
        <v>43414</v>
      </c>
      <c r="AH894">
        <v>15978885.060371481</v>
      </c>
      <c r="AI894" s="9">
        <f>AH894/MAX($AH$2:AH894)-1</f>
        <v>-9.9528813208925593E-3</v>
      </c>
      <c r="AJ894" s="29">
        <f t="shared" si="151"/>
        <v>1</v>
      </c>
      <c r="AK894" s="29">
        <f t="shared" si="152"/>
        <v>1</v>
      </c>
      <c r="AL894" s="30">
        <f t="shared" si="156"/>
        <v>2</v>
      </c>
      <c r="AM894" s="30">
        <f t="shared" si="153"/>
        <v>2369</v>
      </c>
      <c r="AN894" s="31">
        <f t="shared" ca="1" si="154"/>
        <v>-9.9528813208925593E-3</v>
      </c>
      <c r="AV894" t="s">
        <v>1056</v>
      </c>
      <c r="AW894" t="s">
        <v>31</v>
      </c>
      <c r="AX894" s="7">
        <v>43208.611111111109</v>
      </c>
      <c r="AY894">
        <v>105.45</v>
      </c>
      <c r="AZ894" s="7">
        <v>43209.388888888891</v>
      </c>
      <c r="BA894">
        <v>94.85</v>
      </c>
      <c r="BB894" s="8">
        <v>-0.10050000000000001</v>
      </c>
      <c r="BC894">
        <v>-8073.24</v>
      </c>
      <c r="BD894" s="8">
        <v>-0.1195</v>
      </c>
      <c r="BE894">
        <v>640.58069999999998</v>
      </c>
      <c r="BF894">
        <v>67549.23</v>
      </c>
      <c r="BG894">
        <v>3501774.84</v>
      </c>
      <c r="BH894">
        <v>14</v>
      </c>
      <c r="BI894">
        <v>-576.66</v>
      </c>
      <c r="BJ894" s="8">
        <v>-0.32669999999999999</v>
      </c>
      <c r="BK894" s="8">
        <v>0.51160000000000005</v>
      </c>
      <c r="BL894" t="s">
        <v>610</v>
      </c>
    </row>
    <row r="895" spans="1:64" x14ac:dyDescent="0.45">
      <c r="A895" t="s">
        <v>1057</v>
      </c>
      <c r="B895" t="s">
        <v>31</v>
      </c>
      <c r="C895" s="7">
        <v>43208.614583333336</v>
      </c>
      <c r="D895">
        <v>69.900000000000006</v>
      </c>
      <c r="E895" s="7">
        <v>43209.388888888891</v>
      </c>
      <c r="F895">
        <v>47.5</v>
      </c>
      <c r="G895" s="8">
        <v>-0.32050000000000001</v>
      </c>
      <c r="H895">
        <v>-22778.92</v>
      </c>
      <c r="I895" s="8">
        <v>-0.33729999999999999</v>
      </c>
      <c r="J895">
        <v>966.27300000000002</v>
      </c>
      <c r="K895">
        <v>67542.48</v>
      </c>
      <c r="L895">
        <v>3478995.92</v>
      </c>
      <c r="M895">
        <v>13</v>
      </c>
      <c r="N895">
        <v>-1752.22</v>
      </c>
      <c r="O895" s="8">
        <v>-0.59009999999999996</v>
      </c>
      <c r="P895" s="8">
        <v>0.42920000000000003</v>
      </c>
      <c r="Q895" t="s">
        <v>610</v>
      </c>
      <c r="S895" s="2">
        <v>43208</v>
      </c>
      <c r="T895" t="s">
        <v>1057</v>
      </c>
      <c r="U895">
        <v>69.900000000000006</v>
      </c>
      <c r="V895">
        <v>47.5</v>
      </c>
      <c r="W895">
        <f t="shared" si="157"/>
        <v>13844416.179952484</v>
      </c>
      <c r="X895">
        <f t="shared" si="158"/>
        <v>34611.040449881213</v>
      </c>
      <c r="Y895">
        <f t="shared" si="148"/>
        <v>500</v>
      </c>
      <c r="Z895">
        <f t="shared" si="149"/>
        <v>-11787.000000000002</v>
      </c>
      <c r="AA895">
        <f t="shared" si="150"/>
        <v>13861396.404952483</v>
      </c>
      <c r="AB895" s="9">
        <f>IFERROR(AA895/MAX($A$3:AA895)-1,"")</f>
        <v>-6.9808099803311263E-3</v>
      </c>
      <c r="AG895" s="2">
        <f t="shared" si="155"/>
        <v>43415</v>
      </c>
      <c r="AH895">
        <v>15978885.060371481</v>
      </c>
      <c r="AI895" s="9">
        <f>AH895/MAX($AH$2:AH895)-1</f>
        <v>-9.9528813208925593E-3</v>
      </c>
      <c r="AJ895" s="29">
        <f t="shared" si="151"/>
        <v>1</v>
      </c>
      <c r="AK895" s="29">
        <f t="shared" si="152"/>
        <v>1</v>
      </c>
      <c r="AL895" s="30">
        <f t="shared" si="156"/>
        <v>2</v>
      </c>
      <c r="AM895" s="30">
        <f t="shared" si="153"/>
        <v>2369</v>
      </c>
      <c r="AN895" s="31">
        <f t="shared" ca="1" si="154"/>
        <v>-9.9528813208925593E-3</v>
      </c>
      <c r="AV895" t="s">
        <v>1057</v>
      </c>
      <c r="AW895" t="s">
        <v>31</v>
      </c>
      <c r="AX895" s="7">
        <v>43208.614583333336</v>
      </c>
      <c r="AY895">
        <v>69.900000000000006</v>
      </c>
      <c r="AZ895" s="7">
        <v>43209.388888888891</v>
      </c>
      <c r="BA895">
        <v>47.5</v>
      </c>
      <c r="BB895" s="8">
        <v>-0.32050000000000001</v>
      </c>
      <c r="BC895">
        <v>-22778.92</v>
      </c>
      <c r="BD895" s="8">
        <v>-0.33729999999999999</v>
      </c>
      <c r="BE895">
        <v>966.27300000000002</v>
      </c>
      <c r="BF895">
        <v>67542.48</v>
      </c>
      <c r="BG895">
        <v>3478995.92</v>
      </c>
      <c r="BH895">
        <v>13</v>
      </c>
      <c r="BI895">
        <v>-1752.22</v>
      </c>
      <c r="BJ895" s="8">
        <v>-0.59009999999999996</v>
      </c>
      <c r="BK895" s="8">
        <v>0.42920000000000003</v>
      </c>
      <c r="BL895" t="s">
        <v>610</v>
      </c>
    </row>
    <row r="896" spans="1:64" x14ac:dyDescent="0.45">
      <c r="A896" t="s">
        <v>1057</v>
      </c>
      <c r="B896" t="s">
        <v>31</v>
      </c>
      <c r="C896" s="7">
        <v>43209.416666666664</v>
      </c>
      <c r="D896">
        <v>53.75</v>
      </c>
      <c r="E896" s="7">
        <v>43209.635416666664</v>
      </c>
      <c r="F896">
        <v>0.1</v>
      </c>
      <c r="G896" s="8">
        <v>-0.99809999999999999</v>
      </c>
      <c r="H896">
        <v>-71821.16</v>
      </c>
      <c r="I896" s="8">
        <v>-1.0082</v>
      </c>
      <c r="J896">
        <v>1325.395</v>
      </c>
      <c r="K896">
        <v>71239.98</v>
      </c>
      <c r="L896">
        <v>4176174.19</v>
      </c>
      <c r="M896">
        <v>64</v>
      </c>
      <c r="N896">
        <v>-1122.21</v>
      </c>
      <c r="O896" s="8">
        <v>-0.99809999999999999</v>
      </c>
      <c r="P896" s="8">
        <v>0.6028</v>
      </c>
      <c r="Q896" t="s">
        <v>610</v>
      </c>
      <c r="S896" s="2">
        <v>43209</v>
      </c>
      <c r="T896" t="s">
        <v>1057</v>
      </c>
      <c r="U896">
        <v>53.75</v>
      </c>
      <c r="V896">
        <v>0.1</v>
      </c>
      <c r="W896">
        <f t="shared" si="157"/>
        <v>13861396.404952483</v>
      </c>
      <c r="X896">
        <f t="shared" si="158"/>
        <v>34653.491012381208</v>
      </c>
      <c r="Y896">
        <f t="shared" si="148"/>
        <v>650</v>
      </c>
      <c r="Z896">
        <f t="shared" si="149"/>
        <v>-35222.525000000001</v>
      </c>
      <c r="AA896">
        <f t="shared" si="150"/>
        <v>13826173.879952483</v>
      </c>
      <c r="AB896" s="9">
        <f>IFERROR(AA896/MAX($A$3:AA896)-1,"")</f>
        <v>-9.5041230884860273E-3</v>
      </c>
      <c r="AG896" s="2">
        <f t="shared" si="155"/>
        <v>43416</v>
      </c>
      <c r="AH896">
        <v>16037050.485371482</v>
      </c>
      <c r="AI896" s="9">
        <f>AH896/MAX($AH$2:AH896)-1</f>
        <v>-6.3489683313177059E-3</v>
      </c>
      <c r="AJ896" s="29">
        <f t="shared" si="151"/>
        <v>1</v>
      </c>
      <c r="AK896" s="29">
        <f t="shared" si="152"/>
        <v>1</v>
      </c>
      <c r="AL896" s="30">
        <f t="shared" si="156"/>
        <v>2</v>
      </c>
      <c r="AM896" s="30">
        <f t="shared" si="153"/>
        <v>2369</v>
      </c>
      <c r="AN896" s="31">
        <f t="shared" ca="1" si="154"/>
        <v>-6.3489683313177059E-3</v>
      </c>
      <c r="AV896" t="s">
        <v>1057</v>
      </c>
      <c r="AW896" t="s">
        <v>31</v>
      </c>
      <c r="AX896" s="7">
        <v>43209.416666666664</v>
      </c>
      <c r="AY896">
        <v>53.75</v>
      </c>
      <c r="AZ896" s="7">
        <v>43209.635416666664</v>
      </c>
      <c r="BA896">
        <v>0.1</v>
      </c>
      <c r="BB896" s="8">
        <v>-0.99809999999999999</v>
      </c>
      <c r="BC896">
        <v>-71821.16</v>
      </c>
      <c r="BD896" s="8">
        <v>-1.0082</v>
      </c>
      <c r="BE896">
        <v>1325.395</v>
      </c>
      <c r="BF896">
        <v>71239.98</v>
      </c>
      <c r="BG896">
        <v>4176174.19</v>
      </c>
      <c r="BH896">
        <v>64</v>
      </c>
      <c r="BI896">
        <v>-1122.21</v>
      </c>
      <c r="BJ896" s="8">
        <v>-0.99809999999999999</v>
      </c>
      <c r="BK896" s="8">
        <v>0.6028</v>
      </c>
      <c r="BL896" t="s">
        <v>610</v>
      </c>
    </row>
    <row r="897" spans="1:64" x14ac:dyDescent="0.45">
      <c r="A897" t="s">
        <v>1060</v>
      </c>
      <c r="B897" t="s">
        <v>31</v>
      </c>
      <c r="C897" s="7">
        <v>43210.413194444445</v>
      </c>
      <c r="D897">
        <v>173.95</v>
      </c>
      <c r="E897" s="7">
        <v>43213.385416666664</v>
      </c>
      <c r="F897">
        <v>198.5</v>
      </c>
      <c r="G897" s="8">
        <v>0.1411</v>
      </c>
      <c r="H897">
        <v>8485.94</v>
      </c>
      <c r="I897" s="8">
        <v>0.1197</v>
      </c>
      <c r="J897">
        <v>407.47840000000002</v>
      </c>
      <c r="K897">
        <v>70880.87</v>
      </c>
      <c r="L897">
        <v>4184660.14</v>
      </c>
      <c r="M897">
        <v>70</v>
      </c>
      <c r="N897">
        <v>121.23</v>
      </c>
      <c r="O897" s="8">
        <v>-0.37109999999999999</v>
      </c>
      <c r="P897" s="8">
        <v>0.15459999999999999</v>
      </c>
      <c r="Q897" t="s">
        <v>610</v>
      </c>
      <c r="S897" s="2">
        <v>43210</v>
      </c>
      <c r="T897" t="s">
        <v>1060</v>
      </c>
      <c r="U897">
        <v>173.95</v>
      </c>
      <c r="V897">
        <v>198.5</v>
      </c>
      <c r="W897">
        <f t="shared" si="157"/>
        <v>13826173.879952483</v>
      </c>
      <c r="X897">
        <f t="shared" si="158"/>
        <v>34565.434699881211</v>
      </c>
      <c r="Y897">
        <f t="shared" si="148"/>
        <v>200</v>
      </c>
      <c r="Z897">
        <f t="shared" si="149"/>
        <v>4165.1000000000013</v>
      </c>
      <c r="AA897" t="str">
        <f t="shared" si="150"/>
        <v/>
      </c>
      <c r="AB897" s="9" t="str">
        <f>IFERROR(AA897/MAX($A$3:AA897)-1,"")</f>
        <v/>
      </c>
      <c r="AG897" s="2">
        <f t="shared" si="155"/>
        <v>43417</v>
      </c>
      <c r="AH897">
        <v>16199845.035371482</v>
      </c>
      <c r="AI897" s="9">
        <f>AH897/MAX($AH$2:AH897)-1</f>
        <v>0</v>
      </c>
      <c r="AJ897" s="29">
        <f t="shared" si="151"/>
        <v>1</v>
      </c>
      <c r="AK897" s="29">
        <f t="shared" si="152"/>
        <v>1</v>
      </c>
      <c r="AL897" s="30">
        <f t="shared" si="156"/>
        <v>2</v>
      </c>
      <c r="AM897" s="30">
        <f t="shared" si="153"/>
        <v>2369</v>
      </c>
      <c r="AN897" s="31">
        <f t="shared" ca="1" si="154"/>
        <v>0</v>
      </c>
      <c r="AV897" t="s">
        <v>1060</v>
      </c>
      <c r="AW897" t="s">
        <v>31</v>
      </c>
      <c r="AX897" s="7">
        <v>43210.413194444445</v>
      </c>
      <c r="AY897">
        <v>173.95</v>
      </c>
      <c r="AZ897" s="7">
        <v>43213.385416666664</v>
      </c>
      <c r="BA897">
        <v>198.5</v>
      </c>
      <c r="BB897" s="8">
        <v>0.1411</v>
      </c>
      <c r="BC897">
        <v>8485.94</v>
      </c>
      <c r="BD897" s="8">
        <v>0.1197</v>
      </c>
      <c r="BE897">
        <v>407.47840000000002</v>
      </c>
      <c r="BF897">
        <v>70880.87</v>
      </c>
      <c r="BG897">
        <v>4184660.14</v>
      </c>
      <c r="BH897">
        <v>70</v>
      </c>
      <c r="BI897">
        <v>121.23</v>
      </c>
      <c r="BJ897" s="8">
        <v>-0.37109999999999999</v>
      </c>
      <c r="BK897" s="8">
        <v>0.15459999999999999</v>
      </c>
      <c r="BL897" t="s">
        <v>610</v>
      </c>
    </row>
    <row r="898" spans="1:64" x14ac:dyDescent="0.45">
      <c r="A898" t="s">
        <v>1058</v>
      </c>
      <c r="B898" t="s">
        <v>31</v>
      </c>
      <c r="C898" s="7">
        <v>43210.423611111109</v>
      </c>
      <c r="D898">
        <v>210</v>
      </c>
      <c r="E898" s="7">
        <v>43213.385416666664</v>
      </c>
      <c r="F898">
        <v>260.64999999999998</v>
      </c>
      <c r="G898" s="8">
        <v>0.2412</v>
      </c>
      <c r="H898">
        <v>15504.47</v>
      </c>
      <c r="I898" s="8">
        <v>0.21879999999999999</v>
      </c>
      <c r="J898">
        <v>337.4683</v>
      </c>
      <c r="K898">
        <v>70868.34</v>
      </c>
      <c r="L898">
        <v>4200164.6100000003</v>
      </c>
      <c r="M898">
        <v>67</v>
      </c>
      <c r="N898">
        <v>231.41</v>
      </c>
      <c r="O898" s="8">
        <v>-0.52380000000000004</v>
      </c>
      <c r="P898" s="8">
        <v>0.2412</v>
      </c>
      <c r="Q898" t="s">
        <v>610</v>
      </c>
      <c r="S898" s="2">
        <v>43210</v>
      </c>
      <c r="T898" t="s">
        <v>1058</v>
      </c>
      <c r="U898">
        <v>210</v>
      </c>
      <c r="V898">
        <v>260.64999999999998</v>
      </c>
      <c r="W898">
        <f t="shared" si="157"/>
        <v>13826173.879952483</v>
      </c>
      <c r="X898">
        <f t="shared" si="158"/>
        <v>34565.434699881211</v>
      </c>
      <c r="Y898">
        <f t="shared" ref="Y898:Y961" si="159">MROUND(X898/U898,25)</f>
        <v>175</v>
      </c>
      <c r="Z898">
        <f t="shared" ref="Z898:Z961" si="160">Y898*((V898*0.99)-(U898*1.01))</f>
        <v>8040.1125000000002</v>
      </c>
      <c r="AA898">
        <f t="shared" si="150"/>
        <v>13838379.092452483</v>
      </c>
      <c r="AB898" s="9">
        <f>IFERROR(AA898/MAX($A$3:AA898)-1,"")</f>
        <v>-8.6297515694347959E-3</v>
      </c>
      <c r="AG898" s="2">
        <f t="shared" si="155"/>
        <v>43418</v>
      </c>
      <c r="AH898">
        <v>16199845.035371482</v>
      </c>
      <c r="AI898" s="9">
        <f>AH898/MAX($AH$2:AH898)-1</f>
        <v>0</v>
      </c>
      <c r="AJ898" s="29">
        <f t="shared" si="151"/>
        <v>1</v>
      </c>
      <c r="AK898" s="29">
        <f t="shared" si="152"/>
        <v>1</v>
      </c>
      <c r="AL898" s="30">
        <f t="shared" si="156"/>
        <v>2</v>
      </c>
      <c r="AM898" s="30">
        <f t="shared" si="153"/>
        <v>2369</v>
      </c>
      <c r="AN898" s="31">
        <f t="shared" ca="1" si="154"/>
        <v>0</v>
      </c>
      <c r="AV898" t="s">
        <v>1058</v>
      </c>
      <c r="AW898" t="s">
        <v>31</v>
      </c>
      <c r="AX898" s="7">
        <v>43210.423611111109</v>
      </c>
      <c r="AY898">
        <v>210</v>
      </c>
      <c r="AZ898" s="7">
        <v>43213.385416666664</v>
      </c>
      <c r="BA898">
        <v>260.64999999999998</v>
      </c>
      <c r="BB898" s="8">
        <v>0.2412</v>
      </c>
      <c r="BC898">
        <v>15504.47</v>
      </c>
      <c r="BD898" s="8">
        <v>0.21879999999999999</v>
      </c>
      <c r="BE898">
        <v>337.4683</v>
      </c>
      <c r="BF898">
        <v>70868.34</v>
      </c>
      <c r="BG898">
        <v>4200164.6100000003</v>
      </c>
      <c r="BH898">
        <v>67</v>
      </c>
      <c r="BI898">
        <v>231.41</v>
      </c>
      <c r="BJ898" s="8">
        <v>-0.52380000000000004</v>
      </c>
      <c r="BK898" s="8">
        <v>0.2412</v>
      </c>
      <c r="BL898" t="s">
        <v>610</v>
      </c>
    </row>
    <row r="899" spans="1:64" x14ac:dyDescent="0.45">
      <c r="A899" t="s">
        <v>1060</v>
      </c>
      <c r="B899" t="s">
        <v>31</v>
      </c>
      <c r="C899" s="7">
        <v>43213.395833333336</v>
      </c>
      <c r="D899">
        <v>190.75</v>
      </c>
      <c r="E899" s="7">
        <v>43214.385416666664</v>
      </c>
      <c r="F899">
        <v>89.65</v>
      </c>
      <c r="G899" s="8">
        <v>-0.53</v>
      </c>
      <c r="H899">
        <v>-38675.07</v>
      </c>
      <c r="I899" s="8">
        <v>-0.54469999999999996</v>
      </c>
      <c r="J899">
        <v>372.21929999999998</v>
      </c>
      <c r="K899">
        <v>71000.83</v>
      </c>
      <c r="L899">
        <v>4161489.54</v>
      </c>
      <c r="M899">
        <v>75</v>
      </c>
      <c r="N899">
        <v>-515.66999999999996</v>
      </c>
      <c r="O899" s="8">
        <v>-0.53180000000000005</v>
      </c>
      <c r="P899" s="8">
        <v>6.4199999999999993E-2</v>
      </c>
      <c r="Q899" t="s">
        <v>610</v>
      </c>
      <c r="S899" s="2">
        <v>43213</v>
      </c>
      <c r="T899" t="s">
        <v>1060</v>
      </c>
      <c r="U899">
        <v>190.75</v>
      </c>
      <c r="V899">
        <v>89.65</v>
      </c>
      <c r="W899">
        <f t="shared" si="157"/>
        <v>13838379.092452483</v>
      </c>
      <c r="X899">
        <f t="shared" si="158"/>
        <v>34595.947731131208</v>
      </c>
      <c r="Y899">
        <f t="shared" si="159"/>
        <v>175</v>
      </c>
      <c r="Z899">
        <f t="shared" si="160"/>
        <v>-18183.2</v>
      </c>
      <c r="AA899" t="str">
        <f t="shared" ref="AA899:AA962" si="161">IF(S899&lt;&gt;S900,W899+SUMIF($S$3:$S$3590,S899,$Z$3:$Z$3590),"")</f>
        <v/>
      </c>
      <c r="AB899" s="9" t="str">
        <f>IFERROR(AA899/MAX($A$3:AA899)-1,"")</f>
        <v/>
      </c>
      <c r="AG899" s="2">
        <f t="shared" si="155"/>
        <v>43419</v>
      </c>
      <c r="AH899">
        <v>16142212.985371482</v>
      </c>
      <c r="AI899" s="9">
        <f>AH899/MAX($AH$2:AH899)-1</f>
        <v>-3.5575679813086847E-3</v>
      </c>
      <c r="AJ899" s="29">
        <f t="shared" ref="AJ899:AJ962" si="162">IF(AG899=$AP$3,1,IF(AJ898=1,1,""))</f>
        <v>1</v>
      </c>
      <c r="AK899" s="29">
        <f t="shared" ref="AK899:AK962" si="163">IF(AG899=$AP$4,1,IF(AK900=1,1,""))</f>
        <v>1</v>
      </c>
      <c r="AL899" s="30">
        <f t="shared" si="156"/>
        <v>2</v>
      </c>
      <c r="AM899" s="30">
        <f t="shared" ref="AM899:AM962" si="164">IF(AND(AK899=1,AK900&lt;&gt;1),ROW(),IF(AND(AK899="",AK900=""),"",AM900))</f>
        <v>2369</v>
      </c>
      <c r="AN899" s="31">
        <f t="shared" ref="AN899:AN962" ca="1" si="165">IF(AM899="","",IF(AJ899=1,AH899/MAX(INDIRECT("AH"&amp;AL899&amp;":"&amp;"AJ"&amp;ROW(AN899)))-1,""))</f>
        <v>-3.5575679813086847E-3</v>
      </c>
      <c r="AV899" t="s">
        <v>1060</v>
      </c>
      <c r="AW899" t="s">
        <v>31</v>
      </c>
      <c r="AX899" s="7">
        <v>43213.395833333336</v>
      </c>
      <c r="AY899">
        <v>190.75</v>
      </c>
      <c r="AZ899" s="7">
        <v>43214.385416666664</v>
      </c>
      <c r="BA899">
        <v>89.65</v>
      </c>
      <c r="BB899" s="8">
        <v>-0.53</v>
      </c>
      <c r="BC899">
        <v>-38675.07</v>
      </c>
      <c r="BD899" s="8">
        <v>-0.54469999999999996</v>
      </c>
      <c r="BE899">
        <v>372.21929999999998</v>
      </c>
      <c r="BF899">
        <v>71000.83</v>
      </c>
      <c r="BG899">
        <v>4161489.54</v>
      </c>
      <c r="BH899">
        <v>75</v>
      </c>
      <c r="BI899">
        <v>-515.66999999999996</v>
      </c>
      <c r="BJ899" s="8">
        <v>-0.53180000000000005</v>
      </c>
      <c r="BK899" s="8">
        <v>6.4199999999999993E-2</v>
      </c>
      <c r="BL899" t="s">
        <v>610</v>
      </c>
    </row>
    <row r="900" spans="1:64" x14ac:dyDescent="0.45">
      <c r="A900" t="s">
        <v>1058</v>
      </c>
      <c r="B900" t="s">
        <v>31</v>
      </c>
      <c r="C900" s="7">
        <v>43213.434027777781</v>
      </c>
      <c r="D900">
        <v>197.95</v>
      </c>
      <c r="E900" s="7">
        <v>43214.385416666664</v>
      </c>
      <c r="F900">
        <v>126.95</v>
      </c>
      <c r="G900" s="8">
        <v>-0.35870000000000002</v>
      </c>
      <c r="H900">
        <v>-26601.61</v>
      </c>
      <c r="I900" s="8">
        <v>-0.37509999999999999</v>
      </c>
      <c r="J900">
        <v>358.27569999999997</v>
      </c>
      <c r="K900">
        <v>70920.66</v>
      </c>
      <c r="L900">
        <v>4134887.93</v>
      </c>
      <c r="M900">
        <v>64</v>
      </c>
      <c r="N900">
        <v>-415.65</v>
      </c>
      <c r="O900" s="8">
        <v>-0.37109999999999999</v>
      </c>
      <c r="P900" s="8">
        <v>2.0500000000000001E-2</v>
      </c>
      <c r="Q900" t="s">
        <v>610</v>
      </c>
      <c r="S900" s="2">
        <v>43213</v>
      </c>
      <c r="T900" t="s">
        <v>1058</v>
      </c>
      <c r="U900">
        <v>197.95</v>
      </c>
      <c r="V900">
        <v>126.95</v>
      </c>
      <c r="W900">
        <f t="shared" si="157"/>
        <v>13838379.092452483</v>
      </c>
      <c r="X900">
        <f t="shared" si="158"/>
        <v>34595.947731131208</v>
      </c>
      <c r="Y900">
        <f t="shared" si="159"/>
        <v>175</v>
      </c>
      <c r="Z900">
        <f t="shared" si="160"/>
        <v>-12993.574999999999</v>
      </c>
      <c r="AA900" t="str">
        <f t="shared" si="161"/>
        <v/>
      </c>
      <c r="AB900" s="9" t="str">
        <f>IFERROR(AA900/MAX($A$3:AA900)-1,"")</f>
        <v/>
      </c>
      <c r="AG900" s="2">
        <f t="shared" ref="AG900:AG963" si="166">AG899+1</f>
        <v>43420</v>
      </c>
      <c r="AH900">
        <v>16142638.485371482</v>
      </c>
      <c r="AI900" s="9">
        <f>AH900/MAX($AH$2:AH900)-1</f>
        <v>-3.5313022979598374E-3</v>
      </c>
      <c r="AJ900" s="29">
        <f t="shared" si="162"/>
        <v>1</v>
      </c>
      <c r="AK900" s="29">
        <f t="shared" si="163"/>
        <v>1</v>
      </c>
      <c r="AL900" s="30">
        <f t="shared" ref="AL900:AL963" si="167">IF(AND(AJ900=1,AJ899&lt;&gt;1),ROW(),IF(AND(AJ900="",AJ899=""),"",AL899))</f>
        <v>2</v>
      </c>
      <c r="AM900" s="30">
        <f t="shared" si="164"/>
        <v>2369</v>
      </c>
      <c r="AN900" s="31">
        <f t="shared" ca="1" si="165"/>
        <v>-3.5313022979598374E-3</v>
      </c>
      <c r="AV900" t="s">
        <v>1058</v>
      </c>
      <c r="AW900" t="s">
        <v>31</v>
      </c>
      <c r="AX900" s="7">
        <v>43213.434027777781</v>
      </c>
      <c r="AY900">
        <v>197.95</v>
      </c>
      <c r="AZ900" s="7">
        <v>43214.385416666664</v>
      </c>
      <c r="BA900">
        <v>126.95</v>
      </c>
      <c r="BB900" s="8">
        <v>-0.35870000000000002</v>
      </c>
      <c r="BC900">
        <v>-26601.61</v>
      </c>
      <c r="BD900" s="8">
        <v>-0.37509999999999999</v>
      </c>
      <c r="BE900">
        <v>358.27569999999997</v>
      </c>
      <c r="BF900">
        <v>70920.66</v>
      </c>
      <c r="BG900">
        <v>4134887.93</v>
      </c>
      <c r="BH900">
        <v>64</v>
      </c>
      <c r="BI900">
        <v>-415.65</v>
      </c>
      <c r="BJ900" s="8">
        <v>-0.37109999999999999</v>
      </c>
      <c r="BK900" s="8">
        <v>2.0500000000000001E-2</v>
      </c>
      <c r="BL900" t="s">
        <v>610</v>
      </c>
    </row>
    <row r="901" spans="1:64" x14ac:dyDescent="0.45">
      <c r="A901" t="s">
        <v>1029</v>
      </c>
      <c r="B901" t="s">
        <v>31</v>
      </c>
      <c r="C901" s="7">
        <v>43213.4375</v>
      </c>
      <c r="D901">
        <v>159.9</v>
      </c>
      <c r="E901" s="7">
        <v>43214.388888888891</v>
      </c>
      <c r="F901">
        <v>170</v>
      </c>
      <c r="G901" s="8">
        <v>6.3200000000000006E-2</v>
      </c>
      <c r="H901">
        <v>2866.5</v>
      </c>
      <c r="I901" s="8">
        <v>4.2500000000000003E-2</v>
      </c>
      <c r="J901">
        <v>421.4821</v>
      </c>
      <c r="K901">
        <v>67394.98</v>
      </c>
      <c r="L901">
        <v>3481862.42</v>
      </c>
      <c r="M901">
        <v>64</v>
      </c>
      <c r="N901">
        <v>44.79</v>
      </c>
      <c r="O901" s="8">
        <v>-0.33300000000000002</v>
      </c>
      <c r="P901" s="8">
        <v>0.2195</v>
      </c>
      <c r="Q901" t="s">
        <v>610</v>
      </c>
      <c r="S901" s="2">
        <v>43213</v>
      </c>
      <c r="T901" t="s">
        <v>1029</v>
      </c>
      <c r="U901">
        <v>159.9</v>
      </c>
      <c r="V901">
        <v>170</v>
      </c>
      <c r="W901">
        <f t="shared" si="157"/>
        <v>13838379.092452483</v>
      </c>
      <c r="X901">
        <f t="shared" si="158"/>
        <v>34595.947731131208</v>
      </c>
      <c r="Y901">
        <f t="shared" si="159"/>
        <v>225</v>
      </c>
      <c r="Z901">
        <f t="shared" si="160"/>
        <v>1530.2250000000035</v>
      </c>
      <c r="AA901" t="str">
        <f t="shared" si="161"/>
        <v/>
      </c>
      <c r="AB901" s="9" t="str">
        <f>IFERROR(AA901/MAX($A$3:AA901)-1,"")</f>
        <v/>
      </c>
      <c r="AG901" s="2">
        <f t="shared" si="166"/>
        <v>43421</v>
      </c>
      <c r="AH901">
        <v>16142638.485371482</v>
      </c>
      <c r="AI901" s="9">
        <f>AH901/MAX($AH$2:AH901)-1</f>
        <v>-3.5313022979598374E-3</v>
      </c>
      <c r="AJ901" s="29">
        <f t="shared" si="162"/>
        <v>1</v>
      </c>
      <c r="AK901" s="29">
        <f t="shared" si="163"/>
        <v>1</v>
      </c>
      <c r="AL901" s="30">
        <f t="shared" si="167"/>
        <v>2</v>
      </c>
      <c r="AM901" s="30">
        <f t="shared" si="164"/>
        <v>2369</v>
      </c>
      <c r="AN901" s="31">
        <f t="shared" ca="1" si="165"/>
        <v>-3.5313022979598374E-3</v>
      </c>
      <c r="AV901" t="s">
        <v>1029</v>
      </c>
      <c r="AW901" t="s">
        <v>31</v>
      </c>
      <c r="AX901" s="7">
        <v>43213.4375</v>
      </c>
      <c r="AY901">
        <v>159.9</v>
      </c>
      <c r="AZ901" s="7">
        <v>43214.388888888891</v>
      </c>
      <c r="BA901">
        <v>170</v>
      </c>
      <c r="BB901" s="8">
        <v>6.3200000000000006E-2</v>
      </c>
      <c r="BC901">
        <v>2866.5</v>
      </c>
      <c r="BD901" s="8">
        <v>4.2500000000000003E-2</v>
      </c>
      <c r="BE901">
        <v>421.4821</v>
      </c>
      <c r="BF901">
        <v>67394.98</v>
      </c>
      <c r="BG901">
        <v>3481862.42</v>
      </c>
      <c r="BH901">
        <v>64</v>
      </c>
      <c r="BI901">
        <v>44.79</v>
      </c>
      <c r="BJ901" s="8">
        <v>-0.33300000000000002</v>
      </c>
      <c r="BK901" s="8">
        <v>0.2195</v>
      </c>
      <c r="BL901" t="s">
        <v>610</v>
      </c>
    </row>
    <row r="902" spans="1:64" x14ac:dyDescent="0.45">
      <c r="A902" t="s">
        <v>1030</v>
      </c>
      <c r="B902" t="s">
        <v>31</v>
      </c>
      <c r="C902" s="7">
        <v>43213.517361111109</v>
      </c>
      <c r="D902">
        <v>120</v>
      </c>
      <c r="E902" s="7">
        <v>43214.388888888891</v>
      </c>
      <c r="F902">
        <v>118.45</v>
      </c>
      <c r="G902" s="8">
        <v>-1.29E-2</v>
      </c>
      <c r="H902">
        <v>-2209.46</v>
      </c>
      <c r="I902" s="8">
        <v>-3.2800000000000003E-2</v>
      </c>
      <c r="J902">
        <v>561.56089999999995</v>
      </c>
      <c r="K902">
        <v>67387.3</v>
      </c>
      <c r="L902">
        <v>3479652.96</v>
      </c>
      <c r="M902">
        <v>41</v>
      </c>
      <c r="N902">
        <v>-53.89</v>
      </c>
      <c r="O902" s="8">
        <v>-0.4</v>
      </c>
      <c r="P902" s="8">
        <v>1.7899999999999999E-2</v>
      </c>
      <c r="Q902" t="s">
        <v>610</v>
      </c>
      <c r="S902" s="2">
        <v>43213</v>
      </c>
      <c r="T902" t="s">
        <v>1030</v>
      </c>
      <c r="U902">
        <v>120</v>
      </c>
      <c r="V902">
        <v>118.45</v>
      </c>
      <c r="W902">
        <f t="shared" ref="W902:W965" si="168">IF(S902&lt;&gt;S901,AA901,W901)</f>
        <v>13838379.092452483</v>
      </c>
      <c r="X902">
        <f t="shared" si="158"/>
        <v>34595.947731131208</v>
      </c>
      <c r="Y902">
        <f t="shared" si="159"/>
        <v>300</v>
      </c>
      <c r="Z902">
        <f t="shared" si="160"/>
        <v>-1180.3499999999999</v>
      </c>
      <c r="AA902">
        <f t="shared" si="161"/>
        <v>13807552.192452483</v>
      </c>
      <c r="AB902" s="9">
        <f>IFERROR(AA902/MAX($A$3:AA902)-1,"")</f>
        <v>-1.0838165669610267E-2</v>
      </c>
      <c r="AG902" s="2">
        <f t="shared" si="166"/>
        <v>43422</v>
      </c>
      <c r="AH902">
        <v>16142638.485371482</v>
      </c>
      <c r="AI902" s="9">
        <f>AH902/MAX($AH$2:AH902)-1</f>
        <v>-3.5313022979598374E-3</v>
      </c>
      <c r="AJ902" s="29">
        <f t="shared" si="162"/>
        <v>1</v>
      </c>
      <c r="AK902" s="29">
        <f t="shared" si="163"/>
        <v>1</v>
      </c>
      <c r="AL902" s="30">
        <f t="shared" si="167"/>
        <v>2</v>
      </c>
      <c r="AM902" s="30">
        <f t="shared" si="164"/>
        <v>2369</v>
      </c>
      <c r="AN902" s="31">
        <f t="shared" ca="1" si="165"/>
        <v>-3.5313022979598374E-3</v>
      </c>
      <c r="AV902" t="s">
        <v>1030</v>
      </c>
      <c r="AW902" t="s">
        <v>31</v>
      </c>
      <c r="AX902" s="7">
        <v>43213.517361111109</v>
      </c>
      <c r="AY902">
        <v>120</v>
      </c>
      <c r="AZ902" s="7">
        <v>43214.388888888891</v>
      </c>
      <c r="BA902">
        <v>118.45</v>
      </c>
      <c r="BB902" s="8">
        <v>-1.29E-2</v>
      </c>
      <c r="BC902">
        <v>-2209.46</v>
      </c>
      <c r="BD902" s="8">
        <v>-3.2800000000000003E-2</v>
      </c>
      <c r="BE902">
        <v>561.56089999999995</v>
      </c>
      <c r="BF902">
        <v>67387.3</v>
      </c>
      <c r="BG902">
        <v>3479652.96</v>
      </c>
      <c r="BH902">
        <v>41</v>
      </c>
      <c r="BI902">
        <v>-53.89</v>
      </c>
      <c r="BJ902" s="8">
        <v>-0.4</v>
      </c>
      <c r="BK902" s="8">
        <v>1.7899999999999999E-2</v>
      </c>
      <c r="BL902" t="s">
        <v>610</v>
      </c>
    </row>
    <row r="903" spans="1:64" x14ac:dyDescent="0.45">
      <c r="A903" t="s">
        <v>1030</v>
      </c>
      <c r="B903" t="s">
        <v>31</v>
      </c>
      <c r="C903" s="7">
        <v>43214.409722222219</v>
      </c>
      <c r="D903">
        <v>117.6</v>
      </c>
      <c r="E903" s="7">
        <v>43215.385416666664</v>
      </c>
      <c r="F903">
        <v>44</v>
      </c>
      <c r="G903" s="8">
        <v>-0.62590000000000001</v>
      </c>
      <c r="H903">
        <v>-45202.8</v>
      </c>
      <c r="I903" s="8">
        <v>-0.63959999999999995</v>
      </c>
      <c r="J903">
        <v>600.97310000000004</v>
      </c>
      <c r="K903">
        <v>70674.44</v>
      </c>
      <c r="L903">
        <v>4089685.13</v>
      </c>
      <c r="M903">
        <v>71</v>
      </c>
      <c r="N903">
        <v>-636.66</v>
      </c>
      <c r="O903" s="8">
        <v>-0.64290000000000003</v>
      </c>
      <c r="P903" s="8">
        <v>2.76E-2</v>
      </c>
      <c r="Q903" t="s">
        <v>610</v>
      </c>
      <c r="S903" s="2">
        <v>43214</v>
      </c>
      <c r="T903" t="s">
        <v>1030</v>
      </c>
      <c r="U903">
        <v>117.6</v>
      </c>
      <c r="V903">
        <v>44</v>
      </c>
      <c r="W903">
        <f t="shared" si="168"/>
        <v>13807552.192452483</v>
      </c>
      <c r="X903">
        <f t="shared" si="158"/>
        <v>34518.880481131207</v>
      </c>
      <c r="Y903">
        <f t="shared" si="159"/>
        <v>300</v>
      </c>
      <c r="Z903">
        <f t="shared" si="160"/>
        <v>-22564.799999999999</v>
      </c>
      <c r="AA903">
        <f t="shared" si="161"/>
        <v>13784987.392452482</v>
      </c>
      <c r="AB903" s="9">
        <f>IFERROR(AA903/MAX($A$3:AA903)-1,"")</f>
        <v>-1.2454689630424953E-2</v>
      </c>
      <c r="AG903" s="2">
        <f t="shared" si="166"/>
        <v>43423</v>
      </c>
      <c r="AH903">
        <v>16142638.485371482</v>
      </c>
      <c r="AI903" s="9">
        <f>AH903/MAX($AH$2:AH903)-1</f>
        <v>-3.5313022979598374E-3</v>
      </c>
      <c r="AJ903" s="29">
        <f t="shared" si="162"/>
        <v>1</v>
      </c>
      <c r="AK903" s="29">
        <f t="shared" si="163"/>
        <v>1</v>
      </c>
      <c r="AL903" s="30">
        <f t="shared" si="167"/>
        <v>2</v>
      </c>
      <c r="AM903" s="30">
        <f t="shared" si="164"/>
        <v>2369</v>
      </c>
      <c r="AN903" s="31">
        <f t="shared" ca="1" si="165"/>
        <v>-3.5313022979598374E-3</v>
      </c>
      <c r="AV903" t="s">
        <v>1030</v>
      </c>
      <c r="AW903" t="s">
        <v>31</v>
      </c>
      <c r="AX903" s="7">
        <v>43214.409722222219</v>
      </c>
      <c r="AY903">
        <v>117.6</v>
      </c>
      <c r="AZ903" s="7">
        <v>43215.385416666664</v>
      </c>
      <c r="BA903">
        <v>44</v>
      </c>
      <c r="BB903" s="8">
        <v>-0.62590000000000001</v>
      </c>
      <c r="BC903">
        <v>-45202.8</v>
      </c>
      <c r="BD903" s="8">
        <v>-0.63959999999999995</v>
      </c>
      <c r="BE903">
        <v>600.97310000000004</v>
      </c>
      <c r="BF903">
        <v>70674.44</v>
      </c>
      <c r="BG903">
        <v>4089685.13</v>
      </c>
      <c r="BH903">
        <v>71</v>
      </c>
      <c r="BI903">
        <v>-636.66</v>
      </c>
      <c r="BJ903" s="8">
        <v>-0.64290000000000003</v>
      </c>
      <c r="BK903" s="8">
        <v>2.76E-2</v>
      </c>
      <c r="BL903" t="s">
        <v>610</v>
      </c>
    </row>
    <row r="904" spans="1:64" x14ac:dyDescent="0.45">
      <c r="A904" t="s">
        <v>1061</v>
      </c>
      <c r="B904" t="s">
        <v>31</v>
      </c>
      <c r="C904" s="7">
        <v>43215.583333333336</v>
      </c>
      <c r="D904">
        <v>90.15</v>
      </c>
      <c r="E904" s="7">
        <v>43216.385416666664</v>
      </c>
      <c r="F904">
        <v>66.5</v>
      </c>
      <c r="G904" s="8">
        <v>-0.26229999999999998</v>
      </c>
      <c r="H904">
        <v>-19705.63</v>
      </c>
      <c r="I904" s="8">
        <v>-0.2797</v>
      </c>
      <c r="J904">
        <v>781.45780000000002</v>
      </c>
      <c r="K904">
        <v>70448.42</v>
      </c>
      <c r="L904">
        <v>4069979.5</v>
      </c>
      <c r="M904">
        <v>21</v>
      </c>
      <c r="N904">
        <v>-938.36</v>
      </c>
      <c r="O904" s="8">
        <v>-0.26679999999999998</v>
      </c>
      <c r="P904" s="8">
        <v>0.65720000000000001</v>
      </c>
      <c r="Q904" t="s">
        <v>610</v>
      </c>
      <c r="S904" s="2">
        <v>43215</v>
      </c>
      <c r="T904" t="s">
        <v>1061</v>
      </c>
      <c r="U904">
        <v>90.15</v>
      </c>
      <c r="V904">
        <v>66.5</v>
      </c>
      <c r="W904">
        <f t="shared" si="168"/>
        <v>13784987.392452482</v>
      </c>
      <c r="X904">
        <f t="shared" si="158"/>
        <v>34462.468481131204</v>
      </c>
      <c r="Y904">
        <f t="shared" si="159"/>
        <v>375</v>
      </c>
      <c r="Z904">
        <f t="shared" si="160"/>
        <v>-9456.1875000000036</v>
      </c>
      <c r="AA904" t="str">
        <f t="shared" si="161"/>
        <v/>
      </c>
      <c r="AB904" s="9" t="str">
        <f>IFERROR(AA904/MAX($A$3:AA904)-1,"")</f>
        <v/>
      </c>
      <c r="AG904" s="2">
        <f t="shared" si="166"/>
        <v>43424</v>
      </c>
      <c r="AH904">
        <v>16142638.485371482</v>
      </c>
      <c r="AI904" s="9">
        <f>AH904/MAX($AH$2:AH904)-1</f>
        <v>-3.5313022979598374E-3</v>
      </c>
      <c r="AJ904" s="29">
        <f t="shared" si="162"/>
        <v>1</v>
      </c>
      <c r="AK904" s="29">
        <f t="shared" si="163"/>
        <v>1</v>
      </c>
      <c r="AL904" s="30">
        <f t="shared" si="167"/>
        <v>2</v>
      </c>
      <c r="AM904" s="30">
        <f t="shared" si="164"/>
        <v>2369</v>
      </c>
      <c r="AN904" s="31">
        <f t="shared" ca="1" si="165"/>
        <v>-3.5313022979598374E-3</v>
      </c>
      <c r="AV904" t="s">
        <v>1061</v>
      </c>
      <c r="AW904" t="s">
        <v>31</v>
      </c>
      <c r="AX904" s="7">
        <v>43215.583333333336</v>
      </c>
      <c r="AY904">
        <v>90.15</v>
      </c>
      <c r="AZ904" s="7">
        <v>43216.385416666664</v>
      </c>
      <c r="BA904">
        <v>66.5</v>
      </c>
      <c r="BB904" s="8">
        <v>-0.26229999999999998</v>
      </c>
      <c r="BC904">
        <v>-19705.63</v>
      </c>
      <c r="BD904" s="8">
        <v>-0.2797</v>
      </c>
      <c r="BE904">
        <v>781.45780000000002</v>
      </c>
      <c r="BF904">
        <v>70448.42</v>
      </c>
      <c r="BG904">
        <v>4069979.5</v>
      </c>
      <c r="BH904">
        <v>21</v>
      </c>
      <c r="BI904">
        <v>-938.36</v>
      </c>
      <c r="BJ904" s="8">
        <v>-0.26679999999999998</v>
      </c>
      <c r="BK904" s="8">
        <v>0.65720000000000001</v>
      </c>
      <c r="BL904" t="s">
        <v>610</v>
      </c>
    </row>
    <row r="905" spans="1:64" x14ac:dyDescent="0.45">
      <c r="A905" t="s">
        <v>1061</v>
      </c>
      <c r="B905" t="s">
        <v>31</v>
      </c>
      <c r="C905" s="7">
        <v>43215.590277777781</v>
      </c>
      <c r="D905">
        <v>106.65</v>
      </c>
      <c r="E905" s="7">
        <v>43216.388888888891</v>
      </c>
      <c r="F905">
        <v>55.25</v>
      </c>
      <c r="G905" s="8">
        <v>-0.48199999999999998</v>
      </c>
      <c r="H905">
        <v>-33505.75</v>
      </c>
      <c r="I905" s="8">
        <v>-0.49709999999999999</v>
      </c>
      <c r="J905">
        <v>631.95749999999998</v>
      </c>
      <c r="K905">
        <v>67398.27</v>
      </c>
      <c r="L905">
        <v>3446147.21</v>
      </c>
      <c r="M905">
        <v>20</v>
      </c>
      <c r="N905">
        <v>-1675.29</v>
      </c>
      <c r="O905" s="8">
        <v>-0.48199999999999998</v>
      </c>
      <c r="P905" s="8">
        <v>0.40079999999999999</v>
      </c>
      <c r="Q905" t="s">
        <v>610</v>
      </c>
      <c r="S905" s="2">
        <v>43215</v>
      </c>
      <c r="T905" t="s">
        <v>1061</v>
      </c>
      <c r="U905">
        <v>106.65</v>
      </c>
      <c r="V905">
        <v>55.25</v>
      </c>
      <c r="W905">
        <f t="shared" si="168"/>
        <v>13784987.392452482</v>
      </c>
      <c r="X905">
        <f t="shared" si="158"/>
        <v>34462.468481131204</v>
      </c>
      <c r="Y905">
        <f t="shared" si="159"/>
        <v>325</v>
      </c>
      <c r="Z905">
        <f t="shared" si="160"/>
        <v>-17231.175000000003</v>
      </c>
      <c r="AA905">
        <f t="shared" si="161"/>
        <v>13758300.029952481</v>
      </c>
      <c r="AB905" s="9">
        <f>IFERROR(AA905/MAX($A$3:AA905)-1,"")</f>
        <v>-1.4366550623307606E-2</v>
      </c>
      <c r="AG905" s="2">
        <f t="shared" si="166"/>
        <v>43425</v>
      </c>
      <c r="AH905">
        <v>16082418.931906482</v>
      </c>
      <c r="AI905" s="9">
        <f>AH905/MAX($AH$2:AH905)-1</f>
        <v>-7.2485942432539696E-3</v>
      </c>
      <c r="AJ905" s="29">
        <f t="shared" si="162"/>
        <v>1</v>
      </c>
      <c r="AK905" s="29">
        <f t="shared" si="163"/>
        <v>1</v>
      </c>
      <c r="AL905" s="30">
        <f t="shared" si="167"/>
        <v>2</v>
      </c>
      <c r="AM905" s="30">
        <f t="shared" si="164"/>
        <v>2369</v>
      </c>
      <c r="AN905" s="31">
        <f t="shared" ca="1" si="165"/>
        <v>-7.2485942432539696E-3</v>
      </c>
      <c r="AV905" t="s">
        <v>1061</v>
      </c>
      <c r="AW905" t="s">
        <v>31</v>
      </c>
      <c r="AX905" s="7">
        <v>43215.590277777781</v>
      </c>
      <c r="AY905">
        <v>106.65</v>
      </c>
      <c r="AZ905" s="7">
        <v>43216.388888888891</v>
      </c>
      <c r="BA905">
        <v>55.25</v>
      </c>
      <c r="BB905" s="8">
        <v>-0.48199999999999998</v>
      </c>
      <c r="BC905">
        <v>-33505.75</v>
      </c>
      <c r="BD905" s="8">
        <v>-0.49709999999999999</v>
      </c>
      <c r="BE905">
        <v>631.95749999999998</v>
      </c>
      <c r="BF905">
        <v>67398.27</v>
      </c>
      <c r="BG905">
        <v>3446147.21</v>
      </c>
      <c r="BH905">
        <v>20</v>
      </c>
      <c r="BI905">
        <v>-1675.29</v>
      </c>
      <c r="BJ905" s="8">
        <v>-0.48199999999999998</v>
      </c>
      <c r="BK905" s="8">
        <v>0.40079999999999999</v>
      </c>
      <c r="BL905" t="s">
        <v>610</v>
      </c>
    </row>
    <row r="906" spans="1:64" x14ac:dyDescent="0.45">
      <c r="A906" t="s">
        <v>1059</v>
      </c>
      <c r="B906" t="s">
        <v>31</v>
      </c>
      <c r="C906" s="7">
        <v>43217.395833333336</v>
      </c>
      <c r="D906">
        <v>146.1</v>
      </c>
      <c r="E906" s="7">
        <v>43220.385416666664</v>
      </c>
      <c r="F906">
        <v>367.8</v>
      </c>
      <c r="G906" s="8">
        <v>1.5175000000000001</v>
      </c>
      <c r="H906">
        <v>104278.19</v>
      </c>
      <c r="I906" s="8">
        <v>1.4823</v>
      </c>
      <c r="J906">
        <v>481.5188</v>
      </c>
      <c r="K906">
        <v>70349.899999999994</v>
      </c>
      <c r="L906">
        <v>4174257.69</v>
      </c>
      <c r="M906">
        <v>75</v>
      </c>
      <c r="N906">
        <v>1390.38</v>
      </c>
      <c r="O906" s="8">
        <v>-3.56E-2</v>
      </c>
      <c r="P906" s="8">
        <v>1.5175000000000001</v>
      </c>
      <c r="Q906" t="s">
        <v>610</v>
      </c>
      <c r="S906" s="2">
        <v>43217</v>
      </c>
      <c r="T906" t="s">
        <v>1059</v>
      </c>
      <c r="U906">
        <v>146.1</v>
      </c>
      <c r="V906">
        <v>367.8</v>
      </c>
      <c r="W906">
        <f t="shared" si="168"/>
        <v>13758300.029952481</v>
      </c>
      <c r="X906">
        <f t="shared" si="158"/>
        <v>34395.750074881202</v>
      </c>
      <c r="Y906">
        <f t="shared" si="159"/>
        <v>225</v>
      </c>
      <c r="Z906">
        <f t="shared" si="160"/>
        <v>48726.224999999999</v>
      </c>
      <c r="AA906" t="str">
        <f t="shared" si="161"/>
        <v/>
      </c>
      <c r="AB906" s="9" t="str">
        <f>IFERROR(AA906/MAX($A$3:AA906)-1,"")</f>
        <v/>
      </c>
      <c r="AG906" s="2">
        <f t="shared" si="166"/>
        <v>43426</v>
      </c>
      <c r="AH906">
        <v>16128867.581906483</v>
      </c>
      <c r="AI906" s="9">
        <f>AH906/MAX($AH$2:AH906)-1</f>
        <v>-4.3813661988756358E-3</v>
      </c>
      <c r="AJ906" s="29">
        <f t="shared" si="162"/>
        <v>1</v>
      </c>
      <c r="AK906" s="29">
        <f t="shared" si="163"/>
        <v>1</v>
      </c>
      <c r="AL906" s="30">
        <f t="shared" si="167"/>
        <v>2</v>
      </c>
      <c r="AM906" s="30">
        <f t="shared" si="164"/>
        <v>2369</v>
      </c>
      <c r="AN906" s="31">
        <f t="shared" ca="1" si="165"/>
        <v>-4.3813661988756358E-3</v>
      </c>
      <c r="AV906" t="s">
        <v>1059</v>
      </c>
      <c r="AW906" t="s">
        <v>31</v>
      </c>
      <c r="AX906" s="7">
        <v>43217.395833333336</v>
      </c>
      <c r="AY906">
        <v>146.1</v>
      </c>
      <c r="AZ906" s="7">
        <v>43220.385416666664</v>
      </c>
      <c r="BA906">
        <v>367.8</v>
      </c>
      <c r="BB906" s="8">
        <v>1.5175000000000001</v>
      </c>
      <c r="BC906">
        <v>104278.19</v>
      </c>
      <c r="BD906" s="8">
        <v>1.4823</v>
      </c>
      <c r="BE906">
        <v>481.5188</v>
      </c>
      <c r="BF906">
        <v>70349.899999999994</v>
      </c>
      <c r="BG906">
        <v>4174257.69</v>
      </c>
      <c r="BH906">
        <v>75</v>
      </c>
      <c r="BI906">
        <v>1390.38</v>
      </c>
      <c r="BJ906" s="8">
        <v>-3.56E-2</v>
      </c>
      <c r="BK906" s="8">
        <v>1.5175000000000001</v>
      </c>
      <c r="BL906" t="s">
        <v>610</v>
      </c>
    </row>
    <row r="907" spans="1:64" x14ac:dyDescent="0.45">
      <c r="A907" t="s">
        <v>1062</v>
      </c>
      <c r="B907" t="s">
        <v>31</v>
      </c>
      <c r="C907" s="7">
        <v>43217.40625</v>
      </c>
      <c r="D907">
        <v>133.25</v>
      </c>
      <c r="E907" s="7">
        <v>43220.385416666664</v>
      </c>
      <c r="F907">
        <v>284</v>
      </c>
      <c r="G907" s="8">
        <v>1.1313</v>
      </c>
      <c r="H907">
        <v>77400.62</v>
      </c>
      <c r="I907" s="8">
        <v>1.1000000000000001</v>
      </c>
      <c r="J907">
        <v>528.05259999999998</v>
      </c>
      <c r="K907">
        <v>70363</v>
      </c>
      <c r="L907">
        <v>4251658.32</v>
      </c>
      <c r="M907">
        <v>72</v>
      </c>
      <c r="N907">
        <v>1075.01</v>
      </c>
      <c r="O907" s="8">
        <v>-0.18310000000000001</v>
      </c>
      <c r="P907" s="8">
        <v>1.1313</v>
      </c>
      <c r="Q907" t="s">
        <v>610</v>
      </c>
      <c r="S907" s="2">
        <v>43217</v>
      </c>
      <c r="T907" t="s">
        <v>1062</v>
      </c>
      <c r="U907">
        <v>133.25</v>
      </c>
      <c r="V907">
        <v>284</v>
      </c>
      <c r="W907">
        <f t="shared" si="168"/>
        <v>13758300.029952481</v>
      </c>
      <c r="X907">
        <f t="shared" si="158"/>
        <v>34395.750074881202</v>
      </c>
      <c r="Y907">
        <f t="shared" si="159"/>
        <v>250</v>
      </c>
      <c r="Z907">
        <f t="shared" si="160"/>
        <v>36644.375000000007</v>
      </c>
      <c r="AA907" t="str">
        <f t="shared" si="161"/>
        <v/>
      </c>
      <c r="AB907" s="9" t="str">
        <f>IFERROR(AA907/MAX($A$3:AA907)-1,"")</f>
        <v/>
      </c>
      <c r="AG907" s="2">
        <f t="shared" si="166"/>
        <v>43427</v>
      </c>
      <c r="AH907">
        <v>16128867.581906483</v>
      </c>
      <c r="AI907" s="9">
        <f>AH907/MAX($AH$2:AH907)-1</f>
        <v>-4.3813661988756358E-3</v>
      </c>
      <c r="AJ907" s="29">
        <f t="shared" si="162"/>
        <v>1</v>
      </c>
      <c r="AK907" s="29">
        <f t="shared" si="163"/>
        <v>1</v>
      </c>
      <c r="AL907" s="30">
        <f t="shared" si="167"/>
        <v>2</v>
      </c>
      <c r="AM907" s="30">
        <f t="shared" si="164"/>
        <v>2369</v>
      </c>
      <c r="AN907" s="31">
        <f t="shared" ca="1" si="165"/>
        <v>-4.3813661988756358E-3</v>
      </c>
      <c r="AV907" t="s">
        <v>1062</v>
      </c>
      <c r="AW907" t="s">
        <v>31</v>
      </c>
      <c r="AX907" s="7">
        <v>43217.40625</v>
      </c>
      <c r="AY907">
        <v>133.25</v>
      </c>
      <c r="AZ907" s="7">
        <v>43220.385416666664</v>
      </c>
      <c r="BA907">
        <v>284</v>
      </c>
      <c r="BB907" s="8">
        <v>1.1313</v>
      </c>
      <c r="BC907">
        <v>77400.62</v>
      </c>
      <c r="BD907" s="8">
        <v>1.1000000000000001</v>
      </c>
      <c r="BE907">
        <v>528.05259999999998</v>
      </c>
      <c r="BF907">
        <v>70363</v>
      </c>
      <c r="BG907">
        <v>4251658.32</v>
      </c>
      <c r="BH907">
        <v>72</v>
      </c>
      <c r="BI907">
        <v>1075.01</v>
      </c>
      <c r="BJ907" s="8">
        <v>-0.18310000000000001</v>
      </c>
      <c r="BK907" s="8">
        <v>1.1313</v>
      </c>
      <c r="BL907" t="s">
        <v>610</v>
      </c>
    </row>
    <row r="908" spans="1:64" x14ac:dyDescent="0.45">
      <c r="A908" t="s">
        <v>1046</v>
      </c>
      <c r="B908" t="s">
        <v>31</v>
      </c>
      <c r="C908" s="7">
        <v>43217.416666666664</v>
      </c>
      <c r="D908">
        <v>131.6</v>
      </c>
      <c r="E908" s="7">
        <v>43220.388888888891</v>
      </c>
      <c r="F908">
        <v>212</v>
      </c>
      <c r="G908" s="8">
        <v>0.6109</v>
      </c>
      <c r="H908">
        <v>39318.74</v>
      </c>
      <c r="I908" s="8">
        <v>0.58479999999999999</v>
      </c>
      <c r="J908">
        <v>510.87180000000001</v>
      </c>
      <c r="K908">
        <v>67230.73</v>
      </c>
      <c r="L908">
        <v>3485465.95</v>
      </c>
      <c r="M908">
        <v>70</v>
      </c>
      <c r="N908">
        <v>561.70000000000005</v>
      </c>
      <c r="O908" s="8">
        <v>-0.27579999999999999</v>
      </c>
      <c r="P908" s="8">
        <v>0.69450000000000001</v>
      </c>
      <c r="Q908" t="s">
        <v>610</v>
      </c>
      <c r="S908" s="2">
        <v>43217</v>
      </c>
      <c r="T908" t="s">
        <v>1046</v>
      </c>
      <c r="U908">
        <v>131.6</v>
      </c>
      <c r="V908">
        <v>212</v>
      </c>
      <c r="W908">
        <f t="shared" si="168"/>
        <v>13758300.029952481</v>
      </c>
      <c r="X908">
        <f t="shared" si="158"/>
        <v>34395.750074881202</v>
      </c>
      <c r="Y908">
        <f t="shared" si="159"/>
        <v>250</v>
      </c>
      <c r="Z908">
        <f t="shared" si="160"/>
        <v>19241</v>
      </c>
      <c r="AA908" t="str">
        <f t="shared" si="161"/>
        <v/>
      </c>
      <c r="AB908" s="9" t="str">
        <f>IFERROR(AA908/MAX($A$3:AA908)-1,"")</f>
        <v/>
      </c>
      <c r="AG908" s="2">
        <f t="shared" si="166"/>
        <v>43428</v>
      </c>
      <c r="AH908">
        <v>16128867.581906483</v>
      </c>
      <c r="AI908" s="9">
        <f>AH908/MAX($AH$2:AH908)-1</f>
        <v>-4.3813661988756358E-3</v>
      </c>
      <c r="AJ908" s="29">
        <f t="shared" si="162"/>
        <v>1</v>
      </c>
      <c r="AK908" s="29">
        <f t="shared" si="163"/>
        <v>1</v>
      </c>
      <c r="AL908" s="30">
        <f t="shared" si="167"/>
        <v>2</v>
      </c>
      <c r="AM908" s="30">
        <f t="shared" si="164"/>
        <v>2369</v>
      </c>
      <c r="AN908" s="31">
        <f t="shared" ca="1" si="165"/>
        <v>-4.3813661988756358E-3</v>
      </c>
      <c r="AV908" t="s">
        <v>1046</v>
      </c>
      <c r="AW908" t="s">
        <v>31</v>
      </c>
      <c r="AX908" s="7">
        <v>43217.416666666664</v>
      </c>
      <c r="AY908">
        <v>131.6</v>
      </c>
      <c r="AZ908" s="7">
        <v>43220.388888888891</v>
      </c>
      <c r="BA908">
        <v>212</v>
      </c>
      <c r="BB908" s="8">
        <v>0.6109</v>
      </c>
      <c r="BC908">
        <v>39318.74</v>
      </c>
      <c r="BD908" s="8">
        <v>0.58479999999999999</v>
      </c>
      <c r="BE908">
        <v>510.87180000000001</v>
      </c>
      <c r="BF908">
        <v>67230.73</v>
      </c>
      <c r="BG908">
        <v>3485465.95</v>
      </c>
      <c r="BH908">
        <v>70</v>
      </c>
      <c r="BI908">
        <v>561.70000000000005</v>
      </c>
      <c r="BJ908" s="8">
        <v>-0.27579999999999999</v>
      </c>
      <c r="BK908" s="8">
        <v>0.69450000000000001</v>
      </c>
      <c r="BL908" t="s">
        <v>610</v>
      </c>
    </row>
    <row r="909" spans="1:64" x14ac:dyDescent="0.45">
      <c r="A909" t="s">
        <v>1062</v>
      </c>
      <c r="B909" t="s">
        <v>31</v>
      </c>
      <c r="C909" s="7">
        <v>43217.427083333336</v>
      </c>
      <c r="D909">
        <v>140.75</v>
      </c>
      <c r="E909" s="7">
        <v>43220.388888888891</v>
      </c>
      <c r="F909">
        <v>285</v>
      </c>
      <c r="G909" s="8">
        <v>1.0248999999999999</v>
      </c>
      <c r="H909">
        <v>66842.350000000006</v>
      </c>
      <c r="I909" s="8">
        <v>0.99460000000000004</v>
      </c>
      <c r="J909">
        <v>477.47089999999997</v>
      </c>
      <c r="K909">
        <v>67204.039999999994</v>
      </c>
      <c r="L909">
        <v>3552308.3</v>
      </c>
      <c r="M909">
        <v>67</v>
      </c>
      <c r="N909">
        <v>997.65</v>
      </c>
      <c r="O909" s="8">
        <v>-4.9700000000000001E-2</v>
      </c>
      <c r="P909" s="8">
        <v>1.087</v>
      </c>
      <c r="Q909" t="s">
        <v>610</v>
      </c>
      <c r="S909" s="2">
        <v>43217</v>
      </c>
      <c r="T909" t="s">
        <v>1062</v>
      </c>
      <c r="U909">
        <v>140.75</v>
      </c>
      <c r="V909">
        <v>285</v>
      </c>
      <c r="W909">
        <f t="shared" si="168"/>
        <v>13758300.029952481</v>
      </c>
      <c r="X909">
        <f t="shared" si="158"/>
        <v>34395.750074881202</v>
      </c>
      <c r="Y909">
        <f t="shared" si="159"/>
        <v>250</v>
      </c>
      <c r="Z909">
        <f t="shared" si="160"/>
        <v>34998.124999999993</v>
      </c>
      <c r="AA909">
        <f t="shared" si="161"/>
        <v>13897909.754952481</v>
      </c>
      <c r="AB909" s="9">
        <f>IFERROR(AA909/MAX($A$3:AA909)-1,"")</f>
        <v>-4.3650232166723146E-3</v>
      </c>
      <c r="AG909" s="2">
        <f t="shared" si="166"/>
        <v>43429</v>
      </c>
      <c r="AH909">
        <v>16128867.581906483</v>
      </c>
      <c r="AI909" s="9">
        <f>AH909/MAX($AH$2:AH909)-1</f>
        <v>-4.3813661988756358E-3</v>
      </c>
      <c r="AJ909" s="29">
        <f t="shared" si="162"/>
        <v>1</v>
      </c>
      <c r="AK909" s="29">
        <f t="shared" si="163"/>
        <v>1</v>
      </c>
      <c r="AL909" s="30">
        <f t="shared" si="167"/>
        <v>2</v>
      </c>
      <c r="AM909" s="30">
        <f t="shared" si="164"/>
        <v>2369</v>
      </c>
      <c r="AN909" s="31">
        <f t="shared" ca="1" si="165"/>
        <v>-4.3813661988756358E-3</v>
      </c>
      <c r="AV909" t="s">
        <v>1062</v>
      </c>
      <c r="AW909" t="s">
        <v>31</v>
      </c>
      <c r="AX909" s="7">
        <v>43217.427083333336</v>
      </c>
      <c r="AY909">
        <v>140.75</v>
      </c>
      <c r="AZ909" s="7">
        <v>43220.388888888891</v>
      </c>
      <c r="BA909">
        <v>285</v>
      </c>
      <c r="BB909" s="8">
        <v>1.0248999999999999</v>
      </c>
      <c r="BC909">
        <v>66842.350000000006</v>
      </c>
      <c r="BD909" s="8">
        <v>0.99460000000000004</v>
      </c>
      <c r="BE909">
        <v>477.47089999999997</v>
      </c>
      <c r="BF909">
        <v>67204.039999999994</v>
      </c>
      <c r="BG909">
        <v>3552308.3</v>
      </c>
      <c r="BH909">
        <v>67</v>
      </c>
      <c r="BI909">
        <v>997.65</v>
      </c>
      <c r="BJ909" s="8">
        <v>-4.9700000000000001E-2</v>
      </c>
      <c r="BK909" s="8">
        <v>1.087</v>
      </c>
      <c r="BL909" t="s">
        <v>610</v>
      </c>
    </row>
    <row r="910" spans="1:64" x14ac:dyDescent="0.45">
      <c r="A910" t="s">
        <v>1047</v>
      </c>
      <c r="B910" t="s">
        <v>31</v>
      </c>
      <c r="C910" s="7">
        <v>43220.440972222219</v>
      </c>
      <c r="D910">
        <v>155.1</v>
      </c>
      <c r="E910" s="7">
        <v>43222.385416666664</v>
      </c>
      <c r="F910">
        <v>156</v>
      </c>
      <c r="G910" s="8">
        <v>5.7999999999999996E-3</v>
      </c>
      <c r="H910">
        <v>-1015.81</v>
      </c>
      <c r="I910" s="8">
        <v>-1.43E-2</v>
      </c>
      <c r="J910">
        <v>459.43450000000001</v>
      </c>
      <c r="K910">
        <v>71258.289999999994</v>
      </c>
      <c r="L910">
        <v>4250642.51</v>
      </c>
      <c r="M910">
        <v>62</v>
      </c>
      <c r="N910">
        <v>-16.38</v>
      </c>
      <c r="O910" s="8">
        <v>-0.21629999999999999</v>
      </c>
      <c r="P910" s="8">
        <v>0.2389</v>
      </c>
      <c r="Q910" t="s">
        <v>610</v>
      </c>
      <c r="S910" s="2">
        <v>43220</v>
      </c>
      <c r="T910" t="s">
        <v>1047</v>
      </c>
      <c r="U910">
        <v>155.1</v>
      </c>
      <c r="V910">
        <v>156</v>
      </c>
      <c r="W910">
        <f t="shared" si="168"/>
        <v>13897909.754952481</v>
      </c>
      <c r="X910">
        <f t="shared" si="158"/>
        <v>34744.7743873812</v>
      </c>
      <c r="Y910">
        <f t="shared" si="159"/>
        <v>225</v>
      </c>
      <c r="Z910">
        <f t="shared" si="160"/>
        <v>-497.4749999999965</v>
      </c>
      <c r="AA910" t="str">
        <f t="shared" si="161"/>
        <v/>
      </c>
      <c r="AB910" s="9" t="str">
        <f>IFERROR(AA910/MAX($A$3:AA910)-1,"")</f>
        <v/>
      </c>
      <c r="AG910" s="2">
        <f t="shared" si="166"/>
        <v>43430</v>
      </c>
      <c r="AH910">
        <v>16113244.769406483</v>
      </c>
      <c r="AI910" s="9">
        <f>AH910/MAX($AH$2:AH910)-1</f>
        <v>-5.3457465658414138E-3</v>
      </c>
      <c r="AJ910" s="29">
        <f t="shared" si="162"/>
        <v>1</v>
      </c>
      <c r="AK910" s="29">
        <f t="shared" si="163"/>
        <v>1</v>
      </c>
      <c r="AL910" s="30">
        <f t="shared" si="167"/>
        <v>2</v>
      </c>
      <c r="AM910" s="30">
        <f t="shared" si="164"/>
        <v>2369</v>
      </c>
      <c r="AN910" s="31">
        <f t="shared" ca="1" si="165"/>
        <v>-5.3457465658414138E-3</v>
      </c>
      <c r="AV910" t="s">
        <v>1047</v>
      </c>
      <c r="AW910" t="s">
        <v>31</v>
      </c>
      <c r="AX910" s="7">
        <v>43220.440972222219</v>
      </c>
      <c r="AY910">
        <v>155.1</v>
      </c>
      <c r="AZ910" s="7">
        <v>43222.385416666664</v>
      </c>
      <c r="BA910">
        <v>156</v>
      </c>
      <c r="BB910" s="8">
        <v>5.7999999999999996E-3</v>
      </c>
      <c r="BC910">
        <v>-1015.81</v>
      </c>
      <c r="BD910" s="8">
        <v>-1.43E-2</v>
      </c>
      <c r="BE910">
        <v>459.43450000000001</v>
      </c>
      <c r="BF910">
        <v>71258.289999999994</v>
      </c>
      <c r="BG910">
        <v>4250642.51</v>
      </c>
      <c r="BH910">
        <v>62</v>
      </c>
      <c r="BI910">
        <v>-16.38</v>
      </c>
      <c r="BJ910" s="8">
        <v>-0.21629999999999999</v>
      </c>
      <c r="BK910" s="8">
        <v>0.2389</v>
      </c>
      <c r="BL910" t="s">
        <v>610</v>
      </c>
    </row>
    <row r="911" spans="1:64" x14ac:dyDescent="0.45">
      <c r="A911" t="s">
        <v>1051</v>
      </c>
      <c r="B911" t="s">
        <v>31</v>
      </c>
      <c r="C911" s="7">
        <v>43220.493055555555</v>
      </c>
      <c r="D911">
        <v>113.1</v>
      </c>
      <c r="E911" s="7">
        <v>43222.385416666664</v>
      </c>
      <c r="F911">
        <v>96</v>
      </c>
      <c r="G911" s="8">
        <v>-0.1512</v>
      </c>
      <c r="H911">
        <v>-12093.36</v>
      </c>
      <c r="I911" s="8">
        <v>-0.16969999999999999</v>
      </c>
      <c r="J911">
        <v>630.15769999999998</v>
      </c>
      <c r="K911">
        <v>71270.84</v>
      </c>
      <c r="L911">
        <v>4238549.1500000004</v>
      </c>
      <c r="M911">
        <v>47</v>
      </c>
      <c r="N911">
        <v>-257.31</v>
      </c>
      <c r="O911" s="8">
        <v>-0.32269999999999999</v>
      </c>
      <c r="P911" s="8">
        <v>0.13170000000000001</v>
      </c>
      <c r="Q911" t="s">
        <v>610</v>
      </c>
      <c r="S911" s="2">
        <v>43220</v>
      </c>
      <c r="T911" t="s">
        <v>1051</v>
      </c>
      <c r="U911">
        <v>113.1</v>
      </c>
      <c r="V911">
        <v>96</v>
      </c>
      <c r="W911">
        <f t="shared" si="168"/>
        <v>13897909.754952481</v>
      </c>
      <c r="X911">
        <f t="shared" si="158"/>
        <v>34744.7743873812</v>
      </c>
      <c r="Y911">
        <f t="shared" si="159"/>
        <v>300</v>
      </c>
      <c r="Z911">
        <f t="shared" si="160"/>
        <v>-5757.3000000000011</v>
      </c>
      <c r="AA911">
        <f t="shared" si="161"/>
        <v>13891654.979952481</v>
      </c>
      <c r="AB911" s="9">
        <f>IFERROR(AA911/MAX($A$3:AA911)-1,"")</f>
        <v>-4.8131102219639565E-3</v>
      </c>
      <c r="AG911" s="2">
        <f t="shared" si="166"/>
        <v>43431</v>
      </c>
      <c r="AH911">
        <v>16112976.944406483</v>
      </c>
      <c r="AI911" s="9">
        <f>AH911/MAX($AH$2:AH911)-1</f>
        <v>-5.3622791313946427E-3</v>
      </c>
      <c r="AJ911" s="29">
        <f t="shared" si="162"/>
        <v>1</v>
      </c>
      <c r="AK911" s="29">
        <f t="shared" si="163"/>
        <v>1</v>
      </c>
      <c r="AL911" s="30">
        <f t="shared" si="167"/>
        <v>2</v>
      </c>
      <c r="AM911" s="30">
        <f t="shared" si="164"/>
        <v>2369</v>
      </c>
      <c r="AN911" s="31">
        <f t="shared" ca="1" si="165"/>
        <v>-5.3622791313946427E-3</v>
      </c>
      <c r="AV911" t="s">
        <v>1051</v>
      </c>
      <c r="AW911" t="s">
        <v>31</v>
      </c>
      <c r="AX911" s="7">
        <v>43220.493055555555</v>
      </c>
      <c r="AY911">
        <v>113.1</v>
      </c>
      <c r="AZ911" s="7">
        <v>43222.385416666664</v>
      </c>
      <c r="BA911">
        <v>96</v>
      </c>
      <c r="BB911" s="8">
        <v>-0.1512</v>
      </c>
      <c r="BC911">
        <v>-12093.36</v>
      </c>
      <c r="BD911" s="8">
        <v>-0.16969999999999999</v>
      </c>
      <c r="BE911">
        <v>630.15769999999998</v>
      </c>
      <c r="BF911">
        <v>71270.84</v>
      </c>
      <c r="BG911">
        <v>4238549.1500000004</v>
      </c>
      <c r="BH911">
        <v>47</v>
      </c>
      <c r="BI911">
        <v>-257.31</v>
      </c>
      <c r="BJ911" s="8">
        <v>-0.32269999999999999</v>
      </c>
      <c r="BK911" s="8">
        <v>0.13170000000000001</v>
      </c>
      <c r="BL911" t="s">
        <v>610</v>
      </c>
    </row>
    <row r="912" spans="1:64" x14ac:dyDescent="0.45">
      <c r="A912" t="s">
        <v>1064</v>
      </c>
      <c r="B912" t="s">
        <v>31</v>
      </c>
      <c r="C912" s="7">
        <v>43222.416666666664</v>
      </c>
      <c r="D912">
        <v>107.6</v>
      </c>
      <c r="E912" s="7">
        <v>43223.385416666664</v>
      </c>
      <c r="F912">
        <v>108.15</v>
      </c>
      <c r="G912" s="8">
        <v>5.1000000000000004E-3</v>
      </c>
      <c r="H912">
        <v>-1063.5899999999999</v>
      </c>
      <c r="I912" s="8">
        <v>-1.49E-2</v>
      </c>
      <c r="J912">
        <v>661.64260000000002</v>
      </c>
      <c r="K912">
        <v>71192.75</v>
      </c>
      <c r="L912">
        <v>4237485.5599999996</v>
      </c>
      <c r="M912">
        <v>69</v>
      </c>
      <c r="N912">
        <v>-15.41</v>
      </c>
      <c r="O912" s="8">
        <v>-0.60499999999999998</v>
      </c>
      <c r="P912" s="8">
        <v>0.112</v>
      </c>
      <c r="Q912" t="s">
        <v>610</v>
      </c>
      <c r="S912" s="2">
        <v>43222</v>
      </c>
      <c r="T912" t="s">
        <v>1064</v>
      </c>
      <c r="U912">
        <v>107.6</v>
      </c>
      <c r="V912">
        <v>108.15</v>
      </c>
      <c r="W912">
        <f t="shared" si="168"/>
        <v>13891654.979952481</v>
      </c>
      <c r="X912">
        <f t="shared" si="158"/>
        <v>34729.1374498812</v>
      </c>
      <c r="Y912">
        <f t="shared" si="159"/>
        <v>325</v>
      </c>
      <c r="Z912">
        <f t="shared" si="160"/>
        <v>-522.43750000000057</v>
      </c>
      <c r="AA912">
        <f t="shared" si="161"/>
        <v>13891132.542452481</v>
      </c>
      <c r="AB912" s="9">
        <f>IFERROR(AA912/MAX($A$3:AA912)-1,"")</f>
        <v>-4.8505372205093211E-3</v>
      </c>
      <c r="AG912" s="2">
        <f t="shared" si="166"/>
        <v>43432</v>
      </c>
      <c r="AH912">
        <v>16112976.944406483</v>
      </c>
      <c r="AI912" s="9">
        <f>AH912/MAX($AH$2:AH912)-1</f>
        <v>-5.3622791313946427E-3</v>
      </c>
      <c r="AJ912" s="29">
        <f t="shared" si="162"/>
        <v>1</v>
      </c>
      <c r="AK912" s="29">
        <f t="shared" si="163"/>
        <v>1</v>
      </c>
      <c r="AL912" s="30">
        <f t="shared" si="167"/>
        <v>2</v>
      </c>
      <c r="AM912" s="30">
        <f t="shared" si="164"/>
        <v>2369</v>
      </c>
      <c r="AN912" s="31">
        <f t="shared" ca="1" si="165"/>
        <v>-5.3622791313946427E-3</v>
      </c>
      <c r="AV912" t="s">
        <v>1064</v>
      </c>
      <c r="AW912" t="s">
        <v>31</v>
      </c>
      <c r="AX912" s="7">
        <v>43222.416666666664</v>
      </c>
      <c r="AY912">
        <v>107.6</v>
      </c>
      <c r="AZ912" s="7">
        <v>43223.385416666664</v>
      </c>
      <c r="BA912">
        <v>108.15</v>
      </c>
      <c r="BB912" s="8">
        <v>5.1000000000000004E-3</v>
      </c>
      <c r="BC912">
        <v>-1063.5899999999999</v>
      </c>
      <c r="BD912" s="8">
        <v>-1.49E-2</v>
      </c>
      <c r="BE912">
        <v>661.64260000000002</v>
      </c>
      <c r="BF912">
        <v>71192.75</v>
      </c>
      <c r="BG912">
        <v>4237485.5599999996</v>
      </c>
      <c r="BH912">
        <v>69</v>
      </c>
      <c r="BI912">
        <v>-15.41</v>
      </c>
      <c r="BJ912" s="8">
        <v>-0.60499999999999998</v>
      </c>
      <c r="BK912" s="8">
        <v>0.112</v>
      </c>
      <c r="BL912" t="s">
        <v>610</v>
      </c>
    </row>
    <row r="913" spans="1:64" x14ac:dyDescent="0.45">
      <c r="A913" t="s">
        <v>1080</v>
      </c>
      <c r="B913" t="s">
        <v>31</v>
      </c>
      <c r="C913" s="7">
        <v>43223.555555555555</v>
      </c>
      <c r="D913">
        <v>190.25</v>
      </c>
      <c r="E913" s="7">
        <v>43224.388888888891</v>
      </c>
      <c r="F913">
        <v>166.35</v>
      </c>
      <c r="G913" s="8">
        <v>-0.12559999999999999</v>
      </c>
      <c r="H913">
        <v>-9782.59</v>
      </c>
      <c r="I913" s="8">
        <v>-0.1444</v>
      </c>
      <c r="J913">
        <v>356.17110000000002</v>
      </c>
      <c r="K913">
        <v>67761.539999999994</v>
      </c>
      <c r="L913">
        <v>3542525.7</v>
      </c>
      <c r="M913">
        <v>30</v>
      </c>
      <c r="N913">
        <v>-326.08999999999997</v>
      </c>
      <c r="O913" s="8">
        <v>-0.15870000000000001</v>
      </c>
      <c r="P913" s="8">
        <v>0.2344</v>
      </c>
      <c r="Q913" t="s">
        <v>610</v>
      </c>
      <c r="S913" s="2">
        <v>43223</v>
      </c>
      <c r="T913" t="s">
        <v>1080</v>
      </c>
      <c r="U913">
        <v>190.25</v>
      </c>
      <c r="V913">
        <v>166.35</v>
      </c>
      <c r="W913">
        <f t="shared" si="168"/>
        <v>13891132.542452481</v>
      </c>
      <c r="X913">
        <f t="shared" si="158"/>
        <v>34727.831356131202</v>
      </c>
      <c r="Y913">
        <f t="shared" si="159"/>
        <v>175</v>
      </c>
      <c r="Z913">
        <f t="shared" si="160"/>
        <v>-4806.5500000000011</v>
      </c>
      <c r="AA913">
        <f t="shared" si="161"/>
        <v>13886325.99245248</v>
      </c>
      <c r="AB913" s="9">
        <f>IFERROR(AA913/MAX($A$3:AA913)-1,"")</f>
        <v>-5.1948745620260528E-3</v>
      </c>
      <c r="AG913" s="2">
        <f t="shared" si="166"/>
        <v>43433</v>
      </c>
      <c r="AH913">
        <v>16352788.431906484</v>
      </c>
      <c r="AI913" s="9">
        <f>AH913/MAX($AH$2:AH913)-1</f>
        <v>0</v>
      </c>
      <c r="AJ913" s="29">
        <f t="shared" si="162"/>
        <v>1</v>
      </c>
      <c r="AK913" s="29">
        <f t="shared" si="163"/>
        <v>1</v>
      </c>
      <c r="AL913" s="30">
        <f t="shared" si="167"/>
        <v>2</v>
      </c>
      <c r="AM913" s="30">
        <f t="shared" si="164"/>
        <v>2369</v>
      </c>
      <c r="AN913" s="31">
        <f t="shared" ca="1" si="165"/>
        <v>0</v>
      </c>
      <c r="AV913" t="s">
        <v>1080</v>
      </c>
      <c r="AW913" t="s">
        <v>31</v>
      </c>
      <c r="AX913" s="7">
        <v>43223.555555555555</v>
      </c>
      <c r="AY913">
        <v>190.25</v>
      </c>
      <c r="AZ913" s="7">
        <v>43224.388888888891</v>
      </c>
      <c r="BA913">
        <v>166.35</v>
      </c>
      <c r="BB913" s="8">
        <v>-0.12559999999999999</v>
      </c>
      <c r="BC913">
        <v>-9782.59</v>
      </c>
      <c r="BD913" s="8">
        <v>-0.1444</v>
      </c>
      <c r="BE913">
        <v>356.17110000000002</v>
      </c>
      <c r="BF913">
        <v>67761.539999999994</v>
      </c>
      <c r="BG913">
        <v>3542525.7</v>
      </c>
      <c r="BH913">
        <v>30</v>
      </c>
      <c r="BI913">
        <v>-326.08999999999997</v>
      </c>
      <c r="BJ913" s="8">
        <v>-0.15870000000000001</v>
      </c>
      <c r="BK913" s="8">
        <v>0.2344</v>
      </c>
      <c r="BL913" t="s">
        <v>610</v>
      </c>
    </row>
    <row r="914" spans="1:64" x14ac:dyDescent="0.45">
      <c r="A914" t="s">
        <v>1257</v>
      </c>
      <c r="B914" t="s">
        <v>31</v>
      </c>
      <c r="C914" s="7">
        <v>43228.395833333336</v>
      </c>
      <c r="D914">
        <v>134.4</v>
      </c>
      <c r="E914" s="7">
        <v>43229.385416666664</v>
      </c>
      <c r="F914">
        <v>115.9</v>
      </c>
      <c r="G914" s="8">
        <v>-0.1376</v>
      </c>
      <c r="H914">
        <v>-11124.63</v>
      </c>
      <c r="I914" s="8">
        <v>-0.15629999999999999</v>
      </c>
      <c r="J914">
        <v>529.66840000000002</v>
      </c>
      <c r="K914">
        <v>71187.429999999993</v>
      </c>
      <c r="L914">
        <v>4226360.93</v>
      </c>
      <c r="M914">
        <v>75</v>
      </c>
      <c r="N914">
        <v>-148.33000000000001</v>
      </c>
      <c r="O914" s="8">
        <v>-0.30730000000000002</v>
      </c>
      <c r="P914" s="8">
        <v>0.2571</v>
      </c>
      <c r="Q914" t="s">
        <v>610</v>
      </c>
      <c r="S914" s="2">
        <v>43228</v>
      </c>
      <c r="T914" t="s">
        <v>1257</v>
      </c>
      <c r="U914">
        <v>134.4</v>
      </c>
      <c r="V914">
        <v>115.9</v>
      </c>
      <c r="W914">
        <f t="shared" si="168"/>
        <v>13886325.99245248</v>
      </c>
      <c r="X914">
        <f t="shared" si="158"/>
        <v>34715.814981131203</v>
      </c>
      <c r="Y914">
        <f t="shared" si="159"/>
        <v>250</v>
      </c>
      <c r="Z914">
        <f t="shared" si="160"/>
        <v>-5250.75</v>
      </c>
      <c r="AA914" t="str">
        <f t="shared" si="161"/>
        <v/>
      </c>
      <c r="AB914" s="9" t="str">
        <f>IFERROR(AA914/MAX($A$3:AA914)-1,"")</f>
        <v/>
      </c>
      <c r="AG914" s="2">
        <f t="shared" si="166"/>
        <v>43434</v>
      </c>
      <c r="AH914">
        <v>16336507.331906484</v>
      </c>
      <c r="AI914" s="9">
        <f>AH914/MAX($AH$2:AH914)-1</f>
        <v>-9.9561613407983529E-4</v>
      </c>
      <c r="AJ914" s="29">
        <f t="shared" si="162"/>
        <v>1</v>
      </c>
      <c r="AK914" s="29">
        <f t="shared" si="163"/>
        <v>1</v>
      </c>
      <c r="AL914" s="30">
        <f t="shared" si="167"/>
        <v>2</v>
      </c>
      <c r="AM914" s="30">
        <f t="shared" si="164"/>
        <v>2369</v>
      </c>
      <c r="AN914" s="31">
        <f t="shared" ca="1" si="165"/>
        <v>-9.9561613407983529E-4</v>
      </c>
      <c r="AV914" t="s">
        <v>1257</v>
      </c>
      <c r="AW914" t="s">
        <v>31</v>
      </c>
      <c r="AX914" s="7">
        <v>43228.395833333336</v>
      </c>
      <c r="AY914">
        <v>134.4</v>
      </c>
      <c r="AZ914" s="7">
        <v>43229.385416666664</v>
      </c>
      <c r="BA914">
        <v>115.9</v>
      </c>
      <c r="BB914" s="8">
        <v>-0.1376</v>
      </c>
      <c r="BC914">
        <v>-11124.63</v>
      </c>
      <c r="BD914" s="8">
        <v>-0.15629999999999999</v>
      </c>
      <c r="BE914">
        <v>529.66840000000002</v>
      </c>
      <c r="BF914">
        <v>71187.429999999993</v>
      </c>
      <c r="BG914">
        <v>4226360.93</v>
      </c>
      <c r="BH914">
        <v>75</v>
      </c>
      <c r="BI914">
        <v>-148.33000000000001</v>
      </c>
      <c r="BJ914" s="8">
        <v>-0.30730000000000002</v>
      </c>
      <c r="BK914" s="8">
        <v>0.2571</v>
      </c>
      <c r="BL914" t="s">
        <v>610</v>
      </c>
    </row>
    <row r="915" spans="1:64" x14ac:dyDescent="0.45">
      <c r="A915" t="s">
        <v>1066</v>
      </c>
      <c r="B915" t="s">
        <v>31</v>
      </c>
      <c r="C915" s="7">
        <v>43228.520833333336</v>
      </c>
      <c r="D915">
        <v>74.900000000000006</v>
      </c>
      <c r="E915" s="7">
        <v>43229.388888888891</v>
      </c>
      <c r="F915">
        <v>39.549999999999997</v>
      </c>
      <c r="G915" s="8">
        <v>-0.47199999999999998</v>
      </c>
      <c r="H915">
        <v>-32992.5</v>
      </c>
      <c r="I915" s="8">
        <v>-0.48720000000000002</v>
      </c>
      <c r="J915">
        <v>904.04039999999998</v>
      </c>
      <c r="K915">
        <v>67712.63</v>
      </c>
      <c r="L915">
        <v>3509533.2</v>
      </c>
      <c r="M915">
        <v>40</v>
      </c>
      <c r="N915">
        <v>-824.81</v>
      </c>
      <c r="O915" s="8">
        <v>-0.54139999999999999</v>
      </c>
      <c r="P915" s="8">
        <v>4.6699999999999998E-2</v>
      </c>
      <c r="Q915" t="s">
        <v>610</v>
      </c>
      <c r="S915" s="2">
        <v>43228</v>
      </c>
      <c r="T915" t="s">
        <v>1066</v>
      </c>
      <c r="U915">
        <v>74.900000000000006</v>
      </c>
      <c r="V915">
        <v>39.549999999999997</v>
      </c>
      <c r="W915">
        <f t="shared" si="168"/>
        <v>13886325.99245248</v>
      </c>
      <c r="X915">
        <f t="shared" si="158"/>
        <v>34715.814981131203</v>
      </c>
      <c r="Y915">
        <f t="shared" si="159"/>
        <v>475</v>
      </c>
      <c r="Z915">
        <f t="shared" si="160"/>
        <v>-17334.887500000001</v>
      </c>
      <c r="AA915">
        <f t="shared" si="161"/>
        <v>13863740.354952481</v>
      </c>
      <c r="AB915" s="9">
        <f>IFERROR(AA915/MAX($A$3:AA915)-1,"")</f>
        <v>-6.812891304431079E-3</v>
      </c>
      <c r="AG915" s="2">
        <f t="shared" si="166"/>
        <v>43435</v>
      </c>
      <c r="AH915">
        <v>16336507.331906484</v>
      </c>
      <c r="AI915" s="9">
        <f>AH915/MAX($AH$2:AH915)-1</f>
        <v>-9.9561613407983529E-4</v>
      </c>
      <c r="AJ915" s="29">
        <f t="shared" si="162"/>
        <v>1</v>
      </c>
      <c r="AK915" s="29">
        <f t="shared" si="163"/>
        <v>1</v>
      </c>
      <c r="AL915" s="30">
        <f t="shared" si="167"/>
        <v>2</v>
      </c>
      <c r="AM915" s="30">
        <f t="shared" si="164"/>
        <v>2369</v>
      </c>
      <c r="AN915" s="31">
        <f t="shared" ca="1" si="165"/>
        <v>-9.9561613407983529E-4</v>
      </c>
      <c r="AV915" t="s">
        <v>1066</v>
      </c>
      <c r="AW915" t="s">
        <v>31</v>
      </c>
      <c r="AX915" s="7">
        <v>43228.520833333336</v>
      </c>
      <c r="AY915">
        <v>74.900000000000006</v>
      </c>
      <c r="AZ915" s="7">
        <v>43229.388888888891</v>
      </c>
      <c r="BA915">
        <v>39.549999999999997</v>
      </c>
      <c r="BB915" s="8">
        <v>-0.47199999999999998</v>
      </c>
      <c r="BC915">
        <v>-32992.5</v>
      </c>
      <c r="BD915" s="8">
        <v>-0.48720000000000002</v>
      </c>
      <c r="BE915">
        <v>904.04039999999998</v>
      </c>
      <c r="BF915">
        <v>67712.63</v>
      </c>
      <c r="BG915">
        <v>3509533.2</v>
      </c>
      <c r="BH915">
        <v>40</v>
      </c>
      <c r="BI915">
        <v>-824.81</v>
      </c>
      <c r="BJ915" s="8">
        <v>-0.54139999999999999</v>
      </c>
      <c r="BK915" s="8">
        <v>4.6699999999999998E-2</v>
      </c>
      <c r="BL915" t="s">
        <v>610</v>
      </c>
    </row>
    <row r="916" spans="1:64" x14ac:dyDescent="0.45">
      <c r="A916" t="s">
        <v>1066</v>
      </c>
      <c r="B916" t="s">
        <v>31</v>
      </c>
      <c r="C916" s="7">
        <v>43229.451388888891</v>
      </c>
      <c r="D916">
        <v>63.95</v>
      </c>
      <c r="E916" s="7">
        <v>43230.388888888891</v>
      </c>
      <c r="F916">
        <v>105.3</v>
      </c>
      <c r="G916" s="8">
        <v>0.64659999999999995</v>
      </c>
      <c r="H916">
        <v>41888.53</v>
      </c>
      <c r="I916" s="8">
        <v>0.62009999999999998</v>
      </c>
      <c r="J916">
        <v>1056.2570000000001</v>
      </c>
      <c r="K916">
        <v>67547.66</v>
      </c>
      <c r="L916">
        <v>3551421.73</v>
      </c>
      <c r="M916">
        <v>60</v>
      </c>
      <c r="N916">
        <v>698.14</v>
      </c>
      <c r="O916" s="8">
        <v>-0.1149</v>
      </c>
      <c r="P916" s="8">
        <v>0.72009999999999996</v>
      </c>
      <c r="Q916" t="s">
        <v>610</v>
      </c>
      <c r="S916" s="2">
        <v>43229</v>
      </c>
      <c r="T916" t="s">
        <v>1066</v>
      </c>
      <c r="U916">
        <v>63.95</v>
      </c>
      <c r="V916">
        <v>105.3</v>
      </c>
      <c r="W916">
        <f t="shared" si="168"/>
        <v>13863740.354952481</v>
      </c>
      <c r="X916">
        <f t="shared" si="158"/>
        <v>34659.350887381202</v>
      </c>
      <c r="Y916">
        <f t="shared" si="159"/>
        <v>550</v>
      </c>
      <c r="Z916">
        <f t="shared" si="160"/>
        <v>21811.625</v>
      </c>
      <c r="AA916" t="str">
        <f t="shared" si="161"/>
        <v/>
      </c>
      <c r="AB916" s="9" t="str">
        <f>IFERROR(AA916/MAX($A$3:AA916)-1,"")</f>
        <v/>
      </c>
      <c r="AG916" s="2">
        <f t="shared" si="166"/>
        <v>43436</v>
      </c>
      <c r="AH916">
        <v>16336507.331906484</v>
      </c>
      <c r="AI916" s="9">
        <f>AH916/MAX($AH$2:AH916)-1</f>
        <v>-9.9561613407983529E-4</v>
      </c>
      <c r="AJ916" s="29">
        <f t="shared" si="162"/>
        <v>1</v>
      </c>
      <c r="AK916" s="29">
        <f t="shared" si="163"/>
        <v>1</v>
      </c>
      <c r="AL916" s="30">
        <f t="shared" si="167"/>
        <v>2</v>
      </c>
      <c r="AM916" s="30">
        <f t="shared" si="164"/>
        <v>2369</v>
      </c>
      <c r="AN916" s="31">
        <f t="shared" ca="1" si="165"/>
        <v>-9.9561613407983529E-4</v>
      </c>
      <c r="AV916" t="s">
        <v>1066</v>
      </c>
      <c r="AW916" t="s">
        <v>31</v>
      </c>
      <c r="AX916" s="7">
        <v>43229.451388888891</v>
      </c>
      <c r="AY916">
        <v>63.95</v>
      </c>
      <c r="AZ916" s="7">
        <v>43230.388888888891</v>
      </c>
      <c r="BA916">
        <v>105.3</v>
      </c>
      <c r="BB916" s="8">
        <v>0.64659999999999995</v>
      </c>
      <c r="BC916">
        <v>41888.53</v>
      </c>
      <c r="BD916" s="8">
        <v>0.62009999999999998</v>
      </c>
      <c r="BE916">
        <v>1056.2570000000001</v>
      </c>
      <c r="BF916">
        <v>67547.66</v>
      </c>
      <c r="BG916">
        <v>3551421.73</v>
      </c>
      <c r="BH916">
        <v>60</v>
      </c>
      <c r="BI916">
        <v>698.14</v>
      </c>
      <c r="BJ916" s="8">
        <v>-0.1149</v>
      </c>
      <c r="BK916" s="8">
        <v>0.72009999999999996</v>
      </c>
      <c r="BL916" t="s">
        <v>610</v>
      </c>
    </row>
    <row r="917" spans="1:64" x14ac:dyDescent="0.45">
      <c r="A917" t="s">
        <v>1078</v>
      </c>
      <c r="B917" t="s">
        <v>31</v>
      </c>
      <c r="C917" s="7">
        <v>43229.545138888891</v>
      </c>
      <c r="D917">
        <v>38.049999999999997</v>
      </c>
      <c r="E917" s="7">
        <v>43230.388888888891</v>
      </c>
      <c r="F917">
        <v>47.75</v>
      </c>
      <c r="G917" s="8">
        <v>0.25490000000000002</v>
      </c>
      <c r="H917">
        <v>15703.74</v>
      </c>
      <c r="I917" s="8">
        <v>0.2324</v>
      </c>
      <c r="J917">
        <v>1776.039</v>
      </c>
      <c r="K917">
        <v>67578.3</v>
      </c>
      <c r="L917">
        <v>3567125.47</v>
      </c>
      <c r="M917">
        <v>33</v>
      </c>
      <c r="N917">
        <v>475.87</v>
      </c>
      <c r="O917" s="8">
        <v>-0.24049999999999999</v>
      </c>
      <c r="P917" s="8">
        <v>0.4284</v>
      </c>
      <c r="Q917" t="s">
        <v>610</v>
      </c>
      <c r="S917" s="2">
        <v>43229</v>
      </c>
      <c r="T917" t="s">
        <v>1078</v>
      </c>
      <c r="U917">
        <v>38.049999999999997</v>
      </c>
      <c r="V917">
        <v>47.75</v>
      </c>
      <c r="W917">
        <f t="shared" si="168"/>
        <v>13863740.354952481</v>
      </c>
      <c r="X917">
        <f t="shared" si="158"/>
        <v>34659.350887381202</v>
      </c>
      <c r="Y917">
        <f t="shared" si="159"/>
        <v>900</v>
      </c>
      <c r="Z917">
        <f t="shared" si="160"/>
        <v>7957.8000000000056</v>
      </c>
      <c r="AA917" t="str">
        <f t="shared" si="161"/>
        <v/>
      </c>
      <c r="AB917" s="9" t="str">
        <f>IFERROR(AA917/MAX($A$3:AA917)-1,"")</f>
        <v/>
      </c>
      <c r="AG917" s="2">
        <f t="shared" si="166"/>
        <v>43437</v>
      </c>
      <c r="AH917">
        <v>16334245.319406485</v>
      </c>
      <c r="AI917" s="9">
        <f>AH917/MAX($AH$2:AH917)-1</f>
        <v>-1.1339419315068433E-3</v>
      </c>
      <c r="AJ917" s="29">
        <f t="shared" si="162"/>
        <v>1</v>
      </c>
      <c r="AK917" s="29">
        <f t="shared" si="163"/>
        <v>1</v>
      </c>
      <c r="AL917" s="30">
        <f t="shared" si="167"/>
        <v>2</v>
      </c>
      <c r="AM917" s="30">
        <f t="shared" si="164"/>
        <v>2369</v>
      </c>
      <c r="AN917" s="31">
        <f t="shared" ca="1" si="165"/>
        <v>-1.1339419315068433E-3</v>
      </c>
      <c r="AV917" t="s">
        <v>1078</v>
      </c>
      <c r="AW917" t="s">
        <v>31</v>
      </c>
      <c r="AX917" s="7">
        <v>43229.545138888891</v>
      </c>
      <c r="AY917">
        <v>38.049999999999997</v>
      </c>
      <c r="AZ917" s="7">
        <v>43230.388888888891</v>
      </c>
      <c r="BA917">
        <v>47.75</v>
      </c>
      <c r="BB917" s="8">
        <v>0.25490000000000002</v>
      </c>
      <c r="BC917">
        <v>15703.74</v>
      </c>
      <c r="BD917" s="8">
        <v>0.2324</v>
      </c>
      <c r="BE917">
        <v>1776.039</v>
      </c>
      <c r="BF917">
        <v>67578.3</v>
      </c>
      <c r="BG917">
        <v>3567125.47</v>
      </c>
      <c r="BH917">
        <v>33</v>
      </c>
      <c r="BI917">
        <v>475.87</v>
      </c>
      <c r="BJ917" s="8">
        <v>-0.24049999999999999</v>
      </c>
      <c r="BK917" s="8">
        <v>0.4284</v>
      </c>
      <c r="BL917" t="s">
        <v>610</v>
      </c>
    </row>
    <row r="918" spans="1:64" x14ac:dyDescent="0.45">
      <c r="A918" t="s">
        <v>1078</v>
      </c>
      <c r="B918" t="s">
        <v>31</v>
      </c>
      <c r="C918" s="7">
        <v>43229.545138888891</v>
      </c>
      <c r="D918">
        <v>38.049999999999997</v>
      </c>
      <c r="E918" s="7">
        <v>43230.385416666664</v>
      </c>
      <c r="F918">
        <v>43.8</v>
      </c>
      <c r="G918" s="8">
        <v>0.15110000000000001</v>
      </c>
      <c r="H918">
        <v>9219.09</v>
      </c>
      <c r="I918" s="8">
        <v>0.12959999999999999</v>
      </c>
      <c r="J918">
        <v>1869.43</v>
      </c>
      <c r="K918">
        <v>71131.8</v>
      </c>
      <c r="L918">
        <v>4235580.03</v>
      </c>
      <c r="M918">
        <v>32</v>
      </c>
      <c r="N918">
        <v>288.10000000000002</v>
      </c>
      <c r="O918" s="8">
        <v>-0.24049999999999999</v>
      </c>
      <c r="P918" s="8">
        <v>0.4284</v>
      </c>
      <c r="Q918" t="s">
        <v>610</v>
      </c>
      <c r="S918" s="2">
        <v>43229</v>
      </c>
      <c r="T918" t="s">
        <v>1078</v>
      </c>
      <c r="U918">
        <v>38.049999999999997</v>
      </c>
      <c r="V918">
        <v>43.8</v>
      </c>
      <c r="W918">
        <f t="shared" si="168"/>
        <v>13863740.354952481</v>
      </c>
      <c r="X918">
        <f t="shared" si="158"/>
        <v>34659.350887381202</v>
      </c>
      <c r="Y918">
        <f t="shared" si="159"/>
        <v>900</v>
      </c>
      <c r="Z918">
        <f t="shared" si="160"/>
        <v>4438.3499999999995</v>
      </c>
      <c r="AA918" t="str">
        <f t="shared" si="161"/>
        <v/>
      </c>
      <c r="AB918" s="9" t="str">
        <f>IFERROR(AA918/MAX($A$3:AA918)-1,"")</f>
        <v/>
      </c>
      <c r="AG918" s="2">
        <f t="shared" si="166"/>
        <v>43438</v>
      </c>
      <c r="AH918">
        <v>16341651.194406485</v>
      </c>
      <c r="AI918" s="9">
        <f>AH918/MAX($AH$2:AH918)-1</f>
        <v>-6.8106045316829178E-4</v>
      </c>
      <c r="AJ918" s="29">
        <f t="shared" si="162"/>
        <v>1</v>
      </c>
      <c r="AK918" s="29">
        <f t="shared" si="163"/>
        <v>1</v>
      </c>
      <c r="AL918" s="30">
        <f t="shared" si="167"/>
        <v>2</v>
      </c>
      <c r="AM918" s="30">
        <f t="shared" si="164"/>
        <v>2369</v>
      </c>
      <c r="AN918" s="31">
        <f t="shared" ca="1" si="165"/>
        <v>-6.8106045316829178E-4</v>
      </c>
      <c r="AV918" t="s">
        <v>1078</v>
      </c>
      <c r="AW918" t="s">
        <v>31</v>
      </c>
      <c r="AX918" s="7">
        <v>43229.545138888891</v>
      </c>
      <c r="AY918">
        <v>38.049999999999997</v>
      </c>
      <c r="AZ918" s="7">
        <v>43230.385416666664</v>
      </c>
      <c r="BA918">
        <v>43.8</v>
      </c>
      <c r="BB918" s="8">
        <v>0.15110000000000001</v>
      </c>
      <c r="BC918">
        <v>9219.09</v>
      </c>
      <c r="BD918" s="8">
        <v>0.12959999999999999</v>
      </c>
      <c r="BE918">
        <v>1869.43</v>
      </c>
      <c r="BF918">
        <v>71131.8</v>
      </c>
      <c r="BG918">
        <v>4235580.03</v>
      </c>
      <c r="BH918">
        <v>32</v>
      </c>
      <c r="BI918">
        <v>288.10000000000002</v>
      </c>
      <c r="BJ918" s="8">
        <v>-0.24049999999999999</v>
      </c>
      <c r="BK918" s="8">
        <v>0.4284</v>
      </c>
      <c r="BL918" t="s">
        <v>610</v>
      </c>
    </row>
    <row r="919" spans="1:64" x14ac:dyDescent="0.45">
      <c r="A919" t="s">
        <v>1066</v>
      </c>
      <c r="B919" t="s">
        <v>31</v>
      </c>
      <c r="C919" s="7">
        <v>43229.586805555555</v>
      </c>
      <c r="D919">
        <v>73.5</v>
      </c>
      <c r="E919" s="7">
        <v>43230.385416666664</v>
      </c>
      <c r="F919">
        <v>96.7</v>
      </c>
      <c r="G919" s="8">
        <v>0.31559999999999999</v>
      </c>
      <c r="H919">
        <v>20797.29</v>
      </c>
      <c r="I919" s="8">
        <v>0.29249999999999998</v>
      </c>
      <c r="J919">
        <v>967.40589999999997</v>
      </c>
      <c r="K919">
        <v>71104.34</v>
      </c>
      <c r="L919">
        <v>4256377.32</v>
      </c>
      <c r="M919">
        <v>20</v>
      </c>
      <c r="N919">
        <v>1039.8599999999999</v>
      </c>
      <c r="O919" s="8">
        <v>-0.1578</v>
      </c>
      <c r="P919" s="8">
        <v>0.4204</v>
      </c>
      <c r="Q919" t="s">
        <v>610</v>
      </c>
      <c r="S919" s="2">
        <v>43229</v>
      </c>
      <c r="T919" t="s">
        <v>1066</v>
      </c>
      <c r="U919">
        <v>73.5</v>
      </c>
      <c r="V919">
        <v>96.7</v>
      </c>
      <c r="W919">
        <f t="shared" si="168"/>
        <v>13863740.354952481</v>
      </c>
      <c r="X919">
        <f t="shared" si="158"/>
        <v>34659.350887381202</v>
      </c>
      <c r="Y919">
        <f t="shared" si="159"/>
        <v>475</v>
      </c>
      <c r="Z919">
        <f t="shared" si="160"/>
        <v>10211.550000000003</v>
      </c>
      <c r="AA919">
        <f t="shared" si="161"/>
        <v>13908159.67995248</v>
      </c>
      <c r="AB919" s="9">
        <f>IFERROR(AA919/MAX($A$3:AA919)-1,"")</f>
        <v>-3.6307269074183912E-3</v>
      </c>
      <c r="AG919" s="2">
        <f t="shared" si="166"/>
        <v>43439</v>
      </c>
      <c r="AH919">
        <v>16390463.969406486</v>
      </c>
      <c r="AI919" s="9">
        <f>AH919/MAX($AH$2:AH919)-1</f>
        <v>0</v>
      </c>
      <c r="AJ919" s="29">
        <f t="shared" si="162"/>
        <v>1</v>
      </c>
      <c r="AK919" s="29">
        <f t="shared" si="163"/>
        <v>1</v>
      </c>
      <c r="AL919" s="30">
        <f t="shared" si="167"/>
        <v>2</v>
      </c>
      <c r="AM919" s="30">
        <f t="shared" si="164"/>
        <v>2369</v>
      </c>
      <c r="AN919" s="31">
        <f t="shared" ca="1" si="165"/>
        <v>0</v>
      </c>
      <c r="AV919" t="s">
        <v>1066</v>
      </c>
      <c r="AW919" t="s">
        <v>31</v>
      </c>
      <c r="AX919" s="7">
        <v>43229.586805555555</v>
      </c>
      <c r="AY919">
        <v>73.5</v>
      </c>
      <c r="AZ919" s="7">
        <v>43230.385416666664</v>
      </c>
      <c r="BA919">
        <v>96.7</v>
      </c>
      <c r="BB919" s="8">
        <v>0.31559999999999999</v>
      </c>
      <c r="BC919">
        <v>20797.29</v>
      </c>
      <c r="BD919" s="8">
        <v>0.29249999999999998</v>
      </c>
      <c r="BE919">
        <v>967.40589999999997</v>
      </c>
      <c r="BF919">
        <v>71104.34</v>
      </c>
      <c r="BG919">
        <v>4256377.32</v>
      </c>
      <c r="BH919">
        <v>20</v>
      </c>
      <c r="BI919">
        <v>1039.8599999999999</v>
      </c>
      <c r="BJ919" s="8">
        <v>-0.1578</v>
      </c>
      <c r="BK919" s="8">
        <v>0.4204</v>
      </c>
      <c r="BL919" t="s">
        <v>610</v>
      </c>
    </row>
    <row r="920" spans="1:64" x14ac:dyDescent="0.45">
      <c r="A920" t="s">
        <v>1084</v>
      </c>
      <c r="B920" t="s">
        <v>31</v>
      </c>
      <c r="C920" s="7">
        <v>43231.621527777781</v>
      </c>
      <c r="D920">
        <v>213.85</v>
      </c>
      <c r="E920" s="7">
        <v>43234.388888888891</v>
      </c>
      <c r="F920">
        <v>240.55</v>
      </c>
      <c r="G920" s="8">
        <v>0.1249</v>
      </c>
      <c r="H920">
        <v>7028.13</v>
      </c>
      <c r="I920" s="8">
        <v>0.1036</v>
      </c>
      <c r="J920">
        <v>317.21120000000002</v>
      </c>
      <c r="K920">
        <v>67835.63</v>
      </c>
      <c r="L920">
        <v>3574153.6</v>
      </c>
      <c r="M920">
        <v>11</v>
      </c>
      <c r="N920">
        <v>638.91999999999996</v>
      </c>
      <c r="O920" s="8">
        <v>-0.17630000000000001</v>
      </c>
      <c r="P920" s="8">
        <v>0.21579999999999999</v>
      </c>
      <c r="Q920" t="s">
        <v>610</v>
      </c>
      <c r="S920" s="2">
        <v>43231</v>
      </c>
      <c r="T920" t="s">
        <v>1084</v>
      </c>
      <c r="U920">
        <v>213.85</v>
      </c>
      <c r="V920">
        <v>240.55</v>
      </c>
      <c r="W920">
        <f t="shared" si="168"/>
        <v>13908159.67995248</v>
      </c>
      <c r="X920">
        <f t="shared" si="158"/>
        <v>34770.399199881198</v>
      </c>
      <c r="Y920">
        <f t="shared" si="159"/>
        <v>175</v>
      </c>
      <c r="Z920">
        <f t="shared" si="160"/>
        <v>3877.3000000000061</v>
      </c>
      <c r="AA920" t="str">
        <f t="shared" si="161"/>
        <v/>
      </c>
      <c r="AB920" s="9" t="str">
        <f>IFERROR(AA920/MAX($A$3:AA920)-1,"")</f>
        <v/>
      </c>
      <c r="AG920" s="2">
        <f t="shared" si="166"/>
        <v>43440</v>
      </c>
      <c r="AH920">
        <v>16361174.569406485</v>
      </c>
      <c r="AI920" s="9">
        <f>AH920/MAX($AH$2:AH920)-1</f>
        <v>-1.7869780901059729E-3</v>
      </c>
      <c r="AJ920" s="29">
        <f t="shared" si="162"/>
        <v>1</v>
      </c>
      <c r="AK920" s="29">
        <f t="shared" si="163"/>
        <v>1</v>
      </c>
      <c r="AL920" s="30">
        <f t="shared" si="167"/>
        <v>2</v>
      </c>
      <c r="AM920" s="30">
        <f t="shared" si="164"/>
        <v>2369</v>
      </c>
      <c r="AN920" s="31">
        <f t="shared" ca="1" si="165"/>
        <v>-1.7869780901059729E-3</v>
      </c>
      <c r="AV920" t="s">
        <v>1084</v>
      </c>
      <c r="AW920" t="s">
        <v>31</v>
      </c>
      <c r="AX920" s="7">
        <v>43231.621527777781</v>
      </c>
      <c r="AY920">
        <v>213.85</v>
      </c>
      <c r="AZ920" s="7">
        <v>43234.388888888891</v>
      </c>
      <c r="BA920">
        <v>240.55</v>
      </c>
      <c r="BB920" s="8">
        <v>0.1249</v>
      </c>
      <c r="BC920">
        <v>7028.13</v>
      </c>
      <c r="BD920" s="8">
        <v>0.1036</v>
      </c>
      <c r="BE920">
        <v>317.21120000000002</v>
      </c>
      <c r="BF920">
        <v>67835.63</v>
      </c>
      <c r="BG920">
        <v>3574153.6</v>
      </c>
      <c r="BH920">
        <v>11</v>
      </c>
      <c r="BI920">
        <v>638.91999999999996</v>
      </c>
      <c r="BJ920" s="8">
        <v>-0.17630000000000001</v>
      </c>
      <c r="BK920" s="8">
        <v>0.21579999999999999</v>
      </c>
      <c r="BL920" t="s">
        <v>610</v>
      </c>
    </row>
    <row r="921" spans="1:64" x14ac:dyDescent="0.45">
      <c r="A921" t="s">
        <v>1084</v>
      </c>
      <c r="B921" t="s">
        <v>31</v>
      </c>
      <c r="C921" s="7">
        <v>43231.621527777781</v>
      </c>
      <c r="D921">
        <v>213.85</v>
      </c>
      <c r="E921" s="7">
        <v>43234.385416666664</v>
      </c>
      <c r="F921">
        <v>232.8</v>
      </c>
      <c r="G921" s="8">
        <v>8.8599999999999998E-2</v>
      </c>
      <c r="H921">
        <v>4827.74</v>
      </c>
      <c r="I921" s="8">
        <v>6.7699999999999996E-2</v>
      </c>
      <c r="J921">
        <v>333.32659999999998</v>
      </c>
      <c r="K921">
        <v>71281.89</v>
      </c>
      <c r="L921">
        <v>4261205.05</v>
      </c>
      <c r="M921">
        <v>10</v>
      </c>
      <c r="N921">
        <v>482.77</v>
      </c>
      <c r="O921" s="8">
        <v>-3.6700000000000003E-2</v>
      </c>
      <c r="P921" s="8">
        <v>0.21579999999999999</v>
      </c>
      <c r="Q921" t="s">
        <v>610</v>
      </c>
      <c r="S921" s="2">
        <v>43231</v>
      </c>
      <c r="T921" t="s">
        <v>1084</v>
      </c>
      <c r="U921">
        <v>213.85</v>
      </c>
      <c r="V921">
        <v>232.8</v>
      </c>
      <c r="W921">
        <f t="shared" si="168"/>
        <v>13908159.67995248</v>
      </c>
      <c r="X921">
        <f t="shared" si="158"/>
        <v>34770.399199881198</v>
      </c>
      <c r="Y921">
        <f t="shared" si="159"/>
        <v>175</v>
      </c>
      <c r="Z921">
        <f t="shared" si="160"/>
        <v>2534.6125000000038</v>
      </c>
      <c r="AA921">
        <f t="shared" si="161"/>
        <v>13914571.59245248</v>
      </c>
      <c r="AB921" s="9">
        <f>IFERROR(AA921/MAX($A$3:AA921)-1,"")</f>
        <v>-3.1713826991428551E-3</v>
      </c>
      <c r="AG921" s="2">
        <f t="shared" si="166"/>
        <v>43441</v>
      </c>
      <c r="AH921">
        <v>16317069.244406486</v>
      </c>
      <c r="AI921" s="9">
        <f>AH921/MAX($AH$2:AH921)-1</f>
        <v>-4.4778918483939778E-3</v>
      </c>
      <c r="AJ921" s="29">
        <f t="shared" si="162"/>
        <v>1</v>
      </c>
      <c r="AK921" s="29">
        <f t="shared" si="163"/>
        <v>1</v>
      </c>
      <c r="AL921" s="30">
        <f t="shared" si="167"/>
        <v>2</v>
      </c>
      <c r="AM921" s="30">
        <f t="shared" si="164"/>
        <v>2369</v>
      </c>
      <c r="AN921" s="31">
        <f t="shared" ca="1" si="165"/>
        <v>-4.4778918483939778E-3</v>
      </c>
      <c r="AV921" t="s">
        <v>1084</v>
      </c>
      <c r="AW921" t="s">
        <v>31</v>
      </c>
      <c r="AX921" s="7">
        <v>43231.621527777781</v>
      </c>
      <c r="AY921">
        <v>213.85</v>
      </c>
      <c r="AZ921" s="7">
        <v>43234.385416666664</v>
      </c>
      <c r="BA921">
        <v>232.8</v>
      </c>
      <c r="BB921" s="8">
        <v>8.8599999999999998E-2</v>
      </c>
      <c r="BC921">
        <v>4827.74</v>
      </c>
      <c r="BD921" s="8">
        <v>6.7699999999999996E-2</v>
      </c>
      <c r="BE921">
        <v>333.32659999999998</v>
      </c>
      <c r="BF921">
        <v>71281.89</v>
      </c>
      <c r="BG921">
        <v>4261205.05</v>
      </c>
      <c r="BH921">
        <v>10</v>
      </c>
      <c r="BI921">
        <v>482.77</v>
      </c>
      <c r="BJ921" s="8">
        <v>-3.6700000000000003E-2</v>
      </c>
      <c r="BK921" s="8">
        <v>0.21579999999999999</v>
      </c>
      <c r="BL921" t="s">
        <v>610</v>
      </c>
    </row>
    <row r="922" spans="1:64" x14ac:dyDescent="0.45">
      <c r="A922" t="s">
        <v>1069</v>
      </c>
      <c r="B922" t="s">
        <v>31</v>
      </c>
      <c r="C922" s="7">
        <v>43235.40625</v>
      </c>
      <c r="D922">
        <v>172</v>
      </c>
      <c r="E922" s="7">
        <v>43236.385416666664</v>
      </c>
      <c r="F922">
        <v>11.3</v>
      </c>
      <c r="G922" s="8">
        <v>-0.93430000000000002</v>
      </c>
      <c r="H922">
        <v>-67381.289999999994</v>
      </c>
      <c r="I922" s="8">
        <v>-0.94499999999999995</v>
      </c>
      <c r="J922">
        <v>414.56990000000002</v>
      </c>
      <c r="K922">
        <v>71306.02</v>
      </c>
      <c r="L922">
        <v>4193823.76</v>
      </c>
      <c r="M922">
        <v>72</v>
      </c>
      <c r="N922">
        <v>-935.85</v>
      </c>
      <c r="O922" s="8">
        <v>-0.93430000000000002</v>
      </c>
      <c r="P922" s="8">
        <v>0.55779999999999996</v>
      </c>
      <c r="Q922" t="s">
        <v>610</v>
      </c>
      <c r="S922" s="2">
        <v>43235</v>
      </c>
      <c r="T922" t="s">
        <v>1069</v>
      </c>
      <c r="U922">
        <v>172</v>
      </c>
      <c r="V922">
        <v>11.3</v>
      </c>
      <c r="W922">
        <f t="shared" si="168"/>
        <v>13914571.59245248</v>
      </c>
      <c r="X922">
        <f t="shared" si="158"/>
        <v>34786.428981131197</v>
      </c>
      <c r="Y922">
        <f t="shared" si="159"/>
        <v>200</v>
      </c>
      <c r="Z922">
        <f t="shared" si="160"/>
        <v>-32506.6</v>
      </c>
      <c r="AA922" t="str">
        <f t="shared" si="161"/>
        <v/>
      </c>
      <c r="AB922" s="9" t="str">
        <f>IFERROR(AA922/MAX($A$3:AA922)-1,"")</f>
        <v/>
      </c>
      <c r="AG922" s="2">
        <f t="shared" si="166"/>
        <v>43442</v>
      </c>
      <c r="AH922">
        <v>16317069.244406486</v>
      </c>
      <c r="AI922" s="9">
        <f>AH922/MAX($AH$2:AH922)-1</f>
        <v>-4.4778918483939778E-3</v>
      </c>
      <c r="AJ922" s="29">
        <f t="shared" si="162"/>
        <v>1</v>
      </c>
      <c r="AK922" s="29">
        <f t="shared" si="163"/>
        <v>1</v>
      </c>
      <c r="AL922" s="30">
        <f t="shared" si="167"/>
        <v>2</v>
      </c>
      <c r="AM922" s="30">
        <f t="shared" si="164"/>
        <v>2369</v>
      </c>
      <c r="AN922" s="31">
        <f t="shared" ca="1" si="165"/>
        <v>-4.4778918483939778E-3</v>
      </c>
      <c r="AV922" t="s">
        <v>1069</v>
      </c>
      <c r="AW922" t="s">
        <v>31</v>
      </c>
      <c r="AX922" s="7">
        <v>43235.40625</v>
      </c>
      <c r="AY922">
        <v>172</v>
      </c>
      <c r="AZ922" s="7">
        <v>43236.385416666664</v>
      </c>
      <c r="BA922">
        <v>11.3</v>
      </c>
      <c r="BB922" s="8">
        <v>-0.93430000000000002</v>
      </c>
      <c r="BC922">
        <v>-67381.289999999994</v>
      </c>
      <c r="BD922" s="8">
        <v>-0.94499999999999995</v>
      </c>
      <c r="BE922">
        <v>414.56990000000002</v>
      </c>
      <c r="BF922">
        <v>71306.02</v>
      </c>
      <c r="BG922">
        <v>4193823.76</v>
      </c>
      <c r="BH922">
        <v>72</v>
      </c>
      <c r="BI922">
        <v>-935.85</v>
      </c>
      <c r="BJ922" s="8">
        <v>-0.93430000000000002</v>
      </c>
      <c r="BK922" s="8">
        <v>0.55779999999999996</v>
      </c>
      <c r="BL922" t="s">
        <v>610</v>
      </c>
    </row>
    <row r="923" spans="1:64" x14ac:dyDescent="0.45">
      <c r="A923" t="s">
        <v>1070</v>
      </c>
      <c r="B923" t="s">
        <v>31</v>
      </c>
      <c r="C923" s="7">
        <v>43235.409722222219</v>
      </c>
      <c r="D923">
        <v>152.6</v>
      </c>
      <c r="E923" s="7">
        <v>43236.385416666664</v>
      </c>
      <c r="F923">
        <v>6.8</v>
      </c>
      <c r="G923" s="8">
        <v>-0.95540000000000003</v>
      </c>
      <c r="H923">
        <v>-68866.5</v>
      </c>
      <c r="I923" s="8">
        <v>-0.96589999999999998</v>
      </c>
      <c r="J923">
        <v>467.22730000000001</v>
      </c>
      <c r="K923">
        <v>71298.89</v>
      </c>
      <c r="L923">
        <v>4124957.26</v>
      </c>
      <c r="M923">
        <v>71</v>
      </c>
      <c r="N923">
        <v>-969.95</v>
      </c>
      <c r="O923" s="8">
        <v>-0.95540000000000003</v>
      </c>
      <c r="P923" s="8">
        <v>0.30669999999999997</v>
      </c>
      <c r="Q923" t="s">
        <v>610</v>
      </c>
      <c r="S923" s="2">
        <v>43235</v>
      </c>
      <c r="T923" t="s">
        <v>1070</v>
      </c>
      <c r="U923">
        <v>152.6</v>
      </c>
      <c r="V923">
        <v>6.8</v>
      </c>
      <c r="W923">
        <f t="shared" si="168"/>
        <v>13914571.59245248</v>
      </c>
      <c r="X923">
        <f t="shared" si="158"/>
        <v>34786.428981131197</v>
      </c>
      <c r="Y923">
        <f t="shared" si="159"/>
        <v>225</v>
      </c>
      <c r="Z923">
        <f t="shared" si="160"/>
        <v>-33163.65</v>
      </c>
      <c r="AA923" t="str">
        <f t="shared" si="161"/>
        <v/>
      </c>
      <c r="AB923" s="9" t="str">
        <f>IFERROR(AA923/MAX($A$3:AA923)-1,"")</f>
        <v/>
      </c>
      <c r="AG923" s="2">
        <f t="shared" si="166"/>
        <v>43443</v>
      </c>
      <c r="AH923">
        <v>16317069.244406486</v>
      </c>
      <c r="AI923" s="9">
        <f>AH923/MAX($AH$2:AH923)-1</f>
        <v>-4.4778918483939778E-3</v>
      </c>
      <c r="AJ923" s="29">
        <f t="shared" si="162"/>
        <v>1</v>
      </c>
      <c r="AK923" s="29">
        <f t="shared" si="163"/>
        <v>1</v>
      </c>
      <c r="AL923" s="30">
        <f t="shared" si="167"/>
        <v>2</v>
      </c>
      <c r="AM923" s="30">
        <f t="shared" si="164"/>
        <v>2369</v>
      </c>
      <c r="AN923" s="31">
        <f t="shared" ca="1" si="165"/>
        <v>-4.4778918483939778E-3</v>
      </c>
      <c r="AV923" t="s">
        <v>1070</v>
      </c>
      <c r="AW923" t="s">
        <v>31</v>
      </c>
      <c r="AX923" s="7">
        <v>43235.409722222219</v>
      </c>
      <c r="AY923">
        <v>152.6</v>
      </c>
      <c r="AZ923" s="7">
        <v>43236.385416666664</v>
      </c>
      <c r="BA923">
        <v>6.8</v>
      </c>
      <c r="BB923" s="8">
        <v>-0.95540000000000003</v>
      </c>
      <c r="BC923">
        <v>-68866.5</v>
      </c>
      <c r="BD923" s="8">
        <v>-0.96589999999999998</v>
      </c>
      <c r="BE923">
        <v>467.22730000000001</v>
      </c>
      <c r="BF923">
        <v>71298.89</v>
      </c>
      <c r="BG923">
        <v>4124957.26</v>
      </c>
      <c r="BH923">
        <v>71</v>
      </c>
      <c r="BI923">
        <v>-969.95</v>
      </c>
      <c r="BJ923" s="8">
        <v>-0.95540000000000003</v>
      </c>
      <c r="BK923" s="8">
        <v>0.30669999999999997</v>
      </c>
      <c r="BL923" t="s">
        <v>610</v>
      </c>
    </row>
    <row r="924" spans="1:64" x14ac:dyDescent="0.45">
      <c r="A924" t="s">
        <v>1085</v>
      </c>
      <c r="B924" t="s">
        <v>31</v>
      </c>
      <c r="C924" s="7">
        <v>43235.416666666664</v>
      </c>
      <c r="D924">
        <v>106.5</v>
      </c>
      <c r="E924" s="7">
        <v>43236.388888888891</v>
      </c>
      <c r="F924">
        <v>3.6</v>
      </c>
      <c r="G924" s="8">
        <v>-0.96619999999999995</v>
      </c>
      <c r="H924">
        <v>-66278.19</v>
      </c>
      <c r="I924" s="8">
        <v>-0.97650000000000003</v>
      </c>
      <c r="J924">
        <v>637.28420000000006</v>
      </c>
      <c r="K924">
        <v>67870.77</v>
      </c>
      <c r="L924">
        <v>3507875.41</v>
      </c>
      <c r="M924">
        <v>70</v>
      </c>
      <c r="N924">
        <v>-946.83</v>
      </c>
      <c r="O924" s="8">
        <v>-0.97</v>
      </c>
      <c r="P924" s="8">
        <v>0.34229999999999999</v>
      </c>
      <c r="Q924" t="s">
        <v>610</v>
      </c>
      <c r="S924" s="2">
        <v>43235</v>
      </c>
      <c r="T924" t="s">
        <v>1085</v>
      </c>
      <c r="U924">
        <v>106.5</v>
      </c>
      <c r="V924">
        <v>3.6</v>
      </c>
      <c r="W924">
        <f t="shared" si="168"/>
        <v>13914571.59245248</v>
      </c>
      <c r="X924">
        <f t="shared" si="158"/>
        <v>34786.428981131197</v>
      </c>
      <c r="Y924">
        <f t="shared" si="159"/>
        <v>325</v>
      </c>
      <c r="Z924">
        <f t="shared" si="160"/>
        <v>-33800.325000000004</v>
      </c>
      <c r="AA924" t="str">
        <f t="shared" si="161"/>
        <v/>
      </c>
      <c r="AB924" s="9" t="str">
        <f>IFERROR(AA924/MAX($A$3:AA924)-1,"")</f>
        <v/>
      </c>
      <c r="AG924" s="2">
        <f t="shared" si="166"/>
        <v>43444</v>
      </c>
      <c r="AH924">
        <v>16266187.394406486</v>
      </c>
      <c r="AI924" s="9">
        <f>AH924/MAX($AH$2:AH924)-1</f>
        <v>-7.5822487534195071E-3</v>
      </c>
      <c r="AJ924" s="29">
        <f t="shared" si="162"/>
        <v>1</v>
      </c>
      <c r="AK924" s="29">
        <f t="shared" si="163"/>
        <v>1</v>
      </c>
      <c r="AL924" s="30">
        <f t="shared" si="167"/>
        <v>2</v>
      </c>
      <c r="AM924" s="30">
        <f t="shared" si="164"/>
        <v>2369</v>
      </c>
      <c r="AN924" s="31">
        <f t="shared" ca="1" si="165"/>
        <v>-7.5822487534195071E-3</v>
      </c>
      <c r="AV924" t="s">
        <v>1085</v>
      </c>
      <c r="AW924" t="s">
        <v>31</v>
      </c>
      <c r="AX924" s="7">
        <v>43235.416666666664</v>
      </c>
      <c r="AY924">
        <v>106.5</v>
      </c>
      <c r="AZ924" s="7">
        <v>43236.388888888891</v>
      </c>
      <c r="BA924">
        <v>3.6</v>
      </c>
      <c r="BB924" s="8">
        <v>-0.96619999999999995</v>
      </c>
      <c r="BC924">
        <v>-66278.19</v>
      </c>
      <c r="BD924" s="8">
        <v>-0.97650000000000003</v>
      </c>
      <c r="BE924">
        <v>637.28420000000006</v>
      </c>
      <c r="BF924">
        <v>67870.77</v>
      </c>
      <c r="BG924">
        <v>3507875.41</v>
      </c>
      <c r="BH924">
        <v>70</v>
      </c>
      <c r="BI924">
        <v>-946.83</v>
      </c>
      <c r="BJ924" s="8">
        <v>-0.97</v>
      </c>
      <c r="BK924" s="8">
        <v>0.34229999999999999</v>
      </c>
      <c r="BL924" t="s">
        <v>610</v>
      </c>
    </row>
    <row r="925" spans="1:64" x14ac:dyDescent="0.45">
      <c r="A925" t="s">
        <v>1071</v>
      </c>
      <c r="B925" t="s">
        <v>31</v>
      </c>
      <c r="C925" s="7">
        <v>43235.430555555555</v>
      </c>
      <c r="D925">
        <v>92.3</v>
      </c>
      <c r="E925" s="7">
        <v>43236.388888888891</v>
      </c>
      <c r="F925">
        <v>2.35</v>
      </c>
      <c r="G925" s="8">
        <v>-0.97450000000000003</v>
      </c>
      <c r="H925">
        <v>-66903.5</v>
      </c>
      <c r="I925" s="8">
        <v>-0.98480000000000001</v>
      </c>
      <c r="J925">
        <v>736.04049999999995</v>
      </c>
      <c r="K925">
        <v>67936.539999999994</v>
      </c>
      <c r="L925">
        <v>3440971.91</v>
      </c>
      <c r="M925">
        <v>66</v>
      </c>
      <c r="N925">
        <v>-1013.69</v>
      </c>
      <c r="O925" s="8">
        <v>-0.97450000000000003</v>
      </c>
      <c r="P925" s="8">
        <v>6.1199999999999997E-2</v>
      </c>
      <c r="Q925" t="s">
        <v>610</v>
      </c>
      <c r="S925" s="2">
        <v>43235</v>
      </c>
      <c r="T925" t="s">
        <v>1071</v>
      </c>
      <c r="U925">
        <v>92.3</v>
      </c>
      <c r="V925">
        <v>2.35</v>
      </c>
      <c r="W925">
        <f t="shared" si="168"/>
        <v>13914571.59245248</v>
      </c>
      <c r="X925">
        <f t="shared" si="158"/>
        <v>34786.428981131197</v>
      </c>
      <c r="Y925">
        <f t="shared" si="159"/>
        <v>375</v>
      </c>
      <c r="Z925">
        <f t="shared" si="160"/>
        <v>-34086.1875</v>
      </c>
      <c r="AA925">
        <f t="shared" si="161"/>
        <v>13781014.82995248</v>
      </c>
      <c r="AB925" s="9">
        <f>IFERROR(AA925/MAX($A$3:AA925)-1,"")</f>
        <v>-1.2739280784217044E-2</v>
      </c>
      <c r="AG925" s="2">
        <f t="shared" si="166"/>
        <v>43445</v>
      </c>
      <c r="AH925">
        <v>16279674.206906486</v>
      </c>
      <c r="AI925" s="9">
        <f>AH925/MAX($AH$2:AH925)-1</f>
        <v>-6.7594036817257841E-3</v>
      </c>
      <c r="AJ925" s="29">
        <f t="shared" si="162"/>
        <v>1</v>
      </c>
      <c r="AK925" s="29">
        <f t="shared" si="163"/>
        <v>1</v>
      </c>
      <c r="AL925" s="30">
        <f t="shared" si="167"/>
        <v>2</v>
      </c>
      <c r="AM925" s="30">
        <f t="shared" si="164"/>
        <v>2369</v>
      </c>
      <c r="AN925" s="31">
        <f t="shared" ca="1" si="165"/>
        <v>-6.7594036817257841E-3</v>
      </c>
      <c r="AV925" t="s">
        <v>1071</v>
      </c>
      <c r="AW925" t="s">
        <v>31</v>
      </c>
      <c r="AX925" s="7">
        <v>43235.430555555555</v>
      </c>
      <c r="AY925">
        <v>92.3</v>
      </c>
      <c r="AZ925" s="7">
        <v>43236.388888888891</v>
      </c>
      <c r="BA925">
        <v>2.35</v>
      </c>
      <c r="BB925" s="8">
        <v>-0.97450000000000003</v>
      </c>
      <c r="BC925">
        <v>-66903.5</v>
      </c>
      <c r="BD925" s="8">
        <v>-0.98480000000000001</v>
      </c>
      <c r="BE925">
        <v>736.04049999999995</v>
      </c>
      <c r="BF925">
        <v>67936.539999999994</v>
      </c>
      <c r="BG925">
        <v>3440971.91</v>
      </c>
      <c r="BH925">
        <v>66</v>
      </c>
      <c r="BI925">
        <v>-1013.69</v>
      </c>
      <c r="BJ925" s="8">
        <v>-0.97450000000000003</v>
      </c>
      <c r="BK925" s="8">
        <v>6.1199999999999997E-2</v>
      </c>
      <c r="BL925" t="s">
        <v>610</v>
      </c>
    </row>
    <row r="926" spans="1:64" x14ac:dyDescent="0.45">
      <c r="A926" t="s">
        <v>1087</v>
      </c>
      <c r="B926" t="s">
        <v>31</v>
      </c>
      <c r="C926" s="7">
        <v>43236.395833333336</v>
      </c>
      <c r="D926">
        <v>104</v>
      </c>
      <c r="E926" s="7">
        <v>43237.385416666664</v>
      </c>
      <c r="F926">
        <v>47</v>
      </c>
      <c r="G926" s="8">
        <v>-0.54810000000000003</v>
      </c>
      <c r="H926">
        <v>-39733.230000000003</v>
      </c>
      <c r="I926" s="8">
        <v>-0.56259999999999999</v>
      </c>
      <c r="J926">
        <v>679.08450000000005</v>
      </c>
      <c r="K926">
        <v>70624.78</v>
      </c>
      <c r="L926">
        <v>4085224.03</v>
      </c>
      <c r="M926">
        <v>75</v>
      </c>
      <c r="N926">
        <v>-529.78</v>
      </c>
      <c r="O926" s="8">
        <v>-0.7298</v>
      </c>
      <c r="P926" s="8">
        <v>0.42259999999999998</v>
      </c>
      <c r="Q926" t="s">
        <v>610</v>
      </c>
      <c r="S926" s="2">
        <v>43236</v>
      </c>
      <c r="T926" t="s">
        <v>1087</v>
      </c>
      <c r="U926">
        <v>104</v>
      </c>
      <c r="V926">
        <v>47</v>
      </c>
      <c r="W926">
        <f t="shared" si="168"/>
        <v>13781014.82995248</v>
      </c>
      <c r="X926">
        <f t="shared" si="158"/>
        <v>34452.537074881198</v>
      </c>
      <c r="Y926">
        <f t="shared" si="159"/>
        <v>325</v>
      </c>
      <c r="Z926">
        <f t="shared" si="160"/>
        <v>-19015.75</v>
      </c>
      <c r="AA926" t="str">
        <f t="shared" si="161"/>
        <v/>
      </c>
      <c r="AB926" s="9" t="str">
        <f>IFERROR(AA926/MAX($A$3:AA926)-1,"")</f>
        <v/>
      </c>
      <c r="AG926" s="2">
        <f t="shared" si="166"/>
        <v>43446</v>
      </c>
      <c r="AH926">
        <v>16567219.631906487</v>
      </c>
      <c r="AI926" s="9">
        <f>AH926/MAX($AH$2:AH926)-1</f>
        <v>0</v>
      </c>
      <c r="AJ926" s="29">
        <f t="shared" si="162"/>
        <v>1</v>
      </c>
      <c r="AK926" s="29">
        <f t="shared" si="163"/>
        <v>1</v>
      </c>
      <c r="AL926" s="30">
        <f t="shared" si="167"/>
        <v>2</v>
      </c>
      <c r="AM926" s="30">
        <f t="shared" si="164"/>
        <v>2369</v>
      </c>
      <c r="AN926" s="31">
        <f t="shared" ca="1" si="165"/>
        <v>0</v>
      </c>
      <c r="AV926" t="s">
        <v>1087</v>
      </c>
      <c r="AW926" t="s">
        <v>31</v>
      </c>
      <c r="AX926" s="7">
        <v>43236.395833333336</v>
      </c>
      <c r="AY926">
        <v>104</v>
      </c>
      <c r="AZ926" s="7">
        <v>43237.385416666664</v>
      </c>
      <c r="BA926">
        <v>47</v>
      </c>
      <c r="BB926" s="8">
        <v>-0.54810000000000003</v>
      </c>
      <c r="BC926">
        <v>-39733.230000000003</v>
      </c>
      <c r="BD926" s="8">
        <v>-0.56259999999999999</v>
      </c>
      <c r="BE926">
        <v>679.08450000000005</v>
      </c>
      <c r="BF926">
        <v>70624.78</v>
      </c>
      <c r="BG926">
        <v>4085224.03</v>
      </c>
      <c r="BH926">
        <v>75</v>
      </c>
      <c r="BI926">
        <v>-529.78</v>
      </c>
      <c r="BJ926" s="8">
        <v>-0.7298</v>
      </c>
      <c r="BK926" s="8">
        <v>0.42259999999999998</v>
      </c>
      <c r="BL926" t="s">
        <v>610</v>
      </c>
    </row>
    <row r="927" spans="1:64" x14ac:dyDescent="0.45">
      <c r="A927" t="s">
        <v>1086</v>
      </c>
      <c r="B927" t="s">
        <v>31</v>
      </c>
      <c r="C927" s="7">
        <v>43236.409722222219</v>
      </c>
      <c r="D927">
        <v>95.95</v>
      </c>
      <c r="E927" s="7">
        <v>43237.385416666664</v>
      </c>
      <c r="F927">
        <v>17.8</v>
      </c>
      <c r="G927" s="8">
        <v>-0.8145</v>
      </c>
      <c r="H927">
        <v>-58382.3</v>
      </c>
      <c r="I927" s="8">
        <v>-0.82630000000000003</v>
      </c>
      <c r="J927">
        <v>736.33669999999995</v>
      </c>
      <c r="K927">
        <v>70651.509999999995</v>
      </c>
      <c r="L927">
        <v>4026841.73</v>
      </c>
      <c r="M927">
        <v>71</v>
      </c>
      <c r="N927">
        <v>-822.29</v>
      </c>
      <c r="O927" s="8">
        <v>-0.83589999999999998</v>
      </c>
      <c r="P927" s="8">
        <v>7.3499999999999996E-2</v>
      </c>
      <c r="Q927" t="s">
        <v>610</v>
      </c>
      <c r="S927" s="2">
        <v>43236</v>
      </c>
      <c r="T927" t="s">
        <v>1086</v>
      </c>
      <c r="U927">
        <v>95.95</v>
      </c>
      <c r="V927">
        <v>17.8</v>
      </c>
      <c r="W927">
        <f t="shared" si="168"/>
        <v>13781014.82995248</v>
      </c>
      <c r="X927">
        <f t="shared" si="158"/>
        <v>34452.537074881198</v>
      </c>
      <c r="Y927">
        <f t="shared" si="159"/>
        <v>350</v>
      </c>
      <c r="Z927">
        <f t="shared" si="160"/>
        <v>-27750.625000000004</v>
      </c>
      <c r="AA927" t="str">
        <f t="shared" si="161"/>
        <v/>
      </c>
      <c r="AB927" s="9" t="str">
        <f>IFERROR(AA927/MAX($A$3:AA927)-1,"")</f>
        <v/>
      </c>
      <c r="AG927" s="2">
        <f t="shared" si="166"/>
        <v>43447</v>
      </c>
      <c r="AH927">
        <v>16484641.819406487</v>
      </c>
      <c r="AI927" s="9">
        <f>AH927/MAX($AH$2:AH927)-1</f>
        <v>-4.9844098366973455E-3</v>
      </c>
      <c r="AJ927" s="29">
        <f t="shared" si="162"/>
        <v>1</v>
      </c>
      <c r="AK927" s="29">
        <f t="shared" si="163"/>
        <v>1</v>
      </c>
      <c r="AL927" s="30">
        <f t="shared" si="167"/>
        <v>2</v>
      </c>
      <c r="AM927" s="30">
        <f t="shared" si="164"/>
        <v>2369</v>
      </c>
      <c r="AN927" s="31">
        <f t="shared" ca="1" si="165"/>
        <v>-4.9844098366973455E-3</v>
      </c>
      <c r="AV927" t="s">
        <v>1086</v>
      </c>
      <c r="AW927" t="s">
        <v>31</v>
      </c>
      <c r="AX927" s="7">
        <v>43236.409722222219</v>
      </c>
      <c r="AY927">
        <v>95.95</v>
      </c>
      <c r="AZ927" s="7">
        <v>43237.385416666664</v>
      </c>
      <c r="BA927">
        <v>17.8</v>
      </c>
      <c r="BB927" s="8">
        <v>-0.8145</v>
      </c>
      <c r="BC927">
        <v>-58382.3</v>
      </c>
      <c r="BD927" s="8">
        <v>-0.82630000000000003</v>
      </c>
      <c r="BE927">
        <v>736.33669999999995</v>
      </c>
      <c r="BF927">
        <v>70651.509999999995</v>
      </c>
      <c r="BG927">
        <v>4026841.73</v>
      </c>
      <c r="BH927">
        <v>71</v>
      </c>
      <c r="BI927">
        <v>-822.29</v>
      </c>
      <c r="BJ927" s="8">
        <v>-0.83589999999999998</v>
      </c>
      <c r="BK927" s="8">
        <v>7.3499999999999996E-2</v>
      </c>
      <c r="BL927" t="s">
        <v>610</v>
      </c>
    </row>
    <row r="928" spans="1:64" x14ac:dyDescent="0.45">
      <c r="A928" t="s">
        <v>1086</v>
      </c>
      <c r="B928" t="s">
        <v>31</v>
      </c>
      <c r="C928" s="7">
        <v>43236.416666666664</v>
      </c>
      <c r="D928">
        <v>93.5</v>
      </c>
      <c r="E928" s="7">
        <v>43237.388888888891</v>
      </c>
      <c r="F928">
        <v>10.8</v>
      </c>
      <c r="G928" s="8">
        <v>-0.88449999999999995</v>
      </c>
      <c r="H928">
        <v>-60191.839999999997</v>
      </c>
      <c r="I928" s="8">
        <v>-0.89559999999999995</v>
      </c>
      <c r="J928">
        <v>718.76859999999999</v>
      </c>
      <c r="K928">
        <v>67204.86</v>
      </c>
      <c r="L928">
        <v>3380780.07</v>
      </c>
      <c r="M928">
        <v>70</v>
      </c>
      <c r="N928">
        <v>-859.88</v>
      </c>
      <c r="O928" s="8">
        <v>-0.88449999999999995</v>
      </c>
      <c r="P928" s="8">
        <v>0.1016</v>
      </c>
      <c r="Q928" t="s">
        <v>610</v>
      </c>
      <c r="S928" s="2">
        <v>43236</v>
      </c>
      <c r="T928" t="s">
        <v>1086</v>
      </c>
      <c r="U928">
        <v>93.5</v>
      </c>
      <c r="V928">
        <v>10.8</v>
      </c>
      <c r="W928">
        <f t="shared" si="168"/>
        <v>13781014.82995248</v>
      </c>
      <c r="X928">
        <f t="shared" si="158"/>
        <v>34452.537074881198</v>
      </c>
      <c r="Y928">
        <f t="shared" si="159"/>
        <v>375</v>
      </c>
      <c r="Z928">
        <f t="shared" si="160"/>
        <v>-31403.624999999996</v>
      </c>
      <c r="AA928" t="str">
        <f t="shared" si="161"/>
        <v/>
      </c>
      <c r="AB928" s="9" t="str">
        <f>IFERROR(AA928/MAX($A$3:AA928)-1,"")</f>
        <v/>
      </c>
      <c r="AG928" s="2">
        <f t="shared" si="166"/>
        <v>43448</v>
      </c>
      <c r="AH928">
        <v>16484641.819406487</v>
      </c>
      <c r="AI928" s="9">
        <f>AH928/MAX($AH$2:AH928)-1</f>
        <v>-4.9844098366973455E-3</v>
      </c>
      <c r="AJ928" s="29">
        <f t="shared" si="162"/>
        <v>1</v>
      </c>
      <c r="AK928" s="29">
        <f t="shared" si="163"/>
        <v>1</v>
      </c>
      <c r="AL928" s="30">
        <f t="shared" si="167"/>
        <v>2</v>
      </c>
      <c r="AM928" s="30">
        <f t="shared" si="164"/>
        <v>2369</v>
      </c>
      <c r="AN928" s="31">
        <f t="shared" ca="1" si="165"/>
        <v>-4.9844098366973455E-3</v>
      </c>
      <c r="AV928" t="s">
        <v>1086</v>
      </c>
      <c r="AW928" t="s">
        <v>31</v>
      </c>
      <c r="AX928" s="7">
        <v>43236.416666666664</v>
      </c>
      <c r="AY928">
        <v>93.5</v>
      </c>
      <c r="AZ928" s="7">
        <v>43237.388888888891</v>
      </c>
      <c r="BA928">
        <v>10.8</v>
      </c>
      <c r="BB928" s="8">
        <v>-0.88449999999999995</v>
      </c>
      <c r="BC928">
        <v>-60191.839999999997</v>
      </c>
      <c r="BD928" s="8">
        <v>-0.89559999999999995</v>
      </c>
      <c r="BE928">
        <v>718.76859999999999</v>
      </c>
      <c r="BF928">
        <v>67204.86</v>
      </c>
      <c r="BG928">
        <v>3380780.07</v>
      </c>
      <c r="BH928">
        <v>70</v>
      </c>
      <c r="BI928">
        <v>-859.88</v>
      </c>
      <c r="BJ928" s="8">
        <v>-0.88449999999999995</v>
      </c>
      <c r="BK928" s="8">
        <v>0.1016</v>
      </c>
      <c r="BL928" t="s">
        <v>610</v>
      </c>
    </row>
    <row r="929" spans="1:64" x14ac:dyDescent="0.45">
      <c r="A929" t="s">
        <v>1087</v>
      </c>
      <c r="B929" t="s">
        <v>31</v>
      </c>
      <c r="C929" s="7">
        <v>43236.423611111109</v>
      </c>
      <c r="D929">
        <v>114.1</v>
      </c>
      <c r="E929" s="7">
        <v>43237.388888888891</v>
      </c>
      <c r="F929">
        <v>31.85</v>
      </c>
      <c r="G929" s="8">
        <v>-0.72089999999999999</v>
      </c>
      <c r="H929">
        <v>-49286.36</v>
      </c>
      <c r="I929" s="8">
        <v>-0.73370000000000002</v>
      </c>
      <c r="J929">
        <v>588.77859999999998</v>
      </c>
      <c r="K929">
        <v>67179.64</v>
      </c>
      <c r="L929">
        <v>3331493.71</v>
      </c>
      <c r="M929">
        <v>68</v>
      </c>
      <c r="N929">
        <v>-724.8</v>
      </c>
      <c r="O929" s="8">
        <v>-0.75370000000000004</v>
      </c>
      <c r="P929" s="8">
        <v>0.1946</v>
      </c>
      <c r="Q929" t="s">
        <v>610</v>
      </c>
      <c r="S929" s="2">
        <v>43236</v>
      </c>
      <c r="T929" t="s">
        <v>1087</v>
      </c>
      <c r="U929">
        <v>114.1</v>
      </c>
      <c r="V929">
        <v>31.85</v>
      </c>
      <c r="W929">
        <f t="shared" si="168"/>
        <v>13781014.82995248</v>
      </c>
      <c r="X929">
        <f t="shared" ref="X929:X992" si="169">W929*0.25%</f>
        <v>34452.537074881198</v>
      </c>
      <c r="Y929">
        <f t="shared" si="159"/>
        <v>300</v>
      </c>
      <c r="Z929">
        <f t="shared" si="160"/>
        <v>-25112.85</v>
      </c>
      <c r="AA929">
        <f t="shared" si="161"/>
        <v>13677731.979952481</v>
      </c>
      <c r="AB929" s="9">
        <f>IFERROR(AA929/MAX($A$3:AA929)-1,"")</f>
        <v>-2.0138380344870144E-2</v>
      </c>
      <c r="AG929" s="2">
        <f t="shared" si="166"/>
        <v>43449</v>
      </c>
      <c r="AH929">
        <v>16484641.819406487</v>
      </c>
      <c r="AI929" s="9">
        <f>AH929/MAX($AH$2:AH929)-1</f>
        <v>-4.9844098366973455E-3</v>
      </c>
      <c r="AJ929" s="29">
        <f t="shared" si="162"/>
        <v>1</v>
      </c>
      <c r="AK929" s="29">
        <f t="shared" si="163"/>
        <v>1</v>
      </c>
      <c r="AL929" s="30">
        <f t="shared" si="167"/>
        <v>2</v>
      </c>
      <c r="AM929" s="30">
        <f t="shared" si="164"/>
        <v>2369</v>
      </c>
      <c r="AN929" s="31">
        <f t="shared" ca="1" si="165"/>
        <v>-4.9844098366973455E-3</v>
      </c>
      <c r="AV929" t="s">
        <v>1087</v>
      </c>
      <c r="AW929" t="s">
        <v>31</v>
      </c>
      <c r="AX929" s="7">
        <v>43236.423611111109</v>
      </c>
      <c r="AY929">
        <v>114.1</v>
      </c>
      <c r="AZ929" s="7">
        <v>43237.388888888891</v>
      </c>
      <c r="BA929">
        <v>31.85</v>
      </c>
      <c r="BB929" s="8">
        <v>-0.72089999999999999</v>
      </c>
      <c r="BC929">
        <v>-49286.36</v>
      </c>
      <c r="BD929" s="8">
        <v>-0.73370000000000002</v>
      </c>
      <c r="BE929">
        <v>588.77859999999998</v>
      </c>
      <c r="BF929">
        <v>67179.64</v>
      </c>
      <c r="BG929">
        <v>3331493.71</v>
      </c>
      <c r="BH929">
        <v>68</v>
      </c>
      <c r="BI929">
        <v>-724.8</v>
      </c>
      <c r="BJ929" s="8">
        <v>-0.75370000000000004</v>
      </c>
      <c r="BK929" s="8">
        <v>0.1946</v>
      </c>
      <c r="BL929" t="s">
        <v>610</v>
      </c>
    </row>
    <row r="930" spans="1:64" x14ac:dyDescent="0.45">
      <c r="A930" t="s">
        <v>1086</v>
      </c>
      <c r="B930" t="s">
        <v>31</v>
      </c>
      <c r="C930" s="7">
        <v>43237.447916666664</v>
      </c>
      <c r="D930">
        <v>23.6</v>
      </c>
      <c r="E930" s="7">
        <v>43237.635416666664</v>
      </c>
      <c r="F930">
        <v>41.3</v>
      </c>
      <c r="G930" s="8">
        <v>0.75</v>
      </c>
      <c r="H930">
        <v>50671.97</v>
      </c>
      <c r="I930" s="8">
        <v>0.72250000000000003</v>
      </c>
      <c r="J930">
        <v>2971.7890000000002</v>
      </c>
      <c r="K930">
        <v>70134.210000000006</v>
      </c>
      <c r="L930">
        <v>4077513.69</v>
      </c>
      <c r="M930">
        <v>55</v>
      </c>
      <c r="N930">
        <v>921.31</v>
      </c>
      <c r="O930" s="8">
        <v>-0.86860000000000004</v>
      </c>
      <c r="P930" s="8">
        <v>1.5403</v>
      </c>
      <c r="Q930" t="s">
        <v>610</v>
      </c>
      <c r="S930" s="2">
        <v>43237</v>
      </c>
      <c r="T930" t="s">
        <v>1086</v>
      </c>
      <c r="U930">
        <v>23.6</v>
      </c>
      <c r="V930">
        <v>41.3</v>
      </c>
      <c r="W930">
        <f t="shared" si="168"/>
        <v>13677731.979952481</v>
      </c>
      <c r="X930">
        <f t="shared" si="169"/>
        <v>34194.329949881205</v>
      </c>
      <c r="Y930">
        <f t="shared" si="159"/>
        <v>1450</v>
      </c>
      <c r="Z930">
        <f t="shared" si="160"/>
        <v>24723.949999999986</v>
      </c>
      <c r="AA930">
        <f t="shared" si="161"/>
        <v>13702455.92995248</v>
      </c>
      <c r="AB930" s="9">
        <f>IFERROR(AA930/MAX($A$3:AA930)-1,"")</f>
        <v>-1.8367176630191384E-2</v>
      </c>
      <c r="AG930" s="2">
        <f t="shared" si="166"/>
        <v>43450</v>
      </c>
      <c r="AH930">
        <v>16484641.819406487</v>
      </c>
      <c r="AI930" s="9">
        <f>AH930/MAX($AH$2:AH930)-1</f>
        <v>-4.9844098366973455E-3</v>
      </c>
      <c r="AJ930" s="29">
        <f t="shared" si="162"/>
        <v>1</v>
      </c>
      <c r="AK930" s="29">
        <f t="shared" si="163"/>
        <v>1</v>
      </c>
      <c r="AL930" s="30">
        <f t="shared" si="167"/>
        <v>2</v>
      </c>
      <c r="AM930" s="30">
        <f t="shared" si="164"/>
        <v>2369</v>
      </c>
      <c r="AN930" s="31">
        <f t="shared" ca="1" si="165"/>
        <v>-4.9844098366973455E-3</v>
      </c>
      <c r="AV930" t="s">
        <v>1086</v>
      </c>
      <c r="AW930" t="s">
        <v>31</v>
      </c>
      <c r="AX930" s="7">
        <v>43237.447916666664</v>
      </c>
      <c r="AY930">
        <v>23.6</v>
      </c>
      <c r="AZ930" s="7">
        <v>43237.635416666664</v>
      </c>
      <c r="BA930">
        <v>41.3</v>
      </c>
      <c r="BB930" s="8">
        <v>0.75</v>
      </c>
      <c r="BC930">
        <v>50671.97</v>
      </c>
      <c r="BD930" s="8">
        <v>0.72250000000000003</v>
      </c>
      <c r="BE930">
        <v>2971.7890000000002</v>
      </c>
      <c r="BF930">
        <v>70134.210000000006</v>
      </c>
      <c r="BG930">
        <v>4077513.69</v>
      </c>
      <c r="BH930">
        <v>55</v>
      </c>
      <c r="BI930">
        <v>921.31</v>
      </c>
      <c r="BJ930" s="8">
        <v>-0.86860000000000004</v>
      </c>
      <c r="BK930" s="8">
        <v>1.5403</v>
      </c>
      <c r="BL930" t="s">
        <v>610</v>
      </c>
    </row>
    <row r="931" spans="1:64" x14ac:dyDescent="0.45">
      <c r="A931" t="s">
        <v>1258</v>
      </c>
      <c r="B931" t="s">
        <v>31</v>
      </c>
      <c r="C931" s="7">
        <v>43238.395833333336</v>
      </c>
      <c r="D931">
        <v>170.55</v>
      </c>
      <c r="E931" s="7">
        <v>43241.385416666664</v>
      </c>
      <c r="F931">
        <v>164.45</v>
      </c>
      <c r="G931" s="8">
        <v>-3.5799999999999998E-2</v>
      </c>
      <c r="H931">
        <v>-3900.1</v>
      </c>
      <c r="I931" s="8">
        <v>-5.5399999999999998E-2</v>
      </c>
      <c r="J931">
        <v>412.70929999999998</v>
      </c>
      <c r="K931">
        <v>70387.570000000007</v>
      </c>
      <c r="L931">
        <v>4073613.59</v>
      </c>
      <c r="M931">
        <v>75</v>
      </c>
      <c r="N931">
        <v>-52</v>
      </c>
      <c r="O931" s="8">
        <v>-4.4299999999999999E-2</v>
      </c>
      <c r="P931" s="8">
        <v>0.34770000000000001</v>
      </c>
      <c r="Q931" t="s">
        <v>610</v>
      </c>
      <c r="S931" s="2">
        <v>43238</v>
      </c>
      <c r="T931" t="s">
        <v>1258</v>
      </c>
      <c r="U931">
        <v>170.55</v>
      </c>
      <c r="V931">
        <v>164.45</v>
      </c>
      <c r="W931">
        <f t="shared" si="168"/>
        <v>13702455.92995248</v>
      </c>
      <c r="X931">
        <f t="shared" si="169"/>
        <v>34256.139824881204</v>
      </c>
      <c r="Y931">
        <f t="shared" si="159"/>
        <v>200</v>
      </c>
      <c r="Z931">
        <f t="shared" si="160"/>
        <v>-1890.0000000000034</v>
      </c>
      <c r="AA931" t="str">
        <f t="shared" si="161"/>
        <v/>
      </c>
      <c r="AB931" s="9" t="str">
        <f>IFERROR(AA931/MAX($A$3:AA931)-1,"")</f>
        <v/>
      </c>
      <c r="AG931" s="2">
        <f t="shared" si="166"/>
        <v>43451</v>
      </c>
      <c r="AH931">
        <v>16484641.819406487</v>
      </c>
      <c r="AI931" s="9">
        <f>AH931/MAX($AH$2:AH931)-1</f>
        <v>-4.9844098366973455E-3</v>
      </c>
      <c r="AJ931" s="29">
        <f t="shared" si="162"/>
        <v>1</v>
      </c>
      <c r="AK931" s="29">
        <f t="shared" si="163"/>
        <v>1</v>
      </c>
      <c r="AL931" s="30">
        <f t="shared" si="167"/>
        <v>2</v>
      </c>
      <c r="AM931" s="30">
        <f t="shared" si="164"/>
        <v>2369</v>
      </c>
      <c r="AN931" s="31">
        <f t="shared" ca="1" si="165"/>
        <v>-4.9844098366973455E-3</v>
      </c>
      <c r="AV931" t="s">
        <v>1258</v>
      </c>
      <c r="AW931" t="s">
        <v>31</v>
      </c>
      <c r="AX931" s="7">
        <v>43238.395833333336</v>
      </c>
      <c r="AY931">
        <v>170.55</v>
      </c>
      <c r="AZ931" s="7">
        <v>43241.385416666664</v>
      </c>
      <c r="BA931">
        <v>164.45</v>
      </c>
      <c r="BB931" s="8">
        <v>-3.5799999999999998E-2</v>
      </c>
      <c r="BC931">
        <v>-3900.1</v>
      </c>
      <c r="BD931" s="8">
        <v>-5.5399999999999998E-2</v>
      </c>
      <c r="BE931">
        <v>412.70929999999998</v>
      </c>
      <c r="BF931">
        <v>70387.570000000007</v>
      </c>
      <c r="BG931">
        <v>4073613.59</v>
      </c>
      <c r="BH931">
        <v>75</v>
      </c>
      <c r="BI931">
        <v>-52</v>
      </c>
      <c r="BJ931" s="8">
        <v>-4.4299999999999999E-2</v>
      </c>
      <c r="BK931" s="8">
        <v>0.34770000000000001</v>
      </c>
      <c r="BL931" t="s">
        <v>610</v>
      </c>
    </row>
    <row r="932" spans="1:64" x14ac:dyDescent="0.45">
      <c r="A932" t="s">
        <v>1258</v>
      </c>
      <c r="B932" t="s">
        <v>31</v>
      </c>
      <c r="C932" s="7">
        <v>43238.625</v>
      </c>
      <c r="D932">
        <v>220.9</v>
      </c>
      <c r="E932" s="7">
        <v>43241.388888888891</v>
      </c>
      <c r="F932">
        <v>148.25</v>
      </c>
      <c r="G932" s="8">
        <v>-0.32890000000000003</v>
      </c>
      <c r="H932">
        <v>-23036.36</v>
      </c>
      <c r="I932" s="8">
        <v>-0.34560000000000002</v>
      </c>
      <c r="J932">
        <v>301.75409999999999</v>
      </c>
      <c r="K932">
        <v>66657.47</v>
      </c>
      <c r="L932">
        <v>3308457.35</v>
      </c>
      <c r="M932">
        <v>10</v>
      </c>
      <c r="N932">
        <v>-2303.64</v>
      </c>
      <c r="O932" s="8">
        <v>-0.44230000000000003</v>
      </c>
      <c r="P932" s="8">
        <v>4.0500000000000001E-2</v>
      </c>
      <c r="Q932" t="s">
        <v>610</v>
      </c>
      <c r="S932" s="2">
        <v>43238</v>
      </c>
      <c r="T932" t="s">
        <v>1258</v>
      </c>
      <c r="U932">
        <v>220.9</v>
      </c>
      <c r="V932">
        <v>148.25</v>
      </c>
      <c r="W932">
        <f t="shared" si="168"/>
        <v>13702455.92995248</v>
      </c>
      <c r="X932">
        <f t="shared" si="169"/>
        <v>34256.139824881204</v>
      </c>
      <c r="Y932">
        <f t="shared" si="159"/>
        <v>150</v>
      </c>
      <c r="Z932">
        <f t="shared" si="160"/>
        <v>-11451.224999999999</v>
      </c>
      <c r="AA932">
        <f t="shared" si="161"/>
        <v>13689114.70495248</v>
      </c>
      <c r="AB932" s="9">
        <f>IFERROR(AA932/MAX($A$3:AA932)-1,"")</f>
        <v>-1.9322931162875867E-2</v>
      </c>
      <c r="AG932" s="2">
        <f t="shared" si="166"/>
        <v>43452</v>
      </c>
      <c r="AH932">
        <v>16596889.156906487</v>
      </c>
      <c r="AI932" s="9">
        <f>AH932/MAX($AH$2:AH932)-1</f>
        <v>0</v>
      </c>
      <c r="AJ932" s="29">
        <f t="shared" si="162"/>
        <v>1</v>
      </c>
      <c r="AK932" s="29">
        <f t="shared" si="163"/>
        <v>1</v>
      </c>
      <c r="AL932" s="30">
        <f t="shared" si="167"/>
        <v>2</v>
      </c>
      <c r="AM932" s="30">
        <f t="shared" si="164"/>
        <v>2369</v>
      </c>
      <c r="AN932" s="31">
        <f t="shared" ca="1" si="165"/>
        <v>0</v>
      </c>
      <c r="AV932" t="s">
        <v>1258</v>
      </c>
      <c r="AW932" t="s">
        <v>31</v>
      </c>
      <c r="AX932" s="7">
        <v>43238.625</v>
      </c>
      <c r="AY932">
        <v>220.9</v>
      </c>
      <c r="AZ932" s="7">
        <v>43241.388888888891</v>
      </c>
      <c r="BA932">
        <v>148.25</v>
      </c>
      <c r="BB932" s="8">
        <v>-0.32890000000000003</v>
      </c>
      <c r="BC932">
        <v>-23036.36</v>
      </c>
      <c r="BD932" s="8">
        <v>-0.34560000000000002</v>
      </c>
      <c r="BE932">
        <v>301.75409999999999</v>
      </c>
      <c r="BF932">
        <v>66657.47</v>
      </c>
      <c r="BG932">
        <v>3308457.35</v>
      </c>
      <c r="BH932">
        <v>10</v>
      </c>
      <c r="BI932">
        <v>-2303.64</v>
      </c>
      <c r="BJ932" s="8">
        <v>-0.44230000000000003</v>
      </c>
      <c r="BK932" s="8">
        <v>4.0500000000000001E-2</v>
      </c>
      <c r="BL932" t="s">
        <v>610</v>
      </c>
    </row>
    <row r="933" spans="1:64" x14ac:dyDescent="0.45">
      <c r="A933" t="s">
        <v>1052</v>
      </c>
      <c r="B933" t="s">
        <v>31</v>
      </c>
      <c r="C933" s="7">
        <v>43241.486111111109</v>
      </c>
      <c r="D933">
        <v>125.55</v>
      </c>
      <c r="E933" s="7">
        <v>43242.385416666664</v>
      </c>
      <c r="F933">
        <v>108</v>
      </c>
      <c r="G933" s="8">
        <v>-0.13980000000000001</v>
      </c>
      <c r="H933">
        <v>-11145.39</v>
      </c>
      <c r="I933" s="8">
        <v>-0.15840000000000001</v>
      </c>
      <c r="J933">
        <v>560.47850000000005</v>
      </c>
      <c r="K933">
        <v>70368.070000000007</v>
      </c>
      <c r="L933">
        <v>4062468.2</v>
      </c>
      <c r="M933">
        <v>49</v>
      </c>
      <c r="N933">
        <v>-227.46</v>
      </c>
      <c r="O933" s="8">
        <v>-0.32219999999999999</v>
      </c>
      <c r="P933" s="8">
        <v>0.16289999999999999</v>
      </c>
      <c r="Q933" t="s">
        <v>610</v>
      </c>
      <c r="S933" s="2">
        <v>43241</v>
      </c>
      <c r="T933" t="s">
        <v>1052</v>
      </c>
      <c r="U933">
        <v>125.55</v>
      </c>
      <c r="V933">
        <v>108</v>
      </c>
      <c r="W933">
        <f t="shared" si="168"/>
        <v>13689114.70495248</v>
      </c>
      <c r="X933">
        <f t="shared" si="169"/>
        <v>34222.786762381198</v>
      </c>
      <c r="Y933">
        <f t="shared" si="159"/>
        <v>275</v>
      </c>
      <c r="Z933">
        <f t="shared" si="160"/>
        <v>-5468.512499999998</v>
      </c>
      <c r="AA933">
        <f t="shared" si="161"/>
        <v>13683646.192452481</v>
      </c>
      <c r="AB933" s="9">
        <f>IFERROR(AA933/MAX($A$3:AA933)-1,"")</f>
        <v>-1.971469096071421E-2</v>
      </c>
      <c r="AG933" s="2">
        <f t="shared" si="166"/>
        <v>43453</v>
      </c>
      <c r="AH933">
        <v>16531176.656906487</v>
      </c>
      <c r="AI933" s="9">
        <f>AH933/MAX($AH$2:AH933)-1</f>
        <v>-3.9593263158388403E-3</v>
      </c>
      <c r="AJ933" s="29">
        <f t="shared" si="162"/>
        <v>1</v>
      </c>
      <c r="AK933" s="29">
        <f t="shared" si="163"/>
        <v>1</v>
      </c>
      <c r="AL933" s="30">
        <f t="shared" si="167"/>
        <v>2</v>
      </c>
      <c r="AM933" s="30">
        <f t="shared" si="164"/>
        <v>2369</v>
      </c>
      <c r="AN933" s="31">
        <f t="shared" ca="1" si="165"/>
        <v>-3.9593263158388403E-3</v>
      </c>
      <c r="AV933" t="s">
        <v>1052</v>
      </c>
      <c r="AW933" t="s">
        <v>31</v>
      </c>
      <c r="AX933" s="7">
        <v>43241.486111111109</v>
      </c>
      <c r="AY933">
        <v>125.55</v>
      </c>
      <c r="AZ933" s="7">
        <v>43242.385416666664</v>
      </c>
      <c r="BA933">
        <v>108</v>
      </c>
      <c r="BB933" s="8">
        <v>-0.13980000000000001</v>
      </c>
      <c r="BC933">
        <v>-11145.39</v>
      </c>
      <c r="BD933" s="8">
        <v>-0.15840000000000001</v>
      </c>
      <c r="BE933">
        <v>560.47850000000005</v>
      </c>
      <c r="BF933">
        <v>70368.070000000007</v>
      </c>
      <c r="BG933">
        <v>4062468.2</v>
      </c>
      <c r="BH933">
        <v>49</v>
      </c>
      <c r="BI933">
        <v>-227.46</v>
      </c>
      <c r="BJ933" s="8">
        <v>-0.32219999999999999</v>
      </c>
      <c r="BK933" s="8">
        <v>0.16289999999999999</v>
      </c>
      <c r="BL933" t="s">
        <v>610</v>
      </c>
    </row>
    <row r="934" spans="1:64" x14ac:dyDescent="0.45">
      <c r="A934" t="s">
        <v>1054</v>
      </c>
      <c r="B934" t="s">
        <v>31</v>
      </c>
      <c r="C934" s="7">
        <v>43242.40625</v>
      </c>
      <c r="D934">
        <v>124.4</v>
      </c>
      <c r="E934" s="7">
        <v>43243.385416666664</v>
      </c>
      <c r="F934">
        <v>55.35</v>
      </c>
      <c r="G934" s="8">
        <v>-0.55510000000000004</v>
      </c>
      <c r="H934">
        <v>-40043.839999999997</v>
      </c>
      <c r="I934" s="8">
        <v>-0.56950000000000001</v>
      </c>
      <c r="J934">
        <v>565.21169999999995</v>
      </c>
      <c r="K934">
        <v>70312.34</v>
      </c>
      <c r="L934">
        <v>4022424.36</v>
      </c>
      <c r="M934">
        <v>72</v>
      </c>
      <c r="N934">
        <v>-556.16</v>
      </c>
      <c r="O934" s="8">
        <v>-0.55510000000000004</v>
      </c>
      <c r="P934" s="8">
        <v>0.246</v>
      </c>
      <c r="Q934" t="s">
        <v>610</v>
      </c>
      <c r="S934" s="2">
        <v>43242</v>
      </c>
      <c r="T934" t="s">
        <v>1054</v>
      </c>
      <c r="U934">
        <v>124.4</v>
      </c>
      <c r="V934">
        <v>55.35</v>
      </c>
      <c r="W934">
        <f t="shared" si="168"/>
        <v>13683646.192452481</v>
      </c>
      <c r="X934">
        <f t="shared" si="169"/>
        <v>34209.115481131201</v>
      </c>
      <c r="Y934">
        <f t="shared" si="159"/>
        <v>275</v>
      </c>
      <c r="Z934">
        <f t="shared" si="160"/>
        <v>-19483.0625</v>
      </c>
      <c r="AA934" t="str">
        <f t="shared" si="161"/>
        <v/>
      </c>
      <c r="AB934" s="9" t="str">
        <f>IFERROR(AA934/MAX($A$3:AA934)-1,"")</f>
        <v/>
      </c>
      <c r="AG934" s="2">
        <f t="shared" si="166"/>
        <v>43454</v>
      </c>
      <c r="AH934">
        <v>16517188.619406488</v>
      </c>
      <c r="AI934" s="9">
        <f>AH934/MAX($AH$2:AH934)-1</f>
        <v>-4.8021371201864005E-3</v>
      </c>
      <c r="AJ934" s="29">
        <f t="shared" si="162"/>
        <v>1</v>
      </c>
      <c r="AK934" s="29">
        <f t="shared" si="163"/>
        <v>1</v>
      </c>
      <c r="AL934" s="30">
        <f t="shared" si="167"/>
        <v>2</v>
      </c>
      <c r="AM934" s="30">
        <f t="shared" si="164"/>
        <v>2369</v>
      </c>
      <c r="AN934" s="31">
        <f t="shared" ca="1" si="165"/>
        <v>-4.8021371201864005E-3</v>
      </c>
      <c r="AV934" t="s">
        <v>1054</v>
      </c>
      <c r="AW934" t="s">
        <v>31</v>
      </c>
      <c r="AX934" s="7">
        <v>43242.40625</v>
      </c>
      <c r="AY934">
        <v>124.4</v>
      </c>
      <c r="AZ934" s="7">
        <v>43243.385416666664</v>
      </c>
      <c r="BA934">
        <v>55.35</v>
      </c>
      <c r="BB934" s="8">
        <v>-0.55510000000000004</v>
      </c>
      <c r="BC934">
        <v>-40043.839999999997</v>
      </c>
      <c r="BD934" s="8">
        <v>-0.56950000000000001</v>
      </c>
      <c r="BE934">
        <v>565.21169999999995</v>
      </c>
      <c r="BF934">
        <v>70312.34</v>
      </c>
      <c r="BG934">
        <v>4022424.36</v>
      </c>
      <c r="BH934">
        <v>72</v>
      </c>
      <c r="BI934">
        <v>-556.16</v>
      </c>
      <c r="BJ934" s="8">
        <v>-0.55510000000000004</v>
      </c>
      <c r="BK934" s="8">
        <v>0.246</v>
      </c>
      <c r="BL934" t="s">
        <v>610</v>
      </c>
    </row>
    <row r="935" spans="1:64" x14ac:dyDescent="0.45">
      <c r="A935" t="s">
        <v>1054</v>
      </c>
      <c r="B935" t="s">
        <v>31</v>
      </c>
      <c r="C935" s="7">
        <v>43242.420138888891</v>
      </c>
      <c r="D935">
        <v>134.85</v>
      </c>
      <c r="E935" s="7">
        <v>43243.388888888891</v>
      </c>
      <c r="F935">
        <v>50.7</v>
      </c>
      <c r="G935" s="8">
        <v>-0.624</v>
      </c>
      <c r="H935">
        <v>-42439.77</v>
      </c>
      <c r="I935" s="8">
        <v>-0.63780000000000003</v>
      </c>
      <c r="J935">
        <v>493.45409999999998</v>
      </c>
      <c r="K935">
        <v>66542.289999999994</v>
      </c>
      <c r="L935">
        <v>3266017.58</v>
      </c>
      <c r="M935">
        <v>69</v>
      </c>
      <c r="N935">
        <v>-615.07000000000005</v>
      </c>
      <c r="O935" s="8">
        <v>-0.66110000000000002</v>
      </c>
      <c r="P935" s="8">
        <v>6.4500000000000002E-2</v>
      </c>
      <c r="Q935" t="s">
        <v>610</v>
      </c>
      <c r="S935" s="2">
        <v>43242</v>
      </c>
      <c r="T935" t="s">
        <v>1054</v>
      </c>
      <c r="U935">
        <v>134.85</v>
      </c>
      <c r="V935">
        <v>50.7</v>
      </c>
      <c r="W935">
        <f t="shared" si="168"/>
        <v>13683646.192452481</v>
      </c>
      <c r="X935">
        <f t="shared" si="169"/>
        <v>34209.115481131201</v>
      </c>
      <c r="Y935">
        <f t="shared" si="159"/>
        <v>250</v>
      </c>
      <c r="Z935">
        <f t="shared" si="160"/>
        <v>-21501.374999999996</v>
      </c>
      <c r="AA935">
        <f t="shared" si="161"/>
        <v>13642661.754952481</v>
      </c>
      <c r="AB935" s="9">
        <f>IFERROR(AA935/MAX($A$3:AA935)-1,"")</f>
        <v>-2.265078280461541E-2</v>
      </c>
      <c r="AG935" s="2">
        <f t="shared" si="166"/>
        <v>43455</v>
      </c>
      <c r="AH935">
        <v>16579352.669406489</v>
      </c>
      <c r="AI935" s="9">
        <f>AH935/MAX($AH$2:AH935)-1</f>
        <v>-1.0566129190964224E-3</v>
      </c>
      <c r="AJ935" s="29">
        <f t="shared" si="162"/>
        <v>1</v>
      </c>
      <c r="AK935" s="29">
        <f t="shared" si="163"/>
        <v>1</v>
      </c>
      <c r="AL935" s="30">
        <f t="shared" si="167"/>
        <v>2</v>
      </c>
      <c r="AM935" s="30">
        <f t="shared" si="164"/>
        <v>2369</v>
      </c>
      <c r="AN935" s="31">
        <f t="shared" ca="1" si="165"/>
        <v>-1.0566129190964224E-3</v>
      </c>
      <c r="AV935" t="s">
        <v>1054</v>
      </c>
      <c r="AW935" t="s">
        <v>31</v>
      </c>
      <c r="AX935" s="7">
        <v>43242.420138888891</v>
      </c>
      <c r="AY935">
        <v>134.85</v>
      </c>
      <c r="AZ935" s="7">
        <v>43243.388888888891</v>
      </c>
      <c r="BA935">
        <v>50.7</v>
      </c>
      <c r="BB935" s="8">
        <v>-0.624</v>
      </c>
      <c r="BC935">
        <v>-42439.77</v>
      </c>
      <c r="BD935" s="8">
        <v>-0.63780000000000003</v>
      </c>
      <c r="BE935">
        <v>493.45409999999998</v>
      </c>
      <c r="BF935">
        <v>66542.289999999994</v>
      </c>
      <c r="BG935">
        <v>3266017.58</v>
      </c>
      <c r="BH935">
        <v>69</v>
      </c>
      <c r="BI935">
        <v>-615.07000000000005</v>
      </c>
      <c r="BJ935" s="8">
        <v>-0.66110000000000002</v>
      </c>
      <c r="BK935" s="8">
        <v>6.4500000000000002E-2</v>
      </c>
      <c r="BL935" t="s">
        <v>610</v>
      </c>
    </row>
    <row r="936" spans="1:64" x14ac:dyDescent="0.45">
      <c r="A936" t="s">
        <v>1053</v>
      </c>
      <c r="B936" t="s">
        <v>31</v>
      </c>
      <c r="C936" s="7">
        <v>43244.552083333336</v>
      </c>
      <c r="D936">
        <v>43.75</v>
      </c>
      <c r="E936" s="7">
        <v>43244.635416666664</v>
      </c>
      <c r="F936">
        <v>187.95</v>
      </c>
      <c r="G936" s="8">
        <v>3.2959999999999998</v>
      </c>
      <c r="H936">
        <v>227376.41</v>
      </c>
      <c r="I936" s="8">
        <v>3.2429999999999999</v>
      </c>
      <c r="J936">
        <v>1602.5630000000001</v>
      </c>
      <c r="K936">
        <v>70112.12</v>
      </c>
      <c r="L936">
        <v>4249800.7699999996</v>
      </c>
      <c r="M936">
        <v>25</v>
      </c>
      <c r="N936">
        <v>9095.06</v>
      </c>
      <c r="O936" s="8">
        <v>-0.7429</v>
      </c>
      <c r="P936" s="8">
        <v>3.2959999999999998</v>
      </c>
      <c r="Q936" t="s">
        <v>610</v>
      </c>
      <c r="S936" s="2">
        <v>43244</v>
      </c>
      <c r="T936" t="s">
        <v>1053</v>
      </c>
      <c r="U936">
        <v>43.75</v>
      </c>
      <c r="V936">
        <v>187.95</v>
      </c>
      <c r="W936">
        <f t="shared" si="168"/>
        <v>13642661.754952481</v>
      </c>
      <c r="X936">
        <f t="shared" si="169"/>
        <v>34106.654387381204</v>
      </c>
      <c r="Y936">
        <f t="shared" si="159"/>
        <v>775</v>
      </c>
      <c r="Z936">
        <f t="shared" si="160"/>
        <v>109959.32499999998</v>
      </c>
      <c r="AA936" t="str">
        <f t="shared" si="161"/>
        <v/>
      </c>
      <c r="AB936" s="9" t="str">
        <f>IFERROR(AA936/MAX($A$3:AA936)-1,"")</f>
        <v/>
      </c>
      <c r="AG936" s="2">
        <f t="shared" si="166"/>
        <v>43456</v>
      </c>
      <c r="AH936">
        <v>16579352.669406489</v>
      </c>
      <c r="AI936" s="9">
        <f>AH936/MAX($AH$2:AH936)-1</f>
        <v>-1.0566129190964224E-3</v>
      </c>
      <c r="AJ936" s="29">
        <f t="shared" si="162"/>
        <v>1</v>
      </c>
      <c r="AK936" s="29">
        <f t="shared" si="163"/>
        <v>1</v>
      </c>
      <c r="AL936" s="30">
        <f t="shared" si="167"/>
        <v>2</v>
      </c>
      <c r="AM936" s="30">
        <f t="shared" si="164"/>
        <v>2369</v>
      </c>
      <c r="AN936" s="31">
        <f t="shared" ca="1" si="165"/>
        <v>-1.0566129190964224E-3</v>
      </c>
      <c r="AV936" t="s">
        <v>1053</v>
      </c>
      <c r="AW936" t="s">
        <v>31</v>
      </c>
      <c r="AX936" s="7">
        <v>43244.552083333336</v>
      </c>
      <c r="AY936">
        <v>43.75</v>
      </c>
      <c r="AZ936" s="7">
        <v>43244.635416666664</v>
      </c>
      <c r="BA936">
        <v>187.95</v>
      </c>
      <c r="BB936" s="8">
        <v>3.2959999999999998</v>
      </c>
      <c r="BC936">
        <v>227376.41</v>
      </c>
      <c r="BD936" s="8">
        <v>3.2429999999999999</v>
      </c>
      <c r="BE936">
        <v>1602.5630000000001</v>
      </c>
      <c r="BF936">
        <v>70112.12</v>
      </c>
      <c r="BG936">
        <v>4249800.7699999996</v>
      </c>
      <c r="BH936">
        <v>25</v>
      </c>
      <c r="BI936">
        <v>9095.06</v>
      </c>
      <c r="BJ936" s="8">
        <v>-0.7429</v>
      </c>
      <c r="BK936" s="8">
        <v>3.2959999999999998</v>
      </c>
      <c r="BL936" t="s">
        <v>610</v>
      </c>
    </row>
    <row r="937" spans="1:64" x14ac:dyDescent="0.45">
      <c r="A937" t="s">
        <v>1054</v>
      </c>
      <c r="B937" t="s">
        <v>31</v>
      </c>
      <c r="C937" s="7">
        <v>43244.555555555555</v>
      </c>
      <c r="D937">
        <v>9.4499999999999993</v>
      </c>
      <c r="E937" s="7">
        <v>43244.635416666664</v>
      </c>
      <c r="F937">
        <v>94.8</v>
      </c>
      <c r="G937" s="8">
        <v>9.0317000000000007</v>
      </c>
      <c r="H937">
        <v>625437.74</v>
      </c>
      <c r="I937" s="8">
        <v>8.9214000000000002</v>
      </c>
      <c r="J937">
        <v>7418.53</v>
      </c>
      <c r="K937">
        <v>70105.11</v>
      </c>
      <c r="L937">
        <v>4875238.51</v>
      </c>
      <c r="M937">
        <v>24</v>
      </c>
      <c r="N937">
        <v>26059.91</v>
      </c>
      <c r="O937" s="8">
        <v>-0.88360000000000005</v>
      </c>
      <c r="P937" s="8">
        <v>9.0317000000000007</v>
      </c>
      <c r="Q937" t="s">
        <v>610</v>
      </c>
      <c r="S937" s="2">
        <v>43244</v>
      </c>
      <c r="T937" t="s">
        <v>1054</v>
      </c>
      <c r="U937">
        <v>9.4499999999999993</v>
      </c>
      <c r="V937">
        <v>94.8</v>
      </c>
      <c r="W937">
        <f t="shared" si="168"/>
        <v>13642661.754952481</v>
      </c>
      <c r="X937">
        <f t="shared" si="169"/>
        <v>34106.654387381204</v>
      </c>
      <c r="Y937">
        <f t="shared" si="159"/>
        <v>3600</v>
      </c>
      <c r="Z937">
        <f t="shared" si="160"/>
        <v>303506.99999999994</v>
      </c>
      <c r="AA937">
        <f t="shared" si="161"/>
        <v>14056128.07995248</v>
      </c>
      <c r="AB937" s="9">
        <f>IFERROR(AA937/MAX($A$3:AA937)-1,"")</f>
        <v>0</v>
      </c>
      <c r="AG937" s="2">
        <f t="shared" si="166"/>
        <v>43457</v>
      </c>
      <c r="AH937">
        <v>16579352.669406489</v>
      </c>
      <c r="AI937" s="9">
        <f>AH937/MAX($AH$2:AH937)-1</f>
        <v>-1.0566129190964224E-3</v>
      </c>
      <c r="AJ937" s="29">
        <f t="shared" si="162"/>
        <v>1</v>
      </c>
      <c r="AK937" s="29">
        <f t="shared" si="163"/>
        <v>1</v>
      </c>
      <c r="AL937" s="30">
        <f t="shared" si="167"/>
        <v>2</v>
      </c>
      <c r="AM937" s="30">
        <f t="shared" si="164"/>
        <v>2369</v>
      </c>
      <c r="AN937" s="31">
        <f t="shared" ca="1" si="165"/>
        <v>-1.0566129190964224E-3</v>
      </c>
      <c r="AV937" t="s">
        <v>1054</v>
      </c>
      <c r="AW937" t="s">
        <v>31</v>
      </c>
      <c r="AX937" s="7">
        <v>43244.555555555555</v>
      </c>
      <c r="AY937">
        <v>9.4499999999999993</v>
      </c>
      <c r="AZ937" s="7">
        <v>43244.635416666664</v>
      </c>
      <c r="BA937">
        <v>94.8</v>
      </c>
      <c r="BB937" s="8">
        <v>9.0317000000000007</v>
      </c>
      <c r="BC937">
        <v>625437.74</v>
      </c>
      <c r="BD937" s="8">
        <v>8.9214000000000002</v>
      </c>
      <c r="BE937">
        <v>7418.53</v>
      </c>
      <c r="BF937">
        <v>70105.11</v>
      </c>
      <c r="BG937">
        <v>4875238.51</v>
      </c>
      <c r="BH937">
        <v>24</v>
      </c>
      <c r="BI937">
        <v>26059.91</v>
      </c>
      <c r="BJ937" s="8">
        <v>-0.88360000000000005</v>
      </c>
      <c r="BK937" s="8">
        <v>9.0317000000000007</v>
      </c>
      <c r="BL937" t="s">
        <v>610</v>
      </c>
    </row>
    <row r="938" spans="1:64" x14ac:dyDescent="0.45">
      <c r="A938" t="s">
        <v>1078</v>
      </c>
      <c r="B938" t="s">
        <v>31</v>
      </c>
      <c r="C938" s="7">
        <v>43245.395833333336</v>
      </c>
      <c r="D938">
        <v>134.6</v>
      </c>
      <c r="E938" s="7">
        <v>43248.385416666664</v>
      </c>
      <c r="F938">
        <v>237.9</v>
      </c>
      <c r="G938" s="8">
        <v>0.76749999999999996</v>
      </c>
      <c r="H938">
        <v>55022.35</v>
      </c>
      <c r="I938" s="8">
        <v>0.73980000000000001</v>
      </c>
      <c r="J938">
        <v>552.572</v>
      </c>
      <c r="K938">
        <v>74376.19</v>
      </c>
      <c r="L938">
        <v>4930260.8600000003</v>
      </c>
      <c r="M938">
        <v>75</v>
      </c>
      <c r="N938">
        <v>733.63</v>
      </c>
      <c r="O938" s="8">
        <v>-0.15679999999999999</v>
      </c>
      <c r="P938" s="8">
        <v>0.76749999999999996</v>
      </c>
      <c r="Q938" t="s">
        <v>610</v>
      </c>
      <c r="S938" s="2">
        <v>43245</v>
      </c>
      <c r="T938" t="s">
        <v>1078</v>
      </c>
      <c r="U938">
        <v>134.6</v>
      </c>
      <c r="V938">
        <v>237.9</v>
      </c>
      <c r="W938">
        <f t="shared" si="168"/>
        <v>14056128.07995248</v>
      </c>
      <c r="X938">
        <f t="shared" si="169"/>
        <v>35140.3201998812</v>
      </c>
      <c r="Y938">
        <f t="shared" si="159"/>
        <v>250</v>
      </c>
      <c r="Z938">
        <f t="shared" si="160"/>
        <v>24893.750000000004</v>
      </c>
      <c r="AA938" t="str">
        <f t="shared" si="161"/>
        <v/>
      </c>
      <c r="AB938" s="9" t="str">
        <f>IFERROR(AA938/MAX($A$3:AA938)-1,"")</f>
        <v/>
      </c>
      <c r="AG938" s="2">
        <f t="shared" si="166"/>
        <v>43458</v>
      </c>
      <c r="AH938">
        <v>16579352.669406489</v>
      </c>
      <c r="AI938" s="9">
        <f>AH938/MAX($AH$2:AH938)-1</f>
        <v>-1.0566129190964224E-3</v>
      </c>
      <c r="AJ938" s="29">
        <f t="shared" si="162"/>
        <v>1</v>
      </c>
      <c r="AK938" s="29">
        <f t="shared" si="163"/>
        <v>1</v>
      </c>
      <c r="AL938" s="30">
        <f t="shared" si="167"/>
        <v>2</v>
      </c>
      <c r="AM938" s="30">
        <f t="shared" si="164"/>
        <v>2369</v>
      </c>
      <c r="AN938" s="31">
        <f t="shared" ca="1" si="165"/>
        <v>-1.0566129190964224E-3</v>
      </c>
      <c r="AV938" t="s">
        <v>1078</v>
      </c>
      <c r="AW938" t="s">
        <v>31</v>
      </c>
      <c r="AX938" s="7">
        <v>43245.395833333336</v>
      </c>
      <c r="AY938">
        <v>134.6</v>
      </c>
      <c r="AZ938" s="7">
        <v>43248.385416666664</v>
      </c>
      <c r="BA938">
        <v>237.9</v>
      </c>
      <c r="BB938" s="8">
        <v>0.76749999999999996</v>
      </c>
      <c r="BC938">
        <v>55022.35</v>
      </c>
      <c r="BD938" s="8">
        <v>0.73980000000000001</v>
      </c>
      <c r="BE938">
        <v>552.572</v>
      </c>
      <c r="BF938">
        <v>74376.19</v>
      </c>
      <c r="BG938">
        <v>4930260.8600000003</v>
      </c>
      <c r="BH938">
        <v>75</v>
      </c>
      <c r="BI938">
        <v>733.63</v>
      </c>
      <c r="BJ938" s="8">
        <v>-0.15679999999999999</v>
      </c>
      <c r="BK938" s="8">
        <v>0.76749999999999996</v>
      </c>
      <c r="BL938" t="s">
        <v>610</v>
      </c>
    </row>
    <row r="939" spans="1:64" x14ac:dyDescent="0.45">
      <c r="A939" t="s">
        <v>1066</v>
      </c>
      <c r="B939" t="s">
        <v>31</v>
      </c>
      <c r="C939" s="7">
        <v>43245.402777777781</v>
      </c>
      <c r="D939">
        <v>165.65</v>
      </c>
      <c r="E939" s="7">
        <v>43248.385416666664</v>
      </c>
      <c r="F939">
        <v>311.5</v>
      </c>
      <c r="G939" s="8">
        <v>0.88049999999999995</v>
      </c>
      <c r="H939">
        <v>63310.22</v>
      </c>
      <c r="I939" s="8">
        <v>0.85170000000000001</v>
      </c>
      <c r="J939">
        <v>448.75880000000001</v>
      </c>
      <c r="K939">
        <v>74336.89</v>
      </c>
      <c r="L939">
        <v>4993571.08</v>
      </c>
      <c r="M939">
        <v>73</v>
      </c>
      <c r="N939">
        <v>867.26</v>
      </c>
      <c r="O939" s="8">
        <v>-7.1800000000000003E-2</v>
      </c>
      <c r="P939" s="8">
        <v>0.88049999999999995</v>
      </c>
      <c r="Q939" t="s">
        <v>610</v>
      </c>
      <c r="S939" s="2">
        <v>43245</v>
      </c>
      <c r="T939" t="s">
        <v>1066</v>
      </c>
      <c r="U939">
        <v>165.65</v>
      </c>
      <c r="V939">
        <v>311.5</v>
      </c>
      <c r="W939">
        <f t="shared" si="168"/>
        <v>14056128.07995248</v>
      </c>
      <c r="X939">
        <f t="shared" si="169"/>
        <v>35140.3201998812</v>
      </c>
      <c r="Y939">
        <f t="shared" si="159"/>
        <v>200</v>
      </c>
      <c r="Z939">
        <f t="shared" si="160"/>
        <v>28215.699999999997</v>
      </c>
      <c r="AA939" t="str">
        <f t="shared" si="161"/>
        <v/>
      </c>
      <c r="AB939" s="9" t="str">
        <f>IFERROR(AA939/MAX($A$3:AA939)-1,"")</f>
        <v/>
      </c>
      <c r="AG939" s="2">
        <f t="shared" si="166"/>
        <v>43459</v>
      </c>
      <c r="AH939">
        <v>16579352.669406489</v>
      </c>
      <c r="AI939" s="9">
        <f>AH939/MAX($AH$2:AH939)-1</f>
        <v>-1.0566129190964224E-3</v>
      </c>
      <c r="AJ939" s="29">
        <f t="shared" si="162"/>
        <v>1</v>
      </c>
      <c r="AK939" s="29">
        <f t="shared" si="163"/>
        <v>1</v>
      </c>
      <c r="AL939" s="30">
        <f t="shared" si="167"/>
        <v>2</v>
      </c>
      <c r="AM939" s="30">
        <f t="shared" si="164"/>
        <v>2369</v>
      </c>
      <c r="AN939" s="31">
        <f t="shared" ca="1" si="165"/>
        <v>-1.0566129190964224E-3</v>
      </c>
      <c r="AV939" t="s">
        <v>1066</v>
      </c>
      <c r="AW939" t="s">
        <v>31</v>
      </c>
      <c r="AX939" s="7">
        <v>43245.402777777781</v>
      </c>
      <c r="AY939">
        <v>165.65</v>
      </c>
      <c r="AZ939" s="7">
        <v>43248.385416666664</v>
      </c>
      <c r="BA939">
        <v>311.5</v>
      </c>
      <c r="BB939" s="8">
        <v>0.88049999999999995</v>
      </c>
      <c r="BC939">
        <v>63310.22</v>
      </c>
      <c r="BD939" s="8">
        <v>0.85170000000000001</v>
      </c>
      <c r="BE939">
        <v>448.75880000000001</v>
      </c>
      <c r="BF939">
        <v>74336.89</v>
      </c>
      <c r="BG939">
        <v>4993571.08</v>
      </c>
      <c r="BH939">
        <v>73</v>
      </c>
      <c r="BI939">
        <v>867.26</v>
      </c>
      <c r="BJ939" s="8">
        <v>-7.1800000000000003E-2</v>
      </c>
      <c r="BK939" s="8">
        <v>0.88049999999999995</v>
      </c>
      <c r="BL939" t="s">
        <v>610</v>
      </c>
    </row>
    <row r="940" spans="1:64" x14ac:dyDescent="0.45">
      <c r="A940" t="s">
        <v>1078</v>
      </c>
      <c r="B940" t="s">
        <v>31</v>
      </c>
      <c r="C940" s="7">
        <v>43245.569444444445</v>
      </c>
      <c r="D940">
        <v>147.85</v>
      </c>
      <c r="E940" s="7">
        <v>43248.388888888891</v>
      </c>
      <c r="F940">
        <v>245.55</v>
      </c>
      <c r="G940" s="8">
        <v>0.66080000000000005</v>
      </c>
      <c r="H940">
        <v>42066.33</v>
      </c>
      <c r="I940" s="8">
        <v>0.63419999999999999</v>
      </c>
      <c r="J940">
        <v>448.63099999999997</v>
      </c>
      <c r="K940">
        <v>66330.09</v>
      </c>
      <c r="L940">
        <v>3308083.91</v>
      </c>
      <c r="M940">
        <v>26</v>
      </c>
      <c r="N940">
        <v>1617.94</v>
      </c>
      <c r="O940" s="8">
        <v>-5.9900000000000002E-2</v>
      </c>
      <c r="P940" s="8">
        <v>0.67230000000000001</v>
      </c>
      <c r="Q940" t="s">
        <v>610</v>
      </c>
      <c r="S940" s="2">
        <v>43245</v>
      </c>
      <c r="T940" t="s">
        <v>1078</v>
      </c>
      <c r="U940">
        <v>147.85</v>
      </c>
      <c r="V940">
        <v>245.55</v>
      </c>
      <c r="W940">
        <f t="shared" si="168"/>
        <v>14056128.07995248</v>
      </c>
      <c r="X940">
        <f t="shared" si="169"/>
        <v>35140.3201998812</v>
      </c>
      <c r="Y940">
        <f t="shared" si="159"/>
        <v>250</v>
      </c>
      <c r="Z940">
        <f t="shared" si="160"/>
        <v>23441.500000000004</v>
      </c>
      <c r="AA940" t="str">
        <f t="shared" si="161"/>
        <v/>
      </c>
      <c r="AB940" s="9" t="str">
        <f>IFERROR(AA940/MAX($A$3:AA940)-1,"")</f>
        <v/>
      </c>
      <c r="AG940" s="2">
        <f t="shared" si="166"/>
        <v>43460</v>
      </c>
      <c r="AH940">
        <v>16415139.031906489</v>
      </c>
      <c r="AI940" s="9">
        <f>AH940/MAX($AH$2:AH940)-1</f>
        <v>-1.0950854903092888E-2</v>
      </c>
      <c r="AJ940" s="29">
        <f t="shared" si="162"/>
        <v>1</v>
      </c>
      <c r="AK940" s="29">
        <f t="shared" si="163"/>
        <v>1</v>
      </c>
      <c r="AL940" s="30">
        <f t="shared" si="167"/>
        <v>2</v>
      </c>
      <c r="AM940" s="30">
        <f t="shared" si="164"/>
        <v>2369</v>
      </c>
      <c r="AN940" s="31">
        <f t="shared" ca="1" si="165"/>
        <v>-1.0950854903092888E-2</v>
      </c>
      <c r="AV940" t="s">
        <v>1078</v>
      </c>
      <c r="AW940" t="s">
        <v>31</v>
      </c>
      <c r="AX940" s="7">
        <v>43245.569444444445</v>
      </c>
      <c r="AY940">
        <v>147.85</v>
      </c>
      <c r="AZ940" s="7">
        <v>43248.388888888891</v>
      </c>
      <c r="BA940">
        <v>245.55</v>
      </c>
      <c r="BB940" s="8">
        <v>0.66080000000000005</v>
      </c>
      <c r="BC940">
        <v>42066.33</v>
      </c>
      <c r="BD940" s="8">
        <v>0.63419999999999999</v>
      </c>
      <c r="BE940">
        <v>448.63099999999997</v>
      </c>
      <c r="BF940">
        <v>66330.09</v>
      </c>
      <c r="BG940">
        <v>3308083.91</v>
      </c>
      <c r="BH940">
        <v>26</v>
      </c>
      <c r="BI940">
        <v>1617.94</v>
      </c>
      <c r="BJ940" s="8">
        <v>-5.9900000000000002E-2</v>
      </c>
      <c r="BK940" s="8">
        <v>0.67230000000000001</v>
      </c>
      <c r="BL940" t="s">
        <v>610</v>
      </c>
    </row>
    <row r="941" spans="1:64" x14ac:dyDescent="0.45">
      <c r="A941" t="s">
        <v>1088</v>
      </c>
      <c r="B941" t="s">
        <v>31</v>
      </c>
      <c r="C941" s="7">
        <v>43245.583333333336</v>
      </c>
      <c r="D941">
        <v>117.6</v>
      </c>
      <c r="E941" s="7">
        <v>43248.388888888891</v>
      </c>
      <c r="F941">
        <v>183.3</v>
      </c>
      <c r="G941" s="8">
        <v>0.55869999999999997</v>
      </c>
      <c r="H941">
        <v>35369.360000000001</v>
      </c>
      <c r="I941" s="8">
        <v>0.53310000000000002</v>
      </c>
      <c r="J941">
        <v>564.18550000000005</v>
      </c>
      <c r="K941">
        <v>66348.22</v>
      </c>
      <c r="L941">
        <v>3343453.27</v>
      </c>
      <c r="M941">
        <v>22</v>
      </c>
      <c r="N941">
        <v>1607.7</v>
      </c>
      <c r="O941" s="8">
        <v>-8.1600000000000006E-2</v>
      </c>
      <c r="P941" s="8">
        <v>0.5625</v>
      </c>
      <c r="Q941" t="s">
        <v>610</v>
      </c>
      <c r="S941" s="2">
        <v>43245</v>
      </c>
      <c r="T941" t="s">
        <v>1088</v>
      </c>
      <c r="U941">
        <v>117.6</v>
      </c>
      <c r="V941">
        <v>183.3</v>
      </c>
      <c r="W941">
        <f t="shared" si="168"/>
        <v>14056128.07995248</v>
      </c>
      <c r="X941">
        <f t="shared" si="169"/>
        <v>35140.3201998812</v>
      </c>
      <c r="Y941">
        <f t="shared" si="159"/>
        <v>300</v>
      </c>
      <c r="Z941">
        <f t="shared" si="160"/>
        <v>18807.300000000007</v>
      </c>
      <c r="AA941">
        <f t="shared" si="161"/>
        <v>14151486.32995248</v>
      </c>
      <c r="AB941" s="9">
        <f>IFERROR(AA941/MAX($A$3:AA941)-1,"")</f>
        <v>0</v>
      </c>
      <c r="AG941" s="2">
        <f t="shared" si="166"/>
        <v>43461</v>
      </c>
      <c r="AH941">
        <v>16486661.51940649</v>
      </c>
      <c r="AI941" s="9">
        <f>AH941/MAX($AH$2:AH941)-1</f>
        <v>-6.6414637380480812E-3</v>
      </c>
      <c r="AJ941" s="29">
        <f t="shared" si="162"/>
        <v>1</v>
      </c>
      <c r="AK941" s="29">
        <f t="shared" si="163"/>
        <v>1</v>
      </c>
      <c r="AL941" s="30">
        <f t="shared" si="167"/>
        <v>2</v>
      </c>
      <c r="AM941" s="30">
        <f t="shared" si="164"/>
        <v>2369</v>
      </c>
      <c r="AN941" s="31">
        <f t="shared" ca="1" si="165"/>
        <v>-6.6414637380480812E-3</v>
      </c>
      <c r="AV941" t="s">
        <v>1088</v>
      </c>
      <c r="AW941" t="s">
        <v>31</v>
      </c>
      <c r="AX941" s="7">
        <v>43245.583333333336</v>
      </c>
      <c r="AY941">
        <v>117.6</v>
      </c>
      <c r="AZ941" s="7">
        <v>43248.388888888891</v>
      </c>
      <c r="BA941">
        <v>183.3</v>
      </c>
      <c r="BB941" s="8">
        <v>0.55869999999999997</v>
      </c>
      <c r="BC941">
        <v>35369.360000000001</v>
      </c>
      <c r="BD941" s="8">
        <v>0.53310000000000002</v>
      </c>
      <c r="BE941">
        <v>564.18550000000005</v>
      </c>
      <c r="BF941">
        <v>66348.22</v>
      </c>
      <c r="BG941">
        <v>3343453.27</v>
      </c>
      <c r="BH941">
        <v>22</v>
      </c>
      <c r="BI941">
        <v>1607.7</v>
      </c>
      <c r="BJ941" s="8">
        <v>-8.1600000000000006E-2</v>
      </c>
      <c r="BK941" s="8">
        <v>0.5625</v>
      </c>
      <c r="BL941" t="s">
        <v>610</v>
      </c>
    </row>
    <row r="942" spans="1:64" x14ac:dyDescent="0.45">
      <c r="A942" t="s">
        <v>1089</v>
      </c>
      <c r="B942" t="s">
        <v>31</v>
      </c>
      <c r="C942" s="7">
        <v>43248.395833333336</v>
      </c>
      <c r="D942">
        <v>99.75</v>
      </c>
      <c r="E942" s="7">
        <v>43249.385416666664</v>
      </c>
      <c r="F942">
        <v>90.5</v>
      </c>
      <c r="G942" s="8">
        <v>-9.2700000000000005E-2</v>
      </c>
      <c r="H942">
        <v>-8381.74</v>
      </c>
      <c r="I942" s="8">
        <v>-0.1118</v>
      </c>
      <c r="J942">
        <v>751.55740000000003</v>
      </c>
      <c r="K942">
        <v>74967.850000000006</v>
      </c>
      <c r="L942">
        <v>4985189.34</v>
      </c>
      <c r="M942">
        <v>75</v>
      </c>
      <c r="N942">
        <v>-111.76</v>
      </c>
      <c r="O942" s="8">
        <v>-0.13730000000000001</v>
      </c>
      <c r="P942" s="8">
        <v>1.0677000000000001</v>
      </c>
      <c r="Q942" t="s">
        <v>610</v>
      </c>
      <c r="S942" s="2">
        <v>43248</v>
      </c>
      <c r="T942" t="s">
        <v>1089</v>
      </c>
      <c r="U942">
        <v>99.75</v>
      </c>
      <c r="V942">
        <v>90.5</v>
      </c>
      <c r="W942">
        <f t="shared" si="168"/>
        <v>14151486.32995248</v>
      </c>
      <c r="X942">
        <f t="shared" si="169"/>
        <v>35378.715824881205</v>
      </c>
      <c r="Y942">
        <f t="shared" si="159"/>
        <v>350</v>
      </c>
      <c r="Z942">
        <f t="shared" si="160"/>
        <v>-3903.3750000000014</v>
      </c>
      <c r="AA942" t="str">
        <f t="shared" si="161"/>
        <v/>
      </c>
      <c r="AB942" s="9" t="str">
        <f>IFERROR(AA942/MAX($A$3:AA942)-1,"")</f>
        <v/>
      </c>
      <c r="AG942" s="2">
        <f t="shared" si="166"/>
        <v>43462</v>
      </c>
      <c r="AH942">
        <v>16491470.43190649</v>
      </c>
      <c r="AI942" s="9">
        <f>AH942/MAX($AH$2:AH942)-1</f>
        <v>-6.351715915155709E-3</v>
      </c>
      <c r="AJ942" s="29">
        <f t="shared" si="162"/>
        <v>1</v>
      </c>
      <c r="AK942" s="29">
        <f t="shared" si="163"/>
        <v>1</v>
      </c>
      <c r="AL942" s="30">
        <f t="shared" si="167"/>
        <v>2</v>
      </c>
      <c r="AM942" s="30">
        <f t="shared" si="164"/>
        <v>2369</v>
      </c>
      <c r="AN942" s="31">
        <f t="shared" ca="1" si="165"/>
        <v>-6.351715915155709E-3</v>
      </c>
      <c r="AV942" t="s">
        <v>1089</v>
      </c>
      <c r="AW942" t="s">
        <v>31</v>
      </c>
      <c r="AX942" s="7">
        <v>43248.395833333336</v>
      </c>
      <c r="AY942">
        <v>99.75</v>
      </c>
      <c r="AZ942" s="7">
        <v>43249.385416666664</v>
      </c>
      <c r="BA942">
        <v>90.5</v>
      </c>
      <c r="BB942" s="8">
        <v>-9.2700000000000005E-2</v>
      </c>
      <c r="BC942">
        <v>-8381.74</v>
      </c>
      <c r="BD942" s="8">
        <v>-0.1118</v>
      </c>
      <c r="BE942">
        <v>751.55740000000003</v>
      </c>
      <c r="BF942">
        <v>74967.850000000006</v>
      </c>
      <c r="BG942">
        <v>4985189.34</v>
      </c>
      <c r="BH942">
        <v>75</v>
      </c>
      <c r="BI942">
        <v>-111.76</v>
      </c>
      <c r="BJ942" s="8">
        <v>-0.13730000000000001</v>
      </c>
      <c r="BK942" s="8">
        <v>1.0677000000000001</v>
      </c>
      <c r="BL942" t="s">
        <v>610</v>
      </c>
    </row>
    <row r="943" spans="1:64" x14ac:dyDescent="0.45">
      <c r="A943" t="s">
        <v>1090</v>
      </c>
      <c r="B943" t="s">
        <v>31</v>
      </c>
      <c r="C943" s="7">
        <v>43248.506944444445</v>
      </c>
      <c r="D943">
        <v>87.2</v>
      </c>
      <c r="E943" s="7">
        <v>43249.385416666664</v>
      </c>
      <c r="F943">
        <v>58.75</v>
      </c>
      <c r="G943" s="8">
        <v>-0.32629999999999998</v>
      </c>
      <c r="H943">
        <v>-25740.16</v>
      </c>
      <c r="I943" s="8">
        <v>-0.34300000000000003</v>
      </c>
      <c r="J943">
        <v>860.60140000000001</v>
      </c>
      <c r="K943">
        <v>75044.44</v>
      </c>
      <c r="L943">
        <v>4959449.18</v>
      </c>
      <c r="M943">
        <v>43</v>
      </c>
      <c r="N943">
        <v>-598.61</v>
      </c>
      <c r="O943" s="8">
        <v>-0.32629999999999998</v>
      </c>
      <c r="P943" s="8">
        <v>0.69040000000000001</v>
      </c>
      <c r="Q943" t="s">
        <v>610</v>
      </c>
      <c r="S943" s="2">
        <v>43248</v>
      </c>
      <c r="T943" t="s">
        <v>1090</v>
      </c>
      <c r="U943">
        <v>87.2</v>
      </c>
      <c r="V943">
        <v>58.75</v>
      </c>
      <c r="W943">
        <f t="shared" si="168"/>
        <v>14151486.32995248</v>
      </c>
      <c r="X943">
        <f t="shared" si="169"/>
        <v>35378.715824881205</v>
      </c>
      <c r="Y943">
        <f t="shared" si="159"/>
        <v>400</v>
      </c>
      <c r="Z943">
        <f t="shared" si="160"/>
        <v>-11963.800000000001</v>
      </c>
      <c r="AA943" t="str">
        <f t="shared" si="161"/>
        <v/>
      </c>
      <c r="AB943" s="9" t="str">
        <f>IFERROR(AA943/MAX($A$3:AA943)-1,"")</f>
        <v/>
      </c>
      <c r="AG943" s="2">
        <f t="shared" si="166"/>
        <v>43463</v>
      </c>
      <c r="AH943">
        <v>16491470.43190649</v>
      </c>
      <c r="AI943" s="9">
        <f>AH943/MAX($AH$2:AH943)-1</f>
        <v>-6.351715915155709E-3</v>
      </c>
      <c r="AJ943" s="29">
        <f t="shared" si="162"/>
        <v>1</v>
      </c>
      <c r="AK943" s="29">
        <f t="shared" si="163"/>
        <v>1</v>
      </c>
      <c r="AL943" s="30">
        <f t="shared" si="167"/>
        <v>2</v>
      </c>
      <c r="AM943" s="30">
        <f t="shared" si="164"/>
        <v>2369</v>
      </c>
      <c r="AN943" s="31">
        <f t="shared" ca="1" si="165"/>
        <v>-6.351715915155709E-3</v>
      </c>
      <c r="AV943" t="s">
        <v>1090</v>
      </c>
      <c r="AW943" t="s">
        <v>31</v>
      </c>
      <c r="AX943" s="7">
        <v>43248.506944444445</v>
      </c>
      <c r="AY943">
        <v>87.2</v>
      </c>
      <c r="AZ943" s="7">
        <v>43249.385416666664</v>
      </c>
      <c r="BA943">
        <v>58.75</v>
      </c>
      <c r="BB943" s="8">
        <v>-0.32629999999999998</v>
      </c>
      <c r="BC943">
        <v>-25740.16</v>
      </c>
      <c r="BD943" s="8">
        <v>-0.34300000000000003</v>
      </c>
      <c r="BE943">
        <v>860.60140000000001</v>
      </c>
      <c r="BF943">
        <v>75044.44</v>
      </c>
      <c r="BG943">
        <v>4959449.18</v>
      </c>
      <c r="BH943">
        <v>43</v>
      </c>
      <c r="BI943">
        <v>-598.61</v>
      </c>
      <c r="BJ943" s="8">
        <v>-0.32629999999999998</v>
      </c>
      <c r="BK943" s="8">
        <v>0.69040000000000001</v>
      </c>
      <c r="BL943" t="s">
        <v>610</v>
      </c>
    </row>
    <row r="944" spans="1:64" x14ac:dyDescent="0.45">
      <c r="A944" t="s">
        <v>1090</v>
      </c>
      <c r="B944" t="s">
        <v>31</v>
      </c>
      <c r="C944" s="7">
        <v>43248.513888888891</v>
      </c>
      <c r="D944">
        <v>95.15</v>
      </c>
      <c r="E944" s="7">
        <v>43249.388888888891</v>
      </c>
      <c r="F944">
        <v>51.1</v>
      </c>
      <c r="G944" s="8">
        <v>-0.46300000000000002</v>
      </c>
      <c r="H944">
        <v>-31912.45</v>
      </c>
      <c r="I944" s="8">
        <v>-0.4783</v>
      </c>
      <c r="J944">
        <v>701.17989999999998</v>
      </c>
      <c r="K944">
        <v>66717.27</v>
      </c>
      <c r="L944">
        <v>3311540.82</v>
      </c>
      <c r="M944">
        <v>42</v>
      </c>
      <c r="N944">
        <v>-759.82</v>
      </c>
      <c r="O944" s="8">
        <v>-0.47139999999999999</v>
      </c>
      <c r="P944" s="8">
        <v>0.54910000000000003</v>
      </c>
      <c r="Q944" t="s">
        <v>610</v>
      </c>
      <c r="S944" s="2">
        <v>43248</v>
      </c>
      <c r="T944" t="s">
        <v>1090</v>
      </c>
      <c r="U944">
        <v>95.15</v>
      </c>
      <c r="V944">
        <v>51.1</v>
      </c>
      <c r="W944">
        <f t="shared" si="168"/>
        <v>14151486.32995248</v>
      </c>
      <c r="X944">
        <f t="shared" si="169"/>
        <v>35378.715824881205</v>
      </c>
      <c r="Y944">
        <f t="shared" si="159"/>
        <v>375</v>
      </c>
      <c r="Z944">
        <f t="shared" si="160"/>
        <v>-17067.1875</v>
      </c>
      <c r="AA944" t="str">
        <f t="shared" si="161"/>
        <v/>
      </c>
      <c r="AB944" s="9" t="str">
        <f>IFERROR(AA944/MAX($A$3:AA944)-1,"")</f>
        <v/>
      </c>
      <c r="AG944" s="2">
        <f t="shared" si="166"/>
        <v>43464</v>
      </c>
      <c r="AH944">
        <v>16491470.43190649</v>
      </c>
      <c r="AI944" s="9">
        <f>AH944/MAX($AH$2:AH944)-1</f>
        <v>-6.351715915155709E-3</v>
      </c>
      <c r="AJ944" s="29">
        <f t="shared" si="162"/>
        <v>1</v>
      </c>
      <c r="AK944" s="29">
        <f t="shared" si="163"/>
        <v>1</v>
      </c>
      <c r="AL944" s="30">
        <f t="shared" si="167"/>
        <v>2</v>
      </c>
      <c r="AM944" s="30">
        <f t="shared" si="164"/>
        <v>2369</v>
      </c>
      <c r="AN944" s="31">
        <f t="shared" ca="1" si="165"/>
        <v>-6.351715915155709E-3</v>
      </c>
      <c r="AV944" t="s">
        <v>1090</v>
      </c>
      <c r="AW944" t="s">
        <v>31</v>
      </c>
      <c r="AX944" s="7">
        <v>43248.513888888891</v>
      </c>
      <c r="AY944">
        <v>95.15</v>
      </c>
      <c r="AZ944" s="7">
        <v>43249.388888888891</v>
      </c>
      <c r="BA944">
        <v>51.1</v>
      </c>
      <c r="BB944" s="8">
        <v>-0.46300000000000002</v>
      </c>
      <c r="BC944">
        <v>-31912.45</v>
      </c>
      <c r="BD944" s="8">
        <v>-0.4783</v>
      </c>
      <c r="BE944">
        <v>701.17989999999998</v>
      </c>
      <c r="BF944">
        <v>66717.27</v>
      </c>
      <c r="BG944">
        <v>3311540.82</v>
      </c>
      <c r="BH944">
        <v>42</v>
      </c>
      <c r="BI944">
        <v>-759.82</v>
      </c>
      <c r="BJ944" s="8">
        <v>-0.47139999999999999</v>
      </c>
      <c r="BK944" s="8">
        <v>0.54910000000000003</v>
      </c>
      <c r="BL944" t="s">
        <v>610</v>
      </c>
    </row>
    <row r="945" spans="1:64" x14ac:dyDescent="0.45">
      <c r="A945" t="s">
        <v>1069</v>
      </c>
      <c r="B945" t="s">
        <v>31</v>
      </c>
      <c r="C945" s="7">
        <v>43248.59375</v>
      </c>
      <c r="D945">
        <v>86.75</v>
      </c>
      <c r="E945" s="7">
        <v>43249.388888888891</v>
      </c>
      <c r="F945">
        <v>31.9</v>
      </c>
      <c r="G945" s="8">
        <v>-0.63229999999999997</v>
      </c>
      <c r="H945">
        <v>-43149.25</v>
      </c>
      <c r="I945" s="8">
        <v>-0.64600000000000002</v>
      </c>
      <c r="J945">
        <v>770.0204</v>
      </c>
      <c r="K945">
        <v>66799.27</v>
      </c>
      <c r="L945">
        <v>3268391.57</v>
      </c>
      <c r="M945">
        <v>19</v>
      </c>
      <c r="N945">
        <v>-2271.0100000000002</v>
      </c>
      <c r="O945" s="8">
        <v>-0.63519999999999999</v>
      </c>
      <c r="P945" s="8">
        <v>0.18099999999999999</v>
      </c>
      <c r="Q945" t="s">
        <v>610</v>
      </c>
      <c r="S945" s="2">
        <v>43248</v>
      </c>
      <c r="T945" t="s">
        <v>1069</v>
      </c>
      <c r="U945">
        <v>86.75</v>
      </c>
      <c r="V945">
        <v>31.9</v>
      </c>
      <c r="W945">
        <f t="shared" si="168"/>
        <v>14151486.32995248</v>
      </c>
      <c r="X945">
        <f t="shared" si="169"/>
        <v>35378.715824881205</v>
      </c>
      <c r="Y945">
        <f t="shared" si="159"/>
        <v>400</v>
      </c>
      <c r="Z945">
        <f t="shared" si="160"/>
        <v>-22414.600000000002</v>
      </c>
      <c r="AA945">
        <f t="shared" si="161"/>
        <v>14096137.36745248</v>
      </c>
      <c r="AB945" s="9">
        <f>IFERROR(AA945/MAX($A$3:AA945)-1,"")</f>
        <v>-3.9111766219814825E-3</v>
      </c>
      <c r="AG945" s="2">
        <f t="shared" si="166"/>
        <v>43465</v>
      </c>
      <c r="AH945">
        <v>16495492.344406489</v>
      </c>
      <c r="AI945" s="9">
        <f>AH945/MAX($AH$2:AH945)-1</f>
        <v>-6.1093866170579547E-3</v>
      </c>
      <c r="AJ945" s="29">
        <f t="shared" si="162"/>
        <v>1</v>
      </c>
      <c r="AK945" s="29">
        <f t="shared" si="163"/>
        <v>1</v>
      </c>
      <c r="AL945" s="30">
        <f t="shared" si="167"/>
        <v>2</v>
      </c>
      <c r="AM945" s="30">
        <f t="shared" si="164"/>
        <v>2369</v>
      </c>
      <c r="AN945" s="31">
        <f t="shared" ca="1" si="165"/>
        <v>-6.1093866170579547E-3</v>
      </c>
      <c r="AV945" t="s">
        <v>1069</v>
      </c>
      <c r="AW945" t="s">
        <v>31</v>
      </c>
      <c r="AX945" s="7">
        <v>43248.59375</v>
      </c>
      <c r="AY945">
        <v>86.75</v>
      </c>
      <c r="AZ945" s="7">
        <v>43249.388888888891</v>
      </c>
      <c r="BA945">
        <v>31.9</v>
      </c>
      <c r="BB945" s="8">
        <v>-0.63229999999999997</v>
      </c>
      <c r="BC945">
        <v>-43149.25</v>
      </c>
      <c r="BD945" s="8">
        <v>-0.64600000000000002</v>
      </c>
      <c r="BE945">
        <v>770.0204</v>
      </c>
      <c r="BF945">
        <v>66799.27</v>
      </c>
      <c r="BG945">
        <v>3268391.57</v>
      </c>
      <c r="BH945">
        <v>19</v>
      </c>
      <c r="BI945">
        <v>-2271.0100000000002</v>
      </c>
      <c r="BJ945" s="8">
        <v>-0.63519999999999999</v>
      </c>
      <c r="BK945" s="8">
        <v>0.18099999999999999</v>
      </c>
      <c r="BL945" t="s">
        <v>610</v>
      </c>
    </row>
    <row r="946" spans="1:64" x14ac:dyDescent="0.45">
      <c r="A946" t="s">
        <v>1091</v>
      </c>
      <c r="B946" t="s">
        <v>31</v>
      </c>
      <c r="C946" s="7">
        <v>43249.395833333336</v>
      </c>
      <c r="D946">
        <v>117.15</v>
      </c>
      <c r="E946" s="7">
        <v>43250.385416666664</v>
      </c>
      <c r="F946">
        <v>437.75</v>
      </c>
      <c r="G946" s="8">
        <v>2.7366999999999999</v>
      </c>
      <c r="H946">
        <v>201151.91</v>
      </c>
      <c r="I946" s="8">
        <v>2.6892999999999998</v>
      </c>
      <c r="J946">
        <v>638.47410000000002</v>
      </c>
      <c r="K946">
        <v>74797.240000000005</v>
      </c>
      <c r="L946">
        <v>5160601.09</v>
      </c>
      <c r="M946">
        <v>75</v>
      </c>
      <c r="N946">
        <v>2682.03</v>
      </c>
      <c r="O946" s="8">
        <v>-0.38030000000000003</v>
      </c>
      <c r="P946" s="8">
        <v>2.7366999999999999</v>
      </c>
      <c r="Q946" t="s">
        <v>610</v>
      </c>
      <c r="S946" s="2">
        <v>43249</v>
      </c>
      <c r="T946" t="s">
        <v>1091</v>
      </c>
      <c r="U946">
        <v>117.15</v>
      </c>
      <c r="V946">
        <v>437.75</v>
      </c>
      <c r="W946">
        <f t="shared" si="168"/>
        <v>14096137.36745248</v>
      </c>
      <c r="X946">
        <f t="shared" si="169"/>
        <v>35240.343418631201</v>
      </c>
      <c r="Y946">
        <f t="shared" si="159"/>
        <v>300</v>
      </c>
      <c r="Z946">
        <f t="shared" si="160"/>
        <v>94515.3</v>
      </c>
      <c r="AA946" t="str">
        <f t="shared" si="161"/>
        <v/>
      </c>
      <c r="AB946" s="9" t="str">
        <f>IFERROR(AA946/MAX($A$3:AA946)-1,"")</f>
        <v/>
      </c>
      <c r="AG946" s="2">
        <f t="shared" si="166"/>
        <v>43466</v>
      </c>
      <c r="AH946">
        <v>16427786.606906489</v>
      </c>
      <c r="AI946" s="9">
        <f>AH946/MAX($AH$2:AH946)-1</f>
        <v>-1.0188809987299985E-2</v>
      </c>
      <c r="AJ946" s="29">
        <f t="shared" si="162"/>
        <v>1</v>
      </c>
      <c r="AK946" s="29">
        <f t="shared" si="163"/>
        <v>1</v>
      </c>
      <c r="AL946" s="30">
        <f t="shared" si="167"/>
        <v>2</v>
      </c>
      <c r="AM946" s="30">
        <f t="shared" si="164"/>
        <v>2369</v>
      </c>
      <c r="AN946" s="31">
        <f t="shared" ca="1" si="165"/>
        <v>-1.0188809987299985E-2</v>
      </c>
      <c r="AV946" t="s">
        <v>1091</v>
      </c>
      <c r="AW946" t="s">
        <v>31</v>
      </c>
      <c r="AX946" s="7">
        <v>43249.395833333336</v>
      </c>
      <c r="AY946">
        <v>117.15</v>
      </c>
      <c r="AZ946" s="7">
        <v>43250.385416666664</v>
      </c>
      <c r="BA946">
        <v>437.75</v>
      </c>
      <c r="BB946" s="8">
        <v>2.7366999999999999</v>
      </c>
      <c r="BC946">
        <v>201151.91</v>
      </c>
      <c r="BD946" s="8">
        <v>2.6892999999999998</v>
      </c>
      <c r="BE946">
        <v>638.47410000000002</v>
      </c>
      <c r="BF946">
        <v>74797.240000000005</v>
      </c>
      <c r="BG946">
        <v>5160601.09</v>
      </c>
      <c r="BH946">
        <v>75</v>
      </c>
      <c r="BI946">
        <v>2682.03</v>
      </c>
      <c r="BJ946" s="8">
        <v>-0.38030000000000003</v>
      </c>
      <c r="BK946" s="8">
        <v>2.7366999999999999</v>
      </c>
      <c r="BL946" t="s">
        <v>610</v>
      </c>
    </row>
    <row r="947" spans="1:64" x14ac:dyDescent="0.45">
      <c r="A947" t="s">
        <v>1094</v>
      </c>
      <c r="B947" t="s">
        <v>31</v>
      </c>
      <c r="C947" s="7">
        <v>43249.399305555555</v>
      </c>
      <c r="D947">
        <v>161.05000000000001</v>
      </c>
      <c r="E947" s="7">
        <v>43250.385416666664</v>
      </c>
      <c r="F947">
        <v>535.25</v>
      </c>
      <c r="G947" s="8">
        <v>2.3235000000000001</v>
      </c>
      <c r="H947">
        <v>170540.64</v>
      </c>
      <c r="I947" s="8">
        <v>2.2803</v>
      </c>
      <c r="J947">
        <v>464.38850000000002</v>
      </c>
      <c r="K947">
        <v>74789.77</v>
      </c>
      <c r="L947">
        <v>5331141.72</v>
      </c>
      <c r="M947">
        <v>74</v>
      </c>
      <c r="N947">
        <v>2304.6</v>
      </c>
      <c r="O947" s="8">
        <v>-0.29770000000000002</v>
      </c>
      <c r="P947" s="8">
        <v>2.4756</v>
      </c>
      <c r="Q947" t="s">
        <v>610</v>
      </c>
      <c r="S947" s="2">
        <v>43249</v>
      </c>
      <c r="T947" t="s">
        <v>1094</v>
      </c>
      <c r="U947">
        <v>161.05000000000001</v>
      </c>
      <c r="V947">
        <v>535.25</v>
      </c>
      <c r="W947">
        <f t="shared" si="168"/>
        <v>14096137.36745248</v>
      </c>
      <c r="X947">
        <f t="shared" si="169"/>
        <v>35240.343418631201</v>
      </c>
      <c r="Y947">
        <f t="shared" si="159"/>
        <v>225</v>
      </c>
      <c r="Z947">
        <f t="shared" si="160"/>
        <v>82628.325000000012</v>
      </c>
      <c r="AA947" t="str">
        <f t="shared" si="161"/>
        <v/>
      </c>
      <c r="AB947" s="9" t="str">
        <f>IFERROR(AA947/MAX($A$3:AA947)-1,"")</f>
        <v/>
      </c>
      <c r="AG947" s="2">
        <f t="shared" si="166"/>
        <v>43467</v>
      </c>
      <c r="AH947">
        <v>16412450.894406488</v>
      </c>
      <c r="AI947" s="9">
        <f>AH947/MAX($AH$2:AH947)-1</f>
        <v>-1.1112821249592342E-2</v>
      </c>
      <c r="AJ947" s="29">
        <f t="shared" si="162"/>
        <v>1</v>
      </c>
      <c r="AK947" s="29">
        <f t="shared" si="163"/>
        <v>1</v>
      </c>
      <c r="AL947" s="30">
        <f t="shared" si="167"/>
        <v>2</v>
      </c>
      <c r="AM947" s="30">
        <f t="shared" si="164"/>
        <v>2369</v>
      </c>
      <c r="AN947" s="31">
        <f t="shared" ca="1" si="165"/>
        <v>-1.1112821249592342E-2</v>
      </c>
      <c r="AV947" t="s">
        <v>1094</v>
      </c>
      <c r="AW947" t="s">
        <v>31</v>
      </c>
      <c r="AX947" s="7">
        <v>43249.399305555555</v>
      </c>
      <c r="AY947">
        <v>161.05000000000001</v>
      </c>
      <c r="AZ947" s="7">
        <v>43250.385416666664</v>
      </c>
      <c r="BA947">
        <v>535.25</v>
      </c>
      <c r="BB947" s="8">
        <v>2.3235000000000001</v>
      </c>
      <c r="BC947">
        <v>170540.64</v>
      </c>
      <c r="BD947" s="8">
        <v>2.2803</v>
      </c>
      <c r="BE947">
        <v>464.38850000000002</v>
      </c>
      <c r="BF947">
        <v>74789.77</v>
      </c>
      <c r="BG947">
        <v>5331141.72</v>
      </c>
      <c r="BH947">
        <v>74</v>
      </c>
      <c r="BI947">
        <v>2304.6</v>
      </c>
      <c r="BJ947" s="8">
        <v>-0.29770000000000002</v>
      </c>
      <c r="BK947" s="8">
        <v>2.4756</v>
      </c>
      <c r="BL947" t="s">
        <v>610</v>
      </c>
    </row>
    <row r="948" spans="1:64" x14ac:dyDescent="0.45">
      <c r="A948" t="s">
        <v>1091</v>
      </c>
      <c r="B948" t="s">
        <v>31</v>
      </c>
      <c r="C948" s="7">
        <v>43249.545138888891</v>
      </c>
      <c r="D948">
        <v>165.25</v>
      </c>
      <c r="E948" s="7">
        <v>43250.388888888891</v>
      </c>
      <c r="F948">
        <v>440</v>
      </c>
      <c r="G948" s="8">
        <v>1.6626000000000001</v>
      </c>
      <c r="H948">
        <v>107872.43</v>
      </c>
      <c r="I948" s="8">
        <v>1.6259999999999999</v>
      </c>
      <c r="J948">
        <v>401.46420000000001</v>
      </c>
      <c r="K948">
        <v>66341.960000000006</v>
      </c>
      <c r="L948">
        <v>3376264</v>
      </c>
      <c r="M948">
        <v>33</v>
      </c>
      <c r="N948">
        <v>3268.86</v>
      </c>
      <c r="O948" s="8">
        <v>-0.1283</v>
      </c>
      <c r="P948" s="8">
        <v>2.0078999999999998</v>
      </c>
      <c r="Q948" t="s">
        <v>610</v>
      </c>
      <c r="S948" s="2">
        <v>43249</v>
      </c>
      <c r="T948" t="s">
        <v>1091</v>
      </c>
      <c r="U948">
        <v>165.25</v>
      </c>
      <c r="V948">
        <v>440</v>
      </c>
      <c r="W948">
        <f t="shared" si="168"/>
        <v>14096137.36745248</v>
      </c>
      <c r="X948">
        <f t="shared" si="169"/>
        <v>35240.343418631201</v>
      </c>
      <c r="Y948">
        <f t="shared" si="159"/>
        <v>225</v>
      </c>
      <c r="Z948">
        <f t="shared" si="160"/>
        <v>60456.9375</v>
      </c>
      <c r="AA948" t="str">
        <f t="shared" si="161"/>
        <v/>
      </c>
      <c r="AB948" s="9" t="str">
        <f>IFERROR(AA948/MAX($A$3:AA948)-1,"")</f>
        <v/>
      </c>
      <c r="AG948" s="2">
        <f t="shared" si="166"/>
        <v>43468</v>
      </c>
      <c r="AH948">
        <v>16429041.394406488</v>
      </c>
      <c r="AI948" s="9">
        <f>AH948/MAX($AH$2:AH948)-1</f>
        <v>-1.011320621070444E-2</v>
      </c>
      <c r="AJ948" s="29">
        <f t="shared" si="162"/>
        <v>1</v>
      </c>
      <c r="AK948" s="29">
        <f t="shared" si="163"/>
        <v>1</v>
      </c>
      <c r="AL948" s="30">
        <f t="shared" si="167"/>
        <v>2</v>
      </c>
      <c r="AM948" s="30">
        <f t="shared" si="164"/>
        <v>2369</v>
      </c>
      <c r="AN948" s="31">
        <f t="shared" ca="1" si="165"/>
        <v>-1.011320621070444E-2</v>
      </c>
      <c r="AV948" t="s">
        <v>1091</v>
      </c>
      <c r="AW948" t="s">
        <v>31</v>
      </c>
      <c r="AX948" s="7">
        <v>43249.545138888891</v>
      </c>
      <c r="AY948">
        <v>165.25</v>
      </c>
      <c r="AZ948" s="7">
        <v>43250.388888888891</v>
      </c>
      <c r="BA948">
        <v>440</v>
      </c>
      <c r="BB948" s="8">
        <v>1.6626000000000001</v>
      </c>
      <c r="BC948">
        <v>107872.43</v>
      </c>
      <c r="BD948" s="8">
        <v>1.6259999999999999</v>
      </c>
      <c r="BE948">
        <v>401.46420000000001</v>
      </c>
      <c r="BF948">
        <v>66341.960000000006</v>
      </c>
      <c r="BG948">
        <v>3376264</v>
      </c>
      <c r="BH948">
        <v>33</v>
      </c>
      <c r="BI948">
        <v>3268.86</v>
      </c>
      <c r="BJ948" s="8">
        <v>-0.1283</v>
      </c>
      <c r="BK948" s="8">
        <v>2.0078999999999998</v>
      </c>
      <c r="BL948" t="s">
        <v>610</v>
      </c>
    </row>
    <row r="949" spans="1:64" x14ac:dyDescent="0.45">
      <c r="A949" t="s">
        <v>1092</v>
      </c>
      <c r="B949" t="s">
        <v>31</v>
      </c>
      <c r="C949" s="7">
        <v>43249.579861111109</v>
      </c>
      <c r="D949">
        <v>142.69999999999999</v>
      </c>
      <c r="E949" s="7">
        <v>43250.388888888891</v>
      </c>
      <c r="F949">
        <v>346.85</v>
      </c>
      <c r="G949" s="8">
        <v>1.4306000000000001</v>
      </c>
      <c r="H949">
        <v>92657.36</v>
      </c>
      <c r="I949" s="8">
        <v>1.3963000000000001</v>
      </c>
      <c r="J949">
        <v>465.02019999999999</v>
      </c>
      <c r="K949">
        <v>66358.38</v>
      </c>
      <c r="L949">
        <v>3468921.36</v>
      </c>
      <c r="M949">
        <v>23</v>
      </c>
      <c r="N949">
        <v>4028.58</v>
      </c>
      <c r="O949" s="8">
        <v>-0.15240000000000001</v>
      </c>
      <c r="P949" s="8">
        <v>1.5892999999999999</v>
      </c>
      <c r="Q949" t="s">
        <v>610</v>
      </c>
      <c r="S949" s="2">
        <v>43249</v>
      </c>
      <c r="T949" t="s">
        <v>1092</v>
      </c>
      <c r="U949">
        <v>142.69999999999999</v>
      </c>
      <c r="V949">
        <v>346.85</v>
      </c>
      <c r="W949">
        <f t="shared" si="168"/>
        <v>14096137.36745248</v>
      </c>
      <c r="X949">
        <f t="shared" si="169"/>
        <v>35240.343418631201</v>
      </c>
      <c r="Y949">
        <f t="shared" si="159"/>
        <v>250</v>
      </c>
      <c r="Z949">
        <f t="shared" si="160"/>
        <v>49813.625000000007</v>
      </c>
      <c r="AA949">
        <f t="shared" si="161"/>
        <v>14383551.55495248</v>
      </c>
      <c r="AB949" s="9">
        <f>IFERROR(AA949/MAX($A$3:AA949)-1,"")</f>
        <v>0</v>
      </c>
      <c r="AG949" s="2">
        <f t="shared" si="166"/>
        <v>43469</v>
      </c>
      <c r="AH949">
        <v>16449417.594406487</v>
      </c>
      <c r="AI949" s="9">
        <f>AH949/MAX($AH$2:AH949)-1</f>
        <v>-8.8854942095357714E-3</v>
      </c>
      <c r="AJ949" s="29">
        <f t="shared" si="162"/>
        <v>1</v>
      </c>
      <c r="AK949" s="29">
        <f t="shared" si="163"/>
        <v>1</v>
      </c>
      <c r="AL949" s="30">
        <f t="shared" si="167"/>
        <v>2</v>
      </c>
      <c r="AM949" s="30">
        <f t="shared" si="164"/>
        <v>2369</v>
      </c>
      <c r="AN949" s="31">
        <f t="shared" ca="1" si="165"/>
        <v>-8.8854942095357714E-3</v>
      </c>
      <c r="AV949" t="s">
        <v>1092</v>
      </c>
      <c r="AW949" t="s">
        <v>31</v>
      </c>
      <c r="AX949" s="7">
        <v>43249.579861111109</v>
      </c>
      <c r="AY949">
        <v>142.69999999999999</v>
      </c>
      <c r="AZ949" s="7">
        <v>43250.388888888891</v>
      </c>
      <c r="BA949">
        <v>346.85</v>
      </c>
      <c r="BB949" s="8">
        <v>1.4306000000000001</v>
      </c>
      <c r="BC949">
        <v>92657.36</v>
      </c>
      <c r="BD949" s="8">
        <v>1.3963000000000001</v>
      </c>
      <c r="BE949">
        <v>465.02019999999999</v>
      </c>
      <c r="BF949">
        <v>66358.38</v>
      </c>
      <c r="BG949">
        <v>3468921.36</v>
      </c>
      <c r="BH949">
        <v>23</v>
      </c>
      <c r="BI949">
        <v>4028.58</v>
      </c>
      <c r="BJ949" s="8">
        <v>-0.15240000000000001</v>
      </c>
      <c r="BK949" s="8">
        <v>1.5892999999999999</v>
      </c>
      <c r="BL949" t="s">
        <v>610</v>
      </c>
    </row>
    <row r="950" spans="1:64" x14ac:dyDescent="0.45">
      <c r="A950" t="s">
        <v>1257</v>
      </c>
      <c r="B950" t="s">
        <v>31</v>
      </c>
      <c r="C950" s="7">
        <v>43250.395833333336</v>
      </c>
      <c r="D950">
        <v>130.65</v>
      </c>
      <c r="E950" s="7">
        <v>43251.385416666664</v>
      </c>
      <c r="F950">
        <v>3.9</v>
      </c>
      <c r="G950" s="8">
        <v>-0.97009999999999996</v>
      </c>
      <c r="H950">
        <v>-75156.92</v>
      </c>
      <c r="I950" s="8">
        <v>-0.98040000000000005</v>
      </c>
      <c r="J950">
        <v>586.72569999999996</v>
      </c>
      <c r="K950">
        <v>76655.710000000006</v>
      </c>
      <c r="L950">
        <v>5255984.8</v>
      </c>
      <c r="M950">
        <v>75</v>
      </c>
      <c r="N950">
        <v>-1002.09</v>
      </c>
      <c r="O950" s="8">
        <v>-0.97009999999999996</v>
      </c>
      <c r="P950" s="8">
        <v>0.13009999999999999</v>
      </c>
      <c r="Q950" t="s">
        <v>610</v>
      </c>
      <c r="S950" s="2">
        <v>43250</v>
      </c>
      <c r="T950" t="s">
        <v>1257</v>
      </c>
      <c r="U950">
        <v>130.65</v>
      </c>
      <c r="V950">
        <v>3.9</v>
      </c>
      <c r="W950">
        <f t="shared" si="168"/>
        <v>14383551.55495248</v>
      </c>
      <c r="X950">
        <f t="shared" si="169"/>
        <v>35958.878887381201</v>
      </c>
      <c r="Y950">
        <f t="shared" si="159"/>
        <v>275</v>
      </c>
      <c r="Z950">
        <f t="shared" si="160"/>
        <v>-35226.262500000004</v>
      </c>
      <c r="AA950" t="str">
        <f t="shared" si="161"/>
        <v/>
      </c>
      <c r="AB950" s="9" t="str">
        <f>IFERROR(AA950/MAX($A$3:AA950)-1,"")</f>
        <v/>
      </c>
      <c r="AG950" s="2">
        <f t="shared" si="166"/>
        <v>43470</v>
      </c>
      <c r="AH950">
        <v>16449417.594406487</v>
      </c>
      <c r="AI950" s="9">
        <f>AH950/MAX($AH$2:AH950)-1</f>
        <v>-8.8854942095357714E-3</v>
      </c>
      <c r="AJ950" s="29">
        <f t="shared" si="162"/>
        <v>1</v>
      </c>
      <c r="AK950" s="29">
        <f t="shared" si="163"/>
        <v>1</v>
      </c>
      <c r="AL950" s="30">
        <f t="shared" si="167"/>
        <v>2</v>
      </c>
      <c r="AM950" s="30">
        <f t="shared" si="164"/>
        <v>2369</v>
      </c>
      <c r="AN950" s="31">
        <f t="shared" ca="1" si="165"/>
        <v>-8.8854942095357714E-3</v>
      </c>
      <c r="AV950" t="s">
        <v>1257</v>
      </c>
      <c r="AW950" t="s">
        <v>31</v>
      </c>
      <c r="AX950" s="7">
        <v>43250.395833333336</v>
      </c>
      <c r="AY950">
        <v>130.65</v>
      </c>
      <c r="AZ950" s="7">
        <v>43251.385416666664</v>
      </c>
      <c r="BA950">
        <v>3.9</v>
      </c>
      <c r="BB950" s="8">
        <v>-0.97009999999999996</v>
      </c>
      <c r="BC950">
        <v>-75156.92</v>
      </c>
      <c r="BD950" s="8">
        <v>-0.98040000000000005</v>
      </c>
      <c r="BE950">
        <v>586.72569999999996</v>
      </c>
      <c r="BF950">
        <v>76655.710000000006</v>
      </c>
      <c r="BG950">
        <v>5255984.8</v>
      </c>
      <c r="BH950">
        <v>75</v>
      </c>
      <c r="BI950">
        <v>-1002.09</v>
      </c>
      <c r="BJ950" s="8">
        <v>-0.97009999999999996</v>
      </c>
      <c r="BK950" s="8">
        <v>0.13009999999999999</v>
      </c>
      <c r="BL950" t="s">
        <v>610</v>
      </c>
    </row>
    <row r="951" spans="1:64" x14ac:dyDescent="0.45">
      <c r="A951" t="s">
        <v>1078</v>
      </c>
      <c r="B951" t="s">
        <v>31</v>
      </c>
      <c r="C951" s="7">
        <v>43250.409722222219</v>
      </c>
      <c r="D951">
        <v>74.5</v>
      </c>
      <c r="E951" s="7">
        <v>43251.385416666664</v>
      </c>
      <c r="F951">
        <v>220.4</v>
      </c>
      <c r="G951" s="8">
        <v>1.9583999999999999</v>
      </c>
      <c r="H951">
        <v>146850.04</v>
      </c>
      <c r="I951" s="8">
        <v>1.9188000000000001</v>
      </c>
      <c r="J951">
        <v>1027.2750000000001</v>
      </c>
      <c r="K951">
        <v>76532.02</v>
      </c>
      <c r="L951">
        <v>5402834.8499999996</v>
      </c>
      <c r="M951">
        <v>71</v>
      </c>
      <c r="N951">
        <v>2068.31</v>
      </c>
      <c r="O951" s="8">
        <v>-0.43619999999999998</v>
      </c>
      <c r="P951" s="8">
        <v>2.4228000000000001</v>
      </c>
      <c r="Q951" t="s">
        <v>610</v>
      </c>
      <c r="S951" s="2">
        <v>43250</v>
      </c>
      <c r="T951" t="s">
        <v>1078</v>
      </c>
      <c r="U951">
        <v>74.5</v>
      </c>
      <c r="V951">
        <v>220.4</v>
      </c>
      <c r="W951">
        <f t="shared" si="168"/>
        <v>14383551.55495248</v>
      </c>
      <c r="X951">
        <f t="shared" si="169"/>
        <v>35958.878887381201</v>
      </c>
      <c r="Y951">
        <f t="shared" si="159"/>
        <v>475</v>
      </c>
      <c r="Z951">
        <f t="shared" si="160"/>
        <v>67901.724999999991</v>
      </c>
      <c r="AA951" t="str">
        <f t="shared" si="161"/>
        <v/>
      </c>
      <c r="AB951" s="9" t="str">
        <f>IFERROR(AA951/MAX($A$3:AA951)-1,"")</f>
        <v/>
      </c>
      <c r="AG951" s="2">
        <f t="shared" si="166"/>
        <v>43471</v>
      </c>
      <c r="AH951">
        <v>16449417.594406487</v>
      </c>
      <c r="AI951" s="9">
        <f>AH951/MAX($AH$2:AH951)-1</f>
        <v>-8.8854942095357714E-3</v>
      </c>
      <c r="AJ951" s="29">
        <f t="shared" si="162"/>
        <v>1</v>
      </c>
      <c r="AK951" s="29">
        <f t="shared" si="163"/>
        <v>1</v>
      </c>
      <c r="AL951" s="30">
        <f t="shared" si="167"/>
        <v>2</v>
      </c>
      <c r="AM951" s="30">
        <f t="shared" si="164"/>
        <v>2369</v>
      </c>
      <c r="AN951" s="31">
        <f t="shared" ca="1" si="165"/>
        <v>-8.8854942095357714E-3</v>
      </c>
      <c r="AV951" t="s">
        <v>1078</v>
      </c>
      <c r="AW951" t="s">
        <v>31</v>
      </c>
      <c r="AX951" s="7">
        <v>43250.409722222219</v>
      </c>
      <c r="AY951">
        <v>74.5</v>
      </c>
      <c r="AZ951" s="7">
        <v>43251.385416666664</v>
      </c>
      <c r="BA951">
        <v>220.4</v>
      </c>
      <c r="BB951" s="8">
        <v>1.9583999999999999</v>
      </c>
      <c r="BC951">
        <v>146850.04</v>
      </c>
      <c r="BD951" s="8">
        <v>1.9188000000000001</v>
      </c>
      <c r="BE951">
        <v>1027.2750000000001</v>
      </c>
      <c r="BF951">
        <v>76532.02</v>
      </c>
      <c r="BG951">
        <v>5402834.8499999996</v>
      </c>
      <c r="BH951">
        <v>71</v>
      </c>
      <c r="BI951">
        <v>2068.31</v>
      </c>
      <c r="BJ951" s="8">
        <v>-0.43619999999999998</v>
      </c>
      <c r="BK951" s="8">
        <v>2.4228000000000001</v>
      </c>
      <c r="BL951" t="s">
        <v>610</v>
      </c>
    </row>
    <row r="952" spans="1:64" x14ac:dyDescent="0.45">
      <c r="A952" t="s">
        <v>1078</v>
      </c>
      <c r="B952" t="s">
        <v>31</v>
      </c>
      <c r="C952" s="7">
        <v>43250.416666666664</v>
      </c>
      <c r="D952">
        <v>70.400000000000006</v>
      </c>
      <c r="E952" s="7">
        <v>43251.388888888891</v>
      </c>
      <c r="F952">
        <v>222.4</v>
      </c>
      <c r="G952" s="8">
        <v>2.1591</v>
      </c>
      <c r="H952">
        <v>142602.20000000001</v>
      </c>
      <c r="I952" s="8">
        <v>2.1175000000000002</v>
      </c>
      <c r="J952">
        <v>956.59950000000003</v>
      </c>
      <c r="K952">
        <v>67344.600000000006</v>
      </c>
      <c r="L952">
        <v>3611523.56</v>
      </c>
      <c r="M952">
        <v>70</v>
      </c>
      <c r="N952">
        <v>2037.17</v>
      </c>
      <c r="O952" s="8">
        <v>-0.40339999999999998</v>
      </c>
      <c r="P952" s="8">
        <v>3.2614000000000001</v>
      </c>
      <c r="Q952" t="s">
        <v>610</v>
      </c>
      <c r="S952" s="2">
        <v>43250</v>
      </c>
      <c r="T952" t="s">
        <v>1078</v>
      </c>
      <c r="U952">
        <v>70.400000000000006</v>
      </c>
      <c r="V952">
        <v>222.4</v>
      </c>
      <c r="W952">
        <f t="shared" si="168"/>
        <v>14383551.55495248</v>
      </c>
      <c r="X952">
        <f t="shared" si="169"/>
        <v>35958.878887381201</v>
      </c>
      <c r="Y952">
        <f t="shared" si="159"/>
        <v>500</v>
      </c>
      <c r="Z952">
        <f t="shared" si="160"/>
        <v>74536</v>
      </c>
      <c r="AA952" t="str">
        <f t="shared" si="161"/>
        <v/>
      </c>
      <c r="AB952" s="9" t="str">
        <f>IFERROR(AA952/MAX($A$3:AA952)-1,"")</f>
        <v/>
      </c>
      <c r="AG952" s="2">
        <f t="shared" si="166"/>
        <v>43472</v>
      </c>
      <c r="AH952">
        <v>16455711.719406487</v>
      </c>
      <c r="AI952" s="9">
        <f>AH952/MAX($AH$2:AH952)-1</f>
        <v>-8.5062589841573555E-3</v>
      </c>
      <c r="AJ952" s="29">
        <f t="shared" si="162"/>
        <v>1</v>
      </c>
      <c r="AK952" s="29">
        <f t="shared" si="163"/>
        <v>1</v>
      </c>
      <c r="AL952" s="30">
        <f t="shared" si="167"/>
        <v>2</v>
      </c>
      <c r="AM952" s="30">
        <f t="shared" si="164"/>
        <v>2369</v>
      </c>
      <c r="AN952" s="31">
        <f t="shared" ca="1" si="165"/>
        <v>-8.5062589841573555E-3</v>
      </c>
      <c r="AV952" t="s">
        <v>1078</v>
      </c>
      <c r="AW952" t="s">
        <v>31</v>
      </c>
      <c r="AX952" s="7">
        <v>43250.416666666664</v>
      </c>
      <c r="AY952">
        <v>70.400000000000006</v>
      </c>
      <c r="AZ952" s="7">
        <v>43251.388888888891</v>
      </c>
      <c r="BA952">
        <v>222.4</v>
      </c>
      <c r="BB952" s="8">
        <v>2.1591</v>
      </c>
      <c r="BC952">
        <v>142602.20000000001</v>
      </c>
      <c r="BD952" s="8">
        <v>2.1175000000000002</v>
      </c>
      <c r="BE952">
        <v>956.59950000000003</v>
      </c>
      <c r="BF952">
        <v>67344.600000000006</v>
      </c>
      <c r="BG952">
        <v>3611523.56</v>
      </c>
      <c r="BH952">
        <v>70</v>
      </c>
      <c r="BI952">
        <v>2037.17</v>
      </c>
      <c r="BJ952" s="8">
        <v>-0.40339999999999998</v>
      </c>
      <c r="BK952" s="8">
        <v>3.2614000000000001</v>
      </c>
      <c r="BL952" t="s">
        <v>610</v>
      </c>
    </row>
    <row r="953" spans="1:64" x14ac:dyDescent="0.45">
      <c r="A953" t="s">
        <v>1066</v>
      </c>
      <c r="B953" t="s">
        <v>31</v>
      </c>
      <c r="C953" s="7">
        <v>43250.423611111109</v>
      </c>
      <c r="D953">
        <v>90.35</v>
      </c>
      <c r="E953" s="7">
        <v>43251.388888888891</v>
      </c>
      <c r="F953">
        <v>316.05</v>
      </c>
      <c r="G953" s="8">
        <v>2.4981</v>
      </c>
      <c r="H953">
        <v>165056.42000000001</v>
      </c>
      <c r="I953" s="8">
        <v>2.4531000000000001</v>
      </c>
      <c r="J953">
        <v>744.71839999999997</v>
      </c>
      <c r="K953">
        <v>67285.31</v>
      </c>
      <c r="L953">
        <v>3776579.98</v>
      </c>
      <c r="M953">
        <v>68</v>
      </c>
      <c r="N953">
        <v>2427.3000000000002</v>
      </c>
      <c r="O953" s="8">
        <v>-0.2656</v>
      </c>
      <c r="P953" s="8">
        <v>3.7471000000000001</v>
      </c>
      <c r="Q953" t="s">
        <v>610</v>
      </c>
      <c r="S953" s="2">
        <v>43250</v>
      </c>
      <c r="T953" t="s">
        <v>1066</v>
      </c>
      <c r="U953">
        <v>90.35</v>
      </c>
      <c r="V953">
        <v>316.05</v>
      </c>
      <c r="W953">
        <f t="shared" si="168"/>
        <v>14383551.55495248</v>
      </c>
      <c r="X953">
        <f t="shared" si="169"/>
        <v>35958.878887381201</v>
      </c>
      <c r="Y953">
        <f t="shared" si="159"/>
        <v>400</v>
      </c>
      <c r="Z953">
        <f t="shared" si="160"/>
        <v>88654.400000000009</v>
      </c>
      <c r="AA953">
        <f t="shared" si="161"/>
        <v>14579417.417452481</v>
      </c>
      <c r="AB953" s="9">
        <f>IFERROR(AA953/MAX($A$3:AA953)-1,"")</f>
        <v>0</v>
      </c>
      <c r="AG953" s="2">
        <f t="shared" si="166"/>
        <v>43473</v>
      </c>
      <c r="AH953">
        <v>16536742.594406487</v>
      </c>
      <c r="AI953" s="9">
        <f>AH953/MAX($AH$2:AH953)-1</f>
        <v>-3.623966029499659E-3</v>
      </c>
      <c r="AJ953" s="29">
        <f t="shared" si="162"/>
        <v>1</v>
      </c>
      <c r="AK953" s="29">
        <f t="shared" si="163"/>
        <v>1</v>
      </c>
      <c r="AL953" s="30">
        <f t="shared" si="167"/>
        <v>2</v>
      </c>
      <c r="AM953" s="30">
        <f t="shared" si="164"/>
        <v>2369</v>
      </c>
      <c r="AN953" s="31">
        <f t="shared" ca="1" si="165"/>
        <v>-3.623966029499659E-3</v>
      </c>
      <c r="AV953" t="s">
        <v>1066</v>
      </c>
      <c r="AW953" t="s">
        <v>31</v>
      </c>
      <c r="AX953" s="7">
        <v>43250.423611111109</v>
      </c>
      <c r="AY953">
        <v>90.35</v>
      </c>
      <c r="AZ953" s="7">
        <v>43251.388888888891</v>
      </c>
      <c r="BA953">
        <v>316.05</v>
      </c>
      <c r="BB953" s="8">
        <v>2.4981</v>
      </c>
      <c r="BC953">
        <v>165056.42000000001</v>
      </c>
      <c r="BD953" s="8">
        <v>2.4531000000000001</v>
      </c>
      <c r="BE953">
        <v>744.71839999999997</v>
      </c>
      <c r="BF953">
        <v>67285.31</v>
      </c>
      <c r="BG953">
        <v>3776579.98</v>
      </c>
      <c r="BH953">
        <v>68</v>
      </c>
      <c r="BI953">
        <v>2427.3000000000002</v>
      </c>
      <c r="BJ953" s="8">
        <v>-0.2656</v>
      </c>
      <c r="BK953" s="8">
        <v>3.7471000000000001</v>
      </c>
      <c r="BL953" t="s">
        <v>610</v>
      </c>
    </row>
    <row r="954" spans="1:64" x14ac:dyDescent="0.45">
      <c r="A954" t="s">
        <v>1091</v>
      </c>
      <c r="B954" t="s">
        <v>31</v>
      </c>
      <c r="C954" s="7">
        <v>43251.399305555555</v>
      </c>
      <c r="D954">
        <v>85.85</v>
      </c>
      <c r="E954" s="7">
        <v>43251.635416666664</v>
      </c>
      <c r="F954">
        <v>0.15</v>
      </c>
      <c r="G954" s="8">
        <v>-0.99829999999999997</v>
      </c>
      <c r="H954">
        <v>-77651.100000000006</v>
      </c>
      <c r="I954" s="8">
        <v>-1.0083</v>
      </c>
      <c r="J954">
        <v>897.07839999999999</v>
      </c>
      <c r="K954">
        <v>77014.179999999993</v>
      </c>
      <c r="L954">
        <v>5325183.74</v>
      </c>
      <c r="M954">
        <v>69</v>
      </c>
      <c r="N954">
        <v>-1125.3800000000001</v>
      </c>
      <c r="O954" s="8">
        <v>-0.99829999999999997</v>
      </c>
      <c r="P954" s="8">
        <v>0.2697</v>
      </c>
      <c r="Q954" t="s">
        <v>610</v>
      </c>
      <c r="S954" s="2">
        <v>43251</v>
      </c>
      <c r="T954" t="s">
        <v>1091</v>
      </c>
      <c r="U954">
        <v>85.85</v>
      </c>
      <c r="V954">
        <v>0.15</v>
      </c>
      <c r="W954">
        <f t="shared" si="168"/>
        <v>14579417.417452481</v>
      </c>
      <c r="X954">
        <f t="shared" si="169"/>
        <v>36448.543543631204</v>
      </c>
      <c r="Y954">
        <f t="shared" si="159"/>
        <v>425</v>
      </c>
      <c r="Z954">
        <f t="shared" si="160"/>
        <v>-36788</v>
      </c>
      <c r="AA954" t="str">
        <f t="shared" si="161"/>
        <v/>
      </c>
      <c r="AB954" s="9" t="str">
        <f>IFERROR(AA954/MAX($A$3:AA954)-1,"")</f>
        <v/>
      </c>
      <c r="AG954" s="2">
        <f t="shared" si="166"/>
        <v>43474</v>
      </c>
      <c r="AH954">
        <v>16412258.206906488</v>
      </c>
      <c r="AI954" s="9">
        <f>AH954/MAX($AH$2:AH954)-1</f>
        <v>-1.1124431106004473E-2</v>
      </c>
      <c r="AJ954" s="29">
        <f t="shared" si="162"/>
        <v>1</v>
      </c>
      <c r="AK954" s="29">
        <f t="shared" si="163"/>
        <v>1</v>
      </c>
      <c r="AL954" s="30">
        <f t="shared" si="167"/>
        <v>2</v>
      </c>
      <c r="AM954" s="30">
        <f t="shared" si="164"/>
        <v>2369</v>
      </c>
      <c r="AN954" s="31">
        <f t="shared" ca="1" si="165"/>
        <v>-1.1124431106004473E-2</v>
      </c>
      <c r="AV954" t="s">
        <v>1091</v>
      </c>
      <c r="AW954" t="s">
        <v>31</v>
      </c>
      <c r="AX954" s="7">
        <v>43251.399305555555</v>
      </c>
      <c r="AY954">
        <v>85.85</v>
      </c>
      <c r="AZ954" s="7">
        <v>43251.635416666664</v>
      </c>
      <c r="BA954">
        <v>0.15</v>
      </c>
      <c r="BB954" s="8">
        <v>-0.99829999999999997</v>
      </c>
      <c r="BC954">
        <v>-77651.100000000006</v>
      </c>
      <c r="BD954" s="8">
        <v>-1.0083</v>
      </c>
      <c r="BE954">
        <v>897.07839999999999</v>
      </c>
      <c r="BF954">
        <v>77014.179999999993</v>
      </c>
      <c r="BG954">
        <v>5325183.74</v>
      </c>
      <c r="BH954">
        <v>69</v>
      </c>
      <c r="BI954">
        <v>-1125.3800000000001</v>
      </c>
      <c r="BJ954" s="8">
        <v>-0.99829999999999997</v>
      </c>
      <c r="BK954" s="8">
        <v>0.2697</v>
      </c>
      <c r="BL954" t="s">
        <v>610</v>
      </c>
    </row>
    <row r="955" spans="1:64" x14ac:dyDescent="0.45">
      <c r="A955" t="s">
        <v>1272</v>
      </c>
      <c r="B955" t="s">
        <v>31</v>
      </c>
      <c r="C955" s="7">
        <v>43251.604166666664</v>
      </c>
      <c r="D955">
        <v>187.25</v>
      </c>
      <c r="E955" s="7">
        <v>43252.388888888891</v>
      </c>
      <c r="F955">
        <v>381.85</v>
      </c>
      <c r="G955" s="8">
        <v>1.0392999999999999</v>
      </c>
      <c r="H955">
        <v>69493.19</v>
      </c>
      <c r="I955" s="8">
        <v>1.0088999999999999</v>
      </c>
      <c r="J955">
        <v>367.86599999999999</v>
      </c>
      <c r="K955">
        <v>68882.899999999994</v>
      </c>
      <c r="L955">
        <v>3846073.17</v>
      </c>
      <c r="M955">
        <v>16</v>
      </c>
      <c r="N955">
        <v>4343.32</v>
      </c>
      <c r="O955" s="8">
        <v>-0.1033</v>
      </c>
      <c r="P955" s="8">
        <v>1.0392999999999999</v>
      </c>
      <c r="Q955" t="s">
        <v>610</v>
      </c>
      <c r="S955" s="2">
        <v>43251</v>
      </c>
      <c r="T955" t="s">
        <v>1272</v>
      </c>
      <c r="U955">
        <v>187.25</v>
      </c>
      <c r="V955">
        <v>381.85</v>
      </c>
      <c r="W955">
        <f t="shared" si="168"/>
        <v>14579417.417452481</v>
      </c>
      <c r="X955">
        <f t="shared" si="169"/>
        <v>36448.543543631204</v>
      </c>
      <c r="Y955">
        <f t="shared" si="159"/>
        <v>200</v>
      </c>
      <c r="Z955">
        <f t="shared" si="160"/>
        <v>37781.799999999996</v>
      </c>
      <c r="AA955" t="str">
        <f t="shared" si="161"/>
        <v/>
      </c>
      <c r="AB955" s="9" t="str">
        <f>IFERROR(AA955/MAX($A$3:AA955)-1,"")</f>
        <v/>
      </c>
      <c r="AG955" s="2">
        <f t="shared" si="166"/>
        <v>43475</v>
      </c>
      <c r="AH955">
        <v>16412258.206906488</v>
      </c>
      <c r="AI955" s="9">
        <f>AH955/MAX($AH$2:AH955)-1</f>
        <v>-1.1124431106004473E-2</v>
      </c>
      <c r="AJ955" s="29">
        <f t="shared" si="162"/>
        <v>1</v>
      </c>
      <c r="AK955" s="29">
        <f t="shared" si="163"/>
        <v>1</v>
      </c>
      <c r="AL955" s="30">
        <f t="shared" si="167"/>
        <v>2</v>
      </c>
      <c r="AM955" s="30">
        <f t="shared" si="164"/>
        <v>2369</v>
      </c>
      <c r="AN955" s="31">
        <f t="shared" ca="1" si="165"/>
        <v>-1.1124431106004473E-2</v>
      </c>
      <c r="AV955" t="s">
        <v>1272</v>
      </c>
      <c r="AW955" t="s">
        <v>31</v>
      </c>
      <c r="AX955" s="7">
        <v>43251.604166666664</v>
      </c>
      <c r="AY955">
        <v>187.25</v>
      </c>
      <c r="AZ955" s="7">
        <v>43252.388888888891</v>
      </c>
      <c r="BA955">
        <v>381.85</v>
      </c>
      <c r="BB955" s="8">
        <v>1.0392999999999999</v>
      </c>
      <c r="BC955">
        <v>69493.19</v>
      </c>
      <c r="BD955" s="8">
        <v>1.0088999999999999</v>
      </c>
      <c r="BE955">
        <v>367.86599999999999</v>
      </c>
      <c r="BF955">
        <v>68882.899999999994</v>
      </c>
      <c r="BG955">
        <v>3846073.17</v>
      </c>
      <c r="BH955">
        <v>16</v>
      </c>
      <c r="BI955">
        <v>4343.32</v>
      </c>
      <c r="BJ955" s="8">
        <v>-0.1033</v>
      </c>
      <c r="BK955" s="8">
        <v>1.0392999999999999</v>
      </c>
      <c r="BL955" t="s">
        <v>610</v>
      </c>
    </row>
    <row r="956" spans="1:64" x14ac:dyDescent="0.45">
      <c r="A956" t="s">
        <v>1093</v>
      </c>
      <c r="B956" t="s">
        <v>31</v>
      </c>
      <c r="C956" s="7">
        <v>43251.618055555555</v>
      </c>
      <c r="D956">
        <v>179.25</v>
      </c>
      <c r="E956" s="7">
        <v>43252.388888888891</v>
      </c>
      <c r="F956">
        <v>322.10000000000002</v>
      </c>
      <c r="G956" s="8">
        <v>0.79690000000000005</v>
      </c>
      <c r="H956">
        <v>52989.599999999999</v>
      </c>
      <c r="I956" s="8">
        <v>0.76900000000000002</v>
      </c>
      <c r="J956">
        <v>384.43799999999999</v>
      </c>
      <c r="K956">
        <v>68910.52</v>
      </c>
      <c r="L956">
        <v>3899062.76</v>
      </c>
      <c r="M956">
        <v>12</v>
      </c>
      <c r="N956">
        <v>4415.8</v>
      </c>
      <c r="O956" s="8">
        <v>-7.4800000000000005E-2</v>
      </c>
      <c r="P956" s="8">
        <v>0.79690000000000005</v>
      </c>
      <c r="Q956" t="s">
        <v>610</v>
      </c>
      <c r="S956" s="2">
        <v>43251</v>
      </c>
      <c r="T956" t="s">
        <v>1093</v>
      </c>
      <c r="U956">
        <v>179.25</v>
      </c>
      <c r="V956">
        <v>322.10000000000002</v>
      </c>
      <c r="W956">
        <f t="shared" si="168"/>
        <v>14579417.417452481</v>
      </c>
      <c r="X956">
        <f t="shared" si="169"/>
        <v>36448.543543631204</v>
      </c>
      <c r="Y956">
        <f t="shared" si="159"/>
        <v>200</v>
      </c>
      <c r="Z956">
        <f t="shared" si="160"/>
        <v>27567.300000000007</v>
      </c>
      <c r="AA956">
        <f t="shared" si="161"/>
        <v>14607978.51745248</v>
      </c>
      <c r="AB956" s="9">
        <f>IFERROR(AA956/MAX($A$3:AA956)-1,"")</f>
        <v>0</v>
      </c>
      <c r="AG956" s="2">
        <f t="shared" si="166"/>
        <v>43476</v>
      </c>
      <c r="AH956">
        <v>16422600.956906488</v>
      </c>
      <c r="AI956" s="9">
        <f>AH956/MAX($AH$2:AH956)-1</f>
        <v>-1.050125709416283E-2</v>
      </c>
      <c r="AJ956" s="29">
        <f t="shared" si="162"/>
        <v>1</v>
      </c>
      <c r="AK956" s="29">
        <f t="shared" si="163"/>
        <v>1</v>
      </c>
      <c r="AL956" s="30">
        <f t="shared" si="167"/>
        <v>2</v>
      </c>
      <c r="AM956" s="30">
        <f t="shared" si="164"/>
        <v>2369</v>
      </c>
      <c r="AN956" s="31">
        <f t="shared" ca="1" si="165"/>
        <v>-1.050125709416283E-2</v>
      </c>
      <c r="AV956" t="s">
        <v>1093</v>
      </c>
      <c r="AW956" t="s">
        <v>31</v>
      </c>
      <c r="AX956" s="7">
        <v>43251.618055555555</v>
      </c>
      <c r="AY956">
        <v>179.25</v>
      </c>
      <c r="AZ956" s="7">
        <v>43252.388888888891</v>
      </c>
      <c r="BA956">
        <v>322.10000000000002</v>
      </c>
      <c r="BB956" s="8">
        <v>0.79690000000000005</v>
      </c>
      <c r="BC956">
        <v>52989.599999999999</v>
      </c>
      <c r="BD956" s="8">
        <v>0.76900000000000002</v>
      </c>
      <c r="BE956">
        <v>384.43799999999999</v>
      </c>
      <c r="BF956">
        <v>68910.52</v>
      </c>
      <c r="BG956">
        <v>3899062.76</v>
      </c>
      <c r="BH956">
        <v>12</v>
      </c>
      <c r="BI956">
        <v>4415.8</v>
      </c>
      <c r="BJ956" s="8">
        <v>-7.4800000000000005E-2</v>
      </c>
      <c r="BK956" s="8">
        <v>0.79690000000000005</v>
      </c>
      <c r="BL956" t="s">
        <v>610</v>
      </c>
    </row>
    <row r="957" spans="1:64" x14ac:dyDescent="0.45">
      <c r="A957" t="s">
        <v>1085</v>
      </c>
      <c r="B957" t="s">
        <v>31</v>
      </c>
      <c r="C957" s="7">
        <v>43252.40625</v>
      </c>
      <c r="D957">
        <v>215.65</v>
      </c>
      <c r="E957" s="7">
        <v>43255.385416666664</v>
      </c>
      <c r="F957">
        <v>161.94999999999999</v>
      </c>
      <c r="G957" s="8">
        <v>-0.249</v>
      </c>
      <c r="H957">
        <v>-20422.68</v>
      </c>
      <c r="I957" s="8">
        <v>-0.26650000000000001</v>
      </c>
      <c r="J957">
        <v>355.3254</v>
      </c>
      <c r="K957">
        <v>76625.91</v>
      </c>
      <c r="L957">
        <v>5304761.0599999996</v>
      </c>
      <c r="M957">
        <v>72</v>
      </c>
      <c r="N957">
        <v>-283.64999999999998</v>
      </c>
      <c r="O957" s="8">
        <v>-0.4667</v>
      </c>
      <c r="P957" s="8">
        <v>8.5099999999999995E-2</v>
      </c>
      <c r="Q957" t="s">
        <v>610</v>
      </c>
      <c r="S957" s="2">
        <v>43252</v>
      </c>
      <c r="T957" t="s">
        <v>1085</v>
      </c>
      <c r="U957">
        <v>215.65</v>
      </c>
      <c r="V957">
        <v>161.94999999999999</v>
      </c>
      <c r="W957">
        <f t="shared" si="168"/>
        <v>14607978.51745248</v>
      </c>
      <c r="X957">
        <f t="shared" si="169"/>
        <v>36519.946293631205</v>
      </c>
      <c r="Y957">
        <f t="shared" si="159"/>
        <v>175</v>
      </c>
      <c r="Z957">
        <f t="shared" si="160"/>
        <v>-10058.299999999999</v>
      </c>
      <c r="AA957">
        <f t="shared" si="161"/>
        <v>14597920.21745248</v>
      </c>
      <c r="AB957" s="9">
        <f>IFERROR(AA957/MAX($A$3:AA957)-1,"")</f>
        <v>-6.8854838388376916E-4</v>
      </c>
      <c r="AG957" s="2">
        <f t="shared" si="166"/>
        <v>43477</v>
      </c>
      <c r="AH957">
        <v>16422600.956906488</v>
      </c>
      <c r="AI957" s="9">
        <f>AH957/MAX($AH$2:AH957)-1</f>
        <v>-1.050125709416283E-2</v>
      </c>
      <c r="AJ957" s="29">
        <f t="shared" si="162"/>
        <v>1</v>
      </c>
      <c r="AK957" s="29">
        <f t="shared" si="163"/>
        <v>1</v>
      </c>
      <c r="AL957" s="30">
        <f t="shared" si="167"/>
        <v>2</v>
      </c>
      <c r="AM957" s="30">
        <f t="shared" si="164"/>
        <v>2369</v>
      </c>
      <c r="AN957" s="31">
        <f t="shared" ca="1" si="165"/>
        <v>-1.050125709416283E-2</v>
      </c>
      <c r="AV957" t="s">
        <v>1085</v>
      </c>
      <c r="AW957" t="s">
        <v>31</v>
      </c>
      <c r="AX957" s="7">
        <v>43252.40625</v>
      </c>
      <c r="AY957">
        <v>215.65</v>
      </c>
      <c r="AZ957" s="7">
        <v>43255.385416666664</v>
      </c>
      <c r="BA957">
        <v>161.94999999999999</v>
      </c>
      <c r="BB957" s="8">
        <v>-0.249</v>
      </c>
      <c r="BC957">
        <v>-20422.68</v>
      </c>
      <c r="BD957" s="8">
        <v>-0.26650000000000001</v>
      </c>
      <c r="BE957">
        <v>355.3254</v>
      </c>
      <c r="BF957">
        <v>76625.91</v>
      </c>
      <c r="BG957">
        <v>5304761.0599999996</v>
      </c>
      <c r="BH957">
        <v>72</v>
      </c>
      <c r="BI957">
        <v>-283.64999999999998</v>
      </c>
      <c r="BJ957" s="8">
        <v>-0.4667</v>
      </c>
      <c r="BK957" s="8">
        <v>8.5099999999999995E-2</v>
      </c>
      <c r="BL957" t="s">
        <v>610</v>
      </c>
    </row>
    <row r="958" spans="1:64" x14ac:dyDescent="0.45">
      <c r="A958" t="s">
        <v>1076</v>
      </c>
      <c r="B958" t="s">
        <v>31</v>
      </c>
      <c r="C958" s="7">
        <v>43255.395833333336</v>
      </c>
      <c r="D958">
        <v>280.89999999999998</v>
      </c>
      <c r="E958" s="7">
        <v>43256.385416666664</v>
      </c>
      <c r="F958">
        <v>505.6</v>
      </c>
      <c r="G958" s="8">
        <v>0.79990000000000006</v>
      </c>
      <c r="H958">
        <v>59070.99</v>
      </c>
      <c r="I958" s="8">
        <v>0.77190000000000003</v>
      </c>
      <c r="J958">
        <v>272.4237</v>
      </c>
      <c r="K958">
        <v>76523.81</v>
      </c>
      <c r="L958">
        <v>5363832.05</v>
      </c>
      <c r="M958">
        <v>75</v>
      </c>
      <c r="N958">
        <v>787.61</v>
      </c>
      <c r="O958" s="8">
        <v>-0.19420000000000001</v>
      </c>
      <c r="P958" s="8">
        <v>1.1652</v>
      </c>
      <c r="Q958" t="s">
        <v>610</v>
      </c>
      <c r="S958" s="2">
        <v>43255</v>
      </c>
      <c r="T958" t="s">
        <v>1076</v>
      </c>
      <c r="U958">
        <v>280.89999999999998</v>
      </c>
      <c r="V958">
        <v>505.6</v>
      </c>
      <c r="W958">
        <f t="shared" si="168"/>
        <v>14597920.21745248</v>
      </c>
      <c r="X958">
        <f t="shared" si="169"/>
        <v>36494.800543631201</v>
      </c>
      <c r="Y958">
        <f t="shared" si="159"/>
        <v>125</v>
      </c>
      <c r="Z958">
        <f t="shared" si="160"/>
        <v>27104.375000000004</v>
      </c>
      <c r="AA958" t="str">
        <f t="shared" si="161"/>
        <v/>
      </c>
      <c r="AB958" s="9" t="str">
        <f>IFERROR(AA958/MAX($A$3:AA958)-1,"")</f>
        <v/>
      </c>
      <c r="AG958" s="2">
        <f t="shared" si="166"/>
        <v>43478</v>
      </c>
      <c r="AH958">
        <v>16422600.956906488</v>
      </c>
      <c r="AI958" s="9">
        <f>AH958/MAX($AH$2:AH958)-1</f>
        <v>-1.050125709416283E-2</v>
      </c>
      <c r="AJ958" s="29">
        <f t="shared" si="162"/>
        <v>1</v>
      </c>
      <c r="AK958" s="29">
        <f t="shared" si="163"/>
        <v>1</v>
      </c>
      <c r="AL958" s="30">
        <f t="shared" si="167"/>
        <v>2</v>
      </c>
      <c r="AM958" s="30">
        <f t="shared" si="164"/>
        <v>2369</v>
      </c>
      <c r="AN958" s="31">
        <f t="shared" ca="1" si="165"/>
        <v>-1.050125709416283E-2</v>
      </c>
      <c r="AV958" t="s">
        <v>1076</v>
      </c>
      <c r="AW958" t="s">
        <v>31</v>
      </c>
      <c r="AX958" s="7">
        <v>43255.395833333336</v>
      </c>
      <c r="AY958">
        <v>280.89999999999998</v>
      </c>
      <c r="AZ958" s="7">
        <v>43256.385416666664</v>
      </c>
      <c r="BA958">
        <v>505.6</v>
      </c>
      <c r="BB958" s="8">
        <v>0.79990000000000006</v>
      </c>
      <c r="BC958">
        <v>59070.99</v>
      </c>
      <c r="BD958" s="8">
        <v>0.77190000000000003</v>
      </c>
      <c r="BE958">
        <v>272.4237</v>
      </c>
      <c r="BF958">
        <v>76523.81</v>
      </c>
      <c r="BG958">
        <v>5363832.05</v>
      </c>
      <c r="BH958">
        <v>75</v>
      </c>
      <c r="BI958">
        <v>787.61</v>
      </c>
      <c r="BJ958" s="8">
        <v>-0.19420000000000001</v>
      </c>
      <c r="BK958" s="8">
        <v>1.1652</v>
      </c>
      <c r="BL958" t="s">
        <v>610</v>
      </c>
    </row>
    <row r="959" spans="1:64" x14ac:dyDescent="0.45">
      <c r="A959" t="s">
        <v>1077</v>
      </c>
      <c r="B959" t="s">
        <v>31</v>
      </c>
      <c r="C959" s="7">
        <v>43255.399305555555</v>
      </c>
      <c r="D959">
        <v>225.95</v>
      </c>
      <c r="E959" s="7">
        <v>43256.385416666664</v>
      </c>
      <c r="F959">
        <v>433</v>
      </c>
      <c r="G959" s="8">
        <v>0.91639999999999999</v>
      </c>
      <c r="H959">
        <v>67884.34</v>
      </c>
      <c r="I959" s="8">
        <v>0.88719999999999999</v>
      </c>
      <c r="J959">
        <v>338.642</v>
      </c>
      <c r="K959">
        <v>76516.149999999994</v>
      </c>
      <c r="L959">
        <v>5431716.3899999997</v>
      </c>
      <c r="M959">
        <v>74</v>
      </c>
      <c r="N959">
        <v>917.36</v>
      </c>
      <c r="O959" s="8">
        <v>-4.2299999999999997E-2</v>
      </c>
      <c r="P959" s="8">
        <v>1.3080000000000001</v>
      </c>
      <c r="Q959" t="s">
        <v>610</v>
      </c>
      <c r="S959" s="2">
        <v>43255</v>
      </c>
      <c r="T959" t="s">
        <v>1077</v>
      </c>
      <c r="U959">
        <v>225.95</v>
      </c>
      <c r="V959">
        <v>433</v>
      </c>
      <c r="W959">
        <f t="shared" si="168"/>
        <v>14597920.21745248</v>
      </c>
      <c r="X959">
        <f t="shared" si="169"/>
        <v>36494.800543631201</v>
      </c>
      <c r="Y959">
        <f t="shared" si="159"/>
        <v>150</v>
      </c>
      <c r="Z959">
        <f t="shared" si="160"/>
        <v>30069.075000000004</v>
      </c>
      <c r="AA959" t="str">
        <f t="shared" si="161"/>
        <v/>
      </c>
      <c r="AB959" s="9" t="str">
        <f>IFERROR(AA959/MAX($A$3:AA959)-1,"")</f>
        <v/>
      </c>
      <c r="AG959" s="2">
        <f t="shared" si="166"/>
        <v>43479</v>
      </c>
      <c r="AH959">
        <v>16422600.956906488</v>
      </c>
      <c r="AI959" s="9">
        <f>AH959/MAX($AH$2:AH959)-1</f>
        <v>-1.050125709416283E-2</v>
      </c>
      <c r="AJ959" s="29">
        <f t="shared" si="162"/>
        <v>1</v>
      </c>
      <c r="AK959" s="29">
        <f t="shared" si="163"/>
        <v>1</v>
      </c>
      <c r="AL959" s="30">
        <f t="shared" si="167"/>
        <v>2</v>
      </c>
      <c r="AM959" s="30">
        <f t="shared" si="164"/>
        <v>2369</v>
      </c>
      <c r="AN959" s="31">
        <f t="shared" ca="1" si="165"/>
        <v>-1.050125709416283E-2</v>
      </c>
      <c r="AV959" t="s">
        <v>1077</v>
      </c>
      <c r="AW959" t="s">
        <v>31</v>
      </c>
      <c r="AX959" s="7">
        <v>43255.399305555555</v>
      </c>
      <c r="AY959">
        <v>225.95</v>
      </c>
      <c r="AZ959" s="7">
        <v>43256.385416666664</v>
      </c>
      <c r="BA959">
        <v>433</v>
      </c>
      <c r="BB959" s="8">
        <v>0.91639999999999999</v>
      </c>
      <c r="BC959">
        <v>67884.34</v>
      </c>
      <c r="BD959" s="8">
        <v>0.88719999999999999</v>
      </c>
      <c r="BE959">
        <v>338.642</v>
      </c>
      <c r="BF959">
        <v>76516.149999999994</v>
      </c>
      <c r="BG959">
        <v>5431716.3899999997</v>
      </c>
      <c r="BH959">
        <v>74</v>
      </c>
      <c r="BI959">
        <v>917.36</v>
      </c>
      <c r="BJ959" s="8">
        <v>-4.2299999999999997E-2</v>
      </c>
      <c r="BK959" s="8">
        <v>1.3080000000000001</v>
      </c>
      <c r="BL959" t="s">
        <v>610</v>
      </c>
    </row>
    <row r="960" spans="1:64" x14ac:dyDescent="0.45">
      <c r="A960" t="s">
        <v>1094</v>
      </c>
      <c r="B960" t="s">
        <v>31</v>
      </c>
      <c r="C960" s="7">
        <v>43255.416666666664</v>
      </c>
      <c r="D960">
        <v>251.5</v>
      </c>
      <c r="E960" s="7">
        <v>43256.388888888891</v>
      </c>
      <c r="F960">
        <v>345.55</v>
      </c>
      <c r="G960" s="8">
        <v>0.374</v>
      </c>
      <c r="H960">
        <v>24338.42</v>
      </c>
      <c r="I960" s="8">
        <v>0.35020000000000001</v>
      </c>
      <c r="J960">
        <v>276.32330000000002</v>
      </c>
      <c r="K960">
        <v>69495.31</v>
      </c>
      <c r="L960">
        <v>3923401.18</v>
      </c>
      <c r="M960">
        <v>70</v>
      </c>
      <c r="N960">
        <v>347.69</v>
      </c>
      <c r="O960" s="8">
        <v>-0.19359999999999999</v>
      </c>
      <c r="P960" s="8">
        <v>0.76619999999999999</v>
      </c>
      <c r="Q960" t="s">
        <v>610</v>
      </c>
      <c r="S960" s="2">
        <v>43255</v>
      </c>
      <c r="T960" t="s">
        <v>1094</v>
      </c>
      <c r="U960">
        <v>251.5</v>
      </c>
      <c r="V960">
        <v>345.55</v>
      </c>
      <c r="W960">
        <f t="shared" si="168"/>
        <v>14597920.21745248</v>
      </c>
      <c r="X960">
        <f t="shared" si="169"/>
        <v>36494.800543631201</v>
      </c>
      <c r="Y960">
        <f t="shared" si="159"/>
        <v>150</v>
      </c>
      <c r="Z960">
        <f t="shared" si="160"/>
        <v>13211.924999999996</v>
      </c>
      <c r="AA960" t="str">
        <f t="shared" si="161"/>
        <v/>
      </c>
      <c r="AB960" s="9" t="str">
        <f>IFERROR(AA960/MAX($A$3:AA960)-1,"")</f>
        <v/>
      </c>
      <c r="AG960" s="2">
        <f t="shared" si="166"/>
        <v>43480</v>
      </c>
      <c r="AH960">
        <v>16422600.956906488</v>
      </c>
      <c r="AI960" s="9">
        <f>AH960/MAX($AH$2:AH960)-1</f>
        <v>-1.050125709416283E-2</v>
      </c>
      <c r="AJ960" s="29">
        <f t="shared" si="162"/>
        <v>1</v>
      </c>
      <c r="AK960" s="29">
        <f t="shared" si="163"/>
        <v>1</v>
      </c>
      <c r="AL960" s="30">
        <f t="shared" si="167"/>
        <v>2</v>
      </c>
      <c r="AM960" s="30">
        <f t="shared" si="164"/>
        <v>2369</v>
      </c>
      <c r="AN960" s="31">
        <f t="shared" ca="1" si="165"/>
        <v>-1.050125709416283E-2</v>
      </c>
      <c r="AV960" t="s">
        <v>1094</v>
      </c>
      <c r="AW960" t="s">
        <v>31</v>
      </c>
      <c r="AX960" s="7">
        <v>43255.416666666664</v>
      </c>
      <c r="AY960">
        <v>251.5</v>
      </c>
      <c r="AZ960" s="7">
        <v>43256.388888888891</v>
      </c>
      <c r="BA960">
        <v>345.55</v>
      </c>
      <c r="BB960" s="8">
        <v>0.374</v>
      </c>
      <c r="BC960">
        <v>24338.42</v>
      </c>
      <c r="BD960" s="8">
        <v>0.35020000000000001</v>
      </c>
      <c r="BE960">
        <v>276.32330000000002</v>
      </c>
      <c r="BF960">
        <v>69495.31</v>
      </c>
      <c r="BG960">
        <v>3923401.18</v>
      </c>
      <c r="BH960">
        <v>70</v>
      </c>
      <c r="BI960">
        <v>347.69</v>
      </c>
      <c r="BJ960" s="8">
        <v>-0.19359999999999999</v>
      </c>
      <c r="BK960" s="8">
        <v>0.76619999999999999</v>
      </c>
      <c r="BL960" t="s">
        <v>610</v>
      </c>
    </row>
    <row r="961" spans="1:64" x14ac:dyDescent="0.45">
      <c r="A961" t="s">
        <v>1077</v>
      </c>
      <c r="B961" t="s">
        <v>31</v>
      </c>
      <c r="C961" s="7">
        <v>43255.430555555555</v>
      </c>
      <c r="D961">
        <v>273.05</v>
      </c>
      <c r="E961" s="7">
        <v>43256.388888888891</v>
      </c>
      <c r="F961">
        <v>398.25</v>
      </c>
      <c r="G961" s="8">
        <v>0.45850000000000002</v>
      </c>
      <c r="H961">
        <v>30140.05</v>
      </c>
      <c r="I961" s="8">
        <v>0.43390000000000001</v>
      </c>
      <c r="J961">
        <v>254.37430000000001</v>
      </c>
      <c r="K961">
        <v>69456.91</v>
      </c>
      <c r="L961">
        <v>3953541.23</v>
      </c>
      <c r="M961">
        <v>66</v>
      </c>
      <c r="N961">
        <v>456.67</v>
      </c>
      <c r="O961" s="8">
        <v>-8.0799999999999997E-2</v>
      </c>
      <c r="P961" s="8">
        <v>0.90990000000000004</v>
      </c>
      <c r="Q961" t="s">
        <v>610</v>
      </c>
      <c r="S961" s="2">
        <v>43255</v>
      </c>
      <c r="T961" t="s">
        <v>1077</v>
      </c>
      <c r="U961">
        <v>273.05</v>
      </c>
      <c r="V961">
        <v>398.25</v>
      </c>
      <c r="W961">
        <f t="shared" si="168"/>
        <v>14597920.21745248</v>
      </c>
      <c r="X961">
        <f t="shared" si="169"/>
        <v>36494.800543631201</v>
      </c>
      <c r="Y961">
        <f t="shared" si="159"/>
        <v>125</v>
      </c>
      <c r="Z961">
        <f t="shared" si="160"/>
        <v>14810.874999999996</v>
      </c>
      <c r="AA961">
        <f t="shared" si="161"/>
        <v>14683116.46745248</v>
      </c>
      <c r="AB961" s="9">
        <f>IFERROR(AA961/MAX($A$3:AA961)-1,"")</f>
        <v>0</v>
      </c>
      <c r="AG961" s="2">
        <f t="shared" si="166"/>
        <v>43481</v>
      </c>
      <c r="AH961">
        <v>16422600.956906488</v>
      </c>
      <c r="AI961" s="9">
        <f>AH961/MAX($AH$2:AH961)-1</f>
        <v>-1.050125709416283E-2</v>
      </c>
      <c r="AJ961" s="29">
        <f t="shared" si="162"/>
        <v>1</v>
      </c>
      <c r="AK961" s="29">
        <f t="shared" si="163"/>
        <v>1</v>
      </c>
      <c r="AL961" s="30">
        <f t="shared" si="167"/>
        <v>2</v>
      </c>
      <c r="AM961" s="30">
        <f t="shared" si="164"/>
        <v>2369</v>
      </c>
      <c r="AN961" s="31">
        <f t="shared" ca="1" si="165"/>
        <v>-1.050125709416283E-2</v>
      </c>
      <c r="AV961" t="s">
        <v>1077</v>
      </c>
      <c r="AW961" t="s">
        <v>31</v>
      </c>
      <c r="AX961" s="7">
        <v>43255.430555555555</v>
      </c>
      <c r="AY961">
        <v>273.05</v>
      </c>
      <c r="AZ961" s="7">
        <v>43256.388888888891</v>
      </c>
      <c r="BA961">
        <v>398.25</v>
      </c>
      <c r="BB961" s="8">
        <v>0.45850000000000002</v>
      </c>
      <c r="BC961">
        <v>30140.05</v>
      </c>
      <c r="BD961" s="8">
        <v>0.43390000000000001</v>
      </c>
      <c r="BE961">
        <v>254.37430000000001</v>
      </c>
      <c r="BF961">
        <v>69456.91</v>
      </c>
      <c r="BG961">
        <v>3953541.23</v>
      </c>
      <c r="BH961">
        <v>66</v>
      </c>
      <c r="BI961">
        <v>456.67</v>
      </c>
      <c r="BJ961" s="8">
        <v>-8.0799999999999997E-2</v>
      </c>
      <c r="BK961" s="8">
        <v>0.90990000000000004</v>
      </c>
      <c r="BL961" t="s">
        <v>610</v>
      </c>
    </row>
    <row r="962" spans="1:64" x14ac:dyDescent="0.45">
      <c r="A962" t="s">
        <v>1088</v>
      </c>
      <c r="B962" t="s">
        <v>31</v>
      </c>
      <c r="C962" s="7">
        <v>43257.416666666664</v>
      </c>
      <c r="D962">
        <v>144</v>
      </c>
      <c r="E962" s="7">
        <v>43258.385416666664</v>
      </c>
      <c r="F962">
        <v>231.6</v>
      </c>
      <c r="G962" s="8">
        <v>0.60829999999999995</v>
      </c>
      <c r="H962">
        <v>44925.58</v>
      </c>
      <c r="I962" s="8">
        <v>0.58230000000000004</v>
      </c>
      <c r="J962">
        <v>535.82349999999997</v>
      </c>
      <c r="K962">
        <v>77158.58</v>
      </c>
      <c r="L962">
        <v>5476641.9699999997</v>
      </c>
      <c r="M962">
        <v>69</v>
      </c>
      <c r="N962">
        <v>651.1</v>
      </c>
      <c r="O962" s="8">
        <v>-0.5736</v>
      </c>
      <c r="P962" s="8">
        <v>0.60829999999999995</v>
      </c>
      <c r="Q962" t="s">
        <v>610</v>
      </c>
      <c r="S962" s="2">
        <v>43257</v>
      </c>
      <c r="T962" t="s">
        <v>1088</v>
      </c>
      <c r="U962">
        <v>144</v>
      </c>
      <c r="V962">
        <v>231.6</v>
      </c>
      <c r="W962">
        <f t="shared" si="168"/>
        <v>14683116.46745248</v>
      </c>
      <c r="X962">
        <f t="shared" si="169"/>
        <v>36707.7911686312</v>
      </c>
      <c r="Y962">
        <f t="shared" ref="Y962:Y1025" si="170">MROUND(X962/U962,25)</f>
        <v>250</v>
      </c>
      <c r="Z962">
        <f t="shared" ref="Z962:Z1025" si="171">Y962*((V962*0.99)-(U962*1.01))</f>
        <v>20961</v>
      </c>
      <c r="AA962">
        <f t="shared" si="161"/>
        <v>14704077.46745248</v>
      </c>
      <c r="AB962" s="9">
        <f>IFERROR(AA962/MAX($A$3:AA962)-1,"")</f>
        <v>0</v>
      </c>
      <c r="AG962" s="2">
        <f t="shared" si="166"/>
        <v>43482</v>
      </c>
      <c r="AH962">
        <v>16319037.919406489</v>
      </c>
      <c r="AI962" s="9">
        <f>AH962/MAX($AH$2:AH962)-1</f>
        <v>-1.6741163652609914E-2</v>
      </c>
      <c r="AJ962" s="29">
        <f t="shared" si="162"/>
        <v>1</v>
      </c>
      <c r="AK962" s="29">
        <f t="shared" si="163"/>
        <v>1</v>
      </c>
      <c r="AL962" s="30">
        <f t="shared" si="167"/>
        <v>2</v>
      </c>
      <c r="AM962" s="30">
        <f t="shared" si="164"/>
        <v>2369</v>
      </c>
      <c r="AN962" s="31">
        <f t="shared" ca="1" si="165"/>
        <v>-1.6741163652609914E-2</v>
      </c>
      <c r="AV962" t="s">
        <v>1088</v>
      </c>
      <c r="AW962" t="s">
        <v>31</v>
      </c>
      <c r="AX962" s="7">
        <v>43257.416666666664</v>
      </c>
      <c r="AY962">
        <v>144</v>
      </c>
      <c r="AZ962" s="7">
        <v>43258.385416666664</v>
      </c>
      <c r="BA962">
        <v>231.6</v>
      </c>
      <c r="BB962" s="8">
        <v>0.60829999999999995</v>
      </c>
      <c r="BC962">
        <v>44925.58</v>
      </c>
      <c r="BD962" s="8">
        <v>0.58230000000000004</v>
      </c>
      <c r="BE962">
        <v>535.82349999999997</v>
      </c>
      <c r="BF962">
        <v>77158.58</v>
      </c>
      <c r="BG962">
        <v>5476641.9699999997</v>
      </c>
      <c r="BH962">
        <v>69</v>
      </c>
      <c r="BI962">
        <v>651.1</v>
      </c>
      <c r="BJ962" s="8">
        <v>-0.5736</v>
      </c>
      <c r="BK962" s="8">
        <v>0.60829999999999995</v>
      </c>
      <c r="BL962" t="s">
        <v>610</v>
      </c>
    </row>
    <row r="963" spans="1:64" x14ac:dyDescent="0.45">
      <c r="A963" t="s">
        <v>1069</v>
      </c>
      <c r="B963" t="s">
        <v>31</v>
      </c>
      <c r="C963" s="7">
        <v>43258.440972222219</v>
      </c>
      <c r="D963">
        <v>65.45</v>
      </c>
      <c r="E963" s="7">
        <v>43258.635416666664</v>
      </c>
      <c r="F963">
        <v>0.1</v>
      </c>
      <c r="G963" s="8">
        <v>-0.99850000000000005</v>
      </c>
      <c r="H963">
        <v>-78040</v>
      </c>
      <c r="I963" s="8">
        <v>-1.0085</v>
      </c>
      <c r="J963">
        <v>1182.326</v>
      </c>
      <c r="K963">
        <v>77383.210000000006</v>
      </c>
      <c r="L963">
        <v>5398601.9699999997</v>
      </c>
      <c r="M963">
        <v>57</v>
      </c>
      <c r="N963">
        <v>-1369.12</v>
      </c>
      <c r="O963" s="8">
        <v>-0.99850000000000005</v>
      </c>
      <c r="P963" s="8">
        <v>0.89229999999999998</v>
      </c>
      <c r="Q963" t="s">
        <v>610</v>
      </c>
      <c r="S963" s="2">
        <v>43258</v>
      </c>
      <c r="T963" t="s">
        <v>1069</v>
      </c>
      <c r="U963">
        <v>65.45</v>
      </c>
      <c r="V963">
        <v>0.1</v>
      </c>
      <c r="W963">
        <f t="shared" si="168"/>
        <v>14704077.46745248</v>
      </c>
      <c r="X963">
        <f t="shared" si="169"/>
        <v>36760.193668631196</v>
      </c>
      <c r="Y963">
        <f t="shared" si="170"/>
        <v>550</v>
      </c>
      <c r="Z963">
        <f t="shared" si="171"/>
        <v>-36303.025000000001</v>
      </c>
      <c r="AA963" t="str">
        <f t="shared" ref="AA963:AA1026" si="172">IF(S963&lt;&gt;S964,W963+SUMIF($S$3:$S$3590,S963,$Z$3:$Z$3590),"")</f>
        <v/>
      </c>
      <c r="AB963" s="9" t="str">
        <f>IFERROR(AA963/MAX($A$3:AA963)-1,"")</f>
        <v/>
      </c>
      <c r="AG963" s="2">
        <f t="shared" si="166"/>
        <v>43483</v>
      </c>
      <c r="AH963">
        <v>16328153.744406488</v>
      </c>
      <c r="AI963" s="9">
        <f>AH963/MAX($AH$2:AH963)-1</f>
        <v>-1.6191914638905125E-2</v>
      </c>
      <c r="AJ963" s="29">
        <f t="shared" ref="AJ963:AJ1026" si="173">IF(AG963=$AP$3,1,IF(AJ962=1,1,""))</f>
        <v>1</v>
      </c>
      <c r="AK963" s="29">
        <f t="shared" ref="AK963:AK1026" si="174">IF(AG963=$AP$4,1,IF(AK964=1,1,""))</f>
        <v>1</v>
      </c>
      <c r="AL963" s="30">
        <f t="shared" si="167"/>
        <v>2</v>
      </c>
      <c r="AM963" s="30">
        <f t="shared" ref="AM963:AM1026" si="175">IF(AND(AK963=1,AK964&lt;&gt;1),ROW(),IF(AND(AK963="",AK964=""),"",AM964))</f>
        <v>2369</v>
      </c>
      <c r="AN963" s="31">
        <f t="shared" ref="AN963:AN1026" ca="1" si="176">IF(AM963="","",IF(AJ963=1,AH963/MAX(INDIRECT("AH"&amp;AL963&amp;":"&amp;"AJ"&amp;ROW(AN963)))-1,""))</f>
        <v>-1.6191914638905125E-2</v>
      </c>
      <c r="AV963" t="s">
        <v>1069</v>
      </c>
      <c r="AW963" t="s">
        <v>31</v>
      </c>
      <c r="AX963" s="7">
        <v>43258.440972222219</v>
      </c>
      <c r="AY963">
        <v>65.45</v>
      </c>
      <c r="AZ963" s="7">
        <v>43258.635416666664</v>
      </c>
      <c r="BA963">
        <v>0.1</v>
      </c>
      <c r="BB963" s="8">
        <v>-0.99850000000000005</v>
      </c>
      <c r="BC963">
        <v>-78040</v>
      </c>
      <c r="BD963" s="8">
        <v>-1.0085</v>
      </c>
      <c r="BE963">
        <v>1182.326</v>
      </c>
      <c r="BF963">
        <v>77383.210000000006</v>
      </c>
      <c r="BG963">
        <v>5398601.9699999997</v>
      </c>
      <c r="BH963">
        <v>57</v>
      </c>
      <c r="BI963">
        <v>-1369.12</v>
      </c>
      <c r="BJ963" s="8">
        <v>-0.99850000000000005</v>
      </c>
      <c r="BK963" s="8">
        <v>0.89229999999999998</v>
      </c>
      <c r="BL963" t="s">
        <v>610</v>
      </c>
    </row>
    <row r="964" spans="1:64" x14ac:dyDescent="0.45">
      <c r="A964" t="s">
        <v>1093</v>
      </c>
      <c r="B964" t="s">
        <v>31</v>
      </c>
      <c r="C964" s="7">
        <v>43258.513888888891</v>
      </c>
      <c r="D964">
        <v>218.35</v>
      </c>
      <c r="E964" s="7">
        <v>43259.388888888891</v>
      </c>
      <c r="F964">
        <v>75.150000000000006</v>
      </c>
      <c r="G964" s="8">
        <v>-0.65580000000000005</v>
      </c>
      <c r="H964">
        <v>-46693.4</v>
      </c>
      <c r="I964" s="8">
        <v>-0.66930000000000001</v>
      </c>
      <c r="J964">
        <v>319.52229999999997</v>
      </c>
      <c r="K964">
        <v>69767.7</v>
      </c>
      <c r="L964">
        <v>3906847.83</v>
      </c>
      <c r="M964">
        <v>42</v>
      </c>
      <c r="N964">
        <v>-1111.75</v>
      </c>
      <c r="O964" s="8">
        <v>-0.65580000000000005</v>
      </c>
      <c r="P964" s="8">
        <v>5.3400000000000003E-2</v>
      </c>
      <c r="Q964" t="s">
        <v>610</v>
      </c>
      <c r="S964" s="2">
        <v>43258</v>
      </c>
      <c r="T964" t="s">
        <v>1093</v>
      </c>
      <c r="U964">
        <v>218.35</v>
      </c>
      <c r="V964">
        <v>75.150000000000006</v>
      </c>
      <c r="W964">
        <f t="shared" si="168"/>
        <v>14704077.46745248</v>
      </c>
      <c r="X964">
        <f t="shared" si="169"/>
        <v>36760.193668631196</v>
      </c>
      <c r="Y964">
        <f t="shared" si="170"/>
        <v>175</v>
      </c>
      <c r="Z964">
        <f t="shared" si="171"/>
        <v>-25573.625</v>
      </c>
      <c r="AA964" t="str">
        <f t="shared" si="172"/>
        <v/>
      </c>
      <c r="AB964" s="9" t="str">
        <f>IFERROR(AA964/MAX($A$3:AA964)-1,"")</f>
        <v/>
      </c>
      <c r="AG964" s="2">
        <f t="shared" ref="AG964:AG1027" si="177">AG963+1</f>
        <v>43484</v>
      </c>
      <c r="AH964">
        <v>16328153.744406488</v>
      </c>
      <c r="AI964" s="9">
        <f>AH964/MAX($AH$2:AH964)-1</f>
        <v>-1.6191914638905125E-2</v>
      </c>
      <c r="AJ964" s="29">
        <f t="shared" si="173"/>
        <v>1</v>
      </c>
      <c r="AK964" s="29">
        <f t="shared" si="174"/>
        <v>1</v>
      </c>
      <c r="AL964" s="30">
        <f t="shared" ref="AL964:AL1027" si="178">IF(AND(AJ964=1,AJ963&lt;&gt;1),ROW(),IF(AND(AJ964="",AJ963=""),"",AL963))</f>
        <v>2</v>
      </c>
      <c r="AM964" s="30">
        <f t="shared" si="175"/>
        <v>2369</v>
      </c>
      <c r="AN964" s="31">
        <f t="shared" ca="1" si="176"/>
        <v>-1.6191914638905125E-2</v>
      </c>
      <c r="AV964" t="s">
        <v>1093</v>
      </c>
      <c r="AW964" t="s">
        <v>31</v>
      </c>
      <c r="AX964" s="7">
        <v>43258.513888888891</v>
      </c>
      <c r="AY964">
        <v>218.35</v>
      </c>
      <c r="AZ964" s="7">
        <v>43259.388888888891</v>
      </c>
      <c r="BA964">
        <v>75.150000000000006</v>
      </c>
      <c r="BB964" s="8">
        <v>-0.65580000000000005</v>
      </c>
      <c r="BC964">
        <v>-46693.4</v>
      </c>
      <c r="BD964" s="8">
        <v>-0.66930000000000001</v>
      </c>
      <c r="BE964">
        <v>319.52229999999997</v>
      </c>
      <c r="BF964">
        <v>69767.7</v>
      </c>
      <c r="BG964">
        <v>3906847.83</v>
      </c>
      <c r="BH964">
        <v>42</v>
      </c>
      <c r="BI964">
        <v>-1111.75</v>
      </c>
      <c r="BJ964" s="8">
        <v>-0.65580000000000005</v>
      </c>
      <c r="BK964" s="8">
        <v>5.3400000000000003E-2</v>
      </c>
      <c r="BL964" t="s">
        <v>610</v>
      </c>
    </row>
    <row r="965" spans="1:64" x14ac:dyDescent="0.45">
      <c r="A965" t="s">
        <v>1067</v>
      </c>
      <c r="B965" t="s">
        <v>31</v>
      </c>
      <c r="C965" s="7">
        <v>43258.552083333336</v>
      </c>
      <c r="D965">
        <v>177.85</v>
      </c>
      <c r="E965" s="7">
        <v>43259.388888888891</v>
      </c>
      <c r="F965">
        <v>55</v>
      </c>
      <c r="G965" s="8">
        <v>-0.69079999999999997</v>
      </c>
      <c r="H965">
        <v>-49103.56</v>
      </c>
      <c r="I965" s="8">
        <v>-0.70379999999999998</v>
      </c>
      <c r="J965">
        <v>392.26830000000001</v>
      </c>
      <c r="K965">
        <v>69764.92</v>
      </c>
      <c r="L965">
        <v>3857744.28</v>
      </c>
      <c r="M965">
        <v>31</v>
      </c>
      <c r="N965">
        <v>-1583.99</v>
      </c>
      <c r="O965" s="8">
        <v>-0.69640000000000002</v>
      </c>
      <c r="P965" s="8">
        <v>1.38E-2</v>
      </c>
      <c r="Q965" t="s">
        <v>610</v>
      </c>
      <c r="S965" s="2">
        <v>43258</v>
      </c>
      <c r="T965" t="s">
        <v>1067</v>
      </c>
      <c r="U965">
        <v>177.85</v>
      </c>
      <c r="V965">
        <v>55</v>
      </c>
      <c r="W965">
        <f t="shared" si="168"/>
        <v>14704077.46745248</v>
      </c>
      <c r="X965">
        <f t="shared" si="169"/>
        <v>36760.193668631196</v>
      </c>
      <c r="Y965">
        <f t="shared" si="170"/>
        <v>200</v>
      </c>
      <c r="Z965">
        <f t="shared" si="171"/>
        <v>-25035.7</v>
      </c>
      <c r="AA965" t="str">
        <f t="shared" si="172"/>
        <v/>
      </c>
      <c r="AB965" s="9" t="str">
        <f>IFERROR(AA965/MAX($A$3:AA965)-1,"")</f>
        <v/>
      </c>
      <c r="AG965" s="2">
        <f t="shared" si="177"/>
        <v>43485</v>
      </c>
      <c r="AH965">
        <v>16328153.744406488</v>
      </c>
      <c r="AI965" s="9">
        <f>AH965/MAX($AH$2:AH965)-1</f>
        <v>-1.6191914638905125E-2</v>
      </c>
      <c r="AJ965" s="29">
        <f t="shared" si="173"/>
        <v>1</v>
      </c>
      <c r="AK965" s="29">
        <f t="shared" si="174"/>
        <v>1</v>
      </c>
      <c r="AL965" s="30">
        <f t="shared" si="178"/>
        <v>2</v>
      </c>
      <c r="AM965" s="30">
        <f t="shared" si="175"/>
        <v>2369</v>
      </c>
      <c r="AN965" s="31">
        <f t="shared" ca="1" si="176"/>
        <v>-1.6191914638905125E-2</v>
      </c>
      <c r="AV965" t="s">
        <v>1067</v>
      </c>
      <c r="AW965" t="s">
        <v>31</v>
      </c>
      <c r="AX965" s="7">
        <v>43258.552083333336</v>
      </c>
      <c r="AY965">
        <v>177.85</v>
      </c>
      <c r="AZ965" s="7">
        <v>43259.388888888891</v>
      </c>
      <c r="BA965">
        <v>55</v>
      </c>
      <c r="BB965" s="8">
        <v>-0.69079999999999997</v>
      </c>
      <c r="BC965">
        <v>-49103.56</v>
      </c>
      <c r="BD965" s="8">
        <v>-0.70379999999999998</v>
      </c>
      <c r="BE965">
        <v>392.26830000000001</v>
      </c>
      <c r="BF965">
        <v>69764.92</v>
      </c>
      <c r="BG965">
        <v>3857744.28</v>
      </c>
      <c r="BH965">
        <v>31</v>
      </c>
      <c r="BI965">
        <v>-1583.99</v>
      </c>
      <c r="BJ965" s="8">
        <v>-0.69640000000000002</v>
      </c>
      <c r="BK965" s="8">
        <v>1.38E-2</v>
      </c>
      <c r="BL965" t="s">
        <v>610</v>
      </c>
    </row>
    <row r="966" spans="1:64" x14ac:dyDescent="0.45">
      <c r="A966" t="s">
        <v>1070</v>
      </c>
      <c r="B966" t="s">
        <v>31</v>
      </c>
      <c r="C966" s="7">
        <v>43258.552083333336</v>
      </c>
      <c r="D966">
        <v>58.65</v>
      </c>
      <c r="E966" s="7">
        <v>43258.635416666664</v>
      </c>
      <c r="F966">
        <v>0.05</v>
      </c>
      <c r="G966" s="8">
        <v>-0.99909999999999999</v>
      </c>
      <c r="H966">
        <v>-78320.460000000006</v>
      </c>
      <c r="I966" s="8">
        <v>-1.0092000000000001</v>
      </c>
      <c r="J966">
        <v>1323.271</v>
      </c>
      <c r="K966">
        <v>77609.87</v>
      </c>
      <c r="L966">
        <v>5320281.51</v>
      </c>
      <c r="M966">
        <v>25</v>
      </c>
      <c r="N966">
        <v>-3132.82</v>
      </c>
      <c r="O966" s="8">
        <v>-0.99909999999999999</v>
      </c>
      <c r="P966" s="8">
        <v>8.7800000000000003E-2</v>
      </c>
      <c r="Q966" t="s">
        <v>610</v>
      </c>
      <c r="S966" s="2">
        <v>43258</v>
      </c>
      <c r="T966" t="s">
        <v>1070</v>
      </c>
      <c r="U966">
        <v>58.65</v>
      </c>
      <c r="V966">
        <v>0.05</v>
      </c>
      <c r="W966">
        <f t="shared" ref="W966:W1029" si="179">IF(S966&lt;&gt;S965,AA965,W965)</f>
        <v>14704077.46745248</v>
      </c>
      <c r="X966">
        <f t="shared" si="169"/>
        <v>36760.193668631196</v>
      </c>
      <c r="Y966">
        <f t="shared" si="170"/>
        <v>625</v>
      </c>
      <c r="Z966">
        <f t="shared" si="171"/>
        <v>-36991.875</v>
      </c>
      <c r="AA966">
        <f t="shared" si="172"/>
        <v>14580173.24245248</v>
      </c>
      <c r="AB966" s="9">
        <f>IFERROR(AA966/MAX($A$3:AA966)-1,"")</f>
        <v>-8.4265215056341658E-3</v>
      </c>
      <c r="AG966" s="2">
        <f t="shared" si="177"/>
        <v>43486</v>
      </c>
      <c r="AH966">
        <v>16302391.894406488</v>
      </c>
      <c r="AI966" s="9">
        <f>AH966/MAX($AH$2:AH966)-1</f>
        <v>-1.7744124197964561E-2</v>
      </c>
      <c r="AJ966" s="29">
        <f t="shared" si="173"/>
        <v>1</v>
      </c>
      <c r="AK966" s="29">
        <f t="shared" si="174"/>
        <v>1</v>
      </c>
      <c r="AL966" s="30">
        <f t="shared" si="178"/>
        <v>2</v>
      </c>
      <c r="AM966" s="30">
        <f t="shared" si="175"/>
        <v>2369</v>
      </c>
      <c r="AN966" s="31">
        <f t="shared" ca="1" si="176"/>
        <v>-1.7744124197964561E-2</v>
      </c>
      <c r="AV966" t="s">
        <v>1070</v>
      </c>
      <c r="AW966" t="s">
        <v>31</v>
      </c>
      <c r="AX966" s="7">
        <v>43258.552083333336</v>
      </c>
      <c r="AY966">
        <v>58.65</v>
      </c>
      <c r="AZ966" s="7">
        <v>43258.635416666664</v>
      </c>
      <c r="BA966">
        <v>0.05</v>
      </c>
      <c r="BB966" s="8">
        <v>-0.99909999999999999</v>
      </c>
      <c r="BC966">
        <v>-78320.460000000006</v>
      </c>
      <c r="BD966" s="8">
        <v>-1.0092000000000001</v>
      </c>
      <c r="BE966">
        <v>1323.271</v>
      </c>
      <c r="BF966">
        <v>77609.87</v>
      </c>
      <c r="BG966">
        <v>5320281.51</v>
      </c>
      <c r="BH966">
        <v>25</v>
      </c>
      <c r="BI966">
        <v>-3132.82</v>
      </c>
      <c r="BJ966" s="8">
        <v>-0.99909999999999999</v>
      </c>
      <c r="BK966" s="8">
        <v>8.7800000000000003E-2</v>
      </c>
      <c r="BL966" t="s">
        <v>610</v>
      </c>
    </row>
    <row r="967" spans="1:64" x14ac:dyDescent="0.45">
      <c r="A967" t="s">
        <v>1092</v>
      </c>
      <c r="B967" t="s">
        <v>31</v>
      </c>
      <c r="C967" s="7">
        <v>43259.395833333336</v>
      </c>
      <c r="D967">
        <v>207.3</v>
      </c>
      <c r="E967" s="7">
        <v>43262.385416666664</v>
      </c>
      <c r="F967">
        <v>115</v>
      </c>
      <c r="G967" s="8">
        <v>-0.44519999999999998</v>
      </c>
      <c r="H967">
        <v>-35297.620000000003</v>
      </c>
      <c r="I967" s="8">
        <v>-0.46079999999999999</v>
      </c>
      <c r="J967">
        <v>369.51960000000003</v>
      </c>
      <c r="K967">
        <v>76601.41</v>
      </c>
      <c r="L967">
        <v>5284983.8899999997</v>
      </c>
      <c r="M967">
        <v>75</v>
      </c>
      <c r="N967">
        <v>-470.63</v>
      </c>
      <c r="O967" s="8">
        <v>-0.44519999999999998</v>
      </c>
      <c r="P967" s="8">
        <v>3.6700000000000003E-2</v>
      </c>
      <c r="Q967" t="s">
        <v>610</v>
      </c>
      <c r="S967" s="2">
        <v>43259</v>
      </c>
      <c r="T967" t="s">
        <v>1092</v>
      </c>
      <c r="U967">
        <v>207.3</v>
      </c>
      <c r="V967">
        <v>115</v>
      </c>
      <c r="W967">
        <f t="shared" si="179"/>
        <v>14580173.24245248</v>
      </c>
      <c r="X967">
        <f t="shared" si="169"/>
        <v>36450.433106131204</v>
      </c>
      <c r="Y967">
        <f t="shared" si="170"/>
        <v>175</v>
      </c>
      <c r="Z967">
        <f t="shared" si="171"/>
        <v>-16716.525000000005</v>
      </c>
      <c r="AA967" t="str">
        <f t="shared" si="172"/>
        <v/>
      </c>
      <c r="AB967" s="9" t="str">
        <f>IFERROR(AA967/MAX($A$3:AA967)-1,"")</f>
        <v/>
      </c>
      <c r="AG967" s="2">
        <f t="shared" si="177"/>
        <v>43487</v>
      </c>
      <c r="AH967">
        <v>16302391.894406488</v>
      </c>
      <c r="AI967" s="9">
        <f>AH967/MAX($AH$2:AH967)-1</f>
        <v>-1.7744124197964561E-2</v>
      </c>
      <c r="AJ967" s="29">
        <f t="shared" si="173"/>
        <v>1</v>
      </c>
      <c r="AK967" s="29">
        <f t="shared" si="174"/>
        <v>1</v>
      </c>
      <c r="AL967" s="30">
        <f t="shared" si="178"/>
        <v>2</v>
      </c>
      <c r="AM967" s="30">
        <f t="shared" si="175"/>
        <v>2369</v>
      </c>
      <c r="AN967" s="31">
        <f t="shared" ca="1" si="176"/>
        <v>-1.7744124197964561E-2</v>
      </c>
      <c r="AV967" t="s">
        <v>1092</v>
      </c>
      <c r="AW967" t="s">
        <v>31</v>
      </c>
      <c r="AX967" s="7">
        <v>43259.395833333336</v>
      </c>
      <c r="AY967">
        <v>207.3</v>
      </c>
      <c r="AZ967" s="7">
        <v>43262.385416666664</v>
      </c>
      <c r="BA967">
        <v>115</v>
      </c>
      <c r="BB967" s="8">
        <v>-0.44519999999999998</v>
      </c>
      <c r="BC967">
        <v>-35297.620000000003</v>
      </c>
      <c r="BD967" s="8">
        <v>-0.46079999999999999</v>
      </c>
      <c r="BE967">
        <v>369.51960000000003</v>
      </c>
      <c r="BF967">
        <v>76601.41</v>
      </c>
      <c r="BG967">
        <v>5284983.8899999997</v>
      </c>
      <c r="BH967">
        <v>75</v>
      </c>
      <c r="BI967">
        <v>-470.63</v>
      </c>
      <c r="BJ967" s="8">
        <v>-0.44519999999999998</v>
      </c>
      <c r="BK967" s="8">
        <v>3.6700000000000003E-2</v>
      </c>
      <c r="BL967" t="s">
        <v>610</v>
      </c>
    </row>
    <row r="968" spans="1:64" x14ac:dyDescent="0.45">
      <c r="A968" t="s">
        <v>1091</v>
      </c>
      <c r="B968" t="s">
        <v>31</v>
      </c>
      <c r="C968" s="7">
        <v>43259.409722222219</v>
      </c>
      <c r="D968">
        <v>226.6</v>
      </c>
      <c r="E968" s="7">
        <v>43262.385416666664</v>
      </c>
      <c r="F968">
        <v>150.19999999999999</v>
      </c>
      <c r="G968" s="8">
        <v>-0.3372</v>
      </c>
      <c r="H968">
        <v>-27084.400000000001</v>
      </c>
      <c r="I968" s="8">
        <v>-0.3538</v>
      </c>
      <c r="J968">
        <v>337.84550000000002</v>
      </c>
      <c r="K968">
        <v>76555.789999999994</v>
      </c>
      <c r="L968">
        <v>5257899.5</v>
      </c>
      <c r="M968">
        <v>71</v>
      </c>
      <c r="N968">
        <v>-381.47</v>
      </c>
      <c r="O968" s="8">
        <v>-0.3372</v>
      </c>
      <c r="P968" s="8">
        <v>0.15509999999999999</v>
      </c>
      <c r="Q968" t="s">
        <v>610</v>
      </c>
      <c r="S968" s="2">
        <v>43259</v>
      </c>
      <c r="T968" t="s">
        <v>1091</v>
      </c>
      <c r="U968">
        <v>226.6</v>
      </c>
      <c r="V968">
        <v>150.19999999999999</v>
      </c>
      <c r="W968">
        <f t="shared" si="179"/>
        <v>14580173.24245248</v>
      </c>
      <c r="X968">
        <f t="shared" si="169"/>
        <v>36450.433106131204</v>
      </c>
      <c r="Y968">
        <f t="shared" si="170"/>
        <v>150</v>
      </c>
      <c r="Z968">
        <f t="shared" si="171"/>
        <v>-12025.2</v>
      </c>
      <c r="AA968">
        <f t="shared" si="172"/>
        <v>14551431.51745248</v>
      </c>
      <c r="AB968" s="9">
        <f>IFERROR(AA968/MAX($A$3:AA968)-1,"")</f>
        <v>-1.0381198707493322E-2</v>
      </c>
      <c r="AG968" s="2">
        <f t="shared" si="177"/>
        <v>43488</v>
      </c>
      <c r="AH968">
        <v>16314018.331906488</v>
      </c>
      <c r="AI968" s="9">
        <f>AH968/MAX($AH$2:AH968)-1</f>
        <v>-1.7043605119353766E-2</v>
      </c>
      <c r="AJ968" s="29">
        <f t="shared" si="173"/>
        <v>1</v>
      </c>
      <c r="AK968" s="29">
        <f t="shared" si="174"/>
        <v>1</v>
      </c>
      <c r="AL968" s="30">
        <f t="shared" si="178"/>
        <v>2</v>
      </c>
      <c r="AM968" s="30">
        <f t="shared" si="175"/>
        <v>2369</v>
      </c>
      <c r="AN968" s="31">
        <f t="shared" ca="1" si="176"/>
        <v>-1.7043605119353766E-2</v>
      </c>
      <c r="AV968" t="s">
        <v>1091</v>
      </c>
      <c r="AW968" t="s">
        <v>31</v>
      </c>
      <c r="AX968" s="7">
        <v>43259.409722222219</v>
      </c>
      <c r="AY968">
        <v>226.6</v>
      </c>
      <c r="AZ968" s="7">
        <v>43262.385416666664</v>
      </c>
      <c r="BA968">
        <v>150.19999999999999</v>
      </c>
      <c r="BB968" s="8">
        <v>-0.3372</v>
      </c>
      <c r="BC968">
        <v>-27084.400000000001</v>
      </c>
      <c r="BD968" s="8">
        <v>-0.3538</v>
      </c>
      <c r="BE968">
        <v>337.84550000000002</v>
      </c>
      <c r="BF968">
        <v>76555.789999999994</v>
      </c>
      <c r="BG968">
        <v>5257899.5</v>
      </c>
      <c r="BH968">
        <v>71</v>
      </c>
      <c r="BI968">
        <v>-381.47</v>
      </c>
      <c r="BJ968" s="8">
        <v>-0.3372</v>
      </c>
      <c r="BK968" s="8">
        <v>0.15509999999999999</v>
      </c>
      <c r="BL968" t="s">
        <v>610</v>
      </c>
    </row>
    <row r="969" spans="1:64" x14ac:dyDescent="0.45">
      <c r="A969" t="s">
        <v>1090</v>
      </c>
      <c r="B969" t="s">
        <v>31</v>
      </c>
      <c r="C969" s="7">
        <v>43262.413194444445</v>
      </c>
      <c r="D969">
        <v>171.3</v>
      </c>
      <c r="E969" s="7">
        <v>43263.385416666664</v>
      </c>
      <c r="F969">
        <v>123.9</v>
      </c>
      <c r="G969" s="8">
        <v>-0.2767</v>
      </c>
      <c r="H969">
        <v>-22424.57</v>
      </c>
      <c r="I969" s="8">
        <v>-0.29389999999999999</v>
      </c>
      <c r="J969">
        <v>445.35610000000003</v>
      </c>
      <c r="K969">
        <v>76289.5</v>
      </c>
      <c r="L969">
        <v>5235474.93</v>
      </c>
      <c r="M969">
        <v>70</v>
      </c>
      <c r="N969">
        <v>-320.35000000000002</v>
      </c>
      <c r="O969" s="8">
        <v>-0.4194</v>
      </c>
      <c r="P969" s="8">
        <v>0.1608</v>
      </c>
      <c r="Q969" t="s">
        <v>610</v>
      </c>
      <c r="S969" s="2">
        <v>43262</v>
      </c>
      <c r="T969" t="s">
        <v>1090</v>
      </c>
      <c r="U969">
        <v>171.3</v>
      </c>
      <c r="V969">
        <v>123.9</v>
      </c>
      <c r="W969">
        <f t="shared" si="179"/>
        <v>14551431.51745248</v>
      </c>
      <c r="X969">
        <f t="shared" si="169"/>
        <v>36378.578793631204</v>
      </c>
      <c r="Y969">
        <f t="shared" si="170"/>
        <v>200</v>
      </c>
      <c r="Z969">
        <f t="shared" si="171"/>
        <v>-10070.400000000001</v>
      </c>
      <c r="AA969">
        <f t="shared" si="172"/>
        <v>14541361.11745248</v>
      </c>
      <c r="AB969" s="9">
        <f>IFERROR(AA969/MAX($A$3:AA969)-1,"")</f>
        <v>-1.1066069963258318E-2</v>
      </c>
      <c r="AG969" s="2">
        <f t="shared" si="177"/>
        <v>43489</v>
      </c>
      <c r="AH969">
        <v>16272584.631906489</v>
      </c>
      <c r="AI969" s="9">
        <f>AH969/MAX($AH$2:AH969)-1</f>
        <v>-1.9540078983117493E-2</v>
      </c>
      <c r="AJ969" s="29">
        <f t="shared" si="173"/>
        <v>1</v>
      </c>
      <c r="AK969" s="29">
        <f t="shared" si="174"/>
        <v>1</v>
      </c>
      <c r="AL969" s="30">
        <f t="shared" si="178"/>
        <v>2</v>
      </c>
      <c r="AM969" s="30">
        <f t="shared" si="175"/>
        <v>2369</v>
      </c>
      <c r="AN969" s="31">
        <f t="shared" ca="1" si="176"/>
        <v>-1.9540078983117493E-2</v>
      </c>
      <c r="AV969" t="s">
        <v>1090</v>
      </c>
      <c r="AW969" t="s">
        <v>31</v>
      </c>
      <c r="AX969" s="7">
        <v>43262.413194444445</v>
      </c>
      <c r="AY969">
        <v>171.3</v>
      </c>
      <c r="AZ969" s="7">
        <v>43263.385416666664</v>
      </c>
      <c r="BA969">
        <v>123.9</v>
      </c>
      <c r="BB969" s="8">
        <v>-0.2767</v>
      </c>
      <c r="BC969">
        <v>-22424.57</v>
      </c>
      <c r="BD969" s="8">
        <v>-0.29389999999999999</v>
      </c>
      <c r="BE969">
        <v>445.35610000000003</v>
      </c>
      <c r="BF969">
        <v>76289.5</v>
      </c>
      <c r="BG969">
        <v>5235474.93</v>
      </c>
      <c r="BH969">
        <v>70</v>
      </c>
      <c r="BI969">
        <v>-320.35000000000002</v>
      </c>
      <c r="BJ969" s="8">
        <v>-0.4194</v>
      </c>
      <c r="BK969" s="8">
        <v>0.1608</v>
      </c>
      <c r="BL969" t="s">
        <v>610</v>
      </c>
    </row>
    <row r="970" spans="1:64" x14ac:dyDescent="0.45">
      <c r="A970" t="s">
        <v>1091</v>
      </c>
      <c r="B970" t="s">
        <v>31</v>
      </c>
      <c r="C970" s="7">
        <v>43266.545138888891</v>
      </c>
      <c r="D970">
        <v>191.45</v>
      </c>
      <c r="E970" s="7">
        <v>43269.385416666664</v>
      </c>
      <c r="F970">
        <v>186.55</v>
      </c>
      <c r="G970" s="8">
        <v>-2.5600000000000001E-2</v>
      </c>
      <c r="H970">
        <v>-3453.75</v>
      </c>
      <c r="I970" s="8">
        <v>-4.53E-2</v>
      </c>
      <c r="J970">
        <v>397.89699999999999</v>
      </c>
      <c r="K970">
        <v>76177.38</v>
      </c>
      <c r="L970">
        <v>5232021.18</v>
      </c>
      <c r="M970">
        <v>32</v>
      </c>
      <c r="N970">
        <v>-107.93</v>
      </c>
      <c r="O970" s="8">
        <v>-0.19900000000000001</v>
      </c>
      <c r="P970" s="8">
        <v>0.19589999999999999</v>
      </c>
      <c r="Q970" t="s">
        <v>610</v>
      </c>
      <c r="S970" s="2">
        <v>43266</v>
      </c>
      <c r="T970" t="s">
        <v>1091</v>
      </c>
      <c r="U970">
        <v>191.45</v>
      </c>
      <c r="V970">
        <v>186.55</v>
      </c>
      <c r="W970">
        <f t="shared" si="179"/>
        <v>14541361.11745248</v>
      </c>
      <c r="X970">
        <f t="shared" si="169"/>
        <v>36353.402793631198</v>
      </c>
      <c r="Y970">
        <f t="shared" si="170"/>
        <v>200</v>
      </c>
      <c r="Z970">
        <f t="shared" si="171"/>
        <v>-1735.9999999999957</v>
      </c>
      <c r="AA970" t="str">
        <f t="shared" si="172"/>
        <v/>
      </c>
      <c r="AB970" s="9" t="str">
        <f>IFERROR(AA970/MAX($A$3:AA970)-1,"")</f>
        <v/>
      </c>
      <c r="AG970" s="2">
        <f t="shared" si="177"/>
        <v>43490</v>
      </c>
      <c r="AH970">
        <v>16283234.281906489</v>
      </c>
      <c r="AI970" s="9">
        <f>AH970/MAX($AH$2:AH970)-1</f>
        <v>-1.8898413554173543E-2</v>
      </c>
      <c r="AJ970" s="29">
        <f t="shared" si="173"/>
        <v>1</v>
      </c>
      <c r="AK970" s="29">
        <f t="shared" si="174"/>
        <v>1</v>
      </c>
      <c r="AL970" s="30">
        <f t="shared" si="178"/>
        <v>2</v>
      </c>
      <c r="AM970" s="30">
        <f t="shared" si="175"/>
        <v>2369</v>
      </c>
      <c r="AN970" s="31">
        <f t="shared" ca="1" si="176"/>
        <v>-1.8898413554173543E-2</v>
      </c>
      <c r="AV970" t="s">
        <v>1091</v>
      </c>
      <c r="AW970" t="s">
        <v>31</v>
      </c>
      <c r="AX970" s="7">
        <v>43266.545138888891</v>
      </c>
      <c r="AY970">
        <v>191.45</v>
      </c>
      <c r="AZ970" s="7">
        <v>43269.385416666664</v>
      </c>
      <c r="BA970">
        <v>186.55</v>
      </c>
      <c r="BB970" s="8">
        <v>-2.5600000000000001E-2</v>
      </c>
      <c r="BC970">
        <v>-3453.75</v>
      </c>
      <c r="BD970" s="8">
        <v>-4.53E-2</v>
      </c>
      <c r="BE970">
        <v>397.89699999999999</v>
      </c>
      <c r="BF970">
        <v>76177.38</v>
      </c>
      <c r="BG970">
        <v>5232021.18</v>
      </c>
      <c r="BH970">
        <v>32</v>
      </c>
      <c r="BI970">
        <v>-107.93</v>
      </c>
      <c r="BJ970" s="8">
        <v>-0.19900000000000001</v>
      </c>
      <c r="BK970" s="8">
        <v>0.19589999999999999</v>
      </c>
      <c r="BL970" t="s">
        <v>610</v>
      </c>
    </row>
    <row r="971" spans="1:64" x14ac:dyDescent="0.45">
      <c r="A971" t="s">
        <v>1091</v>
      </c>
      <c r="B971" t="s">
        <v>31</v>
      </c>
      <c r="C971" s="7">
        <v>43266.548611111109</v>
      </c>
      <c r="D971">
        <v>208.15</v>
      </c>
      <c r="E971" s="7">
        <v>43269.388888888891</v>
      </c>
      <c r="F971">
        <v>175.55</v>
      </c>
      <c r="G971" s="8">
        <v>-0.15659999999999999</v>
      </c>
      <c r="H971">
        <v>-12129.11</v>
      </c>
      <c r="I971" s="8">
        <v>-0.17510000000000001</v>
      </c>
      <c r="J971">
        <v>332.87880000000001</v>
      </c>
      <c r="K971">
        <v>69288.73</v>
      </c>
      <c r="L971">
        <v>3845615.17</v>
      </c>
      <c r="M971">
        <v>32</v>
      </c>
      <c r="N971">
        <v>-379.03</v>
      </c>
      <c r="O971" s="8">
        <v>-0.26329999999999998</v>
      </c>
      <c r="P971" s="8">
        <v>9.9900000000000003E-2</v>
      </c>
      <c r="Q971" t="s">
        <v>610</v>
      </c>
      <c r="S971" s="2">
        <v>43266</v>
      </c>
      <c r="T971" t="s">
        <v>1091</v>
      </c>
      <c r="U971">
        <v>208.15</v>
      </c>
      <c r="V971">
        <v>175.55</v>
      </c>
      <c r="W971">
        <f t="shared" si="179"/>
        <v>14541361.11745248</v>
      </c>
      <c r="X971">
        <f t="shared" si="169"/>
        <v>36353.402793631198</v>
      </c>
      <c r="Y971">
        <f t="shared" si="170"/>
        <v>175</v>
      </c>
      <c r="Z971">
        <f t="shared" si="171"/>
        <v>-6376.4750000000022</v>
      </c>
      <c r="AA971">
        <f t="shared" si="172"/>
        <v>14533248.64245248</v>
      </c>
      <c r="AB971" s="9">
        <f>IFERROR(AA971/MAX($A$3:AA971)-1,"")</f>
        <v>-1.1617785976585693E-2</v>
      </c>
      <c r="AG971" s="2">
        <f t="shared" si="177"/>
        <v>43491</v>
      </c>
      <c r="AH971">
        <v>16283234.281906489</v>
      </c>
      <c r="AI971" s="9">
        <f>AH971/MAX($AH$2:AH971)-1</f>
        <v>-1.8898413554173543E-2</v>
      </c>
      <c r="AJ971" s="29">
        <f t="shared" si="173"/>
        <v>1</v>
      </c>
      <c r="AK971" s="29">
        <f t="shared" si="174"/>
        <v>1</v>
      </c>
      <c r="AL971" s="30">
        <f t="shared" si="178"/>
        <v>2</v>
      </c>
      <c r="AM971" s="30">
        <f t="shared" si="175"/>
        <v>2369</v>
      </c>
      <c r="AN971" s="31">
        <f t="shared" ca="1" si="176"/>
        <v>-1.8898413554173543E-2</v>
      </c>
      <c r="AV971" t="s">
        <v>1091</v>
      </c>
      <c r="AW971" t="s">
        <v>31</v>
      </c>
      <c r="AX971" s="7">
        <v>43266.548611111109</v>
      </c>
      <c r="AY971">
        <v>208.15</v>
      </c>
      <c r="AZ971" s="7">
        <v>43269.388888888891</v>
      </c>
      <c r="BA971">
        <v>175.55</v>
      </c>
      <c r="BB971" s="8">
        <v>-0.15659999999999999</v>
      </c>
      <c r="BC971">
        <v>-12129.11</v>
      </c>
      <c r="BD971" s="8">
        <v>-0.17510000000000001</v>
      </c>
      <c r="BE971">
        <v>332.87880000000001</v>
      </c>
      <c r="BF971">
        <v>69288.73</v>
      </c>
      <c r="BG971">
        <v>3845615.17</v>
      </c>
      <c r="BH971">
        <v>32</v>
      </c>
      <c r="BI971">
        <v>-379.03</v>
      </c>
      <c r="BJ971" s="8">
        <v>-0.26329999999999998</v>
      </c>
      <c r="BK971" s="8">
        <v>9.9900000000000003E-2</v>
      </c>
      <c r="BL971" t="s">
        <v>610</v>
      </c>
    </row>
    <row r="972" spans="1:64" x14ac:dyDescent="0.45">
      <c r="A972" t="s">
        <v>1092</v>
      </c>
      <c r="B972" t="s">
        <v>31</v>
      </c>
      <c r="C972" s="7">
        <v>43270.395833333336</v>
      </c>
      <c r="D972">
        <v>149.30000000000001</v>
      </c>
      <c r="E972" s="7">
        <v>43271.385416666664</v>
      </c>
      <c r="F972">
        <v>100.7</v>
      </c>
      <c r="G972" s="8">
        <v>-0.32550000000000001</v>
      </c>
      <c r="H972">
        <v>-26066.85</v>
      </c>
      <c r="I972" s="8">
        <v>-0.34229999999999999</v>
      </c>
      <c r="J972">
        <v>510.1146</v>
      </c>
      <c r="K972">
        <v>76160.11</v>
      </c>
      <c r="L972">
        <v>5205954.33</v>
      </c>
      <c r="M972">
        <v>75</v>
      </c>
      <c r="N972">
        <v>-347.56</v>
      </c>
      <c r="O972" s="8">
        <v>-0.32550000000000001</v>
      </c>
      <c r="P972" s="8">
        <v>0.26590000000000003</v>
      </c>
      <c r="Q972" t="s">
        <v>610</v>
      </c>
      <c r="S972" s="2">
        <v>43270</v>
      </c>
      <c r="T972" t="s">
        <v>1092</v>
      </c>
      <c r="U972">
        <v>149.30000000000001</v>
      </c>
      <c r="V972">
        <v>100.7</v>
      </c>
      <c r="W972">
        <f t="shared" si="179"/>
        <v>14533248.64245248</v>
      </c>
      <c r="X972">
        <f t="shared" si="169"/>
        <v>36333.121606131201</v>
      </c>
      <c r="Y972">
        <f t="shared" si="170"/>
        <v>250</v>
      </c>
      <c r="Z972">
        <f t="shared" si="171"/>
        <v>-12775.000000000002</v>
      </c>
      <c r="AA972" t="str">
        <f t="shared" si="172"/>
        <v/>
      </c>
      <c r="AB972" s="9" t="str">
        <f>IFERROR(AA972/MAX($A$3:AA972)-1,"")</f>
        <v/>
      </c>
      <c r="AG972" s="2">
        <f t="shared" si="177"/>
        <v>43492</v>
      </c>
      <c r="AH972">
        <v>16283234.281906489</v>
      </c>
      <c r="AI972" s="9">
        <f>AH972/MAX($AH$2:AH972)-1</f>
        <v>-1.8898413554173543E-2</v>
      </c>
      <c r="AJ972" s="29">
        <f t="shared" si="173"/>
        <v>1</v>
      </c>
      <c r="AK972" s="29">
        <f t="shared" si="174"/>
        <v>1</v>
      </c>
      <c r="AL972" s="30">
        <f t="shared" si="178"/>
        <v>2</v>
      </c>
      <c r="AM972" s="30">
        <f t="shared" si="175"/>
        <v>2369</v>
      </c>
      <c r="AN972" s="31">
        <f t="shared" ca="1" si="176"/>
        <v>-1.8898413554173543E-2</v>
      </c>
      <c r="AV972" t="s">
        <v>1092</v>
      </c>
      <c r="AW972" t="s">
        <v>31</v>
      </c>
      <c r="AX972" s="7">
        <v>43270.395833333336</v>
      </c>
      <c r="AY972">
        <v>149.30000000000001</v>
      </c>
      <c r="AZ972" s="7">
        <v>43271.385416666664</v>
      </c>
      <c r="BA972">
        <v>100.7</v>
      </c>
      <c r="BB972" s="8">
        <v>-0.32550000000000001</v>
      </c>
      <c r="BC972">
        <v>-26066.85</v>
      </c>
      <c r="BD972" s="8">
        <v>-0.34229999999999999</v>
      </c>
      <c r="BE972">
        <v>510.1146</v>
      </c>
      <c r="BF972">
        <v>76160.11</v>
      </c>
      <c r="BG972">
        <v>5205954.33</v>
      </c>
      <c r="BH972">
        <v>75</v>
      </c>
      <c r="BI972">
        <v>-347.56</v>
      </c>
      <c r="BJ972" s="8">
        <v>-0.32550000000000001</v>
      </c>
      <c r="BK972" s="8">
        <v>0.26590000000000003</v>
      </c>
      <c r="BL972" t="s">
        <v>610</v>
      </c>
    </row>
    <row r="973" spans="1:64" x14ac:dyDescent="0.45">
      <c r="A973" t="s">
        <v>1087</v>
      </c>
      <c r="B973" t="s">
        <v>31</v>
      </c>
      <c r="C973" s="7">
        <v>43270.600694444445</v>
      </c>
      <c r="D973">
        <v>132.30000000000001</v>
      </c>
      <c r="E973" s="7">
        <v>43271.385416666664</v>
      </c>
      <c r="F973">
        <v>63.4</v>
      </c>
      <c r="G973" s="8">
        <v>-0.52080000000000004</v>
      </c>
      <c r="H973">
        <v>-40814.959999999999</v>
      </c>
      <c r="I973" s="8">
        <v>-0.53559999999999997</v>
      </c>
      <c r="J973">
        <v>576.01869999999997</v>
      </c>
      <c r="K973">
        <v>76207.28</v>
      </c>
      <c r="L973">
        <v>5165139.37</v>
      </c>
      <c r="M973">
        <v>16</v>
      </c>
      <c r="N973">
        <v>-2550.9299999999998</v>
      </c>
      <c r="O973" s="8">
        <v>-0.52080000000000004</v>
      </c>
      <c r="P973" s="8">
        <v>4.99E-2</v>
      </c>
      <c r="Q973" t="s">
        <v>610</v>
      </c>
      <c r="S973" s="2">
        <v>43270</v>
      </c>
      <c r="T973" t="s">
        <v>1087</v>
      </c>
      <c r="U973">
        <v>132.30000000000001</v>
      </c>
      <c r="V973">
        <v>63.4</v>
      </c>
      <c r="W973">
        <f t="shared" si="179"/>
        <v>14533248.64245248</v>
      </c>
      <c r="X973">
        <f t="shared" si="169"/>
        <v>36333.121606131201</v>
      </c>
      <c r="Y973">
        <f t="shared" si="170"/>
        <v>275</v>
      </c>
      <c r="Z973">
        <f t="shared" si="171"/>
        <v>-19485.675000000007</v>
      </c>
      <c r="AA973">
        <f t="shared" si="172"/>
        <v>14500987.96745248</v>
      </c>
      <c r="AB973" s="9">
        <f>IFERROR(AA973/MAX($A$3:AA973)-1,"")</f>
        <v>-1.3811781150469216E-2</v>
      </c>
      <c r="AG973" s="2">
        <f t="shared" si="177"/>
        <v>43493</v>
      </c>
      <c r="AH973">
        <v>16397045.531906489</v>
      </c>
      <c r="AI973" s="9">
        <f>AH973/MAX($AH$2:AH973)-1</f>
        <v>-1.2041029081455101E-2</v>
      </c>
      <c r="AJ973" s="29">
        <f t="shared" si="173"/>
        <v>1</v>
      </c>
      <c r="AK973" s="29">
        <f t="shared" si="174"/>
        <v>1</v>
      </c>
      <c r="AL973" s="30">
        <f t="shared" si="178"/>
        <v>2</v>
      </c>
      <c r="AM973" s="30">
        <f t="shared" si="175"/>
        <v>2369</v>
      </c>
      <c r="AN973" s="31">
        <f t="shared" ca="1" si="176"/>
        <v>-1.2041029081455101E-2</v>
      </c>
      <c r="AV973" t="s">
        <v>1087</v>
      </c>
      <c r="AW973" t="s">
        <v>31</v>
      </c>
      <c r="AX973" s="7">
        <v>43270.600694444445</v>
      </c>
      <c r="AY973">
        <v>132.30000000000001</v>
      </c>
      <c r="AZ973" s="7">
        <v>43271.385416666664</v>
      </c>
      <c r="BA973">
        <v>63.4</v>
      </c>
      <c r="BB973" s="8">
        <v>-0.52080000000000004</v>
      </c>
      <c r="BC973">
        <v>-40814.959999999999</v>
      </c>
      <c r="BD973" s="8">
        <v>-0.53559999999999997</v>
      </c>
      <c r="BE973">
        <v>576.01869999999997</v>
      </c>
      <c r="BF973">
        <v>76207.28</v>
      </c>
      <c r="BG973">
        <v>5165139.37</v>
      </c>
      <c r="BH973">
        <v>16</v>
      </c>
      <c r="BI973">
        <v>-2550.9299999999998</v>
      </c>
      <c r="BJ973" s="8">
        <v>-0.52080000000000004</v>
      </c>
      <c r="BK973" s="8">
        <v>4.99E-2</v>
      </c>
      <c r="BL973" t="s">
        <v>610</v>
      </c>
    </row>
    <row r="974" spans="1:64" x14ac:dyDescent="0.45">
      <c r="A974" t="s">
        <v>1084</v>
      </c>
      <c r="B974" t="s">
        <v>31</v>
      </c>
      <c r="C974" s="7">
        <v>43271.454861111109</v>
      </c>
      <c r="D974">
        <v>124.25</v>
      </c>
      <c r="E974" s="7">
        <v>43272.388888888891</v>
      </c>
      <c r="F974">
        <v>242.6</v>
      </c>
      <c r="G974" s="8">
        <v>0.95250000000000001</v>
      </c>
      <c r="H974">
        <v>63896.82</v>
      </c>
      <c r="I974" s="8">
        <v>0.92300000000000004</v>
      </c>
      <c r="J974">
        <v>557.16759999999999</v>
      </c>
      <c r="K974">
        <v>69228.08</v>
      </c>
      <c r="L974">
        <v>3909511.99</v>
      </c>
      <c r="M974">
        <v>59</v>
      </c>
      <c r="N974">
        <v>1083</v>
      </c>
      <c r="O974" s="8">
        <v>-0.16539999999999999</v>
      </c>
      <c r="P974" s="8">
        <v>0.95250000000000001</v>
      </c>
      <c r="Q974" t="s">
        <v>610</v>
      </c>
      <c r="S974" s="2">
        <v>43271</v>
      </c>
      <c r="T974" t="s">
        <v>1084</v>
      </c>
      <c r="U974">
        <v>124.25</v>
      </c>
      <c r="V974">
        <v>242.6</v>
      </c>
      <c r="W974">
        <f t="shared" si="179"/>
        <v>14500987.96745248</v>
      </c>
      <c r="X974">
        <f t="shared" si="169"/>
        <v>36252.469918631199</v>
      </c>
      <c r="Y974">
        <f t="shared" si="170"/>
        <v>300</v>
      </c>
      <c r="Z974">
        <f t="shared" si="171"/>
        <v>34404.44999999999</v>
      </c>
      <c r="AA974" t="str">
        <f t="shared" si="172"/>
        <v/>
      </c>
      <c r="AB974" s="9" t="str">
        <f>IFERROR(AA974/MAX($A$3:AA974)-1,"")</f>
        <v/>
      </c>
      <c r="AG974" s="2">
        <f t="shared" si="177"/>
        <v>43494</v>
      </c>
      <c r="AH974">
        <v>16389056.531906489</v>
      </c>
      <c r="AI974" s="9">
        <f>AH974/MAX($AH$2:AH974)-1</f>
        <v>-1.252238434776265E-2</v>
      </c>
      <c r="AJ974" s="29">
        <f t="shared" si="173"/>
        <v>1</v>
      </c>
      <c r="AK974" s="29">
        <f t="shared" si="174"/>
        <v>1</v>
      </c>
      <c r="AL974" s="30">
        <f t="shared" si="178"/>
        <v>2</v>
      </c>
      <c r="AM974" s="30">
        <f t="shared" si="175"/>
        <v>2369</v>
      </c>
      <c r="AN974" s="31">
        <f t="shared" ca="1" si="176"/>
        <v>-1.252238434776265E-2</v>
      </c>
      <c r="AV974" t="s">
        <v>1084</v>
      </c>
      <c r="AW974" t="s">
        <v>31</v>
      </c>
      <c r="AX974" s="7">
        <v>43271.454861111109</v>
      </c>
      <c r="AY974">
        <v>124.25</v>
      </c>
      <c r="AZ974" s="7">
        <v>43272.388888888891</v>
      </c>
      <c r="BA974">
        <v>242.6</v>
      </c>
      <c r="BB974" s="8">
        <v>0.95250000000000001</v>
      </c>
      <c r="BC974">
        <v>63896.82</v>
      </c>
      <c r="BD974" s="8">
        <v>0.92300000000000004</v>
      </c>
      <c r="BE974">
        <v>557.16759999999999</v>
      </c>
      <c r="BF974">
        <v>69228.08</v>
      </c>
      <c r="BG974">
        <v>3909511.99</v>
      </c>
      <c r="BH974">
        <v>59</v>
      </c>
      <c r="BI974">
        <v>1083</v>
      </c>
      <c r="BJ974" s="8">
        <v>-0.16539999999999999</v>
      </c>
      <c r="BK974" s="8">
        <v>0.95250000000000001</v>
      </c>
      <c r="BL974" t="s">
        <v>610</v>
      </c>
    </row>
    <row r="975" spans="1:64" x14ac:dyDescent="0.45">
      <c r="A975" t="s">
        <v>1084</v>
      </c>
      <c r="B975" t="s">
        <v>31</v>
      </c>
      <c r="C975" s="7">
        <v>43271.454861111109</v>
      </c>
      <c r="D975">
        <v>124.25</v>
      </c>
      <c r="E975" s="7">
        <v>43272.385416666664</v>
      </c>
      <c r="F975">
        <v>229.6</v>
      </c>
      <c r="G975" s="8">
        <v>0.84789999999999999</v>
      </c>
      <c r="H975">
        <v>62132.21</v>
      </c>
      <c r="I975" s="8">
        <v>0.81940000000000002</v>
      </c>
      <c r="J975">
        <v>610.2672</v>
      </c>
      <c r="K975">
        <v>75825.7</v>
      </c>
      <c r="L975">
        <v>5227271.58</v>
      </c>
      <c r="M975">
        <v>58</v>
      </c>
      <c r="N975">
        <v>1071.25</v>
      </c>
      <c r="O975" s="8">
        <v>-0.16539999999999999</v>
      </c>
      <c r="P975" s="8">
        <v>0.92600000000000005</v>
      </c>
      <c r="Q975" t="s">
        <v>610</v>
      </c>
      <c r="S975" s="2">
        <v>43271</v>
      </c>
      <c r="T975" t="s">
        <v>1084</v>
      </c>
      <c r="U975">
        <v>124.25</v>
      </c>
      <c r="V975">
        <v>229.6</v>
      </c>
      <c r="W975">
        <f t="shared" si="179"/>
        <v>14500987.96745248</v>
      </c>
      <c r="X975">
        <f t="shared" si="169"/>
        <v>36252.469918631199</v>
      </c>
      <c r="Y975">
        <f t="shared" si="170"/>
        <v>300</v>
      </c>
      <c r="Z975">
        <f t="shared" si="171"/>
        <v>30543.449999999997</v>
      </c>
      <c r="AA975" t="str">
        <f t="shared" si="172"/>
        <v/>
      </c>
      <c r="AB975" s="9" t="str">
        <f>IFERROR(AA975/MAX($A$3:AA975)-1,"")</f>
        <v/>
      </c>
      <c r="AG975" s="2">
        <f t="shared" si="177"/>
        <v>43495</v>
      </c>
      <c r="AH975">
        <v>16389056.531906489</v>
      </c>
      <c r="AI975" s="9">
        <f>AH975/MAX($AH$2:AH975)-1</f>
        <v>-1.252238434776265E-2</v>
      </c>
      <c r="AJ975" s="29">
        <f t="shared" si="173"/>
        <v>1</v>
      </c>
      <c r="AK975" s="29">
        <f t="shared" si="174"/>
        <v>1</v>
      </c>
      <c r="AL975" s="30">
        <f t="shared" si="178"/>
        <v>2</v>
      </c>
      <c r="AM975" s="30">
        <f t="shared" si="175"/>
        <v>2369</v>
      </c>
      <c r="AN975" s="31">
        <f t="shared" ca="1" si="176"/>
        <v>-1.252238434776265E-2</v>
      </c>
      <c r="AV975" t="s">
        <v>1084</v>
      </c>
      <c r="AW975" t="s">
        <v>31</v>
      </c>
      <c r="AX975" s="7">
        <v>43271.454861111109</v>
      </c>
      <c r="AY975">
        <v>124.25</v>
      </c>
      <c r="AZ975" s="7">
        <v>43272.385416666664</v>
      </c>
      <c r="BA975">
        <v>229.6</v>
      </c>
      <c r="BB975" s="8">
        <v>0.84789999999999999</v>
      </c>
      <c r="BC975">
        <v>62132.21</v>
      </c>
      <c r="BD975" s="8">
        <v>0.81940000000000002</v>
      </c>
      <c r="BE975">
        <v>610.2672</v>
      </c>
      <c r="BF975">
        <v>75825.7</v>
      </c>
      <c r="BG975">
        <v>5227271.58</v>
      </c>
      <c r="BH975">
        <v>58</v>
      </c>
      <c r="BI975">
        <v>1071.25</v>
      </c>
      <c r="BJ975" s="8">
        <v>-0.16539999999999999</v>
      </c>
      <c r="BK975" s="8">
        <v>0.92600000000000005</v>
      </c>
      <c r="BL975" t="s">
        <v>610</v>
      </c>
    </row>
    <row r="976" spans="1:64" x14ac:dyDescent="0.45">
      <c r="A976" t="s">
        <v>1089</v>
      </c>
      <c r="B976" t="s">
        <v>31</v>
      </c>
      <c r="C976" s="7">
        <v>43271.458333333336</v>
      </c>
      <c r="D976">
        <v>94.3</v>
      </c>
      <c r="E976" s="7">
        <v>43272.388888888891</v>
      </c>
      <c r="F976">
        <v>157.85</v>
      </c>
      <c r="G976" s="8">
        <v>0.67390000000000005</v>
      </c>
      <c r="H976">
        <v>44798.12</v>
      </c>
      <c r="I976" s="8">
        <v>0.6472</v>
      </c>
      <c r="J976">
        <v>734.05250000000001</v>
      </c>
      <c r="K976">
        <v>69221.149999999994</v>
      </c>
      <c r="L976">
        <v>3954310.11</v>
      </c>
      <c r="M976">
        <v>58</v>
      </c>
      <c r="N976">
        <v>772.38</v>
      </c>
      <c r="O976" s="8">
        <v>-0.29270000000000002</v>
      </c>
      <c r="P976" s="8">
        <v>0.69089999999999996</v>
      </c>
      <c r="Q976" t="s">
        <v>610</v>
      </c>
      <c r="S976" s="2">
        <v>43271</v>
      </c>
      <c r="T976" t="s">
        <v>1089</v>
      </c>
      <c r="U976">
        <v>94.3</v>
      </c>
      <c r="V976">
        <v>157.85</v>
      </c>
      <c r="W976">
        <f t="shared" si="179"/>
        <v>14500987.96745248</v>
      </c>
      <c r="X976">
        <f t="shared" si="169"/>
        <v>36252.469918631199</v>
      </c>
      <c r="Y976">
        <f t="shared" si="170"/>
        <v>375</v>
      </c>
      <c r="Z976">
        <f t="shared" si="171"/>
        <v>22885.687500000004</v>
      </c>
      <c r="AA976" t="str">
        <f t="shared" si="172"/>
        <v/>
      </c>
      <c r="AB976" s="9" t="str">
        <f>IFERROR(AA976/MAX($A$3:AA976)-1,"")</f>
        <v/>
      </c>
      <c r="AG976" s="2">
        <f t="shared" si="177"/>
        <v>43496</v>
      </c>
      <c r="AH976">
        <v>16490518.68190649</v>
      </c>
      <c r="AI976" s="9">
        <f>AH976/MAX($AH$2:AH976)-1</f>
        <v>-6.4090609989845282E-3</v>
      </c>
      <c r="AJ976" s="29">
        <f t="shared" si="173"/>
        <v>1</v>
      </c>
      <c r="AK976" s="29">
        <f t="shared" si="174"/>
        <v>1</v>
      </c>
      <c r="AL976" s="30">
        <f t="shared" si="178"/>
        <v>2</v>
      </c>
      <c r="AM976" s="30">
        <f t="shared" si="175"/>
        <v>2369</v>
      </c>
      <c r="AN976" s="31">
        <f t="shared" ca="1" si="176"/>
        <v>-6.4090609989845282E-3</v>
      </c>
      <c r="AV976" t="s">
        <v>1089</v>
      </c>
      <c r="AW976" t="s">
        <v>31</v>
      </c>
      <c r="AX976" s="7">
        <v>43271.458333333336</v>
      </c>
      <c r="AY976">
        <v>94.3</v>
      </c>
      <c r="AZ976" s="7">
        <v>43272.388888888891</v>
      </c>
      <c r="BA976">
        <v>157.85</v>
      </c>
      <c r="BB976" s="8">
        <v>0.67390000000000005</v>
      </c>
      <c r="BC976">
        <v>44798.12</v>
      </c>
      <c r="BD976" s="8">
        <v>0.6472</v>
      </c>
      <c r="BE976">
        <v>734.05250000000001</v>
      </c>
      <c r="BF976">
        <v>69221.149999999994</v>
      </c>
      <c r="BG976">
        <v>3954310.11</v>
      </c>
      <c r="BH976">
        <v>58</v>
      </c>
      <c r="BI976">
        <v>772.38</v>
      </c>
      <c r="BJ976" s="8">
        <v>-0.29270000000000002</v>
      </c>
      <c r="BK976" s="8">
        <v>0.69089999999999996</v>
      </c>
      <c r="BL976" t="s">
        <v>610</v>
      </c>
    </row>
    <row r="977" spans="1:64" x14ac:dyDescent="0.45">
      <c r="A977" t="s">
        <v>1089</v>
      </c>
      <c r="B977" t="s">
        <v>31</v>
      </c>
      <c r="C977" s="7">
        <v>43271.458333333336</v>
      </c>
      <c r="D977">
        <v>94.3</v>
      </c>
      <c r="E977" s="7">
        <v>43272.385416666664</v>
      </c>
      <c r="F977">
        <v>146.30000000000001</v>
      </c>
      <c r="G977" s="8">
        <v>0.5514</v>
      </c>
      <c r="H977">
        <v>39874.050000000003</v>
      </c>
      <c r="I977" s="8">
        <v>0.52590000000000003</v>
      </c>
      <c r="J977">
        <v>804.00959999999998</v>
      </c>
      <c r="K977">
        <v>75818.11</v>
      </c>
      <c r="L977">
        <v>5267145.6399999997</v>
      </c>
      <c r="M977">
        <v>57</v>
      </c>
      <c r="N977">
        <v>699.54</v>
      </c>
      <c r="O977" s="8">
        <v>-0.29270000000000002</v>
      </c>
      <c r="P977" s="8">
        <v>0.62350000000000005</v>
      </c>
      <c r="Q977" t="s">
        <v>610</v>
      </c>
      <c r="S977" s="2">
        <v>43271</v>
      </c>
      <c r="T977" t="s">
        <v>1089</v>
      </c>
      <c r="U977">
        <v>94.3</v>
      </c>
      <c r="V977">
        <v>146.30000000000001</v>
      </c>
      <c r="W977">
        <f t="shared" si="179"/>
        <v>14500987.96745248</v>
      </c>
      <c r="X977">
        <f t="shared" si="169"/>
        <v>36252.469918631199</v>
      </c>
      <c r="Y977">
        <f t="shared" si="170"/>
        <v>375</v>
      </c>
      <c r="Z977">
        <f t="shared" si="171"/>
        <v>18597.750000000007</v>
      </c>
      <c r="AA977">
        <f t="shared" si="172"/>
        <v>14607419.30495248</v>
      </c>
      <c r="AB977" s="9">
        <f>IFERROR(AA977/MAX($A$3:AA977)-1,"")</f>
        <v>-6.5735618377931182E-3</v>
      </c>
      <c r="AG977" s="2">
        <f t="shared" si="177"/>
        <v>43497</v>
      </c>
      <c r="AH977">
        <v>16452279.08190649</v>
      </c>
      <c r="AI977" s="9">
        <f>AH977/MAX($AH$2:AH977)-1</f>
        <v>-8.7130831346078352E-3</v>
      </c>
      <c r="AJ977" s="29">
        <f t="shared" si="173"/>
        <v>1</v>
      </c>
      <c r="AK977" s="29">
        <f t="shared" si="174"/>
        <v>1</v>
      </c>
      <c r="AL977" s="30">
        <f t="shared" si="178"/>
        <v>2</v>
      </c>
      <c r="AM977" s="30">
        <f t="shared" si="175"/>
        <v>2369</v>
      </c>
      <c r="AN977" s="31">
        <f t="shared" ca="1" si="176"/>
        <v>-8.7130831346078352E-3</v>
      </c>
      <c r="AV977" t="s">
        <v>1089</v>
      </c>
      <c r="AW977" t="s">
        <v>31</v>
      </c>
      <c r="AX977" s="7">
        <v>43271.458333333336</v>
      </c>
      <c r="AY977">
        <v>94.3</v>
      </c>
      <c r="AZ977" s="7">
        <v>43272.385416666664</v>
      </c>
      <c r="BA977">
        <v>146.30000000000001</v>
      </c>
      <c r="BB977" s="8">
        <v>0.5514</v>
      </c>
      <c r="BC977">
        <v>39874.050000000003</v>
      </c>
      <c r="BD977" s="8">
        <v>0.52590000000000003</v>
      </c>
      <c r="BE977">
        <v>804.00959999999998</v>
      </c>
      <c r="BF977">
        <v>75818.11</v>
      </c>
      <c r="BG977">
        <v>5267145.6399999997</v>
      </c>
      <c r="BH977">
        <v>57</v>
      </c>
      <c r="BI977">
        <v>699.54</v>
      </c>
      <c r="BJ977" s="8">
        <v>-0.29270000000000002</v>
      </c>
      <c r="BK977" s="8">
        <v>0.62350000000000005</v>
      </c>
      <c r="BL977" t="s">
        <v>610</v>
      </c>
    </row>
    <row r="978" spans="1:64" x14ac:dyDescent="0.45">
      <c r="A978" t="s">
        <v>1094</v>
      </c>
      <c r="B978" t="s">
        <v>31</v>
      </c>
      <c r="C978" s="7">
        <v>43272.4375</v>
      </c>
      <c r="D978">
        <v>45.1</v>
      </c>
      <c r="E978" s="7">
        <v>43272.635416666664</v>
      </c>
      <c r="F978">
        <v>2.6</v>
      </c>
      <c r="G978" s="8">
        <v>-0.94240000000000002</v>
      </c>
      <c r="H978">
        <v>-72742.37</v>
      </c>
      <c r="I978" s="8">
        <v>-0.95289999999999997</v>
      </c>
      <c r="J978">
        <v>1692.588</v>
      </c>
      <c r="K978">
        <v>76335.73</v>
      </c>
      <c r="L978">
        <v>5194403.2699999996</v>
      </c>
      <c r="M978">
        <v>58</v>
      </c>
      <c r="N978">
        <v>-1254.18</v>
      </c>
      <c r="O978" s="8">
        <v>-0.94240000000000002</v>
      </c>
      <c r="P978" s="8">
        <v>0.41909999999999997</v>
      </c>
      <c r="Q978" t="s">
        <v>610</v>
      </c>
      <c r="S978" s="2">
        <v>43272</v>
      </c>
      <c r="T978" t="s">
        <v>1094</v>
      </c>
      <c r="U978">
        <v>45.1</v>
      </c>
      <c r="V978">
        <v>2.6</v>
      </c>
      <c r="W978">
        <f t="shared" si="179"/>
        <v>14607419.30495248</v>
      </c>
      <c r="X978">
        <f t="shared" si="169"/>
        <v>36518.548262381199</v>
      </c>
      <c r="Y978">
        <f t="shared" si="170"/>
        <v>800</v>
      </c>
      <c r="Z978">
        <f t="shared" si="171"/>
        <v>-34381.600000000006</v>
      </c>
      <c r="AA978">
        <f t="shared" si="172"/>
        <v>14573037.70495248</v>
      </c>
      <c r="AB978" s="9">
        <f>IFERROR(AA978/MAX($A$3:AA978)-1,"")</f>
        <v>-8.9117976146451117E-3</v>
      </c>
      <c r="AG978" s="2">
        <f t="shared" si="177"/>
        <v>43498</v>
      </c>
      <c r="AH978">
        <v>16452279.08190649</v>
      </c>
      <c r="AI978" s="9">
        <f>AH978/MAX($AH$2:AH978)-1</f>
        <v>-8.7130831346078352E-3</v>
      </c>
      <c r="AJ978" s="29">
        <f t="shared" si="173"/>
        <v>1</v>
      </c>
      <c r="AK978" s="29">
        <f t="shared" si="174"/>
        <v>1</v>
      </c>
      <c r="AL978" s="30">
        <f t="shared" si="178"/>
        <v>2</v>
      </c>
      <c r="AM978" s="30">
        <f t="shared" si="175"/>
        <v>2369</v>
      </c>
      <c r="AN978" s="31">
        <f t="shared" ca="1" si="176"/>
        <v>-8.7130831346078352E-3</v>
      </c>
      <c r="AV978" t="s">
        <v>1094</v>
      </c>
      <c r="AW978" t="s">
        <v>31</v>
      </c>
      <c r="AX978" s="7">
        <v>43272.4375</v>
      </c>
      <c r="AY978">
        <v>45.1</v>
      </c>
      <c r="AZ978" s="7">
        <v>43272.635416666664</v>
      </c>
      <c r="BA978">
        <v>2.6</v>
      </c>
      <c r="BB978" s="8">
        <v>-0.94240000000000002</v>
      </c>
      <c r="BC978">
        <v>-72742.37</v>
      </c>
      <c r="BD978" s="8">
        <v>-0.95289999999999997</v>
      </c>
      <c r="BE978">
        <v>1692.588</v>
      </c>
      <c r="BF978">
        <v>76335.73</v>
      </c>
      <c r="BG978">
        <v>5194403.2699999996</v>
      </c>
      <c r="BH978">
        <v>58</v>
      </c>
      <c r="BI978">
        <v>-1254.18</v>
      </c>
      <c r="BJ978" s="8">
        <v>-0.94240000000000002</v>
      </c>
      <c r="BK978" s="8">
        <v>0.41909999999999997</v>
      </c>
      <c r="BL978" t="s">
        <v>610</v>
      </c>
    </row>
    <row r="979" spans="1:64" x14ac:dyDescent="0.45">
      <c r="A979" t="s">
        <v>1090</v>
      </c>
      <c r="B979" t="s">
        <v>31</v>
      </c>
      <c r="C979" s="7">
        <v>43273.607638888891</v>
      </c>
      <c r="D979">
        <v>166.15</v>
      </c>
      <c r="E979" s="7">
        <v>43276.388888888891</v>
      </c>
      <c r="F979">
        <v>212.15</v>
      </c>
      <c r="G979" s="8">
        <v>0.27689999999999998</v>
      </c>
      <c r="H979">
        <v>17728.23</v>
      </c>
      <c r="I979" s="8">
        <v>0.25409999999999999</v>
      </c>
      <c r="J979">
        <v>419.93110000000001</v>
      </c>
      <c r="K979">
        <v>69771.55</v>
      </c>
      <c r="L979">
        <v>3972038.34</v>
      </c>
      <c r="M979">
        <v>15</v>
      </c>
      <c r="N979">
        <v>1181.8800000000001</v>
      </c>
      <c r="O979" s="8">
        <v>-0.15679999999999999</v>
      </c>
      <c r="P979" s="8">
        <v>0.80559999999999998</v>
      </c>
      <c r="Q979" t="s">
        <v>610</v>
      </c>
      <c r="S979" s="2">
        <v>43273</v>
      </c>
      <c r="T979" t="s">
        <v>1090</v>
      </c>
      <c r="U979">
        <v>166.15</v>
      </c>
      <c r="V979">
        <v>212.15</v>
      </c>
      <c r="W979">
        <f t="shared" si="179"/>
        <v>14573037.70495248</v>
      </c>
      <c r="X979">
        <f t="shared" si="169"/>
        <v>36432.594262381201</v>
      </c>
      <c r="Y979">
        <f t="shared" si="170"/>
        <v>225</v>
      </c>
      <c r="Z979">
        <f t="shared" si="171"/>
        <v>9498.8250000000025</v>
      </c>
      <c r="AA979" t="str">
        <f t="shared" si="172"/>
        <v/>
      </c>
      <c r="AB979" s="9" t="str">
        <f>IFERROR(AA979/MAX($A$3:AA979)-1,"")</f>
        <v/>
      </c>
      <c r="AG979" s="2">
        <f t="shared" si="177"/>
        <v>43499</v>
      </c>
      <c r="AH979">
        <v>16452279.08190649</v>
      </c>
      <c r="AI979" s="9">
        <f>AH979/MAX($AH$2:AH979)-1</f>
        <v>-8.7130831346078352E-3</v>
      </c>
      <c r="AJ979" s="29">
        <f t="shared" si="173"/>
        <v>1</v>
      </c>
      <c r="AK979" s="29">
        <f t="shared" si="174"/>
        <v>1</v>
      </c>
      <c r="AL979" s="30">
        <f t="shared" si="178"/>
        <v>2</v>
      </c>
      <c r="AM979" s="30">
        <f t="shared" si="175"/>
        <v>2369</v>
      </c>
      <c r="AN979" s="31">
        <f t="shared" ca="1" si="176"/>
        <v>-8.7130831346078352E-3</v>
      </c>
      <c r="AV979" t="s">
        <v>1090</v>
      </c>
      <c r="AW979" t="s">
        <v>31</v>
      </c>
      <c r="AX979" s="7">
        <v>43273.607638888891</v>
      </c>
      <c r="AY979">
        <v>166.15</v>
      </c>
      <c r="AZ979" s="7">
        <v>43276.388888888891</v>
      </c>
      <c r="BA979">
        <v>212.15</v>
      </c>
      <c r="BB979" s="8">
        <v>0.27689999999999998</v>
      </c>
      <c r="BC979">
        <v>17728.23</v>
      </c>
      <c r="BD979" s="8">
        <v>0.25409999999999999</v>
      </c>
      <c r="BE979">
        <v>419.93110000000001</v>
      </c>
      <c r="BF979">
        <v>69771.55</v>
      </c>
      <c r="BG979">
        <v>3972038.34</v>
      </c>
      <c r="BH979">
        <v>15</v>
      </c>
      <c r="BI979">
        <v>1181.8800000000001</v>
      </c>
      <c r="BJ979" s="8">
        <v>-0.15679999999999999</v>
      </c>
      <c r="BK979" s="8">
        <v>0.80559999999999998</v>
      </c>
      <c r="BL979" t="s">
        <v>610</v>
      </c>
    </row>
    <row r="980" spans="1:64" x14ac:dyDescent="0.45">
      <c r="A980" t="s">
        <v>1090</v>
      </c>
      <c r="B980" t="s">
        <v>31</v>
      </c>
      <c r="C980" s="7">
        <v>43273.607638888891</v>
      </c>
      <c r="D980">
        <v>166.15</v>
      </c>
      <c r="E980" s="7">
        <v>43276.385416666664</v>
      </c>
      <c r="F980">
        <v>209.1</v>
      </c>
      <c r="G980" s="8">
        <v>0.25850000000000001</v>
      </c>
      <c r="H980">
        <v>17923.04</v>
      </c>
      <c r="I980" s="8">
        <v>0.2359</v>
      </c>
      <c r="J980">
        <v>457.24959999999999</v>
      </c>
      <c r="K980">
        <v>75972.02</v>
      </c>
      <c r="L980">
        <v>5212326.3099999996</v>
      </c>
      <c r="M980">
        <v>14</v>
      </c>
      <c r="N980">
        <v>1280.22</v>
      </c>
      <c r="O980" s="8">
        <v>-0.15679999999999999</v>
      </c>
      <c r="P980" s="8">
        <v>0.80559999999999998</v>
      </c>
      <c r="Q980" t="s">
        <v>610</v>
      </c>
      <c r="S980" s="2">
        <v>43273</v>
      </c>
      <c r="T980" t="s">
        <v>1090</v>
      </c>
      <c r="U980">
        <v>166.15</v>
      </c>
      <c r="V980">
        <v>209.1</v>
      </c>
      <c r="W980">
        <f t="shared" si="179"/>
        <v>14573037.70495248</v>
      </c>
      <c r="X980">
        <f t="shared" si="169"/>
        <v>36432.594262381201</v>
      </c>
      <c r="Y980">
        <f t="shared" si="170"/>
        <v>225</v>
      </c>
      <c r="Z980">
        <f t="shared" si="171"/>
        <v>8819.4374999999982</v>
      </c>
      <c r="AA980" t="str">
        <f t="shared" si="172"/>
        <v/>
      </c>
      <c r="AB980" s="9" t="str">
        <f>IFERROR(AA980/MAX($A$3:AA980)-1,"")</f>
        <v/>
      </c>
      <c r="AG980" s="2">
        <f t="shared" si="177"/>
        <v>43500</v>
      </c>
      <c r="AH980">
        <v>16441842.131906491</v>
      </c>
      <c r="AI980" s="9">
        <f>AH980/MAX($AH$2:AH980)-1</f>
        <v>-9.3419329088835212E-3</v>
      </c>
      <c r="AJ980" s="29">
        <f t="shared" si="173"/>
        <v>1</v>
      </c>
      <c r="AK980" s="29">
        <f t="shared" si="174"/>
        <v>1</v>
      </c>
      <c r="AL980" s="30">
        <f t="shared" si="178"/>
        <v>2</v>
      </c>
      <c r="AM980" s="30">
        <f t="shared" si="175"/>
        <v>2369</v>
      </c>
      <c r="AN980" s="31">
        <f t="shared" ca="1" si="176"/>
        <v>-9.3419329088835212E-3</v>
      </c>
      <c r="AV980" t="s">
        <v>1090</v>
      </c>
      <c r="AW980" t="s">
        <v>31</v>
      </c>
      <c r="AX980" s="7">
        <v>43273.607638888891</v>
      </c>
      <c r="AY980">
        <v>166.15</v>
      </c>
      <c r="AZ980" s="7">
        <v>43276.385416666664</v>
      </c>
      <c r="BA980">
        <v>209.1</v>
      </c>
      <c r="BB980" s="8">
        <v>0.25850000000000001</v>
      </c>
      <c r="BC980">
        <v>17923.04</v>
      </c>
      <c r="BD980" s="8">
        <v>0.2359</v>
      </c>
      <c r="BE980">
        <v>457.24959999999999</v>
      </c>
      <c r="BF980">
        <v>75972.02</v>
      </c>
      <c r="BG980">
        <v>5212326.3099999996</v>
      </c>
      <c r="BH980">
        <v>14</v>
      </c>
      <c r="BI980">
        <v>1280.22</v>
      </c>
      <c r="BJ980" s="8">
        <v>-0.15679999999999999</v>
      </c>
      <c r="BK980" s="8">
        <v>0.80559999999999998</v>
      </c>
      <c r="BL980" t="s">
        <v>610</v>
      </c>
    </row>
    <row r="981" spans="1:64" x14ac:dyDescent="0.45">
      <c r="A981" t="s">
        <v>1069</v>
      </c>
      <c r="B981" t="s">
        <v>31</v>
      </c>
      <c r="C981" s="7">
        <v>43273.614583333336</v>
      </c>
      <c r="D981">
        <v>174.85</v>
      </c>
      <c r="E981" s="7">
        <v>43276.388888888891</v>
      </c>
      <c r="F981">
        <v>155.4</v>
      </c>
      <c r="G981" s="8">
        <v>-0.11119999999999999</v>
      </c>
      <c r="H981">
        <v>-9083</v>
      </c>
      <c r="I981" s="8">
        <v>-0.13009999999999999</v>
      </c>
      <c r="J981">
        <v>399.20890000000003</v>
      </c>
      <c r="K981">
        <v>69801.679999999993</v>
      </c>
      <c r="L981">
        <v>3962955.34</v>
      </c>
      <c r="M981">
        <v>13</v>
      </c>
      <c r="N981">
        <v>-698.69</v>
      </c>
      <c r="O981" s="8">
        <v>-0.3629</v>
      </c>
      <c r="P981" s="8">
        <v>0.33110000000000001</v>
      </c>
      <c r="Q981" t="s">
        <v>610</v>
      </c>
      <c r="S981" s="2">
        <v>43273</v>
      </c>
      <c r="T981" t="s">
        <v>1069</v>
      </c>
      <c r="U981">
        <v>174.85</v>
      </c>
      <c r="V981">
        <v>155.4</v>
      </c>
      <c r="W981">
        <f t="shared" si="179"/>
        <v>14573037.70495248</v>
      </c>
      <c r="X981">
        <f t="shared" si="169"/>
        <v>36432.594262381201</v>
      </c>
      <c r="Y981">
        <f t="shared" si="170"/>
        <v>200</v>
      </c>
      <c r="Z981">
        <f t="shared" si="171"/>
        <v>-4550.5</v>
      </c>
      <c r="AA981" t="str">
        <f t="shared" si="172"/>
        <v/>
      </c>
      <c r="AB981" s="9" t="str">
        <f>IFERROR(AA981/MAX($A$3:AA981)-1,"")</f>
        <v/>
      </c>
      <c r="AG981" s="2">
        <f t="shared" si="177"/>
        <v>43501</v>
      </c>
      <c r="AH981">
        <v>16438808.756906491</v>
      </c>
      <c r="AI981" s="9">
        <f>AH981/MAX($AH$2:AH981)-1</f>
        <v>-9.5247005933165596E-3</v>
      </c>
      <c r="AJ981" s="29">
        <f t="shared" si="173"/>
        <v>1</v>
      </c>
      <c r="AK981" s="29">
        <f t="shared" si="174"/>
        <v>1</v>
      </c>
      <c r="AL981" s="30">
        <f t="shared" si="178"/>
        <v>2</v>
      </c>
      <c r="AM981" s="30">
        <f t="shared" si="175"/>
        <v>2369</v>
      </c>
      <c r="AN981" s="31">
        <f t="shared" ca="1" si="176"/>
        <v>-9.5247005933165596E-3</v>
      </c>
      <c r="AV981" t="s">
        <v>1069</v>
      </c>
      <c r="AW981" t="s">
        <v>31</v>
      </c>
      <c r="AX981" s="7">
        <v>43273.614583333336</v>
      </c>
      <c r="AY981">
        <v>174.85</v>
      </c>
      <c r="AZ981" s="7">
        <v>43276.388888888891</v>
      </c>
      <c r="BA981">
        <v>155.4</v>
      </c>
      <c r="BB981" s="8">
        <v>-0.11119999999999999</v>
      </c>
      <c r="BC981">
        <v>-9083</v>
      </c>
      <c r="BD981" s="8">
        <v>-0.13009999999999999</v>
      </c>
      <c r="BE981">
        <v>399.20890000000003</v>
      </c>
      <c r="BF981">
        <v>69801.679999999993</v>
      </c>
      <c r="BG981">
        <v>3962955.34</v>
      </c>
      <c r="BH981">
        <v>13</v>
      </c>
      <c r="BI981">
        <v>-698.69</v>
      </c>
      <c r="BJ981" s="8">
        <v>-0.3629</v>
      </c>
      <c r="BK981" s="8">
        <v>0.33110000000000001</v>
      </c>
      <c r="BL981" t="s">
        <v>610</v>
      </c>
    </row>
    <row r="982" spans="1:64" x14ac:dyDescent="0.45">
      <c r="A982" t="s">
        <v>1069</v>
      </c>
      <c r="B982" t="s">
        <v>31</v>
      </c>
      <c r="C982" s="7">
        <v>43273.614583333336</v>
      </c>
      <c r="D982">
        <v>174.85</v>
      </c>
      <c r="E982" s="7">
        <v>43276.385416666664</v>
      </c>
      <c r="F982">
        <v>155.6</v>
      </c>
      <c r="G982" s="8">
        <v>-0.1101</v>
      </c>
      <c r="H982">
        <v>-9804.1200000000008</v>
      </c>
      <c r="I982" s="8">
        <v>-0.129</v>
      </c>
      <c r="J982">
        <v>434.68579999999997</v>
      </c>
      <c r="K982">
        <v>76004.820000000007</v>
      </c>
      <c r="L982">
        <v>5202522.1900000004</v>
      </c>
      <c r="M982">
        <v>12</v>
      </c>
      <c r="N982">
        <v>-817.01</v>
      </c>
      <c r="O982" s="8">
        <v>-0.24479999999999999</v>
      </c>
      <c r="P982" s="8">
        <v>0.33110000000000001</v>
      </c>
      <c r="Q982" t="s">
        <v>610</v>
      </c>
      <c r="S982" s="2">
        <v>43273</v>
      </c>
      <c r="T982" t="s">
        <v>1069</v>
      </c>
      <c r="U982">
        <v>174.85</v>
      </c>
      <c r="V982">
        <v>155.6</v>
      </c>
      <c r="W982">
        <f t="shared" si="179"/>
        <v>14573037.70495248</v>
      </c>
      <c r="X982">
        <f t="shared" si="169"/>
        <v>36432.594262381201</v>
      </c>
      <c r="Y982">
        <f t="shared" si="170"/>
        <v>200</v>
      </c>
      <c r="Z982">
        <f t="shared" si="171"/>
        <v>-4510.9000000000033</v>
      </c>
      <c r="AA982">
        <f t="shared" si="172"/>
        <v>14582294.567452481</v>
      </c>
      <c r="AB982" s="9">
        <f>IFERROR(AA982/MAX($A$3:AA982)-1,"")</f>
        <v>-8.2822536993270024E-3</v>
      </c>
      <c r="AG982" s="2">
        <f t="shared" si="177"/>
        <v>43502</v>
      </c>
      <c r="AH982">
        <v>16436999.806906492</v>
      </c>
      <c r="AI982" s="9">
        <f>AH982/MAX($AH$2:AH982)-1</f>
        <v>-9.6336939102507069E-3</v>
      </c>
      <c r="AJ982" s="29">
        <f t="shared" si="173"/>
        <v>1</v>
      </c>
      <c r="AK982" s="29">
        <f t="shared" si="174"/>
        <v>1</v>
      </c>
      <c r="AL982" s="30">
        <f t="shared" si="178"/>
        <v>2</v>
      </c>
      <c r="AM982" s="30">
        <f t="shared" si="175"/>
        <v>2369</v>
      </c>
      <c r="AN982" s="31">
        <f t="shared" ca="1" si="176"/>
        <v>-9.6336939102507069E-3</v>
      </c>
      <c r="AV982" t="s">
        <v>1069</v>
      </c>
      <c r="AW982" t="s">
        <v>31</v>
      </c>
      <c r="AX982" s="7">
        <v>43273.614583333336</v>
      </c>
      <c r="AY982">
        <v>174.85</v>
      </c>
      <c r="AZ982" s="7">
        <v>43276.385416666664</v>
      </c>
      <c r="BA982">
        <v>155.6</v>
      </c>
      <c r="BB982" s="8">
        <v>-0.1101</v>
      </c>
      <c r="BC982">
        <v>-9804.1200000000008</v>
      </c>
      <c r="BD982" s="8">
        <v>-0.129</v>
      </c>
      <c r="BE982">
        <v>434.68579999999997</v>
      </c>
      <c r="BF982">
        <v>76004.820000000007</v>
      </c>
      <c r="BG982">
        <v>5202522.1900000004</v>
      </c>
      <c r="BH982">
        <v>12</v>
      </c>
      <c r="BI982">
        <v>-817.01</v>
      </c>
      <c r="BJ982" s="8">
        <v>-0.24479999999999999</v>
      </c>
      <c r="BK982" s="8">
        <v>0.33110000000000001</v>
      </c>
      <c r="BL982" t="s">
        <v>610</v>
      </c>
    </row>
    <row r="983" spans="1:64" x14ac:dyDescent="0.45">
      <c r="A983" t="s">
        <v>1076</v>
      </c>
      <c r="B983" t="s">
        <v>31</v>
      </c>
      <c r="C983" s="7">
        <v>43276.461805555555</v>
      </c>
      <c r="D983">
        <v>170.6</v>
      </c>
      <c r="E983" s="7">
        <v>43277.385416666664</v>
      </c>
      <c r="F983">
        <v>256</v>
      </c>
      <c r="G983" s="8">
        <v>0.50060000000000004</v>
      </c>
      <c r="H983">
        <v>36150.1</v>
      </c>
      <c r="I983" s="8">
        <v>0.47560000000000002</v>
      </c>
      <c r="J983">
        <v>445.56040000000002</v>
      </c>
      <c r="K983">
        <v>76012.61</v>
      </c>
      <c r="L983">
        <v>5238672.29</v>
      </c>
      <c r="M983">
        <v>56</v>
      </c>
      <c r="N983">
        <v>645.54</v>
      </c>
      <c r="O983" s="8">
        <v>-0.20250000000000001</v>
      </c>
      <c r="P983" s="8">
        <v>0.50060000000000004</v>
      </c>
      <c r="Q983" t="s">
        <v>610</v>
      </c>
      <c r="S983" s="2">
        <v>43276</v>
      </c>
      <c r="T983" t="s">
        <v>1076</v>
      </c>
      <c r="U983">
        <v>170.6</v>
      </c>
      <c r="V983">
        <v>256</v>
      </c>
      <c r="W983">
        <f t="shared" si="179"/>
        <v>14582294.567452481</v>
      </c>
      <c r="X983">
        <f t="shared" si="169"/>
        <v>36455.736418631204</v>
      </c>
      <c r="Y983">
        <f t="shared" si="170"/>
        <v>225</v>
      </c>
      <c r="Z983">
        <f t="shared" si="171"/>
        <v>18255.150000000001</v>
      </c>
      <c r="AA983" t="str">
        <f t="shared" si="172"/>
        <v/>
      </c>
      <c r="AB983" s="9" t="str">
        <f>IFERROR(AA983/MAX($A$3:AA983)-1,"")</f>
        <v/>
      </c>
      <c r="AG983" s="2">
        <f t="shared" si="177"/>
        <v>43503</v>
      </c>
      <c r="AH983">
        <v>16395867.056906492</v>
      </c>
      <c r="AI983" s="9">
        <f>AH983/MAX($AH$2:AH983)-1</f>
        <v>-1.211203485783019E-2</v>
      </c>
      <c r="AJ983" s="29">
        <f t="shared" si="173"/>
        <v>1</v>
      </c>
      <c r="AK983" s="29">
        <f t="shared" si="174"/>
        <v>1</v>
      </c>
      <c r="AL983" s="30">
        <f t="shared" si="178"/>
        <v>2</v>
      </c>
      <c r="AM983" s="30">
        <f t="shared" si="175"/>
        <v>2369</v>
      </c>
      <c r="AN983" s="31">
        <f t="shared" ca="1" si="176"/>
        <v>-1.211203485783019E-2</v>
      </c>
      <c r="AV983" t="s">
        <v>1076</v>
      </c>
      <c r="AW983" t="s">
        <v>31</v>
      </c>
      <c r="AX983" s="7">
        <v>43276.461805555555</v>
      </c>
      <c r="AY983">
        <v>170.6</v>
      </c>
      <c r="AZ983" s="7">
        <v>43277.385416666664</v>
      </c>
      <c r="BA983">
        <v>256</v>
      </c>
      <c r="BB983" s="8">
        <v>0.50060000000000004</v>
      </c>
      <c r="BC983">
        <v>36150.1</v>
      </c>
      <c r="BD983" s="8">
        <v>0.47560000000000002</v>
      </c>
      <c r="BE983">
        <v>445.56040000000002</v>
      </c>
      <c r="BF983">
        <v>76012.61</v>
      </c>
      <c r="BG983">
        <v>5238672.29</v>
      </c>
      <c r="BH983">
        <v>56</v>
      </c>
      <c r="BI983">
        <v>645.54</v>
      </c>
      <c r="BJ983" s="8">
        <v>-0.20250000000000001</v>
      </c>
      <c r="BK983" s="8">
        <v>0.50060000000000004</v>
      </c>
      <c r="BL983" t="s">
        <v>610</v>
      </c>
    </row>
    <row r="984" spans="1:64" x14ac:dyDescent="0.45">
      <c r="A984" t="s">
        <v>1077</v>
      </c>
      <c r="B984" t="s">
        <v>31</v>
      </c>
      <c r="C984" s="7">
        <v>43276.597222222219</v>
      </c>
      <c r="D984">
        <v>139.94999999999999</v>
      </c>
      <c r="E984" s="7">
        <v>43277.385416666664</v>
      </c>
      <c r="F984">
        <v>191.65</v>
      </c>
      <c r="G984" s="8">
        <v>0.36940000000000001</v>
      </c>
      <c r="H984">
        <v>26282.82</v>
      </c>
      <c r="I984" s="8">
        <v>0.34570000000000001</v>
      </c>
      <c r="J984">
        <v>543.21299999999997</v>
      </c>
      <c r="K984">
        <v>76022.649999999994</v>
      </c>
      <c r="L984">
        <v>5264955.1100000003</v>
      </c>
      <c r="M984">
        <v>17</v>
      </c>
      <c r="N984">
        <v>1546.05</v>
      </c>
      <c r="O984" s="8">
        <v>-0.14360000000000001</v>
      </c>
      <c r="P984" s="8">
        <v>0.36940000000000001</v>
      </c>
      <c r="Q984" t="s">
        <v>610</v>
      </c>
      <c r="S984" s="2">
        <v>43276</v>
      </c>
      <c r="T984" t="s">
        <v>1077</v>
      </c>
      <c r="U984">
        <v>139.94999999999999</v>
      </c>
      <c r="V984">
        <v>191.65</v>
      </c>
      <c r="W984">
        <f t="shared" si="179"/>
        <v>14582294.567452481</v>
      </c>
      <c r="X984">
        <f t="shared" si="169"/>
        <v>36455.736418631204</v>
      </c>
      <c r="Y984">
        <f t="shared" si="170"/>
        <v>250</v>
      </c>
      <c r="Z984">
        <f t="shared" si="171"/>
        <v>12096.000000000004</v>
      </c>
      <c r="AA984">
        <f t="shared" si="172"/>
        <v>14612645.717452481</v>
      </c>
      <c r="AB984" s="9">
        <f>IFERROR(AA984/MAX($A$3:AA984)-1,"")</f>
        <v>-6.2181221638951678E-3</v>
      </c>
      <c r="AG984" s="2">
        <f t="shared" si="177"/>
        <v>43504</v>
      </c>
      <c r="AH984">
        <v>16373489.656906491</v>
      </c>
      <c r="AI984" s="9">
        <f>AH984/MAX($AH$2:AH984)-1</f>
        <v>-1.3460323671983576E-2</v>
      </c>
      <c r="AJ984" s="29">
        <f t="shared" si="173"/>
        <v>1</v>
      </c>
      <c r="AK984" s="29">
        <f t="shared" si="174"/>
        <v>1</v>
      </c>
      <c r="AL984" s="30">
        <f t="shared" si="178"/>
        <v>2</v>
      </c>
      <c r="AM984" s="30">
        <f t="shared" si="175"/>
        <v>2369</v>
      </c>
      <c r="AN984" s="31">
        <f t="shared" ca="1" si="176"/>
        <v>-1.3460323671983576E-2</v>
      </c>
      <c r="AV984" t="s">
        <v>1077</v>
      </c>
      <c r="AW984" t="s">
        <v>31</v>
      </c>
      <c r="AX984" s="7">
        <v>43276.597222222219</v>
      </c>
      <c r="AY984">
        <v>139.94999999999999</v>
      </c>
      <c r="AZ984" s="7">
        <v>43277.385416666664</v>
      </c>
      <c r="BA984">
        <v>191.65</v>
      </c>
      <c r="BB984" s="8">
        <v>0.36940000000000001</v>
      </c>
      <c r="BC984">
        <v>26282.82</v>
      </c>
      <c r="BD984" s="8">
        <v>0.34570000000000001</v>
      </c>
      <c r="BE984">
        <v>543.21299999999997</v>
      </c>
      <c r="BF984">
        <v>76022.649999999994</v>
      </c>
      <c r="BG984">
        <v>5264955.1100000003</v>
      </c>
      <c r="BH984">
        <v>17</v>
      </c>
      <c r="BI984">
        <v>1546.05</v>
      </c>
      <c r="BJ984" s="8">
        <v>-0.14360000000000001</v>
      </c>
      <c r="BK984" s="8">
        <v>0.36940000000000001</v>
      </c>
      <c r="BL984" t="s">
        <v>610</v>
      </c>
    </row>
    <row r="985" spans="1:64" x14ac:dyDescent="0.45">
      <c r="A985" t="s">
        <v>1090</v>
      </c>
      <c r="B985" t="s">
        <v>31</v>
      </c>
      <c r="C985" s="7">
        <v>43277.458333333336</v>
      </c>
      <c r="D985">
        <v>152.25</v>
      </c>
      <c r="E985" s="7">
        <v>43278.388888888891</v>
      </c>
      <c r="F985">
        <v>88.9</v>
      </c>
      <c r="G985" s="8">
        <v>-0.41610000000000003</v>
      </c>
      <c r="H985">
        <v>-30155.17</v>
      </c>
      <c r="I985" s="8">
        <v>-0.43190000000000001</v>
      </c>
      <c r="J985">
        <v>458.55349999999999</v>
      </c>
      <c r="K985">
        <v>69814.77</v>
      </c>
      <c r="L985">
        <v>3932800.17</v>
      </c>
      <c r="M985">
        <v>58</v>
      </c>
      <c r="N985">
        <v>-519.91999999999996</v>
      </c>
      <c r="O985" s="8">
        <v>-0.42330000000000001</v>
      </c>
      <c r="P985" s="8">
        <v>0.27360000000000001</v>
      </c>
      <c r="Q985" t="s">
        <v>610</v>
      </c>
      <c r="S985" s="2">
        <v>43277</v>
      </c>
      <c r="T985" t="s">
        <v>1090</v>
      </c>
      <c r="U985">
        <v>152.25</v>
      </c>
      <c r="V985">
        <v>88.9</v>
      </c>
      <c r="W985">
        <f t="shared" si="179"/>
        <v>14612645.717452481</v>
      </c>
      <c r="X985">
        <f t="shared" si="169"/>
        <v>36531.614293631203</v>
      </c>
      <c r="Y985">
        <f t="shared" si="170"/>
        <v>250</v>
      </c>
      <c r="Z985">
        <f t="shared" si="171"/>
        <v>-16440.375</v>
      </c>
      <c r="AA985" t="str">
        <f t="shared" si="172"/>
        <v/>
      </c>
      <c r="AB985" s="9" t="str">
        <f>IFERROR(AA985/MAX($A$3:AA985)-1,"")</f>
        <v/>
      </c>
      <c r="AG985" s="2">
        <f t="shared" si="177"/>
        <v>43505</v>
      </c>
      <c r="AH985">
        <v>16373489.656906491</v>
      </c>
      <c r="AI985" s="9">
        <f>AH985/MAX($AH$2:AH985)-1</f>
        <v>-1.3460323671983576E-2</v>
      </c>
      <c r="AJ985" s="29">
        <f t="shared" si="173"/>
        <v>1</v>
      </c>
      <c r="AK985" s="29">
        <f t="shared" si="174"/>
        <v>1</v>
      </c>
      <c r="AL985" s="30">
        <f t="shared" si="178"/>
        <v>2</v>
      </c>
      <c r="AM985" s="30">
        <f t="shared" si="175"/>
        <v>2369</v>
      </c>
      <c r="AN985" s="31">
        <f t="shared" ca="1" si="176"/>
        <v>-1.3460323671983576E-2</v>
      </c>
      <c r="AV985" t="s">
        <v>1090</v>
      </c>
      <c r="AW985" t="s">
        <v>31</v>
      </c>
      <c r="AX985" s="7">
        <v>43277.458333333336</v>
      </c>
      <c r="AY985">
        <v>152.25</v>
      </c>
      <c r="AZ985" s="7">
        <v>43278.388888888891</v>
      </c>
      <c r="BA985">
        <v>88.9</v>
      </c>
      <c r="BB985" s="8">
        <v>-0.41610000000000003</v>
      </c>
      <c r="BC985">
        <v>-30155.17</v>
      </c>
      <c r="BD985" s="8">
        <v>-0.43190000000000001</v>
      </c>
      <c r="BE985">
        <v>458.55349999999999</v>
      </c>
      <c r="BF985">
        <v>69814.77</v>
      </c>
      <c r="BG985">
        <v>3932800.17</v>
      </c>
      <c r="BH985">
        <v>58</v>
      </c>
      <c r="BI985">
        <v>-519.91999999999996</v>
      </c>
      <c r="BJ985" s="8">
        <v>-0.42330000000000001</v>
      </c>
      <c r="BK985" s="8">
        <v>0.27360000000000001</v>
      </c>
      <c r="BL985" t="s">
        <v>610</v>
      </c>
    </row>
    <row r="986" spans="1:64" x14ac:dyDescent="0.45">
      <c r="A986" t="s">
        <v>1090</v>
      </c>
      <c r="B986" t="s">
        <v>31</v>
      </c>
      <c r="C986" s="7">
        <v>43277.461805555555</v>
      </c>
      <c r="D986">
        <v>158.4</v>
      </c>
      <c r="E986" s="7">
        <v>43278.385416666664</v>
      </c>
      <c r="F986">
        <v>94.1</v>
      </c>
      <c r="G986" s="8">
        <v>-0.40589999999999998</v>
      </c>
      <c r="H986">
        <v>-32199.52</v>
      </c>
      <c r="I986" s="8">
        <v>-0.4219</v>
      </c>
      <c r="J986">
        <v>481.84840000000003</v>
      </c>
      <c r="K986">
        <v>76324.77</v>
      </c>
      <c r="L986">
        <v>5232755.59</v>
      </c>
      <c r="M986">
        <v>56</v>
      </c>
      <c r="N986">
        <v>-574.99</v>
      </c>
      <c r="O986" s="8">
        <v>-0.40589999999999998</v>
      </c>
      <c r="P986" s="8">
        <v>0.22409999999999999</v>
      </c>
      <c r="Q986" t="s">
        <v>610</v>
      </c>
      <c r="S986" s="2">
        <v>43277</v>
      </c>
      <c r="T986" t="s">
        <v>1090</v>
      </c>
      <c r="U986">
        <v>158.4</v>
      </c>
      <c r="V986">
        <v>94.1</v>
      </c>
      <c r="W986">
        <f t="shared" si="179"/>
        <v>14612645.717452481</v>
      </c>
      <c r="X986">
        <f t="shared" si="169"/>
        <v>36531.614293631203</v>
      </c>
      <c r="Y986">
        <f t="shared" si="170"/>
        <v>225</v>
      </c>
      <c r="Z986">
        <f t="shared" si="171"/>
        <v>-15035.625000000004</v>
      </c>
      <c r="AA986" t="str">
        <f t="shared" si="172"/>
        <v/>
      </c>
      <c r="AB986" s="9" t="str">
        <f>IFERROR(AA986/MAX($A$3:AA986)-1,"")</f>
        <v/>
      </c>
      <c r="AG986" s="2">
        <f t="shared" si="177"/>
        <v>43506</v>
      </c>
      <c r="AH986">
        <v>16373489.656906491</v>
      </c>
      <c r="AI986" s="9">
        <f>AH986/MAX($AH$2:AH986)-1</f>
        <v>-1.3460323671983576E-2</v>
      </c>
      <c r="AJ986" s="29">
        <f t="shared" si="173"/>
        <v>1</v>
      </c>
      <c r="AK986" s="29">
        <f t="shared" si="174"/>
        <v>1</v>
      </c>
      <c r="AL986" s="30">
        <f t="shared" si="178"/>
        <v>2</v>
      </c>
      <c r="AM986" s="30">
        <f t="shared" si="175"/>
        <v>2369</v>
      </c>
      <c r="AN986" s="31">
        <f t="shared" ca="1" si="176"/>
        <v>-1.3460323671983576E-2</v>
      </c>
      <c r="AV986" t="s">
        <v>1090</v>
      </c>
      <c r="AW986" t="s">
        <v>31</v>
      </c>
      <c r="AX986" s="7">
        <v>43277.461805555555</v>
      </c>
      <c r="AY986">
        <v>158.4</v>
      </c>
      <c r="AZ986" s="7">
        <v>43278.385416666664</v>
      </c>
      <c r="BA986">
        <v>94.1</v>
      </c>
      <c r="BB986" s="8">
        <v>-0.40589999999999998</v>
      </c>
      <c r="BC986">
        <v>-32199.52</v>
      </c>
      <c r="BD986" s="8">
        <v>-0.4219</v>
      </c>
      <c r="BE986">
        <v>481.84840000000003</v>
      </c>
      <c r="BF986">
        <v>76324.77</v>
      </c>
      <c r="BG986">
        <v>5232755.59</v>
      </c>
      <c r="BH986">
        <v>56</v>
      </c>
      <c r="BI986">
        <v>-574.99</v>
      </c>
      <c r="BJ986" s="8">
        <v>-0.40589999999999998</v>
      </c>
      <c r="BK986" s="8">
        <v>0.22409999999999999</v>
      </c>
      <c r="BL986" t="s">
        <v>610</v>
      </c>
    </row>
    <row r="987" spans="1:64" x14ac:dyDescent="0.45">
      <c r="A987" t="s">
        <v>1069</v>
      </c>
      <c r="B987" t="s">
        <v>31</v>
      </c>
      <c r="C987" s="7">
        <v>43277.510416666664</v>
      </c>
      <c r="D987">
        <v>120.9</v>
      </c>
      <c r="E987" s="7">
        <v>43278.388888888891</v>
      </c>
      <c r="F987">
        <v>56.35</v>
      </c>
      <c r="G987" s="8">
        <v>-0.53390000000000004</v>
      </c>
      <c r="H987">
        <v>-38302.15</v>
      </c>
      <c r="I987" s="8">
        <v>-0.54859999999999998</v>
      </c>
      <c r="J987">
        <v>577.51369999999997</v>
      </c>
      <c r="K987">
        <v>69821.41</v>
      </c>
      <c r="L987">
        <v>3894498.02</v>
      </c>
      <c r="M987">
        <v>43</v>
      </c>
      <c r="N987">
        <v>-890.75</v>
      </c>
      <c r="O987" s="8">
        <v>-0.54179999999999995</v>
      </c>
      <c r="P987" s="8">
        <v>0.158</v>
      </c>
      <c r="Q987" t="s">
        <v>610</v>
      </c>
      <c r="S987" s="2">
        <v>43277</v>
      </c>
      <c r="T987" t="s">
        <v>1069</v>
      </c>
      <c r="U987">
        <v>120.9</v>
      </c>
      <c r="V987">
        <v>56.35</v>
      </c>
      <c r="W987">
        <f t="shared" si="179"/>
        <v>14612645.717452481</v>
      </c>
      <c r="X987">
        <f t="shared" si="169"/>
        <v>36531.614293631203</v>
      </c>
      <c r="Y987">
        <f t="shared" si="170"/>
        <v>300</v>
      </c>
      <c r="Z987">
        <f t="shared" si="171"/>
        <v>-19896.75</v>
      </c>
      <c r="AA987" t="str">
        <f t="shared" si="172"/>
        <v/>
      </c>
      <c r="AB987" s="9" t="str">
        <f>IFERROR(AA987/MAX($A$3:AA987)-1,"")</f>
        <v/>
      </c>
      <c r="AG987" s="2">
        <f t="shared" si="177"/>
        <v>43507</v>
      </c>
      <c r="AH987">
        <v>16373489.656906491</v>
      </c>
      <c r="AI987" s="9">
        <f>AH987/MAX($AH$2:AH987)-1</f>
        <v>-1.3460323671983576E-2</v>
      </c>
      <c r="AJ987" s="29">
        <f t="shared" si="173"/>
        <v>1</v>
      </c>
      <c r="AK987" s="29">
        <f t="shared" si="174"/>
        <v>1</v>
      </c>
      <c r="AL987" s="30">
        <f t="shared" si="178"/>
        <v>2</v>
      </c>
      <c r="AM987" s="30">
        <f t="shared" si="175"/>
        <v>2369</v>
      </c>
      <c r="AN987" s="31">
        <f t="shared" ca="1" si="176"/>
        <v>-1.3460323671983576E-2</v>
      </c>
      <c r="AV987" t="s">
        <v>1069</v>
      </c>
      <c r="AW987" t="s">
        <v>31</v>
      </c>
      <c r="AX987" s="7">
        <v>43277.510416666664</v>
      </c>
      <c r="AY987">
        <v>120.9</v>
      </c>
      <c r="AZ987" s="7">
        <v>43278.388888888891</v>
      </c>
      <c r="BA987">
        <v>56.35</v>
      </c>
      <c r="BB987" s="8">
        <v>-0.53390000000000004</v>
      </c>
      <c r="BC987">
        <v>-38302.15</v>
      </c>
      <c r="BD987" s="8">
        <v>-0.54859999999999998</v>
      </c>
      <c r="BE987">
        <v>577.51369999999997</v>
      </c>
      <c r="BF987">
        <v>69821.41</v>
      </c>
      <c r="BG987">
        <v>3894498.02</v>
      </c>
      <c r="BH987">
        <v>43</v>
      </c>
      <c r="BI987">
        <v>-890.75</v>
      </c>
      <c r="BJ987" s="8">
        <v>-0.54179999999999995</v>
      </c>
      <c r="BK987" s="8">
        <v>0.158</v>
      </c>
      <c r="BL987" t="s">
        <v>610</v>
      </c>
    </row>
    <row r="988" spans="1:64" x14ac:dyDescent="0.45">
      <c r="A988" t="s">
        <v>1069</v>
      </c>
      <c r="B988" t="s">
        <v>31</v>
      </c>
      <c r="C988" s="7">
        <v>43277.510416666664</v>
      </c>
      <c r="D988">
        <v>120.9</v>
      </c>
      <c r="E988" s="7">
        <v>43278.385416666664</v>
      </c>
      <c r="F988">
        <v>59.5</v>
      </c>
      <c r="G988" s="8">
        <v>-0.50790000000000002</v>
      </c>
      <c r="H988">
        <v>-39896.82</v>
      </c>
      <c r="I988" s="8">
        <v>-0.52280000000000004</v>
      </c>
      <c r="J988">
        <v>631.23889999999994</v>
      </c>
      <c r="K988">
        <v>76316.78</v>
      </c>
      <c r="L988">
        <v>5192858.7699999996</v>
      </c>
      <c r="M988">
        <v>42</v>
      </c>
      <c r="N988">
        <v>-949.92</v>
      </c>
      <c r="O988" s="8">
        <v>-0.50790000000000002</v>
      </c>
      <c r="P988" s="8">
        <v>0.158</v>
      </c>
      <c r="Q988" t="s">
        <v>610</v>
      </c>
      <c r="S988" s="2">
        <v>43277</v>
      </c>
      <c r="T988" t="s">
        <v>1069</v>
      </c>
      <c r="U988">
        <v>120.9</v>
      </c>
      <c r="V988">
        <v>59.5</v>
      </c>
      <c r="W988">
        <f t="shared" si="179"/>
        <v>14612645.717452481</v>
      </c>
      <c r="X988">
        <f t="shared" si="169"/>
        <v>36531.614293631203</v>
      </c>
      <c r="Y988">
        <f t="shared" si="170"/>
        <v>300</v>
      </c>
      <c r="Z988">
        <f t="shared" si="171"/>
        <v>-18961.2</v>
      </c>
      <c r="AA988">
        <f t="shared" si="172"/>
        <v>14542311.767452482</v>
      </c>
      <c r="AB988" s="9">
        <f>IFERROR(AA988/MAX($A$3:AA988)-1,"")</f>
        <v>-1.1001417828358617E-2</v>
      </c>
      <c r="AG988" s="2">
        <f t="shared" si="177"/>
        <v>43508</v>
      </c>
      <c r="AH988">
        <v>16329445.406906491</v>
      </c>
      <c r="AI988" s="9">
        <f>AH988/MAX($AH$2:AH988)-1</f>
        <v>-1.6114089060401127E-2</v>
      </c>
      <c r="AJ988" s="29">
        <f t="shared" si="173"/>
        <v>1</v>
      </c>
      <c r="AK988" s="29">
        <f t="shared" si="174"/>
        <v>1</v>
      </c>
      <c r="AL988" s="30">
        <f t="shared" si="178"/>
        <v>2</v>
      </c>
      <c r="AM988" s="30">
        <f t="shared" si="175"/>
        <v>2369</v>
      </c>
      <c r="AN988" s="31">
        <f t="shared" ca="1" si="176"/>
        <v>-1.6114089060401127E-2</v>
      </c>
      <c r="AV988" t="s">
        <v>1069</v>
      </c>
      <c r="AW988" t="s">
        <v>31</v>
      </c>
      <c r="AX988" s="7">
        <v>43277.510416666664</v>
      </c>
      <c r="AY988">
        <v>120.9</v>
      </c>
      <c r="AZ988" s="7">
        <v>43278.385416666664</v>
      </c>
      <c r="BA988">
        <v>59.5</v>
      </c>
      <c r="BB988" s="8">
        <v>-0.50790000000000002</v>
      </c>
      <c r="BC988">
        <v>-39896.82</v>
      </c>
      <c r="BD988" s="8">
        <v>-0.52280000000000004</v>
      </c>
      <c r="BE988">
        <v>631.23889999999994</v>
      </c>
      <c r="BF988">
        <v>76316.78</v>
      </c>
      <c r="BG988">
        <v>5192858.7699999996</v>
      </c>
      <c r="BH988">
        <v>42</v>
      </c>
      <c r="BI988">
        <v>-949.92</v>
      </c>
      <c r="BJ988" s="8">
        <v>-0.50790000000000002</v>
      </c>
      <c r="BK988" s="8">
        <v>0.158</v>
      </c>
      <c r="BL988" t="s">
        <v>610</v>
      </c>
    </row>
    <row r="989" spans="1:64" x14ac:dyDescent="0.45">
      <c r="A989" t="s">
        <v>1094</v>
      </c>
      <c r="B989" t="s">
        <v>31</v>
      </c>
      <c r="C989" s="7">
        <v>43278.479166666664</v>
      </c>
      <c r="D989">
        <v>135.65</v>
      </c>
      <c r="E989" s="7">
        <v>43279.388888888891</v>
      </c>
      <c r="F989">
        <v>158.94999999999999</v>
      </c>
      <c r="G989" s="8">
        <v>0.17180000000000001</v>
      </c>
      <c r="H989">
        <v>10424.200000000001</v>
      </c>
      <c r="I989" s="8">
        <v>0.15</v>
      </c>
      <c r="J989">
        <v>512.14520000000005</v>
      </c>
      <c r="K989">
        <v>69472.490000000005</v>
      </c>
      <c r="L989">
        <v>3904922.22</v>
      </c>
      <c r="M989">
        <v>52</v>
      </c>
      <c r="N989">
        <v>200.47</v>
      </c>
      <c r="O989" s="8">
        <v>-0.36009999999999998</v>
      </c>
      <c r="P989" s="8">
        <v>0.54810000000000003</v>
      </c>
      <c r="Q989" t="s">
        <v>610</v>
      </c>
      <c r="S989" s="2">
        <v>43278</v>
      </c>
      <c r="T989" t="s">
        <v>1094</v>
      </c>
      <c r="U989">
        <v>135.65</v>
      </c>
      <c r="V989">
        <v>158.94999999999999</v>
      </c>
      <c r="W989">
        <f t="shared" si="179"/>
        <v>14542311.767452482</v>
      </c>
      <c r="X989">
        <f t="shared" si="169"/>
        <v>36355.779418631209</v>
      </c>
      <c r="Y989">
        <f t="shared" si="170"/>
        <v>275</v>
      </c>
      <c r="Z989">
        <f t="shared" si="171"/>
        <v>5597.3499999999876</v>
      </c>
      <c r="AA989" t="str">
        <f t="shared" si="172"/>
        <v/>
      </c>
      <c r="AB989" s="9" t="str">
        <f>IFERROR(AA989/MAX($A$3:AA989)-1,"")</f>
        <v/>
      </c>
      <c r="AG989" s="2">
        <f t="shared" si="177"/>
        <v>43509</v>
      </c>
      <c r="AH989">
        <v>16408216.33858899</v>
      </c>
      <c r="AI989" s="9">
        <f>AH989/MAX($AH$2:AH989)-1</f>
        <v>-1.136796278710972E-2</v>
      </c>
      <c r="AJ989" s="29">
        <f t="shared" si="173"/>
        <v>1</v>
      </c>
      <c r="AK989" s="29">
        <f t="shared" si="174"/>
        <v>1</v>
      </c>
      <c r="AL989" s="30">
        <f t="shared" si="178"/>
        <v>2</v>
      </c>
      <c r="AM989" s="30">
        <f t="shared" si="175"/>
        <v>2369</v>
      </c>
      <c r="AN989" s="31">
        <f t="shared" ca="1" si="176"/>
        <v>-1.136796278710972E-2</v>
      </c>
      <c r="AV989" t="s">
        <v>1094</v>
      </c>
      <c r="AW989" t="s">
        <v>31</v>
      </c>
      <c r="AX989" s="7">
        <v>43278.479166666664</v>
      </c>
      <c r="AY989">
        <v>135.65</v>
      </c>
      <c r="AZ989" s="7">
        <v>43279.388888888891</v>
      </c>
      <c r="BA989">
        <v>158.94999999999999</v>
      </c>
      <c r="BB989" s="8">
        <v>0.17180000000000001</v>
      </c>
      <c r="BC989">
        <v>10424.200000000001</v>
      </c>
      <c r="BD989" s="8">
        <v>0.15</v>
      </c>
      <c r="BE989">
        <v>512.14520000000005</v>
      </c>
      <c r="BF989">
        <v>69472.490000000005</v>
      </c>
      <c r="BG989">
        <v>3904922.22</v>
      </c>
      <c r="BH989">
        <v>52</v>
      </c>
      <c r="BI989">
        <v>200.47</v>
      </c>
      <c r="BJ989" s="8">
        <v>-0.36009999999999998</v>
      </c>
      <c r="BK989" s="8">
        <v>0.54810000000000003</v>
      </c>
      <c r="BL989" t="s">
        <v>610</v>
      </c>
    </row>
    <row r="990" spans="1:64" x14ac:dyDescent="0.45">
      <c r="A990" t="s">
        <v>1094</v>
      </c>
      <c r="B990" t="s">
        <v>31</v>
      </c>
      <c r="C990" s="7">
        <v>43278.479166666664</v>
      </c>
      <c r="D990">
        <v>135.65</v>
      </c>
      <c r="E990" s="7">
        <v>43279.385416666664</v>
      </c>
      <c r="F990">
        <v>150.9</v>
      </c>
      <c r="G990" s="8">
        <v>0.1124</v>
      </c>
      <c r="H990">
        <v>6935.35</v>
      </c>
      <c r="I990" s="8">
        <v>9.1300000000000006E-2</v>
      </c>
      <c r="J990">
        <v>560.00220000000002</v>
      </c>
      <c r="K990">
        <v>75964.3</v>
      </c>
      <c r="L990">
        <v>5199794.1100000003</v>
      </c>
      <c r="M990">
        <v>51</v>
      </c>
      <c r="N990">
        <v>135.99</v>
      </c>
      <c r="O990" s="8">
        <v>-0.33579999999999999</v>
      </c>
      <c r="P990" s="8">
        <v>0.54810000000000003</v>
      </c>
      <c r="Q990" t="s">
        <v>610</v>
      </c>
      <c r="S990" s="2">
        <v>43278</v>
      </c>
      <c r="T990" t="s">
        <v>1094</v>
      </c>
      <c r="U990">
        <v>135.65</v>
      </c>
      <c r="V990">
        <v>150.9</v>
      </c>
      <c r="W990">
        <f t="shared" si="179"/>
        <v>14542311.767452482</v>
      </c>
      <c r="X990">
        <f t="shared" si="169"/>
        <v>36355.779418631209</v>
      </c>
      <c r="Y990">
        <f t="shared" si="170"/>
        <v>275</v>
      </c>
      <c r="Z990">
        <f t="shared" si="171"/>
        <v>3405.7374999999929</v>
      </c>
      <c r="AA990" t="str">
        <f t="shared" si="172"/>
        <v/>
      </c>
      <c r="AB990" s="9" t="str">
        <f>IFERROR(AA990/MAX($A$3:AA990)-1,"")</f>
        <v/>
      </c>
      <c r="AG990" s="2">
        <f t="shared" si="177"/>
        <v>43510</v>
      </c>
      <c r="AH990">
        <v>16366855.03858899</v>
      </c>
      <c r="AI990" s="9">
        <f>AH990/MAX($AH$2:AH990)-1</f>
        <v>-1.3860074387601284E-2</v>
      </c>
      <c r="AJ990" s="29">
        <f t="shared" si="173"/>
        <v>1</v>
      </c>
      <c r="AK990" s="29">
        <f t="shared" si="174"/>
        <v>1</v>
      </c>
      <c r="AL990" s="30">
        <f t="shared" si="178"/>
        <v>2</v>
      </c>
      <c r="AM990" s="30">
        <f t="shared" si="175"/>
        <v>2369</v>
      </c>
      <c r="AN990" s="31">
        <f t="shared" ca="1" si="176"/>
        <v>-1.3860074387601284E-2</v>
      </c>
      <c r="AV990" t="s">
        <v>1094</v>
      </c>
      <c r="AW990" t="s">
        <v>31</v>
      </c>
      <c r="AX990" s="7">
        <v>43278.479166666664</v>
      </c>
      <c r="AY990">
        <v>135.65</v>
      </c>
      <c r="AZ990" s="7">
        <v>43279.385416666664</v>
      </c>
      <c r="BA990">
        <v>150.9</v>
      </c>
      <c r="BB990" s="8">
        <v>0.1124</v>
      </c>
      <c r="BC990">
        <v>6935.35</v>
      </c>
      <c r="BD990" s="8">
        <v>9.1300000000000006E-2</v>
      </c>
      <c r="BE990">
        <v>560.00220000000002</v>
      </c>
      <c r="BF990">
        <v>75964.3</v>
      </c>
      <c r="BG990">
        <v>5199794.1100000003</v>
      </c>
      <c r="BH990">
        <v>51</v>
      </c>
      <c r="BI990">
        <v>135.99</v>
      </c>
      <c r="BJ990" s="8">
        <v>-0.33579999999999999</v>
      </c>
      <c r="BK990" s="8">
        <v>0.54810000000000003</v>
      </c>
      <c r="BL990" t="s">
        <v>610</v>
      </c>
    </row>
    <row r="991" spans="1:64" x14ac:dyDescent="0.45">
      <c r="A991" t="s">
        <v>1091</v>
      </c>
      <c r="B991" t="s">
        <v>31</v>
      </c>
      <c r="C991" s="7">
        <v>43278.496527777781</v>
      </c>
      <c r="D991">
        <v>85.55</v>
      </c>
      <c r="E991" s="7">
        <v>43279.388888888891</v>
      </c>
      <c r="F991">
        <v>95.7</v>
      </c>
      <c r="G991" s="8">
        <v>0.1186</v>
      </c>
      <c r="H991">
        <v>6769.79</v>
      </c>
      <c r="I991" s="8">
        <v>9.7500000000000003E-2</v>
      </c>
      <c r="J991">
        <v>811.9683</v>
      </c>
      <c r="K991">
        <v>69463.89</v>
      </c>
      <c r="L991">
        <v>3911692.01</v>
      </c>
      <c r="M991">
        <v>47</v>
      </c>
      <c r="N991">
        <v>144.04</v>
      </c>
      <c r="O991" s="8">
        <v>-0.44180000000000003</v>
      </c>
      <c r="P991" s="8">
        <v>0.62360000000000004</v>
      </c>
      <c r="Q991" t="s">
        <v>610</v>
      </c>
      <c r="S991" s="2">
        <v>43278</v>
      </c>
      <c r="T991" t="s">
        <v>1091</v>
      </c>
      <c r="U991">
        <v>85.55</v>
      </c>
      <c r="V991">
        <v>95.7</v>
      </c>
      <c r="W991">
        <f t="shared" si="179"/>
        <v>14542311.767452482</v>
      </c>
      <c r="X991">
        <f t="shared" si="169"/>
        <v>36355.779418631209</v>
      </c>
      <c r="Y991">
        <f t="shared" si="170"/>
        <v>425</v>
      </c>
      <c r="Z991">
        <f t="shared" si="171"/>
        <v>3543.4374999999964</v>
      </c>
      <c r="AA991" t="str">
        <f t="shared" si="172"/>
        <v/>
      </c>
      <c r="AB991" s="9" t="str">
        <f>IFERROR(AA991/MAX($A$3:AA991)-1,"")</f>
        <v/>
      </c>
      <c r="AG991" s="2">
        <f t="shared" si="177"/>
        <v>43511</v>
      </c>
      <c r="AH991">
        <v>16354701.201088989</v>
      </c>
      <c r="AI991" s="9">
        <f>AH991/MAX($AH$2:AH991)-1</f>
        <v>-1.4592370505572494E-2</v>
      </c>
      <c r="AJ991" s="29">
        <f t="shared" si="173"/>
        <v>1</v>
      </c>
      <c r="AK991" s="29">
        <f t="shared" si="174"/>
        <v>1</v>
      </c>
      <c r="AL991" s="30">
        <f t="shared" si="178"/>
        <v>2</v>
      </c>
      <c r="AM991" s="30">
        <f t="shared" si="175"/>
        <v>2369</v>
      </c>
      <c r="AN991" s="31">
        <f t="shared" ca="1" si="176"/>
        <v>-1.4592370505572494E-2</v>
      </c>
      <c r="AV991" t="s">
        <v>1091</v>
      </c>
      <c r="AW991" t="s">
        <v>31</v>
      </c>
      <c r="AX991" s="7">
        <v>43278.496527777781</v>
      </c>
      <c r="AY991">
        <v>85.55</v>
      </c>
      <c r="AZ991" s="7">
        <v>43279.388888888891</v>
      </c>
      <c r="BA991">
        <v>95.7</v>
      </c>
      <c r="BB991" s="8">
        <v>0.1186</v>
      </c>
      <c r="BC991">
        <v>6769.79</v>
      </c>
      <c r="BD991" s="8">
        <v>9.7500000000000003E-2</v>
      </c>
      <c r="BE991">
        <v>811.9683</v>
      </c>
      <c r="BF991">
        <v>69463.89</v>
      </c>
      <c r="BG991">
        <v>3911692.01</v>
      </c>
      <c r="BH991">
        <v>47</v>
      </c>
      <c r="BI991">
        <v>144.04</v>
      </c>
      <c r="BJ991" s="8">
        <v>-0.44180000000000003</v>
      </c>
      <c r="BK991" s="8">
        <v>0.62360000000000004</v>
      </c>
      <c r="BL991" t="s">
        <v>610</v>
      </c>
    </row>
    <row r="992" spans="1:64" x14ac:dyDescent="0.45">
      <c r="A992" t="s">
        <v>1091</v>
      </c>
      <c r="B992" t="s">
        <v>31</v>
      </c>
      <c r="C992" s="7">
        <v>43278.496527777781</v>
      </c>
      <c r="D992">
        <v>85.55</v>
      </c>
      <c r="E992" s="7">
        <v>43279.385416666664</v>
      </c>
      <c r="F992">
        <v>87.999989999999997</v>
      </c>
      <c r="G992" s="8">
        <v>2.86E-2</v>
      </c>
      <c r="H992">
        <v>634.36</v>
      </c>
      <c r="I992" s="8">
        <v>8.3999999999999995E-3</v>
      </c>
      <c r="J992">
        <v>887.84209999999996</v>
      </c>
      <c r="K992">
        <v>75954.899999999994</v>
      </c>
      <c r="L992">
        <v>5200428.4800000004</v>
      </c>
      <c r="M992">
        <v>46</v>
      </c>
      <c r="N992">
        <v>13.79</v>
      </c>
      <c r="O992" s="8">
        <v>-0.44180000000000003</v>
      </c>
      <c r="P992" s="8">
        <v>0.62360000000000004</v>
      </c>
      <c r="Q992" t="s">
        <v>610</v>
      </c>
      <c r="S992" s="2">
        <v>43278</v>
      </c>
      <c r="T992" t="s">
        <v>1091</v>
      </c>
      <c r="U992">
        <v>85.55</v>
      </c>
      <c r="V992">
        <v>87.999989999999997</v>
      </c>
      <c r="W992">
        <f t="shared" si="179"/>
        <v>14542311.767452482</v>
      </c>
      <c r="X992">
        <f t="shared" si="169"/>
        <v>36355.779418631209</v>
      </c>
      <c r="Y992">
        <f t="shared" si="170"/>
        <v>425</v>
      </c>
      <c r="Z992">
        <f t="shared" si="171"/>
        <v>303.65829249999655</v>
      </c>
      <c r="AA992">
        <f t="shared" si="172"/>
        <v>14555161.950744983</v>
      </c>
      <c r="AB992" s="9">
        <f>IFERROR(AA992/MAX($A$3:AA992)-1,"")</f>
        <v>-1.0127498106366817E-2</v>
      </c>
      <c r="AG992" s="2">
        <f t="shared" si="177"/>
        <v>43512</v>
      </c>
      <c r="AH992">
        <v>16354701.201088989</v>
      </c>
      <c r="AI992" s="9">
        <f>AH992/MAX($AH$2:AH992)-1</f>
        <v>-1.4592370505572494E-2</v>
      </c>
      <c r="AJ992" s="29">
        <f t="shared" si="173"/>
        <v>1</v>
      </c>
      <c r="AK992" s="29">
        <f t="shared" si="174"/>
        <v>1</v>
      </c>
      <c r="AL992" s="30">
        <f t="shared" si="178"/>
        <v>2</v>
      </c>
      <c r="AM992" s="30">
        <f t="shared" si="175"/>
        <v>2369</v>
      </c>
      <c r="AN992" s="31">
        <f t="shared" ca="1" si="176"/>
        <v>-1.4592370505572494E-2</v>
      </c>
      <c r="AV992" t="s">
        <v>1091</v>
      </c>
      <c r="AW992" t="s">
        <v>31</v>
      </c>
      <c r="AX992" s="7">
        <v>43278.496527777781</v>
      </c>
      <c r="AY992">
        <v>85.55</v>
      </c>
      <c r="AZ992" s="7">
        <v>43279.385416666664</v>
      </c>
      <c r="BA992">
        <v>87.999989999999997</v>
      </c>
      <c r="BB992" s="8">
        <v>2.86E-2</v>
      </c>
      <c r="BC992">
        <v>634.36</v>
      </c>
      <c r="BD992" s="8">
        <v>8.3999999999999995E-3</v>
      </c>
      <c r="BE992">
        <v>887.84209999999996</v>
      </c>
      <c r="BF992">
        <v>75954.899999999994</v>
      </c>
      <c r="BG992">
        <v>5200428.4800000004</v>
      </c>
      <c r="BH992">
        <v>46</v>
      </c>
      <c r="BI992">
        <v>13.79</v>
      </c>
      <c r="BJ992" s="8">
        <v>-0.44180000000000003</v>
      </c>
      <c r="BK992" s="8">
        <v>0.62360000000000004</v>
      </c>
      <c r="BL992" t="s">
        <v>610</v>
      </c>
    </row>
    <row r="993" spans="1:64" x14ac:dyDescent="0.45">
      <c r="A993" t="s">
        <v>1084</v>
      </c>
      <c r="B993" t="s">
        <v>31</v>
      </c>
      <c r="C993" s="7">
        <v>43279.413194444445</v>
      </c>
      <c r="D993">
        <v>89</v>
      </c>
      <c r="E993" s="7">
        <v>43279.635416666664</v>
      </c>
      <c r="F993">
        <v>0.3</v>
      </c>
      <c r="G993" s="8">
        <v>-0.99660000000000004</v>
      </c>
      <c r="H993">
        <v>-76508.539999999994</v>
      </c>
      <c r="I993" s="8">
        <v>-1.0066999999999999</v>
      </c>
      <c r="J993">
        <v>853.95669999999996</v>
      </c>
      <c r="K993">
        <v>76002.14</v>
      </c>
      <c r="L993">
        <v>5123919.9400000004</v>
      </c>
      <c r="M993">
        <v>65</v>
      </c>
      <c r="N993">
        <v>-1177.05</v>
      </c>
      <c r="O993" s="8">
        <v>-0.99660000000000004</v>
      </c>
      <c r="P993" s="8">
        <v>0.29830000000000001</v>
      </c>
      <c r="Q993" t="s">
        <v>610</v>
      </c>
      <c r="S993" s="2">
        <v>43279</v>
      </c>
      <c r="T993" t="s">
        <v>1084</v>
      </c>
      <c r="U993">
        <v>89</v>
      </c>
      <c r="V993">
        <v>0.3</v>
      </c>
      <c r="W993">
        <f t="shared" si="179"/>
        <v>14555161.950744983</v>
      </c>
      <c r="X993">
        <f t="shared" ref="X993:X1056" si="180">W993*0.25%</f>
        <v>36387.904876862456</v>
      </c>
      <c r="Y993">
        <f t="shared" si="170"/>
        <v>400</v>
      </c>
      <c r="Z993">
        <f t="shared" si="171"/>
        <v>-35837.200000000004</v>
      </c>
      <c r="AA993" t="str">
        <f t="shared" si="172"/>
        <v/>
      </c>
      <c r="AB993" s="9" t="str">
        <f>IFERROR(AA993/MAX($A$3:AA993)-1,"")</f>
        <v/>
      </c>
      <c r="AG993" s="2">
        <f t="shared" si="177"/>
        <v>43513</v>
      </c>
      <c r="AH993">
        <v>16354701.201088989</v>
      </c>
      <c r="AI993" s="9">
        <f>AH993/MAX($AH$2:AH993)-1</f>
        <v>-1.4592370505572494E-2</v>
      </c>
      <c r="AJ993" s="29">
        <f t="shared" si="173"/>
        <v>1</v>
      </c>
      <c r="AK993" s="29">
        <f t="shared" si="174"/>
        <v>1</v>
      </c>
      <c r="AL993" s="30">
        <f t="shared" si="178"/>
        <v>2</v>
      </c>
      <c r="AM993" s="30">
        <f t="shared" si="175"/>
        <v>2369</v>
      </c>
      <c r="AN993" s="31">
        <f t="shared" ca="1" si="176"/>
        <v>-1.4592370505572494E-2</v>
      </c>
      <c r="AV993" t="s">
        <v>1084</v>
      </c>
      <c r="AW993" t="s">
        <v>31</v>
      </c>
      <c r="AX993" s="7">
        <v>43279.413194444445</v>
      </c>
      <c r="AY993">
        <v>89</v>
      </c>
      <c r="AZ993" s="7">
        <v>43279.635416666664</v>
      </c>
      <c r="BA993">
        <v>0.3</v>
      </c>
      <c r="BB993" s="8">
        <v>-0.99660000000000004</v>
      </c>
      <c r="BC993">
        <v>-76508.539999999994</v>
      </c>
      <c r="BD993" s="8">
        <v>-1.0066999999999999</v>
      </c>
      <c r="BE993">
        <v>853.95669999999996</v>
      </c>
      <c r="BF993">
        <v>76002.14</v>
      </c>
      <c r="BG993">
        <v>5123919.9400000004</v>
      </c>
      <c r="BH993">
        <v>65</v>
      </c>
      <c r="BI993">
        <v>-1177.05</v>
      </c>
      <c r="BJ993" s="8">
        <v>-0.99660000000000004</v>
      </c>
      <c r="BK993" s="8">
        <v>0.29830000000000001</v>
      </c>
      <c r="BL993" t="s">
        <v>610</v>
      </c>
    </row>
    <row r="994" spans="1:64" x14ac:dyDescent="0.45">
      <c r="A994" t="s">
        <v>1089</v>
      </c>
      <c r="B994" t="s">
        <v>31</v>
      </c>
      <c r="C994" s="7">
        <v>43279.420138888891</v>
      </c>
      <c r="D994">
        <v>57.55</v>
      </c>
      <c r="E994" s="7">
        <v>43279.635416666664</v>
      </c>
      <c r="F994">
        <v>0.05</v>
      </c>
      <c r="G994" s="8">
        <v>-0.99909999999999999</v>
      </c>
      <c r="H994">
        <v>-76691.899999999994</v>
      </c>
      <c r="I994" s="8">
        <v>-1.0091000000000001</v>
      </c>
      <c r="J994">
        <v>1320.5440000000001</v>
      </c>
      <c r="K994">
        <v>75997.289999999994</v>
      </c>
      <c r="L994">
        <v>5047228.04</v>
      </c>
      <c r="M994">
        <v>63</v>
      </c>
      <c r="N994">
        <v>-1217.33</v>
      </c>
      <c r="O994" s="8">
        <v>-0.99909999999999999</v>
      </c>
      <c r="P994" s="8">
        <v>0.14680000000000001</v>
      </c>
      <c r="Q994" t="s">
        <v>610</v>
      </c>
      <c r="S994" s="2">
        <v>43279</v>
      </c>
      <c r="T994" t="s">
        <v>1089</v>
      </c>
      <c r="U994">
        <v>57.55</v>
      </c>
      <c r="V994">
        <v>0.05</v>
      </c>
      <c r="W994">
        <f t="shared" si="179"/>
        <v>14555161.950744983</v>
      </c>
      <c r="X994">
        <f t="shared" si="180"/>
        <v>36387.904876862456</v>
      </c>
      <c r="Y994">
        <f t="shared" si="170"/>
        <v>625</v>
      </c>
      <c r="Z994">
        <f t="shared" si="171"/>
        <v>-36297.499999999993</v>
      </c>
      <c r="AA994">
        <f t="shared" si="172"/>
        <v>14483027.250744984</v>
      </c>
      <c r="AB994" s="9">
        <f>IFERROR(AA994/MAX($A$3:AA994)-1,"")</f>
        <v>-1.5033259801357279E-2</v>
      </c>
      <c r="AG994" s="2">
        <f t="shared" si="177"/>
        <v>43514</v>
      </c>
      <c r="AH994">
        <v>16354701.201088989</v>
      </c>
      <c r="AI994" s="9">
        <f>AH994/MAX($AH$2:AH994)-1</f>
        <v>-1.4592370505572494E-2</v>
      </c>
      <c r="AJ994" s="29">
        <f t="shared" si="173"/>
        <v>1</v>
      </c>
      <c r="AK994" s="29">
        <f t="shared" si="174"/>
        <v>1</v>
      </c>
      <c r="AL994" s="30">
        <f t="shared" si="178"/>
        <v>2</v>
      </c>
      <c r="AM994" s="30">
        <f t="shared" si="175"/>
        <v>2369</v>
      </c>
      <c r="AN994" s="31">
        <f t="shared" ca="1" si="176"/>
        <v>-1.4592370505572494E-2</v>
      </c>
      <c r="AV994" t="s">
        <v>1089</v>
      </c>
      <c r="AW994" t="s">
        <v>31</v>
      </c>
      <c r="AX994" s="7">
        <v>43279.420138888891</v>
      </c>
      <c r="AY994">
        <v>57.55</v>
      </c>
      <c r="AZ994" s="7">
        <v>43279.635416666664</v>
      </c>
      <c r="BA994">
        <v>0.05</v>
      </c>
      <c r="BB994" s="8">
        <v>-0.99909999999999999</v>
      </c>
      <c r="BC994">
        <v>-76691.899999999994</v>
      </c>
      <c r="BD994" s="8">
        <v>-1.0091000000000001</v>
      </c>
      <c r="BE994">
        <v>1320.5440000000001</v>
      </c>
      <c r="BF994">
        <v>75997.289999999994</v>
      </c>
      <c r="BG994">
        <v>5047228.04</v>
      </c>
      <c r="BH994">
        <v>63</v>
      </c>
      <c r="BI994">
        <v>-1217.33</v>
      </c>
      <c r="BJ994" s="8">
        <v>-0.99909999999999999</v>
      </c>
      <c r="BK994" s="8">
        <v>0.14680000000000001</v>
      </c>
      <c r="BL994" t="s">
        <v>610</v>
      </c>
    </row>
    <row r="995" spans="1:64" x14ac:dyDescent="0.45">
      <c r="A995" t="s">
        <v>1084</v>
      </c>
      <c r="B995" t="s">
        <v>31</v>
      </c>
      <c r="C995" s="7">
        <v>43280.395833333336</v>
      </c>
      <c r="D995">
        <v>197.05</v>
      </c>
      <c r="E995" s="7">
        <v>43283.385416666664</v>
      </c>
      <c r="F995">
        <v>124.8</v>
      </c>
      <c r="G995" s="8">
        <v>-0.36670000000000003</v>
      </c>
      <c r="H995">
        <v>-28814.81</v>
      </c>
      <c r="I995" s="8">
        <v>-0.38300000000000001</v>
      </c>
      <c r="J995">
        <v>381.81240000000003</v>
      </c>
      <c r="K995">
        <v>75236.14</v>
      </c>
      <c r="L995">
        <v>5018413.2300000004</v>
      </c>
      <c r="M995">
        <v>75</v>
      </c>
      <c r="N995">
        <v>-384.2</v>
      </c>
      <c r="O995" s="8">
        <v>-0.36670000000000003</v>
      </c>
      <c r="P995" s="8">
        <v>6.88E-2</v>
      </c>
      <c r="Q995" t="s">
        <v>610</v>
      </c>
      <c r="S995" s="2">
        <v>43280</v>
      </c>
      <c r="T995" t="s">
        <v>1084</v>
      </c>
      <c r="U995">
        <v>197.05</v>
      </c>
      <c r="V995">
        <v>124.8</v>
      </c>
      <c r="W995">
        <f t="shared" si="179"/>
        <v>14483027.250744984</v>
      </c>
      <c r="X995">
        <f t="shared" si="180"/>
        <v>36207.568126862461</v>
      </c>
      <c r="Y995">
        <f t="shared" si="170"/>
        <v>175</v>
      </c>
      <c r="Z995">
        <f t="shared" si="171"/>
        <v>-13206.987500000007</v>
      </c>
      <c r="AA995">
        <f t="shared" si="172"/>
        <v>14469820.263244983</v>
      </c>
      <c r="AB995" s="9">
        <f>IFERROR(AA995/MAX($A$3:AA995)-1,"")</f>
        <v>-1.5931445187637672E-2</v>
      </c>
      <c r="AG995" s="2">
        <f t="shared" si="177"/>
        <v>43515</v>
      </c>
      <c r="AH995">
        <v>16260357.988588989</v>
      </c>
      <c r="AI995" s="9">
        <f>AH995/MAX($AH$2:AH995)-1</f>
        <v>-2.0276761815780198E-2</v>
      </c>
      <c r="AJ995" s="29">
        <f t="shared" si="173"/>
        <v>1</v>
      </c>
      <c r="AK995" s="29">
        <f t="shared" si="174"/>
        <v>1</v>
      </c>
      <c r="AL995" s="30">
        <f t="shared" si="178"/>
        <v>2</v>
      </c>
      <c r="AM995" s="30">
        <f t="shared" si="175"/>
        <v>2369</v>
      </c>
      <c r="AN995" s="31">
        <f t="shared" ca="1" si="176"/>
        <v>-2.0276761815780198E-2</v>
      </c>
      <c r="AV995" t="s">
        <v>1084</v>
      </c>
      <c r="AW995" t="s">
        <v>31</v>
      </c>
      <c r="AX995" s="7">
        <v>43280.395833333336</v>
      </c>
      <c r="AY995">
        <v>197.05</v>
      </c>
      <c r="AZ995" s="7">
        <v>43283.385416666664</v>
      </c>
      <c r="BA995">
        <v>124.8</v>
      </c>
      <c r="BB995" s="8">
        <v>-0.36670000000000003</v>
      </c>
      <c r="BC995">
        <v>-28814.81</v>
      </c>
      <c r="BD995" s="8">
        <v>-0.38300000000000001</v>
      </c>
      <c r="BE995">
        <v>381.81240000000003</v>
      </c>
      <c r="BF995">
        <v>75236.14</v>
      </c>
      <c r="BG995">
        <v>5018413.2300000004</v>
      </c>
      <c r="BH995">
        <v>75</v>
      </c>
      <c r="BI995">
        <v>-384.2</v>
      </c>
      <c r="BJ995" s="8">
        <v>-0.36670000000000003</v>
      </c>
      <c r="BK995" s="8">
        <v>6.88E-2</v>
      </c>
      <c r="BL995" t="s">
        <v>610</v>
      </c>
    </row>
    <row r="996" spans="1:64" x14ac:dyDescent="0.45">
      <c r="A996" t="s">
        <v>1087</v>
      </c>
      <c r="B996" t="s">
        <v>31</v>
      </c>
      <c r="C996" s="7">
        <v>43283.399305555555</v>
      </c>
      <c r="D996">
        <v>136.44999999999999</v>
      </c>
      <c r="E996" s="7">
        <v>43284.385416666664</v>
      </c>
      <c r="F996">
        <v>131.75</v>
      </c>
      <c r="G996" s="8">
        <v>-3.44E-2</v>
      </c>
      <c r="H996">
        <v>-4062.51</v>
      </c>
      <c r="I996" s="8">
        <v>-5.4100000000000002E-2</v>
      </c>
      <c r="J996">
        <v>550.32659999999998</v>
      </c>
      <c r="K996">
        <v>75092.06</v>
      </c>
      <c r="L996">
        <v>5014350.72</v>
      </c>
      <c r="M996">
        <v>74</v>
      </c>
      <c r="N996">
        <v>-54.9</v>
      </c>
      <c r="O996" s="8">
        <v>-0.28660000000000002</v>
      </c>
      <c r="P996" s="8">
        <v>0.64459999999999995</v>
      </c>
      <c r="Q996" t="s">
        <v>610</v>
      </c>
      <c r="S996" s="2">
        <v>43283</v>
      </c>
      <c r="T996" t="s">
        <v>1087</v>
      </c>
      <c r="U996">
        <v>136.44999999999999</v>
      </c>
      <c r="V996">
        <v>131.75</v>
      </c>
      <c r="W996">
        <f t="shared" si="179"/>
        <v>14469820.263244983</v>
      </c>
      <c r="X996">
        <f t="shared" si="180"/>
        <v>36174.550658112457</v>
      </c>
      <c r="Y996">
        <f t="shared" si="170"/>
        <v>275</v>
      </c>
      <c r="Z996">
        <f t="shared" si="171"/>
        <v>-2030.0499999999936</v>
      </c>
      <c r="AA996" t="str">
        <f t="shared" si="172"/>
        <v/>
      </c>
      <c r="AB996" s="9" t="str">
        <f>IFERROR(AA996/MAX($A$3:AA996)-1,"")</f>
        <v/>
      </c>
      <c r="AG996" s="2">
        <f t="shared" si="177"/>
        <v>43516</v>
      </c>
      <c r="AH996">
        <v>16274174.363588989</v>
      </c>
      <c r="AI996" s="9">
        <f>AH996/MAX($AH$2:AH996)-1</f>
        <v>-1.9444294064180467E-2</v>
      </c>
      <c r="AJ996" s="29">
        <f t="shared" si="173"/>
        <v>1</v>
      </c>
      <c r="AK996" s="29">
        <f t="shared" si="174"/>
        <v>1</v>
      </c>
      <c r="AL996" s="30">
        <f t="shared" si="178"/>
        <v>2</v>
      </c>
      <c r="AM996" s="30">
        <f t="shared" si="175"/>
        <v>2369</v>
      </c>
      <c r="AN996" s="31">
        <f t="shared" ca="1" si="176"/>
        <v>-1.9444294064180467E-2</v>
      </c>
      <c r="AV996" t="s">
        <v>1087</v>
      </c>
      <c r="AW996" t="s">
        <v>31</v>
      </c>
      <c r="AX996" s="7">
        <v>43283.399305555555</v>
      </c>
      <c r="AY996">
        <v>136.44999999999999</v>
      </c>
      <c r="AZ996" s="7">
        <v>43284.385416666664</v>
      </c>
      <c r="BA996">
        <v>131.75</v>
      </c>
      <c r="BB996" s="8">
        <v>-3.44E-2</v>
      </c>
      <c r="BC996">
        <v>-4062.51</v>
      </c>
      <c r="BD996" s="8">
        <v>-5.4100000000000002E-2</v>
      </c>
      <c r="BE996">
        <v>550.32659999999998</v>
      </c>
      <c r="BF996">
        <v>75092.06</v>
      </c>
      <c r="BG996">
        <v>5014350.72</v>
      </c>
      <c r="BH996">
        <v>74</v>
      </c>
      <c r="BI996">
        <v>-54.9</v>
      </c>
      <c r="BJ996" s="8">
        <v>-0.28660000000000002</v>
      </c>
      <c r="BK996" s="8">
        <v>0.64459999999999995</v>
      </c>
      <c r="BL996" t="s">
        <v>610</v>
      </c>
    </row>
    <row r="997" spans="1:64" x14ac:dyDescent="0.45">
      <c r="A997" t="s">
        <v>1086</v>
      </c>
      <c r="B997" t="s">
        <v>31</v>
      </c>
      <c r="C997" s="7">
        <v>43283.510416666664</v>
      </c>
      <c r="D997">
        <v>137.9</v>
      </c>
      <c r="E997" s="7">
        <v>43284.388888888891</v>
      </c>
      <c r="F997">
        <v>100.1</v>
      </c>
      <c r="G997" s="8">
        <v>-0.27410000000000001</v>
      </c>
      <c r="H997">
        <v>-20267.29</v>
      </c>
      <c r="I997" s="8">
        <v>-0.29139999999999999</v>
      </c>
      <c r="J997">
        <v>504.41239999999999</v>
      </c>
      <c r="K997">
        <v>69558.460000000006</v>
      </c>
      <c r="L997">
        <v>3891424.72</v>
      </c>
      <c r="M997">
        <v>43</v>
      </c>
      <c r="N997">
        <v>-471.33</v>
      </c>
      <c r="O997" s="8">
        <v>-0.51049999999999995</v>
      </c>
      <c r="P997" s="8">
        <v>0.22550000000000001</v>
      </c>
      <c r="Q997" t="s">
        <v>610</v>
      </c>
      <c r="S997" s="2">
        <v>43283</v>
      </c>
      <c r="T997" t="s">
        <v>1086</v>
      </c>
      <c r="U997">
        <v>137.9</v>
      </c>
      <c r="V997">
        <v>100.1</v>
      </c>
      <c r="W997">
        <f t="shared" si="179"/>
        <v>14469820.263244983</v>
      </c>
      <c r="X997">
        <f t="shared" si="180"/>
        <v>36174.550658112457</v>
      </c>
      <c r="Y997">
        <f t="shared" si="170"/>
        <v>250</v>
      </c>
      <c r="Z997">
        <f t="shared" si="171"/>
        <v>-10045.000000000002</v>
      </c>
      <c r="AA997" t="str">
        <f t="shared" si="172"/>
        <v/>
      </c>
      <c r="AB997" s="9" t="str">
        <f>IFERROR(AA997/MAX($A$3:AA997)-1,"")</f>
        <v/>
      </c>
      <c r="AG997" s="2">
        <f t="shared" si="177"/>
        <v>43517</v>
      </c>
      <c r="AH997">
        <v>16274174.363588989</v>
      </c>
      <c r="AI997" s="9">
        <f>AH997/MAX($AH$2:AH997)-1</f>
        <v>-1.9444294064180467E-2</v>
      </c>
      <c r="AJ997" s="29">
        <f t="shared" si="173"/>
        <v>1</v>
      </c>
      <c r="AK997" s="29">
        <f t="shared" si="174"/>
        <v>1</v>
      </c>
      <c r="AL997" s="30">
        <f t="shared" si="178"/>
        <v>2</v>
      </c>
      <c r="AM997" s="30">
        <f t="shared" si="175"/>
        <v>2369</v>
      </c>
      <c r="AN997" s="31">
        <f t="shared" ca="1" si="176"/>
        <v>-1.9444294064180467E-2</v>
      </c>
      <c r="AV997" t="s">
        <v>1086</v>
      </c>
      <c r="AW997" t="s">
        <v>31</v>
      </c>
      <c r="AX997" s="7">
        <v>43283.510416666664</v>
      </c>
      <c r="AY997">
        <v>137.9</v>
      </c>
      <c r="AZ997" s="7">
        <v>43284.388888888891</v>
      </c>
      <c r="BA997">
        <v>100.1</v>
      </c>
      <c r="BB997" s="8">
        <v>-0.27410000000000001</v>
      </c>
      <c r="BC997">
        <v>-20267.29</v>
      </c>
      <c r="BD997" s="8">
        <v>-0.29139999999999999</v>
      </c>
      <c r="BE997">
        <v>504.41239999999999</v>
      </c>
      <c r="BF997">
        <v>69558.460000000006</v>
      </c>
      <c r="BG997">
        <v>3891424.72</v>
      </c>
      <c r="BH997">
        <v>43</v>
      </c>
      <c r="BI997">
        <v>-471.33</v>
      </c>
      <c r="BJ997" s="8">
        <v>-0.51049999999999995</v>
      </c>
      <c r="BK997" s="8">
        <v>0.22550000000000001</v>
      </c>
      <c r="BL997" t="s">
        <v>610</v>
      </c>
    </row>
    <row r="998" spans="1:64" x14ac:dyDescent="0.45">
      <c r="A998" t="s">
        <v>1086</v>
      </c>
      <c r="B998" t="s">
        <v>31</v>
      </c>
      <c r="C998" s="7">
        <v>43283.510416666664</v>
      </c>
      <c r="D998">
        <v>137.9</v>
      </c>
      <c r="E998" s="7">
        <v>43284.385416666664</v>
      </c>
      <c r="F998">
        <v>94.6</v>
      </c>
      <c r="G998" s="8">
        <v>-0.314</v>
      </c>
      <c r="H998">
        <v>-24866.53</v>
      </c>
      <c r="I998" s="8">
        <v>-0.33090000000000003</v>
      </c>
      <c r="J998">
        <v>545.01990000000001</v>
      </c>
      <c r="K998">
        <v>75158.240000000005</v>
      </c>
      <c r="L998">
        <v>4989484.1900000004</v>
      </c>
      <c r="M998">
        <v>42</v>
      </c>
      <c r="N998">
        <v>-592.05999999999995</v>
      </c>
      <c r="O998" s="8">
        <v>-0.51049999999999995</v>
      </c>
      <c r="P998" s="8">
        <v>0.22550000000000001</v>
      </c>
      <c r="Q998" t="s">
        <v>610</v>
      </c>
      <c r="S998" s="2">
        <v>43283</v>
      </c>
      <c r="T998" t="s">
        <v>1086</v>
      </c>
      <c r="U998">
        <v>137.9</v>
      </c>
      <c r="V998">
        <v>94.6</v>
      </c>
      <c r="W998">
        <f t="shared" si="179"/>
        <v>14469820.263244983</v>
      </c>
      <c r="X998">
        <f t="shared" si="180"/>
        <v>36174.550658112457</v>
      </c>
      <c r="Y998">
        <f t="shared" si="170"/>
        <v>250</v>
      </c>
      <c r="Z998">
        <f t="shared" si="171"/>
        <v>-11406.25</v>
      </c>
      <c r="AA998">
        <f t="shared" si="172"/>
        <v>14446338.963244982</v>
      </c>
      <c r="AB998" s="9">
        <f>IFERROR(AA998/MAX($A$3:AA998)-1,"")</f>
        <v>-1.7528369581702896E-2</v>
      </c>
      <c r="AG998" s="2">
        <f t="shared" si="177"/>
        <v>43518</v>
      </c>
      <c r="AH998">
        <v>16274174.363588989</v>
      </c>
      <c r="AI998" s="9">
        <f>AH998/MAX($AH$2:AH998)-1</f>
        <v>-1.9444294064180467E-2</v>
      </c>
      <c r="AJ998" s="29">
        <f t="shared" si="173"/>
        <v>1</v>
      </c>
      <c r="AK998" s="29">
        <f t="shared" si="174"/>
        <v>1</v>
      </c>
      <c r="AL998" s="30">
        <f t="shared" si="178"/>
        <v>2</v>
      </c>
      <c r="AM998" s="30">
        <f t="shared" si="175"/>
        <v>2369</v>
      </c>
      <c r="AN998" s="31">
        <f t="shared" ca="1" si="176"/>
        <v>-1.9444294064180467E-2</v>
      </c>
      <c r="AV998" t="s">
        <v>1086</v>
      </c>
      <c r="AW998" t="s">
        <v>31</v>
      </c>
      <c r="AX998" s="7">
        <v>43283.510416666664</v>
      </c>
      <c r="AY998">
        <v>137.9</v>
      </c>
      <c r="AZ998" s="7">
        <v>43284.385416666664</v>
      </c>
      <c r="BA998">
        <v>94.6</v>
      </c>
      <c r="BB998" s="8">
        <v>-0.314</v>
      </c>
      <c r="BC998">
        <v>-24866.53</v>
      </c>
      <c r="BD998" s="8">
        <v>-0.33090000000000003</v>
      </c>
      <c r="BE998">
        <v>545.01990000000001</v>
      </c>
      <c r="BF998">
        <v>75158.240000000005</v>
      </c>
      <c r="BG998">
        <v>4989484.1900000004</v>
      </c>
      <c r="BH998">
        <v>42</v>
      </c>
      <c r="BI998">
        <v>-592.05999999999995</v>
      </c>
      <c r="BJ998" s="8">
        <v>-0.51049999999999995</v>
      </c>
      <c r="BK998" s="8">
        <v>0.22550000000000001</v>
      </c>
      <c r="BL998" t="s">
        <v>610</v>
      </c>
    </row>
    <row r="999" spans="1:64" x14ac:dyDescent="0.45">
      <c r="A999" t="s">
        <v>1087</v>
      </c>
      <c r="B999" t="s">
        <v>31</v>
      </c>
      <c r="C999" s="7">
        <v>43285.399305555555</v>
      </c>
      <c r="D999">
        <v>131</v>
      </c>
      <c r="E999" s="7">
        <v>43286.385416666664</v>
      </c>
      <c r="F999">
        <v>5.0999999999999996</v>
      </c>
      <c r="G999" s="8">
        <v>-0.96109999999999995</v>
      </c>
      <c r="H999">
        <v>-72808.28</v>
      </c>
      <c r="I999" s="8">
        <v>-0.97150000000000003</v>
      </c>
      <c r="J999">
        <v>572.11770000000001</v>
      </c>
      <c r="K999">
        <v>74947.42</v>
      </c>
      <c r="L999">
        <v>4916675.91</v>
      </c>
      <c r="M999">
        <v>74</v>
      </c>
      <c r="N999">
        <v>-983.9</v>
      </c>
      <c r="O999" s="8">
        <v>-0.96109999999999995</v>
      </c>
      <c r="P999" s="8">
        <v>6.6000000000000003E-2</v>
      </c>
      <c r="Q999" t="s">
        <v>610</v>
      </c>
      <c r="S999" s="2">
        <v>43285</v>
      </c>
      <c r="T999" t="s">
        <v>1087</v>
      </c>
      <c r="U999">
        <v>131</v>
      </c>
      <c r="V999">
        <v>5.0999999999999996</v>
      </c>
      <c r="W999">
        <f t="shared" si="179"/>
        <v>14446338.963244982</v>
      </c>
      <c r="X999">
        <f t="shared" si="180"/>
        <v>36115.847408112459</v>
      </c>
      <c r="Y999">
        <f t="shared" si="170"/>
        <v>275</v>
      </c>
      <c r="Z999">
        <f t="shared" si="171"/>
        <v>-34996.775000000001</v>
      </c>
      <c r="AA999" t="str">
        <f t="shared" si="172"/>
        <v/>
      </c>
      <c r="AB999" s="9" t="str">
        <f>IFERROR(AA999/MAX($A$3:AA999)-1,"")</f>
        <v/>
      </c>
      <c r="AG999" s="2">
        <f t="shared" si="177"/>
        <v>43519</v>
      </c>
      <c r="AH999">
        <v>16274174.363588989</v>
      </c>
      <c r="AI999" s="9">
        <f>AH999/MAX($AH$2:AH999)-1</f>
        <v>-1.9444294064180467E-2</v>
      </c>
      <c r="AJ999" s="29">
        <f t="shared" si="173"/>
        <v>1</v>
      </c>
      <c r="AK999" s="29">
        <f t="shared" si="174"/>
        <v>1</v>
      </c>
      <c r="AL999" s="30">
        <f t="shared" si="178"/>
        <v>2</v>
      </c>
      <c r="AM999" s="30">
        <f t="shared" si="175"/>
        <v>2369</v>
      </c>
      <c r="AN999" s="31">
        <f t="shared" ca="1" si="176"/>
        <v>-1.9444294064180467E-2</v>
      </c>
      <c r="AV999" t="s">
        <v>1087</v>
      </c>
      <c r="AW999" t="s">
        <v>31</v>
      </c>
      <c r="AX999" s="7">
        <v>43285.399305555555</v>
      </c>
      <c r="AY999">
        <v>131</v>
      </c>
      <c r="AZ999" s="7">
        <v>43286.385416666664</v>
      </c>
      <c r="BA999">
        <v>5.0999999999999996</v>
      </c>
      <c r="BB999" s="8">
        <v>-0.96109999999999995</v>
      </c>
      <c r="BC999">
        <v>-72808.28</v>
      </c>
      <c r="BD999" s="8">
        <v>-0.97150000000000003</v>
      </c>
      <c r="BE999">
        <v>572.11770000000001</v>
      </c>
      <c r="BF999">
        <v>74947.42</v>
      </c>
      <c r="BG999">
        <v>4916675.91</v>
      </c>
      <c r="BH999">
        <v>74</v>
      </c>
      <c r="BI999">
        <v>-983.9</v>
      </c>
      <c r="BJ999" s="8">
        <v>-0.96109999999999995</v>
      </c>
      <c r="BK999" s="8">
        <v>6.6000000000000003E-2</v>
      </c>
      <c r="BL999" t="s">
        <v>610</v>
      </c>
    </row>
    <row r="1000" spans="1:64" x14ac:dyDescent="0.45">
      <c r="A1000" t="s">
        <v>1084</v>
      </c>
      <c r="B1000" t="s">
        <v>31</v>
      </c>
      <c r="C1000" s="7">
        <v>43285.569444444445</v>
      </c>
      <c r="D1000">
        <v>76.650000000000006</v>
      </c>
      <c r="E1000" s="7">
        <v>43286.388888888891</v>
      </c>
      <c r="F1000">
        <v>108.8</v>
      </c>
      <c r="G1000" s="8">
        <v>0.4194</v>
      </c>
      <c r="H1000">
        <v>27452.55</v>
      </c>
      <c r="I1000" s="8">
        <v>0.3952</v>
      </c>
      <c r="J1000">
        <v>906.15949999999998</v>
      </c>
      <c r="K1000">
        <v>69457.13</v>
      </c>
      <c r="L1000">
        <v>3918877.27</v>
      </c>
      <c r="M1000">
        <v>26</v>
      </c>
      <c r="N1000">
        <v>1055.8699999999999</v>
      </c>
      <c r="O1000" s="8">
        <v>-0.2127</v>
      </c>
      <c r="P1000" s="8">
        <v>0.69079999999999997</v>
      </c>
      <c r="Q1000" t="s">
        <v>610</v>
      </c>
      <c r="S1000" s="2">
        <v>43285</v>
      </c>
      <c r="T1000" t="s">
        <v>1084</v>
      </c>
      <c r="U1000">
        <v>76.650000000000006</v>
      </c>
      <c r="V1000">
        <v>108.8</v>
      </c>
      <c r="W1000">
        <f t="shared" si="179"/>
        <v>14446338.963244982</v>
      </c>
      <c r="X1000">
        <f t="shared" si="180"/>
        <v>36115.847408112459</v>
      </c>
      <c r="Y1000">
        <f t="shared" si="170"/>
        <v>475</v>
      </c>
      <c r="Z1000">
        <f t="shared" si="171"/>
        <v>14390.362499999996</v>
      </c>
      <c r="AA1000" t="str">
        <f t="shared" si="172"/>
        <v/>
      </c>
      <c r="AB1000" s="9" t="str">
        <f>IFERROR(AA1000/MAX($A$3:AA1000)-1,"")</f>
        <v/>
      </c>
      <c r="AG1000" s="2">
        <f t="shared" si="177"/>
        <v>43520</v>
      </c>
      <c r="AH1000">
        <v>16274174.363588989</v>
      </c>
      <c r="AI1000" s="9">
        <f>AH1000/MAX($AH$2:AH1000)-1</f>
        <v>-1.9444294064180467E-2</v>
      </c>
      <c r="AJ1000" s="29">
        <f t="shared" si="173"/>
        <v>1</v>
      </c>
      <c r="AK1000" s="29">
        <f t="shared" si="174"/>
        <v>1</v>
      </c>
      <c r="AL1000" s="30">
        <f t="shared" si="178"/>
        <v>2</v>
      </c>
      <c r="AM1000" s="30">
        <f t="shared" si="175"/>
        <v>2369</v>
      </c>
      <c r="AN1000" s="31">
        <f t="shared" ca="1" si="176"/>
        <v>-1.9444294064180467E-2</v>
      </c>
      <c r="AV1000" t="s">
        <v>1084</v>
      </c>
      <c r="AW1000" t="s">
        <v>31</v>
      </c>
      <c r="AX1000" s="7">
        <v>43285.569444444445</v>
      </c>
      <c r="AY1000">
        <v>76.650000000000006</v>
      </c>
      <c r="AZ1000" s="7">
        <v>43286.388888888891</v>
      </c>
      <c r="BA1000">
        <v>108.8</v>
      </c>
      <c r="BB1000" s="8">
        <v>0.4194</v>
      </c>
      <c r="BC1000">
        <v>27452.55</v>
      </c>
      <c r="BD1000" s="8">
        <v>0.3952</v>
      </c>
      <c r="BE1000">
        <v>906.15949999999998</v>
      </c>
      <c r="BF1000">
        <v>69457.13</v>
      </c>
      <c r="BG1000">
        <v>3918877.27</v>
      </c>
      <c r="BH1000">
        <v>26</v>
      </c>
      <c r="BI1000">
        <v>1055.8699999999999</v>
      </c>
      <c r="BJ1000" s="8">
        <v>-0.2127</v>
      </c>
      <c r="BK1000" s="8">
        <v>0.69079999999999997</v>
      </c>
      <c r="BL1000" t="s">
        <v>610</v>
      </c>
    </row>
    <row r="1001" spans="1:64" x14ac:dyDescent="0.45">
      <c r="A1001" t="s">
        <v>1088</v>
      </c>
      <c r="B1001" t="s">
        <v>31</v>
      </c>
      <c r="C1001" s="7">
        <v>43285.583333333336</v>
      </c>
      <c r="D1001">
        <v>124.75</v>
      </c>
      <c r="E1001" s="7">
        <v>43286.388888888891</v>
      </c>
      <c r="F1001">
        <v>182.9</v>
      </c>
      <c r="G1001" s="8">
        <v>0.46610000000000001</v>
      </c>
      <c r="H1001">
        <v>30647.17</v>
      </c>
      <c r="I1001" s="8">
        <v>0.4415</v>
      </c>
      <c r="J1001">
        <v>556.47749999999996</v>
      </c>
      <c r="K1001">
        <v>69420.570000000007</v>
      </c>
      <c r="L1001">
        <v>3949524.44</v>
      </c>
      <c r="M1001">
        <v>22</v>
      </c>
      <c r="N1001">
        <v>1393.05</v>
      </c>
      <c r="O1001" s="8">
        <v>-9.3799999999999994E-2</v>
      </c>
      <c r="P1001" s="8">
        <v>0.58720000000000006</v>
      </c>
      <c r="Q1001" t="s">
        <v>610</v>
      </c>
      <c r="S1001" s="2">
        <v>43285</v>
      </c>
      <c r="T1001" t="s">
        <v>1088</v>
      </c>
      <c r="U1001">
        <v>124.75</v>
      </c>
      <c r="V1001">
        <v>182.9</v>
      </c>
      <c r="W1001">
        <f t="shared" si="179"/>
        <v>14446338.963244982</v>
      </c>
      <c r="X1001">
        <f t="shared" si="180"/>
        <v>36115.847408112459</v>
      </c>
      <c r="Y1001">
        <f t="shared" si="170"/>
        <v>300</v>
      </c>
      <c r="Z1001">
        <f t="shared" si="171"/>
        <v>16522.05</v>
      </c>
      <c r="AA1001" t="str">
        <f t="shared" si="172"/>
        <v/>
      </c>
      <c r="AB1001" s="9" t="str">
        <f>IFERROR(AA1001/MAX($A$3:AA1001)-1,"")</f>
        <v/>
      </c>
      <c r="AG1001" s="2">
        <f t="shared" si="177"/>
        <v>43521</v>
      </c>
      <c r="AH1001">
        <v>16217667.426088989</v>
      </c>
      <c r="AI1001" s="9">
        <f>AH1001/MAX($AH$2:AH1001)-1</f>
        <v>-2.2848964479568856E-2</v>
      </c>
      <c r="AJ1001" s="29">
        <f t="shared" si="173"/>
        <v>1</v>
      </c>
      <c r="AK1001" s="29">
        <f t="shared" si="174"/>
        <v>1</v>
      </c>
      <c r="AL1001" s="30">
        <f t="shared" si="178"/>
        <v>2</v>
      </c>
      <c r="AM1001" s="30">
        <f t="shared" si="175"/>
        <v>2369</v>
      </c>
      <c r="AN1001" s="31">
        <f t="shared" ca="1" si="176"/>
        <v>-2.2848964479568856E-2</v>
      </c>
      <c r="AV1001" t="s">
        <v>1088</v>
      </c>
      <c r="AW1001" t="s">
        <v>31</v>
      </c>
      <c r="AX1001" s="7">
        <v>43285.583333333336</v>
      </c>
      <c r="AY1001">
        <v>124.75</v>
      </c>
      <c r="AZ1001" s="7">
        <v>43286.388888888891</v>
      </c>
      <c r="BA1001">
        <v>182.9</v>
      </c>
      <c r="BB1001" s="8">
        <v>0.46610000000000001</v>
      </c>
      <c r="BC1001">
        <v>30647.17</v>
      </c>
      <c r="BD1001" s="8">
        <v>0.4415</v>
      </c>
      <c r="BE1001">
        <v>556.47749999999996</v>
      </c>
      <c r="BF1001">
        <v>69420.570000000007</v>
      </c>
      <c r="BG1001">
        <v>3949524.44</v>
      </c>
      <c r="BH1001">
        <v>22</v>
      </c>
      <c r="BI1001">
        <v>1393.05</v>
      </c>
      <c r="BJ1001" s="8">
        <v>-9.3799999999999994E-2</v>
      </c>
      <c r="BK1001" s="8">
        <v>0.58720000000000006</v>
      </c>
      <c r="BL1001" t="s">
        <v>610</v>
      </c>
    </row>
    <row r="1002" spans="1:64" x14ac:dyDescent="0.45">
      <c r="A1002" t="s">
        <v>1084</v>
      </c>
      <c r="B1002" t="s">
        <v>31</v>
      </c>
      <c r="C1002" s="7">
        <v>43285.607638888891</v>
      </c>
      <c r="D1002">
        <v>116.8</v>
      </c>
      <c r="E1002" s="7">
        <v>43286.385416666664</v>
      </c>
      <c r="F1002">
        <v>110.9</v>
      </c>
      <c r="G1002" s="8">
        <v>-5.0500000000000003E-2</v>
      </c>
      <c r="H1002">
        <v>-5224.34</v>
      </c>
      <c r="I1002" s="8">
        <v>-7.0000000000000007E-2</v>
      </c>
      <c r="J1002">
        <v>638.9067</v>
      </c>
      <c r="K1002">
        <v>74624.3</v>
      </c>
      <c r="L1002">
        <v>4911451.57</v>
      </c>
      <c r="M1002">
        <v>14</v>
      </c>
      <c r="N1002">
        <v>-373.17</v>
      </c>
      <c r="O1002" s="8">
        <v>-0.1991</v>
      </c>
      <c r="P1002" s="8">
        <v>0.1096</v>
      </c>
      <c r="Q1002" t="s">
        <v>610</v>
      </c>
      <c r="S1002" s="2">
        <v>43285</v>
      </c>
      <c r="T1002" t="s">
        <v>1084</v>
      </c>
      <c r="U1002">
        <v>116.8</v>
      </c>
      <c r="V1002">
        <v>110.9</v>
      </c>
      <c r="W1002">
        <f t="shared" si="179"/>
        <v>14446338.963244982</v>
      </c>
      <c r="X1002">
        <f t="shared" si="180"/>
        <v>36115.847408112459</v>
      </c>
      <c r="Y1002">
        <f t="shared" si="170"/>
        <v>300</v>
      </c>
      <c r="Z1002">
        <f t="shared" si="171"/>
        <v>-2453.0999999999976</v>
      </c>
      <c r="AA1002">
        <f t="shared" si="172"/>
        <v>14439801.500744982</v>
      </c>
      <c r="AB1002" s="9">
        <f>IFERROR(AA1002/MAX($A$3:AA1002)-1,"")</f>
        <v>-1.7972971598692489E-2</v>
      </c>
      <c r="AG1002" s="2">
        <f t="shared" si="177"/>
        <v>43522</v>
      </c>
      <c r="AH1002">
        <v>16131542.626088988</v>
      </c>
      <c r="AI1002" s="9">
        <f>AH1002/MAX($AH$2:AH1002)-1</f>
        <v>-2.8038177902987016E-2</v>
      </c>
      <c r="AJ1002" s="29">
        <f t="shared" si="173"/>
        <v>1</v>
      </c>
      <c r="AK1002" s="29">
        <f t="shared" si="174"/>
        <v>1</v>
      </c>
      <c r="AL1002" s="30">
        <f t="shared" si="178"/>
        <v>2</v>
      </c>
      <c r="AM1002" s="30">
        <f t="shared" si="175"/>
        <v>2369</v>
      </c>
      <c r="AN1002" s="31">
        <f t="shared" ca="1" si="176"/>
        <v>-2.8038177902987016E-2</v>
      </c>
      <c r="AV1002" t="s">
        <v>1084</v>
      </c>
      <c r="AW1002" t="s">
        <v>31</v>
      </c>
      <c r="AX1002" s="7">
        <v>43285.607638888891</v>
      </c>
      <c r="AY1002">
        <v>116.8</v>
      </c>
      <c r="AZ1002" s="7">
        <v>43286.385416666664</v>
      </c>
      <c r="BA1002">
        <v>110.9</v>
      </c>
      <c r="BB1002" s="8">
        <v>-5.0500000000000003E-2</v>
      </c>
      <c r="BC1002">
        <v>-5224.34</v>
      </c>
      <c r="BD1002" s="8">
        <v>-7.0000000000000007E-2</v>
      </c>
      <c r="BE1002">
        <v>638.9067</v>
      </c>
      <c r="BF1002">
        <v>74624.3</v>
      </c>
      <c r="BG1002">
        <v>4911451.57</v>
      </c>
      <c r="BH1002">
        <v>14</v>
      </c>
      <c r="BI1002">
        <v>-373.17</v>
      </c>
      <c r="BJ1002" s="8">
        <v>-0.1991</v>
      </c>
      <c r="BK1002" s="8">
        <v>0.1096</v>
      </c>
      <c r="BL1002" t="s">
        <v>610</v>
      </c>
    </row>
    <row r="1003" spans="1:64" x14ac:dyDescent="0.45">
      <c r="A1003" t="s">
        <v>1089</v>
      </c>
      <c r="B1003" t="s">
        <v>31</v>
      </c>
      <c r="C1003" s="7">
        <v>43286.399305555555</v>
      </c>
      <c r="D1003">
        <v>71.25</v>
      </c>
      <c r="E1003" s="7">
        <v>43286.635416666664</v>
      </c>
      <c r="F1003">
        <v>2.5</v>
      </c>
      <c r="G1003" s="8">
        <v>-0.96489999999999998</v>
      </c>
      <c r="H1003">
        <v>-72712.94</v>
      </c>
      <c r="I1003" s="8">
        <v>-0.97529999999999994</v>
      </c>
      <c r="J1003">
        <v>1046.4179999999999</v>
      </c>
      <c r="K1003">
        <v>74557.259999999995</v>
      </c>
      <c r="L1003">
        <v>4838738.63</v>
      </c>
      <c r="M1003">
        <v>69</v>
      </c>
      <c r="N1003">
        <v>-1053.81</v>
      </c>
      <c r="O1003" s="8">
        <v>-0.96699999999999997</v>
      </c>
      <c r="P1003" s="8">
        <v>0.69189999999999996</v>
      </c>
      <c r="Q1003" t="s">
        <v>610</v>
      </c>
      <c r="S1003" s="2">
        <v>43286</v>
      </c>
      <c r="T1003" t="s">
        <v>1089</v>
      </c>
      <c r="U1003">
        <v>71.25</v>
      </c>
      <c r="V1003">
        <v>2.5</v>
      </c>
      <c r="W1003">
        <f t="shared" si="179"/>
        <v>14439801.500744982</v>
      </c>
      <c r="X1003">
        <f t="shared" si="180"/>
        <v>36099.503751862452</v>
      </c>
      <c r="Y1003">
        <f t="shared" si="170"/>
        <v>500</v>
      </c>
      <c r="Z1003">
        <f t="shared" si="171"/>
        <v>-34743.750000000007</v>
      </c>
      <c r="AA1003" t="str">
        <f t="shared" si="172"/>
        <v/>
      </c>
      <c r="AB1003" s="9" t="str">
        <f>IFERROR(AA1003/MAX($A$3:AA1003)-1,"")</f>
        <v/>
      </c>
      <c r="AG1003" s="2">
        <f t="shared" si="177"/>
        <v>43523</v>
      </c>
      <c r="AH1003">
        <v>16098782.526088988</v>
      </c>
      <c r="AI1003" s="9">
        <f>AH1003/MAX($AH$2:AH1003)-1</f>
        <v>-3.0012047806574738E-2</v>
      </c>
      <c r="AJ1003" s="29">
        <f t="shared" si="173"/>
        <v>1</v>
      </c>
      <c r="AK1003" s="29">
        <f t="shared" si="174"/>
        <v>1</v>
      </c>
      <c r="AL1003" s="30">
        <f t="shared" si="178"/>
        <v>2</v>
      </c>
      <c r="AM1003" s="30">
        <f t="shared" si="175"/>
        <v>2369</v>
      </c>
      <c r="AN1003" s="31">
        <f t="shared" ca="1" si="176"/>
        <v>-3.0012047806574738E-2</v>
      </c>
      <c r="AV1003" t="s">
        <v>1089</v>
      </c>
      <c r="AW1003" t="s">
        <v>31</v>
      </c>
      <c r="AX1003" s="7">
        <v>43286.399305555555</v>
      </c>
      <c r="AY1003">
        <v>71.25</v>
      </c>
      <c r="AZ1003" s="7">
        <v>43286.635416666664</v>
      </c>
      <c r="BA1003">
        <v>2.5</v>
      </c>
      <c r="BB1003" s="8">
        <v>-0.96489999999999998</v>
      </c>
      <c r="BC1003">
        <v>-72712.94</v>
      </c>
      <c r="BD1003" s="8">
        <v>-0.97529999999999994</v>
      </c>
      <c r="BE1003">
        <v>1046.4179999999999</v>
      </c>
      <c r="BF1003">
        <v>74557.259999999995</v>
      </c>
      <c r="BG1003">
        <v>4838738.63</v>
      </c>
      <c r="BH1003">
        <v>69</v>
      </c>
      <c r="BI1003">
        <v>-1053.81</v>
      </c>
      <c r="BJ1003" s="8">
        <v>-0.96699999999999997</v>
      </c>
      <c r="BK1003" s="8">
        <v>0.69189999999999996</v>
      </c>
      <c r="BL1003" t="s">
        <v>610</v>
      </c>
    </row>
    <row r="1004" spans="1:64" x14ac:dyDescent="0.45">
      <c r="A1004" t="s">
        <v>1090</v>
      </c>
      <c r="B1004" t="s">
        <v>31</v>
      </c>
      <c r="C1004" s="7">
        <v>43286.409722222219</v>
      </c>
      <c r="D1004">
        <v>41.9</v>
      </c>
      <c r="E1004" s="7">
        <v>43286.635416666664</v>
      </c>
      <c r="F1004">
        <v>0.1</v>
      </c>
      <c r="G1004" s="8">
        <v>-0.99760000000000004</v>
      </c>
      <c r="H1004">
        <v>-75163</v>
      </c>
      <c r="I1004" s="8">
        <v>-1.0076000000000001</v>
      </c>
      <c r="J1004">
        <v>1780.27</v>
      </c>
      <c r="K1004">
        <v>74593.31</v>
      </c>
      <c r="L1004">
        <v>4763575.63</v>
      </c>
      <c r="M1004">
        <v>66</v>
      </c>
      <c r="N1004">
        <v>-1138.83</v>
      </c>
      <c r="O1004" s="8">
        <v>-0.99760000000000004</v>
      </c>
      <c r="P1004" s="8">
        <v>9.7900000000000001E-2</v>
      </c>
      <c r="Q1004" t="s">
        <v>610</v>
      </c>
      <c r="S1004" s="2">
        <v>43286</v>
      </c>
      <c r="T1004" t="s">
        <v>1090</v>
      </c>
      <c r="U1004">
        <v>41.9</v>
      </c>
      <c r="V1004">
        <v>0.1</v>
      </c>
      <c r="W1004">
        <f t="shared" si="179"/>
        <v>14439801.500744982</v>
      </c>
      <c r="X1004">
        <f t="shared" si="180"/>
        <v>36099.503751862452</v>
      </c>
      <c r="Y1004">
        <f t="shared" si="170"/>
        <v>850</v>
      </c>
      <c r="Z1004">
        <f t="shared" si="171"/>
        <v>-35887</v>
      </c>
      <c r="AA1004">
        <f t="shared" si="172"/>
        <v>14369170.750744982</v>
      </c>
      <c r="AB1004" s="9">
        <f>IFERROR(AA1004/MAX($A$3:AA1004)-1,"")</f>
        <v>-2.2776452140490622E-2</v>
      </c>
      <c r="AG1004" s="2">
        <f t="shared" si="177"/>
        <v>43524</v>
      </c>
      <c r="AH1004">
        <v>16098782.526088988</v>
      </c>
      <c r="AI1004" s="9">
        <f>AH1004/MAX($AH$2:AH1004)-1</f>
        <v>-3.0012047806574738E-2</v>
      </c>
      <c r="AJ1004" s="29">
        <f t="shared" si="173"/>
        <v>1</v>
      </c>
      <c r="AK1004" s="29">
        <f t="shared" si="174"/>
        <v>1</v>
      </c>
      <c r="AL1004" s="30">
        <f t="shared" si="178"/>
        <v>2</v>
      </c>
      <c r="AM1004" s="30">
        <f t="shared" si="175"/>
        <v>2369</v>
      </c>
      <c r="AN1004" s="31">
        <f t="shared" ca="1" si="176"/>
        <v>-3.0012047806574738E-2</v>
      </c>
      <c r="AV1004" t="s">
        <v>1090</v>
      </c>
      <c r="AW1004" t="s">
        <v>31</v>
      </c>
      <c r="AX1004" s="7">
        <v>43286.409722222219</v>
      </c>
      <c r="AY1004">
        <v>41.9</v>
      </c>
      <c r="AZ1004" s="7">
        <v>43286.635416666664</v>
      </c>
      <c r="BA1004">
        <v>0.1</v>
      </c>
      <c r="BB1004" s="8">
        <v>-0.99760000000000004</v>
      </c>
      <c r="BC1004">
        <v>-75163</v>
      </c>
      <c r="BD1004" s="8">
        <v>-1.0076000000000001</v>
      </c>
      <c r="BE1004">
        <v>1780.27</v>
      </c>
      <c r="BF1004">
        <v>74593.31</v>
      </c>
      <c r="BG1004">
        <v>4763575.63</v>
      </c>
      <c r="BH1004">
        <v>66</v>
      </c>
      <c r="BI1004">
        <v>-1138.83</v>
      </c>
      <c r="BJ1004" s="8">
        <v>-0.99760000000000004</v>
      </c>
      <c r="BK1004" s="8">
        <v>9.7900000000000001E-2</v>
      </c>
      <c r="BL1004" t="s">
        <v>610</v>
      </c>
    </row>
    <row r="1005" spans="1:64" x14ac:dyDescent="0.45">
      <c r="A1005" t="s">
        <v>1085</v>
      </c>
      <c r="B1005" t="s">
        <v>31</v>
      </c>
      <c r="C1005" s="7">
        <v>43291.402777777781</v>
      </c>
      <c r="D1005">
        <v>90.6</v>
      </c>
      <c r="E1005" s="7">
        <v>43292.385416666664</v>
      </c>
      <c r="F1005">
        <v>65</v>
      </c>
      <c r="G1005" s="8">
        <v>-0.28260000000000002</v>
      </c>
      <c r="H1005">
        <v>-22125.81</v>
      </c>
      <c r="I1005" s="8">
        <v>-0.29970000000000002</v>
      </c>
      <c r="J1005">
        <v>814.76689999999996</v>
      </c>
      <c r="K1005">
        <v>73817.88</v>
      </c>
      <c r="L1005">
        <v>4741449.82</v>
      </c>
      <c r="M1005">
        <v>73</v>
      </c>
      <c r="N1005">
        <v>-303.08999999999997</v>
      </c>
      <c r="O1005" s="8">
        <v>-0.28260000000000002</v>
      </c>
      <c r="P1005" s="8">
        <v>0.29139999999999999</v>
      </c>
      <c r="Q1005" t="s">
        <v>610</v>
      </c>
      <c r="S1005" s="2">
        <v>43291</v>
      </c>
      <c r="T1005" t="s">
        <v>1085</v>
      </c>
      <c r="U1005">
        <v>90.6</v>
      </c>
      <c r="V1005">
        <v>65</v>
      </c>
      <c r="W1005">
        <f t="shared" si="179"/>
        <v>14369170.750744982</v>
      </c>
      <c r="X1005">
        <f t="shared" si="180"/>
        <v>35922.926876862453</v>
      </c>
      <c r="Y1005">
        <f t="shared" si="170"/>
        <v>400</v>
      </c>
      <c r="Z1005">
        <f t="shared" si="171"/>
        <v>-10862.400000000001</v>
      </c>
      <c r="AA1005" t="str">
        <f t="shared" si="172"/>
        <v/>
      </c>
      <c r="AB1005" s="9" t="str">
        <f>IFERROR(AA1005/MAX($A$3:AA1005)-1,"")</f>
        <v/>
      </c>
      <c r="AG1005" s="2">
        <f t="shared" si="177"/>
        <v>43525</v>
      </c>
      <c r="AH1005">
        <v>16098782.526088988</v>
      </c>
      <c r="AI1005" s="9">
        <f>AH1005/MAX($AH$2:AH1005)-1</f>
        <v>-3.0012047806574738E-2</v>
      </c>
      <c r="AJ1005" s="29">
        <f t="shared" si="173"/>
        <v>1</v>
      </c>
      <c r="AK1005" s="29">
        <f t="shared" si="174"/>
        <v>1</v>
      </c>
      <c r="AL1005" s="30">
        <f t="shared" si="178"/>
        <v>2</v>
      </c>
      <c r="AM1005" s="30">
        <f t="shared" si="175"/>
        <v>2369</v>
      </c>
      <c r="AN1005" s="31">
        <f t="shared" ca="1" si="176"/>
        <v>-3.0012047806574738E-2</v>
      </c>
      <c r="AV1005" t="s">
        <v>1085</v>
      </c>
      <c r="AW1005" t="s">
        <v>31</v>
      </c>
      <c r="AX1005" s="7">
        <v>43291.402777777781</v>
      </c>
      <c r="AY1005">
        <v>90.6</v>
      </c>
      <c r="AZ1005" s="7">
        <v>43292.385416666664</v>
      </c>
      <c r="BA1005">
        <v>65</v>
      </c>
      <c r="BB1005" s="8">
        <v>-0.28260000000000002</v>
      </c>
      <c r="BC1005">
        <v>-22125.81</v>
      </c>
      <c r="BD1005" s="8">
        <v>-0.29970000000000002</v>
      </c>
      <c r="BE1005">
        <v>814.76689999999996</v>
      </c>
      <c r="BF1005">
        <v>73817.88</v>
      </c>
      <c r="BG1005">
        <v>4741449.82</v>
      </c>
      <c r="BH1005">
        <v>73</v>
      </c>
      <c r="BI1005">
        <v>-303.08999999999997</v>
      </c>
      <c r="BJ1005" s="8">
        <v>-0.28260000000000002</v>
      </c>
      <c r="BK1005" s="8">
        <v>0.29139999999999999</v>
      </c>
      <c r="BL1005" t="s">
        <v>610</v>
      </c>
    </row>
    <row r="1006" spans="1:64" x14ac:dyDescent="0.45">
      <c r="A1006" t="s">
        <v>1085</v>
      </c>
      <c r="B1006" t="s">
        <v>31</v>
      </c>
      <c r="C1006" s="7">
        <v>43291.583333333336</v>
      </c>
      <c r="D1006">
        <v>111.4</v>
      </c>
      <c r="E1006" s="7">
        <v>43292.388888888891</v>
      </c>
      <c r="F1006">
        <v>69</v>
      </c>
      <c r="G1006" s="8">
        <v>-0.38059999999999999</v>
      </c>
      <c r="H1006">
        <v>-27676.16</v>
      </c>
      <c r="I1006" s="8">
        <v>-0.39679999999999999</v>
      </c>
      <c r="J1006">
        <v>626.10069999999996</v>
      </c>
      <c r="K1006">
        <v>69747.62</v>
      </c>
      <c r="L1006">
        <v>3921848.28</v>
      </c>
      <c r="M1006">
        <v>22</v>
      </c>
      <c r="N1006">
        <v>-1258.01</v>
      </c>
      <c r="O1006" s="8">
        <v>-0.49370000000000003</v>
      </c>
      <c r="P1006" s="8">
        <v>5.0299999999999997E-2</v>
      </c>
      <c r="Q1006" t="s">
        <v>610</v>
      </c>
      <c r="S1006" s="2">
        <v>43291</v>
      </c>
      <c r="T1006" t="s">
        <v>1085</v>
      </c>
      <c r="U1006">
        <v>111.4</v>
      </c>
      <c r="V1006">
        <v>69</v>
      </c>
      <c r="W1006">
        <f t="shared" si="179"/>
        <v>14369170.750744982</v>
      </c>
      <c r="X1006">
        <f t="shared" si="180"/>
        <v>35922.926876862453</v>
      </c>
      <c r="Y1006">
        <f t="shared" si="170"/>
        <v>325</v>
      </c>
      <c r="Z1006">
        <f t="shared" si="171"/>
        <v>-14366.300000000003</v>
      </c>
      <c r="AA1006">
        <f t="shared" si="172"/>
        <v>14343942.050744982</v>
      </c>
      <c r="AB1006" s="9">
        <f>IFERROR(AA1006/MAX($A$3:AA1006)-1,"")</f>
        <v>-2.4492214319780214E-2</v>
      </c>
      <c r="AG1006" s="2">
        <f t="shared" si="177"/>
        <v>43526</v>
      </c>
      <c r="AH1006">
        <v>16098782.526088988</v>
      </c>
      <c r="AI1006" s="9">
        <f>AH1006/MAX($AH$2:AH1006)-1</f>
        <v>-3.0012047806574738E-2</v>
      </c>
      <c r="AJ1006" s="29">
        <f t="shared" si="173"/>
        <v>1</v>
      </c>
      <c r="AK1006" s="29">
        <f t="shared" si="174"/>
        <v>1</v>
      </c>
      <c r="AL1006" s="30">
        <f t="shared" si="178"/>
        <v>2</v>
      </c>
      <c r="AM1006" s="30">
        <f t="shared" si="175"/>
        <v>2369</v>
      </c>
      <c r="AN1006" s="31">
        <f t="shared" ca="1" si="176"/>
        <v>-3.0012047806574738E-2</v>
      </c>
      <c r="AV1006" t="s">
        <v>1085</v>
      </c>
      <c r="AW1006" t="s">
        <v>31</v>
      </c>
      <c r="AX1006" s="7">
        <v>43291.583333333336</v>
      </c>
      <c r="AY1006">
        <v>111.4</v>
      </c>
      <c r="AZ1006" s="7">
        <v>43292.388888888891</v>
      </c>
      <c r="BA1006">
        <v>69</v>
      </c>
      <c r="BB1006" s="8">
        <v>-0.38059999999999999</v>
      </c>
      <c r="BC1006">
        <v>-27676.16</v>
      </c>
      <c r="BD1006" s="8">
        <v>-0.39679999999999999</v>
      </c>
      <c r="BE1006">
        <v>626.10069999999996</v>
      </c>
      <c r="BF1006">
        <v>69747.62</v>
      </c>
      <c r="BG1006">
        <v>3921848.28</v>
      </c>
      <c r="BH1006">
        <v>22</v>
      </c>
      <c r="BI1006">
        <v>-1258.01</v>
      </c>
      <c r="BJ1006" s="8">
        <v>-0.49370000000000003</v>
      </c>
      <c r="BK1006" s="8">
        <v>5.0299999999999997E-2</v>
      </c>
      <c r="BL1006" t="s">
        <v>610</v>
      </c>
    </row>
    <row r="1007" spans="1:64" x14ac:dyDescent="0.45">
      <c r="A1007" t="s">
        <v>1118</v>
      </c>
      <c r="B1007" t="s">
        <v>31</v>
      </c>
      <c r="C1007" s="7">
        <v>43292.527777777781</v>
      </c>
      <c r="D1007">
        <v>110.1</v>
      </c>
      <c r="E1007" s="7">
        <v>43293.385416666664</v>
      </c>
      <c r="F1007">
        <v>6.4</v>
      </c>
      <c r="G1007" s="8">
        <v>-0.94189999999999996</v>
      </c>
      <c r="H1007">
        <v>-70202.64</v>
      </c>
      <c r="I1007" s="8">
        <v>-0.95250000000000001</v>
      </c>
      <c r="J1007">
        <v>669.45730000000003</v>
      </c>
      <c r="K1007">
        <v>73707.25</v>
      </c>
      <c r="L1007">
        <v>4671247.18</v>
      </c>
      <c r="M1007">
        <v>37</v>
      </c>
      <c r="N1007">
        <v>-1897.37</v>
      </c>
      <c r="O1007" s="8">
        <v>-0.94189999999999996</v>
      </c>
      <c r="P1007" s="8">
        <v>1.2699999999999999E-2</v>
      </c>
      <c r="Q1007" t="s">
        <v>610</v>
      </c>
      <c r="S1007" s="2">
        <v>43292</v>
      </c>
      <c r="T1007" t="s">
        <v>1118</v>
      </c>
      <c r="U1007">
        <v>110.1</v>
      </c>
      <c r="V1007">
        <v>6.4</v>
      </c>
      <c r="W1007">
        <f t="shared" si="179"/>
        <v>14343942.050744982</v>
      </c>
      <c r="X1007">
        <f t="shared" si="180"/>
        <v>35859.855126862458</v>
      </c>
      <c r="Y1007">
        <f t="shared" si="170"/>
        <v>325</v>
      </c>
      <c r="Z1007">
        <f t="shared" si="171"/>
        <v>-34081.125</v>
      </c>
      <c r="AA1007">
        <f t="shared" si="172"/>
        <v>14309860.925744982</v>
      </c>
      <c r="AB1007" s="9">
        <f>IFERROR(AA1007/MAX($A$3:AA1007)-1,"")</f>
        <v>-2.6810015288622924E-2</v>
      </c>
      <c r="AG1007" s="2">
        <f t="shared" si="177"/>
        <v>43527</v>
      </c>
      <c r="AH1007">
        <v>16098782.526088988</v>
      </c>
      <c r="AI1007" s="9">
        <f>AH1007/MAX($AH$2:AH1007)-1</f>
        <v>-3.0012047806574738E-2</v>
      </c>
      <c r="AJ1007" s="29">
        <f t="shared" si="173"/>
        <v>1</v>
      </c>
      <c r="AK1007" s="29">
        <f t="shared" si="174"/>
        <v>1</v>
      </c>
      <c r="AL1007" s="30">
        <f t="shared" si="178"/>
        <v>2</v>
      </c>
      <c r="AM1007" s="30">
        <f t="shared" si="175"/>
        <v>2369</v>
      </c>
      <c r="AN1007" s="31">
        <f t="shared" ca="1" si="176"/>
        <v>-3.0012047806574738E-2</v>
      </c>
      <c r="AV1007" t="s">
        <v>1118</v>
      </c>
      <c r="AW1007" t="s">
        <v>31</v>
      </c>
      <c r="AX1007" s="7">
        <v>43292.527777777781</v>
      </c>
      <c r="AY1007">
        <v>110.1</v>
      </c>
      <c r="AZ1007" s="7">
        <v>43293.385416666664</v>
      </c>
      <c r="BA1007">
        <v>6.4</v>
      </c>
      <c r="BB1007" s="8">
        <v>-0.94189999999999996</v>
      </c>
      <c r="BC1007">
        <v>-70202.64</v>
      </c>
      <c r="BD1007" s="8">
        <v>-0.95250000000000001</v>
      </c>
      <c r="BE1007">
        <v>669.45730000000003</v>
      </c>
      <c r="BF1007">
        <v>73707.25</v>
      </c>
      <c r="BG1007">
        <v>4671247.18</v>
      </c>
      <c r="BH1007">
        <v>37</v>
      </c>
      <c r="BI1007">
        <v>-1897.37</v>
      </c>
      <c r="BJ1007" s="8">
        <v>-0.94189999999999996</v>
      </c>
      <c r="BK1007" s="8">
        <v>1.2699999999999999E-2</v>
      </c>
      <c r="BL1007" t="s">
        <v>610</v>
      </c>
    </row>
    <row r="1008" spans="1:64" x14ac:dyDescent="0.45">
      <c r="A1008" t="s">
        <v>1072</v>
      </c>
      <c r="B1008" t="s">
        <v>31</v>
      </c>
      <c r="C1008" s="7">
        <v>43293.395833333336</v>
      </c>
      <c r="D1008">
        <v>39.65</v>
      </c>
      <c r="E1008" s="7">
        <v>43293.635416666664</v>
      </c>
      <c r="F1008">
        <v>0.15</v>
      </c>
      <c r="G1008" s="8">
        <v>-0.99619999999999997</v>
      </c>
      <c r="H1008">
        <v>-73815.06</v>
      </c>
      <c r="I1008" s="8">
        <v>-1.0063</v>
      </c>
      <c r="J1008">
        <v>1850.0940000000001</v>
      </c>
      <c r="K1008">
        <v>73356.23</v>
      </c>
      <c r="L1008">
        <v>4597432.12</v>
      </c>
      <c r="M1008">
        <v>70</v>
      </c>
      <c r="N1008">
        <v>-1054.5</v>
      </c>
      <c r="O1008" s="8">
        <v>-0.99619999999999997</v>
      </c>
      <c r="P1008" s="8">
        <v>1.0125999999999999</v>
      </c>
      <c r="Q1008" t="s">
        <v>610</v>
      </c>
      <c r="S1008" s="2">
        <v>43293</v>
      </c>
      <c r="T1008" t="s">
        <v>1072</v>
      </c>
      <c r="U1008">
        <v>39.65</v>
      </c>
      <c r="V1008">
        <v>0.15</v>
      </c>
      <c r="W1008">
        <f t="shared" si="179"/>
        <v>14309860.925744982</v>
      </c>
      <c r="X1008">
        <f t="shared" si="180"/>
        <v>35774.652314362458</v>
      </c>
      <c r="Y1008">
        <f t="shared" si="170"/>
        <v>900</v>
      </c>
      <c r="Z1008">
        <f t="shared" si="171"/>
        <v>-35908.200000000004</v>
      </c>
      <c r="AA1008" t="str">
        <f t="shared" si="172"/>
        <v/>
      </c>
      <c r="AB1008" s="9" t="str">
        <f>IFERROR(AA1008/MAX($A$3:AA1008)-1,"")</f>
        <v/>
      </c>
      <c r="AG1008" s="2">
        <f t="shared" si="177"/>
        <v>43528</v>
      </c>
      <c r="AH1008">
        <v>16098782.526088988</v>
      </c>
      <c r="AI1008" s="9">
        <f>AH1008/MAX($AH$2:AH1008)-1</f>
        <v>-3.0012047806574738E-2</v>
      </c>
      <c r="AJ1008" s="29">
        <f t="shared" si="173"/>
        <v>1</v>
      </c>
      <c r="AK1008" s="29">
        <f t="shared" si="174"/>
        <v>1</v>
      </c>
      <c r="AL1008" s="30">
        <f t="shared" si="178"/>
        <v>2</v>
      </c>
      <c r="AM1008" s="30">
        <f t="shared" si="175"/>
        <v>2369</v>
      </c>
      <c r="AN1008" s="31">
        <f t="shared" ca="1" si="176"/>
        <v>-3.0012047806574738E-2</v>
      </c>
      <c r="AV1008" t="s">
        <v>1072</v>
      </c>
      <c r="AW1008" t="s">
        <v>31</v>
      </c>
      <c r="AX1008" s="7">
        <v>43293.395833333336</v>
      </c>
      <c r="AY1008">
        <v>39.65</v>
      </c>
      <c r="AZ1008" s="7">
        <v>43293.635416666664</v>
      </c>
      <c r="BA1008">
        <v>0.15</v>
      </c>
      <c r="BB1008" s="8">
        <v>-0.99619999999999997</v>
      </c>
      <c r="BC1008">
        <v>-73815.06</v>
      </c>
      <c r="BD1008" s="8">
        <v>-1.0063</v>
      </c>
      <c r="BE1008">
        <v>1850.0940000000001</v>
      </c>
      <c r="BF1008">
        <v>73356.23</v>
      </c>
      <c r="BG1008">
        <v>4597432.12</v>
      </c>
      <c r="BH1008">
        <v>70</v>
      </c>
      <c r="BI1008">
        <v>-1054.5</v>
      </c>
      <c r="BJ1008" s="8">
        <v>-0.99619999999999997</v>
      </c>
      <c r="BK1008" s="8">
        <v>1.0125999999999999</v>
      </c>
      <c r="BL1008" t="s">
        <v>610</v>
      </c>
    </row>
    <row r="1009" spans="1:64" x14ac:dyDescent="0.45">
      <c r="A1009" t="s">
        <v>1095</v>
      </c>
      <c r="B1009" t="s">
        <v>31</v>
      </c>
      <c r="C1009" s="7">
        <v>43293.427083333336</v>
      </c>
      <c r="D1009">
        <v>149.55000000000001</v>
      </c>
      <c r="E1009" s="7">
        <v>43294.388888888891</v>
      </c>
      <c r="F1009">
        <v>82.7</v>
      </c>
      <c r="G1009" s="8">
        <v>-0.44700000000000001</v>
      </c>
      <c r="H1009">
        <v>-32196.89</v>
      </c>
      <c r="I1009" s="8">
        <v>-0.46250000000000002</v>
      </c>
      <c r="J1009">
        <v>465.45800000000003</v>
      </c>
      <c r="K1009">
        <v>69609.240000000005</v>
      </c>
      <c r="L1009">
        <v>3889651.39</v>
      </c>
      <c r="M1009">
        <v>67</v>
      </c>
      <c r="N1009">
        <v>-480.55</v>
      </c>
      <c r="O1009" s="8">
        <v>-0.44700000000000001</v>
      </c>
      <c r="P1009" s="8">
        <v>7.0900000000000005E-2</v>
      </c>
      <c r="Q1009" t="s">
        <v>610</v>
      </c>
      <c r="S1009" s="2">
        <v>43293</v>
      </c>
      <c r="T1009" t="s">
        <v>1095</v>
      </c>
      <c r="U1009">
        <v>149.55000000000001</v>
      </c>
      <c r="V1009">
        <v>82.7</v>
      </c>
      <c r="W1009">
        <f t="shared" si="179"/>
        <v>14309860.925744982</v>
      </c>
      <c r="X1009">
        <f t="shared" si="180"/>
        <v>35774.652314362458</v>
      </c>
      <c r="Y1009">
        <f t="shared" si="170"/>
        <v>250</v>
      </c>
      <c r="Z1009">
        <f t="shared" si="171"/>
        <v>-17293.125</v>
      </c>
      <c r="AA1009" t="str">
        <f t="shared" si="172"/>
        <v/>
      </c>
      <c r="AB1009" s="9" t="str">
        <f>IFERROR(AA1009/MAX($A$3:AA1009)-1,"")</f>
        <v/>
      </c>
      <c r="AG1009" s="2">
        <f t="shared" si="177"/>
        <v>43529</v>
      </c>
      <c r="AH1009">
        <v>16384922.176088989</v>
      </c>
      <c r="AI1009" s="9">
        <f>AH1009/MAX($AH$2:AH1009)-1</f>
        <v>-1.2771488609315207E-2</v>
      </c>
      <c r="AJ1009" s="29">
        <f t="shared" si="173"/>
        <v>1</v>
      </c>
      <c r="AK1009" s="29">
        <f t="shared" si="174"/>
        <v>1</v>
      </c>
      <c r="AL1009" s="30">
        <f t="shared" si="178"/>
        <v>2</v>
      </c>
      <c r="AM1009" s="30">
        <f t="shared" si="175"/>
        <v>2369</v>
      </c>
      <c r="AN1009" s="31">
        <f t="shared" ca="1" si="176"/>
        <v>-1.2771488609315207E-2</v>
      </c>
      <c r="AV1009" t="s">
        <v>1095</v>
      </c>
      <c r="AW1009" t="s">
        <v>31</v>
      </c>
      <c r="AX1009" s="7">
        <v>43293.427083333336</v>
      </c>
      <c r="AY1009">
        <v>149.55000000000001</v>
      </c>
      <c r="AZ1009" s="7">
        <v>43294.388888888891</v>
      </c>
      <c r="BA1009">
        <v>82.7</v>
      </c>
      <c r="BB1009" s="8">
        <v>-0.44700000000000001</v>
      </c>
      <c r="BC1009">
        <v>-32196.89</v>
      </c>
      <c r="BD1009" s="8">
        <v>-0.46250000000000002</v>
      </c>
      <c r="BE1009">
        <v>465.45800000000003</v>
      </c>
      <c r="BF1009">
        <v>69609.240000000005</v>
      </c>
      <c r="BG1009">
        <v>3889651.39</v>
      </c>
      <c r="BH1009">
        <v>67</v>
      </c>
      <c r="BI1009">
        <v>-480.55</v>
      </c>
      <c r="BJ1009" s="8">
        <v>-0.44700000000000001</v>
      </c>
      <c r="BK1009" s="8">
        <v>7.0900000000000005E-2</v>
      </c>
      <c r="BL1009" t="s">
        <v>610</v>
      </c>
    </row>
    <row r="1010" spans="1:64" x14ac:dyDescent="0.45">
      <c r="A1010" t="s">
        <v>1127</v>
      </c>
      <c r="B1010" t="s">
        <v>31</v>
      </c>
      <c r="C1010" s="7">
        <v>43293.427083333336</v>
      </c>
      <c r="D1010">
        <v>34.85</v>
      </c>
      <c r="E1010" s="7">
        <v>43293.635416666664</v>
      </c>
      <c r="F1010">
        <v>0.05</v>
      </c>
      <c r="G1010" s="8">
        <v>-0.99860000000000004</v>
      </c>
      <c r="H1010">
        <v>-74220.2</v>
      </c>
      <c r="I1010" s="8">
        <v>-1.0085999999999999</v>
      </c>
      <c r="J1010">
        <v>2111.5880000000002</v>
      </c>
      <c r="K1010">
        <v>73588.84</v>
      </c>
      <c r="L1010">
        <v>4523211.92</v>
      </c>
      <c r="M1010">
        <v>61</v>
      </c>
      <c r="N1010">
        <v>-1216.72</v>
      </c>
      <c r="O1010" s="8">
        <v>-0.99860000000000004</v>
      </c>
      <c r="P1010" s="8">
        <v>4.7300000000000002E-2</v>
      </c>
      <c r="Q1010" t="s">
        <v>610</v>
      </c>
      <c r="S1010" s="2">
        <v>43293</v>
      </c>
      <c r="T1010" t="s">
        <v>1127</v>
      </c>
      <c r="U1010">
        <v>34.85</v>
      </c>
      <c r="V1010">
        <v>0.05</v>
      </c>
      <c r="W1010">
        <f t="shared" si="179"/>
        <v>14309860.925744982</v>
      </c>
      <c r="X1010">
        <f t="shared" si="180"/>
        <v>35774.652314362458</v>
      </c>
      <c r="Y1010">
        <f t="shared" si="170"/>
        <v>1025</v>
      </c>
      <c r="Z1010">
        <f t="shared" si="171"/>
        <v>-36027.724999999999</v>
      </c>
      <c r="AA1010">
        <f t="shared" si="172"/>
        <v>14220631.875744982</v>
      </c>
      <c r="AB1010" s="9">
        <f>IFERROR(AA1010/MAX($A$3:AA1010)-1,"")</f>
        <v>-3.2878335466989039E-2</v>
      </c>
      <c r="AG1010" s="2">
        <f t="shared" si="177"/>
        <v>43530</v>
      </c>
      <c r="AH1010">
        <v>16352674.576088989</v>
      </c>
      <c r="AI1010" s="9">
        <f>AH1010/MAX($AH$2:AH1010)-1</f>
        <v>-1.4714479232144084E-2</v>
      </c>
      <c r="AJ1010" s="29">
        <f t="shared" si="173"/>
        <v>1</v>
      </c>
      <c r="AK1010" s="29">
        <f t="shared" si="174"/>
        <v>1</v>
      </c>
      <c r="AL1010" s="30">
        <f t="shared" si="178"/>
        <v>2</v>
      </c>
      <c r="AM1010" s="30">
        <f t="shared" si="175"/>
        <v>2369</v>
      </c>
      <c r="AN1010" s="31">
        <f t="shared" ca="1" si="176"/>
        <v>-1.4714479232144084E-2</v>
      </c>
      <c r="AV1010" t="s">
        <v>1127</v>
      </c>
      <c r="AW1010" t="s">
        <v>31</v>
      </c>
      <c r="AX1010" s="7">
        <v>43293.427083333336</v>
      </c>
      <c r="AY1010">
        <v>34.85</v>
      </c>
      <c r="AZ1010" s="7">
        <v>43293.635416666664</v>
      </c>
      <c r="BA1010">
        <v>0.05</v>
      </c>
      <c r="BB1010" s="8">
        <v>-0.99860000000000004</v>
      </c>
      <c r="BC1010">
        <v>-74220.2</v>
      </c>
      <c r="BD1010" s="8">
        <v>-1.0085999999999999</v>
      </c>
      <c r="BE1010">
        <v>2111.5880000000002</v>
      </c>
      <c r="BF1010">
        <v>73588.84</v>
      </c>
      <c r="BG1010">
        <v>4523211.92</v>
      </c>
      <c r="BH1010">
        <v>61</v>
      </c>
      <c r="BI1010">
        <v>-1216.72</v>
      </c>
      <c r="BJ1010" s="8">
        <v>-0.99860000000000004</v>
      </c>
      <c r="BK1010" s="8">
        <v>4.7300000000000002E-2</v>
      </c>
      <c r="BL1010" t="s">
        <v>610</v>
      </c>
    </row>
    <row r="1011" spans="1:64" x14ac:dyDescent="0.45">
      <c r="A1011" t="s">
        <v>1118</v>
      </c>
      <c r="B1011" t="s">
        <v>31</v>
      </c>
      <c r="C1011" s="7">
        <v>43297.465277777781</v>
      </c>
      <c r="D1011">
        <v>124.9</v>
      </c>
      <c r="E1011" s="7">
        <v>43298.385416666664</v>
      </c>
      <c r="F1011">
        <v>117.25</v>
      </c>
      <c r="G1011" s="8">
        <v>-6.1199999999999997E-2</v>
      </c>
      <c r="H1011">
        <v>-5855.51</v>
      </c>
      <c r="I1011" s="8">
        <v>-8.0600000000000005E-2</v>
      </c>
      <c r="J1011">
        <v>581.39359999999999</v>
      </c>
      <c r="K1011">
        <v>72616.05</v>
      </c>
      <c r="L1011">
        <v>4517356.42</v>
      </c>
      <c r="M1011">
        <v>55</v>
      </c>
      <c r="N1011">
        <v>-106.46</v>
      </c>
      <c r="O1011" s="8">
        <v>-0.22220000000000001</v>
      </c>
      <c r="P1011" s="8">
        <v>0.41510000000000002</v>
      </c>
      <c r="Q1011" t="s">
        <v>610</v>
      </c>
      <c r="S1011" s="2">
        <v>43297</v>
      </c>
      <c r="T1011" t="s">
        <v>1118</v>
      </c>
      <c r="U1011">
        <v>124.9</v>
      </c>
      <c r="V1011">
        <v>117.25</v>
      </c>
      <c r="W1011">
        <f t="shared" si="179"/>
        <v>14220631.875744982</v>
      </c>
      <c r="X1011">
        <f t="shared" si="180"/>
        <v>35551.579689362457</v>
      </c>
      <c r="Y1011">
        <f t="shared" si="170"/>
        <v>275</v>
      </c>
      <c r="Z1011">
        <f t="shared" si="171"/>
        <v>-2769.6624999999999</v>
      </c>
      <c r="AA1011" t="str">
        <f t="shared" si="172"/>
        <v/>
      </c>
      <c r="AB1011" s="9" t="str">
        <f>IFERROR(AA1011/MAX($A$3:AA1011)-1,"")</f>
        <v/>
      </c>
      <c r="AG1011" s="2">
        <f t="shared" si="177"/>
        <v>43531</v>
      </c>
      <c r="AH1011">
        <v>16329947.06358899</v>
      </c>
      <c r="AI1011" s="9">
        <f>AH1011/MAX($AH$2:AH1011)-1</f>
        <v>-1.6083863113974806E-2</v>
      </c>
      <c r="AJ1011" s="29">
        <f t="shared" si="173"/>
        <v>1</v>
      </c>
      <c r="AK1011" s="29">
        <f t="shared" si="174"/>
        <v>1</v>
      </c>
      <c r="AL1011" s="30">
        <f t="shared" si="178"/>
        <v>2</v>
      </c>
      <c r="AM1011" s="30">
        <f t="shared" si="175"/>
        <v>2369</v>
      </c>
      <c r="AN1011" s="31">
        <f t="shared" ca="1" si="176"/>
        <v>-1.6083863113974806E-2</v>
      </c>
      <c r="AV1011" t="s">
        <v>1118</v>
      </c>
      <c r="AW1011" t="s">
        <v>31</v>
      </c>
      <c r="AX1011" s="7">
        <v>43297.465277777781</v>
      </c>
      <c r="AY1011">
        <v>124.9</v>
      </c>
      <c r="AZ1011" s="7">
        <v>43298.385416666664</v>
      </c>
      <c r="BA1011">
        <v>117.25</v>
      </c>
      <c r="BB1011" s="8">
        <v>-6.1199999999999997E-2</v>
      </c>
      <c r="BC1011">
        <v>-5855.51</v>
      </c>
      <c r="BD1011" s="8">
        <v>-8.0600000000000005E-2</v>
      </c>
      <c r="BE1011">
        <v>581.39359999999999</v>
      </c>
      <c r="BF1011">
        <v>72616.05</v>
      </c>
      <c r="BG1011">
        <v>4517356.42</v>
      </c>
      <c r="BH1011">
        <v>55</v>
      </c>
      <c r="BI1011">
        <v>-106.46</v>
      </c>
      <c r="BJ1011" s="8">
        <v>-0.22220000000000001</v>
      </c>
      <c r="BK1011" s="8">
        <v>0.41510000000000002</v>
      </c>
      <c r="BL1011" t="s">
        <v>610</v>
      </c>
    </row>
    <row r="1012" spans="1:64" x14ac:dyDescent="0.45">
      <c r="A1012" t="s">
        <v>1076</v>
      </c>
      <c r="B1012" t="s">
        <v>31</v>
      </c>
      <c r="C1012" s="7">
        <v>43297.46875</v>
      </c>
      <c r="D1012">
        <v>87.7</v>
      </c>
      <c r="E1012" s="7">
        <v>43298.385416666664</v>
      </c>
      <c r="F1012">
        <v>76.599999999999994</v>
      </c>
      <c r="G1012" s="8">
        <v>-0.12659999999999999</v>
      </c>
      <c r="H1012">
        <v>-10550.22</v>
      </c>
      <c r="I1012" s="8">
        <v>-0.14530000000000001</v>
      </c>
      <c r="J1012">
        <v>827.92250000000001</v>
      </c>
      <c r="K1012">
        <v>72608.800000000003</v>
      </c>
      <c r="L1012">
        <v>4506806.2</v>
      </c>
      <c r="M1012">
        <v>54</v>
      </c>
      <c r="N1012">
        <v>-195.37</v>
      </c>
      <c r="O1012" s="8">
        <v>-0.28449999999999998</v>
      </c>
      <c r="P1012" s="8">
        <v>0.40360000000000001</v>
      </c>
      <c r="Q1012" t="s">
        <v>610</v>
      </c>
      <c r="S1012" s="2">
        <v>43297</v>
      </c>
      <c r="T1012" t="s">
        <v>1076</v>
      </c>
      <c r="U1012">
        <v>87.7</v>
      </c>
      <c r="V1012">
        <v>76.599999999999994</v>
      </c>
      <c r="W1012">
        <f t="shared" si="179"/>
        <v>14220631.875744982</v>
      </c>
      <c r="X1012">
        <f t="shared" si="180"/>
        <v>35551.579689362457</v>
      </c>
      <c r="Y1012">
        <f t="shared" si="170"/>
        <v>400</v>
      </c>
      <c r="Z1012">
        <f t="shared" si="171"/>
        <v>-5097.2000000000035</v>
      </c>
      <c r="AA1012" t="str">
        <f t="shared" si="172"/>
        <v/>
      </c>
      <c r="AB1012" s="9" t="str">
        <f>IFERROR(AA1012/MAX($A$3:AA1012)-1,"")</f>
        <v/>
      </c>
      <c r="AG1012" s="2">
        <f t="shared" si="177"/>
        <v>43532</v>
      </c>
      <c r="AH1012">
        <v>16329947.06358899</v>
      </c>
      <c r="AI1012" s="9">
        <f>AH1012/MAX($AH$2:AH1012)-1</f>
        <v>-1.6083863113974806E-2</v>
      </c>
      <c r="AJ1012" s="29">
        <f t="shared" si="173"/>
        <v>1</v>
      </c>
      <c r="AK1012" s="29">
        <f t="shared" si="174"/>
        <v>1</v>
      </c>
      <c r="AL1012" s="30">
        <f t="shared" si="178"/>
        <v>2</v>
      </c>
      <c r="AM1012" s="30">
        <f t="shared" si="175"/>
        <v>2369</v>
      </c>
      <c r="AN1012" s="31">
        <f t="shared" ca="1" si="176"/>
        <v>-1.6083863113974806E-2</v>
      </c>
      <c r="AV1012" t="s">
        <v>1076</v>
      </c>
      <c r="AW1012" t="s">
        <v>31</v>
      </c>
      <c r="AX1012" s="7">
        <v>43297.46875</v>
      </c>
      <c r="AY1012">
        <v>87.7</v>
      </c>
      <c r="AZ1012" s="7">
        <v>43298.385416666664</v>
      </c>
      <c r="BA1012">
        <v>76.599999999999994</v>
      </c>
      <c r="BB1012" s="8">
        <v>-0.12659999999999999</v>
      </c>
      <c r="BC1012">
        <v>-10550.22</v>
      </c>
      <c r="BD1012" s="8">
        <v>-0.14530000000000001</v>
      </c>
      <c r="BE1012">
        <v>827.92250000000001</v>
      </c>
      <c r="BF1012">
        <v>72608.800000000003</v>
      </c>
      <c r="BG1012">
        <v>4506806.2</v>
      </c>
      <c r="BH1012">
        <v>54</v>
      </c>
      <c r="BI1012">
        <v>-195.37</v>
      </c>
      <c r="BJ1012" s="8">
        <v>-0.28449999999999998</v>
      </c>
      <c r="BK1012" s="8">
        <v>0.40360000000000001</v>
      </c>
      <c r="BL1012" t="s">
        <v>610</v>
      </c>
    </row>
    <row r="1013" spans="1:64" x14ac:dyDescent="0.45">
      <c r="A1013" t="s">
        <v>1076</v>
      </c>
      <c r="B1013" t="s">
        <v>31</v>
      </c>
      <c r="C1013" s="7">
        <v>43297.607638888891</v>
      </c>
      <c r="D1013">
        <v>101.8</v>
      </c>
      <c r="E1013" s="7">
        <v>43298.388888888891</v>
      </c>
      <c r="F1013">
        <v>66.05</v>
      </c>
      <c r="G1013" s="8">
        <v>-0.35120000000000001</v>
      </c>
      <c r="H1013">
        <v>-25533.83</v>
      </c>
      <c r="I1013" s="8">
        <v>-0.36770000000000003</v>
      </c>
      <c r="J1013">
        <v>682.2029</v>
      </c>
      <c r="K1013">
        <v>69448.259999999995</v>
      </c>
      <c r="L1013">
        <v>3864117.56</v>
      </c>
      <c r="M1013">
        <v>15</v>
      </c>
      <c r="N1013">
        <v>-1702.26</v>
      </c>
      <c r="O1013" s="8">
        <v>-0.35120000000000001</v>
      </c>
      <c r="P1013" s="8">
        <v>0.2092</v>
      </c>
      <c r="Q1013" t="s">
        <v>610</v>
      </c>
      <c r="S1013" s="2">
        <v>43297</v>
      </c>
      <c r="T1013" t="s">
        <v>1076</v>
      </c>
      <c r="U1013">
        <v>101.8</v>
      </c>
      <c r="V1013">
        <v>66.05</v>
      </c>
      <c r="W1013">
        <f t="shared" si="179"/>
        <v>14220631.875744982</v>
      </c>
      <c r="X1013">
        <f t="shared" si="180"/>
        <v>35551.579689362457</v>
      </c>
      <c r="Y1013">
        <f t="shared" si="170"/>
        <v>350</v>
      </c>
      <c r="Z1013">
        <f t="shared" si="171"/>
        <v>-13099.975</v>
      </c>
      <c r="AA1013">
        <f t="shared" si="172"/>
        <v>14199665.038244981</v>
      </c>
      <c r="AB1013" s="9">
        <f>IFERROR(AA1013/MAX($A$3:AA1013)-1,"")</f>
        <v>-3.4304255423301289E-2</v>
      </c>
      <c r="AG1013" s="2">
        <f t="shared" si="177"/>
        <v>43533</v>
      </c>
      <c r="AH1013">
        <v>16329947.06358899</v>
      </c>
      <c r="AI1013" s="9">
        <f>AH1013/MAX($AH$2:AH1013)-1</f>
        <v>-1.6083863113974806E-2</v>
      </c>
      <c r="AJ1013" s="29">
        <f t="shared" si="173"/>
        <v>1</v>
      </c>
      <c r="AK1013" s="29">
        <f t="shared" si="174"/>
        <v>1</v>
      </c>
      <c r="AL1013" s="30">
        <f t="shared" si="178"/>
        <v>2</v>
      </c>
      <c r="AM1013" s="30">
        <f t="shared" si="175"/>
        <v>2369</v>
      </c>
      <c r="AN1013" s="31">
        <f t="shared" ca="1" si="176"/>
        <v>-1.6083863113974806E-2</v>
      </c>
      <c r="AV1013" t="s">
        <v>1076</v>
      </c>
      <c r="AW1013" t="s">
        <v>31</v>
      </c>
      <c r="AX1013" s="7">
        <v>43297.607638888891</v>
      </c>
      <c r="AY1013">
        <v>101.8</v>
      </c>
      <c r="AZ1013" s="7">
        <v>43298.388888888891</v>
      </c>
      <c r="BA1013">
        <v>66.05</v>
      </c>
      <c r="BB1013" s="8">
        <v>-0.35120000000000001</v>
      </c>
      <c r="BC1013">
        <v>-25533.83</v>
      </c>
      <c r="BD1013" s="8">
        <v>-0.36770000000000003</v>
      </c>
      <c r="BE1013">
        <v>682.2029</v>
      </c>
      <c r="BF1013">
        <v>69448.259999999995</v>
      </c>
      <c r="BG1013">
        <v>3864117.56</v>
      </c>
      <c r="BH1013">
        <v>15</v>
      </c>
      <c r="BI1013">
        <v>-1702.26</v>
      </c>
      <c r="BJ1013" s="8">
        <v>-0.35120000000000001</v>
      </c>
      <c r="BK1013" s="8">
        <v>0.2092</v>
      </c>
      <c r="BL1013" t="s">
        <v>610</v>
      </c>
    </row>
    <row r="1014" spans="1:64" x14ac:dyDescent="0.45">
      <c r="A1014" t="s">
        <v>1070</v>
      </c>
      <c r="B1014" t="s">
        <v>31</v>
      </c>
      <c r="C1014" s="7">
        <v>43298.395833333336</v>
      </c>
      <c r="D1014">
        <v>139.6</v>
      </c>
      <c r="E1014" s="7">
        <v>43299.385416666664</v>
      </c>
      <c r="F1014">
        <v>379.85</v>
      </c>
      <c r="G1014" s="8">
        <v>1.7210000000000001</v>
      </c>
      <c r="H1014">
        <v>122131.25</v>
      </c>
      <c r="I1014" s="8">
        <v>1.6838</v>
      </c>
      <c r="J1014">
        <v>519.5847</v>
      </c>
      <c r="K1014">
        <v>72534.03</v>
      </c>
      <c r="L1014">
        <v>4628937.4400000004</v>
      </c>
      <c r="M1014">
        <v>75</v>
      </c>
      <c r="N1014">
        <v>1628.42</v>
      </c>
      <c r="O1014" s="8">
        <v>-0.1691</v>
      </c>
      <c r="P1014" s="8">
        <v>1.7210000000000001</v>
      </c>
      <c r="Q1014" t="s">
        <v>610</v>
      </c>
      <c r="S1014" s="2">
        <v>43298</v>
      </c>
      <c r="T1014" t="s">
        <v>1070</v>
      </c>
      <c r="U1014">
        <v>139.6</v>
      </c>
      <c r="V1014">
        <v>379.85</v>
      </c>
      <c r="W1014">
        <f t="shared" si="179"/>
        <v>14199665.038244981</v>
      </c>
      <c r="X1014">
        <f t="shared" si="180"/>
        <v>35499.162595612455</v>
      </c>
      <c r="Y1014">
        <f t="shared" si="170"/>
        <v>250</v>
      </c>
      <c r="Z1014">
        <f t="shared" si="171"/>
        <v>58763.875000000007</v>
      </c>
      <c r="AA1014" t="str">
        <f t="shared" si="172"/>
        <v/>
      </c>
      <c r="AB1014" s="9" t="str">
        <f>IFERROR(AA1014/MAX($A$3:AA1014)-1,"")</f>
        <v/>
      </c>
      <c r="AG1014" s="2">
        <f t="shared" si="177"/>
        <v>43534</v>
      </c>
      <c r="AH1014">
        <v>16329947.06358899</v>
      </c>
      <c r="AI1014" s="9">
        <f>AH1014/MAX($AH$2:AH1014)-1</f>
        <v>-1.6083863113974806E-2</v>
      </c>
      <c r="AJ1014" s="29">
        <f t="shared" si="173"/>
        <v>1</v>
      </c>
      <c r="AK1014" s="29">
        <f t="shared" si="174"/>
        <v>1</v>
      </c>
      <c r="AL1014" s="30">
        <f t="shared" si="178"/>
        <v>2</v>
      </c>
      <c r="AM1014" s="30">
        <f t="shared" si="175"/>
        <v>2369</v>
      </c>
      <c r="AN1014" s="31">
        <f t="shared" ca="1" si="176"/>
        <v>-1.6083863113974806E-2</v>
      </c>
      <c r="AV1014" t="s">
        <v>1070</v>
      </c>
      <c r="AW1014" t="s">
        <v>31</v>
      </c>
      <c r="AX1014" s="7">
        <v>43298.395833333336</v>
      </c>
      <c r="AY1014">
        <v>139.6</v>
      </c>
      <c r="AZ1014" s="7">
        <v>43299.385416666664</v>
      </c>
      <c r="BA1014">
        <v>379.85</v>
      </c>
      <c r="BB1014" s="8">
        <v>1.7210000000000001</v>
      </c>
      <c r="BC1014">
        <v>122131.25</v>
      </c>
      <c r="BD1014" s="8">
        <v>1.6838</v>
      </c>
      <c r="BE1014">
        <v>519.5847</v>
      </c>
      <c r="BF1014">
        <v>72534.03</v>
      </c>
      <c r="BG1014">
        <v>4628937.4400000004</v>
      </c>
      <c r="BH1014">
        <v>75</v>
      </c>
      <c r="BI1014">
        <v>1628.42</v>
      </c>
      <c r="BJ1014" s="8">
        <v>-0.1691</v>
      </c>
      <c r="BK1014" s="8">
        <v>1.7210000000000001</v>
      </c>
      <c r="BL1014" t="s">
        <v>610</v>
      </c>
    </row>
    <row r="1015" spans="1:64" x14ac:dyDescent="0.45">
      <c r="A1015" t="s">
        <v>1085</v>
      </c>
      <c r="B1015" t="s">
        <v>31</v>
      </c>
      <c r="C1015" s="7">
        <v>43298.565972222219</v>
      </c>
      <c r="D1015">
        <v>106.15</v>
      </c>
      <c r="E1015" s="7">
        <v>43299.385416666664</v>
      </c>
      <c r="F1015">
        <v>288.5</v>
      </c>
      <c r="G1015" s="8">
        <v>1.7179</v>
      </c>
      <c r="H1015">
        <v>121977.04</v>
      </c>
      <c r="I1015" s="8">
        <v>1.6807000000000001</v>
      </c>
      <c r="J1015">
        <v>683.71439999999996</v>
      </c>
      <c r="K1015">
        <v>72576.289999999994</v>
      </c>
      <c r="L1015">
        <v>4750914.49</v>
      </c>
      <c r="M1015">
        <v>26</v>
      </c>
      <c r="N1015">
        <v>4691.42</v>
      </c>
      <c r="O1015" s="8">
        <v>-4.9500000000000002E-2</v>
      </c>
      <c r="P1015" s="8">
        <v>1.7179</v>
      </c>
      <c r="Q1015" t="s">
        <v>610</v>
      </c>
      <c r="S1015" s="2">
        <v>43298</v>
      </c>
      <c r="T1015" t="s">
        <v>1085</v>
      </c>
      <c r="U1015">
        <v>106.15</v>
      </c>
      <c r="V1015">
        <v>288.5</v>
      </c>
      <c r="W1015">
        <f t="shared" si="179"/>
        <v>14199665.038244981</v>
      </c>
      <c r="X1015">
        <f t="shared" si="180"/>
        <v>35499.162595612455</v>
      </c>
      <c r="Y1015">
        <f t="shared" si="170"/>
        <v>325</v>
      </c>
      <c r="Z1015">
        <f t="shared" si="171"/>
        <v>57981.137500000004</v>
      </c>
      <c r="AA1015" t="str">
        <f t="shared" si="172"/>
        <v/>
      </c>
      <c r="AB1015" s="9" t="str">
        <f>IFERROR(AA1015/MAX($A$3:AA1015)-1,"")</f>
        <v/>
      </c>
      <c r="AG1015" s="2">
        <f t="shared" si="177"/>
        <v>43535</v>
      </c>
      <c r="AH1015">
        <v>16379522.576088989</v>
      </c>
      <c r="AI1015" s="9">
        <f>AH1015/MAX($AH$2:AH1015)-1</f>
        <v>-1.3096826686165186E-2</v>
      </c>
      <c r="AJ1015" s="29">
        <f t="shared" si="173"/>
        <v>1</v>
      </c>
      <c r="AK1015" s="29">
        <f t="shared" si="174"/>
        <v>1</v>
      </c>
      <c r="AL1015" s="30">
        <f t="shared" si="178"/>
        <v>2</v>
      </c>
      <c r="AM1015" s="30">
        <f t="shared" si="175"/>
        <v>2369</v>
      </c>
      <c r="AN1015" s="31">
        <f t="shared" ca="1" si="176"/>
        <v>-1.3096826686165186E-2</v>
      </c>
      <c r="AV1015" t="s">
        <v>1085</v>
      </c>
      <c r="AW1015" t="s">
        <v>31</v>
      </c>
      <c r="AX1015" s="7">
        <v>43298.565972222219</v>
      </c>
      <c r="AY1015">
        <v>106.15</v>
      </c>
      <c r="AZ1015" s="7">
        <v>43299.385416666664</v>
      </c>
      <c r="BA1015">
        <v>288.5</v>
      </c>
      <c r="BB1015" s="8">
        <v>1.7179</v>
      </c>
      <c r="BC1015">
        <v>121977.04</v>
      </c>
      <c r="BD1015" s="8">
        <v>1.6807000000000001</v>
      </c>
      <c r="BE1015">
        <v>683.71439999999996</v>
      </c>
      <c r="BF1015">
        <v>72576.289999999994</v>
      </c>
      <c r="BG1015">
        <v>4750914.49</v>
      </c>
      <c r="BH1015">
        <v>26</v>
      </c>
      <c r="BI1015">
        <v>4691.42</v>
      </c>
      <c r="BJ1015" s="8">
        <v>-4.9500000000000002E-2</v>
      </c>
      <c r="BK1015" s="8">
        <v>1.7179</v>
      </c>
      <c r="BL1015" t="s">
        <v>610</v>
      </c>
    </row>
    <row r="1016" spans="1:64" x14ac:dyDescent="0.45">
      <c r="A1016" t="s">
        <v>1085</v>
      </c>
      <c r="B1016" t="s">
        <v>31</v>
      </c>
      <c r="C1016" s="7">
        <v>43298.586805555555</v>
      </c>
      <c r="D1016">
        <v>136.6</v>
      </c>
      <c r="E1016" s="7">
        <v>43299.388888888891</v>
      </c>
      <c r="F1016">
        <v>286.89999999999998</v>
      </c>
      <c r="G1016" s="8">
        <v>1.1003000000000001</v>
      </c>
      <c r="H1016">
        <v>74123.8</v>
      </c>
      <c r="I1016" s="8">
        <v>1.0692999999999999</v>
      </c>
      <c r="J1016">
        <v>507.47129999999999</v>
      </c>
      <c r="K1016">
        <v>69320.59</v>
      </c>
      <c r="L1016">
        <v>3938241.36</v>
      </c>
      <c r="M1016">
        <v>21</v>
      </c>
      <c r="N1016">
        <v>3529.7</v>
      </c>
      <c r="O1016" s="8">
        <v>-0.16289999999999999</v>
      </c>
      <c r="P1016" s="8">
        <v>1.2581</v>
      </c>
      <c r="Q1016" t="s">
        <v>610</v>
      </c>
      <c r="S1016" s="2">
        <v>43298</v>
      </c>
      <c r="T1016" t="s">
        <v>1085</v>
      </c>
      <c r="U1016">
        <v>136.6</v>
      </c>
      <c r="V1016">
        <v>286.89999999999998</v>
      </c>
      <c r="W1016">
        <f t="shared" si="179"/>
        <v>14199665.038244981</v>
      </c>
      <c r="X1016">
        <f t="shared" si="180"/>
        <v>35499.162595612455</v>
      </c>
      <c r="Y1016">
        <f t="shared" si="170"/>
        <v>250</v>
      </c>
      <c r="Z1016">
        <f t="shared" si="171"/>
        <v>36516.249999999985</v>
      </c>
      <c r="AA1016" t="str">
        <f t="shared" si="172"/>
        <v/>
      </c>
      <c r="AB1016" s="9" t="str">
        <f>IFERROR(AA1016/MAX($A$3:AA1016)-1,"")</f>
        <v/>
      </c>
      <c r="AG1016" s="2">
        <f t="shared" si="177"/>
        <v>43536</v>
      </c>
      <c r="AH1016">
        <v>16457640.75108899</v>
      </c>
      <c r="AI1016" s="9">
        <f>AH1016/MAX($AH$2:AH1016)-1</f>
        <v>-8.3900304750514909E-3</v>
      </c>
      <c r="AJ1016" s="29">
        <f t="shared" si="173"/>
        <v>1</v>
      </c>
      <c r="AK1016" s="29">
        <f t="shared" si="174"/>
        <v>1</v>
      </c>
      <c r="AL1016" s="30">
        <f t="shared" si="178"/>
        <v>2</v>
      </c>
      <c r="AM1016" s="30">
        <f t="shared" si="175"/>
        <v>2369</v>
      </c>
      <c r="AN1016" s="31">
        <f t="shared" ca="1" si="176"/>
        <v>-8.3900304750514909E-3</v>
      </c>
      <c r="AV1016" t="s">
        <v>1085</v>
      </c>
      <c r="AW1016" t="s">
        <v>31</v>
      </c>
      <c r="AX1016" s="7">
        <v>43298.586805555555</v>
      </c>
      <c r="AY1016">
        <v>136.6</v>
      </c>
      <c r="AZ1016" s="7">
        <v>43299.388888888891</v>
      </c>
      <c r="BA1016">
        <v>286.89999999999998</v>
      </c>
      <c r="BB1016" s="8">
        <v>1.1003000000000001</v>
      </c>
      <c r="BC1016">
        <v>74123.8</v>
      </c>
      <c r="BD1016" s="8">
        <v>1.0692999999999999</v>
      </c>
      <c r="BE1016">
        <v>507.47129999999999</v>
      </c>
      <c r="BF1016">
        <v>69320.59</v>
      </c>
      <c r="BG1016">
        <v>3938241.36</v>
      </c>
      <c r="BH1016">
        <v>21</v>
      </c>
      <c r="BI1016">
        <v>3529.7</v>
      </c>
      <c r="BJ1016" s="8">
        <v>-0.16289999999999999</v>
      </c>
      <c r="BK1016" s="8">
        <v>1.2581</v>
      </c>
      <c r="BL1016" t="s">
        <v>610</v>
      </c>
    </row>
    <row r="1017" spans="1:64" x14ac:dyDescent="0.45">
      <c r="A1017" t="s">
        <v>1071</v>
      </c>
      <c r="B1017" t="s">
        <v>31</v>
      </c>
      <c r="C1017" s="7">
        <v>43298.604166666664</v>
      </c>
      <c r="D1017">
        <v>115.95</v>
      </c>
      <c r="E1017" s="7">
        <v>43299.388888888891</v>
      </c>
      <c r="F1017">
        <v>209.5</v>
      </c>
      <c r="G1017" s="8">
        <v>0.80679999999999996</v>
      </c>
      <c r="H1017">
        <v>53987.26</v>
      </c>
      <c r="I1017" s="8">
        <v>0.77869999999999995</v>
      </c>
      <c r="J1017">
        <v>597.89530000000002</v>
      </c>
      <c r="K1017">
        <v>69325.960000000006</v>
      </c>
      <c r="L1017">
        <v>3992228.62</v>
      </c>
      <c r="M1017">
        <v>16</v>
      </c>
      <c r="N1017">
        <v>3374.2</v>
      </c>
      <c r="O1017" s="8">
        <v>-0.2009</v>
      </c>
      <c r="P1017" s="8">
        <v>0.95599999999999996</v>
      </c>
      <c r="Q1017" t="s">
        <v>610</v>
      </c>
      <c r="S1017" s="2">
        <v>43298</v>
      </c>
      <c r="T1017" t="s">
        <v>1071</v>
      </c>
      <c r="U1017">
        <v>115.95</v>
      </c>
      <c r="V1017">
        <v>209.5</v>
      </c>
      <c r="W1017">
        <f t="shared" si="179"/>
        <v>14199665.038244981</v>
      </c>
      <c r="X1017">
        <f t="shared" si="180"/>
        <v>35499.162595612455</v>
      </c>
      <c r="Y1017">
        <f t="shared" si="170"/>
        <v>300</v>
      </c>
      <c r="Z1017">
        <f t="shared" si="171"/>
        <v>27088.65</v>
      </c>
      <c r="AA1017">
        <f t="shared" si="172"/>
        <v>14380014.950744981</v>
      </c>
      <c r="AB1017" s="9">
        <f>IFERROR(AA1017/MAX($A$3:AA1017)-1,"")</f>
        <v>-2.2038956025960288E-2</v>
      </c>
      <c r="AG1017" s="2">
        <f t="shared" si="177"/>
        <v>43537</v>
      </c>
      <c r="AH1017">
        <v>16843454.10108899</v>
      </c>
      <c r="AI1017" s="9">
        <f>AH1017/MAX($AH$2:AH1017)-1</f>
        <v>0</v>
      </c>
      <c r="AJ1017" s="29">
        <f t="shared" si="173"/>
        <v>1</v>
      </c>
      <c r="AK1017" s="29">
        <f t="shared" si="174"/>
        <v>1</v>
      </c>
      <c r="AL1017" s="30">
        <f t="shared" si="178"/>
        <v>2</v>
      </c>
      <c r="AM1017" s="30">
        <f t="shared" si="175"/>
        <v>2369</v>
      </c>
      <c r="AN1017" s="31">
        <f t="shared" ca="1" si="176"/>
        <v>0</v>
      </c>
      <c r="AV1017" t="s">
        <v>1071</v>
      </c>
      <c r="AW1017" t="s">
        <v>31</v>
      </c>
      <c r="AX1017" s="7">
        <v>43298.604166666664</v>
      </c>
      <c r="AY1017">
        <v>115.95</v>
      </c>
      <c r="AZ1017" s="7">
        <v>43299.388888888891</v>
      </c>
      <c r="BA1017">
        <v>209.5</v>
      </c>
      <c r="BB1017" s="8">
        <v>0.80679999999999996</v>
      </c>
      <c r="BC1017">
        <v>53987.26</v>
      </c>
      <c r="BD1017" s="8">
        <v>0.77869999999999995</v>
      </c>
      <c r="BE1017">
        <v>597.89530000000002</v>
      </c>
      <c r="BF1017">
        <v>69325.960000000006</v>
      </c>
      <c r="BG1017">
        <v>3992228.62</v>
      </c>
      <c r="BH1017">
        <v>16</v>
      </c>
      <c r="BI1017">
        <v>3374.2</v>
      </c>
      <c r="BJ1017" s="8">
        <v>-0.2009</v>
      </c>
      <c r="BK1017" s="8">
        <v>0.95599999999999996</v>
      </c>
      <c r="BL1017" t="s">
        <v>610</v>
      </c>
    </row>
    <row r="1018" spans="1:64" x14ac:dyDescent="0.45">
      <c r="A1018" t="s">
        <v>1096</v>
      </c>
      <c r="B1018" t="s">
        <v>31</v>
      </c>
      <c r="C1018" s="7">
        <v>43299.510416666664</v>
      </c>
      <c r="D1018">
        <v>65.400000000000006</v>
      </c>
      <c r="E1018" s="7">
        <v>43300.388888888891</v>
      </c>
      <c r="F1018">
        <v>110.25</v>
      </c>
      <c r="G1018" s="8">
        <v>0.68579999999999997</v>
      </c>
      <c r="H1018">
        <v>46098.93</v>
      </c>
      <c r="I1018" s="8">
        <v>0.65890000000000004</v>
      </c>
      <c r="J1018">
        <v>1069.742</v>
      </c>
      <c r="K1018">
        <v>69961.14</v>
      </c>
      <c r="L1018">
        <v>4038327.55</v>
      </c>
      <c r="M1018">
        <v>43</v>
      </c>
      <c r="N1018">
        <v>1072.07</v>
      </c>
      <c r="O1018" s="8">
        <v>-0.35930000000000001</v>
      </c>
      <c r="P1018" s="8">
        <v>1.4289000000000001</v>
      </c>
      <c r="Q1018" t="s">
        <v>610</v>
      </c>
      <c r="S1018" s="2">
        <v>43299</v>
      </c>
      <c r="T1018" t="s">
        <v>1096</v>
      </c>
      <c r="U1018">
        <v>65.400000000000006</v>
      </c>
      <c r="V1018">
        <v>110.25</v>
      </c>
      <c r="W1018">
        <f t="shared" si="179"/>
        <v>14380014.950744981</v>
      </c>
      <c r="X1018">
        <f t="shared" si="180"/>
        <v>35950.037376862456</v>
      </c>
      <c r="Y1018">
        <f t="shared" si="170"/>
        <v>550</v>
      </c>
      <c r="Z1018">
        <f t="shared" si="171"/>
        <v>23701.424999999996</v>
      </c>
      <c r="AA1018" t="str">
        <f t="shared" si="172"/>
        <v/>
      </c>
      <c r="AB1018" s="9" t="str">
        <f>IFERROR(AA1018/MAX($A$3:AA1018)-1,"")</f>
        <v/>
      </c>
      <c r="AG1018" s="2">
        <f t="shared" si="177"/>
        <v>43538</v>
      </c>
      <c r="AH1018">
        <v>16800593.40108899</v>
      </c>
      <c r="AI1018" s="9">
        <f>AH1018/MAX($AH$2:AH1018)-1</f>
        <v>-2.5446502684522976E-3</v>
      </c>
      <c r="AJ1018" s="29">
        <f t="shared" si="173"/>
        <v>1</v>
      </c>
      <c r="AK1018" s="29">
        <f t="shared" si="174"/>
        <v>1</v>
      </c>
      <c r="AL1018" s="30">
        <f t="shared" si="178"/>
        <v>2</v>
      </c>
      <c r="AM1018" s="30">
        <f t="shared" si="175"/>
        <v>2369</v>
      </c>
      <c r="AN1018" s="31">
        <f t="shared" ca="1" si="176"/>
        <v>-2.5446502684522976E-3</v>
      </c>
      <c r="AV1018" t="s">
        <v>1096</v>
      </c>
      <c r="AW1018" t="s">
        <v>31</v>
      </c>
      <c r="AX1018" s="7">
        <v>43299.510416666664</v>
      </c>
      <c r="AY1018">
        <v>65.400000000000006</v>
      </c>
      <c r="AZ1018" s="7">
        <v>43300.388888888891</v>
      </c>
      <c r="BA1018">
        <v>110.25</v>
      </c>
      <c r="BB1018" s="8">
        <v>0.68579999999999997</v>
      </c>
      <c r="BC1018">
        <v>46098.93</v>
      </c>
      <c r="BD1018" s="8">
        <v>0.65890000000000004</v>
      </c>
      <c r="BE1018">
        <v>1069.742</v>
      </c>
      <c r="BF1018">
        <v>69961.14</v>
      </c>
      <c r="BG1018">
        <v>4038327.55</v>
      </c>
      <c r="BH1018">
        <v>43</v>
      </c>
      <c r="BI1018">
        <v>1072.07</v>
      </c>
      <c r="BJ1018" s="8">
        <v>-0.35930000000000001</v>
      </c>
      <c r="BK1018" s="8">
        <v>1.4289000000000001</v>
      </c>
      <c r="BL1018" t="s">
        <v>610</v>
      </c>
    </row>
    <row r="1019" spans="1:64" x14ac:dyDescent="0.45">
      <c r="A1019" t="s">
        <v>1096</v>
      </c>
      <c r="B1019" t="s">
        <v>31</v>
      </c>
      <c r="C1019" s="7">
        <v>43299.513888888891</v>
      </c>
      <c r="D1019">
        <v>110.75</v>
      </c>
      <c r="E1019" s="7">
        <v>43300.385416666664</v>
      </c>
      <c r="F1019">
        <v>121.45</v>
      </c>
      <c r="G1019" s="8">
        <v>9.6600000000000005E-2</v>
      </c>
      <c r="H1019">
        <v>5579.38</v>
      </c>
      <c r="I1019" s="8">
        <v>7.5600000000000001E-2</v>
      </c>
      <c r="J1019">
        <v>665.95550000000003</v>
      </c>
      <c r="K1019">
        <v>73754.570000000007</v>
      </c>
      <c r="L1019">
        <v>4756493.8600000003</v>
      </c>
      <c r="M1019">
        <v>41</v>
      </c>
      <c r="N1019">
        <v>136.08000000000001</v>
      </c>
      <c r="O1019" s="8">
        <v>-0.54359999999999997</v>
      </c>
      <c r="P1019" s="8">
        <v>0.43430000000000002</v>
      </c>
      <c r="Q1019" t="s">
        <v>610</v>
      </c>
      <c r="S1019" s="2">
        <v>43299</v>
      </c>
      <c r="T1019" t="s">
        <v>1096</v>
      </c>
      <c r="U1019">
        <v>110.75</v>
      </c>
      <c r="V1019">
        <v>121.45</v>
      </c>
      <c r="W1019">
        <f t="shared" si="179"/>
        <v>14380014.950744981</v>
      </c>
      <c r="X1019">
        <f t="shared" si="180"/>
        <v>35950.037376862456</v>
      </c>
      <c r="Y1019">
        <f t="shared" si="170"/>
        <v>325</v>
      </c>
      <c r="Z1019">
        <f t="shared" si="171"/>
        <v>2722.85</v>
      </c>
      <c r="AA1019" t="str">
        <f t="shared" si="172"/>
        <v/>
      </c>
      <c r="AB1019" s="9" t="str">
        <f>IFERROR(AA1019/MAX($A$3:AA1019)-1,"")</f>
        <v/>
      </c>
      <c r="AG1019" s="2">
        <f t="shared" si="177"/>
        <v>43539</v>
      </c>
      <c r="AH1019">
        <v>16986027.52608899</v>
      </c>
      <c r="AI1019" s="9">
        <f>AH1019/MAX($AH$2:AH1019)-1</f>
        <v>0</v>
      </c>
      <c r="AJ1019" s="29">
        <f t="shared" si="173"/>
        <v>1</v>
      </c>
      <c r="AK1019" s="29">
        <f t="shared" si="174"/>
        <v>1</v>
      </c>
      <c r="AL1019" s="30">
        <f t="shared" si="178"/>
        <v>2</v>
      </c>
      <c r="AM1019" s="30">
        <f t="shared" si="175"/>
        <v>2369</v>
      </c>
      <c r="AN1019" s="31">
        <f t="shared" ca="1" si="176"/>
        <v>0</v>
      </c>
      <c r="AV1019" t="s">
        <v>1096</v>
      </c>
      <c r="AW1019" t="s">
        <v>31</v>
      </c>
      <c r="AX1019" s="7">
        <v>43299.513888888891</v>
      </c>
      <c r="AY1019">
        <v>110.75</v>
      </c>
      <c r="AZ1019" s="7">
        <v>43300.385416666664</v>
      </c>
      <c r="BA1019">
        <v>121.45</v>
      </c>
      <c r="BB1019" s="8">
        <v>9.6600000000000005E-2</v>
      </c>
      <c r="BC1019">
        <v>5579.38</v>
      </c>
      <c r="BD1019" s="8">
        <v>7.5600000000000001E-2</v>
      </c>
      <c r="BE1019">
        <v>665.95550000000003</v>
      </c>
      <c r="BF1019">
        <v>73754.570000000007</v>
      </c>
      <c r="BG1019">
        <v>4756493.8600000003</v>
      </c>
      <c r="BH1019">
        <v>41</v>
      </c>
      <c r="BI1019">
        <v>136.08000000000001</v>
      </c>
      <c r="BJ1019" s="8">
        <v>-0.54359999999999997</v>
      </c>
      <c r="BK1019" s="8">
        <v>0.43430000000000002</v>
      </c>
      <c r="BL1019" t="s">
        <v>610</v>
      </c>
    </row>
    <row r="1020" spans="1:64" x14ac:dyDescent="0.45">
      <c r="A1020" t="s">
        <v>1097</v>
      </c>
      <c r="B1020" t="s">
        <v>31</v>
      </c>
      <c r="C1020" s="7">
        <v>43299.524305555555</v>
      </c>
      <c r="D1020">
        <v>80.849999999999994</v>
      </c>
      <c r="E1020" s="7">
        <v>43300.388888888891</v>
      </c>
      <c r="F1020">
        <v>58</v>
      </c>
      <c r="G1020" s="8">
        <v>-0.28260000000000002</v>
      </c>
      <c r="H1020">
        <v>-21052.85</v>
      </c>
      <c r="I1020" s="8">
        <v>-0.29980000000000001</v>
      </c>
      <c r="J1020">
        <v>868.57069999999999</v>
      </c>
      <c r="K1020">
        <v>70223.94</v>
      </c>
      <c r="L1020">
        <v>4017274.7</v>
      </c>
      <c r="M1020">
        <v>39</v>
      </c>
      <c r="N1020">
        <v>-539.82000000000005</v>
      </c>
      <c r="O1020" s="8">
        <v>-0.6079</v>
      </c>
      <c r="P1020" s="8">
        <v>0.2412</v>
      </c>
      <c r="Q1020" t="s">
        <v>610</v>
      </c>
      <c r="S1020" s="2">
        <v>43299</v>
      </c>
      <c r="T1020" t="s">
        <v>1097</v>
      </c>
      <c r="U1020">
        <v>80.849999999999994</v>
      </c>
      <c r="V1020">
        <v>58</v>
      </c>
      <c r="W1020">
        <f t="shared" si="179"/>
        <v>14380014.950744981</v>
      </c>
      <c r="X1020">
        <f t="shared" si="180"/>
        <v>35950.037376862456</v>
      </c>
      <c r="Y1020">
        <f t="shared" si="170"/>
        <v>450</v>
      </c>
      <c r="Z1020">
        <f t="shared" si="171"/>
        <v>-10907.324999999995</v>
      </c>
      <c r="AA1020" t="str">
        <f t="shared" si="172"/>
        <v/>
      </c>
      <c r="AB1020" s="9" t="str">
        <f>IFERROR(AA1020/MAX($A$3:AA1020)-1,"")</f>
        <v/>
      </c>
      <c r="AG1020" s="2">
        <f t="shared" si="177"/>
        <v>43540</v>
      </c>
      <c r="AH1020">
        <v>16986027.52608899</v>
      </c>
      <c r="AI1020" s="9">
        <f>AH1020/MAX($AH$2:AH1020)-1</f>
        <v>0</v>
      </c>
      <c r="AJ1020" s="29">
        <f t="shared" si="173"/>
        <v>1</v>
      </c>
      <c r="AK1020" s="29">
        <f t="shared" si="174"/>
        <v>1</v>
      </c>
      <c r="AL1020" s="30">
        <f t="shared" si="178"/>
        <v>2</v>
      </c>
      <c r="AM1020" s="30">
        <f t="shared" si="175"/>
        <v>2369</v>
      </c>
      <c r="AN1020" s="31">
        <f t="shared" ca="1" si="176"/>
        <v>0</v>
      </c>
      <c r="AV1020" t="s">
        <v>1097</v>
      </c>
      <c r="AW1020" t="s">
        <v>31</v>
      </c>
      <c r="AX1020" s="7">
        <v>43299.524305555555</v>
      </c>
      <c r="AY1020">
        <v>80.849999999999994</v>
      </c>
      <c r="AZ1020" s="7">
        <v>43300.388888888891</v>
      </c>
      <c r="BA1020">
        <v>58</v>
      </c>
      <c r="BB1020" s="8">
        <v>-0.28260000000000002</v>
      </c>
      <c r="BC1020">
        <v>-21052.85</v>
      </c>
      <c r="BD1020" s="8">
        <v>-0.29980000000000001</v>
      </c>
      <c r="BE1020">
        <v>868.57069999999999</v>
      </c>
      <c r="BF1020">
        <v>70223.94</v>
      </c>
      <c r="BG1020">
        <v>4017274.7</v>
      </c>
      <c r="BH1020">
        <v>39</v>
      </c>
      <c r="BI1020">
        <v>-539.82000000000005</v>
      </c>
      <c r="BJ1020" s="8">
        <v>-0.6079</v>
      </c>
      <c r="BK1020" s="8">
        <v>0.2412</v>
      </c>
      <c r="BL1020" t="s">
        <v>610</v>
      </c>
    </row>
    <row r="1021" spans="1:64" x14ac:dyDescent="0.45">
      <c r="A1021" t="s">
        <v>1097</v>
      </c>
      <c r="B1021" t="s">
        <v>31</v>
      </c>
      <c r="C1021" s="7">
        <v>43299.524305555555</v>
      </c>
      <c r="D1021">
        <v>80.849999999999994</v>
      </c>
      <c r="E1021" s="7">
        <v>43300.385416666664</v>
      </c>
      <c r="F1021">
        <v>66.2</v>
      </c>
      <c r="G1021" s="8">
        <v>-0.1812</v>
      </c>
      <c r="H1021">
        <v>-14707.97</v>
      </c>
      <c r="I1021" s="8">
        <v>-0.19939999999999999</v>
      </c>
      <c r="J1021">
        <v>912.37670000000003</v>
      </c>
      <c r="K1021">
        <v>73765.66</v>
      </c>
      <c r="L1021">
        <v>4741785.9000000004</v>
      </c>
      <c r="M1021">
        <v>38</v>
      </c>
      <c r="N1021">
        <v>-387.05</v>
      </c>
      <c r="O1021" s="8">
        <v>-0.6079</v>
      </c>
      <c r="P1021" s="8">
        <v>0.2412</v>
      </c>
      <c r="Q1021" t="s">
        <v>610</v>
      </c>
      <c r="S1021" s="2">
        <v>43299</v>
      </c>
      <c r="T1021" t="s">
        <v>1097</v>
      </c>
      <c r="U1021">
        <v>80.849999999999994</v>
      </c>
      <c r="V1021">
        <v>66.2</v>
      </c>
      <c r="W1021">
        <f t="shared" si="179"/>
        <v>14380014.950744981</v>
      </c>
      <c r="X1021">
        <f t="shared" si="180"/>
        <v>35950.037376862456</v>
      </c>
      <c r="Y1021">
        <f t="shared" si="170"/>
        <v>450</v>
      </c>
      <c r="Z1021">
        <f t="shared" si="171"/>
        <v>-7254.2249999999967</v>
      </c>
      <c r="AA1021">
        <f t="shared" si="172"/>
        <v>14388277.675744981</v>
      </c>
      <c r="AB1021" s="9">
        <f>IFERROR(AA1021/MAX($A$3:AA1021)-1,"")</f>
        <v>-2.1477021758523951E-2</v>
      </c>
      <c r="AG1021" s="2">
        <f t="shared" si="177"/>
        <v>43541</v>
      </c>
      <c r="AH1021">
        <v>16986027.52608899</v>
      </c>
      <c r="AI1021" s="9">
        <f>AH1021/MAX($AH$2:AH1021)-1</f>
        <v>0</v>
      </c>
      <c r="AJ1021" s="29">
        <f t="shared" si="173"/>
        <v>1</v>
      </c>
      <c r="AK1021" s="29">
        <f t="shared" si="174"/>
        <v>1</v>
      </c>
      <c r="AL1021" s="30">
        <f t="shared" si="178"/>
        <v>2</v>
      </c>
      <c r="AM1021" s="30">
        <f t="shared" si="175"/>
        <v>2369</v>
      </c>
      <c r="AN1021" s="31">
        <f t="shared" ca="1" si="176"/>
        <v>0</v>
      </c>
      <c r="AV1021" t="s">
        <v>1097</v>
      </c>
      <c r="AW1021" t="s">
        <v>31</v>
      </c>
      <c r="AX1021" s="7">
        <v>43299.524305555555</v>
      </c>
      <c r="AY1021">
        <v>80.849999999999994</v>
      </c>
      <c r="AZ1021" s="7">
        <v>43300.385416666664</v>
      </c>
      <c r="BA1021">
        <v>66.2</v>
      </c>
      <c r="BB1021" s="8">
        <v>-0.1812</v>
      </c>
      <c r="BC1021">
        <v>-14707.97</v>
      </c>
      <c r="BD1021" s="8">
        <v>-0.19939999999999999</v>
      </c>
      <c r="BE1021">
        <v>912.37670000000003</v>
      </c>
      <c r="BF1021">
        <v>73765.66</v>
      </c>
      <c r="BG1021">
        <v>4741785.9000000004</v>
      </c>
      <c r="BH1021">
        <v>38</v>
      </c>
      <c r="BI1021">
        <v>-387.05</v>
      </c>
      <c r="BJ1021" s="8">
        <v>-0.6079</v>
      </c>
      <c r="BK1021" s="8">
        <v>0.2412</v>
      </c>
      <c r="BL1021" t="s">
        <v>610</v>
      </c>
    </row>
    <row r="1022" spans="1:64" x14ac:dyDescent="0.45">
      <c r="A1022" t="s">
        <v>1118</v>
      </c>
      <c r="B1022" t="s">
        <v>31</v>
      </c>
      <c r="C1022" s="7">
        <v>43300.395833333336</v>
      </c>
      <c r="D1022">
        <v>37.15</v>
      </c>
      <c r="E1022" s="7">
        <v>43300.635416666664</v>
      </c>
      <c r="F1022">
        <v>3.05</v>
      </c>
      <c r="G1022" s="8">
        <v>-0.91790000000000005</v>
      </c>
      <c r="H1022">
        <v>-68455.06</v>
      </c>
      <c r="I1022" s="8">
        <v>-0.92869999999999997</v>
      </c>
      <c r="J1022">
        <v>1984.09</v>
      </c>
      <c r="K1022">
        <v>73708.929999999993</v>
      </c>
      <c r="L1022">
        <v>4673330.84</v>
      </c>
      <c r="M1022">
        <v>70</v>
      </c>
      <c r="N1022">
        <v>-977.93</v>
      </c>
      <c r="O1022" s="8">
        <v>-0.91790000000000005</v>
      </c>
      <c r="P1022" s="8">
        <v>0.70520000000000005</v>
      </c>
      <c r="Q1022" t="s">
        <v>610</v>
      </c>
      <c r="S1022" s="2">
        <v>43300</v>
      </c>
      <c r="T1022" t="s">
        <v>1118</v>
      </c>
      <c r="U1022">
        <v>37.15</v>
      </c>
      <c r="V1022">
        <v>3.05</v>
      </c>
      <c r="W1022">
        <f t="shared" si="179"/>
        <v>14388277.675744981</v>
      </c>
      <c r="X1022">
        <f t="shared" si="180"/>
        <v>35970.694189362453</v>
      </c>
      <c r="Y1022">
        <f t="shared" si="170"/>
        <v>975</v>
      </c>
      <c r="Z1022">
        <f t="shared" si="171"/>
        <v>-33639.449999999997</v>
      </c>
      <c r="AA1022" t="str">
        <f t="shared" si="172"/>
        <v/>
      </c>
      <c r="AB1022" s="9" t="str">
        <f>IFERROR(AA1022/MAX($A$3:AA1022)-1,"")</f>
        <v/>
      </c>
      <c r="AG1022" s="2">
        <f t="shared" si="177"/>
        <v>43542</v>
      </c>
      <c r="AH1022">
        <v>16906851.313588992</v>
      </c>
      <c r="AI1022" s="9">
        <f>AH1022/MAX($AH$2:AH1022)-1</f>
        <v>-4.6612553982025018E-3</v>
      </c>
      <c r="AJ1022" s="29">
        <f t="shared" si="173"/>
        <v>1</v>
      </c>
      <c r="AK1022" s="29">
        <f t="shared" si="174"/>
        <v>1</v>
      </c>
      <c r="AL1022" s="30">
        <f t="shared" si="178"/>
        <v>2</v>
      </c>
      <c r="AM1022" s="30">
        <f t="shared" si="175"/>
        <v>2369</v>
      </c>
      <c r="AN1022" s="31">
        <f t="shared" ca="1" si="176"/>
        <v>-4.6612553982025018E-3</v>
      </c>
      <c r="AV1022" t="s">
        <v>1118</v>
      </c>
      <c r="AW1022" t="s">
        <v>31</v>
      </c>
      <c r="AX1022" s="7">
        <v>43300.395833333336</v>
      </c>
      <c r="AY1022">
        <v>37.15</v>
      </c>
      <c r="AZ1022" s="7">
        <v>43300.635416666664</v>
      </c>
      <c r="BA1022">
        <v>3.05</v>
      </c>
      <c r="BB1022" s="8">
        <v>-0.91790000000000005</v>
      </c>
      <c r="BC1022">
        <v>-68455.06</v>
      </c>
      <c r="BD1022" s="8">
        <v>-0.92869999999999997</v>
      </c>
      <c r="BE1022">
        <v>1984.09</v>
      </c>
      <c r="BF1022">
        <v>73708.929999999993</v>
      </c>
      <c r="BG1022">
        <v>4673330.84</v>
      </c>
      <c r="BH1022">
        <v>70</v>
      </c>
      <c r="BI1022">
        <v>-977.93</v>
      </c>
      <c r="BJ1022" s="8">
        <v>-0.91790000000000005</v>
      </c>
      <c r="BK1022" s="8">
        <v>0.70520000000000005</v>
      </c>
      <c r="BL1022" t="s">
        <v>610</v>
      </c>
    </row>
    <row r="1023" spans="1:64" x14ac:dyDescent="0.45">
      <c r="A1023" t="s">
        <v>1097</v>
      </c>
      <c r="B1023" t="s">
        <v>31</v>
      </c>
      <c r="C1023" s="7">
        <v>43300.399305555555</v>
      </c>
      <c r="D1023">
        <v>77.95</v>
      </c>
      <c r="E1023" s="7">
        <v>43300.635416666664</v>
      </c>
      <c r="F1023">
        <v>90.25</v>
      </c>
      <c r="G1023" s="8">
        <v>0.1578</v>
      </c>
      <c r="H1023">
        <v>10039.299999999999</v>
      </c>
      <c r="I1023" s="8">
        <v>0.13619999999999999</v>
      </c>
      <c r="J1023">
        <v>945.49789999999996</v>
      </c>
      <c r="K1023">
        <v>73701.56</v>
      </c>
      <c r="L1023">
        <v>4683370.13</v>
      </c>
      <c r="M1023">
        <v>69</v>
      </c>
      <c r="N1023">
        <v>145.5</v>
      </c>
      <c r="O1023" s="8">
        <v>-0.82940000000000003</v>
      </c>
      <c r="P1023" s="8">
        <v>0.99680000000000002</v>
      </c>
      <c r="Q1023" t="s">
        <v>610</v>
      </c>
      <c r="S1023" s="2">
        <v>43300</v>
      </c>
      <c r="T1023" t="s">
        <v>1097</v>
      </c>
      <c r="U1023">
        <v>77.95</v>
      </c>
      <c r="V1023">
        <v>90.25</v>
      </c>
      <c r="W1023">
        <f t="shared" si="179"/>
        <v>14388277.675744981</v>
      </c>
      <c r="X1023">
        <f t="shared" si="180"/>
        <v>35970.694189362453</v>
      </c>
      <c r="Y1023">
        <f t="shared" si="170"/>
        <v>450</v>
      </c>
      <c r="Z1023">
        <f t="shared" si="171"/>
        <v>4778.0999999999976</v>
      </c>
      <c r="AA1023">
        <f t="shared" si="172"/>
        <v>14359416.325744981</v>
      </c>
      <c r="AB1023" s="9">
        <f>IFERROR(AA1023/MAX($A$3:AA1023)-1,"")</f>
        <v>-2.3439834458870767E-2</v>
      </c>
      <c r="AG1023" s="2">
        <f t="shared" si="177"/>
        <v>43543</v>
      </c>
      <c r="AH1023">
        <v>16906851.313588992</v>
      </c>
      <c r="AI1023" s="9">
        <f>AH1023/MAX($AH$2:AH1023)-1</f>
        <v>-4.6612553982025018E-3</v>
      </c>
      <c r="AJ1023" s="29">
        <f t="shared" si="173"/>
        <v>1</v>
      </c>
      <c r="AK1023" s="29">
        <f t="shared" si="174"/>
        <v>1</v>
      </c>
      <c r="AL1023" s="30">
        <f t="shared" si="178"/>
        <v>2</v>
      </c>
      <c r="AM1023" s="30">
        <f t="shared" si="175"/>
        <v>2369</v>
      </c>
      <c r="AN1023" s="31">
        <f t="shared" ca="1" si="176"/>
        <v>-4.6612553982025018E-3</v>
      </c>
      <c r="AV1023" t="s">
        <v>1097</v>
      </c>
      <c r="AW1023" t="s">
        <v>31</v>
      </c>
      <c r="AX1023" s="7">
        <v>43300.399305555555</v>
      </c>
      <c r="AY1023">
        <v>77.95</v>
      </c>
      <c r="AZ1023" s="7">
        <v>43300.635416666664</v>
      </c>
      <c r="BA1023">
        <v>90.25</v>
      </c>
      <c r="BB1023" s="8">
        <v>0.1578</v>
      </c>
      <c r="BC1023">
        <v>10039.299999999999</v>
      </c>
      <c r="BD1023" s="8">
        <v>0.13619999999999999</v>
      </c>
      <c r="BE1023">
        <v>945.49789999999996</v>
      </c>
      <c r="BF1023">
        <v>73701.56</v>
      </c>
      <c r="BG1023">
        <v>4683370.13</v>
      </c>
      <c r="BH1023">
        <v>69</v>
      </c>
      <c r="BI1023">
        <v>145.5</v>
      </c>
      <c r="BJ1023" s="8">
        <v>-0.82940000000000003</v>
      </c>
      <c r="BK1023" s="8">
        <v>0.99680000000000002</v>
      </c>
      <c r="BL1023" t="s">
        <v>610</v>
      </c>
    </row>
    <row r="1024" spans="1:64" x14ac:dyDescent="0.45">
      <c r="A1024" t="s">
        <v>1085</v>
      </c>
      <c r="B1024" t="s">
        <v>31</v>
      </c>
      <c r="C1024" s="7">
        <v>43301.409722222219</v>
      </c>
      <c r="D1024">
        <v>198.2</v>
      </c>
      <c r="E1024" s="7">
        <v>43304.385416666664</v>
      </c>
      <c r="F1024">
        <v>191.5</v>
      </c>
      <c r="G1024" s="8">
        <v>-3.3799999999999997E-2</v>
      </c>
      <c r="H1024">
        <v>-3925.32</v>
      </c>
      <c r="I1024" s="8">
        <v>-5.3499999999999999E-2</v>
      </c>
      <c r="J1024">
        <v>370.41800000000001</v>
      </c>
      <c r="K1024">
        <v>73416.850000000006</v>
      </c>
      <c r="L1024">
        <v>4679444.8099999996</v>
      </c>
      <c r="M1024">
        <v>71</v>
      </c>
      <c r="N1024">
        <v>-55.29</v>
      </c>
      <c r="O1024" s="8">
        <v>-0.20530000000000001</v>
      </c>
      <c r="P1024" s="8">
        <v>0.18160000000000001</v>
      </c>
      <c r="Q1024" t="s">
        <v>610</v>
      </c>
      <c r="S1024" s="2">
        <v>43301</v>
      </c>
      <c r="T1024" t="s">
        <v>1085</v>
      </c>
      <c r="U1024">
        <v>198.2</v>
      </c>
      <c r="V1024">
        <v>191.5</v>
      </c>
      <c r="W1024">
        <f t="shared" si="179"/>
        <v>14359416.325744981</v>
      </c>
      <c r="X1024">
        <f t="shared" si="180"/>
        <v>35898.540814362452</v>
      </c>
      <c r="Y1024">
        <f t="shared" si="170"/>
        <v>175</v>
      </c>
      <c r="Z1024">
        <f t="shared" si="171"/>
        <v>-1854.4749999999965</v>
      </c>
      <c r="AA1024">
        <f t="shared" si="172"/>
        <v>14357561.850744981</v>
      </c>
      <c r="AB1024" s="9">
        <f>IFERROR(AA1024/MAX($A$3:AA1024)-1,"")</f>
        <v>-2.3565954237830367E-2</v>
      </c>
      <c r="AG1024" s="2">
        <f t="shared" si="177"/>
        <v>43544</v>
      </c>
      <c r="AH1024">
        <v>16906851.313588992</v>
      </c>
      <c r="AI1024" s="9">
        <f>AH1024/MAX($AH$2:AH1024)-1</f>
        <v>-4.6612553982025018E-3</v>
      </c>
      <c r="AJ1024" s="29">
        <f t="shared" si="173"/>
        <v>1</v>
      </c>
      <c r="AK1024" s="29">
        <f t="shared" si="174"/>
        <v>1</v>
      </c>
      <c r="AL1024" s="30">
        <f t="shared" si="178"/>
        <v>2</v>
      </c>
      <c r="AM1024" s="30">
        <f t="shared" si="175"/>
        <v>2369</v>
      </c>
      <c r="AN1024" s="31">
        <f t="shared" ca="1" si="176"/>
        <v>-4.6612553982025018E-3</v>
      </c>
      <c r="AV1024" t="s">
        <v>1085</v>
      </c>
      <c r="AW1024" t="s">
        <v>31</v>
      </c>
      <c r="AX1024" s="7">
        <v>43301.409722222219</v>
      </c>
      <c r="AY1024">
        <v>198.2</v>
      </c>
      <c r="AZ1024" s="7">
        <v>43304.385416666664</v>
      </c>
      <c r="BA1024">
        <v>191.5</v>
      </c>
      <c r="BB1024" s="8">
        <v>-3.3799999999999997E-2</v>
      </c>
      <c r="BC1024">
        <v>-3925.32</v>
      </c>
      <c r="BD1024" s="8">
        <v>-5.3499999999999999E-2</v>
      </c>
      <c r="BE1024">
        <v>370.41800000000001</v>
      </c>
      <c r="BF1024">
        <v>73416.850000000006</v>
      </c>
      <c r="BG1024">
        <v>4679444.8099999996</v>
      </c>
      <c r="BH1024">
        <v>71</v>
      </c>
      <c r="BI1024">
        <v>-55.29</v>
      </c>
      <c r="BJ1024" s="8">
        <v>-0.20530000000000001</v>
      </c>
      <c r="BK1024" s="8">
        <v>0.18160000000000001</v>
      </c>
      <c r="BL1024" t="s">
        <v>610</v>
      </c>
    </row>
    <row r="1025" spans="1:64" x14ac:dyDescent="0.45">
      <c r="A1025" t="s">
        <v>1071</v>
      </c>
      <c r="B1025" t="s">
        <v>31</v>
      </c>
      <c r="C1025" s="7">
        <v>43304.572916666664</v>
      </c>
      <c r="D1025">
        <v>165</v>
      </c>
      <c r="E1025" s="7">
        <v>43305.385416666664</v>
      </c>
      <c r="F1025">
        <v>219.8</v>
      </c>
      <c r="G1025" s="8">
        <v>0.33210000000000001</v>
      </c>
      <c r="H1025">
        <v>22665.06</v>
      </c>
      <c r="I1025" s="8">
        <v>0.30880000000000002</v>
      </c>
      <c r="J1025">
        <v>444.83170000000001</v>
      </c>
      <c r="K1025">
        <v>73397.23</v>
      </c>
      <c r="L1025">
        <v>4702109.88</v>
      </c>
      <c r="M1025">
        <v>24</v>
      </c>
      <c r="N1025">
        <v>944.38</v>
      </c>
      <c r="O1025" s="8">
        <v>-0.15820000000000001</v>
      </c>
      <c r="P1025" s="8">
        <v>0.33210000000000001</v>
      </c>
      <c r="Q1025" t="s">
        <v>610</v>
      </c>
      <c r="S1025" s="2">
        <v>43304</v>
      </c>
      <c r="T1025" t="s">
        <v>1071</v>
      </c>
      <c r="U1025">
        <v>165</v>
      </c>
      <c r="V1025">
        <v>219.8</v>
      </c>
      <c r="W1025">
        <f t="shared" si="179"/>
        <v>14357561.850744981</v>
      </c>
      <c r="X1025">
        <f t="shared" si="180"/>
        <v>35893.904626862452</v>
      </c>
      <c r="Y1025">
        <f t="shared" si="170"/>
        <v>225</v>
      </c>
      <c r="Z1025">
        <f t="shared" si="171"/>
        <v>11464.199999999999</v>
      </c>
      <c r="AA1025">
        <f t="shared" si="172"/>
        <v>14369026.050744981</v>
      </c>
      <c r="AB1025" s="9">
        <f>IFERROR(AA1025/MAX($A$3:AA1025)-1,"")</f>
        <v>-2.2786292948274833E-2</v>
      </c>
      <c r="AG1025" s="2">
        <f t="shared" si="177"/>
        <v>43545</v>
      </c>
      <c r="AH1025">
        <v>16906851.313588992</v>
      </c>
      <c r="AI1025" s="9">
        <f>AH1025/MAX($AH$2:AH1025)-1</f>
        <v>-4.6612553982025018E-3</v>
      </c>
      <c r="AJ1025" s="29">
        <f t="shared" si="173"/>
        <v>1</v>
      </c>
      <c r="AK1025" s="29">
        <f t="shared" si="174"/>
        <v>1</v>
      </c>
      <c r="AL1025" s="30">
        <f t="shared" si="178"/>
        <v>2</v>
      </c>
      <c r="AM1025" s="30">
        <f t="shared" si="175"/>
        <v>2369</v>
      </c>
      <c r="AN1025" s="31">
        <f t="shared" ca="1" si="176"/>
        <v>-4.6612553982025018E-3</v>
      </c>
      <c r="AV1025" t="s">
        <v>1071</v>
      </c>
      <c r="AW1025" t="s">
        <v>31</v>
      </c>
      <c r="AX1025" s="7">
        <v>43304.572916666664</v>
      </c>
      <c r="AY1025">
        <v>165</v>
      </c>
      <c r="AZ1025" s="7">
        <v>43305.385416666664</v>
      </c>
      <c r="BA1025">
        <v>219.8</v>
      </c>
      <c r="BB1025" s="8">
        <v>0.33210000000000001</v>
      </c>
      <c r="BC1025">
        <v>22665.06</v>
      </c>
      <c r="BD1025" s="8">
        <v>0.30880000000000002</v>
      </c>
      <c r="BE1025">
        <v>444.83170000000001</v>
      </c>
      <c r="BF1025">
        <v>73397.23</v>
      </c>
      <c r="BG1025">
        <v>4702109.88</v>
      </c>
      <c r="BH1025">
        <v>24</v>
      </c>
      <c r="BI1025">
        <v>944.38</v>
      </c>
      <c r="BJ1025" s="8">
        <v>-0.15820000000000001</v>
      </c>
      <c r="BK1025" s="8">
        <v>0.33210000000000001</v>
      </c>
      <c r="BL1025" t="s">
        <v>610</v>
      </c>
    </row>
    <row r="1026" spans="1:64" x14ac:dyDescent="0.45">
      <c r="A1026" t="s">
        <v>1096</v>
      </c>
      <c r="B1026" t="s">
        <v>31</v>
      </c>
      <c r="C1026" s="7">
        <v>43305.513888888891</v>
      </c>
      <c r="D1026">
        <v>129</v>
      </c>
      <c r="E1026" s="7">
        <v>43306.388888888891</v>
      </c>
      <c r="F1026">
        <v>98.35</v>
      </c>
      <c r="G1026" s="8">
        <v>-0.23760000000000001</v>
      </c>
      <c r="H1026">
        <v>-17887.509999999998</v>
      </c>
      <c r="I1026" s="8">
        <v>-0.25519999999999998</v>
      </c>
      <c r="J1026">
        <v>543.30520000000001</v>
      </c>
      <c r="K1026">
        <v>70086.38</v>
      </c>
      <c r="L1026">
        <v>3999387.19</v>
      </c>
      <c r="M1026">
        <v>42</v>
      </c>
      <c r="N1026">
        <v>-425.89</v>
      </c>
      <c r="O1026" s="8">
        <v>-0.45469999999999999</v>
      </c>
      <c r="P1026" s="8">
        <v>0.35659999999999997</v>
      </c>
      <c r="Q1026" t="s">
        <v>610</v>
      </c>
      <c r="S1026" s="2">
        <v>43305</v>
      </c>
      <c r="T1026" t="s">
        <v>1096</v>
      </c>
      <c r="U1026">
        <v>129</v>
      </c>
      <c r="V1026">
        <v>98.35</v>
      </c>
      <c r="W1026">
        <f t="shared" si="179"/>
        <v>14369026.050744981</v>
      </c>
      <c r="X1026">
        <f t="shared" si="180"/>
        <v>35922.56512686245</v>
      </c>
      <c r="Y1026">
        <f t="shared" ref="Y1026:Y1089" si="181">MROUND(X1026/U1026,25)</f>
        <v>275</v>
      </c>
      <c r="Z1026">
        <f t="shared" ref="Z1026:Z1089" si="182">Y1026*((V1026*0.99)-(U1026*1.01))</f>
        <v>-9053.9625000000015</v>
      </c>
      <c r="AA1026" t="str">
        <f t="shared" si="172"/>
        <v/>
      </c>
      <c r="AB1026" s="9" t="str">
        <f>IFERROR(AA1026/MAX($A$3:AA1026)-1,"")</f>
        <v/>
      </c>
      <c r="AG1026" s="2">
        <f t="shared" si="177"/>
        <v>43546</v>
      </c>
      <c r="AH1026">
        <v>17095446.138588991</v>
      </c>
      <c r="AI1026" s="9">
        <f>AH1026/MAX($AH$2:AH1026)-1</f>
        <v>0</v>
      </c>
      <c r="AJ1026" s="29">
        <f t="shared" si="173"/>
        <v>1</v>
      </c>
      <c r="AK1026" s="29">
        <f t="shared" si="174"/>
        <v>1</v>
      </c>
      <c r="AL1026" s="30">
        <f t="shared" si="178"/>
        <v>2</v>
      </c>
      <c r="AM1026" s="30">
        <f t="shared" si="175"/>
        <v>2369</v>
      </c>
      <c r="AN1026" s="31">
        <f t="shared" ca="1" si="176"/>
        <v>0</v>
      </c>
      <c r="AV1026" t="s">
        <v>1096</v>
      </c>
      <c r="AW1026" t="s">
        <v>31</v>
      </c>
      <c r="AX1026" s="7">
        <v>43305.513888888891</v>
      </c>
      <c r="AY1026">
        <v>129</v>
      </c>
      <c r="AZ1026" s="7">
        <v>43306.388888888891</v>
      </c>
      <c r="BA1026">
        <v>98.35</v>
      </c>
      <c r="BB1026" s="8">
        <v>-0.23760000000000001</v>
      </c>
      <c r="BC1026">
        <v>-17887.509999999998</v>
      </c>
      <c r="BD1026" s="8">
        <v>-0.25519999999999998</v>
      </c>
      <c r="BE1026">
        <v>543.30520000000001</v>
      </c>
      <c r="BF1026">
        <v>70086.38</v>
      </c>
      <c r="BG1026">
        <v>3999387.19</v>
      </c>
      <c r="BH1026">
        <v>42</v>
      </c>
      <c r="BI1026">
        <v>-425.89</v>
      </c>
      <c r="BJ1026" s="8">
        <v>-0.45469999999999999</v>
      </c>
      <c r="BK1026" s="8">
        <v>0.35659999999999997</v>
      </c>
      <c r="BL1026" t="s">
        <v>610</v>
      </c>
    </row>
    <row r="1027" spans="1:64" x14ac:dyDescent="0.45">
      <c r="A1027" t="s">
        <v>1097</v>
      </c>
      <c r="B1027" t="s">
        <v>31</v>
      </c>
      <c r="C1027" s="7">
        <v>43305.524305555555</v>
      </c>
      <c r="D1027">
        <v>121.85</v>
      </c>
      <c r="E1027" s="7">
        <v>43306.388888888891</v>
      </c>
      <c r="F1027">
        <v>62.8</v>
      </c>
      <c r="G1027" s="8">
        <v>-0.48459999999999998</v>
      </c>
      <c r="H1027">
        <v>-35021.339999999997</v>
      </c>
      <c r="I1027" s="8">
        <v>-0.49980000000000002</v>
      </c>
      <c r="J1027">
        <v>575.09609999999998</v>
      </c>
      <c r="K1027">
        <v>70075.460000000006</v>
      </c>
      <c r="L1027">
        <v>3964365.85</v>
      </c>
      <c r="M1027">
        <v>39</v>
      </c>
      <c r="N1027">
        <v>-897.98</v>
      </c>
      <c r="O1027" s="8">
        <v>-0.66800000000000004</v>
      </c>
      <c r="P1027" s="8">
        <v>1.4800000000000001E-2</v>
      </c>
      <c r="Q1027" t="s">
        <v>610</v>
      </c>
      <c r="S1027" s="2">
        <v>43305</v>
      </c>
      <c r="T1027" t="s">
        <v>1097</v>
      </c>
      <c r="U1027">
        <v>121.85</v>
      </c>
      <c r="V1027">
        <v>62.8</v>
      </c>
      <c r="W1027">
        <f t="shared" si="179"/>
        <v>14369026.050744981</v>
      </c>
      <c r="X1027">
        <f t="shared" si="180"/>
        <v>35922.56512686245</v>
      </c>
      <c r="Y1027">
        <f t="shared" si="181"/>
        <v>300</v>
      </c>
      <c r="Z1027">
        <f t="shared" si="182"/>
        <v>-18268.95</v>
      </c>
      <c r="AA1027" t="str">
        <f t="shared" ref="AA1027:AA1090" si="183">IF(S1027&lt;&gt;S1028,W1027+SUMIF($S$3:$S$3590,S1027,$Z$3:$Z$3590),"")</f>
        <v/>
      </c>
      <c r="AB1027" s="9" t="str">
        <f>IFERROR(AA1027/MAX($A$3:AA1027)-1,"")</f>
        <v/>
      </c>
      <c r="AG1027" s="2">
        <f t="shared" si="177"/>
        <v>43547</v>
      </c>
      <c r="AH1027">
        <v>17095446.138588991</v>
      </c>
      <c r="AI1027" s="9">
        <f>AH1027/MAX($AH$2:AH1027)-1</f>
        <v>0</v>
      </c>
      <c r="AJ1027" s="29">
        <f t="shared" ref="AJ1027:AJ1090" si="184">IF(AG1027=$AP$3,1,IF(AJ1026=1,1,""))</f>
        <v>1</v>
      </c>
      <c r="AK1027" s="29">
        <f t="shared" ref="AK1027:AK1090" si="185">IF(AG1027=$AP$4,1,IF(AK1028=1,1,""))</f>
        <v>1</v>
      </c>
      <c r="AL1027" s="30">
        <f t="shared" si="178"/>
        <v>2</v>
      </c>
      <c r="AM1027" s="30">
        <f t="shared" ref="AM1027:AM1090" si="186">IF(AND(AK1027=1,AK1028&lt;&gt;1),ROW(),IF(AND(AK1027="",AK1028=""),"",AM1028))</f>
        <v>2369</v>
      </c>
      <c r="AN1027" s="31">
        <f t="shared" ref="AN1027:AN1090" ca="1" si="187">IF(AM1027="","",IF(AJ1027=1,AH1027/MAX(INDIRECT("AH"&amp;AL1027&amp;":"&amp;"AJ"&amp;ROW(AN1027)))-1,""))</f>
        <v>0</v>
      </c>
      <c r="AV1027" t="s">
        <v>1097</v>
      </c>
      <c r="AW1027" t="s">
        <v>31</v>
      </c>
      <c r="AX1027" s="7">
        <v>43305.524305555555</v>
      </c>
      <c r="AY1027">
        <v>121.85</v>
      </c>
      <c r="AZ1027" s="7">
        <v>43306.388888888891</v>
      </c>
      <c r="BA1027">
        <v>62.8</v>
      </c>
      <c r="BB1027" s="8">
        <v>-0.48459999999999998</v>
      </c>
      <c r="BC1027">
        <v>-35021.339999999997</v>
      </c>
      <c r="BD1027" s="8">
        <v>-0.49980000000000002</v>
      </c>
      <c r="BE1027">
        <v>575.09609999999998</v>
      </c>
      <c r="BF1027">
        <v>70075.460000000006</v>
      </c>
      <c r="BG1027">
        <v>3964365.85</v>
      </c>
      <c r="BH1027">
        <v>39</v>
      </c>
      <c r="BI1027">
        <v>-897.98</v>
      </c>
      <c r="BJ1027" s="8">
        <v>-0.66800000000000004</v>
      </c>
      <c r="BK1027" s="8">
        <v>1.4800000000000001E-2</v>
      </c>
      <c r="BL1027" t="s">
        <v>610</v>
      </c>
    </row>
    <row r="1028" spans="1:64" x14ac:dyDescent="0.45">
      <c r="A1028" t="s">
        <v>1097</v>
      </c>
      <c r="B1028" t="s">
        <v>31</v>
      </c>
      <c r="C1028" s="7">
        <v>43305.524305555555</v>
      </c>
      <c r="D1028">
        <v>121.85</v>
      </c>
      <c r="E1028" s="7">
        <v>43306.385416666664</v>
      </c>
      <c r="F1028">
        <v>57.05</v>
      </c>
      <c r="G1028" s="8">
        <v>-0.53180000000000005</v>
      </c>
      <c r="H1028">
        <v>-40172.29</v>
      </c>
      <c r="I1028" s="8">
        <v>-0.54649999999999999</v>
      </c>
      <c r="J1028">
        <v>603.28719999999998</v>
      </c>
      <c r="K1028">
        <v>73510.55</v>
      </c>
      <c r="L1028">
        <v>4661937.58</v>
      </c>
      <c r="M1028">
        <v>38</v>
      </c>
      <c r="N1028">
        <v>-1057.17</v>
      </c>
      <c r="O1028" s="8">
        <v>-0.58879999999999999</v>
      </c>
      <c r="P1028" s="8">
        <v>1.4800000000000001E-2</v>
      </c>
      <c r="Q1028" t="s">
        <v>610</v>
      </c>
      <c r="S1028" s="2">
        <v>43305</v>
      </c>
      <c r="T1028" t="s">
        <v>1097</v>
      </c>
      <c r="U1028">
        <v>121.85</v>
      </c>
      <c r="V1028">
        <v>57.05</v>
      </c>
      <c r="W1028">
        <f t="shared" si="179"/>
        <v>14369026.050744981</v>
      </c>
      <c r="X1028">
        <f t="shared" si="180"/>
        <v>35922.56512686245</v>
      </c>
      <c r="Y1028">
        <f t="shared" si="181"/>
        <v>300</v>
      </c>
      <c r="Z1028">
        <f t="shared" si="182"/>
        <v>-19976.7</v>
      </c>
      <c r="AA1028">
        <f t="shared" si="183"/>
        <v>14321726.43824498</v>
      </c>
      <c r="AB1028" s="9">
        <f>IFERROR(AA1028/MAX($A$3:AA1028)-1,"")</f>
        <v>-2.6003061399386351E-2</v>
      </c>
      <c r="AG1028" s="2">
        <f t="shared" ref="AG1028:AG1091" si="188">AG1027+1</f>
        <v>43548</v>
      </c>
      <c r="AH1028">
        <v>17095446.138588991</v>
      </c>
      <c r="AI1028" s="9">
        <f>AH1028/MAX($AH$2:AH1028)-1</f>
        <v>0</v>
      </c>
      <c r="AJ1028" s="29">
        <f t="shared" si="184"/>
        <v>1</v>
      </c>
      <c r="AK1028" s="29">
        <f t="shared" si="185"/>
        <v>1</v>
      </c>
      <c r="AL1028" s="30">
        <f t="shared" ref="AL1028:AL1091" si="189">IF(AND(AJ1028=1,AJ1027&lt;&gt;1),ROW(),IF(AND(AJ1028="",AJ1027=""),"",AL1027))</f>
        <v>2</v>
      </c>
      <c r="AM1028" s="30">
        <f t="shared" si="186"/>
        <v>2369</v>
      </c>
      <c r="AN1028" s="31">
        <f t="shared" ca="1" si="187"/>
        <v>0</v>
      </c>
      <c r="AV1028" t="s">
        <v>1097</v>
      </c>
      <c r="AW1028" t="s">
        <v>31</v>
      </c>
      <c r="AX1028" s="7">
        <v>43305.524305555555</v>
      </c>
      <c r="AY1028">
        <v>121.85</v>
      </c>
      <c r="AZ1028" s="7">
        <v>43306.385416666664</v>
      </c>
      <c r="BA1028">
        <v>57.05</v>
      </c>
      <c r="BB1028" s="8">
        <v>-0.53180000000000005</v>
      </c>
      <c r="BC1028">
        <v>-40172.29</v>
      </c>
      <c r="BD1028" s="8">
        <v>-0.54649999999999999</v>
      </c>
      <c r="BE1028">
        <v>603.28719999999998</v>
      </c>
      <c r="BF1028">
        <v>73510.55</v>
      </c>
      <c r="BG1028">
        <v>4661937.58</v>
      </c>
      <c r="BH1028">
        <v>38</v>
      </c>
      <c r="BI1028">
        <v>-1057.17</v>
      </c>
      <c r="BJ1028" s="8">
        <v>-0.58879999999999999</v>
      </c>
      <c r="BK1028" s="8">
        <v>1.4800000000000001E-2</v>
      </c>
      <c r="BL1028" t="s">
        <v>610</v>
      </c>
    </row>
    <row r="1029" spans="1:64" x14ac:dyDescent="0.45">
      <c r="A1029" t="s">
        <v>1127</v>
      </c>
      <c r="B1029" t="s">
        <v>31</v>
      </c>
      <c r="C1029" s="7">
        <v>43307.395833333336</v>
      </c>
      <c r="D1029">
        <v>50.5</v>
      </c>
      <c r="E1029" s="7">
        <v>43307.635416666664</v>
      </c>
      <c r="F1029">
        <v>177.05</v>
      </c>
      <c r="G1029" s="8">
        <v>2.5059</v>
      </c>
      <c r="H1029">
        <v>180406.43</v>
      </c>
      <c r="I1029" s="8">
        <v>2.4609000000000001</v>
      </c>
      <c r="J1029">
        <v>1451.6769999999999</v>
      </c>
      <c r="K1029">
        <v>73309.69</v>
      </c>
      <c r="L1029">
        <v>4842344.0199999996</v>
      </c>
      <c r="M1029">
        <v>70</v>
      </c>
      <c r="N1029">
        <v>2577.23</v>
      </c>
      <c r="O1029" s="8">
        <v>-0.2248</v>
      </c>
      <c r="P1029" s="8">
        <v>2.9238</v>
      </c>
      <c r="Q1029" t="s">
        <v>610</v>
      </c>
      <c r="S1029" s="2">
        <v>43307</v>
      </c>
      <c r="T1029" t="s">
        <v>1127</v>
      </c>
      <c r="U1029">
        <v>50.5</v>
      </c>
      <c r="V1029">
        <v>177.05</v>
      </c>
      <c r="W1029">
        <f t="shared" si="179"/>
        <v>14321726.43824498</v>
      </c>
      <c r="X1029">
        <f t="shared" si="180"/>
        <v>35804.316095612448</v>
      </c>
      <c r="Y1029">
        <f t="shared" si="181"/>
        <v>700</v>
      </c>
      <c r="Z1029">
        <f t="shared" si="182"/>
        <v>86992.150000000009</v>
      </c>
      <c r="AA1029" t="str">
        <f t="shared" si="183"/>
        <v/>
      </c>
      <c r="AB1029" s="9" t="str">
        <f>IFERROR(AA1029/MAX($A$3:AA1029)-1,"")</f>
        <v/>
      </c>
      <c r="AG1029" s="2">
        <f t="shared" si="188"/>
        <v>43549</v>
      </c>
      <c r="AH1029">
        <v>17074006.176088993</v>
      </c>
      <c r="AI1029" s="9">
        <f>AH1029/MAX($AH$2:AH1029)-1</f>
        <v>-1.2541329618536157E-3</v>
      </c>
      <c r="AJ1029" s="29">
        <f t="shared" si="184"/>
        <v>1</v>
      </c>
      <c r="AK1029" s="29">
        <f t="shared" si="185"/>
        <v>1</v>
      </c>
      <c r="AL1029" s="30">
        <f t="shared" si="189"/>
        <v>2</v>
      </c>
      <c r="AM1029" s="30">
        <f t="shared" si="186"/>
        <v>2369</v>
      </c>
      <c r="AN1029" s="31">
        <f t="shared" ca="1" si="187"/>
        <v>-1.2541329618536157E-3</v>
      </c>
      <c r="AV1029" t="s">
        <v>1127</v>
      </c>
      <c r="AW1029" t="s">
        <v>31</v>
      </c>
      <c r="AX1029" s="7">
        <v>43307.395833333336</v>
      </c>
      <c r="AY1029">
        <v>50.5</v>
      </c>
      <c r="AZ1029" s="7">
        <v>43307.635416666664</v>
      </c>
      <c r="BA1029">
        <v>177.05</v>
      </c>
      <c r="BB1029" s="8">
        <v>2.5059</v>
      </c>
      <c r="BC1029">
        <v>180406.43</v>
      </c>
      <c r="BD1029" s="8">
        <v>2.4609000000000001</v>
      </c>
      <c r="BE1029">
        <v>1451.6769999999999</v>
      </c>
      <c r="BF1029">
        <v>73309.69</v>
      </c>
      <c r="BG1029">
        <v>4842344.0199999996</v>
      </c>
      <c r="BH1029">
        <v>70</v>
      </c>
      <c r="BI1029">
        <v>2577.23</v>
      </c>
      <c r="BJ1029" s="8">
        <v>-0.2248</v>
      </c>
      <c r="BK1029" s="8">
        <v>2.9238</v>
      </c>
      <c r="BL1029" t="s">
        <v>610</v>
      </c>
    </row>
    <row r="1030" spans="1:64" x14ac:dyDescent="0.45">
      <c r="A1030" t="s">
        <v>1072</v>
      </c>
      <c r="B1030" t="s">
        <v>31</v>
      </c>
      <c r="C1030" s="7">
        <v>43307.409722222219</v>
      </c>
      <c r="D1030">
        <v>92.3</v>
      </c>
      <c r="E1030" s="7">
        <v>43307.635416666664</v>
      </c>
      <c r="F1030">
        <v>274.2</v>
      </c>
      <c r="G1030" s="8">
        <v>1.9706999999999999</v>
      </c>
      <c r="H1030">
        <v>141476.24</v>
      </c>
      <c r="I1030" s="8">
        <v>1.931</v>
      </c>
      <c r="J1030">
        <v>793.76239999999996</v>
      </c>
      <c r="K1030">
        <v>73264.27</v>
      </c>
      <c r="L1030">
        <v>4983820.26</v>
      </c>
      <c r="M1030">
        <v>66</v>
      </c>
      <c r="N1030">
        <v>2143.58</v>
      </c>
      <c r="O1030" s="8">
        <v>-5.1499999999999997E-2</v>
      </c>
      <c r="P1030" s="8">
        <v>2.1537999999999999</v>
      </c>
      <c r="Q1030" t="s">
        <v>610</v>
      </c>
      <c r="S1030" s="2">
        <v>43307</v>
      </c>
      <c r="T1030" t="s">
        <v>1072</v>
      </c>
      <c r="U1030">
        <v>92.3</v>
      </c>
      <c r="V1030">
        <v>274.2</v>
      </c>
      <c r="W1030">
        <f t="shared" ref="W1030:W1093" si="190">IF(S1030&lt;&gt;S1029,AA1029,W1029)</f>
        <v>14321726.43824498</v>
      </c>
      <c r="X1030">
        <f t="shared" si="180"/>
        <v>35804.316095612448</v>
      </c>
      <c r="Y1030">
        <f t="shared" si="181"/>
        <v>400</v>
      </c>
      <c r="Z1030">
        <f t="shared" si="182"/>
        <v>71293.999999999985</v>
      </c>
      <c r="AA1030" t="str">
        <f t="shared" si="183"/>
        <v/>
      </c>
      <c r="AB1030" s="9" t="str">
        <f>IFERROR(AA1030/MAX($A$3:AA1030)-1,"")</f>
        <v/>
      </c>
      <c r="AG1030" s="2">
        <f t="shared" si="188"/>
        <v>43550</v>
      </c>
      <c r="AH1030">
        <v>17573384.288588993</v>
      </c>
      <c r="AI1030" s="9">
        <f>AH1030/MAX($AH$2:AH1030)-1</f>
        <v>0</v>
      </c>
      <c r="AJ1030" s="29">
        <f t="shared" si="184"/>
        <v>1</v>
      </c>
      <c r="AK1030" s="29">
        <f t="shared" si="185"/>
        <v>1</v>
      </c>
      <c r="AL1030" s="30">
        <f t="shared" si="189"/>
        <v>2</v>
      </c>
      <c r="AM1030" s="30">
        <f t="shared" si="186"/>
        <v>2369</v>
      </c>
      <c r="AN1030" s="31">
        <f t="shared" ca="1" si="187"/>
        <v>0</v>
      </c>
      <c r="AV1030" t="s">
        <v>1072</v>
      </c>
      <c r="AW1030" t="s">
        <v>31</v>
      </c>
      <c r="AX1030" s="7">
        <v>43307.409722222219</v>
      </c>
      <c r="AY1030">
        <v>92.3</v>
      </c>
      <c r="AZ1030" s="7">
        <v>43307.635416666664</v>
      </c>
      <c r="BA1030">
        <v>274.2</v>
      </c>
      <c r="BB1030" s="8">
        <v>1.9706999999999999</v>
      </c>
      <c r="BC1030">
        <v>141476.24</v>
      </c>
      <c r="BD1030" s="8">
        <v>1.931</v>
      </c>
      <c r="BE1030">
        <v>793.76239999999996</v>
      </c>
      <c r="BF1030">
        <v>73264.27</v>
      </c>
      <c r="BG1030">
        <v>4983820.26</v>
      </c>
      <c r="BH1030">
        <v>66</v>
      </c>
      <c r="BI1030">
        <v>2143.58</v>
      </c>
      <c r="BJ1030" s="8">
        <v>-5.1499999999999997E-2</v>
      </c>
      <c r="BK1030" s="8">
        <v>2.1537999999999999</v>
      </c>
      <c r="BL1030" t="s">
        <v>610</v>
      </c>
    </row>
    <row r="1031" spans="1:64" x14ac:dyDescent="0.45">
      <c r="A1031" t="s">
        <v>1098</v>
      </c>
      <c r="B1031" t="s">
        <v>31</v>
      </c>
      <c r="C1031" s="7">
        <v>43307.538194444445</v>
      </c>
      <c r="D1031">
        <v>212</v>
      </c>
      <c r="E1031" s="7">
        <v>43308.388888888891</v>
      </c>
      <c r="F1031">
        <v>296.14999999999998</v>
      </c>
      <c r="G1031" s="8">
        <v>0.39689999999999998</v>
      </c>
      <c r="H1031">
        <v>26041.07</v>
      </c>
      <c r="I1031" s="8">
        <v>0.373</v>
      </c>
      <c r="J1031">
        <v>329.34820000000002</v>
      </c>
      <c r="K1031">
        <v>69821.83</v>
      </c>
      <c r="L1031">
        <v>3990406.92</v>
      </c>
      <c r="M1031">
        <v>35</v>
      </c>
      <c r="N1031">
        <v>744.03</v>
      </c>
      <c r="O1031" s="8">
        <v>-0.16250000000000001</v>
      </c>
      <c r="P1031" s="8">
        <v>0.50470000000000004</v>
      </c>
      <c r="Q1031" t="s">
        <v>610</v>
      </c>
      <c r="S1031" s="2">
        <v>43307</v>
      </c>
      <c r="T1031" t="s">
        <v>1098</v>
      </c>
      <c r="U1031">
        <v>212</v>
      </c>
      <c r="V1031">
        <v>296.14999999999998</v>
      </c>
      <c r="W1031">
        <f t="shared" si="190"/>
        <v>14321726.43824498</v>
      </c>
      <c r="X1031">
        <f t="shared" si="180"/>
        <v>35804.316095612448</v>
      </c>
      <c r="Y1031">
        <f t="shared" si="181"/>
        <v>175</v>
      </c>
      <c r="Z1031">
        <f t="shared" si="182"/>
        <v>13836.987499999996</v>
      </c>
      <c r="AA1031">
        <f t="shared" si="183"/>
        <v>14493849.575744979</v>
      </c>
      <c r="AB1031" s="9">
        <f>IFERROR(AA1031/MAX($A$3:AA1031)-1,"")</f>
        <v>-1.4297251369413733E-2</v>
      </c>
      <c r="AG1031" s="2">
        <f t="shared" si="188"/>
        <v>43551</v>
      </c>
      <c r="AH1031">
        <v>17443520.301088993</v>
      </c>
      <c r="AI1031" s="9">
        <f>AH1031/MAX($AH$2:AH1031)-1</f>
        <v>-7.3898109417845914E-3</v>
      </c>
      <c r="AJ1031" s="29">
        <f t="shared" si="184"/>
        <v>1</v>
      </c>
      <c r="AK1031" s="29">
        <f t="shared" si="185"/>
        <v>1</v>
      </c>
      <c r="AL1031" s="30">
        <f t="shared" si="189"/>
        <v>2</v>
      </c>
      <c r="AM1031" s="30">
        <f t="shared" si="186"/>
        <v>2369</v>
      </c>
      <c r="AN1031" s="31">
        <f t="shared" ca="1" si="187"/>
        <v>-7.3898109417845914E-3</v>
      </c>
      <c r="AV1031" t="s">
        <v>1098</v>
      </c>
      <c r="AW1031" t="s">
        <v>31</v>
      </c>
      <c r="AX1031" s="7">
        <v>43307.538194444445</v>
      </c>
      <c r="AY1031">
        <v>212</v>
      </c>
      <c r="AZ1031" s="7">
        <v>43308.388888888891</v>
      </c>
      <c r="BA1031">
        <v>296.14999999999998</v>
      </c>
      <c r="BB1031" s="8">
        <v>0.39689999999999998</v>
      </c>
      <c r="BC1031">
        <v>26041.07</v>
      </c>
      <c r="BD1031" s="8">
        <v>0.373</v>
      </c>
      <c r="BE1031">
        <v>329.34820000000002</v>
      </c>
      <c r="BF1031">
        <v>69821.83</v>
      </c>
      <c r="BG1031">
        <v>3990406.92</v>
      </c>
      <c r="BH1031">
        <v>35</v>
      </c>
      <c r="BI1031">
        <v>744.03</v>
      </c>
      <c r="BJ1031" s="8">
        <v>-0.16250000000000001</v>
      </c>
      <c r="BK1031" s="8">
        <v>0.50470000000000004</v>
      </c>
      <c r="BL1031" t="s">
        <v>610</v>
      </c>
    </row>
    <row r="1032" spans="1:64" x14ac:dyDescent="0.45">
      <c r="A1032" t="s">
        <v>1101</v>
      </c>
      <c r="B1032" t="s">
        <v>31</v>
      </c>
      <c r="C1032" s="7">
        <v>43308.614583333336</v>
      </c>
      <c r="D1032">
        <v>181</v>
      </c>
      <c r="E1032" s="7">
        <v>43311.385416666664</v>
      </c>
      <c r="F1032">
        <v>199.2</v>
      </c>
      <c r="G1032" s="8">
        <v>0.10059999999999999</v>
      </c>
      <c r="H1032">
        <v>5959.59</v>
      </c>
      <c r="I1032" s="8">
        <v>7.9500000000000001E-2</v>
      </c>
      <c r="J1032">
        <v>413.91770000000002</v>
      </c>
      <c r="K1032">
        <v>74919.100000000006</v>
      </c>
      <c r="L1032">
        <v>4989779.84</v>
      </c>
      <c r="M1032">
        <v>12</v>
      </c>
      <c r="N1032">
        <v>496.63</v>
      </c>
      <c r="O1032" s="8">
        <v>-0.1171</v>
      </c>
      <c r="P1032" s="8">
        <v>0.10059999999999999</v>
      </c>
      <c r="Q1032" t="s">
        <v>610</v>
      </c>
      <c r="S1032" s="2">
        <v>43308</v>
      </c>
      <c r="T1032" t="s">
        <v>1101</v>
      </c>
      <c r="U1032">
        <v>181</v>
      </c>
      <c r="V1032">
        <v>199.2</v>
      </c>
      <c r="W1032">
        <f t="shared" si="190"/>
        <v>14493849.575744979</v>
      </c>
      <c r="X1032">
        <f t="shared" si="180"/>
        <v>36234.623939362449</v>
      </c>
      <c r="Y1032">
        <f t="shared" si="181"/>
        <v>200</v>
      </c>
      <c r="Z1032">
        <f t="shared" si="182"/>
        <v>2879.5999999999995</v>
      </c>
      <c r="AA1032" t="str">
        <f t="shared" si="183"/>
        <v/>
      </c>
      <c r="AB1032" s="9" t="str">
        <f>IFERROR(AA1032/MAX($A$3:AA1032)-1,"")</f>
        <v/>
      </c>
      <c r="AG1032" s="2">
        <f t="shared" si="188"/>
        <v>43552</v>
      </c>
      <c r="AH1032">
        <v>17622926.538588993</v>
      </c>
      <c r="AI1032" s="9">
        <f>AH1032/MAX($AH$2:AH1032)-1</f>
        <v>0</v>
      </c>
      <c r="AJ1032" s="29">
        <f t="shared" si="184"/>
        <v>1</v>
      </c>
      <c r="AK1032" s="29">
        <f t="shared" si="185"/>
        <v>1</v>
      </c>
      <c r="AL1032" s="30">
        <f t="shared" si="189"/>
        <v>2</v>
      </c>
      <c r="AM1032" s="30">
        <f t="shared" si="186"/>
        <v>2369</v>
      </c>
      <c r="AN1032" s="31">
        <f t="shared" ca="1" si="187"/>
        <v>0</v>
      </c>
      <c r="AV1032" t="s">
        <v>1101</v>
      </c>
      <c r="AW1032" t="s">
        <v>31</v>
      </c>
      <c r="AX1032" s="7">
        <v>43308.614583333336</v>
      </c>
      <c r="AY1032">
        <v>181</v>
      </c>
      <c r="AZ1032" s="7">
        <v>43311.385416666664</v>
      </c>
      <c r="BA1032">
        <v>199.2</v>
      </c>
      <c r="BB1032" s="8">
        <v>0.10059999999999999</v>
      </c>
      <c r="BC1032">
        <v>5959.59</v>
      </c>
      <c r="BD1032" s="8">
        <v>7.9500000000000001E-2</v>
      </c>
      <c r="BE1032">
        <v>413.91770000000002</v>
      </c>
      <c r="BF1032">
        <v>74919.100000000006</v>
      </c>
      <c r="BG1032">
        <v>4989779.84</v>
      </c>
      <c r="BH1032">
        <v>12</v>
      </c>
      <c r="BI1032">
        <v>496.63</v>
      </c>
      <c r="BJ1032" s="8">
        <v>-0.1171</v>
      </c>
      <c r="BK1032" s="8">
        <v>0.10059999999999999</v>
      </c>
      <c r="BL1032" t="s">
        <v>610</v>
      </c>
    </row>
    <row r="1033" spans="1:64" x14ac:dyDescent="0.45">
      <c r="A1033" t="s">
        <v>1102</v>
      </c>
      <c r="B1033" t="s">
        <v>31</v>
      </c>
      <c r="C1033" s="7">
        <v>43308.621527777781</v>
      </c>
      <c r="D1033">
        <v>139.1</v>
      </c>
      <c r="E1033" s="7">
        <v>43311.385416666664</v>
      </c>
      <c r="F1033">
        <v>147.05000000000001</v>
      </c>
      <c r="G1033" s="8">
        <v>5.7200000000000001E-2</v>
      </c>
      <c r="H1033">
        <v>2740.66</v>
      </c>
      <c r="I1033" s="8">
        <v>3.6600000000000001E-2</v>
      </c>
      <c r="J1033">
        <v>538.59950000000003</v>
      </c>
      <c r="K1033">
        <v>74919.199999999997</v>
      </c>
      <c r="L1033">
        <v>4992520.51</v>
      </c>
      <c r="M1033">
        <v>10</v>
      </c>
      <c r="N1033">
        <v>274.07</v>
      </c>
      <c r="O1033" s="8">
        <v>-0.1157</v>
      </c>
      <c r="P1033" s="8">
        <v>5.7200000000000001E-2</v>
      </c>
      <c r="Q1033" t="s">
        <v>610</v>
      </c>
      <c r="S1033" s="2">
        <v>43308</v>
      </c>
      <c r="T1033" t="s">
        <v>1102</v>
      </c>
      <c r="U1033">
        <v>139.1</v>
      </c>
      <c r="V1033">
        <v>147.05000000000001</v>
      </c>
      <c r="W1033">
        <f t="shared" si="190"/>
        <v>14493849.575744979</v>
      </c>
      <c r="X1033">
        <f t="shared" si="180"/>
        <v>36234.623939362449</v>
      </c>
      <c r="Y1033">
        <f t="shared" si="181"/>
        <v>250</v>
      </c>
      <c r="Z1033">
        <f t="shared" si="182"/>
        <v>1272.1250000000027</v>
      </c>
      <c r="AA1033">
        <f t="shared" si="183"/>
        <v>14498001.300744979</v>
      </c>
      <c r="AB1033" s="9">
        <f>IFERROR(AA1033/MAX($A$3:AA1033)-1,"")</f>
        <v>-1.4014899415733528E-2</v>
      </c>
      <c r="AG1033" s="2">
        <f t="shared" si="188"/>
        <v>43553</v>
      </c>
      <c r="AH1033">
        <v>17604891.813588992</v>
      </c>
      <c r="AI1033" s="9">
        <f>AH1033/MAX($AH$2:AH1033)-1</f>
        <v>-1.0233672007036176E-3</v>
      </c>
      <c r="AJ1033" s="29">
        <f t="shared" si="184"/>
        <v>1</v>
      </c>
      <c r="AK1033" s="29">
        <f t="shared" si="185"/>
        <v>1</v>
      </c>
      <c r="AL1033" s="30">
        <f t="shared" si="189"/>
        <v>2</v>
      </c>
      <c r="AM1033" s="30">
        <f t="shared" si="186"/>
        <v>2369</v>
      </c>
      <c r="AN1033" s="31">
        <f t="shared" ca="1" si="187"/>
        <v>-1.0233672007036176E-3</v>
      </c>
      <c r="AV1033" t="s">
        <v>1102</v>
      </c>
      <c r="AW1033" t="s">
        <v>31</v>
      </c>
      <c r="AX1033" s="7">
        <v>43308.621527777781</v>
      </c>
      <c r="AY1033">
        <v>139.1</v>
      </c>
      <c r="AZ1033" s="7">
        <v>43311.385416666664</v>
      </c>
      <c r="BA1033">
        <v>147.05000000000001</v>
      </c>
      <c r="BB1033" s="8">
        <v>5.7200000000000001E-2</v>
      </c>
      <c r="BC1033">
        <v>2740.66</v>
      </c>
      <c r="BD1033" s="8">
        <v>3.6600000000000001E-2</v>
      </c>
      <c r="BE1033">
        <v>538.59950000000003</v>
      </c>
      <c r="BF1033">
        <v>74919.199999999997</v>
      </c>
      <c r="BG1033">
        <v>4992520.51</v>
      </c>
      <c r="BH1033">
        <v>10</v>
      </c>
      <c r="BI1033">
        <v>274.07</v>
      </c>
      <c r="BJ1033" s="8">
        <v>-0.1157</v>
      </c>
      <c r="BK1033" s="8">
        <v>5.7200000000000001E-2</v>
      </c>
      <c r="BL1033" t="s">
        <v>610</v>
      </c>
    </row>
    <row r="1034" spans="1:64" x14ac:dyDescent="0.45">
      <c r="A1034" t="s">
        <v>1132</v>
      </c>
      <c r="B1034" t="s">
        <v>31</v>
      </c>
      <c r="C1034" s="7">
        <v>43311.5625</v>
      </c>
      <c r="D1034">
        <v>142.15</v>
      </c>
      <c r="E1034" s="7">
        <v>43312.385416666664</v>
      </c>
      <c r="F1034">
        <v>103.3</v>
      </c>
      <c r="G1034" s="8">
        <v>-0.27329999999999999</v>
      </c>
      <c r="H1034">
        <v>-21781.87</v>
      </c>
      <c r="I1034" s="8">
        <v>-0.29060000000000002</v>
      </c>
      <c r="J1034">
        <v>527.34860000000003</v>
      </c>
      <c r="K1034">
        <v>74962.600000000006</v>
      </c>
      <c r="L1034">
        <v>4970738.63</v>
      </c>
      <c r="M1034">
        <v>27</v>
      </c>
      <c r="N1034">
        <v>-806.74</v>
      </c>
      <c r="O1034" s="8">
        <v>-0.27329999999999999</v>
      </c>
      <c r="P1034" s="8">
        <v>0.11849999999999999</v>
      </c>
      <c r="Q1034" t="s">
        <v>610</v>
      </c>
      <c r="S1034" s="2">
        <v>43311</v>
      </c>
      <c r="T1034" t="s">
        <v>1132</v>
      </c>
      <c r="U1034">
        <v>142.15</v>
      </c>
      <c r="V1034">
        <v>103.3</v>
      </c>
      <c r="W1034">
        <f t="shared" si="190"/>
        <v>14498001.300744979</v>
      </c>
      <c r="X1034">
        <f t="shared" si="180"/>
        <v>36245.00325186245</v>
      </c>
      <c r="Y1034">
        <f t="shared" si="181"/>
        <v>250</v>
      </c>
      <c r="Z1034">
        <f t="shared" si="182"/>
        <v>-10326.125000000005</v>
      </c>
      <c r="AA1034">
        <f t="shared" si="183"/>
        <v>14487675.175744979</v>
      </c>
      <c r="AB1034" s="9">
        <f>IFERROR(AA1034/MAX($A$3:AA1034)-1,"")</f>
        <v>-1.4717162105987835E-2</v>
      </c>
      <c r="AG1034" s="2">
        <f t="shared" si="188"/>
        <v>43554</v>
      </c>
      <c r="AH1034">
        <v>17604891.813588992</v>
      </c>
      <c r="AI1034" s="9">
        <f>AH1034/MAX($AH$2:AH1034)-1</f>
        <v>-1.0233672007036176E-3</v>
      </c>
      <c r="AJ1034" s="29">
        <f t="shared" si="184"/>
        <v>1</v>
      </c>
      <c r="AK1034" s="29">
        <f t="shared" si="185"/>
        <v>1</v>
      </c>
      <c r="AL1034" s="30">
        <f t="shared" si="189"/>
        <v>2</v>
      </c>
      <c r="AM1034" s="30">
        <f t="shared" si="186"/>
        <v>2369</v>
      </c>
      <c r="AN1034" s="31">
        <f t="shared" ca="1" si="187"/>
        <v>-1.0233672007036176E-3</v>
      </c>
      <c r="AV1034" t="s">
        <v>1132</v>
      </c>
      <c r="AW1034" t="s">
        <v>31</v>
      </c>
      <c r="AX1034" s="7">
        <v>43311.5625</v>
      </c>
      <c r="AY1034">
        <v>142.15</v>
      </c>
      <c r="AZ1034" s="7">
        <v>43312.385416666664</v>
      </c>
      <c r="BA1034">
        <v>103.3</v>
      </c>
      <c r="BB1034" s="8">
        <v>-0.27329999999999999</v>
      </c>
      <c r="BC1034">
        <v>-21781.87</v>
      </c>
      <c r="BD1034" s="8">
        <v>-0.29060000000000002</v>
      </c>
      <c r="BE1034">
        <v>527.34860000000003</v>
      </c>
      <c r="BF1034">
        <v>74962.600000000006</v>
      </c>
      <c r="BG1034">
        <v>4970738.63</v>
      </c>
      <c r="BH1034">
        <v>27</v>
      </c>
      <c r="BI1034">
        <v>-806.74</v>
      </c>
      <c r="BJ1034" s="8">
        <v>-0.27329999999999999</v>
      </c>
      <c r="BK1034" s="8">
        <v>0.11849999999999999</v>
      </c>
      <c r="BL1034" t="s">
        <v>610</v>
      </c>
    </row>
    <row r="1035" spans="1:64" x14ac:dyDescent="0.45">
      <c r="A1035" t="s">
        <v>1108</v>
      </c>
      <c r="B1035" t="s">
        <v>31</v>
      </c>
      <c r="C1035" s="7">
        <v>43312.40625</v>
      </c>
      <c r="D1035">
        <v>169.35</v>
      </c>
      <c r="E1035" s="7">
        <v>43313.385416666664</v>
      </c>
      <c r="F1035">
        <v>138.19999999999999</v>
      </c>
      <c r="G1035" s="8">
        <v>-0.18390000000000001</v>
      </c>
      <c r="H1035">
        <v>-15127.87</v>
      </c>
      <c r="I1035" s="8">
        <v>-0.2021</v>
      </c>
      <c r="J1035">
        <v>442.0059</v>
      </c>
      <c r="K1035">
        <v>74853.7</v>
      </c>
      <c r="L1035">
        <v>4955610.76</v>
      </c>
      <c r="M1035">
        <v>72</v>
      </c>
      <c r="N1035">
        <v>-210.11</v>
      </c>
      <c r="O1035" s="8">
        <v>-0.28520000000000001</v>
      </c>
      <c r="P1035" s="8">
        <v>0.14530000000000001</v>
      </c>
      <c r="Q1035" t="s">
        <v>610</v>
      </c>
      <c r="S1035" s="2">
        <v>43312</v>
      </c>
      <c r="T1035" t="s">
        <v>1108</v>
      </c>
      <c r="U1035">
        <v>169.35</v>
      </c>
      <c r="V1035">
        <v>138.19999999999999</v>
      </c>
      <c r="W1035">
        <f t="shared" si="190"/>
        <v>14487675.175744979</v>
      </c>
      <c r="X1035">
        <f t="shared" si="180"/>
        <v>36219.187939362448</v>
      </c>
      <c r="Y1035">
        <f t="shared" si="181"/>
        <v>225</v>
      </c>
      <c r="Z1035">
        <f t="shared" si="182"/>
        <v>-7700.7375000000029</v>
      </c>
      <c r="AA1035" t="str">
        <f t="shared" si="183"/>
        <v/>
      </c>
      <c r="AB1035" s="9" t="str">
        <f>IFERROR(AA1035/MAX($A$3:AA1035)-1,"")</f>
        <v/>
      </c>
      <c r="AG1035" s="2">
        <f t="shared" si="188"/>
        <v>43555</v>
      </c>
      <c r="AH1035">
        <v>17604891.813588992</v>
      </c>
      <c r="AI1035" s="9">
        <f>AH1035/MAX($AH$2:AH1035)-1</f>
        <v>-1.0233672007036176E-3</v>
      </c>
      <c r="AJ1035" s="29">
        <f t="shared" si="184"/>
        <v>1</v>
      </c>
      <c r="AK1035" s="29">
        <f t="shared" si="185"/>
        <v>1</v>
      </c>
      <c r="AL1035" s="30">
        <f t="shared" si="189"/>
        <v>2</v>
      </c>
      <c r="AM1035" s="30">
        <f t="shared" si="186"/>
        <v>2369</v>
      </c>
      <c r="AN1035" s="31">
        <f t="shared" ca="1" si="187"/>
        <v>-1.0233672007036176E-3</v>
      </c>
      <c r="AV1035" t="s">
        <v>1108</v>
      </c>
      <c r="AW1035" t="s">
        <v>31</v>
      </c>
      <c r="AX1035" s="7">
        <v>43312.40625</v>
      </c>
      <c r="AY1035">
        <v>169.35</v>
      </c>
      <c r="AZ1035" s="7">
        <v>43313.385416666664</v>
      </c>
      <c r="BA1035">
        <v>138.19999999999999</v>
      </c>
      <c r="BB1035" s="8">
        <v>-0.18390000000000001</v>
      </c>
      <c r="BC1035">
        <v>-15127.87</v>
      </c>
      <c r="BD1035" s="8">
        <v>-0.2021</v>
      </c>
      <c r="BE1035">
        <v>442.0059</v>
      </c>
      <c r="BF1035">
        <v>74853.7</v>
      </c>
      <c r="BG1035">
        <v>4955610.76</v>
      </c>
      <c r="BH1035">
        <v>72</v>
      </c>
      <c r="BI1035">
        <v>-210.11</v>
      </c>
      <c r="BJ1035" s="8">
        <v>-0.28520000000000001</v>
      </c>
      <c r="BK1035" s="8">
        <v>0.14530000000000001</v>
      </c>
      <c r="BL1035" t="s">
        <v>610</v>
      </c>
    </row>
    <row r="1036" spans="1:64" x14ac:dyDescent="0.45">
      <c r="A1036" t="s">
        <v>1113</v>
      </c>
      <c r="B1036" t="s">
        <v>31</v>
      </c>
      <c r="C1036" s="7">
        <v>43312.440972222219</v>
      </c>
      <c r="D1036">
        <v>133.85</v>
      </c>
      <c r="E1036" s="7">
        <v>43313.385416666664</v>
      </c>
      <c r="F1036">
        <v>93.3</v>
      </c>
      <c r="G1036" s="8">
        <v>-0.30299999999999999</v>
      </c>
      <c r="H1036">
        <v>-23946.07</v>
      </c>
      <c r="I1036" s="8">
        <v>-0.31990000000000002</v>
      </c>
      <c r="J1036">
        <v>559.20669999999996</v>
      </c>
      <c r="K1036">
        <v>74849.81</v>
      </c>
      <c r="L1036">
        <v>4931664.7</v>
      </c>
      <c r="M1036">
        <v>62</v>
      </c>
      <c r="N1036">
        <v>-386.23</v>
      </c>
      <c r="O1036" s="8">
        <v>-0.39069999999999999</v>
      </c>
      <c r="P1036" s="8">
        <v>5.8599999999999999E-2</v>
      </c>
      <c r="Q1036" t="s">
        <v>610</v>
      </c>
      <c r="S1036" s="2">
        <v>43312</v>
      </c>
      <c r="T1036" t="s">
        <v>1113</v>
      </c>
      <c r="U1036">
        <v>133.85</v>
      </c>
      <c r="V1036">
        <v>93.3</v>
      </c>
      <c r="W1036">
        <f t="shared" si="190"/>
        <v>14487675.175744979</v>
      </c>
      <c r="X1036">
        <f t="shared" si="180"/>
        <v>36219.187939362448</v>
      </c>
      <c r="Y1036">
        <f t="shared" si="181"/>
        <v>275</v>
      </c>
      <c r="Z1036">
        <f t="shared" si="182"/>
        <v>-11775.912500000004</v>
      </c>
      <c r="AA1036">
        <f t="shared" si="183"/>
        <v>14468198.525744978</v>
      </c>
      <c r="AB1036" s="9">
        <f>IFERROR(AA1036/MAX($A$3:AA1036)-1,"")</f>
        <v>-1.6041736873980694E-2</v>
      </c>
      <c r="AG1036" s="2">
        <f t="shared" si="188"/>
        <v>43556</v>
      </c>
      <c r="AH1036">
        <v>17604891.813588992</v>
      </c>
      <c r="AI1036" s="9">
        <f>AH1036/MAX($AH$2:AH1036)-1</f>
        <v>-1.0233672007036176E-3</v>
      </c>
      <c r="AJ1036" s="29">
        <f t="shared" si="184"/>
        <v>1</v>
      </c>
      <c r="AK1036" s="29">
        <f t="shared" si="185"/>
        <v>1</v>
      </c>
      <c r="AL1036" s="30">
        <f t="shared" si="189"/>
        <v>2</v>
      </c>
      <c r="AM1036" s="30">
        <f t="shared" si="186"/>
        <v>2369</v>
      </c>
      <c r="AN1036" s="31">
        <f t="shared" ca="1" si="187"/>
        <v>-1.0233672007036176E-3</v>
      </c>
      <c r="AV1036" t="s">
        <v>1113</v>
      </c>
      <c r="AW1036" t="s">
        <v>31</v>
      </c>
      <c r="AX1036" s="7">
        <v>43312.440972222219</v>
      </c>
      <c r="AY1036">
        <v>133.85</v>
      </c>
      <c r="AZ1036" s="7">
        <v>43313.385416666664</v>
      </c>
      <c r="BA1036">
        <v>93.3</v>
      </c>
      <c r="BB1036" s="8">
        <v>-0.30299999999999999</v>
      </c>
      <c r="BC1036">
        <v>-23946.07</v>
      </c>
      <c r="BD1036" s="8">
        <v>-0.31990000000000002</v>
      </c>
      <c r="BE1036">
        <v>559.20669999999996</v>
      </c>
      <c r="BF1036">
        <v>74849.81</v>
      </c>
      <c r="BG1036">
        <v>4931664.7</v>
      </c>
      <c r="BH1036">
        <v>62</v>
      </c>
      <c r="BI1036">
        <v>-386.23</v>
      </c>
      <c r="BJ1036" s="8">
        <v>-0.39069999999999999</v>
      </c>
      <c r="BK1036" s="8">
        <v>5.8599999999999999E-2</v>
      </c>
      <c r="BL1036" t="s">
        <v>610</v>
      </c>
    </row>
    <row r="1037" spans="1:64" x14ac:dyDescent="0.45">
      <c r="A1037" t="s">
        <v>1132</v>
      </c>
      <c r="B1037" t="s">
        <v>31</v>
      </c>
      <c r="C1037" s="7">
        <v>43313.395833333336</v>
      </c>
      <c r="D1037">
        <v>118.4</v>
      </c>
      <c r="E1037" s="7">
        <v>43314.385416666664</v>
      </c>
      <c r="F1037">
        <v>2.5</v>
      </c>
      <c r="G1037" s="8">
        <v>-0.97889999999999999</v>
      </c>
      <c r="H1037">
        <v>-73844.27</v>
      </c>
      <c r="I1037" s="8">
        <v>-0.98909999999999998</v>
      </c>
      <c r="J1037">
        <v>630.56020000000001</v>
      </c>
      <c r="K1037">
        <v>74658.33</v>
      </c>
      <c r="L1037">
        <v>4857820.42</v>
      </c>
      <c r="M1037">
        <v>75</v>
      </c>
      <c r="N1037">
        <v>-984.59</v>
      </c>
      <c r="O1037" s="8">
        <v>-0.97889999999999999</v>
      </c>
      <c r="P1037" s="8">
        <v>3.9699999999999999E-2</v>
      </c>
      <c r="Q1037" t="s">
        <v>610</v>
      </c>
      <c r="S1037" s="2">
        <v>43313</v>
      </c>
      <c r="T1037" t="s">
        <v>1132</v>
      </c>
      <c r="U1037">
        <v>118.4</v>
      </c>
      <c r="V1037">
        <v>2.5</v>
      </c>
      <c r="W1037">
        <f t="shared" si="190"/>
        <v>14468198.525744978</v>
      </c>
      <c r="X1037">
        <f t="shared" si="180"/>
        <v>36170.496314362448</v>
      </c>
      <c r="Y1037">
        <f t="shared" si="181"/>
        <v>300</v>
      </c>
      <c r="Z1037">
        <f t="shared" si="182"/>
        <v>-35132.700000000004</v>
      </c>
      <c r="AA1037" t="str">
        <f t="shared" si="183"/>
        <v/>
      </c>
      <c r="AB1037" s="9" t="str">
        <f>IFERROR(AA1037/MAX($A$3:AA1037)-1,"")</f>
        <v/>
      </c>
      <c r="AG1037" s="2">
        <f t="shared" si="188"/>
        <v>43557</v>
      </c>
      <c r="AH1037">
        <v>17543394.113588993</v>
      </c>
      <c r="AI1037" s="9">
        <f>AH1037/MAX($AH$2:AH1037)-1</f>
        <v>-4.513008939000418E-3</v>
      </c>
      <c r="AJ1037" s="29">
        <f t="shared" si="184"/>
        <v>1</v>
      </c>
      <c r="AK1037" s="29">
        <f t="shared" si="185"/>
        <v>1</v>
      </c>
      <c r="AL1037" s="30">
        <f t="shared" si="189"/>
        <v>2</v>
      </c>
      <c r="AM1037" s="30">
        <f t="shared" si="186"/>
        <v>2369</v>
      </c>
      <c r="AN1037" s="31">
        <f t="shared" ca="1" si="187"/>
        <v>-4.513008939000418E-3</v>
      </c>
      <c r="AV1037" t="s">
        <v>1132</v>
      </c>
      <c r="AW1037" t="s">
        <v>31</v>
      </c>
      <c r="AX1037" s="7">
        <v>43313.395833333336</v>
      </c>
      <c r="AY1037">
        <v>118.4</v>
      </c>
      <c r="AZ1037" s="7">
        <v>43314.385416666664</v>
      </c>
      <c r="BA1037">
        <v>2.5</v>
      </c>
      <c r="BB1037" s="8">
        <v>-0.97889999999999999</v>
      </c>
      <c r="BC1037">
        <v>-73844.27</v>
      </c>
      <c r="BD1037" s="8">
        <v>-0.98909999999999998</v>
      </c>
      <c r="BE1037">
        <v>630.56020000000001</v>
      </c>
      <c r="BF1037">
        <v>74658.33</v>
      </c>
      <c r="BG1037">
        <v>4857820.42</v>
      </c>
      <c r="BH1037">
        <v>75</v>
      </c>
      <c r="BI1037">
        <v>-984.59</v>
      </c>
      <c r="BJ1037" s="8">
        <v>-0.97889999999999999</v>
      </c>
      <c r="BK1037" s="8">
        <v>3.9699999999999999E-2</v>
      </c>
      <c r="BL1037" t="s">
        <v>610</v>
      </c>
    </row>
    <row r="1038" spans="1:64" x14ac:dyDescent="0.45">
      <c r="A1038" t="s">
        <v>1099</v>
      </c>
      <c r="B1038" t="s">
        <v>31</v>
      </c>
      <c r="C1038" s="7">
        <v>43313.475694444445</v>
      </c>
      <c r="D1038">
        <v>84</v>
      </c>
      <c r="E1038" s="7">
        <v>43314.385416666664</v>
      </c>
      <c r="F1038">
        <v>155.80000000000001</v>
      </c>
      <c r="G1038" s="8">
        <v>0.8548</v>
      </c>
      <c r="H1038">
        <v>61558.46</v>
      </c>
      <c r="I1038" s="8">
        <v>0.82620000000000005</v>
      </c>
      <c r="J1038">
        <v>886.98400000000004</v>
      </c>
      <c r="K1038">
        <v>74506.66</v>
      </c>
      <c r="L1038">
        <v>4919378.8899999997</v>
      </c>
      <c r="M1038">
        <v>52</v>
      </c>
      <c r="N1038">
        <v>1183.82</v>
      </c>
      <c r="O1038" s="8">
        <v>-0.61609999999999998</v>
      </c>
      <c r="P1038" s="8">
        <v>0.8548</v>
      </c>
      <c r="Q1038" t="s">
        <v>610</v>
      </c>
      <c r="S1038" s="2">
        <v>43313</v>
      </c>
      <c r="T1038" t="s">
        <v>1099</v>
      </c>
      <c r="U1038">
        <v>84</v>
      </c>
      <c r="V1038">
        <v>155.80000000000001</v>
      </c>
      <c r="W1038">
        <f t="shared" si="190"/>
        <v>14468198.525744978</v>
      </c>
      <c r="X1038">
        <f t="shared" si="180"/>
        <v>36170.496314362448</v>
      </c>
      <c r="Y1038">
        <f t="shared" si="181"/>
        <v>425</v>
      </c>
      <c r="Z1038">
        <f t="shared" si="182"/>
        <v>29495.850000000006</v>
      </c>
      <c r="AA1038" t="str">
        <f t="shared" si="183"/>
        <v/>
      </c>
      <c r="AB1038" s="9" t="str">
        <f>IFERROR(AA1038/MAX($A$3:AA1038)-1,"")</f>
        <v/>
      </c>
      <c r="AG1038" s="2">
        <f t="shared" si="188"/>
        <v>43558</v>
      </c>
      <c r="AH1038">
        <v>17639491.238588993</v>
      </c>
      <c r="AI1038" s="9">
        <f>AH1038/MAX($AH$2:AH1038)-1</f>
        <v>0</v>
      </c>
      <c r="AJ1038" s="29">
        <f t="shared" si="184"/>
        <v>1</v>
      </c>
      <c r="AK1038" s="29">
        <f t="shared" si="185"/>
        <v>1</v>
      </c>
      <c r="AL1038" s="30">
        <f t="shared" si="189"/>
        <v>2</v>
      </c>
      <c r="AM1038" s="30">
        <f t="shared" si="186"/>
        <v>2369</v>
      </c>
      <c r="AN1038" s="31">
        <f t="shared" ca="1" si="187"/>
        <v>0</v>
      </c>
      <c r="AV1038" t="s">
        <v>1099</v>
      </c>
      <c r="AW1038" t="s">
        <v>31</v>
      </c>
      <c r="AX1038" s="7">
        <v>43313.475694444445</v>
      </c>
      <c r="AY1038">
        <v>84</v>
      </c>
      <c r="AZ1038" s="7">
        <v>43314.385416666664</v>
      </c>
      <c r="BA1038">
        <v>155.80000000000001</v>
      </c>
      <c r="BB1038" s="8">
        <v>0.8548</v>
      </c>
      <c r="BC1038">
        <v>61558.46</v>
      </c>
      <c r="BD1038" s="8">
        <v>0.82620000000000005</v>
      </c>
      <c r="BE1038">
        <v>886.98400000000004</v>
      </c>
      <c r="BF1038">
        <v>74506.66</v>
      </c>
      <c r="BG1038">
        <v>4919378.8899999997</v>
      </c>
      <c r="BH1038">
        <v>52</v>
      </c>
      <c r="BI1038">
        <v>1183.82</v>
      </c>
      <c r="BJ1038" s="8">
        <v>-0.61609999999999998</v>
      </c>
      <c r="BK1038" s="8">
        <v>0.8548</v>
      </c>
      <c r="BL1038" t="s">
        <v>610</v>
      </c>
    </row>
    <row r="1039" spans="1:64" x14ac:dyDescent="0.45">
      <c r="A1039" t="s">
        <v>1099</v>
      </c>
      <c r="B1039" t="s">
        <v>31</v>
      </c>
      <c r="C1039" s="7">
        <v>43313.559027777781</v>
      </c>
      <c r="D1039">
        <v>101.85</v>
      </c>
      <c r="E1039" s="7">
        <v>43314.388888888891</v>
      </c>
      <c r="F1039">
        <v>164.5</v>
      </c>
      <c r="G1039" s="8">
        <v>0.61509999999999998</v>
      </c>
      <c r="H1039">
        <v>41199.58</v>
      </c>
      <c r="I1039" s="8">
        <v>0.58899999999999997</v>
      </c>
      <c r="J1039">
        <v>686.8143</v>
      </c>
      <c r="K1039">
        <v>69952.03</v>
      </c>
      <c r="L1039">
        <v>4031606.51</v>
      </c>
      <c r="M1039">
        <v>29</v>
      </c>
      <c r="N1039">
        <v>1420.68</v>
      </c>
      <c r="O1039" s="8">
        <v>-0.68340000000000001</v>
      </c>
      <c r="P1039" s="8">
        <v>0.6573</v>
      </c>
      <c r="Q1039" t="s">
        <v>610</v>
      </c>
      <c r="S1039" s="2">
        <v>43313</v>
      </c>
      <c r="T1039" t="s">
        <v>1099</v>
      </c>
      <c r="U1039">
        <v>101.85</v>
      </c>
      <c r="V1039">
        <v>164.5</v>
      </c>
      <c r="W1039">
        <f t="shared" si="190"/>
        <v>14468198.525744978</v>
      </c>
      <c r="X1039">
        <f t="shared" si="180"/>
        <v>36170.496314362448</v>
      </c>
      <c r="Y1039">
        <f t="shared" si="181"/>
        <v>350</v>
      </c>
      <c r="Z1039">
        <f t="shared" si="182"/>
        <v>20995.274999999998</v>
      </c>
      <c r="AA1039" t="str">
        <f t="shared" si="183"/>
        <v/>
      </c>
      <c r="AB1039" s="9" t="str">
        <f>IFERROR(AA1039/MAX($A$3:AA1039)-1,"")</f>
        <v/>
      </c>
      <c r="AG1039" s="2">
        <f t="shared" si="188"/>
        <v>43559</v>
      </c>
      <c r="AH1039">
        <v>17606668.638588991</v>
      </c>
      <c r="AI1039" s="9">
        <f>AH1039/MAX($AH$2:AH1039)-1</f>
        <v>-1.8607452763829135E-3</v>
      </c>
      <c r="AJ1039" s="29">
        <f t="shared" si="184"/>
        <v>1</v>
      </c>
      <c r="AK1039" s="29">
        <f t="shared" si="185"/>
        <v>1</v>
      </c>
      <c r="AL1039" s="30">
        <f t="shared" si="189"/>
        <v>2</v>
      </c>
      <c r="AM1039" s="30">
        <f t="shared" si="186"/>
        <v>2369</v>
      </c>
      <c r="AN1039" s="31">
        <f t="shared" ca="1" si="187"/>
        <v>-1.8607452763829135E-3</v>
      </c>
      <c r="AV1039" t="s">
        <v>1099</v>
      </c>
      <c r="AW1039" t="s">
        <v>31</v>
      </c>
      <c r="AX1039" s="7">
        <v>43313.559027777781</v>
      </c>
      <c r="AY1039">
        <v>101.85</v>
      </c>
      <c r="AZ1039" s="7">
        <v>43314.388888888891</v>
      </c>
      <c r="BA1039">
        <v>164.5</v>
      </c>
      <c r="BB1039" s="8">
        <v>0.61509999999999998</v>
      </c>
      <c r="BC1039">
        <v>41199.58</v>
      </c>
      <c r="BD1039" s="8">
        <v>0.58899999999999997</v>
      </c>
      <c r="BE1039">
        <v>686.8143</v>
      </c>
      <c r="BF1039">
        <v>69952.03</v>
      </c>
      <c r="BG1039">
        <v>4031606.51</v>
      </c>
      <c r="BH1039">
        <v>29</v>
      </c>
      <c r="BI1039">
        <v>1420.68</v>
      </c>
      <c r="BJ1039" s="8">
        <v>-0.68340000000000001</v>
      </c>
      <c r="BK1039" s="8">
        <v>0.6573</v>
      </c>
      <c r="BL1039" t="s">
        <v>610</v>
      </c>
    </row>
    <row r="1040" spans="1:64" x14ac:dyDescent="0.45">
      <c r="A1040" t="s">
        <v>1100</v>
      </c>
      <c r="B1040" t="s">
        <v>31</v>
      </c>
      <c r="C1040" s="7">
        <v>43313.607638888891</v>
      </c>
      <c r="D1040">
        <v>61.8</v>
      </c>
      <c r="E1040" s="7">
        <v>43314.388888888891</v>
      </c>
      <c r="F1040">
        <v>95.3</v>
      </c>
      <c r="G1040" s="8">
        <v>0.54210000000000003</v>
      </c>
      <c r="H1040">
        <v>36095.25</v>
      </c>
      <c r="I1040" s="8">
        <v>0.51670000000000005</v>
      </c>
      <c r="J1040">
        <v>1130.4849999999999</v>
      </c>
      <c r="K1040">
        <v>69863.95</v>
      </c>
      <c r="L1040">
        <v>4067701.76</v>
      </c>
      <c r="M1040">
        <v>15</v>
      </c>
      <c r="N1040">
        <v>2406.35</v>
      </c>
      <c r="O1040" s="8">
        <v>-0.71519999999999995</v>
      </c>
      <c r="P1040" s="8">
        <v>0.60189999999999999</v>
      </c>
      <c r="Q1040" t="s">
        <v>610</v>
      </c>
      <c r="S1040" s="2">
        <v>43313</v>
      </c>
      <c r="T1040" t="s">
        <v>1100</v>
      </c>
      <c r="U1040">
        <v>61.8</v>
      </c>
      <c r="V1040">
        <v>95.3</v>
      </c>
      <c r="W1040">
        <f t="shared" si="190"/>
        <v>14468198.525744978</v>
      </c>
      <c r="X1040">
        <f t="shared" si="180"/>
        <v>36170.496314362448</v>
      </c>
      <c r="Y1040">
        <f t="shared" si="181"/>
        <v>575</v>
      </c>
      <c r="Z1040">
        <f t="shared" si="182"/>
        <v>18359.174999999996</v>
      </c>
      <c r="AA1040">
        <f t="shared" si="183"/>
        <v>14501916.125744978</v>
      </c>
      <c r="AB1040" s="9">
        <f>IFERROR(AA1040/MAX($A$3:AA1040)-1,"")</f>
        <v>-1.374865863941388E-2</v>
      </c>
      <c r="AG1040" s="2">
        <f t="shared" si="188"/>
        <v>43560</v>
      </c>
      <c r="AH1040">
        <v>17606668.638588991</v>
      </c>
      <c r="AI1040" s="9">
        <f>AH1040/MAX($AH$2:AH1040)-1</f>
        <v>-1.8607452763829135E-3</v>
      </c>
      <c r="AJ1040" s="29">
        <f t="shared" si="184"/>
        <v>1</v>
      </c>
      <c r="AK1040" s="29">
        <f t="shared" si="185"/>
        <v>1</v>
      </c>
      <c r="AL1040" s="30">
        <f t="shared" si="189"/>
        <v>2</v>
      </c>
      <c r="AM1040" s="30">
        <f t="shared" si="186"/>
        <v>2369</v>
      </c>
      <c r="AN1040" s="31">
        <f t="shared" ca="1" si="187"/>
        <v>-1.8607452763829135E-3</v>
      </c>
      <c r="AV1040" t="s">
        <v>1100</v>
      </c>
      <c r="AW1040" t="s">
        <v>31</v>
      </c>
      <c r="AX1040" s="7">
        <v>43313.607638888891</v>
      </c>
      <c r="AY1040">
        <v>61.8</v>
      </c>
      <c r="AZ1040" s="7">
        <v>43314.388888888891</v>
      </c>
      <c r="BA1040">
        <v>95.3</v>
      </c>
      <c r="BB1040" s="8">
        <v>0.54210000000000003</v>
      </c>
      <c r="BC1040">
        <v>36095.25</v>
      </c>
      <c r="BD1040" s="8">
        <v>0.51670000000000005</v>
      </c>
      <c r="BE1040">
        <v>1130.4849999999999</v>
      </c>
      <c r="BF1040">
        <v>69863.95</v>
      </c>
      <c r="BG1040">
        <v>4067701.76</v>
      </c>
      <c r="BH1040">
        <v>15</v>
      </c>
      <c r="BI1040">
        <v>2406.35</v>
      </c>
      <c r="BJ1040" s="8">
        <v>-0.71519999999999995</v>
      </c>
      <c r="BK1040" s="8">
        <v>0.60189999999999999</v>
      </c>
      <c r="BL1040" t="s">
        <v>610</v>
      </c>
    </row>
    <row r="1041" spans="1:64" x14ac:dyDescent="0.45">
      <c r="A1041" t="s">
        <v>1128</v>
      </c>
      <c r="B1041" t="s">
        <v>31</v>
      </c>
      <c r="C1041" s="7">
        <v>43314.399305555555</v>
      </c>
      <c r="D1041">
        <v>58.55</v>
      </c>
      <c r="E1041" s="7">
        <v>43314.635416666664</v>
      </c>
      <c r="F1041">
        <v>34.65</v>
      </c>
      <c r="G1041" s="8">
        <v>-0.40820000000000001</v>
      </c>
      <c r="H1041">
        <v>-31637.75</v>
      </c>
      <c r="I1041" s="8">
        <v>-0.42409999999999998</v>
      </c>
      <c r="J1041">
        <v>1274.0719999999999</v>
      </c>
      <c r="K1041">
        <v>74596.89</v>
      </c>
      <c r="L1041">
        <v>4887741.1399999997</v>
      </c>
      <c r="M1041">
        <v>69</v>
      </c>
      <c r="N1041">
        <v>-458.52</v>
      </c>
      <c r="O1041" s="8">
        <v>-0.60550000000000004</v>
      </c>
      <c r="P1041" s="8">
        <v>0.25019999999999998</v>
      </c>
      <c r="Q1041" t="s">
        <v>610</v>
      </c>
      <c r="S1041" s="2">
        <v>43314</v>
      </c>
      <c r="T1041" t="s">
        <v>1128</v>
      </c>
      <c r="U1041">
        <v>58.55</v>
      </c>
      <c r="V1041">
        <v>34.65</v>
      </c>
      <c r="W1041">
        <f t="shared" si="190"/>
        <v>14501916.125744978</v>
      </c>
      <c r="X1041">
        <f t="shared" si="180"/>
        <v>36254.790314362443</v>
      </c>
      <c r="Y1041">
        <f t="shared" si="181"/>
        <v>625</v>
      </c>
      <c r="Z1041">
        <f t="shared" si="182"/>
        <v>-15520</v>
      </c>
      <c r="AA1041">
        <f t="shared" si="183"/>
        <v>14486396.125744978</v>
      </c>
      <c r="AB1041" s="9">
        <f>IFERROR(AA1041/MAX($A$3:AA1041)-1,"")</f>
        <v>-1.4804148181981502E-2</v>
      </c>
      <c r="AG1041" s="2">
        <f t="shared" si="188"/>
        <v>43561</v>
      </c>
      <c r="AH1041">
        <v>17606668.638588991</v>
      </c>
      <c r="AI1041" s="9">
        <f>AH1041/MAX($AH$2:AH1041)-1</f>
        <v>-1.8607452763829135E-3</v>
      </c>
      <c r="AJ1041" s="29">
        <f t="shared" si="184"/>
        <v>1</v>
      </c>
      <c r="AK1041" s="29">
        <f t="shared" si="185"/>
        <v>1</v>
      </c>
      <c r="AL1041" s="30">
        <f t="shared" si="189"/>
        <v>2</v>
      </c>
      <c r="AM1041" s="30">
        <f t="shared" si="186"/>
        <v>2369</v>
      </c>
      <c r="AN1041" s="31">
        <f t="shared" ca="1" si="187"/>
        <v>-1.8607452763829135E-3</v>
      </c>
      <c r="AV1041" t="s">
        <v>1128</v>
      </c>
      <c r="AW1041" t="s">
        <v>31</v>
      </c>
      <c r="AX1041" s="7">
        <v>43314.399305555555</v>
      </c>
      <c r="AY1041">
        <v>58.55</v>
      </c>
      <c r="AZ1041" s="7">
        <v>43314.635416666664</v>
      </c>
      <c r="BA1041">
        <v>34.65</v>
      </c>
      <c r="BB1041" s="8">
        <v>-0.40820000000000001</v>
      </c>
      <c r="BC1041">
        <v>-31637.75</v>
      </c>
      <c r="BD1041" s="8">
        <v>-0.42409999999999998</v>
      </c>
      <c r="BE1041">
        <v>1274.0719999999999</v>
      </c>
      <c r="BF1041">
        <v>74596.89</v>
      </c>
      <c r="BG1041">
        <v>4887741.1399999997</v>
      </c>
      <c r="BH1041">
        <v>69</v>
      </c>
      <c r="BI1041">
        <v>-458.52</v>
      </c>
      <c r="BJ1041" s="8">
        <v>-0.60550000000000004</v>
      </c>
      <c r="BK1041" s="8">
        <v>0.25019999999999998</v>
      </c>
      <c r="BL1041" t="s">
        <v>610</v>
      </c>
    </row>
    <row r="1042" spans="1:64" x14ac:dyDescent="0.45">
      <c r="A1042" t="s">
        <v>1116</v>
      </c>
      <c r="B1042" t="s">
        <v>31</v>
      </c>
      <c r="C1042" s="7">
        <v>43315.420138888891</v>
      </c>
      <c r="D1042">
        <v>221.95</v>
      </c>
      <c r="E1042" s="7">
        <v>43318.385416666664</v>
      </c>
      <c r="F1042">
        <v>402.3</v>
      </c>
      <c r="G1042" s="8">
        <v>0.81259999999999999</v>
      </c>
      <c r="H1042">
        <v>58393.05</v>
      </c>
      <c r="I1042" s="8">
        <v>0.78439999999999999</v>
      </c>
      <c r="J1042">
        <v>335.38499999999999</v>
      </c>
      <c r="K1042">
        <v>74438.710000000006</v>
      </c>
      <c r="L1042">
        <v>4946134.1900000004</v>
      </c>
      <c r="M1042">
        <v>68</v>
      </c>
      <c r="N1042">
        <v>858.72</v>
      </c>
      <c r="O1042" s="8">
        <v>-5.7200000000000001E-2</v>
      </c>
      <c r="P1042" s="8">
        <v>0.81259999999999999</v>
      </c>
      <c r="Q1042" t="s">
        <v>610</v>
      </c>
      <c r="S1042" s="2">
        <v>43315</v>
      </c>
      <c r="T1042" t="s">
        <v>1116</v>
      </c>
      <c r="U1042">
        <v>221.95</v>
      </c>
      <c r="V1042">
        <v>402.3</v>
      </c>
      <c r="W1042">
        <f t="shared" si="190"/>
        <v>14486396.125744978</v>
      </c>
      <c r="X1042">
        <f t="shared" si="180"/>
        <v>36215.990314362447</v>
      </c>
      <c r="Y1042">
        <f t="shared" si="181"/>
        <v>175</v>
      </c>
      <c r="Z1042">
        <f t="shared" si="182"/>
        <v>30468.812499999996</v>
      </c>
      <c r="AA1042" t="str">
        <f t="shared" si="183"/>
        <v/>
      </c>
      <c r="AB1042" s="9" t="str">
        <f>IFERROR(AA1042/MAX($A$3:AA1042)-1,"")</f>
        <v/>
      </c>
      <c r="AG1042" s="2">
        <f t="shared" si="188"/>
        <v>43562</v>
      </c>
      <c r="AH1042">
        <v>17606668.638588991</v>
      </c>
      <c r="AI1042" s="9">
        <f>AH1042/MAX($AH$2:AH1042)-1</f>
        <v>-1.8607452763829135E-3</v>
      </c>
      <c r="AJ1042" s="29">
        <f t="shared" si="184"/>
        <v>1</v>
      </c>
      <c r="AK1042" s="29">
        <f t="shared" si="185"/>
        <v>1</v>
      </c>
      <c r="AL1042" s="30">
        <f t="shared" si="189"/>
        <v>2</v>
      </c>
      <c r="AM1042" s="30">
        <f t="shared" si="186"/>
        <v>2369</v>
      </c>
      <c r="AN1042" s="31">
        <f t="shared" ca="1" si="187"/>
        <v>-1.8607452763829135E-3</v>
      </c>
      <c r="AV1042" t="s">
        <v>1116</v>
      </c>
      <c r="AW1042" t="s">
        <v>31</v>
      </c>
      <c r="AX1042" s="7">
        <v>43315.420138888891</v>
      </c>
      <c r="AY1042">
        <v>221.95</v>
      </c>
      <c r="AZ1042" s="7">
        <v>43318.385416666664</v>
      </c>
      <c r="BA1042">
        <v>402.3</v>
      </c>
      <c r="BB1042" s="8">
        <v>0.81259999999999999</v>
      </c>
      <c r="BC1042">
        <v>58393.05</v>
      </c>
      <c r="BD1042" s="8">
        <v>0.78439999999999999</v>
      </c>
      <c r="BE1042">
        <v>335.38499999999999</v>
      </c>
      <c r="BF1042">
        <v>74438.710000000006</v>
      </c>
      <c r="BG1042">
        <v>4946134.1900000004</v>
      </c>
      <c r="BH1042">
        <v>68</v>
      </c>
      <c r="BI1042">
        <v>858.72</v>
      </c>
      <c r="BJ1042" s="8">
        <v>-5.7200000000000001E-2</v>
      </c>
      <c r="BK1042" s="8">
        <v>0.81259999999999999</v>
      </c>
      <c r="BL1042" t="s">
        <v>610</v>
      </c>
    </row>
    <row r="1043" spans="1:64" x14ac:dyDescent="0.45">
      <c r="A1043" t="s">
        <v>1102</v>
      </c>
      <c r="B1043" t="s">
        <v>31</v>
      </c>
      <c r="C1043" s="7">
        <v>43315.600694444445</v>
      </c>
      <c r="D1043">
        <v>140</v>
      </c>
      <c r="E1043" s="7">
        <v>43318.388888888891</v>
      </c>
      <c r="F1043">
        <v>269.75</v>
      </c>
      <c r="G1043" s="8">
        <v>0.92679999999999996</v>
      </c>
      <c r="H1043">
        <v>63130.07</v>
      </c>
      <c r="I1043" s="8">
        <v>0.89749999999999996</v>
      </c>
      <c r="J1043">
        <v>502.41789999999997</v>
      </c>
      <c r="K1043">
        <v>70338.509999999995</v>
      </c>
      <c r="L1043">
        <v>4130831.82</v>
      </c>
      <c r="M1043">
        <v>17</v>
      </c>
      <c r="N1043">
        <v>3713.53</v>
      </c>
      <c r="O1043" s="8">
        <v>-4.4999999999999998E-2</v>
      </c>
      <c r="P1043" s="8">
        <v>0.92679999999999996</v>
      </c>
      <c r="Q1043" t="s">
        <v>610</v>
      </c>
      <c r="S1043" s="2">
        <v>43315</v>
      </c>
      <c r="T1043" t="s">
        <v>1102</v>
      </c>
      <c r="U1043">
        <v>140</v>
      </c>
      <c r="V1043">
        <v>269.75</v>
      </c>
      <c r="W1043">
        <f t="shared" si="190"/>
        <v>14486396.125744978</v>
      </c>
      <c r="X1043">
        <f t="shared" si="180"/>
        <v>36215.990314362447</v>
      </c>
      <c r="Y1043">
        <f t="shared" si="181"/>
        <v>250</v>
      </c>
      <c r="Z1043">
        <f t="shared" si="182"/>
        <v>31413.125</v>
      </c>
      <c r="AA1043" t="str">
        <f t="shared" si="183"/>
        <v/>
      </c>
      <c r="AB1043" s="9" t="str">
        <f>IFERROR(AA1043/MAX($A$3:AA1043)-1,"")</f>
        <v/>
      </c>
      <c r="AG1043" s="2">
        <f t="shared" si="188"/>
        <v>43563</v>
      </c>
      <c r="AH1043">
        <v>17697318.063588992</v>
      </c>
      <c r="AI1043" s="9">
        <f>AH1043/MAX($AH$2:AH1043)-1</f>
        <v>0</v>
      </c>
      <c r="AJ1043" s="29">
        <f t="shared" si="184"/>
        <v>1</v>
      </c>
      <c r="AK1043" s="29">
        <f t="shared" si="185"/>
        <v>1</v>
      </c>
      <c r="AL1043" s="30">
        <f t="shared" si="189"/>
        <v>2</v>
      </c>
      <c r="AM1043" s="30">
        <f t="shared" si="186"/>
        <v>2369</v>
      </c>
      <c r="AN1043" s="31">
        <f t="shared" ca="1" si="187"/>
        <v>0</v>
      </c>
      <c r="AV1043" t="s">
        <v>1102</v>
      </c>
      <c r="AW1043" t="s">
        <v>31</v>
      </c>
      <c r="AX1043" s="7">
        <v>43315.600694444445</v>
      </c>
      <c r="AY1043">
        <v>140</v>
      </c>
      <c r="AZ1043" s="7">
        <v>43318.388888888891</v>
      </c>
      <c r="BA1043">
        <v>269.75</v>
      </c>
      <c r="BB1043" s="8">
        <v>0.92679999999999996</v>
      </c>
      <c r="BC1043">
        <v>63130.07</v>
      </c>
      <c r="BD1043" s="8">
        <v>0.89749999999999996</v>
      </c>
      <c r="BE1043">
        <v>502.41789999999997</v>
      </c>
      <c r="BF1043">
        <v>70338.509999999995</v>
      </c>
      <c r="BG1043">
        <v>4130831.82</v>
      </c>
      <c r="BH1043">
        <v>17</v>
      </c>
      <c r="BI1043">
        <v>3713.53</v>
      </c>
      <c r="BJ1043" s="8">
        <v>-4.4999999999999998E-2</v>
      </c>
      <c r="BK1043" s="8">
        <v>0.92679999999999996</v>
      </c>
      <c r="BL1043" t="s">
        <v>610</v>
      </c>
    </row>
    <row r="1044" spans="1:64" x14ac:dyDescent="0.45">
      <c r="A1044" t="s">
        <v>1102</v>
      </c>
      <c r="B1044" t="s">
        <v>31</v>
      </c>
      <c r="C1044" s="7">
        <v>43315.600694444445</v>
      </c>
      <c r="D1044">
        <v>140</v>
      </c>
      <c r="E1044" s="7">
        <v>43318.385416666664</v>
      </c>
      <c r="F1044">
        <v>239.15</v>
      </c>
      <c r="G1044" s="8">
        <v>0.70820000000000005</v>
      </c>
      <c r="H1044">
        <v>50735.47</v>
      </c>
      <c r="I1044" s="8">
        <v>0.68110000000000004</v>
      </c>
      <c r="J1044">
        <v>532.04970000000003</v>
      </c>
      <c r="K1044">
        <v>74486.960000000006</v>
      </c>
      <c r="L1044">
        <v>4996869.66</v>
      </c>
      <c r="M1044">
        <v>16</v>
      </c>
      <c r="N1044">
        <v>3170.97</v>
      </c>
      <c r="O1044" s="8">
        <v>-4.4999999999999998E-2</v>
      </c>
      <c r="P1044" s="8">
        <v>0.70820000000000005</v>
      </c>
      <c r="Q1044" t="s">
        <v>610</v>
      </c>
      <c r="S1044" s="2">
        <v>43315</v>
      </c>
      <c r="T1044" t="s">
        <v>1102</v>
      </c>
      <c r="U1044">
        <v>140</v>
      </c>
      <c r="V1044">
        <v>239.15</v>
      </c>
      <c r="W1044">
        <f t="shared" si="190"/>
        <v>14486396.125744978</v>
      </c>
      <c r="X1044">
        <f t="shared" si="180"/>
        <v>36215.990314362447</v>
      </c>
      <c r="Y1044">
        <f t="shared" si="181"/>
        <v>250</v>
      </c>
      <c r="Z1044">
        <f t="shared" si="182"/>
        <v>23839.624999999996</v>
      </c>
      <c r="AA1044">
        <f t="shared" si="183"/>
        <v>14572117.688244978</v>
      </c>
      <c r="AB1044" s="9">
        <f>IFERROR(AA1044/MAX($A$3:AA1044)-1,"")</f>
        <v>-8.9743664299644088E-3</v>
      </c>
      <c r="AG1044" s="2">
        <f t="shared" si="188"/>
        <v>43564</v>
      </c>
      <c r="AH1044">
        <v>17652043.02608899</v>
      </c>
      <c r="AI1044" s="9">
        <f>AH1044/MAX($AH$2:AH1044)-1</f>
        <v>-2.5582993613677552E-3</v>
      </c>
      <c r="AJ1044" s="29">
        <f t="shared" si="184"/>
        <v>1</v>
      </c>
      <c r="AK1044" s="29">
        <f t="shared" si="185"/>
        <v>1</v>
      </c>
      <c r="AL1044" s="30">
        <f t="shared" si="189"/>
        <v>2</v>
      </c>
      <c r="AM1044" s="30">
        <f t="shared" si="186"/>
        <v>2369</v>
      </c>
      <c r="AN1044" s="31">
        <f t="shared" ca="1" si="187"/>
        <v>-2.5582993613677552E-3</v>
      </c>
      <c r="AV1044" t="s">
        <v>1102</v>
      </c>
      <c r="AW1044" t="s">
        <v>31</v>
      </c>
      <c r="AX1044" s="7">
        <v>43315.600694444445</v>
      </c>
      <c r="AY1044">
        <v>140</v>
      </c>
      <c r="AZ1044" s="7">
        <v>43318.385416666664</v>
      </c>
      <c r="BA1044">
        <v>239.15</v>
      </c>
      <c r="BB1044" s="8">
        <v>0.70820000000000005</v>
      </c>
      <c r="BC1044">
        <v>50735.47</v>
      </c>
      <c r="BD1044" s="8">
        <v>0.68110000000000004</v>
      </c>
      <c r="BE1044">
        <v>532.04970000000003</v>
      </c>
      <c r="BF1044">
        <v>74486.960000000006</v>
      </c>
      <c r="BG1044">
        <v>4996869.66</v>
      </c>
      <c r="BH1044">
        <v>16</v>
      </c>
      <c r="BI1044">
        <v>3170.97</v>
      </c>
      <c r="BJ1044" s="8">
        <v>-4.4999999999999998E-2</v>
      </c>
      <c r="BK1044" s="8">
        <v>0.70820000000000005</v>
      </c>
      <c r="BL1044" t="s">
        <v>610</v>
      </c>
    </row>
    <row r="1045" spans="1:64" x14ac:dyDescent="0.45">
      <c r="A1045" t="s">
        <v>1171</v>
      </c>
      <c r="B1045" t="s">
        <v>31</v>
      </c>
      <c r="C1045" s="7">
        <v>43318.395833333336</v>
      </c>
      <c r="D1045">
        <v>163.65</v>
      </c>
      <c r="E1045" s="7">
        <v>43319.385416666664</v>
      </c>
      <c r="F1045">
        <v>119.85</v>
      </c>
      <c r="G1045" s="8">
        <v>-0.2676</v>
      </c>
      <c r="H1045">
        <v>-21368.13</v>
      </c>
      <c r="I1045" s="8">
        <v>-0.28499999999999998</v>
      </c>
      <c r="J1045">
        <v>458.1995</v>
      </c>
      <c r="K1045">
        <v>74984.350000000006</v>
      </c>
      <c r="L1045">
        <v>4975501.5199999996</v>
      </c>
      <c r="M1045">
        <v>75</v>
      </c>
      <c r="N1045">
        <v>-284.91000000000003</v>
      </c>
      <c r="O1045" s="8">
        <v>-0.2676</v>
      </c>
      <c r="P1045" s="8">
        <v>9.35E-2</v>
      </c>
      <c r="Q1045" t="s">
        <v>610</v>
      </c>
      <c r="S1045" s="2">
        <v>43318</v>
      </c>
      <c r="T1045" t="s">
        <v>1171</v>
      </c>
      <c r="U1045">
        <v>163.65</v>
      </c>
      <c r="V1045">
        <v>119.85</v>
      </c>
      <c r="W1045">
        <f t="shared" si="190"/>
        <v>14572117.688244978</v>
      </c>
      <c r="X1045">
        <f t="shared" si="180"/>
        <v>36430.294220612443</v>
      </c>
      <c r="Y1045">
        <f t="shared" si="181"/>
        <v>225</v>
      </c>
      <c r="Z1045">
        <f t="shared" si="182"/>
        <v>-10492.875000000004</v>
      </c>
      <c r="AA1045" t="str">
        <f t="shared" si="183"/>
        <v/>
      </c>
      <c r="AB1045" s="9" t="str">
        <f>IFERROR(AA1045/MAX($A$3:AA1045)-1,"")</f>
        <v/>
      </c>
      <c r="AG1045" s="2">
        <f t="shared" si="188"/>
        <v>43565</v>
      </c>
      <c r="AH1045">
        <v>17595138.66358899</v>
      </c>
      <c r="AI1045" s="9">
        <f>AH1045/MAX($AH$2:AH1045)-1</f>
        <v>-5.7737223026029794E-3</v>
      </c>
      <c r="AJ1045" s="29">
        <f t="shared" si="184"/>
        <v>1</v>
      </c>
      <c r="AK1045" s="29">
        <f t="shared" si="185"/>
        <v>1</v>
      </c>
      <c r="AL1045" s="30">
        <f t="shared" si="189"/>
        <v>2</v>
      </c>
      <c r="AM1045" s="30">
        <f t="shared" si="186"/>
        <v>2369</v>
      </c>
      <c r="AN1045" s="31">
        <f t="shared" ca="1" si="187"/>
        <v>-5.7737223026029794E-3</v>
      </c>
      <c r="AV1045" t="s">
        <v>1171</v>
      </c>
      <c r="AW1045" t="s">
        <v>31</v>
      </c>
      <c r="AX1045" s="7">
        <v>43318.395833333336</v>
      </c>
      <c r="AY1045">
        <v>163.65</v>
      </c>
      <c r="AZ1045" s="7">
        <v>43319.385416666664</v>
      </c>
      <c r="BA1045">
        <v>119.85</v>
      </c>
      <c r="BB1045" s="8">
        <v>-0.2676</v>
      </c>
      <c r="BC1045">
        <v>-21368.13</v>
      </c>
      <c r="BD1045" s="8">
        <v>-0.28499999999999998</v>
      </c>
      <c r="BE1045">
        <v>458.1995</v>
      </c>
      <c r="BF1045">
        <v>74984.350000000006</v>
      </c>
      <c r="BG1045">
        <v>4975501.5199999996</v>
      </c>
      <c r="BH1045">
        <v>75</v>
      </c>
      <c r="BI1045">
        <v>-284.91000000000003</v>
      </c>
      <c r="BJ1045" s="8">
        <v>-0.2676</v>
      </c>
      <c r="BK1045" s="8">
        <v>9.35E-2</v>
      </c>
      <c r="BL1045" t="s">
        <v>610</v>
      </c>
    </row>
    <row r="1046" spans="1:64" x14ac:dyDescent="0.45">
      <c r="A1046" t="s">
        <v>1103</v>
      </c>
      <c r="B1046" t="s">
        <v>31</v>
      </c>
      <c r="C1046" s="7">
        <v>43318.440972222219</v>
      </c>
      <c r="D1046">
        <v>111.55</v>
      </c>
      <c r="E1046" s="7">
        <v>43319.385416666664</v>
      </c>
      <c r="F1046">
        <v>78.2</v>
      </c>
      <c r="G1046" s="8">
        <v>-0.29899999999999999</v>
      </c>
      <c r="H1046">
        <v>-23688.45</v>
      </c>
      <c r="I1046" s="8">
        <v>-0.316</v>
      </c>
      <c r="J1046">
        <v>672.06039999999996</v>
      </c>
      <c r="K1046">
        <v>74968.34</v>
      </c>
      <c r="L1046">
        <v>4951813.07</v>
      </c>
      <c r="M1046">
        <v>62</v>
      </c>
      <c r="N1046">
        <v>-382.07</v>
      </c>
      <c r="O1046" s="8">
        <v>-0.29899999999999999</v>
      </c>
      <c r="P1046" s="8">
        <v>0.11650000000000001</v>
      </c>
      <c r="Q1046" t="s">
        <v>610</v>
      </c>
      <c r="S1046" s="2">
        <v>43318</v>
      </c>
      <c r="T1046" t="s">
        <v>1103</v>
      </c>
      <c r="U1046">
        <v>111.55</v>
      </c>
      <c r="V1046">
        <v>78.2</v>
      </c>
      <c r="W1046">
        <f t="shared" si="190"/>
        <v>14572117.688244978</v>
      </c>
      <c r="X1046">
        <f t="shared" si="180"/>
        <v>36430.294220612443</v>
      </c>
      <c r="Y1046">
        <f t="shared" si="181"/>
        <v>325</v>
      </c>
      <c r="Z1046">
        <f t="shared" si="182"/>
        <v>-11455.437499999996</v>
      </c>
      <c r="AA1046">
        <f t="shared" si="183"/>
        <v>14550169.375744978</v>
      </c>
      <c r="AB1046" s="9">
        <f>IFERROR(AA1046/MAX($A$3:AA1046)-1,"")</f>
        <v>-1.0467034878466674E-2</v>
      </c>
      <c r="AG1046" s="2">
        <f t="shared" si="188"/>
        <v>43566</v>
      </c>
      <c r="AH1046">
        <v>17550474.66358899</v>
      </c>
      <c r="AI1046" s="9">
        <f>AH1046/MAX($AH$2:AH1046)-1</f>
        <v>-8.2974945397021882E-3</v>
      </c>
      <c r="AJ1046" s="29">
        <f t="shared" si="184"/>
        <v>1</v>
      </c>
      <c r="AK1046" s="29">
        <f t="shared" si="185"/>
        <v>1</v>
      </c>
      <c r="AL1046" s="30">
        <f t="shared" si="189"/>
        <v>2</v>
      </c>
      <c r="AM1046" s="30">
        <f t="shared" si="186"/>
        <v>2369</v>
      </c>
      <c r="AN1046" s="31">
        <f t="shared" ca="1" si="187"/>
        <v>-8.2974945397021882E-3</v>
      </c>
      <c r="AV1046" t="s">
        <v>1103</v>
      </c>
      <c r="AW1046" t="s">
        <v>31</v>
      </c>
      <c r="AX1046" s="7">
        <v>43318.440972222219</v>
      </c>
      <c r="AY1046">
        <v>111.55</v>
      </c>
      <c r="AZ1046" s="7">
        <v>43319.385416666664</v>
      </c>
      <c r="BA1046">
        <v>78.2</v>
      </c>
      <c r="BB1046" s="8">
        <v>-0.29899999999999999</v>
      </c>
      <c r="BC1046">
        <v>-23688.45</v>
      </c>
      <c r="BD1046" s="8">
        <v>-0.316</v>
      </c>
      <c r="BE1046">
        <v>672.06039999999996</v>
      </c>
      <c r="BF1046">
        <v>74968.34</v>
      </c>
      <c r="BG1046">
        <v>4951813.07</v>
      </c>
      <c r="BH1046">
        <v>62</v>
      </c>
      <c r="BI1046">
        <v>-382.07</v>
      </c>
      <c r="BJ1046" s="8">
        <v>-0.29899999999999999</v>
      </c>
      <c r="BK1046" s="8">
        <v>0.11650000000000001</v>
      </c>
      <c r="BL1046" t="s">
        <v>610</v>
      </c>
    </row>
    <row r="1047" spans="1:64" x14ac:dyDescent="0.45">
      <c r="A1047" t="s">
        <v>1108</v>
      </c>
      <c r="B1047" t="s">
        <v>31</v>
      </c>
      <c r="C1047" s="7">
        <v>43319.46875</v>
      </c>
      <c r="D1047">
        <v>98.45</v>
      </c>
      <c r="E1047" s="7">
        <v>43320.385416666664</v>
      </c>
      <c r="F1047">
        <v>70.400000000000006</v>
      </c>
      <c r="G1047" s="8">
        <v>-0.28489999999999999</v>
      </c>
      <c r="H1047">
        <v>-22582.25</v>
      </c>
      <c r="I1047" s="8">
        <v>-0.30209999999999998</v>
      </c>
      <c r="J1047">
        <v>759.36080000000004</v>
      </c>
      <c r="K1047">
        <v>74759.06</v>
      </c>
      <c r="L1047">
        <v>4929230.82</v>
      </c>
      <c r="M1047">
        <v>54</v>
      </c>
      <c r="N1047">
        <v>-418.19</v>
      </c>
      <c r="O1047" s="8">
        <v>-0.41339999999999999</v>
      </c>
      <c r="P1047" s="8">
        <v>4.6199999999999998E-2</v>
      </c>
      <c r="Q1047" t="s">
        <v>610</v>
      </c>
      <c r="S1047" s="2">
        <v>43319</v>
      </c>
      <c r="T1047" t="s">
        <v>1108</v>
      </c>
      <c r="U1047">
        <v>98.45</v>
      </c>
      <c r="V1047">
        <v>70.400000000000006</v>
      </c>
      <c r="W1047">
        <f t="shared" si="190"/>
        <v>14550169.375744978</v>
      </c>
      <c r="X1047">
        <f t="shared" si="180"/>
        <v>36375.423439362443</v>
      </c>
      <c r="Y1047">
        <f t="shared" si="181"/>
        <v>375</v>
      </c>
      <c r="Z1047">
        <f t="shared" si="182"/>
        <v>-11151.9375</v>
      </c>
      <c r="AA1047">
        <f t="shared" si="183"/>
        <v>14539017.438244978</v>
      </c>
      <c r="AB1047" s="9">
        <f>IFERROR(AA1047/MAX($A$3:AA1047)-1,"")</f>
        <v>-1.122545971162503E-2</v>
      </c>
      <c r="AG1047" s="2">
        <f t="shared" si="188"/>
        <v>43567</v>
      </c>
      <c r="AH1047">
        <v>17550474.66358899</v>
      </c>
      <c r="AI1047" s="9">
        <f>AH1047/MAX($AH$2:AH1047)-1</f>
        <v>-8.2974945397021882E-3</v>
      </c>
      <c r="AJ1047" s="29">
        <f t="shared" si="184"/>
        <v>1</v>
      </c>
      <c r="AK1047" s="29">
        <f t="shared" si="185"/>
        <v>1</v>
      </c>
      <c r="AL1047" s="30">
        <f t="shared" si="189"/>
        <v>2</v>
      </c>
      <c r="AM1047" s="30">
        <f t="shared" si="186"/>
        <v>2369</v>
      </c>
      <c r="AN1047" s="31">
        <f t="shared" ca="1" si="187"/>
        <v>-8.2974945397021882E-3</v>
      </c>
      <c r="AV1047" t="s">
        <v>1108</v>
      </c>
      <c r="AW1047" t="s">
        <v>31</v>
      </c>
      <c r="AX1047" s="7">
        <v>43319.46875</v>
      </c>
      <c r="AY1047">
        <v>98.45</v>
      </c>
      <c r="AZ1047" s="7">
        <v>43320.385416666664</v>
      </c>
      <c r="BA1047">
        <v>70.400000000000006</v>
      </c>
      <c r="BB1047" s="8">
        <v>-0.28489999999999999</v>
      </c>
      <c r="BC1047">
        <v>-22582.25</v>
      </c>
      <c r="BD1047" s="8">
        <v>-0.30209999999999998</v>
      </c>
      <c r="BE1047">
        <v>759.36080000000004</v>
      </c>
      <c r="BF1047">
        <v>74759.06</v>
      </c>
      <c r="BG1047">
        <v>4929230.82</v>
      </c>
      <c r="BH1047">
        <v>54</v>
      </c>
      <c r="BI1047">
        <v>-418.19</v>
      </c>
      <c r="BJ1047" s="8">
        <v>-0.41339999999999999</v>
      </c>
      <c r="BK1047" s="8">
        <v>4.6199999999999998E-2</v>
      </c>
      <c r="BL1047" t="s">
        <v>610</v>
      </c>
    </row>
    <row r="1048" spans="1:64" x14ac:dyDescent="0.45">
      <c r="A1048" t="s">
        <v>1103</v>
      </c>
      <c r="B1048" t="s">
        <v>31</v>
      </c>
      <c r="C1048" s="7">
        <v>43320.440972222219</v>
      </c>
      <c r="D1048">
        <v>103.85</v>
      </c>
      <c r="E1048" s="7">
        <v>43321.388888888891</v>
      </c>
      <c r="F1048">
        <v>172.5</v>
      </c>
      <c r="G1048" s="8">
        <v>0.66100000000000003</v>
      </c>
      <c r="H1048">
        <v>44825.760000000002</v>
      </c>
      <c r="I1048" s="8">
        <v>0.63439999999999996</v>
      </c>
      <c r="J1048">
        <v>680.34820000000002</v>
      </c>
      <c r="K1048">
        <v>70654.16</v>
      </c>
      <c r="L1048">
        <v>4175657.58</v>
      </c>
      <c r="M1048">
        <v>63</v>
      </c>
      <c r="N1048">
        <v>711.52</v>
      </c>
      <c r="O1048" s="8">
        <v>-0.37459999999999999</v>
      </c>
      <c r="P1048" s="8">
        <v>0.72270000000000001</v>
      </c>
      <c r="Q1048" t="s">
        <v>610</v>
      </c>
      <c r="S1048" s="2">
        <v>43320</v>
      </c>
      <c r="T1048" t="s">
        <v>1103</v>
      </c>
      <c r="U1048">
        <v>103.85</v>
      </c>
      <c r="V1048">
        <v>172.5</v>
      </c>
      <c r="W1048">
        <f t="shared" si="190"/>
        <v>14539017.438244978</v>
      </c>
      <c r="X1048">
        <f t="shared" si="180"/>
        <v>36347.543595612449</v>
      </c>
      <c r="Y1048">
        <f t="shared" si="181"/>
        <v>350</v>
      </c>
      <c r="Z1048">
        <f t="shared" si="182"/>
        <v>23060.275000000005</v>
      </c>
      <c r="AA1048" t="str">
        <f t="shared" si="183"/>
        <v/>
      </c>
      <c r="AB1048" s="9" t="str">
        <f>IFERROR(AA1048/MAX($A$3:AA1048)-1,"")</f>
        <v/>
      </c>
      <c r="AG1048" s="2">
        <f t="shared" si="188"/>
        <v>43568</v>
      </c>
      <c r="AH1048">
        <v>17550474.66358899</v>
      </c>
      <c r="AI1048" s="9">
        <f>AH1048/MAX($AH$2:AH1048)-1</f>
        <v>-8.2974945397021882E-3</v>
      </c>
      <c r="AJ1048" s="29">
        <f t="shared" si="184"/>
        <v>1</v>
      </c>
      <c r="AK1048" s="29">
        <f t="shared" si="185"/>
        <v>1</v>
      </c>
      <c r="AL1048" s="30">
        <f t="shared" si="189"/>
        <v>2</v>
      </c>
      <c r="AM1048" s="30">
        <f t="shared" si="186"/>
        <v>2369</v>
      </c>
      <c r="AN1048" s="31">
        <f t="shared" ca="1" si="187"/>
        <v>-8.2974945397021882E-3</v>
      </c>
      <c r="AV1048" t="s">
        <v>1103</v>
      </c>
      <c r="AW1048" t="s">
        <v>31</v>
      </c>
      <c r="AX1048" s="7">
        <v>43320.440972222219</v>
      </c>
      <c r="AY1048">
        <v>103.85</v>
      </c>
      <c r="AZ1048" s="7">
        <v>43321.388888888891</v>
      </c>
      <c r="BA1048">
        <v>172.5</v>
      </c>
      <c r="BB1048" s="8">
        <v>0.66100000000000003</v>
      </c>
      <c r="BC1048">
        <v>44825.760000000002</v>
      </c>
      <c r="BD1048" s="8">
        <v>0.63439999999999996</v>
      </c>
      <c r="BE1048">
        <v>680.34820000000002</v>
      </c>
      <c r="BF1048">
        <v>70654.16</v>
      </c>
      <c r="BG1048">
        <v>4175657.58</v>
      </c>
      <c r="BH1048">
        <v>63</v>
      </c>
      <c r="BI1048">
        <v>711.52</v>
      </c>
      <c r="BJ1048" s="8">
        <v>-0.37459999999999999</v>
      </c>
      <c r="BK1048" s="8">
        <v>0.72270000000000001</v>
      </c>
      <c r="BL1048" t="s">
        <v>610</v>
      </c>
    </row>
    <row r="1049" spans="1:64" x14ac:dyDescent="0.45">
      <c r="A1049" t="s">
        <v>1103</v>
      </c>
      <c r="B1049" t="s">
        <v>31</v>
      </c>
      <c r="C1049" s="7">
        <v>43320.440972222219</v>
      </c>
      <c r="D1049">
        <v>103.85</v>
      </c>
      <c r="E1049" s="7">
        <v>43321.385416666664</v>
      </c>
      <c r="F1049">
        <v>165.95</v>
      </c>
      <c r="G1049" s="8">
        <v>0.59799999999999998</v>
      </c>
      <c r="H1049">
        <v>42697.46</v>
      </c>
      <c r="I1049" s="8">
        <v>0.57199999999999995</v>
      </c>
      <c r="J1049">
        <v>718.78819999999996</v>
      </c>
      <c r="K1049">
        <v>74646.16</v>
      </c>
      <c r="L1049">
        <v>4971928.28</v>
      </c>
      <c r="M1049">
        <v>62</v>
      </c>
      <c r="N1049">
        <v>688.67</v>
      </c>
      <c r="O1049" s="8">
        <v>-0.37459999999999999</v>
      </c>
      <c r="P1049" s="8">
        <v>0.72270000000000001</v>
      </c>
      <c r="Q1049" t="s">
        <v>610</v>
      </c>
      <c r="S1049" s="2">
        <v>43320</v>
      </c>
      <c r="T1049" t="s">
        <v>1103</v>
      </c>
      <c r="U1049">
        <v>103.85</v>
      </c>
      <c r="V1049">
        <v>165.95</v>
      </c>
      <c r="W1049">
        <f t="shared" si="190"/>
        <v>14539017.438244978</v>
      </c>
      <c r="X1049">
        <f t="shared" si="180"/>
        <v>36347.543595612449</v>
      </c>
      <c r="Y1049">
        <f t="shared" si="181"/>
        <v>350</v>
      </c>
      <c r="Z1049">
        <f t="shared" si="182"/>
        <v>20790.699999999997</v>
      </c>
      <c r="AA1049" t="str">
        <f t="shared" si="183"/>
        <v/>
      </c>
      <c r="AB1049" s="9" t="str">
        <f>IFERROR(AA1049/MAX($A$3:AA1049)-1,"")</f>
        <v/>
      </c>
      <c r="AG1049" s="2">
        <f t="shared" si="188"/>
        <v>43569</v>
      </c>
      <c r="AH1049">
        <v>17550474.66358899</v>
      </c>
      <c r="AI1049" s="9">
        <f>AH1049/MAX($AH$2:AH1049)-1</f>
        <v>-8.2974945397021882E-3</v>
      </c>
      <c r="AJ1049" s="29">
        <f t="shared" si="184"/>
        <v>1</v>
      </c>
      <c r="AK1049" s="29">
        <f t="shared" si="185"/>
        <v>1</v>
      </c>
      <c r="AL1049" s="30">
        <f t="shared" si="189"/>
        <v>2</v>
      </c>
      <c r="AM1049" s="30">
        <f t="shared" si="186"/>
        <v>2369</v>
      </c>
      <c r="AN1049" s="31">
        <f t="shared" ca="1" si="187"/>
        <v>-8.2974945397021882E-3</v>
      </c>
      <c r="AV1049" t="s">
        <v>1103</v>
      </c>
      <c r="AW1049" t="s">
        <v>31</v>
      </c>
      <c r="AX1049" s="7">
        <v>43320.440972222219</v>
      </c>
      <c r="AY1049">
        <v>103.85</v>
      </c>
      <c r="AZ1049" s="7">
        <v>43321.385416666664</v>
      </c>
      <c r="BA1049">
        <v>165.95</v>
      </c>
      <c r="BB1049" s="8">
        <v>0.59799999999999998</v>
      </c>
      <c r="BC1049">
        <v>42697.46</v>
      </c>
      <c r="BD1049" s="8">
        <v>0.57199999999999995</v>
      </c>
      <c r="BE1049">
        <v>718.78819999999996</v>
      </c>
      <c r="BF1049">
        <v>74646.16</v>
      </c>
      <c r="BG1049">
        <v>4971928.28</v>
      </c>
      <c r="BH1049">
        <v>62</v>
      </c>
      <c r="BI1049">
        <v>688.67</v>
      </c>
      <c r="BJ1049" s="8">
        <v>-0.37459999999999999</v>
      </c>
      <c r="BK1049" s="8">
        <v>0.72270000000000001</v>
      </c>
      <c r="BL1049" t="s">
        <v>610</v>
      </c>
    </row>
    <row r="1050" spans="1:64" x14ac:dyDescent="0.45">
      <c r="A1050" t="s">
        <v>1104</v>
      </c>
      <c r="B1050" t="s">
        <v>31</v>
      </c>
      <c r="C1050" s="7">
        <v>43320.454861111109</v>
      </c>
      <c r="D1050">
        <v>78.75</v>
      </c>
      <c r="E1050" s="7">
        <v>43321.388888888891</v>
      </c>
      <c r="F1050">
        <v>96.95</v>
      </c>
      <c r="G1050" s="8">
        <v>0.2311</v>
      </c>
      <c r="H1050">
        <v>14762.65</v>
      </c>
      <c r="I1050" s="8">
        <v>0.20880000000000001</v>
      </c>
      <c r="J1050">
        <v>897.80730000000005</v>
      </c>
      <c r="K1050">
        <v>70702.33</v>
      </c>
      <c r="L1050">
        <v>4190420.23</v>
      </c>
      <c r="M1050">
        <v>59</v>
      </c>
      <c r="N1050">
        <v>250.21</v>
      </c>
      <c r="O1050" s="8">
        <v>-0.61780000000000002</v>
      </c>
      <c r="P1050" s="8">
        <v>0.25269999999999998</v>
      </c>
      <c r="Q1050" t="s">
        <v>610</v>
      </c>
      <c r="S1050" s="2">
        <v>43320</v>
      </c>
      <c r="T1050" t="s">
        <v>1104</v>
      </c>
      <c r="U1050">
        <v>78.75</v>
      </c>
      <c r="V1050">
        <v>96.95</v>
      </c>
      <c r="W1050">
        <f t="shared" si="190"/>
        <v>14539017.438244978</v>
      </c>
      <c r="X1050">
        <f t="shared" si="180"/>
        <v>36347.543595612449</v>
      </c>
      <c r="Y1050">
        <f t="shared" si="181"/>
        <v>450</v>
      </c>
      <c r="Z1050">
        <f t="shared" si="182"/>
        <v>7399.3500000000058</v>
      </c>
      <c r="AA1050" t="str">
        <f t="shared" si="183"/>
        <v/>
      </c>
      <c r="AB1050" s="9" t="str">
        <f>IFERROR(AA1050/MAX($A$3:AA1050)-1,"")</f>
        <v/>
      </c>
      <c r="AG1050" s="2">
        <f t="shared" si="188"/>
        <v>43570</v>
      </c>
      <c r="AH1050">
        <v>17558609.46358899</v>
      </c>
      <c r="AI1050" s="9">
        <f>AH1050/MAX($AH$2:AH1050)-1</f>
        <v>-7.8378316704035278E-3</v>
      </c>
      <c r="AJ1050" s="29">
        <f t="shared" si="184"/>
        <v>1</v>
      </c>
      <c r="AK1050" s="29">
        <f t="shared" si="185"/>
        <v>1</v>
      </c>
      <c r="AL1050" s="30">
        <f t="shared" si="189"/>
        <v>2</v>
      </c>
      <c r="AM1050" s="30">
        <f t="shared" si="186"/>
        <v>2369</v>
      </c>
      <c r="AN1050" s="31">
        <f t="shared" ca="1" si="187"/>
        <v>-7.8378316704035278E-3</v>
      </c>
      <c r="AV1050" t="s">
        <v>1104</v>
      </c>
      <c r="AW1050" t="s">
        <v>31</v>
      </c>
      <c r="AX1050" s="7">
        <v>43320.454861111109</v>
      </c>
      <c r="AY1050">
        <v>78.75</v>
      </c>
      <c r="AZ1050" s="7">
        <v>43321.388888888891</v>
      </c>
      <c r="BA1050">
        <v>96.95</v>
      </c>
      <c r="BB1050" s="8">
        <v>0.2311</v>
      </c>
      <c r="BC1050">
        <v>14762.65</v>
      </c>
      <c r="BD1050" s="8">
        <v>0.20880000000000001</v>
      </c>
      <c r="BE1050">
        <v>897.80730000000005</v>
      </c>
      <c r="BF1050">
        <v>70702.33</v>
      </c>
      <c r="BG1050">
        <v>4190420.23</v>
      </c>
      <c r="BH1050">
        <v>59</v>
      </c>
      <c r="BI1050">
        <v>250.21</v>
      </c>
      <c r="BJ1050" s="8">
        <v>-0.61780000000000002</v>
      </c>
      <c r="BK1050" s="8">
        <v>0.25269999999999998</v>
      </c>
      <c r="BL1050" t="s">
        <v>610</v>
      </c>
    </row>
    <row r="1051" spans="1:64" x14ac:dyDescent="0.45">
      <c r="A1051" t="s">
        <v>1104</v>
      </c>
      <c r="B1051" t="s">
        <v>31</v>
      </c>
      <c r="C1051" s="7">
        <v>43320.454861111109</v>
      </c>
      <c r="D1051">
        <v>78.75</v>
      </c>
      <c r="E1051" s="7">
        <v>43321.385416666664</v>
      </c>
      <c r="F1051">
        <v>92.45</v>
      </c>
      <c r="G1051" s="8">
        <v>0.17399999999999999</v>
      </c>
      <c r="H1051">
        <v>11371.02</v>
      </c>
      <c r="I1051" s="8">
        <v>0.1522</v>
      </c>
      <c r="J1051">
        <v>948.53390000000002</v>
      </c>
      <c r="K1051">
        <v>74697.039999999994</v>
      </c>
      <c r="L1051">
        <v>4983299.3</v>
      </c>
      <c r="M1051">
        <v>58</v>
      </c>
      <c r="N1051">
        <v>196.05</v>
      </c>
      <c r="O1051" s="8">
        <v>-0.61780000000000002</v>
      </c>
      <c r="P1051" s="8">
        <v>0.17399999999999999</v>
      </c>
      <c r="Q1051" t="s">
        <v>610</v>
      </c>
      <c r="S1051" s="2">
        <v>43320</v>
      </c>
      <c r="T1051" t="s">
        <v>1104</v>
      </c>
      <c r="U1051">
        <v>78.75</v>
      </c>
      <c r="V1051">
        <v>92.45</v>
      </c>
      <c r="W1051">
        <f t="shared" si="190"/>
        <v>14539017.438244978</v>
      </c>
      <c r="X1051">
        <f t="shared" si="180"/>
        <v>36347.543595612449</v>
      </c>
      <c r="Y1051">
        <f t="shared" si="181"/>
        <v>450</v>
      </c>
      <c r="Z1051">
        <f t="shared" si="182"/>
        <v>5394.6000000000058</v>
      </c>
      <c r="AA1051">
        <f t="shared" si="183"/>
        <v>14595662.363244979</v>
      </c>
      <c r="AB1051" s="9">
        <f>IFERROR(AA1051/MAX($A$3:AA1051)-1,"")</f>
        <v>-7.3731320069196915E-3</v>
      </c>
      <c r="AG1051" s="2">
        <f t="shared" si="188"/>
        <v>43571</v>
      </c>
      <c r="AH1051">
        <v>17621795.96358899</v>
      </c>
      <c r="AI1051" s="9">
        <f>AH1051/MAX($AH$2:AH1051)-1</f>
        <v>-4.2674319198332533E-3</v>
      </c>
      <c r="AJ1051" s="29">
        <f t="shared" si="184"/>
        <v>1</v>
      </c>
      <c r="AK1051" s="29">
        <f t="shared" si="185"/>
        <v>1</v>
      </c>
      <c r="AL1051" s="30">
        <f t="shared" si="189"/>
        <v>2</v>
      </c>
      <c r="AM1051" s="30">
        <f t="shared" si="186"/>
        <v>2369</v>
      </c>
      <c r="AN1051" s="31">
        <f t="shared" ca="1" si="187"/>
        <v>-4.2674319198332533E-3</v>
      </c>
      <c r="AV1051" t="s">
        <v>1104</v>
      </c>
      <c r="AW1051" t="s">
        <v>31</v>
      </c>
      <c r="AX1051" s="7">
        <v>43320.454861111109</v>
      </c>
      <c r="AY1051">
        <v>78.75</v>
      </c>
      <c r="AZ1051" s="7">
        <v>43321.385416666664</v>
      </c>
      <c r="BA1051">
        <v>92.45</v>
      </c>
      <c r="BB1051" s="8">
        <v>0.17399999999999999</v>
      </c>
      <c r="BC1051">
        <v>11371.02</v>
      </c>
      <c r="BD1051" s="8">
        <v>0.1522</v>
      </c>
      <c r="BE1051">
        <v>948.53390000000002</v>
      </c>
      <c r="BF1051">
        <v>74697.039999999994</v>
      </c>
      <c r="BG1051">
        <v>4983299.3</v>
      </c>
      <c r="BH1051">
        <v>58</v>
      </c>
      <c r="BI1051">
        <v>196.05</v>
      </c>
      <c r="BJ1051" s="8">
        <v>-0.61780000000000002</v>
      </c>
      <c r="BK1051" s="8">
        <v>0.17399999999999999</v>
      </c>
      <c r="BL1051" t="s">
        <v>610</v>
      </c>
    </row>
    <row r="1052" spans="1:64" x14ac:dyDescent="0.45">
      <c r="A1052" t="s">
        <v>1112</v>
      </c>
      <c r="B1052" t="s">
        <v>31</v>
      </c>
      <c r="C1052" s="7">
        <v>43321.440972222219</v>
      </c>
      <c r="D1052">
        <v>37.9</v>
      </c>
      <c r="E1052" s="7">
        <v>43321.635416666664</v>
      </c>
      <c r="F1052">
        <v>8.35</v>
      </c>
      <c r="G1052" s="8">
        <v>-0.77969999999999995</v>
      </c>
      <c r="H1052">
        <v>-59325.36</v>
      </c>
      <c r="I1052" s="8">
        <v>-0.79190000000000005</v>
      </c>
      <c r="J1052">
        <v>1976.6880000000001</v>
      </c>
      <c r="K1052">
        <v>74916.5</v>
      </c>
      <c r="L1052">
        <v>4923973.9400000004</v>
      </c>
      <c r="M1052">
        <v>57</v>
      </c>
      <c r="N1052">
        <v>-1040.8</v>
      </c>
      <c r="O1052" s="8">
        <v>-0.88649999999999995</v>
      </c>
      <c r="P1052" s="8">
        <v>0.47760000000000002</v>
      </c>
      <c r="Q1052" t="s">
        <v>610</v>
      </c>
      <c r="S1052" s="2">
        <v>43321</v>
      </c>
      <c r="T1052" t="s">
        <v>1112</v>
      </c>
      <c r="U1052">
        <v>37.9</v>
      </c>
      <c r="V1052">
        <v>8.35</v>
      </c>
      <c r="W1052">
        <f t="shared" si="190"/>
        <v>14595662.363244979</v>
      </c>
      <c r="X1052">
        <f t="shared" si="180"/>
        <v>36489.155908112451</v>
      </c>
      <c r="Y1052">
        <f t="shared" si="181"/>
        <v>975</v>
      </c>
      <c r="Z1052">
        <f t="shared" si="182"/>
        <v>-29262.187499999996</v>
      </c>
      <c r="AA1052" t="str">
        <f t="shared" si="183"/>
        <v/>
      </c>
      <c r="AB1052" s="9" t="str">
        <f>IFERROR(AA1052/MAX($A$3:AA1052)-1,"")</f>
        <v/>
      </c>
      <c r="AG1052" s="2">
        <f t="shared" si="188"/>
        <v>43572</v>
      </c>
      <c r="AH1052">
        <v>17621795.96358899</v>
      </c>
      <c r="AI1052" s="9">
        <f>AH1052/MAX($AH$2:AH1052)-1</f>
        <v>-4.2674319198332533E-3</v>
      </c>
      <c r="AJ1052" s="29">
        <f t="shared" si="184"/>
        <v>1</v>
      </c>
      <c r="AK1052" s="29">
        <f t="shared" si="185"/>
        <v>1</v>
      </c>
      <c r="AL1052" s="30">
        <f t="shared" si="189"/>
        <v>2</v>
      </c>
      <c r="AM1052" s="30">
        <f t="shared" si="186"/>
        <v>2369</v>
      </c>
      <c r="AN1052" s="31">
        <f t="shared" ca="1" si="187"/>
        <v>-4.2674319198332533E-3</v>
      </c>
      <c r="AV1052" t="s">
        <v>1112</v>
      </c>
      <c r="AW1052" t="s">
        <v>31</v>
      </c>
      <c r="AX1052" s="7">
        <v>43321.440972222219</v>
      </c>
      <c r="AY1052">
        <v>37.9</v>
      </c>
      <c r="AZ1052" s="7">
        <v>43321.635416666664</v>
      </c>
      <c r="BA1052">
        <v>8.35</v>
      </c>
      <c r="BB1052" s="8">
        <v>-0.77969999999999995</v>
      </c>
      <c r="BC1052">
        <v>-59325.36</v>
      </c>
      <c r="BD1052" s="8">
        <v>-0.79190000000000005</v>
      </c>
      <c r="BE1052">
        <v>1976.6880000000001</v>
      </c>
      <c r="BF1052">
        <v>74916.5</v>
      </c>
      <c r="BG1052">
        <v>4923973.9400000004</v>
      </c>
      <c r="BH1052">
        <v>57</v>
      </c>
      <c r="BI1052">
        <v>-1040.8</v>
      </c>
      <c r="BJ1052" s="8">
        <v>-0.88649999999999995</v>
      </c>
      <c r="BK1052" s="8">
        <v>0.47760000000000002</v>
      </c>
      <c r="BL1052" t="s">
        <v>610</v>
      </c>
    </row>
    <row r="1053" spans="1:64" x14ac:dyDescent="0.45">
      <c r="A1053" t="s">
        <v>1105</v>
      </c>
      <c r="B1053" t="s">
        <v>31</v>
      </c>
      <c r="C1053" s="7">
        <v>43321.607638888891</v>
      </c>
      <c r="D1053">
        <v>187</v>
      </c>
      <c r="E1053" s="7">
        <v>43322.388888888891</v>
      </c>
      <c r="F1053">
        <v>131.75</v>
      </c>
      <c r="G1053" s="8">
        <v>-0.29549999999999998</v>
      </c>
      <c r="H1053">
        <v>-22172.53</v>
      </c>
      <c r="I1053" s="8">
        <v>-0.3125</v>
      </c>
      <c r="J1053">
        <v>379.423</v>
      </c>
      <c r="K1053">
        <v>70952.100000000006</v>
      </c>
      <c r="L1053">
        <v>4168247.7</v>
      </c>
      <c r="M1053">
        <v>15</v>
      </c>
      <c r="N1053">
        <v>-1478.17</v>
      </c>
      <c r="O1053" s="8">
        <v>-0.35799999999999998</v>
      </c>
      <c r="P1053" s="8">
        <v>5.4800000000000001E-2</v>
      </c>
      <c r="Q1053" t="s">
        <v>610</v>
      </c>
      <c r="S1053" s="2">
        <v>43321</v>
      </c>
      <c r="T1053" t="s">
        <v>1105</v>
      </c>
      <c r="U1053">
        <v>187</v>
      </c>
      <c r="V1053">
        <v>131.75</v>
      </c>
      <c r="W1053">
        <f t="shared" si="190"/>
        <v>14595662.363244979</v>
      </c>
      <c r="X1053">
        <f t="shared" si="180"/>
        <v>36489.155908112451</v>
      </c>
      <c r="Y1053">
        <f t="shared" si="181"/>
        <v>200</v>
      </c>
      <c r="Z1053">
        <f t="shared" si="182"/>
        <v>-11687.5</v>
      </c>
      <c r="AA1053">
        <f t="shared" si="183"/>
        <v>14554712.675744979</v>
      </c>
      <c r="AB1053" s="9">
        <f>IFERROR(AA1053/MAX($A$3:AA1053)-1,"")</f>
        <v>-1.0158052556382469E-2</v>
      </c>
      <c r="AG1053" s="2">
        <f t="shared" si="188"/>
        <v>43573</v>
      </c>
      <c r="AH1053">
        <v>17814009.15108899</v>
      </c>
      <c r="AI1053" s="9">
        <f>AH1053/MAX($AH$2:AH1053)-1</f>
        <v>0</v>
      </c>
      <c r="AJ1053" s="29">
        <f t="shared" si="184"/>
        <v>1</v>
      </c>
      <c r="AK1053" s="29">
        <f t="shared" si="185"/>
        <v>1</v>
      </c>
      <c r="AL1053" s="30">
        <f t="shared" si="189"/>
        <v>2</v>
      </c>
      <c r="AM1053" s="30">
        <f t="shared" si="186"/>
        <v>2369</v>
      </c>
      <c r="AN1053" s="31">
        <f t="shared" ca="1" si="187"/>
        <v>0</v>
      </c>
      <c r="AV1053" t="s">
        <v>1105</v>
      </c>
      <c r="AW1053" t="s">
        <v>31</v>
      </c>
      <c r="AX1053" s="7">
        <v>43321.607638888891</v>
      </c>
      <c r="AY1053">
        <v>187</v>
      </c>
      <c r="AZ1053" s="7">
        <v>43322.388888888891</v>
      </c>
      <c r="BA1053">
        <v>131.75</v>
      </c>
      <c r="BB1053" s="8">
        <v>-0.29549999999999998</v>
      </c>
      <c r="BC1053">
        <v>-22172.53</v>
      </c>
      <c r="BD1053" s="8">
        <v>-0.3125</v>
      </c>
      <c r="BE1053">
        <v>379.423</v>
      </c>
      <c r="BF1053">
        <v>70952.100000000006</v>
      </c>
      <c r="BG1053">
        <v>4168247.7</v>
      </c>
      <c r="BH1053">
        <v>15</v>
      </c>
      <c r="BI1053">
        <v>-1478.17</v>
      </c>
      <c r="BJ1053" s="8">
        <v>-0.35799999999999998</v>
      </c>
      <c r="BK1053" s="8">
        <v>5.4800000000000001E-2</v>
      </c>
      <c r="BL1053" t="s">
        <v>610</v>
      </c>
    </row>
    <row r="1054" spans="1:64" x14ac:dyDescent="0.45">
      <c r="A1054" t="s">
        <v>1174</v>
      </c>
      <c r="B1054" t="s">
        <v>31</v>
      </c>
      <c r="C1054" s="7">
        <v>43322.618055555555</v>
      </c>
      <c r="D1054">
        <v>120.35</v>
      </c>
      <c r="E1054" s="7">
        <v>43325.385416666664</v>
      </c>
      <c r="F1054">
        <v>235.55</v>
      </c>
      <c r="G1054" s="8">
        <v>0.95720000000000005</v>
      </c>
      <c r="H1054">
        <v>69220.08</v>
      </c>
      <c r="I1054" s="8">
        <v>0.92759999999999998</v>
      </c>
      <c r="J1054">
        <v>620.02390000000003</v>
      </c>
      <c r="K1054">
        <v>74619.88</v>
      </c>
      <c r="L1054">
        <v>4993194.0199999996</v>
      </c>
      <c r="M1054">
        <v>11</v>
      </c>
      <c r="N1054">
        <v>6292.73</v>
      </c>
      <c r="O1054" s="8">
        <v>-8.5599999999999996E-2</v>
      </c>
      <c r="P1054" s="8">
        <v>1.4836</v>
      </c>
      <c r="Q1054" t="s">
        <v>610</v>
      </c>
      <c r="S1054" s="2">
        <v>43322</v>
      </c>
      <c r="T1054" t="s">
        <v>1174</v>
      </c>
      <c r="U1054">
        <v>120.35</v>
      </c>
      <c r="V1054">
        <v>235.55</v>
      </c>
      <c r="W1054">
        <f t="shared" si="190"/>
        <v>14554712.675744979</v>
      </c>
      <c r="X1054">
        <f t="shared" si="180"/>
        <v>36386.781689362448</v>
      </c>
      <c r="Y1054">
        <f t="shared" si="181"/>
        <v>300</v>
      </c>
      <c r="Z1054">
        <f t="shared" si="182"/>
        <v>33492.300000000003</v>
      </c>
      <c r="AA1054">
        <f t="shared" si="183"/>
        <v>14588204.975744979</v>
      </c>
      <c r="AB1054" s="9">
        <f>IFERROR(AA1054/MAX($A$3:AA1054)-1,"")</f>
        <v>-7.8802966023528986E-3</v>
      </c>
      <c r="AG1054" s="2">
        <f t="shared" si="188"/>
        <v>43574</v>
      </c>
      <c r="AH1054">
        <v>17814009.15108899</v>
      </c>
      <c r="AI1054" s="9">
        <f>AH1054/MAX($AH$2:AH1054)-1</f>
        <v>0</v>
      </c>
      <c r="AJ1054" s="29">
        <f t="shared" si="184"/>
        <v>1</v>
      </c>
      <c r="AK1054" s="29">
        <f t="shared" si="185"/>
        <v>1</v>
      </c>
      <c r="AL1054" s="30">
        <f t="shared" si="189"/>
        <v>2</v>
      </c>
      <c r="AM1054" s="30">
        <f t="shared" si="186"/>
        <v>2369</v>
      </c>
      <c r="AN1054" s="31">
        <f t="shared" ca="1" si="187"/>
        <v>0</v>
      </c>
      <c r="AV1054" t="s">
        <v>1174</v>
      </c>
      <c r="AW1054" t="s">
        <v>31</v>
      </c>
      <c r="AX1054" s="7">
        <v>43322.618055555555</v>
      </c>
      <c r="AY1054">
        <v>120.35</v>
      </c>
      <c r="AZ1054" s="7">
        <v>43325.385416666664</v>
      </c>
      <c r="BA1054">
        <v>235.55</v>
      </c>
      <c r="BB1054" s="8">
        <v>0.95720000000000005</v>
      </c>
      <c r="BC1054">
        <v>69220.08</v>
      </c>
      <c r="BD1054" s="8">
        <v>0.92759999999999998</v>
      </c>
      <c r="BE1054">
        <v>620.02390000000003</v>
      </c>
      <c r="BF1054">
        <v>74619.88</v>
      </c>
      <c r="BG1054">
        <v>4993194.0199999996</v>
      </c>
      <c r="BH1054">
        <v>11</v>
      </c>
      <c r="BI1054">
        <v>6292.73</v>
      </c>
      <c r="BJ1054" s="8">
        <v>-8.5599999999999996E-2</v>
      </c>
      <c r="BK1054" s="8">
        <v>1.4836</v>
      </c>
      <c r="BL1054" t="s">
        <v>610</v>
      </c>
    </row>
    <row r="1055" spans="1:64" x14ac:dyDescent="0.45">
      <c r="A1055" t="s">
        <v>1103</v>
      </c>
      <c r="B1055" t="s">
        <v>31</v>
      </c>
      <c r="C1055" s="7">
        <v>43326.402777777781</v>
      </c>
      <c r="D1055">
        <v>122.3</v>
      </c>
      <c r="E1055" s="7">
        <v>43328.385416666664</v>
      </c>
      <c r="F1055">
        <v>14.85</v>
      </c>
      <c r="G1055" s="8">
        <v>-0.87860000000000005</v>
      </c>
      <c r="H1055">
        <v>-66704.08</v>
      </c>
      <c r="I1055" s="8">
        <v>-0.88980000000000004</v>
      </c>
      <c r="J1055">
        <v>612.96780000000001</v>
      </c>
      <c r="K1055">
        <v>74965.97</v>
      </c>
      <c r="L1055">
        <v>4926489.9400000004</v>
      </c>
      <c r="M1055">
        <v>73</v>
      </c>
      <c r="N1055">
        <v>-913.75</v>
      </c>
      <c r="O1055" s="8">
        <v>-0.87860000000000005</v>
      </c>
      <c r="P1055" s="8">
        <v>9.5699999999999993E-2</v>
      </c>
      <c r="Q1055" t="s">
        <v>610</v>
      </c>
      <c r="S1055" s="2">
        <v>43326</v>
      </c>
      <c r="T1055" t="s">
        <v>1103</v>
      </c>
      <c r="U1055">
        <v>122.3</v>
      </c>
      <c r="V1055">
        <v>14.85</v>
      </c>
      <c r="W1055">
        <f t="shared" si="190"/>
        <v>14588204.975744979</v>
      </c>
      <c r="X1055">
        <f t="shared" si="180"/>
        <v>36470.51243936245</v>
      </c>
      <c r="Y1055">
        <f t="shared" si="181"/>
        <v>300</v>
      </c>
      <c r="Z1055">
        <f t="shared" si="182"/>
        <v>-32646.45</v>
      </c>
      <c r="AA1055">
        <f t="shared" si="183"/>
        <v>14555558.52574498</v>
      </c>
      <c r="AB1055" s="9">
        <f>IFERROR(AA1055/MAX($A$3:AA1055)-1,"")</f>
        <v>-1.0100527696228934E-2</v>
      </c>
      <c r="AG1055" s="2">
        <f t="shared" si="188"/>
        <v>43575</v>
      </c>
      <c r="AH1055">
        <v>17814009.15108899</v>
      </c>
      <c r="AI1055" s="9">
        <f>AH1055/MAX($AH$2:AH1055)-1</f>
        <v>0</v>
      </c>
      <c r="AJ1055" s="29">
        <f t="shared" si="184"/>
        <v>1</v>
      </c>
      <c r="AK1055" s="29">
        <f t="shared" si="185"/>
        <v>1</v>
      </c>
      <c r="AL1055" s="30">
        <f t="shared" si="189"/>
        <v>2</v>
      </c>
      <c r="AM1055" s="30">
        <f t="shared" si="186"/>
        <v>2369</v>
      </c>
      <c r="AN1055" s="31">
        <f t="shared" ca="1" si="187"/>
        <v>0</v>
      </c>
      <c r="AV1055" t="s">
        <v>1103</v>
      </c>
      <c r="AW1055" t="s">
        <v>31</v>
      </c>
      <c r="AX1055" s="7">
        <v>43326.402777777781</v>
      </c>
      <c r="AY1055">
        <v>122.3</v>
      </c>
      <c r="AZ1055" s="7">
        <v>43328.385416666664</v>
      </c>
      <c r="BA1055">
        <v>14.85</v>
      </c>
      <c r="BB1055" s="8">
        <v>-0.87860000000000005</v>
      </c>
      <c r="BC1055">
        <v>-66704.08</v>
      </c>
      <c r="BD1055" s="8">
        <v>-0.88980000000000004</v>
      </c>
      <c r="BE1055">
        <v>612.96780000000001</v>
      </c>
      <c r="BF1055">
        <v>74965.97</v>
      </c>
      <c r="BG1055">
        <v>4926489.9400000004</v>
      </c>
      <c r="BH1055">
        <v>73</v>
      </c>
      <c r="BI1055">
        <v>-913.75</v>
      </c>
      <c r="BJ1055" s="8">
        <v>-0.87860000000000005</v>
      </c>
      <c r="BK1055" s="8">
        <v>9.5699999999999993E-2</v>
      </c>
      <c r="BL1055" t="s">
        <v>610</v>
      </c>
    </row>
    <row r="1056" spans="1:64" x14ac:dyDescent="0.45">
      <c r="A1056" t="s">
        <v>1104</v>
      </c>
      <c r="B1056" t="s">
        <v>31</v>
      </c>
      <c r="C1056" s="7">
        <v>43329.458333333336</v>
      </c>
      <c r="D1056">
        <v>176.15</v>
      </c>
      <c r="E1056" s="7">
        <v>43332.385416666664</v>
      </c>
      <c r="F1056">
        <v>278.14999999999998</v>
      </c>
      <c r="G1056" s="8">
        <v>0.57909999999999995</v>
      </c>
      <c r="H1056">
        <v>41291.26</v>
      </c>
      <c r="I1056" s="8">
        <v>0.55330000000000001</v>
      </c>
      <c r="J1056">
        <v>423.68689999999998</v>
      </c>
      <c r="K1056">
        <v>74632.45</v>
      </c>
      <c r="L1056">
        <v>4967781.2</v>
      </c>
      <c r="M1056">
        <v>57</v>
      </c>
      <c r="N1056">
        <v>724.41</v>
      </c>
      <c r="O1056" s="8">
        <v>-0.1731</v>
      </c>
      <c r="P1056" s="8">
        <v>0.57909999999999995</v>
      </c>
      <c r="Q1056" t="s">
        <v>610</v>
      </c>
      <c r="S1056" s="2">
        <v>43329</v>
      </c>
      <c r="T1056" t="s">
        <v>1104</v>
      </c>
      <c r="U1056">
        <v>176.15</v>
      </c>
      <c r="V1056">
        <v>278.14999999999998</v>
      </c>
      <c r="W1056">
        <f t="shared" si="190"/>
        <v>14555558.52574498</v>
      </c>
      <c r="X1056">
        <f t="shared" si="180"/>
        <v>36388.89631436245</v>
      </c>
      <c r="Y1056">
        <f t="shared" si="181"/>
        <v>200</v>
      </c>
      <c r="Z1056">
        <f t="shared" si="182"/>
        <v>19491.399999999994</v>
      </c>
      <c r="AA1056" t="str">
        <f t="shared" si="183"/>
        <v/>
      </c>
      <c r="AB1056" s="9" t="str">
        <f>IFERROR(AA1056/MAX($A$3:AA1056)-1,"")</f>
        <v/>
      </c>
      <c r="AG1056" s="2">
        <f t="shared" si="188"/>
        <v>43576</v>
      </c>
      <c r="AH1056">
        <v>17814009.15108899</v>
      </c>
      <c r="AI1056" s="9">
        <f>AH1056/MAX($AH$2:AH1056)-1</f>
        <v>0</v>
      </c>
      <c r="AJ1056" s="29">
        <f t="shared" si="184"/>
        <v>1</v>
      </c>
      <c r="AK1056" s="29">
        <f t="shared" si="185"/>
        <v>1</v>
      </c>
      <c r="AL1056" s="30">
        <f t="shared" si="189"/>
        <v>2</v>
      </c>
      <c r="AM1056" s="30">
        <f t="shared" si="186"/>
        <v>2369</v>
      </c>
      <c r="AN1056" s="31">
        <f t="shared" ca="1" si="187"/>
        <v>0</v>
      </c>
      <c r="AV1056" t="s">
        <v>1104</v>
      </c>
      <c r="AW1056" t="s">
        <v>31</v>
      </c>
      <c r="AX1056" s="7">
        <v>43329.458333333336</v>
      </c>
      <c r="AY1056">
        <v>176.15</v>
      </c>
      <c r="AZ1056" s="7">
        <v>43332.385416666664</v>
      </c>
      <c r="BA1056">
        <v>278.14999999999998</v>
      </c>
      <c r="BB1056" s="8">
        <v>0.57909999999999995</v>
      </c>
      <c r="BC1056">
        <v>41291.26</v>
      </c>
      <c r="BD1056" s="8">
        <v>0.55330000000000001</v>
      </c>
      <c r="BE1056">
        <v>423.68689999999998</v>
      </c>
      <c r="BF1056">
        <v>74632.45</v>
      </c>
      <c r="BG1056">
        <v>4967781.2</v>
      </c>
      <c r="BH1056">
        <v>57</v>
      </c>
      <c r="BI1056">
        <v>724.41</v>
      </c>
      <c r="BJ1056" s="8">
        <v>-0.1731</v>
      </c>
      <c r="BK1056" s="8">
        <v>0.57909999999999995</v>
      </c>
      <c r="BL1056" t="s">
        <v>610</v>
      </c>
    </row>
    <row r="1057" spans="1:64" x14ac:dyDescent="0.45">
      <c r="A1057" t="s">
        <v>1106</v>
      </c>
      <c r="B1057" t="s">
        <v>31</v>
      </c>
      <c r="C1057" s="7">
        <v>43329.604166666664</v>
      </c>
      <c r="D1057">
        <v>136</v>
      </c>
      <c r="E1057" s="7">
        <v>43332.385416666664</v>
      </c>
      <c r="F1057">
        <v>206.65</v>
      </c>
      <c r="G1057" s="8">
        <v>0.51949999999999996</v>
      </c>
      <c r="H1057">
        <v>36890.300000000003</v>
      </c>
      <c r="I1057" s="8">
        <v>0.49430000000000002</v>
      </c>
      <c r="J1057">
        <v>548.77089999999998</v>
      </c>
      <c r="K1057">
        <v>74632.84</v>
      </c>
      <c r="L1057">
        <v>5004671.5</v>
      </c>
      <c r="M1057">
        <v>15</v>
      </c>
      <c r="N1057">
        <v>2459.35</v>
      </c>
      <c r="O1057" s="8">
        <v>-9.1499999999999998E-2</v>
      </c>
      <c r="P1057" s="8">
        <v>0.51949999999999996</v>
      </c>
      <c r="Q1057" t="s">
        <v>610</v>
      </c>
      <c r="S1057" s="2">
        <v>43329</v>
      </c>
      <c r="T1057" t="s">
        <v>1106</v>
      </c>
      <c r="U1057">
        <v>136</v>
      </c>
      <c r="V1057">
        <v>206.65</v>
      </c>
      <c r="W1057">
        <f t="shared" si="190"/>
        <v>14555558.52574498</v>
      </c>
      <c r="X1057">
        <f t="shared" ref="X1057:X1120" si="191">W1057*0.25%</f>
        <v>36388.89631436245</v>
      </c>
      <c r="Y1057">
        <f t="shared" si="181"/>
        <v>275</v>
      </c>
      <c r="Z1057">
        <f t="shared" si="182"/>
        <v>18486.462500000001</v>
      </c>
      <c r="AA1057">
        <f t="shared" si="183"/>
        <v>14593536.388244981</v>
      </c>
      <c r="AB1057" s="9">
        <f>IFERROR(AA1057/MAX($A$3:AA1057)-1,"")</f>
        <v>-7.5177160520394359E-3</v>
      </c>
      <c r="AG1057" s="2">
        <f t="shared" si="188"/>
        <v>43577</v>
      </c>
      <c r="AH1057">
        <v>17821472.051088989</v>
      </c>
      <c r="AI1057" s="9">
        <f>AH1057/MAX($AH$2:AH1057)-1</f>
        <v>0</v>
      </c>
      <c r="AJ1057" s="29">
        <f t="shared" si="184"/>
        <v>1</v>
      </c>
      <c r="AK1057" s="29">
        <f t="shared" si="185"/>
        <v>1</v>
      </c>
      <c r="AL1057" s="30">
        <f t="shared" si="189"/>
        <v>2</v>
      </c>
      <c r="AM1057" s="30">
        <f t="shared" si="186"/>
        <v>2369</v>
      </c>
      <c r="AN1057" s="31">
        <f t="shared" ca="1" si="187"/>
        <v>0</v>
      </c>
      <c r="AV1057" t="s">
        <v>1106</v>
      </c>
      <c r="AW1057" t="s">
        <v>31</v>
      </c>
      <c r="AX1057" s="7">
        <v>43329.604166666664</v>
      </c>
      <c r="AY1057">
        <v>136</v>
      </c>
      <c r="AZ1057" s="7">
        <v>43332.385416666664</v>
      </c>
      <c r="BA1057">
        <v>206.65</v>
      </c>
      <c r="BB1057" s="8">
        <v>0.51949999999999996</v>
      </c>
      <c r="BC1057">
        <v>36890.300000000003</v>
      </c>
      <c r="BD1057" s="8">
        <v>0.49430000000000002</v>
      </c>
      <c r="BE1057">
        <v>548.77089999999998</v>
      </c>
      <c r="BF1057">
        <v>74632.84</v>
      </c>
      <c r="BG1057">
        <v>5004671.5</v>
      </c>
      <c r="BH1057">
        <v>15</v>
      </c>
      <c r="BI1057">
        <v>2459.35</v>
      </c>
      <c r="BJ1057" s="8">
        <v>-9.1499999999999998E-2</v>
      </c>
      <c r="BK1057" s="8">
        <v>0.51949999999999996</v>
      </c>
      <c r="BL1057" t="s">
        <v>610</v>
      </c>
    </row>
    <row r="1058" spans="1:64" x14ac:dyDescent="0.45">
      <c r="A1058" t="s">
        <v>1110</v>
      </c>
      <c r="B1058" t="s">
        <v>31</v>
      </c>
      <c r="C1058" s="7">
        <v>43335.395833333336</v>
      </c>
      <c r="D1058">
        <v>49.1</v>
      </c>
      <c r="E1058" s="7">
        <v>43335.635416666664</v>
      </c>
      <c r="F1058">
        <v>157</v>
      </c>
      <c r="G1058" s="8">
        <v>2.1976</v>
      </c>
      <c r="H1058">
        <v>161718.89000000001</v>
      </c>
      <c r="I1058" s="8">
        <v>2.1556000000000002</v>
      </c>
      <c r="J1058">
        <v>1527.971</v>
      </c>
      <c r="K1058">
        <v>75023.360000000001</v>
      </c>
      <c r="L1058">
        <v>5166390.4000000004</v>
      </c>
      <c r="M1058">
        <v>70</v>
      </c>
      <c r="N1058">
        <v>2310.27</v>
      </c>
      <c r="O1058" s="8">
        <v>-5.6000000000000001E-2</v>
      </c>
      <c r="P1058" s="8">
        <v>3.0295000000000001</v>
      </c>
      <c r="Q1058" t="s">
        <v>610</v>
      </c>
      <c r="S1058" s="2">
        <v>43335</v>
      </c>
      <c r="T1058" t="s">
        <v>1110</v>
      </c>
      <c r="U1058">
        <v>49.1</v>
      </c>
      <c r="V1058">
        <v>157</v>
      </c>
      <c r="W1058">
        <f t="shared" si="190"/>
        <v>14593536.388244981</v>
      </c>
      <c r="X1058">
        <f t="shared" si="191"/>
        <v>36483.840970612451</v>
      </c>
      <c r="Y1058">
        <f t="shared" si="181"/>
        <v>750</v>
      </c>
      <c r="Z1058">
        <f t="shared" si="182"/>
        <v>79379.25</v>
      </c>
      <c r="AA1058" t="str">
        <f t="shared" si="183"/>
        <v/>
      </c>
      <c r="AB1058" s="9" t="str">
        <f>IFERROR(AA1058/MAX($A$3:AA1058)-1,"")</f>
        <v/>
      </c>
      <c r="AG1058" s="2">
        <f t="shared" si="188"/>
        <v>43578</v>
      </c>
      <c r="AH1058">
        <v>17796329.801088989</v>
      </c>
      <c r="AI1058" s="9">
        <f>AH1058/MAX($AH$2:AH1058)-1</f>
        <v>-1.410784133203169E-3</v>
      </c>
      <c r="AJ1058" s="29">
        <f t="shared" si="184"/>
        <v>1</v>
      </c>
      <c r="AK1058" s="29">
        <f t="shared" si="185"/>
        <v>1</v>
      </c>
      <c r="AL1058" s="30">
        <f t="shared" si="189"/>
        <v>2</v>
      </c>
      <c r="AM1058" s="30">
        <f t="shared" si="186"/>
        <v>2369</v>
      </c>
      <c r="AN1058" s="31">
        <f t="shared" ca="1" si="187"/>
        <v>-1.410784133203169E-3</v>
      </c>
      <c r="AV1058" t="s">
        <v>1110</v>
      </c>
      <c r="AW1058" t="s">
        <v>31</v>
      </c>
      <c r="AX1058" s="7">
        <v>43335.395833333336</v>
      </c>
      <c r="AY1058">
        <v>49.1</v>
      </c>
      <c r="AZ1058" s="7">
        <v>43335.635416666664</v>
      </c>
      <c r="BA1058">
        <v>157</v>
      </c>
      <c r="BB1058" s="8">
        <v>2.1976</v>
      </c>
      <c r="BC1058">
        <v>161718.89000000001</v>
      </c>
      <c r="BD1058" s="8">
        <v>2.1556000000000002</v>
      </c>
      <c r="BE1058">
        <v>1527.971</v>
      </c>
      <c r="BF1058">
        <v>75023.360000000001</v>
      </c>
      <c r="BG1058">
        <v>5166390.4000000004</v>
      </c>
      <c r="BH1058">
        <v>70</v>
      </c>
      <c r="BI1058">
        <v>2310.27</v>
      </c>
      <c r="BJ1058" s="8">
        <v>-5.6000000000000001E-2</v>
      </c>
      <c r="BK1058" s="8">
        <v>3.0295000000000001</v>
      </c>
      <c r="BL1058" t="s">
        <v>610</v>
      </c>
    </row>
    <row r="1059" spans="1:64" x14ac:dyDescent="0.45">
      <c r="A1059" t="s">
        <v>1174</v>
      </c>
      <c r="B1059" t="s">
        <v>31</v>
      </c>
      <c r="C1059" s="7">
        <v>43335.413194444445</v>
      </c>
      <c r="D1059">
        <v>26.75</v>
      </c>
      <c r="E1059" s="7">
        <v>43335.635416666664</v>
      </c>
      <c r="F1059">
        <v>59.7</v>
      </c>
      <c r="G1059" s="8">
        <v>1.2318</v>
      </c>
      <c r="H1059">
        <v>90050.03</v>
      </c>
      <c r="I1059" s="8">
        <v>1.1995</v>
      </c>
      <c r="J1059">
        <v>2806.5650000000001</v>
      </c>
      <c r="K1059">
        <v>75075.61</v>
      </c>
      <c r="L1059">
        <v>5256440.43</v>
      </c>
      <c r="M1059">
        <v>65</v>
      </c>
      <c r="N1059">
        <v>1385.39</v>
      </c>
      <c r="O1059" s="8">
        <v>-0.2636</v>
      </c>
      <c r="P1059" s="8">
        <v>2.7850000000000001</v>
      </c>
      <c r="Q1059" t="s">
        <v>610</v>
      </c>
      <c r="S1059" s="2">
        <v>43335</v>
      </c>
      <c r="T1059" t="s">
        <v>1174</v>
      </c>
      <c r="U1059">
        <v>26.75</v>
      </c>
      <c r="V1059">
        <v>59.7</v>
      </c>
      <c r="W1059">
        <f t="shared" si="190"/>
        <v>14593536.388244981</v>
      </c>
      <c r="X1059">
        <f t="shared" si="191"/>
        <v>36483.840970612451</v>
      </c>
      <c r="Y1059">
        <f t="shared" si="181"/>
        <v>1375</v>
      </c>
      <c r="Z1059">
        <f t="shared" si="182"/>
        <v>44117.562499999993</v>
      </c>
      <c r="AA1059" t="str">
        <f t="shared" si="183"/>
        <v/>
      </c>
      <c r="AB1059" s="9" t="str">
        <f>IFERROR(AA1059/MAX($A$3:AA1059)-1,"")</f>
        <v/>
      </c>
      <c r="AG1059" s="2">
        <f t="shared" si="188"/>
        <v>43579</v>
      </c>
      <c r="AH1059">
        <v>17833123.438588988</v>
      </c>
      <c r="AI1059" s="9">
        <f>AH1059/MAX($AH$2:AH1059)-1</f>
        <v>0</v>
      </c>
      <c r="AJ1059" s="29">
        <f t="shared" si="184"/>
        <v>1</v>
      </c>
      <c r="AK1059" s="29">
        <f t="shared" si="185"/>
        <v>1</v>
      </c>
      <c r="AL1059" s="30">
        <f t="shared" si="189"/>
        <v>2</v>
      </c>
      <c r="AM1059" s="30">
        <f t="shared" si="186"/>
        <v>2369</v>
      </c>
      <c r="AN1059" s="31">
        <f t="shared" ca="1" si="187"/>
        <v>0</v>
      </c>
      <c r="AV1059" t="s">
        <v>1174</v>
      </c>
      <c r="AW1059" t="s">
        <v>31</v>
      </c>
      <c r="AX1059" s="7">
        <v>43335.413194444445</v>
      </c>
      <c r="AY1059">
        <v>26.75</v>
      </c>
      <c r="AZ1059" s="7">
        <v>43335.635416666664</v>
      </c>
      <c r="BA1059">
        <v>59.7</v>
      </c>
      <c r="BB1059" s="8">
        <v>1.2318</v>
      </c>
      <c r="BC1059">
        <v>90050.03</v>
      </c>
      <c r="BD1059" s="8">
        <v>1.1995</v>
      </c>
      <c r="BE1059">
        <v>2806.5650000000001</v>
      </c>
      <c r="BF1059">
        <v>75075.61</v>
      </c>
      <c r="BG1059">
        <v>5256440.43</v>
      </c>
      <c r="BH1059">
        <v>65</v>
      </c>
      <c r="BI1059">
        <v>1385.39</v>
      </c>
      <c r="BJ1059" s="8">
        <v>-0.2636</v>
      </c>
      <c r="BK1059" s="8">
        <v>2.7850000000000001</v>
      </c>
      <c r="BL1059" t="s">
        <v>610</v>
      </c>
    </row>
    <row r="1060" spans="1:64" x14ac:dyDescent="0.45">
      <c r="A1060" t="s">
        <v>1107</v>
      </c>
      <c r="B1060" t="s">
        <v>31</v>
      </c>
      <c r="C1060" s="7">
        <v>43335.565972222219</v>
      </c>
      <c r="D1060">
        <v>160.80000000000001</v>
      </c>
      <c r="E1060" s="7">
        <v>43336.388888888891</v>
      </c>
      <c r="F1060">
        <v>124.15</v>
      </c>
      <c r="G1060" s="8">
        <v>-0.22789999999999999</v>
      </c>
      <c r="H1060">
        <v>-17401.7</v>
      </c>
      <c r="I1060" s="8">
        <v>-0.24560000000000001</v>
      </c>
      <c r="J1060">
        <v>440.55500000000001</v>
      </c>
      <c r="K1060">
        <v>70841.240000000005</v>
      </c>
      <c r="L1060">
        <v>4150846</v>
      </c>
      <c r="M1060">
        <v>27</v>
      </c>
      <c r="N1060">
        <v>-644.51</v>
      </c>
      <c r="O1060" s="8">
        <v>-0.2475</v>
      </c>
      <c r="P1060" s="8">
        <v>9.4500000000000001E-2</v>
      </c>
      <c r="Q1060" t="s">
        <v>610</v>
      </c>
      <c r="S1060" s="2">
        <v>43335</v>
      </c>
      <c r="T1060" t="s">
        <v>1107</v>
      </c>
      <c r="U1060">
        <v>160.80000000000001</v>
      </c>
      <c r="V1060">
        <v>124.15</v>
      </c>
      <c r="W1060">
        <f t="shared" si="190"/>
        <v>14593536.388244981</v>
      </c>
      <c r="X1060">
        <f t="shared" si="191"/>
        <v>36483.840970612451</v>
      </c>
      <c r="Y1060">
        <f t="shared" si="181"/>
        <v>225</v>
      </c>
      <c r="Z1060">
        <f t="shared" si="182"/>
        <v>-8887.3875000000025</v>
      </c>
      <c r="AA1060">
        <f t="shared" si="183"/>
        <v>14708145.813244982</v>
      </c>
      <c r="AB1060" s="9">
        <f>IFERROR(AA1060/MAX($A$3:AA1060)-1,"")</f>
        <v>0</v>
      </c>
      <c r="AG1060" s="2">
        <f t="shared" si="188"/>
        <v>43580</v>
      </c>
      <c r="AH1060">
        <v>17789420.563588988</v>
      </c>
      <c r="AI1060" s="9">
        <f>AH1060/MAX($AH$2:AH1060)-1</f>
        <v>-2.4506573484166516E-3</v>
      </c>
      <c r="AJ1060" s="29">
        <f t="shared" si="184"/>
        <v>1</v>
      </c>
      <c r="AK1060" s="29">
        <f t="shared" si="185"/>
        <v>1</v>
      </c>
      <c r="AL1060" s="30">
        <f t="shared" si="189"/>
        <v>2</v>
      </c>
      <c r="AM1060" s="30">
        <f t="shared" si="186"/>
        <v>2369</v>
      </c>
      <c r="AN1060" s="31">
        <f t="shared" ca="1" si="187"/>
        <v>-2.4506573484166516E-3</v>
      </c>
      <c r="AV1060" t="s">
        <v>1107</v>
      </c>
      <c r="AW1060" t="s">
        <v>31</v>
      </c>
      <c r="AX1060" s="7">
        <v>43335.565972222219</v>
      </c>
      <c r="AY1060">
        <v>160.80000000000001</v>
      </c>
      <c r="AZ1060" s="7">
        <v>43336.388888888891</v>
      </c>
      <c r="BA1060">
        <v>124.15</v>
      </c>
      <c r="BB1060" s="8">
        <v>-0.22789999999999999</v>
      </c>
      <c r="BC1060">
        <v>-17401.7</v>
      </c>
      <c r="BD1060" s="8">
        <v>-0.24560000000000001</v>
      </c>
      <c r="BE1060">
        <v>440.55500000000001</v>
      </c>
      <c r="BF1060">
        <v>70841.240000000005</v>
      </c>
      <c r="BG1060">
        <v>4150846</v>
      </c>
      <c r="BH1060">
        <v>27</v>
      </c>
      <c r="BI1060">
        <v>-644.51</v>
      </c>
      <c r="BJ1060" s="8">
        <v>-0.2475</v>
      </c>
      <c r="BK1060" s="8">
        <v>9.4500000000000001E-2</v>
      </c>
      <c r="BL1060" t="s">
        <v>610</v>
      </c>
    </row>
    <row r="1061" spans="1:64" x14ac:dyDescent="0.45">
      <c r="A1061" t="s">
        <v>1109</v>
      </c>
      <c r="B1061" t="s">
        <v>31</v>
      </c>
      <c r="C1061" s="7">
        <v>43336.465277777781</v>
      </c>
      <c r="D1061">
        <v>148.25</v>
      </c>
      <c r="E1061" s="7">
        <v>43339.385416666664</v>
      </c>
      <c r="F1061">
        <v>39.799999999999997</v>
      </c>
      <c r="G1061" s="8">
        <v>-0.73150000000000004</v>
      </c>
      <c r="H1061">
        <v>-56770.68</v>
      </c>
      <c r="I1061" s="8">
        <v>-0.74419999999999997</v>
      </c>
      <c r="J1061">
        <v>514.55110000000002</v>
      </c>
      <c r="K1061">
        <v>76282.2</v>
      </c>
      <c r="L1061">
        <v>5199669.75</v>
      </c>
      <c r="M1061">
        <v>55</v>
      </c>
      <c r="N1061">
        <v>-1032.19</v>
      </c>
      <c r="O1061" s="8">
        <v>-0.73150000000000004</v>
      </c>
      <c r="P1061" s="8">
        <v>0.2681</v>
      </c>
      <c r="Q1061" t="s">
        <v>610</v>
      </c>
      <c r="S1061" s="2">
        <v>43336</v>
      </c>
      <c r="T1061" t="s">
        <v>1109</v>
      </c>
      <c r="U1061">
        <v>148.25</v>
      </c>
      <c r="V1061">
        <v>39.799999999999997</v>
      </c>
      <c r="W1061">
        <f t="shared" si="190"/>
        <v>14708145.813244982</v>
      </c>
      <c r="X1061">
        <f t="shared" si="191"/>
        <v>36770.364533112457</v>
      </c>
      <c r="Y1061">
        <f t="shared" si="181"/>
        <v>250</v>
      </c>
      <c r="Z1061">
        <f t="shared" si="182"/>
        <v>-27582.625</v>
      </c>
      <c r="AA1061" t="str">
        <f t="shared" si="183"/>
        <v/>
      </c>
      <c r="AB1061" s="9" t="str">
        <f>IFERROR(AA1061/MAX($A$3:AA1061)-1,"")</f>
        <v/>
      </c>
      <c r="AG1061" s="2">
        <f t="shared" si="188"/>
        <v>43581</v>
      </c>
      <c r="AH1061">
        <v>17725242.963588987</v>
      </c>
      <c r="AI1061" s="9">
        <f>AH1061/MAX($AH$2:AH1061)-1</f>
        <v>-6.0494436306407495E-3</v>
      </c>
      <c r="AJ1061" s="29">
        <f t="shared" si="184"/>
        <v>1</v>
      </c>
      <c r="AK1061" s="29">
        <f t="shared" si="185"/>
        <v>1</v>
      </c>
      <c r="AL1061" s="30">
        <f t="shared" si="189"/>
        <v>2</v>
      </c>
      <c r="AM1061" s="30">
        <f t="shared" si="186"/>
        <v>2369</v>
      </c>
      <c r="AN1061" s="31">
        <f t="shared" ca="1" si="187"/>
        <v>-6.0494436306407495E-3</v>
      </c>
      <c r="AV1061" t="s">
        <v>1109</v>
      </c>
      <c r="AW1061" t="s">
        <v>31</v>
      </c>
      <c r="AX1061" s="7">
        <v>43336.465277777781</v>
      </c>
      <c r="AY1061">
        <v>148.25</v>
      </c>
      <c r="AZ1061" s="7">
        <v>43339.385416666664</v>
      </c>
      <c r="BA1061">
        <v>39.799999999999997</v>
      </c>
      <c r="BB1061" s="8">
        <v>-0.73150000000000004</v>
      </c>
      <c r="BC1061">
        <v>-56770.68</v>
      </c>
      <c r="BD1061" s="8">
        <v>-0.74419999999999997</v>
      </c>
      <c r="BE1061">
        <v>514.55110000000002</v>
      </c>
      <c r="BF1061">
        <v>76282.2</v>
      </c>
      <c r="BG1061">
        <v>5199669.75</v>
      </c>
      <c r="BH1061">
        <v>55</v>
      </c>
      <c r="BI1061">
        <v>-1032.19</v>
      </c>
      <c r="BJ1061" s="8">
        <v>-0.73150000000000004</v>
      </c>
      <c r="BK1061" s="8">
        <v>0.2681</v>
      </c>
      <c r="BL1061" t="s">
        <v>610</v>
      </c>
    </row>
    <row r="1062" spans="1:64" x14ac:dyDescent="0.45">
      <c r="A1062" t="s">
        <v>1108</v>
      </c>
      <c r="B1062" t="s">
        <v>31</v>
      </c>
      <c r="C1062" s="7">
        <v>43336.506944444445</v>
      </c>
      <c r="D1062">
        <v>120.8</v>
      </c>
      <c r="E1062" s="7">
        <v>43339.388888888891</v>
      </c>
      <c r="F1062">
        <v>26.45</v>
      </c>
      <c r="G1062" s="8">
        <v>-0.78100000000000003</v>
      </c>
      <c r="H1062">
        <v>-56124.56</v>
      </c>
      <c r="I1062" s="8">
        <v>-0.79320000000000002</v>
      </c>
      <c r="J1062">
        <v>585.71379999999999</v>
      </c>
      <c r="K1062">
        <v>70754.23</v>
      </c>
      <c r="L1062">
        <v>4094721.44</v>
      </c>
      <c r="M1062">
        <v>44</v>
      </c>
      <c r="N1062">
        <v>-1275.56</v>
      </c>
      <c r="O1062" s="8">
        <v>-0.7873</v>
      </c>
      <c r="P1062" s="8">
        <v>0.20280000000000001</v>
      </c>
      <c r="Q1062" t="s">
        <v>610</v>
      </c>
      <c r="S1062" s="2">
        <v>43336</v>
      </c>
      <c r="T1062" t="s">
        <v>1108</v>
      </c>
      <c r="U1062">
        <v>120.8</v>
      </c>
      <c r="V1062">
        <v>26.45</v>
      </c>
      <c r="W1062">
        <f t="shared" si="190"/>
        <v>14708145.813244982</v>
      </c>
      <c r="X1062">
        <f t="shared" si="191"/>
        <v>36770.364533112457</v>
      </c>
      <c r="Y1062">
        <f t="shared" si="181"/>
        <v>300</v>
      </c>
      <c r="Z1062">
        <f t="shared" si="182"/>
        <v>-28746.749999999996</v>
      </c>
      <c r="AA1062" t="str">
        <f t="shared" si="183"/>
        <v/>
      </c>
      <c r="AB1062" s="9" t="str">
        <f>IFERROR(AA1062/MAX($A$3:AA1062)-1,"")</f>
        <v/>
      </c>
      <c r="AG1062" s="2">
        <f t="shared" si="188"/>
        <v>43582</v>
      </c>
      <c r="AH1062">
        <v>17725242.963588987</v>
      </c>
      <c r="AI1062" s="9">
        <f>AH1062/MAX($AH$2:AH1062)-1</f>
        <v>-6.0494436306407495E-3</v>
      </c>
      <c r="AJ1062" s="29">
        <f t="shared" si="184"/>
        <v>1</v>
      </c>
      <c r="AK1062" s="29">
        <f t="shared" si="185"/>
        <v>1</v>
      </c>
      <c r="AL1062" s="30">
        <f t="shared" si="189"/>
        <v>2</v>
      </c>
      <c r="AM1062" s="30">
        <f t="shared" si="186"/>
        <v>2369</v>
      </c>
      <c r="AN1062" s="31">
        <f t="shared" ca="1" si="187"/>
        <v>-6.0494436306407495E-3</v>
      </c>
      <c r="AV1062" t="s">
        <v>1108</v>
      </c>
      <c r="AW1062" t="s">
        <v>31</v>
      </c>
      <c r="AX1062" s="7">
        <v>43336.506944444445</v>
      </c>
      <c r="AY1062">
        <v>120.8</v>
      </c>
      <c r="AZ1062" s="7">
        <v>43339.388888888891</v>
      </c>
      <c r="BA1062">
        <v>26.45</v>
      </c>
      <c r="BB1062" s="8">
        <v>-0.78100000000000003</v>
      </c>
      <c r="BC1062">
        <v>-56124.56</v>
      </c>
      <c r="BD1062" s="8">
        <v>-0.79320000000000002</v>
      </c>
      <c r="BE1062">
        <v>585.71379999999999</v>
      </c>
      <c r="BF1062">
        <v>70754.23</v>
      </c>
      <c r="BG1062">
        <v>4094721.44</v>
      </c>
      <c r="BH1062">
        <v>44</v>
      </c>
      <c r="BI1062">
        <v>-1275.56</v>
      </c>
      <c r="BJ1062" s="8">
        <v>-0.7873</v>
      </c>
      <c r="BK1062" s="8">
        <v>0.20280000000000001</v>
      </c>
      <c r="BL1062" t="s">
        <v>610</v>
      </c>
    </row>
    <row r="1063" spans="1:64" x14ac:dyDescent="0.45">
      <c r="A1063" t="s">
        <v>1108</v>
      </c>
      <c r="B1063" t="s">
        <v>31</v>
      </c>
      <c r="C1063" s="7">
        <v>43336.517361111109</v>
      </c>
      <c r="D1063">
        <v>128.05000000000001</v>
      </c>
      <c r="E1063" s="7">
        <v>43339.385416666664</v>
      </c>
      <c r="F1063">
        <v>26.5</v>
      </c>
      <c r="G1063" s="8">
        <v>-0.79300000000000004</v>
      </c>
      <c r="H1063">
        <v>-61439.85</v>
      </c>
      <c r="I1063" s="8">
        <v>-0.80510000000000004</v>
      </c>
      <c r="J1063">
        <v>595.95079999999996</v>
      </c>
      <c r="K1063">
        <v>76311.5</v>
      </c>
      <c r="L1063">
        <v>5138229.9000000004</v>
      </c>
      <c r="M1063">
        <v>40</v>
      </c>
      <c r="N1063">
        <v>-1536</v>
      </c>
      <c r="O1063" s="8">
        <v>-0.79300000000000004</v>
      </c>
      <c r="P1063" s="8">
        <v>0.13469999999999999</v>
      </c>
      <c r="Q1063" t="s">
        <v>610</v>
      </c>
      <c r="S1063" s="2">
        <v>43336</v>
      </c>
      <c r="T1063" t="s">
        <v>1108</v>
      </c>
      <c r="U1063">
        <v>128.05000000000001</v>
      </c>
      <c r="V1063">
        <v>26.5</v>
      </c>
      <c r="W1063">
        <f t="shared" si="190"/>
        <v>14708145.813244982</v>
      </c>
      <c r="X1063">
        <f t="shared" si="191"/>
        <v>36770.364533112457</v>
      </c>
      <c r="Y1063">
        <f t="shared" si="181"/>
        <v>275</v>
      </c>
      <c r="Z1063">
        <f t="shared" si="182"/>
        <v>-28351.262500000001</v>
      </c>
      <c r="AA1063" t="str">
        <f t="shared" si="183"/>
        <v/>
      </c>
      <c r="AB1063" s="9" t="str">
        <f>IFERROR(AA1063/MAX($A$3:AA1063)-1,"")</f>
        <v/>
      </c>
      <c r="AG1063" s="2">
        <f t="shared" si="188"/>
        <v>43583</v>
      </c>
      <c r="AH1063">
        <v>17725242.963588987</v>
      </c>
      <c r="AI1063" s="9">
        <f>AH1063/MAX($AH$2:AH1063)-1</f>
        <v>-6.0494436306407495E-3</v>
      </c>
      <c r="AJ1063" s="29">
        <f t="shared" si="184"/>
        <v>1</v>
      </c>
      <c r="AK1063" s="29">
        <f t="shared" si="185"/>
        <v>1</v>
      </c>
      <c r="AL1063" s="30">
        <f t="shared" si="189"/>
        <v>2</v>
      </c>
      <c r="AM1063" s="30">
        <f t="shared" si="186"/>
        <v>2369</v>
      </c>
      <c r="AN1063" s="31">
        <f t="shared" ca="1" si="187"/>
        <v>-6.0494436306407495E-3</v>
      </c>
      <c r="AV1063" t="s">
        <v>1108</v>
      </c>
      <c r="AW1063" t="s">
        <v>31</v>
      </c>
      <c r="AX1063" s="7">
        <v>43336.517361111109</v>
      </c>
      <c r="AY1063">
        <v>128.05000000000001</v>
      </c>
      <c r="AZ1063" s="7">
        <v>43339.385416666664</v>
      </c>
      <c r="BA1063">
        <v>26.5</v>
      </c>
      <c r="BB1063" s="8">
        <v>-0.79300000000000004</v>
      </c>
      <c r="BC1063">
        <v>-61439.85</v>
      </c>
      <c r="BD1063" s="8">
        <v>-0.80510000000000004</v>
      </c>
      <c r="BE1063">
        <v>595.95079999999996</v>
      </c>
      <c r="BF1063">
        <v>76311.5</v>
      </c>
      <c r="BG1063">
        <v>5138229.9000000004</v>
      </c>
      <c r="BH1063">
        <v>40</v>
      </c>
      <c r="BI1063">
        <v>-1536</v>
      </c>
      <c r="BJ1063" s="8">
        <v>-0.79300000000000004</v>
      </c>
      <c r="BK1063" s="8">
        <v>0.13469999999999999</v>
      </c>
      <c r="BL1063" t="s">
        <v>610</v>
      </c>
    </row>
    <row r="1064" spans="1:64" x14ac:dyDescent="0.45">
      <c r="A1064" t="s">
        <v>1109</v>
      </c>
      <c r="B1064" t="s">
        <v>31</v>
      </c>
      <c r="C1064" s="7">
        <v>43336.555555555555</v>
      </c>
      <c r="D1064">
        <v>160</v>
      </c>
      <c r="E1064" s="7">
        <v>43339.388888888891</v>
      </c>
      <c r="F1064">
        <v>39.950000000000003</v>
      </c>
      <c r="G1064" s="8">
        <v>-0.75029999999999997</v>
      </c>
      <c r="H1064">
        <v>-53974.77</v>
      </c>
      <c r="I1064" s="8">
        <v>-0.76280000000000003</v>
      </c>
      <c r="J1064">
        <v>442.23680000000002</v>
      </c>
      <c r="K1064">
        <v>70757.88</v>
      </c>
      <c r="L1064">
        <v>4040746.66</v>
      </c>
      <c r="M1064">
        <v>30</v>
      </c>
      <c r="N1064">
        <v>-1799.16</v>
      </c>
      <c r="O1064" s="8">
        <v>-0.75660000000000005</v>
      </c>
      <c r="P1064" s="8">
        <v>0.13589999999999999</v>
      </c>
      <c r="Q1064" t="s">
        <v>610</v>
      </c>
      <c r="S1064" s="2">
        <v>43336</v>
      </c>
      <c r="T1064" t="s">
        <v>1109</v>
      </c>
      <c r="U1064">
        <v>160</v>
      </c>
      <c r="V1064">
        <v>39.950000000000003</v>
      </c>
      <c r="W1064">
        <f t="shared" si="190"/>
        <v>14708145.813244982</v>
      </c>
      <c r="X1064">
        <f t="shared" si="191"/>
        <v>36770.364533112457</v>
      </c>
      <c r="Y1064">
        <f t="shared" si="181"/>
        <v>225</v>
      </c>
      <c r="Z1064">
        <f t="shared" si="182"/>
        <v>-27461.137499999997</v>
      </c>
      <c r="AA1064">
        <f t="shared" si="183"/>
        <v>14596004.038244981</v>
      </c>
      <c r="AB1064" s="9">
        <f>IFERROR(AA1064/MAX($A$3:AA1064)-1,"")</f>
        <v>-7.6244671778419315E-3</v>
      </c>
      <c r="AG1064" s="2">
        <f t="shared" si="188"/>
        <v>43584</v>
      </c>
      <c r="AH1064">
        <v>17725242.963588987</v>
      </c>
      <c r="AI1064" s="9">
        <f>AH1064/MAX($AH$2:AH1064)-1</f>
        <v>-6.0494436306407495E-3</v>
      </c>
      <c r="AJ1064" s="29">
        <f t="shared" si="184"/>
        <v>1</v>
      </c>
      <c r="AK1064" s="29">
        <f t="shared" si="185"/>
        <v>1</v>
      </c>
      <c r="AL1064" s="30">
        <f t="shared" si="189"/>
        <v>2</v>
      </c>
      <c r="AM1064" s="30">
        <f t="shared" si="186"/>
        <v>2369</v>
      </c>
      <c r="AN1064" s="31">
        <f t="shared" ca="1" si="187"/>
        <v>-6.0494436306407495E-3</v>
      </c>
      <c r="AV1064" t="s">
        <v>1109</v>
      </c>
      <c r="AW1064" t="s">
        <v>31</v>
      </c>
      <c r="AX1064" s="7">
        <v>43336.555555555555</v>
      </c>
      <c r="AY1064">
        <v>160</v>
      </c>
      <c r="AZ1064" s="7">
        <v>43339.388888888891</v>
      </c>
      <c r="BA1064">
        <v>39.950000000000003</v>
      </c>
      <c r="BB1064" s="8">
        <v>-0.75029999999999997</v>
      </c>
      <c r="BC1064">
        <v>-53974.77</v>
      </c>
      <c r="BD1064" s="8">
        <v>-0.76280000000000003</v>
      </c>
      <c r="BE1064">
        <v>442.23680000000002</v>
      </c>
      <c r="BF1064">
        <v>70757.88</v>
      </c>
      <c r="BG1064">
        <v>4040746.66</v>
      </c>
      <c r="BH1064">
        <v>30</v>
      </c>
      <c r="BI1064">
        <v>-1799.16</v>
      </c>
      <c r="BJ1064" s="8">
        <v>-0.75660000000000005</v>
      </c>
      <c r="BK1064" s="8">
        <v>0.13589999999999999</v>
      </c>
      <c r="BL1064" t="s">
        <v>610</v>
      </c>
    </row>
    <row r="1065" spans="1:64" x14ac:dyDescent="0.45">
      <c r="A1065" t="s">
        <v>1106</v>
      </c>
      <c r="B1065" t="s">
        <v>31</v>
      </c>
      <c r="C1065" s="7">
        <v>43339.395833333336</v>
      </c>
      <c r="D1065">
        <v>145.30000000000001</v>
      </c>
      <c r="E1065" s="7">
        <v>43340.385416666664</v>
      </c>
      <c r="F1065">
        <v>223</v>
      </c>
      <c r="G1065" s="8">
        <v>0.53480000000000005</v>
      </c>
      <c r="H1065">
        <v>38557.68</v>
      </c>
      <c r="I1065" s="8">
        <v>0.50939999999999996</v>
      </c>
      <c r="J1065">
        <v>520.93010000000004</v>
      </c>
      <c r="K1065">
        <v>75691.149999999994</v>
      </c>
      <c r="L1065">
        <v>5176787.59</v>
      </c>
      <c r="M1065">
        <v>75</v>
      </c>
      <c r="N1065">
        <v>514.1</v>
      </c>
      <c r="O1065" s="8">
        <v>-0.14180000000000001</v>
      </c>
      <c r="P1065" s="8">
        <v>0.53480000000000005</v>
      </c>
      <c r="Q1065" t="s">
        <v>610</v>
      </c>
      <c r="S1065" s="2">
        <v>43339</v>
      </c>
      <c r="T1065" t="s">
        <v>1106</v>
      </c>
      <c r="U1065">
        <v>145.30000000000001</v>
      </c>
      <c r="V1065">
        <v>223</v>
      </c>
      <c r="W1065">
        <f t="shared" si="190"/>
        <v>14596004.038244981</v>
      </c>
      <c r="X1065">
        <f t="shared" si="191"/>
        <v>36490.010095612452</v>
      </c>
      <c r="Y1065">
        <f t="shared" si="181"/>
        <v>250</v>
      </c>
      <c r="Z1065">
        <f t="shared" si="182"/>
        <v>18504.25</v>
      </c>
      <c r="AA1065" t="str">
        <f t="shared" si="183"/>
        <v/>
      </c>
      <c r="AB1065" s="9" t="str">
        <f>IFERROR(AA1065/MAX($A$3:AA1065)-1,"")</f>
        <v/>
      </c>
      <c r="AG1065" s="2">
        <f t="shared" si="188"/>
        <v>43585</v>
      </c>
      <c r="AH1065">
        <v>17635308.992053986</v>
      </c>
      <c r="AI1065" s="9">
        <f>AH1065/MAX($AH$2:AH1065)-1</f>
        <v>-1.1092529427960574E-2</v>
      </c>
      <c r="AJ1065" s="29">
        <f t="shared" si="184"/>
        <v>1</v>
      </c>
      <c r="AK1065" s="29">
        <f t="shared" si="185"/>
        <v>1</v>
      </c>
      <c r="AL1065" s="30">
        <f t="shared" si="189"/>
        <v>2</v>
      </c>
      <c r="AM1065" s="30">
        <f t="shared" si="186"/>
        <v>2369</v>
      </c>
      <c r="AN1065" s="31">
        <f t="shared" ca="1" si="187"/>
        <v>-1.1092529427960574E-2</v>
      </c>
      <c r="AV1065" t="s">
        <v>1106</v>
      </c>
      <c r="AW1065" t="s">
        <v>31</v>
      </c>
      <c r="AX1065" s="7">
        <v>43339.395833333336</v>
      </c>
      <c r="AY1065">
        <v>145.30000000000001</v>
      </c>
      <c r="AZ1065" s="7">
        <v>43340.385416666664</v>
      </c>
      <c r="BA1065">
        <v>223</v>
      </c>
      <c r="BB1065" s="8">
        <v>0.53480000000000005</v>
      </c>
      <c r="BC1065">
        <v>38557.68</v>
      </c>
      <c r="BD1065" s="8">
        <v>0.50939999999999996</v>
      </c>
      <c r="BE1065">
        <v>520.93010000000004</v>
      </c>
      <c r="BF1065">
        <v>75691.149999999994</v>
      </c>
      <c r="BG1065">
        <v>5176787.59</v>
      </c>
      <c r="BH1065">
        <v>75</v>
      </c>
      <c r="BI1065">
        <v>514.1</v>
      </c>
      <c r="BJ1065" s="8">
        <v>-0.14180000000000001</v>
      </c>
      <c r="BK1065" s="8">
        <v>0.53480000000000005</v>
      </c>
      <c r="BL1065" t="s">
        <v>610</v>
      </c>
    </row>
    <row r="1066" spans="1:64" x14ac:dyDescent="0.45">
      <c r="A1066" t="s">
        <v>1104</v>
      </c>
      <c r="B1066" t="s">
        <v>31</v>
      </c>
      <c r="C1066" s="7">
        <v>43339.399305555555</v>
      </c>
      <c r="D1066">
        <v>193.45</v>
      </c>
      <c r="E1066" s="7">
        <v>43340.385416666664</v>
      </c>
      <c r="F1066">
        <v>300</v>
      </c>
      <c r="G1066" s="8">
        <v>0.55079999999999996</v>
      </c>
      <c r="H1066">
        <v>39755.1</v>
      </c>
      <c r="I1066" s="8">
        <v>0.52529999999999999</v>
      </c>
      <c r="J1066">
        <v>391.23070000000001</v>
      </c>
      <c r="K1066">
        <v>75683.58</v>
      </c>
      <c r="L1066">
        <v>5216542.6900000004</v>
      </c>
      <c r="M1066">
        <v>74</v>
      </c>
      <c r="N1066">
        <v>537.23</v>
      </c>
      <c r="O1066" s="8">
        <v>-7.8600000000000003E-2</v>
      </c>
      <c r="P1066" s="8">
        <v>0.55079999999999996</v>
      </c>
      <c r="Q1066" t="s">
        <v>610</v>
      </c>
      <c r="S1066" s="2">
        <v>43339</v>
      </c>
      <c r="T1066" t="s">
        <v>1104</v>
      </c>
      <c r="U1066">
        <v>193.45</v>
      </c>
      <c r="V1066">
        <v>300</v>
      </c>
      <c r="W1066">
        <f t="shared" si="190"/>
        <v>14596004.038244981</v>
      </c>
      <c r="X1066">
        <f t="shared" si="191"/>
        <v>36490.010095612452</v>
      </c>
      <c r="Y1066">
        <f t="shared" si="181"/>
        <v>200</v>
      </c>
      <c r="Z1066">
        <f t="shared" si="182"/>
        <v>20323.099999999999</v>
      </c>
      <c r="AA1066">
        <f t="shared" si="183"/>
        <v>14634831.388244981</v>
      </c>
      <c r="AB1066" s="9">
        <f>IFERROR(AA1066/MAX($A$3:AA1066)-1,"")</f>
        <v>-4.9846136916850137E-3</v>
      </c>
      <c r="AG1066" s="2">
        <f t="shared" si="188"/>
        <v>43586</v>
      </c>
      <c r="AH1066">
        <v>17635308.992053986</v>
      </c>
      <c r="AI1066" s="9">
        <f>AH1066/MAX($AH$2:AH1066)-1</f>
        <v>-1.1092529427960574E-2</v>
      </c>
      <c r="AJ1066" s="29">
        <f t="shared" si="184"/>
        <v>1</v>
      </c>
      <c r="AK1066" s="29">
        <f t="shared" si="185"/>
        <v>1</v>
      </c>
      <c r="AL1066" s="30">
        <f t="shared" si="189"/>
        <v>2</v>
      </c>
      <c r="AM1066" s="30">
        <f t="shared" si="186"/>
        <v>2369</v>
      </c>
      <c r="AN1066" s="31">
        <f t="shared" ca="1" si="187"/>
        <v>-1.1092529427960574E-2</v>
      </c>
      <c r="AV1066" t="s">
        <v>1104</v>
      </c>
      <c r="AW1066" t="s">
        <v>31</v>
      </c>
      <c r="AX1066" s="7">
        <v>43339.399305555555</v>
      </c>
      <c r="AY1066">
        <v>193.45</v>
      </c>
      <c r="AZ1066" s="7">
        <v>43340.385416666664</v>
      </c>
      <c r="BA1066">
        <v>300</v>
      </c>
      <c r="BB1066" s="8">
        <v>0.55079999999999996</v>
      </c>
      <c r="BC1066">
        <v>39755.1</v>
      </c>
      <c r="BD1066" s="8">
        <v>0.52529999999999999</v>
      </c>
      <c r="BE1066">
        <v>391.23070000000001</v>
      </c>
      <c r="BF1066">
        <v>75683.58</v>
      </c>
      <c r="BG1066">
        <v>5216542.6900000004</v>
      </c>
      <c r="BH1066">
        <v>74</v>
      </c>
      <c r="BI1066">
        <v>537.23</v>
      </c>
      <c r="BJ1066" s="8">
        <v>-7.8600000000000003E-2</v>
      </c>
      <c r="BK1066" s="8">
        <v>0.55079999999999996</v>
      </c>
      <c r="BL1066" t="s">
        <v>610</v>
      </c>
    </row>
    <row r="1067" spans="1:64" x14ac:dyDescent="0.45">
      <c r="A1067" t="s">
        <v>1110</v>
      </c>
      <c r="B1067" t="s">
        <v>31</v>
      </c>
      <c r="C1067" s="7">
        <v>43340.395833333336</v>
      </c>
      <c r="D1067">
        <v>97</v>
      </c>
      <c r="E1067" s="7">
        <v>43341.385416666664</v>
      </c>
      <c r="F1067">
        <v>88.8</v>
      </c>
      <c r="G1067" s="8">
        <v>-8.4500000000000006E-2</v>
      </c>
      <c r="H1067">
        <v>-7889.07</v>
      </c>
      <c r="I1067" s="8">
        <v>-0.1037</v>
      </c>
      <c r="J1067">
        <v>784.3578</v>
      </c>
      <c r="K1067">
        <v>76082.710000000006</v>
      </c>
      <c r="L1067">
        <v>5208653.62</v>
      </c>
      <c r="M1067">
        <v>75</v>
      </c>
      <c r="N1067">
        <v>-105.19</v>
      </c>
      <c r="O1067" s="8">
        <v>-0.32779999999999998</v>
      </c>
      <c r="P1067" s="8">
        <v>0.4289</v>
      </c>
      <c r="Q1067" t="s">
        <v>610</v>
      </c>
      <c r="S1067" s="2">
        <v>43340</v>
      </c>
      <c r="T1067" t="s">
        <v>1110</v>
      </c>
      <c r="U1067">
        <v>97</v>
      </c>
      <c r="V1067">
        <v>88.8</v>
      </c>
      <c r="W1067">
        <f t="shared" si="190"/>
        <v>14634831.388244981</v>
      </c>
      <c r="X1067">
        <f t="shared" si="191"/>
        <v>36587.078470612454</v>
      </c>
      <c r="Y1067">
        <f t="shared" si="181"/>
        <v>375</v>
      </c>
      <c r="Z1067">
        <f t="shared" si="182"/>
        <v>-3771.7500000000027</v>
      </c>
      <c r="AA1067" t="str">
        <f t="shared" si="183"/>
        <v/>
      </c>
      <c r="AB1067" s="9" t="str">
        <f>IFERROR(AA1067/MAX($A$3:AA1067)-1,"")</f>
        <v/>
      </c>
      <c r="AG1067" s="2">
        <f t="shared" si="188"/>
        <v>43587</v>
      </c>
      <c r="AH1067">
        <v>17546359.742053986</v>
      </c>
      <c r="AI1067" s="9">
        <f>AH1067/MAX($AH$2:AH1067)-1</f>
        <v>-1.6080396545367748E-2</v>
      </c>
      <c r="AJ1067" s="29">
        <f t="shared" si="184"/>
        <v>1</v>
      </c>
      <c r="AK1067" s="29">
        <f t="shared" si="185"/>
        <v>1</v>
      </c>
      <c r="AL1067" s="30">
        <f t="shared" si="189"/>
        <v>2</v>
      </c>
      <c r="AM1067" s="30">
        <f t="shared" si="186"/>
        <v>2369</v>
      </c>
      <c r="AN1067" s="31">
        <f t="shared" ca="1" si="187"/>
        <v>-1.6080396545367748E-2</v>
      </c>
      <c r="AV1067" t="s">
        <v>1110</v>
      </c>
      <c r="AW1067" t="s">
        <v>31</v>
      </c>
      <c r="AX1067" s="7">
        <v>43340.395833333336</v>
      </c>
      <c r="AY1067">
        <v>97</v>
      </c>
      <c r="AZ1067" s="7">
        <v>43341.385416666664</v>
      </c>
      <c r="BA1067">
        <v>88.8</v>
      </c>
      <c r="BB1067" s="8">
        <v>-8.4500000000000006E-2</v>
      </c>
      <c r="BC1067">
        <v>-7889.07</v>
      </c>
      <c r="BD1067" s="8">
        <v>-0.1037</v>
      </c>
      <c r="BE1067">
        <v>784.3578</v>
      </c>
      <c r="BF1067">
        <v>76082.710000000006</v>
      </c>
      <c r="BG1067">
        <v>5208653.62</v>
      </c>
      <c r="BH1067">
        <v>75</v>
      </c>
      <c r="BI1067">
        <v>-105.19</v>
      </c>
      <c r="BJ1067" s="8">
        <v>-0.32779999999999998</v>
      </c>
      <c r="BK1067" s="8">
        <v>0.4289</v>
      </c>
      <c r="BL1067" t="s">
        <v>610</v>
      </c>
    </row>
    <row r="1068" spans="1:64" x14ac:dyDescent="0.45">
      <c r="A1068" t="s">
        <v>1110</v>
      </c>
      <c r="B1068" t="s">
        <v>31</v>
      </c>
      <c r="C1068" s="7">
        <v>43340.416666666664</v>
      </c>
      <c r="D1068">
        <v>123.65</v>
      </c>
      <c r="E1068" s="7">
        <v>43341.388888888891</v>
      </c>
      <c r="F1068">
        <v>59.900010000000002</v>
      </c>
      <c r="G1068" s="8">
        <v>-0.51559999999999995</v>
      </c>
      <c r="H1068">
        <v>-37236.93</v>
      </c>
      <c r="I1068" s="8">
        <v>-0.53039999999999998</v>
      </c>
      <c r="J1068">
        <v>567.76170000000002</v>
      </c>
      <c r="K1068">
        <v>70203.73</v>
      </c>
      <c r="L1068">
        <v>4003509.73</v>
      </c>
      <c r="M1068">
        <v>70</v>
      </c>
      <c r="N1068">
        <v>-531.96</v>
      </c>
      <c r="O1068" s="8">
        <v>-0.52200000000000002</v>
      </c>
      <c r="P1068" s="8">
        <v>4.5699999999999998E-2</v>
      </c>
      <c r="Q1068" t="s">
        <v>610</v>
      </c>
      <c r="S1068" s="2">
        <v>43340</v>
      </c>
      <c r="T1068" t="s">
        <v>1110</v>
      </c>
      <c r="U1068">
        <v>123.65</v>
      </c>
      <c r="V1068">
        <v>59.900010000000002</v>
      </c>
      <c r="W1068">
        <f t="shared" si="190"/>
        <v>14634831.388244981</v>
      </c>
      <c r="X1068">
        <f t="shared" si="191"/>
        <v>36587.078470612454</v>
      </c>
      <c r="Y1068">
        <f t="shared" si="181"/>
        <v>300</v>
      </c>
      <c r="Z1068">
        <f t="shared" si="182"/>
        <v>-19675.647030000004</v>
      </c>
      <c r="AA1068" t="str">
        <f t="shared" si="183"/>
        <v/>
      </c>
      <c r="AB1068" s="9" t="str">
        <f>IFERROR(AA1068/MAX($A$3:AA1068)-1,"")</f>
        <v/>
      </c>
      <c r="AG1068" s="2">
        <f t="shared" si="188"/>
        <v>43588</v>
      </c>
      <c r="AH1068">
        <v>17461786.979553986</v>
      </c>
      <c r="AI1068" s="9">
        <f>AH1068/MAX($AH$2:AH1068)-1</f>
        <v>-2.0822850260289738E-2</v>
      </c>
      <c r="AJ1068" s="29">
        <f t="shared" si="184"/>
        <v>1</v>
      </c>
      <c r="AK1068" s="29">
        <f t="shared" si="185"/>
        <v>1</v>
      </c>
      <c r="AL1068" s="30">
        <f t="shared" si="189"/>
        <v>2</v>
      </c>
      <c r="AM1068" s="30">
        <f t="shared" si="186"/>
        <v>2369</v>
      </c>
      <c r="AN1068" s="31">
        <f t="shared" ca="1" si="187"/>
        <v>-2.0822850260289738E-2</v>
      </c>
      <c r="AV1068" t="s">
        <v>1110</v>
      </c>
      <c r="AW1068" t="s">
        <v>31</v>
      </c>
      <c r="AX1068" s="7">
        <v>43340.416666666664</v>
      </c>
      <c r="AY1068">
        <v>123.65</v>
      </c>
      <c r="AZ1068" s="7">
        <v>43341.388888888891</v>
      </c>
      <c r="BA1068">
        <v>59.900010000000002</v>
      </c>
      <c r="BB1068" s="8">
        <v>-0.51559999999999995</v>
      </c>
      <c r="BC1068">
        <v>-37236.93</v>
      </c>
      <c r="BD1068" s="8">
        <v>-0.53039999999999998</v>
      </c>
      <c r="BE1068">
        <v>567.76170000000002</v>
      </c>
      <c r="BF1068">
        <v>70203.73</v>
      </c>
      <c r="BG1068">
        <v>4003509.73</v>
      </c>
      <c r="BH1068">
        <v>70</v>
      </c>
      <c r="BI1068">
        <v>-531.96</v>
      </c>
      <c r="BJ1068" s="8">
        <v>-0.52200000000000002</v>
      </c>
      <c r="BK1068" s="8">
        <v>4.5699999999999998E-2</v>
      </c>
      <c r="BL1068" t="s">
        <v>610</v>
      </c>
    </row>
    <row r="1069" spans="1:64" x14ac:dyDescent="0.45">
      <c r="A1069" t="s">
        <v>1111</v>
      </c>
      <c r="B1069" t="s">
        <v>31</v>
      </c>
      <c r="C1069" s="7">
        <v>43340.461805555555</v>
      </c>
      <c r="D1069">
        <v>132.9</v>
      </c>
      <c r="E1069" s="7">
        <v>43341.388888888891</v>
      </c>
      <c r="F1069">
        <v>91</v>
      </c>
      <c r="G1069" s="8">
        <v>-0.31530000000000002</v>
      </c>
      <c r="H1069">
        <v>-23283.200000000001</v>
      </c>
      <c r="I1069" s="8">
        <v>-0.33210000000000001</v>
      </c>
      <c r="J1069">
        <v>527.4973</v>
      </c>
      <c r="K1069">
        <v>70104.39</v>
      </c>
      <c r="L1069">
        <v>3980226.52</v>
      </c>
      <c r="M1069">
        <v>57</v>
      </c>
      <c r="N1069">
        <v>-408.48</v>
      </c>
      <c r="O1069" s="8">
        <v>-0.31530000000000002</v>
      </c>
      <c r="P1069" s="8">
        <v>0.42209999999999998</v>
      </c>
      <c r="Q1069" t="s">
        <v>610</v>
      </c>
      <c r="S1069" s="2">
        <v>43340</v>
      </c>
      <c r="T1069" t="s">
        <v>1111</v>
      </c>
      <c r="U1069">
        <v>132.9</v>
      </c>
      <c r="V1069">
        <v>91</v>
      </c>
      <c r="W1069">
        <f t="shared" si="190"/>
        <v>14634831.388244981</v>
      </c>
      <c r="X1069">
        <f t="shared" si="191"/>
        <v>36587.078470612454</v>
      </c>
      <c r="Y1069">
        <f t="shared" si="181"/>
        <v>275</v>
      </c>
      <c r="Z1069">
        <f t="shared" si="182"/>
        <v>-12138.225000000002</v>
      </c>
      <c r="AA1069">
        <f t="shared" si="183"/>
        <v>14599245.766214982</v>
      </c>
      <c r="AB1069" s="9">
        <f>IFERROR(AA1069/MAX($A$3:AA1069)-1,"")</f>
        <v>-7.4040635993649628E-3</v>
      </c>
      <c r="AG1069" s="2">
        <f t="shared" si="188"/>
        <v>43589</v>
      </c>
      <c r="AH1069">
        <v>17461786.979553986</v>
      </c>
      <c r="AI1069" s="9">
        <f>AH1069/MAX($AH$2:AH1069)-1</f>
        <v>-2.0822850260289738E-2</v>
      </c>
      <c r="AJ1069" s="29">
        <f t="shared" si="184"/>
        <v>1</v>
      </c>
      <c r="AK1069" s="29">
        <f t="shared" si="185"/>
        <v>1</v>
      </c>
      <c r="AL1069" s="30">
        <f t="shared" si="189"/>
        <v>2</v>
      </c>
      <c r="AM1069" s="30">
        <f t="shared" si="186"/>
        <v>2369</v>
      </c>
      <c r="AN1069" s="31">
        <f t="shared" ca="1" si="187"/>
        <v>-2.0822850260289738E-2</v>
      </c>
      <c r="AV1069" t="s">
        <v>1111</v>
      </c>
      <c r="AW1069" t="s">
        <v>31</v>
      </c>
      <c r="AX1069" s="7">
        <v>43340.461805555555</v>
      </c>
      <c r="AY1069">
        <v>132.9</v>
      </c>
      <c r="AZ1069" s="7">
        <v>43341.388888888891</v>
      </c>
      <c r="BA1069">
        <v>91</v>
      </c>
      <c r="BB1069" s="8">
        <v>-0.31530000000000002</v>
      </c>
      <c r="BC1069">
        <v>-23283.200000000001</v>
      </c>
      <c r="BD1069" s="8">
        <v>-0.33210000000000001</v>
      </c>
      <c r="BE1069">
        <v>527.4973</v>
      </c>
      <c r="BF1069">
        <v>70104.39</v>
      </c>
      <c r="BG1069">
        <v>3980226.52</v>
      </c>
      <c r="BH1069">
        <v>57</v>
      </c>
      <c r="BI1069">
        <v>-408.48</v>
      </c>
      <c r="BJ1069" s="8">
        <v>-0.31530000000000002</v>
      </c>
      <c r="BK1069" s="8">
        <v>0.42209999999999998</v>
      </c>
      <c r="BL1069" t="s">
        <v>610</v>
      </c>
    </row>
    <row r="1070" spans="1:64" x14ac:dyDescent="0.45">
      <c r="A1070" t="s">
        <v>1112</v>
      </c>
      <c r="B1070" t="s">
        <v>31</v>
      </c>
      <c r="C1070" s="7">
        <v>43341.440972222219</v>
      </c>
      <c r="D1070">
        <v>128.6</v>
      </c>
      <c r="E1070" s="7">
        <v>43342.388888888891</v>
      </c>
      <c r="F1070">
        <v>8.3000000000000007</v>
      </c>
      <c r="G1070" s="8">
        <v>-0.9355</v>
      </c>
      <c r="H1070">
        <v>-66133.759999999995</v>
      </c>
      <c r="I1070" s="8">
        <v>-0.94610000000000005</v>
      </c>
      <c r="J1070">
        <v>543.55470000000003</v>
      </c>
      <c r="K1070">
        <v>69901.13</v>
      </c>
      <c r="L1070">
        <v>3914092.77</v>
      </c>
      <c r="M1070">
        <v>63</v>
      </c>
      <c r="N1070">
        <v>-1049.74</v>
      </c>
      <c r="O1070" s="8">
        <v>-0.9355</v>
      </c>
      <c r="P1070" s="8">
        <v>0.20180000000000001</v>
      </c>
      <c r="Q1070" t="s">
        <v>610</v>
      </c>
      <c r="S1070" s="2">
        <v>43341</v>
      </c>
      <c r="T1070" t="s">
        <v>1112</v>
      </c>
      <c r="U1070">
        <v>128.6</v>
      </c>
      <c r="V1070">
        <v>8.3000000000000007</v>
      </c>
      <c r="W1070">
        <f t="shared" si="190"/>
        <v>14599245.766214982</v>
      </c>
      <c r="X1070">
        <f t="shared" si="191"/>
        <v>36498.114415537457</v>
      </c>
      <c r="Y1070">
        <f t="shared" si="181"/>
        <v>275</v>
      </c>
      <c r="Z1070">
        <f t="shared" si="182"/>
        <v>-33458.974999999999</v>
      </c>
      <c r="AA1070" t="str">
        <f t="shared" si="183"/>
        <v/>
      </c>
      <c r="AB1070" s="9" t="str">
        <f>IFERROR(AA1070/MAX($A$3:AA1070)-1,"")</f>
        <v/>
      </c>
      <c r="AG1070" s="2">
        <f t="shared" si="188"/>
        <v>43590</v>
      </c>
      <c r="AH1070">
        <v>17461786.979553986</v>
      </c>
      <c r="AI1070" s="9">
        <f>AH1070/MAX($AH$2:AH1070)-1</f>
        <v>-2.0822850260289738E-2</v>
      </c>
      <c r="AJ1070" s="29">
        <f t="shared" si="184"/>
        <v>1</v>
      </c>
      <c r="AK1070" s="29">
        <f t="shared" si="185"/>
        <v>1</v>
      </c>
      <c r="AL1070" s="30">
        <f t="shared" si="189"/>
        <v>2</v>
      </c>
      <c r="AM1070" s="30">
        <f t="shared" si="186"/>
        <v>2369</v>
      </c>
      <c r="AN1070" s="31">
        <f t="shared" ca="1" si="187"/>
        <v>-2.0822850260289738E-2</v>
      </c>
      <c r="AV1070" t="s">
        <v>1112</v>
      </c>
      <c r="AW1070" t="s">
        <v>31</v>
      </c>
      <c r="AX1070" s="7">
        <v>43341.440972222219</v>
      </c>
      <c r="AY1070">
        <v>128.6</v>
      </c>
      <c r="AZ1070" s="7">
        <v>43342.388888888891</v>
      </c>
      <c r="BA1070">
        <v>8.3000000000000007</v>
      </c>
      <c r="BB1070" s="8">
        <v>-0.9355</v>
      </c>
      <c r="BC1070">
        <v>-66133.759999999995</v>
      </c>
      <c r="BD1070" s="8">
        <v>-0.94610000000000005</v>
      </c>
      <c r="BE1070">
        <v>543.55470000000003</v>
      </c>
      <c r="BF1070">
        <v>69901.13</v>
      </c>
      <c r="BG1070">
        <v>3914092.77</v>
      </c>
      <c r="BH1070">
        <v>63</v>
      </c>
      <c r="BI1070">
        <v>-1049.74</v>
      </c>
      <c r="BJ1070" s="8">
        <v>-0.9355</v>
      </c>
      <c r="BK1070" s="8">
        <v>0.20180000000000001</v>
      </c>
      <c r="BL1070" t="s">
        <v>610</v>
      </c>
    </row>
    <row r="1071" spans="1:64" x14ac:dyDescent="0.45">
      <c r="A1071" t="s">
        <v>1112</v>
      </c>
      <c r="B1071" t="s">
        <v>31</v>
      </c>
      <c r="C1071" s="7">
        <v>43341.440972222219</v>
      </c>
      <c r="D1071">
        <v>128.6</v>
      </c>
      <c r="E1071" s="7">
        <v>43342.385416666664</v>
      </c>
      <c r="F1071">
        <v>11.35</v>
      </c>
      <c r="G1071" s="8">
        <v>-0.91169999999999995</v>
      </c>
      <c r="H1071">
        <v>-70159.37</v>
      </c>
      <c r="I1071" s="8">
        <v>-0.92259999999999998</v>
      </c>
      <c r="J1071">
        <v>591.31619999999998</v>
      </c>
      <c r="K1071">
        <v>76043.27</v>
      </c>
      <c r="L1071">
        <v>5138494.24</v>
      </c>
      <c r="M1071">
        <v>62</v>
      </c>
      <c r="N1071">
        <v>-1131.5999999999999</v>
      </c>
      <c r="O1071" s="8">
        <v>-0.91169999999999995</v>
      </c>
      <c r="P1071" s="8">
        <v>0.20180000000000001</v>
      </c>
      <c r="Q1071" t="s">
        <v>610</v>
      </c>
      <c r="S1071" s="2">
        <v>43341</v>
      </c>
      <c r="T1071" t="s">
        <v>1112</v>
      </c>
      <c r="U1071">
        <v>128.6</v>
      </c>
      <c r="V1071">
        <v>11.35</v>
      </c>
      <c r="W1071">
        <f t="shared" si="190"/>
        <v>14599245.766214982</v>
      </c>
      <c r="X1071">
        <f t="shared" si="191"/>
        <v>36498.114415537457</v>
      </c>
      <c r="Y1071">
        <f t="shared" si="181"/>
        <v>275</v>
      </c>
      <c r="Z1071">
        <f t="shared" si="182"/>
        <v>-32628.612499999996</v>
      </c>
      <c r="AA1071">
        <f t="shared" si="183"/>
        <v>14533158.178714981</v>
      </c>
      <c r="AB1071" s="9">
        <f>IFERROR(AA1071/MAX($A$3:AA1071)-1,"")</f>
        <v>-1.1897327967228866E-2</v>
      </c>
      <c r="AG1071" s="2">
        <f t="shared" si="188"/>
        <v>43591</v>
      </c>
      <c r="AH1071">
        <v>17461786.979553986</v>
      </c>
      <c r="AI1071" s="9">
        <f>AH1071/MAX($AH$2:AH1071)-1</f>
        <v>-2.0822850260289738E-2</v>
      </c>
      <c r="AJ1071" s="29">
        <f t="shared" si="184"/>
        <v>1</v>
      </c>
      <c r="AK1071" s="29">
        <f t="shared" si="185"/>
        <v>1</v>
      </c>
      <c r="AL1071" s="30">
        <f t="shared" si="189"/>
        <v>2</v>
      </c>
      <c r="AM1071" s="30">
        <f t="shared" si="186"/>
        <v>2369</v>
      </c>
      <c r="AN1071" s="31">
        <f t="shared" ca="1" si="187"/>
        <v>-2.0822850260289738E-2</v>
      </c>
      <c r="AV1071" t="s">
        <v>1112</v>
      </c>
      <c r="AW1071" t="s">
        <v>31</v>
      </c>
      <c r="AX1071" s="7">
        <v>43341.440972222219</v>
      </c>
      <c r="AY1071">
        <v>128.6</v>
      </c>
      <c r="AZ1071" s="7">
        <v>43342.385416666664</v>
      </c>
      <c r="BA1071">
        <v>11.35</v>
      </c>
      <c r="BB1071" s="8">
        <v>-0.91169999999999995</v>
      </c>
      <c r="BC1071">
        <v>-70159.37</v>
      </c>
      <c r="BD1071" s="8">
        <v>-0.92259999999999998</v>
      </c>
      <c r="BE1071">
        <v>591.31619999999998</v>
      </c>
      <c r="BF1071">
        <v>76043.27</v>
      </c>
      <c r="BG1071">
        <v>5138494.24</v>
      </c>
      <c r="BH1071">
        <v>62</v>
      </c>
      <c r="BI1071">
        <v>-1131.5999999999999</v>
      </c>
      <c r="BJ1071" s="8">
        <v>-0.91169999999999995</v>
      </c>
      <c r="BK1071" s="8">
        <v>0.20180000000000001</v>
      </c>
      <c r="BL1071" t="s">
        <v>610</v>
      </c>
    </row>
    <row r="1072" spans="1:64" x14ac:dyDescent="0.45">
      <c r="A1072" t="s">
        <v>1169</v>
      </c>
      <c r="B1072" t="s">
        <v>31</v>
      </c>
      <c r="C1072" s="7">
        <v>43342.395833333336</v>
      </c>
      <c r="D1072">
        <v>43.15</v>
      </c>
      <c r="E1072" s="7">
        <v>43342.635416666664</v>
      </c>
      <c r="F1072">
        <v>0.2</v>
      </c>
      <c r="G1072" s="8">
        <v>-0.99539999999999995</v>
      </c>
      <c r="H1072">
        <v>-76102.070000000007</v>
      </c>
      <c r="I1072" s="8">
        <v>-1.0054000000000001</v>
      </c>
      <c r="J1072">
        <v>1754.171</v>
      </c>
      <c r="K1072">
        <v>75692.47</v>
      </c>
      <c r="L1072">
        <v>5062392.18</v>
      </c>
      <c r="M1072">
        <v>70</v>
      </c>
      <c r="N1072">
        <v>-1087.17</v>
      </c>
      <c r="O1072" s="8">
        <v>-0.99539999999999995</v>
      </c>
      <c r="P1072" s="8">
        <v>0.15870000000000001</v>
      </c>
      <c r="Q1072" t="s">
        <v>610</v>
      </c>
      <c r="S1072" s="2">
        <v>43342</v>
      </c>
      <c r="T1072" t="s">
        <v>1169</v>
      </c>
      <c r="U1072">
        <v>43.15</v>
      </c>
      <c r="V1072">
        <v>0.2</v>
      </c>
      <c r="W1072">
        <f t="shared" si="190"/>
        <v>14533158.178714981</v>
      </c>
      <c r="X1072">
        <f t="shared" si="191"/>
        <v>36332.895446787457</v>
      </c>
      <c r="Y1072">
        <f t="shared" si="181"/>
        <v>850</v>
      </c>
      <c r="Z1072">
        <f t="shared" si="182"/>
        <v>-36875.974999999999</v>
      </c>
      <c r="AA1072" t="str">
        <f t="shared" si="183"/>
        <v/>
      </c>
      <c r="AB1072" s="9" t="str">
        <f>IFERROR(AA1072/MAX($A$3:AA1072)-1,"")</f>
        <v/>
      </c>
      <c r="AG1072" s="2">
        <f t="shared" si="188"/>
        <v>43592</v>
      </c>
      <c r="AH1072">
        <v>17659053.404553987</v>
      </c>
      <c r="AI1072" s="9">
        <f>AH1072/MAX($AH$2:AH1072)-1</f>
        <v>-9.7610513735542082E-3</v>
      </c>
      <c r="AJ1072" s="29">
        <f t="shared" si="184"/>
        <v>1</v>
      </c>
      <c r="AK1072" s="29">
        <f t="shared" si="185"/>
        <v>1</v>
      </c>
      <c r="AL1072" s="30">
        <f t="shared" si="189"/>
        <v>2</v>
      </c>
      <c r="AM1072" s="30">
        <f t="shared" si="186"/>
        <v>2369</v>
      </c>
      <c r="AN1072" s="31">
        <f t="shared" ca="1" si="187"/>
        <v>-9.7610513735542082E-3</v>
      </c>
      <c r="AV1072" t="s">
        <v>1169</v>
      </c>
      <c r="AW1072" t="s">
        <v>31</v>
      </c>
      <c r="AX1072" s="7">
        <v>43342.395833333336</v>
      </c>
      <c r="AY1072">
        <v>43.15</v>
      </c>
      <c r="AZ1072" s="7">
        <v>43342.635416666664</v>
      </c>
      <c r="BA1072">
        <v>0.2</v>
      </c>
      <c r="BB1072" s="8">
        <v>-0.99539999999999995</v>
      </c>
      <c r="BC1072">
        <v>-76102.070000000007</v>
      </c>
      <c r="BD1072" s="8">
        <v>-1.0054000000000001</v>
      </c>
      <c r="BE1072">
        <v>1754.171</v>
      </c>
      <c r="BF1072">
        <v>75692.47</v>
      </c>
      <c r="BG1072">
        <v>5062392.18</v>
      </c>
      <c r="BH1072">
        <v>70</v>
      </c>
      <c r="BI1072">
        <v>-1087.17</v>
      </c>
      <c r="BJ1072" s="8">
        <v>-0.99539999999999995</v>
      </c>
      <c r="BK1072" s="8">
        <v>0.15870000000000001</v>
      </c>
      <c r="BL1072" t="s">
        <v>610</v>
      </c>
    </row>
    <row r="1073" spans="1:64" x14ac:dyDescent="0.45">
      <c r="A1073" t="s">
        <v>1174</v>
      </c>
      <c r="B1073" t="s">
        <v>31</v>
      </c>
      <c r="C1073" s="7">
        <v>43342.399305555555</v>
      </c>
      <c r="D1073">
        <v>77.2</v>
      </c>
      <c r="E1073" s="7">
        <v>43342.635416666664</v>
      </c>
      <c r="F1073">
        <v>1.4</v>
      </c>
      <c r="G1073" s="8">
        <v>-0.9819</v>
      </c>
      <c r="H1073">
        <v>-75082.95</v>
      </c>
      <c r="I1073" s="8">
        <v>-0.99199999999999999</v>
      </c>
      <c r="J1073">
        <v>980.37440000000004</v>
      </c>
      <c r="K1073">
        <v>75684.899999999994</v>
      </c>
      <c r="L1073">
        <v>4987309.22</v>
      </c>
      <c r="M1073">
        <v>69</v>
      </c>
      <c r="N1073">
        <v>-1088.1600000000001</v>
      </c>
      <c r="O1073" s="8">
        <v>-0.9819</v>
      </c>
      <c r="P1073" s="8">
        <v>0.61270000000000002</v>
      </c>
      <c r="Q1073" t="s">
        <v>610</v>
      </c>
      <c r="S1073" s="2">
        <v>43342</v>
      </c>
      <c r="T1073" t="s">
        <v>1174</v>
      </c>
      <c r="U1073">
        <v>77.2</v>
      </c>
      <c r="V1073">
        <v>1.4</v>
      </c>
      <c r="W1073">
        <f t="shared" si="190"/>
        <v>14533158.178714981</v>
      </c>
      <c r="X1073">
        <f t="shared" si="191"/>
        <v>36332.895446787457</v>
      </c>
      <c r="Y1073">
        <f t="shared" si="181"/>
        <v>475</v>
      </c>
      <c r="Z1073">
        <f t="shared" si="182"/>
        <v>-36378.350000000006</v>
      </c>
      <c r="AA1073">
        <f t="shared" si="183"/>
        <v>14459903.853714982</v>
      </c>
      <c r="AB1073" s="9">
        <f>IFERROR(AA1073/MAX($A$3:AA1073)-1,"")</f>
        <v>-1.6877855487838045E-2</v>
      </c>
      <c r="AG1073" s="2">
        <f t="shared" si="188"/>
        <v>43593</v>
      </c>
      <c r="AH1073">
        <v>17673950.429553986</v>
      </c>
      <c r="AI1073" s="9">
        <f>AH1073/MAX($AH$2:AH1073)-1</f>
        <v>-8.9256943453085436E-3</v>
      </c>
      <c r="AJ1073" s="29">
        <f t="shared" si="184"/>
        <v>1</v>
      </c>
      <c r="AK1073" s="29">
        <f t="shared" si="185"/>
        <v>1</v>
      </c>
      <c r="AL1073" s="30">
        <f t="shared" si="189"/>
        <v>2</v>
      </c>
      <c r="AM1073" s="30">
        <f t="shared" si="186"/>
        <v>2369</v>
      </c>
      <c r="AN1073" s="31">
        <f t="shared" ca="1" si="187"/>
        <v>-8.9256943453085436E-3</v>
      </c>
      <c r="AV1073" t="s">
        <v>1174</v>
      </c>
      <c r="AW1073" t="s">
        <v>31</v>
      </c>
      <c r="AX1073" s="7">
        <v>43342.399305555555</v>
      </c>
      <c r="AY1073">
        <v>77.2</v>
      </c>
      <c r="AZ1073" s="7">
        <v>43342.635416666664</v>
      </c>
      <c r="BA1073">
        <v>1.4</v>
      </c>
      <c r="BB1073" s="8">
        <v>-0.9819</v>
      </c>
      <c r="BC1073">
        <v>-75082.95</v>
      </c>
      <c r="BD1073" s="8">
        <v>-0.99199999999999999</v>
      </c>
      <c r="BE1073">
        <v>980.37440000000004</v>
      </c>
      <c r="BF1073">
        <v>75684.899999999994</v>
      </c>
      <c r="BG1073">
        <v>4987309.22</v>
      </c>
      <c r="BH1073">
        <v>69</v>
      </c>
      <c r="BI1073">
        <v>-1088.1600000000001</v>
      </c>
      <c r="BJ1073" s="8">
        <v>-0.9819</v>
      </c>
      <c r="BK1073" s="8">
        <v>0.61270000000000002</v>
      </c>
      <c r="BL1073" t="s">
        <v>610</v>
      </c>
    </row>
    <row r="1074" spans="1:64" x14ac:dyDescent="0.45">
      <c r="A1074" t="s">
        <v>1174</v>
      </c>
      <c r="B1074" t="s">
        <v>31</v>
      </c>
      <c r="C1074" s="7">
        <v>43346.399305555555</v>
      </c>
      <c r="D1074">
        <v>141.25</v>
      </c>
      <c r="E1074" s="7">
        <v>43347.385416666664</v>
      </c>
      <c r="F1074">
        <v>278.5</v>
      </c>
      <c r="G1074" s="8">
        <v>0.97170000000000001</v>
      </c>
      <c r="H1074">
        <v>70587.58</v>
      </c>
      <c r="I1074" s="8">
        <v>0.94199999999999995</v>
      </c>
      <c r="J1074">
        <v>530.52419999999995</v>
      </c>
      <c r="K1074">
        <v>74936.55</v>
      </c>
      <c r="L1074">
        <v>5057896.8</v>
      </c>
      <c r="M1074">
        <v>74</v>
      </c>
      <c r="N1074">
        <v>953.89</v>
      </c>
      <c r="O1074" s="8">
        <v>-0.17169999999999999</v>
      </c>
      <c r="P1074" s="8">
        <v>0.97170000000000001</v>
      </c>
      <c r="Q1074" t="s">
        <v>610</v>
      </c>
      <c r="S1074" s="2">
        <v>43346</v>
      </c>
      <c r="T1074" t="s">
        <v>1174</v>
      </c>
      <c r="U1074">
        <v>141.25</v>
      </c>
      <c r="V1074">
        <v>278.5</v>
      </c>
      <c r="W1074">
        <f t="shared" si="190"/>
        <v>14459903.853714982</v>
      </c>
      <c r="X1074">
        <f t="shared" si="191"/>
        <v>36149.759634287453</v>
      </c>
      <c r="Y1074">
        <f t="shared" si="181"/>
        <v>250</v>
      </c>
      <c r="Z1074">
        <f t="shared" si="182"/>
        <v>33263.124999999993</v>
      </c>
      <c r="AA1074" t="str">
        <f t="shared" si="183"/>
        <v/>
      </c>
      <c r="AB1074" s="9" t="str">
        <f>IFERROR(AA1074/MAX($A$3:AA1074)-1,"")</f>
        <v/>
      </c>
      <c r="AG1074" s="2">
        <f t="shared" si="188"/>
        <v>43594</v>
      </c>
      <c r="AH1074">
        <v>17673950.429553986</v>
      </c>
      <c r="AI1074" s="9">
        <f>AH1074/MAX($AH$2:AH1074)-1</f>
        <v>-8.9256943453085436E-3</v>
      </c>
      <c r="AJ1074" s="29">
        <f t="shared" si="184"/>
        <v>1</v>
      </c>
      <c r="AK1074" s="29">
        <f t="shared" si="185"/>
        <v>1</v>
      </c>
      <c r="AL1074" s="30">
        <f t="shared" si="189"/>
        <v>2</v>
      </c>
      <c r="AM1074" s="30">
        <f t="shared" si="186"/>
        <v>2369</v>
      </c>
      <c r="AN1074" s="31">
        <f t="shared" ca="1" si="187"/>
        <v>-8.9256943453085436E-3</v>
      </c>
      <c r="AV1074" t="s">
        <v>1174</v>
      </c>
      <c r="AW1074" t="s">
        <v>31</v>
      </c>
      <c r="AX1074" s="7">
        <v>43346.399305555555</v>
      </c>
      <c r="AY1074">
        <v>141.25</v>
      </c>
      <c r="AZ1074" s="7">
        <v>43347.385416666664</v>
      </c>
      <c r="BA1074">
        <v>278.5</v>
      </c>
      <c r="BB1074" s="8">
        <v>0.97170000000000001</v>
      </c>
      <c r="BC1074">
        <v>70587.58</v>
      </c>
      <c r="BD1074" s="8">
        <v>0.94199999999999995</v>
      </c>
      <c r="BE1074">
        <v>530.52419999999995</v>
      </c>
      <c r="BF1074">
        <v>74936.55</v>
      </c>
      <c r="BG1074">
        <v>5057896.8</v>
      </c>
      <c r="BH1074">
        <v>74</v>
      </c>
      <c r="BI1074">
        <v>953.89</v>
      </c>
      <c r="BJ1074" s="8">
        <v>-0.17169999999999999</v>
      </c>
      <c r="BK1074" s="8">
        <v>0.97170000000000001</v>
      </c>
      <c r="BL1074" t="s">
        <v>610</v>
      </c>
    </row>
    <row r="1075" spans="1:64" x14ac:dyDescent="0.45">
      <c r="A1075" t="s">
        <v>1169</v>
      </c>
      <c r="B1075" t="s">
        <v>31</v>
      </c>
      <c r="C1075" s="7">
        <v>43346.402777777781</v>
      </c>
      <c r="D1075">
        <v>104.15</v>
      </c>
      <c r="E1075" s="7">
        <v>43347.385416666664</v>
      </c>
      <c r="F1075">
        <v>205.4</v>
      </c>
      <c r="G1075" s="8">
        <v>0.97219999999999995</v>
      </c>
      <c r="H1075">
        <v>70615.69</v>
      </c>
      <c r="I1075" s="8">
        <v>0.94240000000000002</v>
      </c>
      <c r="J1075">
        <v>719.43399999999997</v>
      </c>
      <c r="K1075">
        <v>74929.05</v>
      </c>
      <c r="L1075">
        <v>5128512.49</v>
      </c>
      <c r="M1075">
        <v>73</v>
      </c>
      <c r="N1075">
        <v>967.34</v>
      </c>
      <c r="O1075" s="8">
        <v>-0.2127</v>
      </c>
      <c r="P1075" s="8">
        <v>0.97219999999999995</v>
      </c>
      <c r="Q1075" t="s">
        <v>610</v>
      </c>
      <c r="S1075" s="2">
        <v>43346</v>
      </c>
      <c r="T1075" t="s">
        <v>1169</v>
      </c>
      <c r="U1075">
        <v>104.15</v>
      </c>
      <c r="V1075">
        <v>205.4</v>
      </c>
      <c r="W1075">
        <f t="shared" si="190"/>
        <v>14459903.853714982</v>
      </c>
      <c r="X1075">
        <f t="shared" si="191"/>
        <v>36149.759634287453</v>
      </c>
      <c r="Y1075">
        <f t="shared" si="181"/>
        <v>350</v>
      </c>
      <c r="Z1075">
        <f t="shared" si="182"/>
        <v>34354.074999999997</v>
      </c>
      <c r="AA1075">
        <f t="shared" si="183"/>
        <v>14527521.053714981</v>
      </c>
      <c r="AB1075" s="9">
        <f>IFERROR(AA1075/MAX($A$3:AA1075)-1,"")</f>
        <v>-1.228059347680277E-2</v>
      </c>
      <c r="AG1075" s="2">
        <f t="shared" si="188"/>
        <v>43595</v>
      </c>
      <c r="AH1075">
        <v>17646194.954553984</v>
      </c>
      <c r="AI1075" s="9">
        <f>AH1075/MAX($AH$2:AH1075)-1</f>
        <v>-1.0482094439525413E-2</v>
      </c>
      <c r="AJ1075" s="29">
        <f t="shared" si="184"/>
        <v>1</v>
      </c>
      <c r="AK1075" s="29">
        <f t="shared" si="185"/>
        <v>1</v>
      </c>
      <c r="AL1075" s="30">
        <f t="shared" si="189"/>
        <v>2</v>
      </c>
      <c r="AM1075" s="30">
        <f t="shared" si="186"/>
        <v>2369</v>
      </c>
      <c r="AN1075" s="31">
        <f t="shared" ca="1" si="187"/>
        <v>-1.0482094439525413E-2</v>
      </c>
      <c r="AV1075" t="s">
        <v>1169</v>
      </c>
      <c r="AW1075" t="s">
        <v>31</v>
      </c>
      <c r="AX1075" s="7">
        <v>43346.402777777781</v>
      </c>
      <c r="AY1075">
        <v>104.15</v>
      </c>
      <c r="AZ1075" s="7">
        <v>43347.385416666664</v>
      </c>
      <c r="BA1075">
        <v>205.4</v>
      </c>
      <c r="BB1075" s="8">
        <v>0.97219999999999995</v>
      </c>
      <c r="BC1075">
        <v>70615.69</v>
      </c>
      <c r="BD1075" s="8">
        <v>0.94240000000000002</v>
      </c>
      <c r="BE1075">
        <v>719.43399999999997</v>
      </c>
      <c r="BF1075">
        <v>74929.05</v>
      </c>
      <c r="BG1075">
        <v>5128512.49</v>
      </c>
      <c r="BH1075">
        <v>73</v>
      </c>
      <c r="BI1075">
        <v>967.34</v>
      </c>
      <c r="BJ1075" s="8">
        <v>-0.2127</v>
      </c>
      <c r="BK1075" s="8">
        <v>0.97219999999999995</v>
      </c>
      <c r="BL1075" t="s">
        <v>610</v>
      </c>
    </row>
    <row r="1076" spans="1:64" x14ac:dyDescent="0.45">
      <c r="A1076" t="s">
        <v>1099</v>
      </c>
      <c r="B1076" t="s">
        <v>31</v>
      </c>
      <c r="C1076" s="7">
        <v>43347.395833333336</v>
      </c>
      <c r="D1076">
        <v>72.650000000000006</v>
      </c>
      <c r="E1076" s="7">
        <v>43348.385416666664</v>
      </c>
      <c r="F1076">
        <v>147.65</v>
      </c>
      <c r="G1076" s="8">
        <v>1.0323</v>
      </c>
      <c r="H1076">
        <v>75795.62</v>
      </c>
      <c r="I1076" s="8">
        <v>1.002</v>
      </c>
      <c r="J1076">
        <v>1041.192</v>
      </c>
      <c r="K1076">
        <v>75642.559999999998</v>
      </c>
      <c r="L1076">
        <v>5204308.1100000003</v>
      </c>
      <c r="M1076">
        <v>75</v>
      </c>
      <c r="N1076">
        <v>1010.61</v>
      </c>
      <c r="O1076" s="8">
        <v>-0.29249999999999998</v>
      </c>
      <c r="P1076" s="8">
        <v>1.7363999999999999</v>
      </c>
      <c r="Q1076" t="s">
        <v>610</v>
      </c>
      <c r="S1076" s="2">
        <v>43347</v>
      </c>
      <c r="T1076" t="s">
        <v>1099</v>
      </c>
      <c r="U1076">
        <v>72.650000000000006</v>
      </c>
      <c r="V1076">
        <v>147.65</v>
      </c>
      <c r="W1076">
        <f t="shared" si="190"/>
        <v>14527521.053714981</v>
      </c>
      <c r="X1076">
        <f t="shared" si="191"/>
        <v>36318.802634287451</v>
      </c>
      <c r="Y1076">
        <f t="shared" si="181"/>
        <v>500</v>
      </c>
      <c r="Z1076">
        <f t="shared" si="182"/>
        <v>36398.500000000007</v>
      </c>
      <c r="AA1076" t="str">
        <f t="shared" si="183"/>
        <v/>
      </c>
      <c r="AB1076" s="9" t="str">
        <f>IFERROR(AA1076/MAX($A$3:AA1076)-1,"")</f>
        <v/>
      </c>
      <c r="AG1076" s="2">
        <f t="shared" si="188"/>
        <v>43596</v>
      </c>
      <c r="AH1076">
        <v>17646194.954553984</v>
      </c>
      <c r="AI1076" s="9">
        <f>AH1076/MAX($AH$2:AH1076)-1</f>
        <v>-1.0482094439525413E-2</v>
      </c>
      <c r="AJ1076" s="29">
        <f t="shared" si="184"/>
        <v>1</v>
      </c>
      <c r="AK1076" s="29">
        <f t="shared" si="185"/>
        <v>1</v>
      </c>
      <c r="AL1076" s="30">
        <f t="shared" si="189"/>
        <v>2</v>
      </c>
      <c r="AM1076" s="30">
        <f t="shared" si="186"/>
        <v>2369</v>
      </c>
      <c r="AN1076" s="31">
        <f t="shared" ca="1" si="187"/>
        <v>-1.0482094439525413E-2</v>
      </c>
      <c r="AV1076" t="s">
        <v>1099</v>
      </c>
      <c r="AW1076" t="s">
        <v>31</v>
      </c>
      <c r="AX1076" s="7">
        <v>43347.395833333336</v>
      </c>
      <c r="AY1076">
        <v>72.650000000000006</v>
      </c>
      <c r="AZ1076" s="7">
        <v>43348.385416666664</v>
      </c>
      <c r="BA1076">
        <v>147.65</v>
      </c>
      <c r="BB1076" s="8">
        <v>1.0323</v>
      </c>
      <c r="BC1076">
        <v>75795.62</v>
      </c>
      <c r="BD1076" s="8">
        <v>1.002</v>
      </c>
      <c r="BE1076">
        <v>1041.192</v>
      </c>
      <c r="BF1076">
        <v>75642.559999999998</v>
      </c>
      <c r="BG1076">
        <v>5204308.1100000003</v>
      </c>
      <c r="BH1076">
        <v>75</v>
      </c>
      <c r="BI1076">
        <v>1010.61</v>
      </c>
      <c r="BJ1076" s="8">
        <v>-0.29249999999999998</v>
      </c>
      <c r="BK1076" s="8">
        <v>1.7363999999999999</v>
      </c>
      <c r="BL1076" t="s">
        <v>610</v>
      </c>
    </row>
    <row r="1077" spans="1:64" x14ac:dyDescent="0.45">
      <c r="A1077" t="s">
        <v>1113</v>
      </c>
      <c r="B1077" t="s">
        <v>31</v>
      </c>
      <c r="C1077" s="7">
        <v>43347.40625</v>
      </c>
      <c r="D1077">
        <v>108</v>
      </c>
      <c r="E1077" s="7">
        <v>43348.385416666664</v>
      </c>
      <c r="F1077">
        <v>205.45</v>
      </c>
      <c r="G1077" s="8">
        <v>0.90229999999999999</v>
      </c>
      <c r="H1077">
        <v>66061.77</v>
      </c>
      <c r="I1077" s="8">
        <v>0.87329999999999997</v>
      </c>
      <c r="J1077">
        <v>700.43380000000002</v>
      </c>
      <c r="K1077">
        <v>75646.850000000006</v>
      </c>
      <c r="L1077">
        <v>5270369.87</v>
      </c>
      <c r="M1077">
        <v>72</v>
      </c>
      <c r="N1077">
        <v>917.52</v>
      </c>
      <c r="O1077" s="8">
        <v>-0.26989999999999997</v>
      </c>
      <c r="P1077" s="8">
        <v>1.4630000000000001</v>
      </c>
      <c r="Q1077" t="s">
        <v>610</v>
      </c>
      <c r="S1077" s="2">
        <v>43347</v>
      </c>
      <c r="T1077" t="s">
        <v>1113</v>
      </c>
      <c r="U1077">
        <v>108</v>
      </c>
      <c r="V1077">
        <v>205.45</v>
      </c>
      <c r="W1077">
        <f t="shared" si="190"/>
        <v>14527521.053714981</v>
      </c>
      <c r="X1077">
        <f t="shared" si="191"/>
        <v>36318.802634287451</v>
      </c>
      <c r="Y1077">
        <f t="shared" si="181"/>
        <v>325</v>
      </c>
      <c r="Z1077">
        <f t="shared" si="182"/>
        <v>30652.537499999999</v>
      </c>
      <c r="AA1077" t="str">
        <f t="shared" si="183"/>
        <v/>
      </c>
      <c r="AB1077" s="9" t="str">
        <f>IFERROR(AA1077/MAX($A$3:AA1077)-1,"")</f>
        <v/>
      </c>
      <c r="AG1077" s="2">
        <f t="shared" si="188"/>
        <v>43597</v>
      </c>
      <c r="AH1077">
        <v>17646194.954553984</v>
      </c>
      <c r="AI1077" s="9">
        <f>AH1077/MAX($AH$2:AH1077)-1</f>
        <v>-1.0482094439525413E-2</v>
      </c>
      <c r="AJ1077" s="29">
        <f t="shared" si="184"/>
        <v>1</v>
      </c>
      <c r="AK1077" s="29">
        <f t="shared" si="185"/>
        <v>1</v>
      </c>
      <c r="AL1077" s="30">
        <f t="shared" si="189"/>
        <v>2</v>
      </c>
      <c r="AM1077" s="30">
        <f t="shared" si="186"/>
        <v>2369</v>
      </c>
      <c r="AN1077" s="31">
        <f t="shared" ca="1" si="187"/>
        <v>-1.0482094439525413E-2</v>
      </c>
      <c r="AV1077" t="s">
        <v>1113</v>
      </c>
      <c r="AW1077" t="s">
        <v>31</v>
      </c>
      <c r="AX1077" s="7">
        <v>43347.40625</v>
      </c>
      <c r="AY1077">
        <v>108</v>
      </c>
      <c r="AZ1077" s="7">
        <v>43348.385416666664</v>
      </c>
      <c r="BA1077">
        <v>205.45</v>
      </c>
      <c r="BB1077" s="8">
        <v>0.90229999999999999</v>
      </c>
      <c r="BC1077">
        <v>66061.77</v>
      </c>
      <c r="BD1077" s="8">
        <v>0.87329999999999997</v>
      </c>
      <c r="BE1077">
        <v>700.43380000000002</v>
      </c>
      <c r="BF1077">
        <v>75646.850000000006</v>
      </c>
      <c r="BG1077">
        <v>5270369.87</v>
      </c>
      <c r="BH1077">
        <v>72</v>
      </c>
      <c r="BI1077">
        <v>917.52</v>
      </c>
      <c r="BJ1077" s="8">
        <v>-0.26989999999999997</v>
      </c>
      <c r="BK1077" s="8">
        <v>1.4630000000000001</v>
      </c>
      <c r="BL1077" t="s">
        <v>610</v>
      </c>
    </row>
    <row r="1078" spans="1:64" x14ac:dyDescent="0.45">
      <c r="A1078" t="s">
        <v>1099</v>
      </c>
      <c r="B1078" t="s">
        <v>31</v>
      </c>
      <c r="C1078" s="7">
        <v>43347.416666666664</v>
      </c>
      <c r="D1078">
        <v>79.75</v>
      </c>
      <c r="E1078" s="7">
        <v>43348.388888888891</v>
      </c>
      <c r="F1078">
        <v>185.35</v>
      </c>
      <c r="G1078" s="8">
        <v>1.3241000000000001</v>
      </c>
      <c r="H1078">
        <v>89808.27</v>
      </c>
      <c r="I1078" s="8">
        <v>1.2908999999999999</v>
      </c>
      <c r="J1078">
        <v>872.3569</v>
      </c>
      <c r="K1078">
        <v>69570.47</v>
      </c>
      <c r="L1078">
        <v>4003901.04</v>
      </c>
      <c r="M1078">
        <v>70</v>
      </c>
      <c r="N1078">
        <v>1282.98</v>
      </c>
      <c r="O1078" s="8">
        <v>-0.35549999999999998</v>
      </c>
      <c r="P1078" s="8">
        <v>1.9905999999999999</v>
      </c>
      <c r="Q1078" t="s">
        <v>610</v>
      </c>
      <c r="S1078" s="2">
        <v>43347</v>
      </c>
      <c r="T1078" t="s">
        <v>1099</v>
      </c>
      <c r="U1078">
        <v>79.75</v>
      </c>
      <c r="V1078">
        <v>185.35</v>
      </c>
      <c r="W1078">
        <f t="shared" si="190"/>
        <v>14527521.053714981</v>
      </c>
      <c r="X1078">
        <f t="shared" si="191"/>
        <v>36318.802634287451</v>
      </c>
      <c r="Y1078">
        <f t="shared" si="181"/>
        <v>450</v>
      </c>
      <c r="Z1078">
        <f t="shared" si="182"/>
        <v>46327.049999999996</v>
      </c>
      <c r="AA1078" t="str">
        <f t="shared" si="183"/>
        <v/>
      </c>
      <c r="AB1078" s="9" t="str">
        <f>IFERROR(AA1078/MAX($A$3:AA1078)-1,"")</f>
        <v/>
      </c>
      <c r="AG1078" s="2">
        <f t="shared" si="188"/>
        <v>43598</v>
      </c>
      <c r="AH1078">
        <v>17647482.067053985</v>
      </c>
      <c r="AI1078" s="9">
        <f>AH1078/MAX($AH$2:AH1078)-1</f>
        <v>-1.0409919057325356E-2</v>
      </c>
      <c r="AJ1078" s="29">
        <f t="shared" si="184"/>
        <v>1</v>
      </c>
      <c r="AK1078" s="29">
        <f t="shared" si="185"/>
        <v>1</v>
      </c>
      <c r="AL1078" s="30">
        <f t="shared" si="189"/>
        <v>2</v>
      </c>
      <c r="AM1078" s="30">
        <f t="shared" si="186"/>
        <v>2369</v>
      </c>
      <c r="AN1078" s="31">
        <f t="shared" ca="1" si="187"/>
        <v>-1.0409919057325356E-2</v>
      </c>
      <c r="AV1078" t="s">
        <v>1099</v>
      </c>
      <c r="AW1078" t="s">
        <v>31</v>
      </c>
      <c r="AX1078" s="7">
        <v>43347.416666666664</v>
      </c>
      <c r="AY1078">
        <v>79.75</v>
      </c>
      <c r="AZ1078" s="7">
        <v>43348.388888888891</v>
      </c>
      <c r="BA1078">
        <v>185.35</v>
      </c>
      <c r="BB1078" s="8">
        <v>1.3241000000000001</v>
      </c>
      <c r="BC1078">
        <v>89808.27</v>
      </c>
      <c r="BD1078" s="8">
        <v>1.2908999999999999</v>
      </c>
      <c r="BE1078">
        <v>872.3569</v>
      </c>
      <c r="BF1078">
        <v>69570.47</v>
      </c>
      <c r="BG1078">
        <v>4003901.04</v>
      </c>
      <c r="BH1078">
        <v>70</v>
      </c>
      <c r="BI1078">
        <v>1282.98</v>
      </c>
      <c r="BJ1078" s="8">
        <v>-0.35549999999999998</v>
      </c>
      <c r="BK1078" s="8">
        <v>1.9905999999999999</v>
      </c>
      <c r="BL1078" t="s">
        <v>610</v>
      </c>
    </row>
    <row r="1079" spans="1:64" x14ac:dyDescent="0.45">
      <c r="A1079" t="s">
        <v>1100</v>
      </c>
      <c r="B1079" t="s">
        <v>31</v>
      </c>
      <c r="C1079" s="7">
        <v>43347.5625</v>
      </c>
      <c r="D1079">
        <v>66.099999999999994</v>
      </c>
      <c r="E1079" s="7">
        <v>43348.388888888891</v>
      </c>
      <c r="F1079">
        <v>132.25</v>
      </c>
      <c r="G1079" s="8">
        <v>1.0007999999999999</v>
      </c>
      <c r="H1079">
        <v>67567.47</v>
      </c>
      <c r="I1079" s="8">
        <v>0.97070000000000001</v>
      </c>
      <c r="J1079">
        <v>1053.002</v>
      </c>
      <c r="K1079">
        <v>69603.45</v>
      </c>
      <c r="L1079">
        <v>4071468.52</v>
      </c>
      <c r="M1079">
        <v>28</v>
      </c>
      <c r="N1079">
        <v>2413.12</v>
      </c>
      <c r="O1079" s="8">
        <v>-0.16039999999999999</v>
      </c>
      <c r="P1079" s="8">
        <v>1.2693000000000001</v>
      </c>
      <c r="Q1079" t="s">
        <v>610</v>
      </c>
      <c r="S1079" s="2">
        <v>43347</v>
      </c>
      <c r="T1079" t="s">
        <v>1100</v>
      </c>
      <c r="U1079">
        <v>66.099999999999994</v>
      </c>
      <c r="V1079">
        <v>132.25</v>
      </c>
      <c r="W1079">
        <f t="shared" si="190"/>
        <v>14527521.053714981</v>
      </c>
      <c r="X1079">
        <f t="shared" si="191"/>
        <v>36318.802634287451</v>
      </c>
      <c r="Y1079">
        <f t="shared" si="181"/>
        <v>550</v>
      </c>
      <c r="Z1079">
        <f t="shared" si="182"/>
        <v>35291.575000000004</v>
      </c>
      <c r="AA1079">
        <f t="shared" si="183"/>
        <v>14676190.716214981</v>
      </c>
      <c r="AB1079" s="9">
        <f>IFERROR(AA1079/MAX($A$3:AA1079)-1,"")</f>
        <v>-2.1726121997801551E-3</v>
      </c>
      <c r="AG1079" s="2">
        <f t="shared" si="188"/>
        <v>43599</v>
      </c>
      <c r="AH1079">
        <v>17645800.229553986</v>
      </c>
      <c r="AI1079" s="9">
        <f>AH1079/MAX($AH$2:AH1079)-1</f>
        <v>-1.0504228812191929E-2</v>
      </c>
      <c r="AJ1079" s="29">
        <f t="shared" si="184"/>
        <v>1</v>
      </c>
      <c r="AK1079" s="29">
        <f t="shared" si="185"/>
        <v>1</v>
      </c>
      <c r="AL1079" s="30">
        <f t="shared" si="189"/>
        <v>2</v>
      </c>
      <c r="AM1079" s="30">
        <f t="shared" si="186"/>
        <v>2369</v>
      </c>
      <c r="AN1079" s="31">
        <f t="shared" ca="1" si="187"/>
        <v>-1.0504228812191929E-2</v>
      </c>
      <c r="AV1079" t="s">
        <v>1100</v>
      </c>
      <c r="AW1079" t="s">
        <v>31</v>
      </c>
      <c r="AX1079" s="7">
        <v>43347.5625</v>
      </c>
      <c r="AY1079">
        <v>66.099999999999994</v>
      </c>
      <c r="AZ1079" s="7">
        <v>43348.388888888891</v>
      </c>
      <c r="BA1079">
        <v>132.25</v>
      </c>
      <c r="BB1079" s="8">
        <v>1.0007999999999999</v>
      </c>
      <c r="BC1079">
        <v>67567.47</v>
      </c>
      <c r="BD1079" s="8">
        <v>0.97070000000000001</v>
      </c>
      <c r="BE1079">
        <v>1053.002</v>
      </c>
      <c r="BF1079">
        <v>69603.45</v>
      </c>
      <c r="BG1079">
        <v>4071468.52</v>
      </c>
      <c r="BH1079">
        <v>28</v>
      </c>
      <c r="BI1079">
        <v>2413.12</v>
      </c>
      <c r="BJ1079" s="8">
        <v>-0.16039999999999999</v>
      </c>
      <c r="BK1079" s="8">
        <v>1.2693000000000001</v>
      </c>
      <c r="BL1079" t="s">
        <v>610</v>
      </c>
    </row>
    <row r="1080" spans="1:64" x14ac:dyDescent="0.45">
      <c r="A1080" t="s">
        <v>1128</v>
      </c>
      <c r="B1080" t="s">
        <v>31</v>
      </c>
      <c r="C1080" s="7">
        <v>43348.416666666664</v>
      </c>
      <c r="D1080">
        <v>105</v>
      </c>
      <c r="E1080" s="7">
        <v>43349.388888888891</v>
      </c>
      <c r="F1080">
        <v>95.3</v>
      </c>
      <c r="G1080" s="8">
        <v>-9.2399999999999996E-2</v>
      </c>
      <c r="H1080">
        <v>-7841.83</v>
      </c>
      <c r="I1080" s="8">
        <v>-0.1115</v>
      </c>
      <c r="J1080">
        <v>670.06989999999996</v>
      </c>
      <c r="K1080">
        <v>70357.34</v>
      </c>
      <c r="L1080">
        <v>4063626.69</v>
      </c>
      <c r="M1080">
        <v>70</v>
      </c>
      <c r="N1080">
        <v>-112.03</v>
      </c>
      <c r="O1080" s="8">
        <v>-0.66669999999999996</v>
      </c>
      <c r="P1080" s="8">
        <v>1.1995</v>
      </c>
      <c r="Q1080" t="s">
        <v>610</v>
      </c>
      <c r="S1080" s="2">
        <v>43348</v>
      </c>
      <c r="T1080" t="s">
        <v>1128</v>
      </c>
      <c r="U1080">
        <v>105</v>
      </c>
      <c r="V1080">
        <v>95.3</v>
      </c>
      <c r="W1080">
        <f t="shared" si="190"/>
        <v>14676190.716214981</v>
      </c>
      <c r="X1080">
        <f t="shared" si="191"/>
        <v>36690.476790537454</v>
      </c>
      <c r="Y1080">
        <f t="shared" si="181"/>
        <v>350</v>
      </c>
      <c r="Z1080">
        <f t="shared" si="182"/>
        <v>-4096.0500000000011</v>
      </c>
      <c r="AA1080" t="str">
        <f t="shared" si="183"/>
        <v/>
      </c>
      <c r="AB1080" s="9" t="str">
        <f>IFERROR(AA1080/MAX($A$3:AA1080)-1,"")</f>
        <v/>
      </c>
      <c r="AG1080" s="2">
        <f t="shared" si="188"/>
        <v>43600</v>
      </c>
      <c r="AH1080">
        <v>17687013.579553988</v>
      </c>
      <c r="AI1080" s="9">
        <f>AH1080/MAX($AH$2:AH1080)-1</f>
        <v>-8.1931726395632065E-3</v>
      </c>
      <c r="AJ1080" s="29">
        <f t="shared" si="184"/>
        <v>1</v>
      </c>
      <c r="AK1080" s="29">
        <f t="shared" si="185"/>
        <v>1</v>
      </c>
      <c r="AL1080" s="30">
        <f t="shared" si="189"/>
        <v>2</v>
      </c>
      <c r="AM1080" s="30">
        <f t="shared" si="186"/>
        <v>2369</v>
      </c>
      <c r="AN1080" s="31">
        <f t="shared" ca="1" si="187"/>
        <v>-8.1931726395632065E-3</v>
      </c>
      <c r="AV1080" t="s">
        <v>1128</v>
      </c>
      <c r="AW1080" t="s">
        <v>31</v>
      </c>
      <c r="AX1080" s="7">
        <v>43348.416666666664</v>
      </c>
      <c r="AY1080">
        <v>105</v>
      </c>
      <c r="AZ1080" s="7">
        <v>43349.388888888891</v>
      </c>
      <c r="BA1080">
        <v>95.3</v>
      </c>
      <c r="BB1080" s="8">
        <v>-9.2399999999999996E-2</v>
      </c>
      <c r="BC1080">
        <v>-7841.83</v>
      </c>
      <c r="BD1080" s="8">
        <v>-0.1115</v>
      </c>
      <c r="BE1080">
        <v>670.06989999999996</v>
      </c>
      <c r="BF1080">
        <v>70357.34</v>
      </c>
      <c r="BG1080">
        <v>4063626.69</v>
      </c>
      <c r="BH1080">
        <v>70</v>
      </c>
      <c r="BI1080">
        <v>-112.03</v>
      </c>
      <c r="BJ1080" s="8">
        <v>-0.66669999999999996</v>
      </c>
      <c r="BK1080" s="8">
        <v>1.1995</v>
      </c>
      <c r="BL1080" t="s">
        <v>610</v>
      </c>
    </row>
    <row r="1081" spans="1:64" x14ac:dyDescent="0.45">
      <c r="A1081" t="s">
        <v>1114</v>
      </c>
      <c r="B1081" t="s">
        <v>31</v>
      </c>
      <c r="C1081" s="7">
        <v>43348.479166666664</v>
      </c>
      <c r="D1081">
        <v>74.3</v>
      </c>
      <c r="E1081" s="7">
        <v>43349.388888888891</v>
      </c>
      <c r="F1081">
        <v>42.9</v>
      </c>
      <c r="G1081" s="8">
        <v>-0.42259999999999998</v>
      </c>
      <c r="H1081">
        <v>-30830.55</v>
      </c>
      <c r="I1081" s="8">
        <v>-0.43840000000000001</v>
      </c>
      <c r="J1081">
        <v>946.53549999999996</v>
      </c>
      <c r="K1081">
        <v>70327.59</v>
      </c>
      <c r="L1081">
        <v>4032796.13</v>
      </c>
      <c r="M1081">
        <v>52</v>
      </c>
      <c r="N1081">
        <v>-592.9</v>
      </c>
      <c r="O1081" s="8">
        <v>-0.86409999999999998</v>
      </c>
      <c r="P1081" s="8">
        <v>1.0995999999999999</v>
      </c>
      <c r="Q1081" t="s">
        <v>610</v>
      </c>
      <c r="S1081" s="2">
        <v>43348</v>
      </c>
      <c r="T1081" t="s">
        <v>1114</v>
      </c>
      <c r="U1081">
        <v>74.3</v>
      </c>
      <c r="V1081">
        <v>42.9</v>
      </c>
      <c r="W1081">
        <f t="shared" si="190"/>
        <v>14676190.716214981</v>
      </c>
      <c r="X1081">
        <f t="shared" si="191"/>
        <v>36690.476790537454</v>
      </c>
      <c r="Y1081">
        <f t="shared" si="181"/>
        <v>500</v>
      </c>
      <c r="Z1081">
        <f t="shared" si="182"/>
        <v>-16285.999999999998</v>
      </c>
      <c r="AA1081" t="str">
        <f t="shared" si="183"/>
        <v/>
      </c>
      <c r="AB1081" s="9" t="str">
        <f>IFERROR(AA1081/MAX($A$3:AA1081)-1,"")</f>
        <v/>
      </c>
      <c r="AG1081" s="2">
        <f t="shared" si="188"/>
        <v>43601</v>
      </c>
      <c r="AH1081">
        <v>17720879.142053988</v>
      </c>
      <c r="AI1081" s="9">
        <f>AH1081/MAX($AH$2:AH1081)-1</f>
        <v>-6.2941467837381859E-3</v>
      </c>
      <c r="AJ1081" s="29">
        <f t="shared" si="184"/>
        <v>1</v>
      </c>
      <c r="AK1081" s="29">
        <f t="shared" si="185"/>
        <v>1</v>
      </c>
      <c r="AL1081" s="30">
        <f t="shared" si="189"/>
        <v>2</v>
      </c>
      <c r="AM1081" s="30">
        <f t="shared" si="186"/>
        <v>2369</v>
      </c>
      <c r="AN1081" s="31">
        <f t="shared" ca="1" si="187"/>
        <v>-6.2941467837381859E-3</v>
      </c>
      <c r="AV1081" t="s">
        <v>1114</v>
      </c>
      <c r="AW1081" t="s">
        <v>31</v>
      </c>
      <c r="AX1081" s="7">
        <v>43348.479166666664</v>
      </c>
      <c r="AY1081">
        <v>74.3</v>
      </c>
      <c r="AZ1081" s="7">
        <v>43349.388888888891</v>
      </c>
      <c r="BA1081">
        <v>42.9</v>
      </c>
      <c r="BB1081" s="8">
        <v>-0.42259999999999998</v>
      </c>
      <c r="BC1081">
        <v>-30830.55</v>
      </c>
      <c r="BD1081" s="8">
        <v>-0.43840000000000001</v>
      </c>
      <c r="BE1081">
        <v>946.53549999999996</v>
      </c>
      <c r="BF1081">
        <v>70327.59</v>
      </c>
      <c r="BG1081">
        <v>4032796.13</v>
      </c>
      <c r="BH1081">
        <v>52</v>
      </c>
      <c r="BI1081">
        <v>-592.9</v>
      </c>
      <c r="BJ1081" s="8">
        <v>-0.86409999999999998</v>
      </c>
      <c r="BK1081" s="8">
        <v>1.0995999999999999</v>
      </c>
      <c r="BL1081" t="s">
        <v>610</v>
      </c>
    </row>
    <row r="1082" spans="1:64" x14ac:dyDescent="0.45">
      <c r="A1082" t="s">
        <v>1114</v>
      </c>
      <c r="B1082" t="s">
        <v>31</v>
      </c>
      <c r="C1082" s="7">
        <v>43348.479166666664</v>
      </c>
      <c r="D1082">
        <v>74.3</v>
      </c>
      <c r="E1082" s="7">
        <v>43349.385416666664</v>
      </c>
      <c r="F1082">
        <v>20.3</v>
      </c>
      <c r="G1082" s="8">
        <v>-0.7268</v>
      </c>
      <c r="H1082">
        <v>-56463.37</v>
      </c>
      <c r="I1082" s="8">
        <v>-0.73950000000000005</v>
      </c>
      <c r="J1082">
        <v>1027.616</v>
      </c>
      <c r="K1082">
        <v>76351.850000000006</v>
      </c>
      <c r="L1082">
        <v>5213906.5</v>
      </c>
      <c r="M1082">
        <v>51</v>
      </c>
      <c r="N1082">
        <v>-1107.1199999999999</v>
      </c>
      <c r="O1082" s="8">
        <v>-0.81159999999999999</v>
      </c>
      <c r="P1082" s="8">
        <v>1.0995999999999999</v>
      </c>
      <c r="Q1082" t="s">
        <v>610</v>
      </c>
      <c r="S1082" s="2">
        <v>43348</v>
      </c>
      <c r="T1082" t="s">
        <v>1114</v>
      </c>
      <c r="U1082">
        <v>74.3</v>
      </c>
      <c r="V1082">
        <v>20.3</v>
      </c>
      <c r="W1082">
        <f t="shared" si="190"/>
        <v>14676190.716214981</v>
      </c>
      <c r="X1082">
        <f t="shared" si="191"/>
        <v>36690.476790537454</v>
      </c>
      <c r="Y1082">
        <f t="shared" si="181"/>
        <v>500</v>
      </c>
      <c r="Z1082">
        <f t="shared" si="182"/>
        <v>-27472.999999999996</v>
      </c>
      <c r="AA1082" t="str">
        <f t="shared" si="183"/>
        <v/>
      </c>
      <c r="AB1082" s="9" t="str">
        <f>IFERROR(AA1082/MAX($A$3:AA1082)-1,"")</f>
        <v/>
      </c>
      <c r="AG1082" s="2">
        <f t="shared" si="188"/>
        <v>43602</v>
      </c>
      <c r="AH1082">
        <v>17788960.729553986</v>
      </c>
      <c r="AI1082" s="9">
        <f>AH1082/MAX($AH$2:AH1082)-1</f>
        <v>-2.4764427379804221E-3</v>
      </c>
      <c r="AJ1082" s="29">
        <f t="shared" si="184"/>
        <v>1</v>
      </c>
      <c r="AK1082" s="29">
        <f t="shared" si="185"/>
        <v>1</v>
      </c>
      <c r="AL1082" s="30">
        <f t="shared" si="189"/>
        <v>2</v>
      </c>
      <c r="AM1082" s="30">
        <f t="shared" si="186"/>
        <v>2369</v>
      </c>
      <c r="AN1082" s="31">
        <f t="shared" ca="1" si="187"/>
        <v>-2.4764427379804221E-3</v>
      </c>
      <c r="AV1082" t="s">
        <v>1114</v>
      </c>
      <c r="AW1082" t="s">
        <v>31</v>
      </c>
      <c r="AX1082" s="7">
        <v>43348.479166666664</v>
      </c>
      <c r="AY1082">
        <v>74.3</v>
      </c>
      <c r="AZ1082" s="7">
        <v>43349.385416666664</v>
      </c>
      <c r="BA1082">
        <v>20.3</v>
      </c>
      <c r="BB1082" s="8">
        <v>-0.7268</v>
      </c>
      <c r="BC1082">
        <v>-56463.37</v>
      </c>
      <c r="BD1082" s="8">
        <v>-0.73950000000000005</v>
      </c>
      <c r="BE1082">
        <v>1027.616</v>
      </c>
      <c r="BF1082">
        <v>76351.850000000006</v>
      </c>
      <c r="BG1082">
        <v>5213906.5</v>
      </c>
      <c r="BH1082">
        <v>51</v>
      </c>
      <c r="BI1082">
        <v>-1107.1199999999999</v>
      </c>
      <c r="BJ1082" s="8">
        <v>-0.81159999999999999</v>
      </c>
      <c r="BK1082" s="8">
        <v>1.0995999999999999</v>
      </c>
      <c r="BL1082" t="s">
        <v>610</v>
      </c>
    </row>
    <row r="1083" spans="1:64" x14ac:dyDescent="0.45">
      <c r="A1083" t="s">
        <v>1115</v>
      </c>
      <c r="B1083" t="s">
        <v>31</v>
      </c>
      <c r="C1083" s="7">
        <v>43348.506944444445</v>
      </c>
      <c r="D1083">
        <v>56.4</v>
      </c>
      <c r="E1083" s="7">
        <v>43349.385416666664</v>
      </c>
      <c r="F1083">
        <v>6.0999990000000004</v>
      </c>
      <c r="G1083" s="8">
        <v>-0.89180000000000004</v>
      </c>
      <c r="H1083">
        <v>-68999.28</v>
      </c>
      <c r="I1083" s="8">
        <v>-0.90290000000000004</v>
      </c>
      <c r="J1083">
        <v>1354.92</v>
      </c>
      <c r="K1083">
        <v>76417.47</v>
      </c>
      <c r="L1083">
        <v>5144907.22</v>
      </c>
      <c r="M1083">
        <v>43</v>
      </c>
      <c r="N1083">
        <v>-1604.63</v>
      </c>
      <c r="O1083" s="8">
        <v>-0.89180000000000004</v>
      </c>
      <c r="P1083" s="8">
        <v>0.73760000000000003</v>
      </c>
      <c r="Q1083" t="s">
        <v>610</v>
      </c>
      <c r="S1083" s="2">
        <v>43348</v>
      </c>
      <c r="T1083" t="s">
        <v>1115</v>
      </c>
      <c r="U1083">
        <v>56.4</v>
      </c>
      <c r="V1083">
        <v>6.0999990000000004</v>
      </c>
      <c r="W1083">
        <f t="shared" si="190"/>
        <v>14676190.716214981</v>
      </c>
      <c r="X1083">
        <f t="shared" si="191"/>
        <v>36690.476790537454</v>
      </c>
      <c r="Y1083">
        <f t="shared" si="181"/>
        <v>650</v>
      </c>
      <c r="Z1083">
        <f t="shared" si="182"/>
        <v>-33101.250643500003</v>
      </c>
      <c r="AA1083">
        <f t="shared" si="183"/>
        <v>14595234.415571481</v>
      </c>
      <c r="AB1083" s="9">
        <f>IFERROR(AA1083/MAX($A$3:AA1083)-1,"")</f>
        <v>-7.676793465823617E-3</v>
      </c>
      <c r="AG1083" s="2">
        <f t="shared" si="188"/>
        <v>43603</v>
      </c>
      <c r="AH1083">
        <v>17788960.729553986</v>
      </c>
      <c r="AI1083" s="9">
        <f>AH1083/MAX($AH$2:AH1083)-1</f>
        <v>-2.4764427379804221E-3</v>
      </c>
      <c r="AJ1083" s="29">
        <f t="shared" si="184"/>
        <v>1</v>
      </c>
      <c r="AK1083" s="29">
        <f t="shared" si="185"/>
        <v>1</v>
      </c>
      <c r="AL1083" s="30">
        <f t="shared" si="189"/>
        <v>2</v>
      </c>
      <c r="AM1083" s="30">
        <f t="shared" si="186"/>
        <v>2369</v>
      </c>
      <c r="AN1083" s="31">
        <f t="shared" ca="1" si="187"/>
        <v>-2.4764427379804221E-3</v>
      </c>
      <c r="AV1083" t="s">
        <v>1115</v>
      </c>
      <c r="AW1083" t="s">
        <v>31</v>
      </c>
      <c r="AX1083" s="7">
        <v>43348.506944444445</v>
      </c>
      <c r="AY1083">
        <v>56.4</v>
      </c>
      <c r="AZ1083" s="7">
        <v>43349.385416666664</v>
      </c>
      <c r="BA1083">
        <v>6.0999990000000004</v>
      </c>
      <c r="BB1083" s="8">
        <v>-0.89180000000000004</v>
      </c>
      <c r="BC1083">
        <v>-68999.28</v>
      </c>
      <c r="BD1083" s="8">
        <v>-0.90290000000000004</v>
      </c>
      <c r="BE1083">
        <v>1354.92</v>
      </c>
      <c r="BF1083">
        <v>76417.47</v>
      </c>
      <c r="BG1083">
        <v>5144907.22</v>
      </c>
      <c r="BH1083">
        <v>43</v>
      </c>
      <c r="BI1083">
        <v>-1604.63</v>
      </c>
      <c r="BJ1083" s="8">
        <v>-0.89180000000000004</v>
      </c>
      <c r="BK1083" s="8">
        <v>0.73760000000000003</v>
      </c>
      <c r="BL1083" t="s">
        <v>610</v>
      </c>
    </row>
    <row r="1084" spans="1:64" x14ac:dyDescent="0.45">
      <c r="A1084" t="s">
        <v>1114</v>
      </c>
      <c r="B1084" t="s">
        <v>31</v>
      </c>
      <c r="C1084" s="7">
        <v>43349.395833333336</v>
      </c>
      <c r="D1084">
        <v>48.3</v>
      </c>
      <c r="E1084" s="7">
        <v>43349.635416666664</v>
      </c>
      <c r="F1084">
        <v>0.1</v>
      </c>
      <c r="G1084" s="8">
        <v>-0.99790000000000001</v>
      </c>
      <c r="H1084">
        <v>-76326.570000000007</v>
      </c>
      <c r="I1084" s="8">
        <v>-1.008</v>
      </c>
      <c r="J1084">
        <v>1567.796</v>
      </c>
      <c r="K1084">
        <v>75724.53</v>
      </c>
      <c r="L1084">
        <v>5068580.6500000004</v>
      </c>
      <c r="M1084">
        <v>70</v>
      </c>
      <c r="N1084">
        <v>-1090.3800000000001</v>
      </c>
      <c r="O1084" s="8">
        <v>-0.99790000000000001</v>
      </c>
      <c r="P1084" s="8">
        <v>0.11700000000000001</v>
      </c>
      <c r="Q1084" t="s">
        <v>610</v>
      </c>
      <c r="S1084" s="2">
        <v>43349</v>
      </c>
      <c r="T1084" t="s">
        <v>1114</v>
      </c>
      <c r="U1084">
        <v>48.3</v>
      </c>
      <c r="V1084">
        <v>0.1</v>
      </c>
      <c r="W1084">
        <f t="shared" si="190"/>
        <v>14595234.415571481</v>
      </c>
      <c r="X1084">
        <f t="shared" si="191"/>
        <v>36488.086038928705</v>
      </c>
      <c r="Y1084">
        <f t="shared" si="181"/>
        <v>750</v>
      </c>
      <c r="Z1084">
        <f t="shared" si="182"/>
        <v>-36513</v>
      </c>
      <c r="AA1084" t="str">
        <f t="shared" si="183"/>
        <v/>
      </c>
      <c r="AB1084" s="9" t="str">
        <f>IFERROR(AA1084/MAX($A$3:AA1084)-1,"")</f>
        <v/>
      </c>
      <c r="AG1084" s="2">
        <f t="shared" si="188"/>
        <v>43604</v>
      </c>
      <c r="AH1084">
        <v>17788960.729553986</v>
      </c>
      <c r="AI1084" s="9">
        <f>AH1084/MAX($AH$2:AH1084)-1</f>
        <v>-2.4764427379804221E-3</v>
      </c>
      <c r="AJ1084" s="29">
        <f t="shared" si="184"/>
        <v>1</v>
      </c>
      <c r="AK1084" s="29">
        <f t="shared" si="185"/>
        <v>1</v>
      </c>
      <c r="AL1084" s="30">
        <f t="shared" si="189"/>
        <v>2</v>
      </c>
      <c r="AM1084" s="30">
        <f t="shared" si="186"/>
        <v>2369</v>
      </c>
      <c r="AN1084" s="31">
        <f t="shared" ca="1" si="187"/>
        <v>-2.4764427379804221E-3</v>
      </c>
      <c r="AV1084" t="s">
        <v>1114</v>
      </c>
      <c r="AW1084" t="s">
        <v>31</v>
      </c>
      <c r="AX1084" s="7">
        <v>43349.395833333336</v>
      </c>
      <c r="AY1084">
        <v>48.3</v>
      </c>
      <c r="AZ1084" s="7">
        <v>43349.635416666664</v>
      </c>
      <c r="BA1084">
        <v>0.1</v>
      </c>
      <c r="BB1084" s="8">
        <v>-0.99790000000000001</v>
      </c>
      <c r="BC1084">
        <v>-76326.570000000007</v>
      </c>
      <c r="BD1084" s="8">
        <v>-1.008</v>
      </c>
      <c r="BE1084">
        <v>1567.796</v>
      </c>
      <c r="BF1084">
        <v>75724.53</v>
      </c>
      <c r="BG1084">
        <v>5068580.6500000004</v>
      </c>
      <c r="BH1084">
        <v>70</v>
      </c>
      <c r="BI1084">
        <v>-1090.3800000000001</v>
      </c>
      <c r="BJ1084" s="8">
        <v>-0.99790000000000001</v>
      </c>
      <c r="BK1084" s="8">
        <v>0.11700000000000001</v>
      </c>
      <c r="BL1084" t="s">
        <v>610</v>
      </c>
    </row>
    <row r="1085" spans="1:64" x14ac:dyDescent="0.45">
      <c r="A1085" t="s">
        <v>1128</v>
      </c>
      <c r="B1085" t="s">
        <v>31</v>
      </c>
      <c r="C1085" s="7">
        <v>43349.399305555555</v>
      </c>
      <c r="D1085">
        <v>73.400000000000006</v>
      </c>
      <c r="E1085" s="7">
        <v>43349.635416666664</v>
      </c>
      <c r="F1085">
        <v>0.3</v>
      </c>
      <c r="G1085" s="8">
        <v>-0.99590000000000001</v>
      </c>
      <c r="H1085">
        <v>-76167.759999999995</v>
      </c>
      <c r="I1085" s="8">
        <v>-1.006</v>
      </c>
      <c r="J1085">
        <v>1031.566</v>
      </c>
      <c r="K1085">
        <v>75716.97</v>
      </c>
      <c r="L1085">
        <v>4992412.8899999997</v>
      </c>
      <c r="M1085">
        <v>69</v>
      </c>
      <c r="N1085">
        <v>-1103.8800000000001</v>
      </c>
      <c r="O1085" s="8">
        <v>-0.99729999999999996</v>
      </c>
      <c r="P1085" s="8">
        <v>0.69620000000000004</v>
      </c>
      <c r="Q1085" t="s">
        <v>610</v>
      </c>
      <c r="S1085" s="2">
        <v>43349</v>
      </c>
      <c r="T1085" t="s">
        <v>1128</v>
      </c>
      <c r="U1085">
        <v>73.400000000000006</v>
      </c>
      <c r="V1085">
        <v>0.3</v>
      </c>
      <c r="W1085">
        <f t="shared" si="190"/>
        <v>14595234.415571481</v>
      </c>
      <c r="X1085">
        <f t="shared" si="191"/>
        <v>36488.086038928705</v>
      </c>
      <c r="Y1085">
        <f t="shared" si="181"/>
        <v>500</v>
      </c>
      <c r="Z1085">
        <f t="shared" si="182"/>
        <v>-36918.5</v>
      </c>
      <c r="AA1085">
        <f t="shared" si="183"/>
        <v>14521802.915571481</v>
      </c>
      <c r="AB1085" s="9">
        <f>IFERROR(AA1085/MAX($A$3:AA1085)-1,"")</f>
        <v>-1.26693670323621E-2</v>
      </c>
      <c r="AG1085" s="2">
        <f t="shared" si="188"/>
        <v>43605</v>
      </c>
      <c r="AH1085">
        <v>17802976.392053988</v>
      </c>
      <c r="AI1085" s="9">
        <f>AH1085/MAX($AH$2:AH1085)-1</f>
        <v>-1.6905084876923659E-3</v>
      </c>
      <c r="AJ1085" s="29">
        <f t="shared" si="184"/>
        <v>1</v>
      </c>
      <c r="AK1085" s="29">
        <f t="shared" si="185"/>
        <v>1</v>
      </c>
      <c r="AL1085" s="30">
        <f t="shared" si="189"/>
        <v>2</v>
      </c>
      <c r="AM1085" s="30">
        <f t="shared" si="186"/>
        <v>2369</v>
      </c>
      <c r="AN1085" s="31">
        <f t="shared" ca="1" si="187"/>
        <v>-1.6905084876923659E-3</v>
      </c>
      <c r="AV1085" t="s">
        <v>1128</v>
      </c>
      <c r="AW1085" t="s">
        <v>31</v>
      </c>
      <c r="AX1085" s="7">
        <v>43349.399305555555</v>
      </c>
      <c r="AY1085">
        <v>73.400000000000006</v>
      </c>
      <c r="AZ1085" s="7">
        <v>43349.635416666664</v>
      </c>
      <c r="BA1085">
        <v>0.3</v>
      </c>
      <c r="BB1085" s="8">
        <v>-0.99590000000000001</v>
      </c>
      <c r="BC1085">
        <v>-76167.759999999995</v>
      </c>
      <c r="BD1085" s="8">
        <v>-1.006</v>
      </c>
      <c r="BE1085">
        <v>1031.566</v>
      </c>
      <c r="BF1085">
        <v>75716.97</v>
      </c>
      <c r="BG1085">
        <v>4992412.8899999997</v>
      </c>
      <c r="BH1085">
        <v>69</v>
      </c>
      <c r="BI1085">
        <v>-1103.8800000000001</v>
      </c>
      <c r="BJ1085" s="8">
        <v>-0.99729999999999996</v>
      </c>
      <c r="BK1085" s="8">
        <v>0.69620000000000004</v>
      </c>
      <c r="BL1085" t="s">
        <v>610</v>
      </c>
    </row>
    <row r="1086" spans="1:64" x14ac:dyDescent="0.45">
      <c r="A1086" t="s">
        <v>1114</v>
      </c>
      <c r="B1086" t="s">
        <v>31</v>
      </c>
      <c r="C1086" s="7">
        <v>43350.399305555555</v>
      </c>
      <c r="D1086">
        <v>164.05</v>
      </c>
      <c r="E1086" s="7">
        <v>43353.385416666664</v>
      </c>
      <c r="F1086">
        <v>110.65</v>
      </c>
      <c r="G1086" s="8">
        <v>-0.32550000000000001</v>
      </c>
      <c r="H1086">
        <v>-25656.17</v>
      </c>
      <c r="I1086" s="8">
        <v>-0.34229999999999999</v>
      </c>
      <c r="J1086">
        <v>456.94639999999998</v>
      </c>
      <c r="K1086">
        <v>74962.06</v>
      </c>
      <c r="L1086">
        <v>4966756.72</v>
      </c>
      <c r="M1086">
        <v>74</v>
      </c>
      <c r="N1086">
        <v>-346.71</v>
      </c>
      <c r="O1086" s="8">
        <v>-0.61719999999999997</v>
      </c>
      <c r="P1086" s="8">
        <v>4.24E-2</v>
      </c>
      <c r="Q1086" t="s">
        <v>610</v>
      </c>
      <c r="S1086" s="2">
        <v>43350</v>
      </c>
      <c r="T1086" t="s">
        <v>1114</v>
      </c>
      <c r="U1086">
        <v>164.05</v>
      </c>
      <c r="V1086">
        <v>110.65</v>
      </c>
      <c r="W1086">
        <f t="shared" si="190"/>
        <v>14521802.915571481</v>
      </c>
      <c r="X1086">
        <f t="shared" si="191"/>
        <v>36304.507288928704</v>
      </c>
      <c r="Y1086">
        <f t="shared" si="181"/>
        <v>225</v>
      </c>
      <c r="Z1086">
        <f t="shared" si="182"/>
        <v>-12633.075000000001</v>
      </c>
      <c r="AA1086" t="str">
        <f t="shared" si="183"/>
        <v/>
      </c>
      <c r="AB1086" s="9" t="str">
        <f>IFERROR(AA1086/MAX($A$3:AA1086)-1,"")</f>
        <v/>
      </c>
      <c r="AG1086" s="2">
        <f t="shared" si="188"/>
        <v>43606</v>
      </c>
      <c r="AH1086">
        <v>17801871.229553986</v>
      </c>
      <c r="AI1086" s="9">
        <f>AH1086/MAX($AH$2:AH1086)-1</f>
        <v>-1.7524809460677249E-3</v>
      </c>
      <c r="AJ1086" s="29">
        <f t="shared" si="184"/>
        <v>1</v>
      </c>
      <c r="AK1086" s="29">
        <f t="shared" si="185"/>
        <v>1</v>
      </c>
      <c r="AL1086" s="30">
        <f t="shared" si="189"/>
        <v>2</v>
      </c>
      <c r="AM1086" s="30">
        <f t="shared" si="186"/>
        <v>2369</v>
      </c>
      <c r="AN1086" s="31">
        <f t="shared" ca="1" si="187"/>
        <v>-1.7524809460677249E-3</v>
      </c>
      <c r="AV1086" t="s">
        <v>1114</v>
      </c>
      <c r="AW1086" t="s">
        <v>31</v>
      </c>
      <c r="AX1086" s="7">
        <v>43350.399305555555</v>
      </c>
      <c r="AY1086">
        <v>164.05</v>
      </c>
      <c r="AZ1086" s="7">
        <v>43353.385416666664</v>
      </c>
      <c r="BA1086">
        <v>110.65</v>
      </c>
      <c r="BB1086" s="8">
        <v>-0.32550000000000001</v>
      </c>
      <c r="BC1086">
        <v>-25656.17</v>
      </c>
      <c r="BD1086" s="8">
        <v>-0.34229999999999999</v>
      </c>
      <c r="BE1086">
        <v>456.94639999999998</v>
      </c>
      <c r="BF1086">
        <v>74962.06</v>
      </c>
      <c r="BG1086">
        <v>4966756.72</v>
      </c>
      <c r="BH1086">
        <v>74</v>
      </c>
      <c r="BI1086">
        <v>-346.71</v>
      </c>
      <c r="BJ1086" s="8">
        <v>-0.61719999999999997</v>
      </c>
      <c r="BK1086" s="8">
        <v>4.24E-2</v>
      </c>
      <c r="BL1086" t="s">
        <v>610</v>
      </c>
    </row>
    <row r="1087" spans="1:64" x14ac:dyDescent="0.45">
      <c r="A1087" t="s">
        <v>1116</v>
      </c>
      <c r="B1087" t="s">
        <v>31</v>
      </c>
      <c r="C1087" s="7">
        <v>43350.614583333336</v>
      </c>
      <c r="D1087">
        <v>161.5</v>
      </c>
      <c r="E1087" s="7">
        <v>43353.388888888891</v>
      </c>
      <c r="F1087">
        <v>92.85</v>
      </c>
      <c r="G1087" s="8">
        <v>-0.42509999999999998</v>
      </c>
      <c r="H1087">
        <v>-30930.15</v>
      </c>
      <c r="I1087" s="8">
        <v>-0.44080000000000003</v>
      </c>
      <c r="J1087">
        <v>434.45190000000002</v>
      </c>
      <c r="K1087">
        <v>70163.98</v>
      </c>
      <c r="L1087">
        <v>4001865.98</v>
      </c>
      <c r="M1087">
        <v>13</v>
      </c>
      <c r="N1087">
        <v>-2379.2399999999998</v>
      </c>
      <c r="O1087" s="8">
        <v>-0.53559999999999997</v>
      </c>
      <c r="P1087" s="8">
        <v>0.14549999999999999</v>
      </c>
      <c r="Q1087" t="s">
        <v>610</v>
      </c>
      <c r="S1087" s="2">
        <v>43350</v>
      </c>
      <c r="T1087" t="s">
        <v>1116</v>
      </c>
      <c r="U1087">
        <v>161.5</v>
      </c>
      <c r="V1087">
        <v>92.85</v>
      </c>
      <c r="W1087">
        <f t="shared" si="190"/>
        <v>14521802.915571481</v>
      </c>
      <c r="X1087">
        <f t="shared" si="191"/>
        <v>36304.507288928704</v>
      </c>
      <c r="Y1087">
        <f t="shared" si="181"/>
        <v>225</v>
      </c>
      <c r="Z1087">
        <f t="shared" si="182"/>
        <v>-16018.537500000004</v>
      </c>
      <c r="AA1087">
        <f t="shared" si="183"/>
        <v>14493151.30307148</v>
      </c>
      <c r="AB1087" s="9">
        <f>IFERROR(AA1087/MAX($A$3:AA1087)-1,"")</f>
        <v>-1.4617376853844788E-2</v>
      </c>
      <c r="AG1087" s="2">
        <f t="shared" si="188"/>
        <v>43607</v>
      </c>
      <c r="AH1087">
        <v>17804530.767053988</v>
      </c>
      <c r="AI1087" s="9">
        <f>AH1087/MAX($AH$2:AH1087)-1</f>
        <v>-1.6033462468570958E-3</v>
      </c>
      <c r="AJ1087" s="29">
        <f t="shared" si="184"/>
        <v>1</v>
      </c>
      <c r="AK1087" s="29">
        <f t="shared" si="185"/>
        <v>1</v>
      </c>
      <c r="AL1087" s="30">
        <f t="shared" si="189"/>
        <v>2</v>
      </c>
      <c r="AM1087" s="30">
        <f t="shared" si="186"/>
        <v>2369</v>
      </c>
      <c r="AN1087" s="31">
        <f t="shared" ca="1" si="187"/>
        <v>-1.6033462468570958E-3</v>
      </c>
      <c r="AV1087" t="s">
        <v>1116</v>
      </c>
      <c r="AW1087" t="s">
        <v>31</v>
      </c>
      <c r="AX1087" s="7">
        <v>43350.614583333336</v>
      </c>
      <c r="AY1087">
        <v>161.5</v>
      </c>
      <c r="AZ1087" s="7">
        <v>43353.388888888891</v>
      </c>
      <c r="BA1087">
        <v>92.85</v>
      </c>
      <c r="BB1087" s="8">
        <v>-0.42509999999999998</v>
      </c>
      <c r="BC1087">
        <v>-30930.15</v>
      </c>
      <c r="BD1087" s="8">
        <v>-0.44080000000000003</v>
      </c>
      <c r="BE1087">
        <v>434.45190000000002</v>
      </c>
      <c r="BF1087">
        <v>70163.98</v>
      </c>
      <c r="BG1087">
        <v>4001865.98</v>
      </c>
      <c r="BH1087">
        <v>13</v>
      </c>
      <c r="BI1087">
        <v>-2379.2399999999998</v>
      </c>
      <c r="BJ1087" s="8">
        <v>-0.53559999999999997</v>
      </c>
      <c r="BK1087" s="8">
        <v>0.14549999999999999</v>
      </c>
      <c r="BL1087" t="s">
        <v>610</v>
      </c>
    </row>
    <row r="1088" spans="1:64" x14ac:dyDescent="0.45">
      <c r="A1088" t="s">
        <v>1114</v>
      </c>
      <c r="B1088" t="s">
        <v>31</v>
      </c>
      <c r="C1088" s="7">
        <v>43353.416666666664</v>
      </c>
      <c r="D1088">
        <v>142.94999999999999</v>
      </c>
      <c r="E1088" s="7">
        <v>43354.385416666664</v>
      </c>
      <c r="F1088">
        <v>149</v>
      </c>
      <c r="G1088" s="8">
        <v>4.2299999999999997E-2</v>
      </c>
      <c r="H1088">
        <v>1638.8</v>
      </c>
      <c r="I1088" s="8">
        <v>2.1899999999999999E-2</v>
      </c>
      <c r="J1088">
        <v>523.49620000000004</v>
      </c>
      <c r="K1088">
        <v>74833.78</v>
      </c>
      <c r="L1088">
        <v>4968395.53</v>
      </c>
      <c r="M1088">
        <v>69</v>
      </c>
      <c r="N1088">
        <v>23.75</v>
      </c>
      <c r="O1088" s="8">
        <v>-0.22950000000000001</v>
      </c>
      <c r="P1088" s="8">
        <v>0.29310000000000003</v>
      </c>
      <c r="Q1088" t="s">
        <v>610</v>
      </c>
      <c r="S1088" s="2">
        <v>43353</v>
      </c>
      <c r="T1088" t="s">
        <v>1114</v>
      </c>
      <c r="U1088">
        <v>142.94999999999999</v>
      </c>
      <c r="V1088">
        <v>149</v>
      </c>
      <c r="W1088">
        <f t="shared" si="190"/>
        <v>14493151.30307148</v>
      </c>
      <c r="X1088">
        <f t="shared" si="191"/>
        <v>36232.878257678698</v>
      </c>
      <c r="Y1088">
        <f t="shared" si="181"/>
        <v>250</v>
      </c>
      <c r="Z1088">
        <f t="shared" si="182"/>
        <v>782.62500000000296</v>
      </c>
      <c r="AA1088" t="str">
        <f t="shared" si="183"/>
        <v/>
      </c>
      <c r="AB1088" s="9" t="str">
        <f>IFERROR(AA1088/MAX($A$3:AA1088)-1,"")</f>
        <v/>
      </c>
      <c r="AG1088" s="2">
        <f t="shared" si="188"/>
        <v>43608</v>
      </c>
      <c r="AH1088">
        <v>17804530.767053988</v>
      </c>
      <c r="AI1088" s="9">
        <f>AH1088/MAX($AH$2:AH1088)-1</f>
        <v>-1.6033462468570958E-3</v>
      </c>
      <c r="AJ1088" s="29">
        <f t="shared" si="184"/>
        <v>1</v>
      </c>
      <c r="AK1088" s="29">
        <f t="shared" si="185"/>
        <v>1</v>
      </c>
      <c r="AL1088" s="30">
        <f t="shared" si="189"/>
        <v>2</v>
      </c>
      <c r="AM1088" s="30">
        <f t="shared" si="186"/>
        <v>2369</v>
      </c>
      <c r="AN1088" s="31">
        <f t="shared" ca="1" si="187"/>
        <v>-1.6033462468570958E-3</v>
      </c>
      <c r="AV1088" t="s">
        <v>1114</v>
      </c>
      <c r="AW1088" t="s">
        <v>31</v>
      </c>
      <c r="AX1088" s="7">
        <v>43353.416666666664</v>
      </c>
      <c r="AY1088">
        <v>142.94999999999999</v>
      </c>
      <c r="AZ1088" s="7">
        <v>43354.385416666664</v>
      </c>
      <c r="BA1088">
        <v>149</v>
      </c>
      <c r="BB1088" s="8">
        <v>4.2299999999999997E-2</v>
      </c>
      <c r="BC1088">
        <v>1638.8</v>
      </c>
      <c r="BD1088" s="8">
        <v>2.1899999999999999E-2</v>
      </c>
      <c r="BE1088">
        <v>523.49620000000004</v>
      </c>
      <c r="BF1088">
        <v>74833.78</v>
      </c>
      <c r="BG1088">
        <v>4968395.53</v>
      </c>
      <c r="BH1088">
        <v>69</v>
      </c>
      <c r="BI1088">
        <v>23.75</v>
      </c>
      <c r="BJ1088" s="8">
        <v>-0.22950000000000001</v>
      </c>
      <c r="BK1088" s="8">
        <v>0.29310000000000003</v>
      </c>
      <c r="BL1088" t="s">
        <v>610</v>
      </c>
    </row>
    <row r="1089" spans="1:64" x14ac:dyDescent="0.45">
      <c r="A1089" t="s">
        <v>1115</v>
      </c>
      <c r="B1089" t="s">
        <v>31</v>
      </c>
      <c r="C1089" s="7">
        <v>43353.461805555555</v>
      </c>
      <c r="D1089">
        <v>105.3</v>
      </c>
      <c r="E1089" s="7">
        <v>43354.385416666664</v>
      </c>
      <c r="F1089">
        <v>101.4</v>
      </c>
      <c r="G1089" s="8">
        <v>-3.6999999999999998E-2</v>
      </c>
      <c r="H1089">
        <v>-4239.3900000000003</v>
      </c>
      <c r="I1089" s="8">
        <v>-5.67E-2</v>
      </c>
      <c r="J1089">
        <v>710.47310000000004</v>
      </c>
      <c r="K1089">
        <v>74812.83</v>
      </c>
      <c r="L1089">
        <v>4964156.13</v>
      </c>
      <c r="M1089">
        <v>56</v>
      </c>
      <c r="N1089">
        <v>-75.7</v>
      </c>
      <c r="O1089" s="8">
        <v>-0.24879999999999999</v>
      </c>
      <c r="P1089" s="8">
        <v>0.2621</v>
      </c>
      <c r="Q1089" t="s">
        <v>610</v>
      </c>
      <c r="S1089" s="2">
        <v>43353</v>
      </c>
      <c r="T1089" t="s">
        <v>1115</v>
      </c>
      <c r="U1089">
        <v>105.3</v>
      </c>
      <c r="V1089">
        <v>101.4</v>
      </c>
      <c r="W1089">
        <f t="shared" si="190"/>
        <v>14493151.30307148</v>
      </c>
      <c r="X1089">
        <f t="shared" si="191"/>
        <v>36232.878257678698</v>
      </c>
      <c r="Y1089">
        <f t="shared" si="181"/>
        <v>350</v>
      </c>
      <c r="Z1089">
        <f t="shared" si="182"/>
        <v>-2088.4499999999944</v>
      </c>
      <c r="AA1089" t="str">
        <f t="shared" si="183"/>
        <v/>
      </c>
      <c r="AB1089" s="9" t="str">
        <f>IFERROR(AA1089/MAX($A$3:AA1089)-1,"")</f>
        <v/>
      </c>
      <c r="AG1089" s="2">
        <f t="shared" si="188"/>
        <v>43609</v>
      </c>
      <c r="AH1089">
        <v>17872794.767053988</v>
      </c>
      <c r="AI1089" s="9">
        <f>AH1089/MAX($AH$2:AH1089)-1</f>
        <v>0</v>
      </c>
      <c r="AJ1089" s="29">
        <f t="shared" si="184"/>
        <v>1</v>
      </c>
      <c r="AK1089" s="29">
        <f t="shared" si="185"/>
        <v>1</v>
      </c>
      <c r="AL1089" s="30">
        <f t="shared" si="189"/>
        <v>2</v>
      </c>
      <c r="AM1089" s="30">
        <f t="shared" si="186"/>
        <v>2369</v>
      </c>
      <c r="AN1089" s="31">
        <f t="shared" ca="1" si="187"/>
        <v>0</v>
      </c>
      <c r="AV1089" t="s">
        <v>1115</v>
      </c>
      <c r="AW1089" t="s">
        <v>31</v>
      </c>
      <c r="AX1089" s="7">
        <v>43353.461805555555</v>
      </c>
      <c r="AY1089">
        <v>105.3</v>
      </c>
      <c r="AZ1089" s="7">
        <v>43354.385416666664</v>
      </c>
      <c r="BA1089">
        <v>101.4</v>
      </c>
      <c r="BB1089" s="8">
        <v>-3.6999999999999998E-2</v>
      </c>
      <c r="BC1089">
        <v>-4239.3900000000003</v>
      </c>
      <c r="BD1089" s="8">
        <v>-5.67E-2</v>
      </c>
      <c r="BE1089">
        <v>710.47310000000004</v>
      </c>
      <c r="BF1089">
        <v>74812.83</v>
      </c>
      <c r="BG1089">
        <v>4964156.13</v>
      </c>
      <c r="BH1089">
        <v>56</v>
      </c>
      <c r="BI1089">
        <v>-75.7</v>
      </c>
      <c r="BJ1089" s="8">
        <v>-0.24879999999999999</v>
      </c>
      <c r="BK1089" s="8">
        <v>0.2621</v>
      </c>
      <c r="BL1089" t="s">
        <v>610</v>
      </c>
    </row>
    <row r="1090" spans="1:64" x14ac:dyDescent="0.45">
      <c r="A1090" t="s">
        <v>1115</v>
      </c>
      <c r="B1090" t="s">
        <v>31</v>
      </c>
      <c r="C1090" s="7">
        <v>43353.503472222219</v>
      </c>
      <c r="D1090">
        <v>120.95</v>
      </c>
      <c r="E1090" s="7">
        <v>43354.388888888891</v>
      </c>
      <c r="F1090">
        <v>111.25</v>
      </c>
      <c r="G1090" s="8">
        <v>-8.0199999999999994E-2</v>
      </c>
      <c r="H1090">
        <v>-6958.68</v>
      </c>
      <c r="I1090" s="8">
        <v>-9.9400000000000002E-2</v>
      </c>
      <c r="J1090">
        <v>578.82870000000003</v>
      </c>
      <c r="K1090">
        <v>70009.33</v>
      </c>
      <c r="L1090">
        <v>3994907.3</v>
      </c>
      <c r="M1090">
        <v>45</v>
      </c>
      <c r="N1090">
        <v>-154.63999999999999</v>
      </c>
      <c r="O1090" s="8">
        <v>-0.39929999999999999</v>
      </c>
      <c r="P1090" s="8">
        <v>9.8799999999999999E-2</v>
      </c>
      <c r="Q1090" t="s">
        <v>610</v>
      </c>
      <c r="S1090" s="2">
        <v>43353</v>
      </c>
      <c r="T1090" t="s">
        <v>1115</v>
      </c>
      <c r="U1090">
        <v>120.95</v>
      </c>
      <c r="V1090">
        <v>111.25</v>
      </c>
      <c r="W1090">
        <f t="shared" si="190"/>
        <v>14493151.30307148</v>
      </c>
      <c r="X1090">
        <f t="shared" si="191"/>
        <v>36232.878257678698</v>
      </c>
      <c r="Y1090">
        <f t="shared" ref="Y1090:Y1153" si="192">MROUND(X1090/U1090,25)</f>
        <v>300</v>
      </c>
      <c r="Z1090">
        <f t="shared" ref="Z1090:Z1153" si="193">Y1090*((V1090*0.99)-(U1090*1.01))</f>
        <v>-3606.6000000000017</v>
      </c>
      <c r="AA1090">
        <f t="shared" si="183"/>
        <v>14488238.878071479</v>
      </c>
      <c r="AB1090" s="9">
        <f>IFERROR(AA1090/MAX($A$3:AA1090)-1,"")</f>
        <v>-1.4951370347135895E-2</v>
      </c>
      <c r="AG1090" s="2">
        <f t="shared" si="188"/>
        <v>43610</v>
      </c>
      <c r="AH1090">
        <v>17872794.767053988</v>
      </c>
      <c r="AI1090" s="9">
        <f>AH1090/MAX($AH$2:AH1090)-1</f>
        <v>0</v>
      </c>
      <c r="AJ1090" s="29">
        <f t="shared" si="184"/>
        <v>1</v>
      </c>
      <c r="AK1090" s="29">
        <f t="shared" si="185"/>
        <v>1</v>
      </c>
      <c r="AL1090" s="30">
        <f t="shared" si="189"/>
        <v>2</v>
      </c>
      <c r="AM1090" s="30">
        <f t="shared" si="186"/>
        <v>2369</v>
      </c>
      <c r="AN1090" s="31">
        <f t="shared" ca="1" si="187"/>
        <v>0</v>
      </c>
      <c r="AV1090" t="s">
        <v>1115</v>
      </c>
      <c r="AW1090" t="s">
        <v>31</v>
      </c>
      <c r="AX1090" s="7">
        <v>43353.503472222219</v>
      </c>
      <c r="AY1090">
        <v>120.95</v>
      </c>
      <c r="AZ1090" s="7">
        <v>43354.388888888891</v>
      </c>
      <c r="BA1090">
        <v>111.25</v>
      </c>
      <c r="BB1090" s="8">
        <v>-8.0199999999999994E-2</v>
      </c>
      <c r="BC1090">
        <v>-6958.68</v>
      </c>
      <c r="BD1090" s="8">
        <v>-9.9400000000000002E-2</v>
      </c>
      <c r="BE1090">
        <v>578.82870000000003</v>
      </c>
      <c r="BF1090">
        <v>70009.33</v>
      </c>
      <c r="BG1090">
        <v>3994907.3</v>
      </c>
      <c r="BH1090">
        <v>45</v>
      </c>
      <c r="BI1090">
        <v>-154.63999999999999</v>
      </c>
      <c r="BJ1090" s="8">
        <v>-0.39929999999999999</v>
      </c>
      <c r="BK1090" s="8">
        <v>9.8799999999999999E-2</v>
      </c>
      <c r="BL1090" t="s">
        <v>610</v>
      </c>
    </row>
    <row r="1091" spans="1:64" x14ac:dyDescent="0.45">
      <c r="A1091" t="s">
        <v>1117</v>
      </c>
      <c r="B1091" t="s">
        <v>31</v>
      </c>
      <c r="C1091" s="7">
        <v>43354.576388888891</v>
      </c>
      <c r="D1091">
        <v>78.55</v>
      </c>
      <c r="E1091" s="7">
        <v>43355.385416666664</v>
      </c>
      <c r="F1091">
        <v>292.3</v>
      </c>
      <c r="G1091" s="8">
        <v>2.7212000000000001</v>
      </c>
      <c r="H1091">
        <v>200069.62</v>
      </c>
      <c r="I1091" s="8">
        <v>2.6739999999999999</v>
      </c>
      <c r="J1091">
        <v>952.52419999999995</v>
      </c>
      <c r="K1091">
        <v>74820.78</v>
      </c>
      <c r="L1091">
        <v>5164225.75</v>
      </c>
      <c r="M1091">
        <v>23</v>
      </c>
      <c r="N1091">
        <v>8698.68</v>
      </c>
      <c r="O1091" s="8">
        <v>-0.2069</v>
      </c>
      <c r="P1091" s="8">
        <v>2.7212000000000001</v>
      </c>
      <c r="Q1091" t="s">
        <v>610</v>
      </c>
      <c r="S1091" s="2">
        <v>43354</v>
      </c>
      <c r="T1091" t="s">
        <v>1117</v>
      </c>
      <c r="U1091">
        <v>78.55</v>
      </c>
      <c r="V1091">
        <v>292.3</v>
      </c>
      <c r="W1091">
        <f t="shared" si="190"/>
        <v>14488238.878071479</v>
      </c>
      <c r="X1091">
        <f t="shared" si="191"/>
        <v>36220.5971951787</v>
      </c>
      <c r="Y1091">
        <f t="shared" si="192"/>
        <v>450</v>
      </c>
      <c r="Z1091">
        <f t="shared" si="193"/>
        <v>94518.675000000003</v>
      </c>
      <c r="AA1091" t="str">
        <f t="shared" ref="AA1091:AA1154" si="194">IF(S1091&lt;&gt;S1092,W1091+SUMIF($S$3:$S$3590,S1091,$Z$3:$Z$3590),"")</f>
        <v/>
      </c>
      <c r="AB1091" s="9" t="str">
        <f>IFERROR(AA1091/MAX($A$3:AA1091)-1,"")</f>
        <v/>
      </c>
      <c r="AG1091" s="2">
        <f t="shared" si="188"/>
        <v>43611</v>
      </c>
      <c r="AH1091">
        <v>17872794.767053988</v>
      </c>
      <c r="AI1091" s="9">
        <f>AH1091/MAX($AH$2:AH1091)-1</f>
        <v>0</v>
      </c>
      <c r="AJ1091" s="29">
        <f t="shared" ref="AJ1091:AJ1154" si="195">IF(AG1091=$AP$3,1,IF(AJ1090=1,1,""))</f>
        <v>1</v>
      </c>
      <c r="AK1091" s="29">
        <f t="shared" ref="AK1091:AK1154" si="196">IF(AG1091=$AP$4,1,IF(AK1092=1,1,""))</f>
        <v>1</v>
      </c>
      <c r="AL1091" s="30">
        <f t="shared" si="189"/>
        <v>2</v>
      </c>
      <c r="AM1091" s="30">
        <f t="shared" ref="AM1091:AM1154" si="197">IF(AND(AK1091=1,AK1092&lt;&gt;1),ROW(),IF(AND(AK1091="",AK1092=""),"",AM1092))</f>
        <v>2369</v>
      </c>
      <c r="AN1091" s="31">
        <f t="shared" ref="AN1091:AN1154" ca="1" si="198">IF(AM1091="","",IF(AJ1091=1,AH1091/MAX(INDIRECT("AH"&amp;AL1091&amp;":"&amp;"AJ"&amp;ROW(AN1091)))-1,""))</f>
        <v>0</v>
      </c>
      <c r="AV1091" t="s">
        <v>1117</v>
      </c>
      <c r="AW1091" t="s">
        <v>31</v>
      </c>
      <c r="AX1091" s="7">
        <v>43354.576388888891</v>
      </c>
      <c r="AY1091">
        <v>78.55</v>
      </c>
      <c r="AZ1091" s="7">
        <v>43355.385416666664</v>
      </c>
      <c r="BA1091">
        <v>292.3</v>
      </c>
      <c r="BB1091" s="8">
        <v>2.7212000000000001</v>
      </c>
      <c r="BC1091">
        <v>200069.62</v>
      </c>
      <c r="BD1091" s="8">
        <v>2.6739999999999999</v>
      </c>
      <c r="BE1091">
        <v>952.52419999999995</v>
      </c>
      <c r="BF1091">
        <v>74820.78</v>
      </c>
      <c r="BG1091">
        <v>5164225.75</v>
      </c>
      <c r="BH1091">
        <v>23</v>
      </c>
      <c r="BI1091">
        <v>8698.68</v>
      </c>
      <c r="BJ1091" s="8">
        <v>-0.2069</v>
      </c>
      <c r="BK1091" s="8">
        <v>2.7212000000000001</v>
      </c>
      <c r="BL1091" t="s">
        <v>610</v>
      </c>
    </row>
    <row r="1092" spans="1:64" x14ac:dyDescent="0.45">
      <c r="A1092" t="s">
        <v>1096</v>
      </c>
      <c r="B1092" t="s">
        <v>31</v>
      </c>
      <c r="C1092" s="7">
        <v>43354.586805555555</v>
      </c>
      <c r="D1092">
        <v>60.8</v>
      </c>
      <c r="E1092" s="7">
        <v>43355.385416666664</v>
      </c>
      <c r="F1092">
        <v>209</v>
      </c>
      <c r="G1092" s="8">
        <v>2.4375</v>
      </c>
      <c r="H1092">
        <v>179175.23</v>
      </c>
      <c r="I1092" s="8">
        <v>2.3931</v>
      </c>
      <c r="J1092">
        <v>1231.4280000000001</v>
      </c>
      <c r="K1092">
        <v>74870.820000000007</v>
      </c>
      <c r="L1092">
        <v>5343400.9800000004</v>
      </c>
      <c r="M1092">
        <v>20</v>
      </c>
      <c r="N1092">
        <v>8958.76</v>
      </c>
      <c r="O1092" s="8">
        <v>-0.1472</v>
      </c>
      <c r="P1092" s="8">
        <v>2.4375</v>
      </c>
      <c r="Q1092" t="s">
        <v>610</v>
      </c>
      <c r="S1092" s="2">
        <v>43354</v>
      </c>
      <c r="T1092" t="s">
        <v>1096</v>
      </c>
      <c r="U1092">
        <v>60.8</v>
      </c>
      <c r="V1092">
        <v>209</v>
      </c>
      <c r="W1092">
        <f t="shared" si="190"/>
        <v>14488238.878071479</v>
      </c>
      <c r="X1092">
        <f t="shared" si="191"/>
        <v>36220.5971951787</v>
      </c>
      <c r="Y1092">
        <f t="shared" si="192"/>
        <v>600</v>
      </c>
      <c r="Z1092">
        <f t="shared" si="193"/>
        <v>87301.200000000012</v>
      </c>
      <c r="AA1092" t="str">
        <f t="shared" si="194"/>
        <v/>
      </c>
      <c r="AB1092" s="9" t="str">
        <f>IFERROR(AA1092/MAX($A$3:AA1092)-1,"")</f>
        <v/>
      </c>
      <c r="AG1092" s="2">
        <f t="shared" ref="AG1092:AG1155" si="199">AG1091+1</f>
        <v>43612</v>
      </c>
      <c r="AH1092">
        <v>17918546.654553987</v>
      </c>
      <c r="AI1092" s="9">
        <f>AH1092/MAX($AH$2:AH1092)-1</f>
        <v>0</v>
      </c>
      <c r="AJ1092" s="29">
        <f t="shared" si="195"/>
        <v>1</v>
      </c>
      <c r="AK1092" s="29">
        <f t="shared" si="196"/>
        <v>1</v>
      </c>
      <c r="AL1092" s="30">
        <f t="shared" ref="AL1092:AL1155" si="200">IF(AND(AJ1092=1,AJ1091&lt;&gt;1),ROW(),IF(AND(AJ1092="",AJ1091=""),"",AL1091))</f>
        <v>2</v>
      </c>
      <c r="AM1092" s="30">
        <f t="shared" si="197"/>
        <v>2369</v>
      </c>
      <c r="AN1092" s="31">
        <f t="shared" ca="1" si="198"/>
        <v>0</v>
      </c>
      <c r="AV1092" t="s">
        <v>1096</v>
      </c>
      <c r="AW1092" t="s">
        <v>31</v>
      </c>
      <c r="AX1092" s="7">
        <v>43354.586805555555</v>
      </c>
      <c r="AY1092">
        <v>60.8</v>
      </c>
      <c r="AZ1092" s="7">
        <v>43355.385416666664</v>
      </c>
      <c r="BA1092">
        <v>209</v>
      </c>
      <c r="BB1092" s="8">
        <v>2.4375</v>
      </c>
      <c r="BC1092">
        <v>179175.23</v>
      </c>
      <c r="BD1092" s="8">
        <v>2.3931</v>
      </c>
      <c r="BE1092">
        <v>1231.4280000000001</v>
      </c>
      <c r="BF1092">
        <v>74870.820000000007</v>
      </c>
      <c r="BG1092">
        <v>5343400.9800000004</v>
      </c>
      <c r="BH1092">
        <v>20</v>
      </c>
      <c r="BI1092">
        <v>8958.76</v>
      </c>
      <c r="BJ1092" s="8">
        <v>-0.1472</v>
      </c>
      <c r="BK1092" s="8">
        <v>2.4375</v>
      </c>
      <c r="BL1092" t="s">
        <v>610</v>
      </c>
    </row>
    <row r="1093" spans="1:64" x14ac:dyDescent="0.45">
      <c r="A1093" t="s">
        <v>1096</v>
      </c>
      <c r="B1093" t="s">
        <v>31</v>
      </c>
      <c r="C1093" s="7">
        <v>43354.590277777781</v>
      </c>
      <c r="D1093">
        <v>70</v>
      </c>
      <c r="E1093" s="7">
        <v>43355.388888888891</v>
      </c>
      <c r="F1093">
        <v>297</v>
      </c>
      <c r="G1093" s="8">
        <v>3.2429000000000001</v>
      </c>
      <c r="H1093">
        <v>223248.76</v>
      </c>
      <c r="I1093" s="8">
        <v>3.1903999999999999</v>
      </c>
      <c r="J1093">
        <v>999.63620000000003</v>
      </c>
      <c r="K1093">
        <v>69974.539999999994</v>
      </c>
      <c r="L1093">
        <v>4218156.0599999996</v>
      </c>
      <c r="M1093">
        <v>20</v>
      </c>
      <c r="N1093">
        <v>11162.44</v>
      </c>
      <c r="O1093" s="8">
        <v>-0.2014</v>
      </c>
      <c r="P1093" s="8">
        <v>3.2429000000000001</v>
      </c>
      <c r="Q1093" t="s">
        <v>610</v>
      </c>
      <c r="S1093" s="2">
        <v>43354</v>
      </c>
      <c r="T1093" t="s">
        <v>1096</v>
      </c>
      <c r="U1093">
        <v>70</v>
      </c>
      <c r="V1093">
        <v>297</v>
      </c>
      <c r="W1093">
        <f t="shared" si="190"/>
        <v>14488238.878071479</v>
      </c>
      <c r="X1093">
        <f t="shared" si="191"/>
        <v>36220.5971951787</v>
      </c>
      <c r="Y1093">
        <f t="shared" si="192"/>
        <v>525</v>
      </c>
      <c r="Z1093">
        <f t="shared" si="193"/>
        <v>117248.24999999999</v>
      </c>
      <c r="AA1093" t="str">
        <f t="shared" si="194"/>
        <v/>
      </c>
      <c r="AB1093" s="9" t="str">
        <f>IFERROR(AA1093/MAX($A$3:AA1093)-1,"")</f>
        <v/>
      </c>
      <c r="AG1093" s="2">
        <f t="shared" si="199"/>
        <v>43613</v>
      </c>
      <c r="AH1093">
        <v>17843369.054553986</v>
      </c>
      <c r="AI1093" s="9">
        <f>AH1093/MAX($AH$2:AH1093)-1</f>
        <v>-4.1955188358367979E-3</v>
      </c>
      <c r="AJ1093" s="29">
        <f t="shared" si="195"/>
        <v>1</v>
      </c>
      <c r="AK1093" s="29">
        <f t="shared" si="196"/>
        <v>1</v>
      </c>
      <c r="AL1093" s="30">
        <f t="shared" si="200"/>
        <v>2</v>
      </c>
      <c r="AM1093" s="30">
        <f t="shared" si="197"/>
        <v>2369</v>
      </c>
      <c r="AN1093" s="31">
        <f t="shared" ca="1" si="198"/>
        <v>-4.1955188358367979E-3</v>
      </c>
      <c r="AV1093" t="s">
        <v>1096</v>
      </c>
      <c r="AW1093" t="s">
        <v>31</v>
      </c>
      <c r="AX1093" s="7">
        <v>43354.590277777781</v>
      </c>
      <c r="AY1093">
        <v>70</v>
      </c>
      <c r="AZ1093" s="7">
        <v>43355.388888888891</v>
      </c>
      <c r="BA1093">
        <v>297</v>
      </c>
      <c r="BB1093" s="8">
        <v>3.2429000000000001</v>
      </c>
      <c r="BC1093">
        <v>223248.76</v>
      </c>
      <c r="BD1093" s="8">
        <v>3.1903999999999999</v>
      </c>
      <c r="BE1093">
        <v>999.63620000000003</v>
      </c>
      <c r="BF1093">
        <v>69974.539999999994</v>
      </c>
      <c r="BG1093">
        <v>4218156.0599999996</v>
      </c>
      <c r="BH1093">
        <v>20</v>
      </c>
      <c r="BI1093">
        <v>11162.44</v>
      </c>
      <c r="BJ1093" s="8">
        <v>-0.2014</v>
      </c>
      <c r="BK1093" s="8">
        <v>3.2429000000000001</v>
      </c>
      <c r="BL1093" t="s">
        <v>610</v>
      </c>
    </row>
    <row r="1094" spans="1:64" x14ac:dyDescent="0.45">
      <c r="A1094" t="s">
        <v>1097</v>
      </c>
      <c r="B1094" t="s">
        <v>31</v>
      </c>
      <c r="C1094" s="7">
        <v>43354.600694444445</v>
      </c>
      <c r="D1094">
        <v>62.55</v>
      </c>
      <c r="E1094" s="7">
        <v>43355.388888888891</v>
      </c>
      <c r="F1094">
        <v>212.95</v>
      </c>
      <c r="G1094" s="8">
        <v>2.4045000000000001</v>
      </c>
      <c r="H1094">
        <v>165498.74</v>
      </c>
      <c r="I1094" s="8">
        <v>2.3603999999999998</v>
      </c>
      <c r="J1094">
        <v>1120.923</v>
      </c>
      <c r="K1094">
        <v>70113.759999999995</v>
      </c>
      <c r="L1094">
        <v>4383654.8099999996</v>
      </c>
      <c r="M1094">
        <v>17</v>
      </c>
      <c r="N1094">
        <v>9735.2199999999993</v>
      </c>
      <c r="O1094" s="8">
        <v>-0.1439</v>
      </c>
      <c r="P1094" s="8">
        <v>2.4045000000000001</v>
      </c>
      <c r="Q1094" t="s">
        <v>610</v>
      </c>
      <c r="S1094" s="2">
        <v>43354</v>
      </c>
      <c r="T1094" t="s">
        <v>1097</v>
      </c>
      <c r="U1094">
        <v>62.55</v>
      </c>
      <c r="V1094">
        <v>212.95</v>
      </c>
      <c r="W1094">
        <f t="shared" ref="W1094:W1157" si="201">IF(S1094&lt;&gt;S1093,AA1093,W1093)</f>
        <v>14488238.878071479</v>
      </c>
      <c r="X1094">
        <f t="shared" si="191"/>
        <v>36220.5971951787</v>
      </c>
      <c r="Y1094">
        <f t="shared" si="192"/>
        <v>575</v>
      </c>
      <c r="Z1094">
        <f t="shared" si="193"/>
        <v>84895.874999999985</v>
      </c>
      <c r="AA1094">
        <f t="shared" si="194"/>
        <v>14872202.878071479</v>
      </c>
      <c r="AB1094" s="9">
        <f>IFERROR(AA1094/MAX($A$3:AA1094)-1,"")</f>
        <v>0</v>
      </c>
      <c r="AG1094" s="2">
        <f t="shared" si="199"/>
        <v>43614</v>
      </c>
      <c r="AH1094">
        <v>17843051.154553987</v>
      </c>
      <c r="AI1094" s="9">
        <f>AH1094/MAX($AH$2:AH1094)-1</f>
        <v>-4.2132602300540833E-3</v>
      </c>
      <c r="AJ1094" s="29">
        <f t="shared" si="195"/>
        <v>1</v>
      </c>
      <c r="AK1094" s="29">
        <f t="shared" si="196"/>
        <v>1</v>
      </c>
      <c r="AL1094" s="30">
        <f t="shared" si="200"/>
        <v>2</v>
      </c>
      <c r="AM1094" s="30">
        <f t="shared" si="197"/>
        <v>2369</v>
      </c>
      <c r="AN1094" s="31">
        <f t="shared" ca="1" si="198"/>
        <v>-4.2132602300540833E-3</v>
      </c>
      <c r="AV1094" t="s">
        <v>1097</v>
      </c>
      <c r="AW1094" t="s">
        <v>31</v>
      </c>
      <c r="AX1094" s="7">
        <v>43354.600694444445</v>
      </c>
      <c r="AY1094">
        <v>62.55</v>
      </c>
      <c r="AZ1094" s="7">
        <v>43355.388888888891</v>
      </c>
      <c r="BA1094">
        <v>212.95</v>
      </c>
      <c r="BB1094" s="8">
        <v>2.4045000000000001</v>
      </c>
      <c r="BC1094">
        <v>165498.74</v>
      </c>
      <c r="BD1094" s="8">
        <v>2.3603999999999998</v>
      </c>
      <c r="BE1094">
        <v>1120.923</v>
      </c>
      <c r="BF1094">
        <v>70113.759999999995</v>
      </c>
      <c r="BG1094">
        <v>4383654.8099999996</v>
      </c>
      <c r="BH1094">
        <v>17</v>
      </c>
      <c r="BI1094">
        <v>9735.2199999999993</v>
      </c>
      <c r="BJ1094" s="8">
        <v>-0.1439</v>
      </c>
      <c r="BK1094" s="8">
        <v>2.4045000000000001</v>
      </c>
      <c r="BL1094" t="s">
        <v>610</v>
      </c>
    </row>
    <row r="1095" spans="1:64" x14ac:dyDescent="0.45">
      <c r="A1095" t="s">
        <v>1118</v>
      </c>
      <c r="B1095" t="s">
        <v>31</v>
      </c>
      <c r="C1095" s="7">
        <v>43355.395833333336</v>
      </c>
      <c r="D1095">
        <v>92.85</v>
      </c>
      <c r="E1095" s="7">
        <v>43355.635416666664</v>
      </c>
      <c r="F1095">
        <v>0.4</v>
      </c>
      <c r="G1095" s="8">
        <v>-0.99570000000000003</v>
      </c>
      <c r="H1095">
        <v>-77156.98</v>
      </c>
      <c r="I1095" s="8">
        <v>-1.0057</v>
      </c>
      <c r="J1095">
        <v>826.24670000000003</v>
      </c>
      <c r="K1095">
        <v>76717.009999999995</v>
      </c>
      <c r="L1095">
        <v>5266244</v>
      </c>
      <c r="M1095">
        <v>70</v>
      </c>
      <c r="N1095">
        <v>-1102.24</v>
      </c>
      <c r="O1095" s="8">
        <v>-0.99570000000000003</v>
      </c>
      <c r="P1095" s="8">
        <v>1.0528</v>
      </c>
      <c r="Q1095" t="s">
        <v>610</v>
      </c>
      <c r="S1095" s="2">
        <v>43355</v>
      </c>
      <c r="T1095" t="s">
        <v>1118</v>
      </c>
      <c r="U1095">
        <v>92.85</v>
      </c>
      <c r="V1095">
        <v>0.4</v>
      </c>
      <c r="W1095">
        <f t="shared" si="201"/>
        <v>14872202.878071479</v>
      </c>
      <c r="X1095">
        <f t="shared" si="191"/>
        <v>37180.507195178703</v>
      </c>
      <c r="Y1095">
        <f t="shared" si="192"/>
        <v>400</v>
      </c>
      <c r="Z1095">
        <f t="shared" si="193"/>
        <v>-37353</v>
      </c>
      <c r="AA1095" t="str">
        <f t="shared" si="194"/>
        <v/>
      </c>
      <c r="AB1095" s="9" t="str">
        <f>IFERROR(AA1095/MAX($A$3:AA1095)-1,"")</f>
        <v/>
      </c>
      <c r="AG1095" s="2">
        <f t="shared" si="199"/>
        <v>43615</v>
      </c>
      <c r="AH1095">
        <v>17858251.054553986</v>
      </c>
      <c r="AI1095" s="9">
        <f>AH1095/MAX($AH$2:AH1095)-1</f>
        <v>-3.3649827278082745E-3</v>
      </c>
      <c r="AJ1095" s="29">
        <f t="shared" si="195"/>
        <v>1</v>
      </c>
      <c r="AK1095" s="29">
        <f t="shared" si="196"/>
        <v>1</v>
      </c>
      <c r="AL1095" s="30">
        <f t="shared" si="200"/>
        <v>2</v>
      </c>
      <c r="AM1095" s="30">
        <f t="shared" si="197"/>
        <v>2369</v>
      </c>
      <c r="AN1095" s="31">
        <f t="shared" ca="1" si="198"/>
        <v>-3.3649827278082745E-3</v>
      </c>
      <c r="AV1095" t="s">
        <v>1118</v>
      </c>
      <c r="AW1095" t="s">
        <v>31</v>
      </c>
      <c r="AX1095" s="7">
        <v>43355.395833333336</v>
      </c>
      <c r="AY1095">
        <v>92.85</v>
      </c>
      <c r="AZ1095" s="7">
        <v>43355.635416666664</v>
      </c>
      <c r="BA1095">
        <v>0.4</v>
      </c>
      <c r="BB1095" s="8">
        <v>-0.99570000000000003</v>
      </c>
      <c r="BC1095">
        <v>-77156.98</v>
      </c>
      <c r="BD1095" s="8">
        <v>-1.0057</v>
      </c>
      <c r="BE1095">
        <v>826.24670000000003</v>
      </c>
      <c r="BF1095">
        <v>76717.009999999995</v>
      </c>
      <c r="BG1095">
        <v>5266244</v>
      </c>
      <c r="BH1095">
        <v>70</v>
      </c>
      <c r="BI1095">
        <v>-1102.24</v>
      </c>
      <c r="BJ1095" s="8">
        <v>-0.99570000000000003</v>
      </c>
      <c r="BK1095" s="8">
        <v>1.0528</v>
      </c>
      <c r="BL1095" t="s">
        <v>610</v>
      </c>
    </row>
    <row r="1096" spans="1:64" x14ac:dyDescent="0.45">
      <c r="A1096" t="s">
        <v>1076</v>
      </c>
      <c r="B1096" t="s">
        <v>31</v>
      </c>
      <c r="C1096" s="7">
        <v>43355.399305555555</v>
      </c>
      <c r="D1096">
        <v>62.7</v>
      </c>
      <c r="E1096" s="7">
        <v>43355.635416666664</v>
      </c>
      <c r="F1096">
        <v>0.1</v>
      </c>
      <c r="G1096" s="8">
        <v>-0.99839999999999995</v>
      </c>
      <c r="H1096">
        <v>-77355.31</v>
      </c>
      <c r="I1096" s="8">
        <v>-1.0084</v>
      </c>
      <c r="J1096">
        <v>1223.434</v>
      </c>
      <c r="K1096">
        <v>76709.34</v>
      </c>
      <c r="L1096">
        <v>5188888.7</v>
      </c>
      <c r="M1096">
        <v>69</v>
      </c>
      <c r="N1096">
        <v>-1121.0899999999999</v>
      </c>
      <c r="O1096" s="8">
        <v>-0.99839999999999995</v>
      </c>
      <c r="P1096" s="8">
        <v>0.75439999999999996</v>
      </c>
      <c r="Q1096" t="s">
        <v>610</v>
      </c>
      <c r="S1096" s="2">
        <v>43355</v>
      </c>
      <c r="T1096" t="s">
        <v>1076</v>
      </c>
      <c r="U1096">
        <v>62.7</v>
      </c>
      <c r="V1096">
        <v>0.1</v>
      </c>
      <c r="W1096">
        <f t="shared" si="201"/>
        <v>14872202.878071479</v>
      </c>
      <c r="X1096">
        <f t="shared" si="191"/>
        <v>37180.507195178703</v>
      </c>
      <c r="Y1096">
        <f t="shared" si="192"/>
        <v>600</v>
      </c>
      <c r="Z1096">
        <f t="shared" si="193"/>
        <v>-37936.800000000003</v>
      </c>
      <c r="AA1096">
        <f t="shared" si="194"/>
        <v>14796913.078071479</v>
      </c>
      <c r="AB1096" s="9">
        <f>IFERROR(AA1096/MAX($A$3:AA1096)-1,"")</f>
        <v>-5.0624511121356575E-3</v>
      </c>
      <c r="AG1096" s="2">
        <f t="shared" si="199"/>
        <v>43616</v>
      </c>
      <c r="AH1096">
        <v>17806237.617053986</v>
      </c>
      <c r="AI1096" s="9">
        <f>AH1096/MAX($AH$2:AH1096)-1</f>
        <v>-6.2677537227305846E-3</v>
      </c>
      <c r="AJ1096" s="29">
        <f t="shared" si="195"/>
        <v>1</v>
      </c>
      <c r="AK1096" s="29">
        <f t="shared" si="196"/>
        <v>1</v>
      </c>
      <c r="AL1096" s="30">
        <f t="shared" si="200"/>
        <v>2</v>
      </c>
      <c r="AM1096" s="30">
        <f t="shared" si="197"/>
        <v>2369</v>
      </c>
      <c r="AN1096" s="31">
        <f t="shared" ca="1" si="198"/>
        <v>-6.2677537227305846E-3</v>
      </c>
      <c r="AV1096" t="s">
        <v>1076</v>
      </c>
      <c r="AW1096" t="s">
        <v>31</v>
      </c>
      <c r="AX1096" s="7">
        <v>43355.399305555555</v>
      </c>
      <c r="AY1096">
        <v>62.7</v>
      </c>
      <c r="AZ1096" s="7">
        <v>43355.635416666664</v>
      </c>
      <c r="BA1096">
        <v>0.1</v>
      </c>
      <c r="BB1096" s="8">
        <v>-0.99839999999999995</v>
      </c>
      <c r="BC1096">
        <v>-77355.31</v>
      </c>
      <c r="BD1096" s="8">
        <v>-1.0084</v>
      </c>
      <c r="BE1096">
        <v>1223.434</v>
      </c>
      <c r="BF1096">
        <v>76709.34</v>
      </c>
      <c r="BG1096">
        <v>5188888.7</v>
      </c>
      <c r="BH1096">
        <v>69</v>
      </c>
      <c r="BI1096">
        <v>-1121.0899999999999</v>
      </c>
      <c r="BJ1096" s="8">
        <v>-0.99839999999999995</v>
      </c>
      <c r="BK1096" s="8">
        <v>0.75439999999999996</v>
      </c>
      <c r="BL1096" t="s">
        <v>610</v>
      </c>
    </row>
    <row r="1097" spans="1:64" x14ac:dyDescent="0.45">
      <c r="A1097" t="s">
        <v>1096</v>
      </c>
      <c r="B1097" t="s">
        <v>31</v>
      </c>
      <c r="C1097" s="7">
        <v>43357.399305555555</v>
      </c>
      <c r="D1097">
        <v>130.69999999999999</v>
      </c>
      <c r="E1097" s="7">
        <v>43360.385416666664</v>
      </c>
      <c r="F1097">
        <v>197.1</v>
      </c>
      <c r="G1097" s="8">
        <v>0.50800000000000001</v>
      </c>
      <c r="H1097">
        <v>36677.620000000003</v>
      </c>
      <c r="I1097" s="8">
        <v>0.48299999999999998</v>
      </c>
      <c r="J1097">
        <v>581.05930000000001</v>
      </c>
      <c r="K1097">
        <v>75944.45</v>
      </c>
      <c r="L1097">
        <v>5225566.32</v>
      </c>
      <c r="M1097">
        <v>74</v>
      </c>
      <c r="N1097">
        <v>495.64</v>
      </c>
      <c r="O1097" s="8">
        <v>-0.45750000000000002</v>
      </c>
      <c r="P1097" s="8">
        <v>0.50800000000000001</v>
      </c>
      <c r="Q1097" t="s">
        <v>610</v>
      </c>
      <c r="S1097" s="2">
        <v>43357</v>
      </c>
      <c r="T1097" t="s">
        <v>1096</v>
      </c>
      <c r="U1097">
        <v>130.69999999999999</v>
      </c>
      <c r="V1097">
        <v>197.1</v>
      </c>
      <c r="W1097">
        <f t="shared" si="201"/>
        <v>14796913.078071479</v>
      </c>
      <c r="X1097">
        <f t="shared" si="191"/>
        <v>36992.282695178699</v>
      </c>
      <c r="Y1097">
        <f t="shared" si="192"/>
        <v>275</v>
      </c>
      <c r="Z1097">
        <f t="shared" si="193"/>
        <v>17358.550000000003</v>
      </c>
      <c r="AA1097" t="str">
        <f t="shared" si="194"/>
        <v/>
      </c>
      <c r="AB1097" s="9" t="str">
        <f>IFERROR(AA1097/MAX($A$3:AA1097)-1,"")</f>
        <v/>
      </c>
      <c r="AG1097" s="2">
        <f t="shared" si="199"/>
        <v>43617</v>
      </c>
      <c r="AH1097">
        <v>17806237.617053986</v>
      </c>
      <c r="AI1097" s="9">
        <f>AH1097/MAX($AH$2:AH1097)-1</f>
        <v>-6.2677537227305846E-3</v>
      </c>
      <c r="AJ1097" s="29">
        <f t="shared" si="195"/>
        <v>1</v>
      </c>
      <c r="AK1097" s="29">
        <f t="shared" si="196"/>
        <v>1</v>
      </c>
      <c r="AL1097" s="30">
        <f t="shared" si="200"/>
        <v>2</v>
      </c>
      <c r="AM1097" s="30">
        <f t="shared" si="197"/>
        <v>2369</v>
      </c>
      <c r="AN1097" s="31">
        <f t="shared" ca="1" si="198"/>
        <v>-6.2677537227305846E-3</v>
      </c>
      <c r="AV1097" t="s">
        <v>1096</v>
      </c>
      <c r="AW1097" t="s">
        <v>31</v>
      </c>
      <c r="AX1097" s="7">
        <v>43357.399305555555</v>
      </c>
      <c r="AY1097">
        <v>130.69999999999999</v>
      </c>
      <c r="AZ1097" s="7">
        <v>43360.385416666664</v>
      </c>
      <c r="BA1097">
        <v>197.1</v>
      </c>
      <c r="BB1097" s="8">
        <v>0.50800000000000001</v>
      </c>
      <c r="BC1097">
        <v>36677.620000000003</v>
      </c>
      <c r="BD1097" s="8">
        <v>0.48299999999999998</v>
      </c>
      <c r="BE1097">
        <v>581.05930000000001</v>
      </c>
      <c r="BF1097">
        <v>75944.45</v>
      </c>
      <c r="BG1097">
        <v>5225566.32</v>
      </c>
      <c r="BH1097">
        <v>74</v>
      </c>
      <c r="BI1097">
        <v>495.64</v>
      </c>
      <c r="BJ1097" s="8">
        <v>-0.45750000000000002</v>
      </c>
      <c r="BK1097" s="8">
        <v>0.50800000000000001</v>
      </c>
      <c r="BL1097" t="s">
        <v>610</v>
      </c>
    </row>
    <row r="1098" spans="1:64" x14ac:dyDescent="0.45">
      <c r="A1098" t="s">
        <v>1127</v>
      </c>
      <c r="B1098" t="s">
        <v>31</v>
      </c>
      <c r="C1098" s="7">
        <v>43357.552083333336</v>
      </c>
      <c r="D1098">
        <v>161</v>
      </c>
      <c r="E1098" s="7">
        <v>43360.385416666664</v>
      </c>
      <c r="F1098">
        <v>37.65</v>
      </c>
      <c r="G1098" s="8">
        <v>-0.7661</v>
      </c>
      <c r="H1098">
        <v>-59060.14</v>
      </c>
      <c r="I1098" s="8">
        <v>-0.77849999999999997</v>
      </c>
      <c r="J1098">
        <v>471.21260000000001</v>
      </c>
      <c r="K1098">
        <v>75865.23</v>
      </c>
      <c r="L1098">
        <v>5166506.18</v>
      </c>
      <c r="M1098">
        <v>30</v>
      </c>
      <c r="N1098">
        <v>-1968.67</v>
      </c>
      <c r="O1098" s="8">
        <v>-0.7661</v>
      </c>
      <c r="P1098" s="8">
        <v>6.93E-2</v>
      </c>
      <c r="Q1098" t="s">
        <v>610</v>
      </c>
      <c r="S1098" s="2">
        <v>43357</v>
      </c>
      <c r="T1098" t="s">
        <v>1127</v>
      </c>
      <c r="U1098">
        <v>161</v>
      </c>
      <c r="V1098">
        <v>37.65</v>
      </c>
      <c r="W1098">
        <f t="shared" si="201"/>
        <v>14796913.078071479</v>
      </c>
      <c r="X1098">
        <f t="shared" si="191"/>
        <v>36992.282695178699</v>
      </c>
      <c r="Y1098">
        <f t="shared" si="192"/>
        <v>225</v>
      </c>
      <c r="Z1098">
        <f t="shared" si="193"/>
        <v>-28200.712500000005</v>
      </c>
      <c r="AA1098">
        <f t="shared" si="194"/>
        <v>14786070.915571479</v>
      </c>
      <c r="AB1098" s="9">
        <f>IFERROR(AA1098/MAX($A$3:AA1098)-1,"")</f>
        <v>-5.791473072694453E-3</v>
      </c>
      <c r="AG1098" s="2">
        <f t="shared" si="199"/>
        <v>43618</v>
      </c>
      <c r="AH1098">
        <v>17806237.617053986</v>
      </c>
      <c r="AI1098" s="9">
        <f>AH1098/MAX($AH$2:AH1098)-1</f>
        <v>-6.2677537227305846E-3</v>
      </c>
      <c r="AJ1098" s="29">
        <f t="shared" si="195"/>
        <v>1</v>
      </c>
      <c r="AK1098" s="29">
        <f t="shared" si="196"/>
        <v>1</v>
      </c>
      <c r="AL1098" s="30">
        <f t="shared" si="200"/>
        <v>2</v>
      </c>
      <c r="AM1098" s="30">
        <f t="shared" si="197"/>
        <v>2369</v>
      </c>
      <c r="AN1098" s="31">
        <f t="shared" ca="1" si="198"/>
        <v>-6.2677537227305846E-3</v>
      </c>
      <c r="AV1098" t="s">
        <v>1127</v>
      </c>
      <c r="AW1098" t="s">
        <v>31</v>
      </c>
      <c r="AX1098" s="7">
        <v>43357.552083333336</v>
      </c>
      <c r="AY1098">
        <v>161</v>
      </c>
      <c r="AZ1098" s="7">
        <v>43360.385416666664</v>
      </c>
      <c r="BA1098">
        <v>37.65</v>
      </c>
      <c r="BB1098" s="8">
        <v>-0.7661</v>
      </c>
      <c r="BC1098">
        <v>-59060.14</v>
      </c>
      <c r="BD1098" s="8">
        <v>-0.77849999999999997</v>
      </c>
      <c r="BE1098">
        <v>471.21260000000001</v>
      </c>
      <c r="BF1098">
        <v>75865.23</v>
      </c>
      <c r="BG1098">
        <v>5166506.18</v>
      </c>
      <c r="BH1098">
        <v>30</v>
      </c>
      <c r="BI1098">
        <v>-1968.67</v>
      </c>
      <c r="BJ1098" s="8">
        <v>-0.7661</v>
      </c>
      <c r="BK1098" s="8">
        <v>6.93E-2</v>
      </c>
      <c r="BL1098" t="s">
        <v>610</v>
      </c>
    </row>
    <row r="1099" spans="1:64" x14ac:dyDescent="0.45">
      <c r="A1099" t="s">
        <v>1118</v>
      </c>
      <c r="B1099" t="s">
        <v>31</v>
      </c>
      <c r="C1099" s="7">
        <v>43360.395833333336</v>
      </c>
      <c r="D1099">
        <v>127.4</v>
      </c>
      <c r="E1099" s="7">
        <v>43361.385416666664</v>
      </c>
      <c r="F1099">
        <v>89.4</v>
      </c>
      <c r="G1099" s="8">
        <v>-0.29830000000000001</v>
      </c>
      <c r="H1099">
        <v>-23909.27</v>
      </c>
      <c r="I1099" s="8">
        <v>-0.31530000000000002</v>
      </c>
      <c r="J1099">
        <v>595.23180000000002</v>
      </c>
      <c r="K1099">
        <v>75832.53</v>
      </c>
      <c r="L1099">
        <v>5142596.91</v>
      </c>
      <c r="M1099">
        <v>75</v>
      </c>
      <c r="N1099">
        <v>-318.79000000000002</v>
      </c>
      <c r="O1099" s="8">
        <v>-0.29830000000000001</v>
      </c>
      <c r="P1099" s="8">
        <v>0.41289999999999999</v>
      </c>
      <c r="Q1099" t="s">
        <v>610</v>
      </c>
      <c r="S1099" s="2">
        <v>43360</v>
      </c>
      <c r="T1099" t="s">
        <v>1118</v>
      </c>
      <c r="U1099">
        <v>127.4</v>
      </c>
      <c r="V1099">
        <v>89.4</v>
      </c>
      <c r="W1099">
        <f t="shared" si="201"/>
        <v>14786070.915571479</v>
      </c>
      <c r="X1099">
        <f t="shared" si="191"/>
        <v>36965.177288928702</v>
      </c>
      <c r="Y1099">
        <f t="shared" si="192"/>
        <v>300</v>
      </c>
      <c r="Z1099">
        <f t="shared" si="193"/>
        <v>-12050.400000000001</v>
      </c>
      <c r="AA1099" t="str">
        <f t="shared" si="194"/>
        <v/>
      </c>
      <c r="AB1099" s="9" t="str">
        <f>IFERROR(AA1099/MAX($A$3:AA1099)-1,"")</f>
        <v/>
      </c>
      <c r="AG1099" s="2">
        <f t="shared" si="199"/>
        <v>43619</v>
      </c>
      <c r="AH1099">
        <v>17832355.317053985</v>
      </c>
      <c r="AI1099" s="9">
        <f>AH1099/MAX($AH$2:AH1099)-1</f>
        <v>-4.8101745728410528E-3</v>
      </c>
      <c r="AJ1099" s="29">
        <f t="shared" si="195"/>
        <v>1</v>
      </c>
      <c r="AK1099" s="29">
        <f t="shared" si="196"/>
        <v>1</v>
      </c>
      <c r="AL1099" s="30">
        <f t="shared" si="200"/>
        <v>2</v>
      </c>
      <c r="AM1099" s="30">
        <f t="shared" si="197"/>
        <v>2369</v>
      </c>
      <c r="AN1099" s="31">
        <f t="shared" ca="1" si="198"/>
        <v>-4.8101745728410528E-3</v>
      </c>
      <c r="AV1099" t="s">
        <v>1118</v>
      </c>
      <c r="AW1099" t="s">
        <v>31</v>
      </c>
      <c r="AX1099" s="7">
        <v>43360.395833333336</v>
      </c>
      <c r="AY1099">
        <v>127.4</v>
      </c>
      <c r="AZ1099" s="7">
        <v>43361.385416666664</v>
      </c>
      <c r="BA1099">
        <v>89.4</v>
      </c>
      <c r="BB1099" s="8">
        <v>-0.29830000000000001</v>
      </c>
      <c r="BC1099">
        <v>-23909.27</v>
      </c>
      <c r="BD1099" s="8">
        <v>-0.31530000000000002</v>
      </c>
      <c r="BE1099">
        <v>595.23180000000002</v>
      </c>
      <c r="BF1099">
        <v>75832.53</v>
      </c>
      <c r="BG1099">
        <v>5142596.91</v>
      </c>
      <c r="BH1099">
        <v>75</v>
      </c>
      <c r="BI1099">
        <v>-318.79000000000002</v>
      </c>
      <c r="BJ1099" s="8">
        <v>-0.29830000000000001</v>
      </c>
      <c r="BK1099" s="8">
        <v>0.41289999999999999</v>
      </c>
      <c r="BL1099" t="s">
        <v>610</v>
      </c>
    </row>
    <row r="1100" spans="1:64" x14ac:dyDescent="0.45">
      <c r="A1100" t="s">
        <v>1076</v>
      </c>
      <c r="B1100" t="s">
        <v>31</v>
      </c>
      <c r="C1100" s="7">
        <v>43360.454861111109</v>
      </c>
      <c r="D1100">
        <v>125.55</v>
      </c>
      <c r="E1100" s="7">
        <v>43361.388888888891</v>
      </c>
      <c r="F1100">
        <v>50.95</v>
      </c>
      <c r="G1100" s="8">
        <v>-0.59419999999999995</v>
      </c>
      <c r="H1100">
        <v>-43743.839999999997</v>
      </c>
      <c r="I1100" s="8">
        <v>-0.60819999999999996</v>
      </c>
      <c r="J1100">
        <v>572.82569999999998</v>
      </c>
      <c r="K1100">
        <v>71918.27</v>
      </c>
      <c r="L1100">
        <v>4339910.97</v>
      </c>
      <c r="M1100">
        <v>59</v>
      </c>
      <c r="N1100">
        <v>-741.42</v>
      </c>
      <c r="O1100" s="8">
        <v>-0.59419999999999995</v>
      </c>
      <c r="P1100" s="8">
        <v>6.8500000000000005E-2</v>
      </c>
      <c r="Q1100" t="s">
        <v>610</v>
      </c>
      <c r="S1100" s="2">
        <v>43360</v>
      </c>
      <c r="T1100" t="s">
        <v>1076</v>
      </c>
      <c r="U1100">
        <v>125.55</v>
      </c>
      <c r="V1100">
        <v>50.95</v>
      </c>
      <c r="W1100">
        <f t="shared" si="201"/>
        <v>14786070.915571479</v>
      </c>
      <c r="X1100">
        <f t="shared" si="191"/>
        <v>36965.177288928702</v>
      </c>
      <c r="Y1100">
        <f t="shared" si="192"/>
        <v>300</v>
      </c>
      <c r="Z1100">
        <f t="shared" si="193"/>
        <v>-22909.5</v>
      </c>
      <c r="AA1100" t="str">
        <f t="shared" si="194"/>
        <v/>
      </c>
      <c r="AB1100" s="9" t="str">
        <f>IFERROR(AA1100/MAX($A$3:AA1100)-1,"")</f>
        <v/>
      </c>
      <c r="AG1100" s="2">
        <f t="shared" si="199"/>
        <v>43620</v>
      </c>
      <c r="AH1100">
        <v>17832355.317053985</v>
      </c>
      <c r="AI1100" s="9">
        <f>AH1100/MAX($AH$2:AH1100)-1</f>
        <v>-4.8101745728410528E-3</v>
      </c>
      <c r="AJ1100" s="29">
        <f t="shared" si="195"/>
        <v>1</v>
      </c>
      <c r="AK1100" s="29">
        <f t="shared" si="196"/>
        <v>1</v>
      </c>
      <c r="AL1100" s="30">
        <f t="shared" si="200"/>
        <v>2</v>
      </c>
      <c r="AM1100" s="30">
        <f t="shared" si="197"/>
        <v>2369</v>
      </c>
      <c r="AN1100" s="31">
        <f t="shared" ca="1" si="198"/>
        <v>-4.8101745728410528E-3</v>
      </c>
      <c r="AV1100" t="s">
        <v>1076</v>
      </c>
      <c r="AW1100" t="s">
        <v>31</v>
      </c>
      <c r="AX1100" s="7">
        <v>43360.454861111109</v>
      </c>
      <c r="AY1100">
        <v>125.55</v>
      </c>
      <c r="AZ1100" s="7">
        <v>43361.388888888891</v>
      </c>
      <c r="BA1100">
        <v>50.95</v>
      </c>
      <c r="BB1100" s="8">
        <v>-0.59419999999999995</v>
      </c>
      <c r="BC1100">
        <v>-43743.839999999997</v>
      </c>
      <c r="BD1100" s="8">
        <v>-0.60819999999999996</v>
      </c>
      <c r="BE1100">
        <v>572.82569999999998</v>
      </c>
      <c r="BF1100">
        <v>71918.27</v>
      </c>
      <c r="BG1100">
        <v>4339910.97</v>
      </c>
      <c r="BH1100">
        <v>59</v>
      </c>
      <c r="BI1100">
        <v>-741.42</v>
      </c>
      <c r="BJ1100" s="8">
        <v>-0.59419999999999995</v>
      </c>
      <c r="BK1100" s="8">
        <v>6.8500000000000005E-2</v>
      </c>
      <c r="BL1100" t="s">
        <v>610</v>
      </c>
    </row>
    <row r="1101" spans="1:64" x14ac:dyDescent="0.45">
      <c r="A1101" t="s">
        <v>1076</v>
      </c>
      <c r="B1101" t="s">
        <v>31</v>
      </c>
      <c r="C1101" s="7">
        <v>43360.454861111109</v>
      </c>
      <c r="D1101">
        <v>125.55</v>
      </c>
      <c r="E1101" s="7">
        <v>43361.385416666664</v>
      </c>
      <c r="F1101">
        <v>60</v>
      </c>
      <c r="G1101" s="8">
        <v>-0.52210000000000001</v>
      </c>
      <c r="H1101">
        <v>-40747.86</v>
      </c>
      <c r="I1101" s="8">
        <v>-0.53690000000000004</v>
      </c>
      <c r="J1101">
        <v>604.51840000000004</v>
      </c>
      <c r="K1101">
        <v>75897.279999999999</v>
      </c>
      <c r="L1101">
        <v>5101849.04</v>
      </c>
      <c r="M1101">
        <v>58</v>
      </c>
      <c r="N1101">
        <v>-702.55</v>
      </c>
      <c r="O1101" s="8">
        <v>-0.52210000000000001</v>
      </c>
      <c r="P1101" s="8">
        <v>6.8500000000000005E-2</v>
      </c>
      <c r="Q1101" t="s">
        <v>610</v>
      </c>
      <c r="S1101" s="2">
        <v>43360</v>
      </c>
      <c r="T1101" t="s">
        <v>1076</v>
      </c>
      <c r="U1101">
        <v>125.55</v>
      </c>
      <c r="V1101">
        <v>60</v>
      </c>
      <c r="W1101">
        <f t="shared" si="201"/>
        <v>14786070.915571479</v>
      </c>
      <c r="X1101">
        <f t="shared" si="191"/>
        <v>36965.177288928702</v>
      </c>
      <c r="Y1101">
        <f t="shared" si="192"/>
        <v>300</v>
      </c>
      <c r="Z1101">
        <f t="shared" si="193"/>
        <v>-20221.649999999998</v>
      </c>
      <c r="AA1101" t="str">
        <f t="shared" si="194"/>
        <v/>
      </c>
      <c r="AB1101" s="9" t="str">
        <f>IFERROR(AA1101/MAX($A$3:AA1101)-1,"")</f>
        <v/>
      </c>
      <c r="AG1101" s="2">
        <f t="shared" si="199"/>
        <v>43621</v>
      </c>
      <c r="AH1101">
        <v>17832355.317053985</v>
      </c>
      <c r="AI1101" s="9">
        <f>AH1101/MAX($AH$2:AH1101)-1</f>
        <v>-4.8101745728410528E-3</v>
      </c>
      <c r="AJ1101" s="29">
        <f t="shared" si="195"/>
        <v>1</v>
      </c>
      <c r="AK1101" s="29">
        <f t="shared" si="196"/>
        <v>1</v>
      </c>
      <c r="AL1101" s="30">
        <f t="shared" si="200"/>
        <v>2</v>
      </c>
      <c r="AM1101" s="30">
        <f t="shared" si="197"/>
        <v>2369</v>
      </c>
      <c r="AN1101" s="31">
        <f t="shared" ca="1" si="198"/>
        <v>-4.8101745728410528E-3</v>
      </c>
      <c r="AV1101" t="s">
        <v>1076</v>
      </c>
      <c r="AW1101" t="s">
        <v>31</v>
      </c>
      <c r="AX1101" s="7">
        <v>43360.454861111109</v>
      </c>
      <c r="AY1101">
        <v>125.55</v>
      </c>
      <c r="AZ1101" s="7">
        <v>43361.385416666664</v>
      </c>
      <c r="BA1101">
        <v>60</v>
      </c>
      <c r="BB1101" s="8">
        <v>-0.52210000000000001</v>
      </c>
      <c r="BC1101">
        <v>-40747.86</v>
      </c>
      <c r="BD1101" s="8">
        <v>-0.53690000000000004</v>
      </c>
      <c r="BE1101">
        <v>604.51840000000004</v>
      </c>
      <c r="BF1101">
        <v>75897.279999999999</v>
      </c>
      <c r="BG1101">
        <v>5101849.04</v>
      </c>
      <c r="BH1101">
        <v>58</v>
      </c>
      <c r="BI1101">
        <v>-702.55</v>
      </c>
      <c r="BJ1101" s="8">
        <v>-0.52210000000000001</v>
      </c>
      <c r="BK1101" s="8">
        <v>6.8500000000000005E-2</v>
      </c>
      <c r="BL1101" t="s">
        <v>610</v>
      </c>
    </row>
    <row r="1102" spans="1:64" x14ac:dyDescent="0.45">
      <c r="A1102" t="s">
        <v>1118</v>
      </c>
      <c r="B1102" t="s">
        <v>31</v>
      </c>
      <c r="C1102" s="7">
        <v>43360.465277777781</v>
      </c>
      <c r="D1102">
        <v>166.4</v>
      </c>
      <c r="E1102" s="7">
        <v>43361.388888888891</v>
      </c>
      <c r="F1102">
        <v>77.3</v>
      </c>
      <c r="G1102" s="8">
        <v>-0.53549999999999998</v>
      </c>
      <c r="H1102">
        <v>-39548.07</v>
      </c>
      <c r="I1102" s="8">
        <v>-0.55010000000000003</v>
      </c>
      <c r="J1102">
        <v>432.0446</v>
      </c>
      <c r="K1102">
        <v>71892.23</v>
      </c>
      <c r="L1102">
        <v>4300362.9000000004</v>
      </c>
      <c r="M1102">
        <v>56</v>
      </c>
      <c r="N1102">
        <v>-706.22</v>
      </c>
      <c r="O1102" s="8">
        <v>-0.53549999999999998</v>
      </c>
      <c r="P1102" s="8">
        <v>3.3399999999999999E-2</v>
      </c>
      <c r="Q1102" t="s">
        <v>610</v>
      </c>
      <c r="S1102" s="2">
        <v>43360</v>
      </c>
      <c r="T1102" t="s">
        <v>1118</v>
      </c>
      <c r="U1102">
        <v>166.4</v>
      </c>
      <c r="V1102">
        <v>77.3</v>
      </c>
      <c r="W1102">
        <f t="shared" si="201"/>
        <v>14786070.915571479</v>
      </c>
      <c r="X1102">
        <f t="shared" si="191"/>
        <v>36965.177288928702</v>
      </c>
      <c r="Y1102">
        <f t="shared" si="192"/>
        <v>225</v>
      </c>
      <c r="Z1102">
        <f t="shared" si="193"/>
        <v>-20595.825000000004</v>
      </c>
      <c r="AA1102">
        <f t="shared" si="194"/>
        <v>14710293.540571479</v>
      </c>
      <c r="AB1102" s="9">
        <f>IFERROR(AA1102/MAX($A$3:AA1102)-1,"")</f>
        <v>-1.0886708500912778E-2</v>
      </c>
      <c r="AG1102" s="2">
        <f t="shared" si="199"/>
        <v>43622</v>
      </c>
      <c r="AH1102">
        <v>18408184.292053986</v>
      </c>
      <c r="AI1102" s="9">
        <f>AH1102/MAX($AH$2:AH1102)-1</f>
        <v>0</v>
      </c>
      <c r="AJ1102" s="29">
        <f t="shared" si="195"/>
        <v>1</v>
      </c>
      <c r="AK1102" s="29">
        <f t="shared" si="196"/>
        <v>1</v>
      </c>
      <c r="AL1102" s="30">
        <f t="shared" si="200"/>
        <v>2</v>
      </c>
      <c r="AM1102" s="30">
        <f t="shared" si="197"/>
        <v>2369</v>
      </c>
      <c r="AN1102" s="31">
        <f t="shared" ca="1" si="198"/>
        <v>0</v>
      </c>
      <c r="AV1102" t="s">
        <v>1118</v>
      </c>
      <c r="AW1102" t="s">
        <v>31</v>
      </c>
      <c r="AX1102" s="7">
        <v>43360.465277777781</v>
      </c>
      <c r="AY1102">
        <v>166.4</v>
      </c>
      <c r="AZ1102" s="7">
        <v>43361.388888888891</v>
      </c>
      <c r="BA1102">
        <v>77.3</v>
      </c>
      <c r="BB1102" s="8">
        <v>-0.53549999999999998</v>
      </c>
      <c r="BC1102">
        <v>-39548.07</v>
      </c>
      <c r="BD1102" s="8">
        <v>-0.55010000000000003</v>
      </c>
      <c r="BE1102">
        <v>432.0446</v>
      </c>
      <c r="BF1102">
        <v>71892.23</v>
      </c>
      <c r="BG1102">
        <v>4300362.9000000004</v>
      </c>
      <c r="BH1102">
        <v>56</v>
      </c>
      <c r="BI1102">
        <v>-706.22</v>
      </c>
      <c r="BJ1102" s="8">
        <v>-0.53549999999999998</v>
      </c>
      <c r="BK1102" s="8">
        <v>3.3399999999999999E-2</v>
      </c>
      <c r="BL1102" t="s">
        <v>610</v>
      </c>
    </row>
    <row r="1103" spans="1:64" x14ac:dyDescent="0.45">
      <c r="A1103" t="s">
        <v>1076</v>
      </c>
      <c r="B1103" t="s">
        <v>31</v>
      </c>
      <c r="C1103" s="7">
        <v>43361.420138888891</v>
      </c>
      <c r="D1103">
        <v>93.25</v>
      </c>
      <c r="E1103" s="7">
        <v>43362.388888888891</v>
      </c>
      <c r="F1103">
        <v>212.8</v>
      </c>
      <c r="G1103" s="8">
        <v>1.282</v>
      </c>
      <c r="H1103">
        <v>89321.3</v>
      </c>
      <c r="I1103" s="8">
        <v>1.2492000000000001</v>
      </c>
      <c r="J1103">
        <v>766.77549999999997</v>
      </c>
      <c r="K1103">
        <v>71501.820000000007</v>
      </c>
      <c r="L1103">
        <v>4389684.2</v>
      </c>
      <c r="M1103">
        <v>69</v>
      </c>
      <c r="N1103">
        <v>1294.51</v>
      </c>
      <c r="O1103" s="8">
        <v>-0.12230000000000001</v>
      </c>
      <c r="P1103" s="8">
        <v>1.867</v>
      </c>
      <c r="Q1103" t="s">
        <v>610</v>
      </c>
      <c r="S1103" s="2">
        <v>43361</v>
      </c>
      <c r="T1103" t="s">
        <v>1076</v>
      </c>
      <c r="U1103">
        <v>93.25</v>
      </c>
      <c r="V1103">
        <v>212.8</v>
      </c>
      <c r="W1103">
        <f t="shared" si="201"/>
        <v>14710293.540571479</v>
      </c>
      <c r="X1103">
        <f t="shared" si="191"/>
        <v>36775.733851428697</v>
      </c>
      <c r="Y1103">
        <f t="shared" si="192"/>
        <v>400</v>
      </c>
      <c r="Z1103">
        <f t="shared" si="193"/>
        <v>46595.799999999996</v>
      </c>
      <c r="AA1103" t="str">
        <f t="shared" si="194"/>
        <v/>
      </c>
      <c r="AB1103" s="9" t="str">
        <f>IFERROR(AA1103/MAX($A$3:AA1103)-1,"")</f>
        <v/>
      </c>
      <c r="AG1103" s="2">
        <f t="shared" si="199"/>
        <v>43623</v>
      </c>
      <c r="AH1103">
        <v>18396549.679553986</v>
      </c>
      <c r="AI1103" s="9">
        <f>AH1103/MAX($AH$2:AH1103)-1</f>
        <v>-6.3203476863404884E-4</v>
      </c>
      <c r="AJ1103" s="29">
        <f t="shared" si="195"/>
        <v>1</v>
      </c>
      <c r="AK1103" s="29">
        <f t="shared" si="196"/>
        <v>1</v>
      </c>
      <c r="AL1103" s="30">
        <f t="shared" si="200"/>
        <v>2</v>
      </c>
      <c r="AM1103" s="30">
        <f t="shared" si="197"/>
        <v>2369</v>
      </c>
      <c r="AN1103" s="31">
        <f t="shared" ca="1" si="198"/>
        <v>-6.3203476863404884E-4</v>
      </c>
      <c r="AV1103" t="s">
        <v>1076</v>
      </c>
      <c r="AW1103" t="s">
        <v>31</v>
      </c>
      <c r="AX1103" s="7">
        <v>43361.420138888891</v>
      </c>
      <c r="AY1103">
        <v>93.25</v>
      </c>
      <c r="AZ1103" s="7">
        <v>43362.388888888891</v>
      </c>
      <c r="BA1103">
        <v>212.8</v>
      </c>
      <c r="BB1103" s="8">
        <v>1.282</v>
      </c>
      <c r="BC1103">
        <v>89321.3</v>
      </c>
      <c r="BD1103" s="8">
        <v>1.2492000000000001</v>
      </c>
      <c r="BE1103">
        <v>766.77549999999997</v>
      </c>
      <c r="BF1103">
        <v>71501.820000000007</v>
      </c>
      <c r="BG1103">
        <v>4389684.2</v>
      </c>
      <c r="BH1103">
        <v>69</v>
      </c>
      <c r="BI1103">
        <v>1294.51</v>
      </c>
      <c r="BJ1103" s="8">
        <v>-0.12230000000000001</v>
      </c>
      <c r="BK1103" s="8">
        <v>1.867</v>
      </c>
      <c r="BL1103" t="s">
        <v>610</v>
      </c>
    </row>
    <row r="1104" spans="1:64" x14ac:dyDescent="0.45">
      <c r="A1104" t="s">
        <v>1077</v>
      </c>
      <c r="B1104" t="s">
        <v>31</v>
      </c>
      <c r="C1104" s="7">
        <v>43361.4375</v>
      </c>
      <c r="D1104">
        <v>91.4</v>
      </c>
      <c r="E1104" s="7">
        <v>43362.388888888891</v>
      </c>
      <c r="F1104">
        <v>141.65</v>
      </c>
      <c r="G1104" s="8">
        <v>0.54979999999999996</v>
      </c>
      <c r="H1104">
        <v>37555.800000000003</v>
      </c>
      <c r="I1104" s="8">
        <v>0.52429999999999999</v>
      </c>
      <c r="J1104">
        <v>783.72680000000003</v>
      </c>
      <c r="K1104">
        <v>71632.63</v>
      </c>
      <c r="L1104">
        <v>4427239.99</v>
      </c>
      <c r="M1104">
        <v>64</v>
      </c>
      <c r="N1104">
        <v>586.80999999999995</v>
      </c>
      <c r="O1104" s="8">
        <v>-0.40539999999999998</v>
      </c>
      <c r="P1104" s="8">
        <v>1.1007</v>
      </c>
      <c r="Q1104" t="s">
        <v>610</v>
      </c>
      <c r="S1104" s="2">
        <v>43361</v>
      </c>
      <c r="T1104" t="s">
        <v>1077</v>
      </c>
      <c r="U1104">
        <v>91.4</v>
      </c>
      <c r="V1104">
        <v>141.65</v>
      </c>
      <c r="W1104">
        <f t="shared" si="201"/>
        <v>14710293.540571479</v>
      </c>
      <c r="X1104">
        <f t="shared" si="191"/>
        <v>36775.733851428697</v>
      </c>
      <c r="Y1104">
        <f t="shared" si="192"/>
        <v>400</v>
      </c>
      <c r="Z1104">
        <f t="shared" si="193"/>
        <v>19167.799999999996</v>
      </c>
      <c r="AA1104" t="str">
        <f t="shared" si="194"/>
        <v/>
      </c>
      <c r="AB1104" s="9" t="str">
        <f>IFERROR(AA1104/MAX($A$3:AA1104)-1,"")</f>
        <v/>
      </c>
      <c r="AG1104" s="2">
        <f t="shared" si="199"/>
        <v>43624</v>
      </c>
      <c r="AH1104">
        <v>18396549.679553986</v>
      </c>
      <c r="AI1104" s="9">
        <f>AH1104/MAX($AH$2:AH1104)-1</f>
        <v>-6.3203476863404884E-4</v>
      </c>
      <c r="AJ1104" s="29">
        <f t="shared" si="195"/>
        <v>1</v>
      </c>
      <c r="AK1104" s="29">
        <f t="shared" si="196"/>
        <v>1</v>
      </c>
      <c r="AL1104" s="30">
        <f t="shared" si="200"/>
        <v>2</v>
      </c>
      <c r="AM1104" s="30">
        <f t="shared" si="197"/>
        <v>2369</v>
      </c>
      <c r="AN1104" s="31">
        <f t="shared" ca="1" si="198"/>
        <v>-6.3203476863404884E-4</v>
      </c>
      <c r="AV1104" t="s">
        <v>1077</v>
      </c>
      <c r="AW1104" t="s">
        <v>31</v>
      </c>
      <c r="AX1104" s="7">
        <v>43361.4375</v>
      </c>
      <c r="AY1104">
        <v>91.4</v>
      </c>
      <c r="AZ1104" s="7">
        <v>43362.388888888891</v>
      </c>
      <c r="BA1104">
        <v>141.65</v>
      </c>
      <c r="BB1104" s="8">
        <v>0.54979999999999996</v>
      </c>
      <c r="BC1104">
        <v>37555.800000000003</v>
      </c>
      <c r="BD1104" s="8">
        <v>0.52429999999999999</v>
      </c>
      <c r="BE1104">
        <v>783.72680000000003</v>
      </c>
      <c r="BF1104">
        <v>71632.63</v>
      </c>
      <c r="BG1104">
        <v>4427239.99</v>
      </c>
      <c r="BH1104">
        <v>64</v>
      </c>
      <c r="BI1104">
        <v>586.80999999999995</v>
      </c>
      <c r="BJ1104" s="8">
        <v>-0.40539999999999998</v>
      </c>
      <c r="BK1104" s="8">
        <v>1.1007</v>
      </c>
      <c r="BL1104" t="s">
        <v>610</v>
      </c>
    </row>
    <row r="1105" spans="1:64" x14ac:dyDescent="0.45">
      <c r="A1105" t="s">
        <v>1077</v>
      </c>
      <c r="B1105" t="s">
        <v>31</v>
      </c>
      <c r="C1105" s="7">
        <v>43361.440972222219</v>
      </c>
      <c r="D1105">
        <v>104.75</v>
      </c>
      <c r="E1105" s="7">
        <v>43362.385416666664</v>
      </c>
      <c r="F1105">
        <v>161.05000000000001</v>
      </c>
      <c r="G1105" s="8">
        <v>0.53749999999999998</v>
      </c>
      <c r="H1105">
        <v>38667.94</v>
      </c>
      <c r="I1105" s="8">
        <v>0.5121</v>
      </c>
      <c r="J1105">
        <v>720.85199999999998</v>
      </c>
      <c r="K1105">
        <v>75509.240000000005</v>
      </c>
      <c r="L1105">
        <v>5140516.99</v>
      </c>
      <c r="M1105">
        <v>62</v>
      </c>
      <c r="N1105">
        <v>623.67999999999995</v>
      </c>
      <c r="O1105" s="8">
        <v>-0.48110000000000003</v>
      </c>
      <c r="P1105" s="8">
        <v>0.83289999999999997</v>
      </c>
      <c r="Q1105" t="s">
        <v>610</v>
      </c>
      <c r="S1105" s="2">
        <v>43361</v>
      </c>
      <c r="T1105" t="s">
        <v>1077</v>
      </c>
      <c r="U1105">
        <v>104.75</v>
      </c>
      <c r="V1105">
        <v>161.05000000000001</v>
      </c>
      <c r="W1105">
        <f t="shared" si="201"/>
        <v>14710293.540571479</v>
      </c>
      <c r="X1105">
        <f t="shared" si="191"/>
        <v>36775.733851428697</v>
      </c>
      <c r="Y1105">
        <f t="shared" si="192"/>
        <v>350</v>
      </c>
      <c r="Z1105">
        <f t="shared" si="193"/>
        <v>18774.700000000004</v>
      </c>
      <c r="AA1105" t="str">
        <f t="shared" si="194"/>
        <v/>
      </c>
      <c r="AB1105" s="9" t="str">
        <f>IFERROR(AA1105/MAX($A$3:AA1105)-1,"")</f>
        <v/>
      </c>
      <c r="AG1105" s="2">
        <f t="shared" si="199"/>
        <v>43625</v>
      </c>
      <c r="AH1105">
        <v>18396549.679553986</v>
      </c>
      <c r="AI1105" s="9">
        <f>AH1105/MAX($AH$2:AH1105)-1</f>
        <v>-6.3203476863404884E-4</v>
      </c>
      <c r="AJ1105" s="29">
        <f t="shared" si="195"/>
        <v>1</v>
      </c>
      <c r="AK1105" s="29">
        <f t="shared" si="196"/>
        <v>1</v>
      </c>
      <c r="AL1105" s="30">
        <f t="shared" si="200"/>
        <v>2</v>
      </c>
      <c r="AM1105" s="30">
        <f t="shared" si="197"/>
        <v>2369</v>
      </c>
      <c r="AN1105" s="31">
        <f t="shared" ca="1" si="198"/>
        <v>-6.3203476863404884E-4</v>
      </c>
      <c r="AV1105" t="s">
        <v>1077</v>
      </c>
      <c r="AW1105" t="s">
        <v>31</v>
      </c>
      <c r="AX1105" s="7">
        <v>43361.440972222219</v>
      </c>
      <c r="AY1105">
        <v>104.75</v>
      </c>
      <c r="AZ1105" s="7">
        <v>43362.385416666664</v>
      </c>
      <c r="BA1105">
        <v>161.05000000000001</v>
      </c>
      <c r="BB1105" s="8">
        <v>0.53749999999999998</v>
      </c>
      <c r="BC1105">
        <v>38667.94</v>
      </c>
      <c r="BD1105" s="8">
        <v>0.5121</v>
      </c>
      <c r="BE1105">
        <v>720.85199999999998</v>
      </c>
      <c r="BF1105">
        <v>75509.240000000005</v>
      </c>
      <c r="BG1105">
        <v>5140516.99</v>
      </c>
      <c r="BH1105">
        <v>62</v>
      </c>
      <c r="BI1105">
        <v>623.67999999999995</v>
      </c>
      <c r="BJ1105" s="8">
        <v>-0.48110000000000003</v>
      </c>
      <c r="BK1105" s="8">
        <v>0.83289999999999997</v>
      </c>
      <c r="BL1105" t="s">
        <v>610</v>
      </c>
    </row>
    <row r="1106" spans="1:64" x14ac:dyDescent="0.45">
      <c r="A1106" t="s">
        <v>1094</v>
      </c>
      <c r="B1106" t="s">
        <v>31</v>
      </c>
      <c r="C1106" s="7">
        <v>43361.607638888891</v>
      </c>
      <c r="D1106">
        <v>83.6</v>
      </c>
      <c r="E1106" s="7">
        <v>43362.385416666664</v>
      </c>
      <c r="F1106">
        <v>99.7</v>
      </c>
      <c r="G1106" s="8">
        <v>0.19259999999999999</v>
      </c>
      <c r="H1106">
        <v>12884.47</v>
      </c>
      <c r="I1106" s="8">
        <v>0.17069999999999999</v>
      </c>
      <c r="J1106">
        <v>903.09619999999995</v>
      </c>
      <c r="K1106">
        <v>75498.84</v>
      </c>
      <c r="L1106">
        <v>5153401.46</v>
      </c>
      <c r="M1106">
        <v>14</v>
      </c>
      <c r="N1106">
        <v>920.32</v>
      </c>
      <c r="O1106" s="8">
        <v>-0.30620000000000003</v>
      </c>
      <c r="P1106" s="8">
        <v>0.55259999999999998</v>
      </c>
      <c r="Q1106" t="s">
        <v>610</v>
      </c>
      <c r="S1106" s="2">
        <v>43361</v>
      </c>
      <c r="T1106" t="s">
        <v>1094</v>
      </c>
      <c r="U1106">
        <v>83.6</v>
      </c>
      <c r="V1106">
        <v>99.7</v>
      </c>
      <c r="W1106">
        <f t="shared" si="201"/>
        <v>14710293.540571479</v>
      </c>
      <c r="X1106">
        <f t="shared" si="191"/>
        <v>36775.733851428697</v>
      </c>
      <c r="Y1106">
        <f t="shared" si="192"/>
        <v>450</v>
      </c>
      <c r="Z1106">
        <f t="shared" si="193"/>
        <v>6420.1500000000042</v>
      </c>
      <c r="AA1106">
        <f t="shared" si="194"/>
        <v>14801251.990571478</v>
      </c>
      <c r="AB1106" s="9">
        <f>IFERROR(AA1106/MAX($A$3:AA1106)-1,"")</f>
        <v>-4.7707046549650967E-3</v>
      </c>
      <c r="AG1106" s="2">
        <f t="shared" si="199"/>
        <v>43626</v>
      </c>
      <c r="AH1106">
        <v>18421298.092053987</v>
      </c>
      <c r="AI1106" s="9">
        <f>AH1106/MAX($AH$2:AH1106)-1</f>
        <v>0</v>
      </c>
      <c r="AJ1106" s="29">
        <f t="shared" si="195"/>
        <v>1</v>
      </c>
      <c r="AK1106" s="29">
        <f t="shared" si="196"/>
        <v>1</v>
      </c>
      <c r="AL1106" s="30">
        <f t="shared" si="200"/>
        <v>2</v>
      </c>
      <c r="AM1106" s="30">
        <f t="shared" si="197"/>
        <v>2369</v>
      </c>
      <c r="AN1106" s="31">
        <f t="shared" ca="1" si="198"/>
        <v>0</v>
      </c>
      <c r="AV1106" t="s">
        <v>1094</v>
      </c>
      <c r="AW1106" t="s">
        <v>31</v>
      </c>
      <c r="AX1106" s="7">
        <v>43361.607638888891</v>
      </c>
      <c r="AY1106">
        <v>83.6</v>
      </c>
      <c r="AZ1106" s="7">
        <v>43362.385416666664</v>
      </c>
      <c r="BA1106">
        <v>99.7</v>
      </c>
      <c r="BB1106" s="8">
        <v>0.19259999999999999</v>
      </c>
      <c r="BC1106">
        <v>12884.47</v>
      </c>
      <c r="BD1106" s="8">
        <v>0.17069999999999999</v>
      </c>
      <c r="BE1106">
        <v>903.09619999999995</v>
      </c>
      <c r="BF1106">
        <v>75498.84</v>
      </c>
      <c r="BG1106">
        <v>5153401.46</v>
      </c>
      <c r="BH1106">
        <v>14</v>
      </c>
      <c r="BI1106">
        <v>920.32</v>
      </c>
      <c r="BJ1106" s="8">
        <v>-0.30620000000000003</v>
      </c>
      <c r="BK1106" s="8">
        <v>0.55259999999999998</v>
      </c>
      <c r="BL1106" t="s">
        <v>610</v>
      </c>
    </row>
    <row r="1107" spans="1:64" x14ac:dyDescent="0.45">
      <c r="A1107" t="s">
        <v>1087</v>
      </c>
      <c r="B1107" t="s">
        <v>31</v>
      </c>
      <c r="C1107" s="7">
        <v>43364.524305555555</v>
      </c>
      <c r="D1107">
        <v>159.94999999999999</v>
      </c>
      <c r="E1107" s="7">
        <v>43367.388888888891</v>
      </c>
      <c r="F1107">
        <v>807.95</v>
      </c>
      <c r="G1107" s="8">
        <v>4.0513000000000003</v>
      </c>
      <c r="H1107">
        <v>287877.78000000003</v>
      </c>
      <c r="I1107" s="8">
        <v>3.9908000000000001</v>
      </c>
      <c r="J1107">
        <v>450.99220000000003</v>
      </c>
      <c r="K1107">
        <v>72136.2</v>
      </c>
      <c r="L1107">
        <v>4715117.78</v>
      </c>
      <c r="M1107">
        <v>39</v>
      </c>
      <c r="N1107">
        <v>7381.48</v>
      </c>
      <c r="O1107" s="8">
        <v>-0.316</v>
      </c>
      <c r="P1107" s="8">
        <v>5.4379</v>
      </c>
      <c r="Q1107" t="s">
        <v>610</v>
      </c>
      <c r="S1107" s="2">
        <v>43364</v>
      </c>
      <c r="T1107" t="s">
        <v>1087</v>
      </c>
      <c r="U1107">
        <v>159.94999999999999</v>
      </c>
      <c r="V1107">
        <v>807.95</v>
      </c>
      <c r="W1107">
        <f t="shared" si="201"/>
        <v>14801251.990571478</v>
      </c>
      <c r="X1107">
        <f t="shared" si="191"/>
        <v>37003.129976428696</v>
      </c>
      <c r="Y1107">
        <f t="shared" si="192"/>
        <v>225</v>
      </c>
      <c r="Z1107">
        <f t="shared" si="193"/>
        <v>143622.22500000001</v>
      </c>
      <c r="AA1107" t="str">
        <f t="shared" si="194"/>
        <v/>
      </c>
      <c r="AB1107" s="9" t="str">
        <f>IFERROR(AA1107/MAX($A$3:AA1107)-1,"")</f>
        <v/>
      </c>
      <c r="AG1107" s="2">
        <f t="shared" si="199"/>
        <v>43627</v>
      </c>
      <c r="AH1107">
        <v>18310000.242053986</v>
      </c>
      <c r="AI1107" s="9">
        <f>AH1107/MAX($AH$2:AH1107)-1</f>
        <v>-6.0418027787091377E-3</v>
      </c>
      <c r="AJ1107" s="29">
        <f t="shared" si="195"/>
        <v>1</v>
      </c>
      <c r="AK1107" s="29">
        <f t="shared" si="196"/>
        <v>1</v>
      </c>
      <c r="AL1107" s="30">
        <f t="shared" si="200"/>
        <v>2</v>
      </c>
      <c r="AM1107" s="30">
        <f t="shared" si="197"/>
        <v>2369</v>
      </c>
      <c r="AN1107" s="31">
        <f t="shared" ca="1" si="198"/>
        <v>-6.0418027787091377E-3</v>
      </c>
      <c r="AV1107" t="s">
        <v>1087</v>
      </c>
      <c r="AW1107" t="s">
        <v>31</v>
      </c>
      <c r="AX1107" s="7">
        <v>43364.524305555555</v>
      </c>
      <c r="AY1107">
        <v>159.94999999999999</v>
      </c>
      <c r="AZ1107" s="7">
        <v>43367.388888888891</v>
      </c>
      <c r="BA1107">
        <v>807.95</v>
      </c>
      <c r="BB1107" s="8">
        <v>4.0513000000000003</v>
      </c>
      <c r="BC1107">
        <v>287877.78000000003</v>
      </c>
      <c r="BD1107" s="8">
        <v>3.9908000000000001</v>
      </c>
      <c r="BE1107">
        <v>450.99220000000003</v>
      </c>
      <c r="BF1107">
        <v>72136.2</v>
      </c>
      <c r="BG1107">
        <v>4715117.78</v>
      </c>
      <c r="BH1107">
        <v>39</v>
      </c>
      <c r="BI1107">
        <v>7381.48</v>
      </c>
      <c r="BJ1107" s="8">
        <v>-0.316</v>
      </c>
      <c r="BK1107" s="8">
        <v>5.4379</v>
      </c>
      <c r="BL1107" t="s">
        <v>610</v>
      </c>
    </row>
    <row r="1108" spans="1:64" x14ac:dyDescent="0.45">
      <c r="A1108" t="s">
        <v>1087</v>
      </c>
      <c r="B1108" t="s">
        <v>31</v>
      </c>
      <c r="C1108" s="7">
        <v>43364.524305555555</v>
      </c>
      <c r="D1108">
        <v>159.94999999999999</v>
      </c>
      <c r="E1108" s="7">
        <v>43367.385416666664</v>
      </c>
      <c r="F1108">
        <v>772.2</v>
      </c>
      <c r="G1108" s="8">
        <v>3.8277999999999999</v>
      </c>
      <c r="H1108">
        <v>285602.31</v>
      </c>
      <c r="I1108" s="8">
        <v>3.7694999999999999</v>
      </c>
      <c r="J1108">
        <v>473.6918</v>
      </c>
      <c r="K1108">
        <v>75767.009999999995</v>
      </c>
      <c r="L1108">
        <v>5439003.7699999996</v>
      </c>
      <c r="M1108">
        <v>38</v>
      </c>
      <c r="N1108">
        <v>7515.85</v>
      </c>
      <c r="O1108" s="8">
        <v>-0.316</v>
      </c>
      <c r="P1108" s="8">
        <v>5.4379</v>
      </c>
      <c r="Q1108" t="s">
        <v>610</v>
      </c>
      <c r="S1108" s="2">
        <v>43364</v>
      </c>
      <c r="T1108" t="s">
        <v>1087</v>
      </c>
      <c r="U1108">
        <v>159.94999999999999</v>
      </c>
      <c r="V1108">
        <v>772.2</v>
      </c>
      <c r="W1108">
        <f t="shared" si="201"/>
        <v>14801251.990571478</v>
      </c>
      <c r="X1108">
        <f t="shared" si="191"/>
        <v>37003.129976428696</v>
      </c>
      <c r="Y1108">
        <f t="shared" si="192"/>
        <v>225</v>
      </c>
      <c r="Z1108">
        <f t="shared" si="193"/>
        <v>135658.91250000003</v>
      </c>
      <c r="AA1108" t="str">
        <f t="shared" si="194"/>
        <v/>
      </c>
      <c r="AB1108" s="9" t="str">
        <f>IFERROR(AA1108/MAX($A$3:AA1108)-1,"")</f>
        <v/>
      </c>
      <c r="AG1108" s="2">
        <f t="shared" si="199"/>
        <v>43628</v>
      </c>
      <c r="AH1108">
        <v>18290514.817053985</v>
      </c>
      <c r="AI1108" s="9">
        <f>AH1108/MAX($AH$2:AH1108)-1</f>
        <v>-7.0995688982643523E-3</v>
      </c>
      <c r="AJ1108" s="29">
        <f t="shared" si="195"/>
        <v>1</v>
      </c>
      <c r="AK1108" s="29">
        <f t="shared" si="196"/>
        <v>1</v>
      </c>
      <c r="AL1108" s="30">
        <f t="shared" si="200"/>
        <v>2</v>
      </c>
      <c r="AM1108" s="30">
        <f t="shared" si="197"/>
        <v>2369</v>
      </c>
      <c r="AN1108" s="31">
        <f t="shared" ca="1" si="198"/>
        <v>-7.0995688982643523E-3</v>
      </c>
      <c r="AV1108" t="s">
        <v>1087</v>
      </c>
      <c r="AW1108" t="s">
        <v>31</v>
      </c>
      <c r="AX1108" s="7">
        <v>43364.524305555555</v>
      </c>
      <c r="AY1108">
        <v>159.94999999999999</v>
      </c>
      <c r="AZ1108" s="7">
        <v>43367.385416666664</v>
      </c>
      <c r="BA1108">
        <v>772.2</v>
      </c>
      <c r="BB1108" s="8">
        <v>3.8277999999999999</v>
      </c>
      <c r="BC1108">
        <v>285602.31</v>
      </c>
      <c r="BD1108" s="8">
        <v>3.7694999999999999</v>
      </c>
      <c r="BE1108">
        <v>473.6918</v>
      </c>
      <c r="BF1108">
        <v>75767.009999999995</v>
      </c>
      <c r="BG1108">
        <v>5439003.7699999996</v>
      </c>
      <c r="BH1108">
        <v>38</v>
      </c>
      <c r="BI1108">
        <v>7515.85</v>
      </c>
      <c r="BJ1108" s="8">
        <v>-0.316</v>
      </c>
      <c r="BK1108" s="8">
        <v>5.4379</v>
      </c>
      <c r="BL1108" t="s">
        <v>610</v>
      </c>
    </row>
    <row r="1109" spans="1:64" x14ac:dyDescent="0.45">
      <c r="A1109" t="s">
        <v>1086</v>
      </c>
      <c r="B1109" t="s">
        <v>31</v>
      </c>
      <c r="C1109" s="7">
        <v>43364.527777777781</v>
      </c>
      <c r="D1109">
        <v>175</v>
      </c>
      <c r="E1109" s="7">
        <v>43367.388888888891</v>
      </c>
      <c r="F1109">
        <v>733.40009999999995</v>
      </c>
      <c r="G1109" s="8">
        <v>3.1909000000000001</v>
      </c>
      <c r="H1109">
        <v>226409.19</v>
      </c>
      <c r="I1109" s="8">
        <v>3.1389</v>
      </c>
      <c r="J1109">
        <v>412.16559999999998</v>
      </c>
      <c r="K1109">
        <v>72128.990000000005</v>
      </c>
      <c r="L1109">
        <v>4941526.96</v>
      </c>
      <c r="M1109">
        <v>38</v>
      </c>
      <c r="N1109">
        <v>5958.14</v>
      </c>
      <c r="O1109" s="8">
        <v>-0.30630000000000002</v>
      </c>
      <c r="P1109" s="8">
        <v>4.3246000000000002</v>
      </c>
      <c r="Q1109" t="s">
        <v>610</v>
      </c>
      <c r="S1109" s="2">
        <v>43364</v>
      </c>
      <c r="T1109" t="s">
        <v>1086</v>
      </c>
      <c r="U1109">
        <v>175</v>
      </c>
      <c r="V1109">
        <v>733.40009999999995</v>
      </c>
      <c r="W1109">
        <f t="shared" si="201"/>
        <v>14801251.990571478</v>
      </c>
      <c r="X1109">
        <f t="shared" si="191"/>
        <v>37003.129976428696</v>
      </c>
      <c r="Y1109">
        <f t="shared" si="192"/>
        <v>200</v>
      </c>
      <c r="Z1109">
        <f t="shared" si="193"/>
        <v>109863.21979999998</v>
      </c>
      <c r="AA1109" t="str">
        <f t="shared" si="194"/>
        <v/>
      </c>
      <c r="AB1109" s="9" t="str">
        <f>IFERROR(AA1109/MAX($A$3:AA1109)-1,"")</f>
        <v/>
      </c>
      <c r="AG1109" s="2">
        <f t="shared" si="199"/>
        <v>43629</v>
      </c>
      <c r="AH1109">
        <v>18183538.379553985</v>
      </c>
      <c r="AI1109" s="9">
        <f>AH1109/MAX($AH$2:AH1109)-1</f>
        <v>-1.2906783838570024E-2</v>
      </c>
      <c r="AJ1109" s="29">
        <f t="shared" si="195"/>
        <v>1</v>
      </c>
      <c r="AK1109" s="29">
        <f t="shared" si="196"/>
        <v>1</v>
      </c>
      <c r="AL1109" s="30">
        <f t="shared" si="200"/>
        <v>2</v>
      </c>
      <c r="AM1109" s="30">
        <f t="shared" si="197"/>
        <v>2369</v>
      </c>
      <c r="AN1109" s="31">
        <f t="shared" ca="1" si="198"/>
        <v>-1.2906783838570024E-2</v>
      </c>
      <c r="AV1109" t="s">
        <v>1086</v>
      </c>
      <c r="AW1109" t="s">
        <v>31</v>
      </c>
      <c r="AX1109" s="7">
        <v>43364.527777777781</v>
      </c>
      <c r="AY1109">
        <v>175</v>
      </c>
      <c r="AZ1109" s="7">
        <v>43367.388888888891</v>
      </c>
      <c r="BA1109">
        <v>733.40009999999995</v>
      </c>
      <c r="BB1109" s="8">
        <v>3.1909000000000001</v>
      </c>
      <c r="BC1109">
        <v>226409.19</v>
      </c>
      <c r="BD1109" s="8">
        <v>3.1389</v>
      </c>
      <c r="BE1109">
        <v>412.16559999999998</v>
      </c>
      <c r="BF1109">
        <v>72128.990000000005</v>
      </c>
      <c r="BG1109">
        <v>4941526.96</v>
      </c>
      <c r="BH1109">
        <v>38</v>
      </c>
      <c r="BI1109">
        <v>5958.14</v>
      </c>
      <c r="BJ1109" s="8">
        <v>-0.30630000000000002</v>
      </c>
      <c r="BK1109" s="8">
        <v>4.3246000000000002</v>
      </c>
      <c r="BL1109" t="s">
        <v>610</v>
      </c>
    </row>
    <row r="1110" spans="1:64" x14ac:dyDescent="0.45">
      <c r="A1110" t="s">
        <v>1086</v>
      </c>
      <c r="B1110" t="s">
        <v>31</v>
      </c>
      <c r="C1110" s="7">
        <v>43364.527777777781</v>
      </c>
      <c r="D1110">
        <v>175</v>
      </c>
      <c r="E1110" s="7">
        <v>43367.385416666664</v>
      </c>
      <c r="F1110">
        <v>690</v>
      </c>
      <c r="G1110" s="8">
        <v>2.9428999999999998</v>
      </c>
      <c r="H1110">
        <v>219204.51</v>
      </c>
      <c r="I1110" s="8">
        <v>2.8934000000000002</v>
      </c>
      <c r="J1110">
        <v>432.911</v>
      </c>
      <c r="K1110">
        <v>75759.429999999993</v>
      </c>
      <c r="L1110">
        <v>5658208.2699999996</v>
      </c>
      <c r="M1110">
        <v>37</v>
      </c>
      <c r="N1110">
        <v>5924.45</v>
      </c>
      <c r="O1110" s="8">
        <v>-0.30630000000000002</v>
      </c>
      <c r="P1110" s="8">
        <v>4.3246000000000002</v>
      </c>
      <c r="Q1110" t="s">
        <v>610</v>
      </c>
      <c r="S1110" s="2">
        <v>43364</v>
      </c>
      <c r="T1110" t="s">
        <v>1086</v>
      </c>
      <c r="U1110">
        <v>175</v>
      </c>
      <c r="V1110">
        <v>690</v>
      </c>
      <c r="W1110">
        <f t="shared" si="201"/>
        <v>14801251.990571478</v>
      </c>
      <c r="X1110">
        <f t="shared" si="191"/>
        <v>37003.129976428696</v>
      </c>
      <c r="Y1110">
        <f t="shared" si="192"/>
        <v>200</v>
      </c>
      <c r="Z1110">
        <f t="shared" si="193"/>
        <v>101270</v>
      </c>
      <c r="AA1110">
        <f t="shared" si="194"/>
        <v>15291666.347871479</v>
      </c>
      <c r="AB1110" s="9">
        <f>IFERROR(AA1110/MAX($A$3:AA1110)-1,"")</f>
        <v>0</v>
      </c>
      <c r="AG1110" s="2">
        <f t="shared" si="199"/>
        <v>43630</v>
      </c>
      <c r="AH1110">
        <v>18285270.242053986</v>
      </c>
      <c r="AI1110" s="9">
        <f>AH1110/MAX($AH$2:AH1110)-1</f>
        <v>-7.3842706046148843E-3</v>
      </c>
      <c r="AJ1110" s="29">
        <f t="shared" si="195"/>
        <v>1</v>
      </c>
      <c r="AK1110" s="29">
        <f t="shared" si="196"/>
        <v>1</v>
      </c>
      <c r="AL1110" s="30">
        <f t="shared" si="200"/>
        <v>2</v>
      </c>
      <c r="AM1110" s="30">
        <f t="shared" si="197"/>
        <v>2369</v>
      </c>
      <c r="AN1110" s="31">
        <f t="shared" ca="1" si="198"/>
        <v>-7.3842706046148843E-3</v>
      </c>
      <c r="AV1110" t="s">
        <v>1086</v>
      </c>
      <c r="AW1110" t="s">
        <v>31</v>
      </c>
      <c r="AX1110" s="7">
        <v>43364.527777777781</v>
      </c>
      <c r="AY1110">
        <v>175</v>
      </c>
      <c r="AZ1110" s="7">
        <v>43367.385416666664</v>
      </c>
      <c r="BA1110">
        <v>690</v>
      </c>
      <c r="BB1110" s="8">
        <v>2.9428999999999998</v>
      </c>
      <c r="BC1110">
        <v>219204.51</v>
      </c>
      <c r="BD1110" s="8">
        <v>2.8934000000000002</v>
      </c>
      <c r="BE1110">
        <v>432.911</v>
      </c>
      <c r="BF1110">
        <v>75759.429999999993</v>
      </c>
      <c r="BG1110">
        <v>5658208.2699999996</v>
      </c>
      <c r="BH1110">
        <v>37</v>
      </c>
      <c r="BI1110">
        <v>5924.45</v>
      </c>
      <c r="BJ1110" s="8">
        <v>-0.30630000000000002</v>
      </c>
      <c r="BK1110" s="8">
        <v>4.3246000000000002</v>
      </c>
      <c r="BL1110" t="s">
        <v>610</v>
      </c>
    </row>
    <row r="1111" spans="1:64" x14ac:dyDescent="0.45">
      <c r="A1111" t="s">
        <v>1050</v>
      </c>
      <c r="B1111" t="s">
        <v>31</v>
      </c>
      <c r="C1111" s="7">
        <v>43367.395833333336</v>
      </c>
      <c r="D1111">
        <v>262.10000000000002</v>
      </c>
      <c r="E1111" s="7">
        <v>43368.385416666664</v>
      </c>
      <c r="F1111">
        <v>641.04999999999995</v>
      </c>
      <c r="G1111" s="8">
        <v>1.4458</v>
      </c>
      <c r="H1111">
        <v>110497.16</v>
      </c>
      <c r="I1111" s="8">
        <v>1.4114</v>
      </c>
      <c r="J1111">
        <v>298.70679999999999</v>
      </c>
      <c r="K1111">
        <v>78291.039999999994</v>
      </c>
      <c r="L1111">
        <v>5768705.4299999997</v>
      </c>
      <c r="M1111">
        <v>75</v>
      </c>
      <c r="N1111">
        <v>1473.3</v>
      </c>
      <c r="O1111" s="8">
        <v>-5.5500000000000001E-2</v>
      </c>
      <c r="P1111" s="8">
        <v>1.4458</v>
      </c>
      <c r="Q1111" t="s">
        <v>610</v>
      </c>
      <c r="S1111" s="2">
        <v>43367</v>
      </c>
      <c r="T1111" t="s">
        <v>1050</v>
      </c>
      <c r="U1111">
        <v>262.10000000000002</v>
      </c>
      <c r="V1111">
        <v>641.04999999999995</v>
      </c>
      <c r="W1111">
        <f t="shared" si="201"/>
        <v>15291666.347871479</v>
      </c>
      <c r="X1111">
        <f t="shared" si="191"/>
        <v>38229.165869678698</v>
      </c>
      <c r="Y1111">
        <f t="shared" si="192"/>
        <v>150</v>
      </c>
      <c r="Z1111">
        <f t="shared" si="193"/>
        <v>55487.775000000001</v>
      </c>
      <c r="AA1111" t="str">
        <f t="shared" si="194"/>
        <v/>
      </c>
      <c r="AB1111" s="9" t="str">
        <f>IFERROR(AA1111/MAX($A$3:AA1111)-1,"")</f>
        <v/>
      </c>
      <c r="AG1111" s="2">
        <f t="shared" si="199"/>
        <v>43631</v>
      </c>
      <c r="AH1111">
        <v>18285270.242053986</v>
      </c>
      <c r="AI1111" s="9">
        <f>AH1111/MAX($AH$2:AH1111)-1</f>
        <v>-7.3842706046148843E-3</v>
      </c>
      <c r="AJ1111" s="29">
        <f t="shared" si="195"/>
        <v>1</v>
      </c>
      <c r="AK1111" s="29">
        <f t="shared" si="196"/>
        <v>1</v>
      </c>
      <c r="AL1111" s="30">
        <f t="shared" si="200"/>
        <v>2</v>
      </c>
      <c r="AM1111" s="30">
        <f t="shared" si="197"/>
        <v>2369</v>
      </c>
      <c r="AN1111" s="31">
        <f t="shared" ca="1" si="198"/>
        <v>-7.3842706046148843E-3</v>
      </c>
      <c r="AV1111" t="s">
        <v>1050</v>
      </c>
      <c r="AW1111" t="s">
        <v>31</v>
      </c>
      <c r="AX1111" s="7">
        <v>43367.395833333336</v>
      </c>
      <c r="AY1111">
        <v>262.10000000000002</v>
      </c>
      <c r="AZ1111" s="7">
        <v>43368.385416666664</v>
      </c>
      <c r="BA1111">
        <v>641.04999999999995</v>
      </c>
      <c r="BB1111" s="8">
        <v>1.4458</v>
      </c>
      <c r="BC1111">
        <v>110497.16</v>
      </c>
      <c r="BD1111" s="8">
        <v>1.4114</v>
      </c>
      <c r="BE1111">
        <v>298.70679999999999</v>
      </c>
      <c r="BF1111">
        <v>78291.039999999994</v>
      </c>
      <c r="BG1111">
        <v>5768705.4299999997</v>
      </c>
      <c r="BH1111">
        <v>75</v>
      </c>
      <c r="BI1111">
        <v>1473.3</v>
      </c>
      <c r="BJ1111" s="8">
        <v>-5.5500000000000001E-2</v>
      </c>
      <c r="BK1111" s="8">
        <v>1.4458</v>
      </c>
      <c r="BL1111" t="s">
        <v>610</v>
      </c>
    </row>
    <row r="1112" spans="1:64" x14ac:dyDescent="0.45">
      <c r="A1112" t="s">
        <v>1063</v>
      </c>
      <c r="B1112" t="s">
        <v>31</v>
      </c>
      <c r="C1112" s="7">
        <v>43367.40625</v>
      </c>
      <c r="D1112">
        <v>274.10000000000002</v>
      </c>
      <c r="E1112" s="7">
        <v>43368.385416666664</v>
      </c>
      <c r="F1112">
        <v>532.54999999999995</v>
      </c>
      <c r="G1112" s="8">
        <v>0.94289999999999996</v>
      </c>
      <c r="H1112">
        <v>71517.789999999994</v>
      </c>
      <c r="I1112" s="8">
        <v>0.91349999999999998</v>
      </c>
      <c r="J1112">
        <v>285.63299999999998</v>
      </c>
      <c r="K1112">
        <v>78292.009999999995</v>
      </c>
      <c r="L1112">
        <v>5840223.2199999997</v>
      </c>
      <c r="M1112">
        <v>72</v>
      </c>
      <c r="N1112">
        <v>993.3</v>
      </c>
      <c r="O1112" s="8">
        <v>-0.1862</v>
      </c>
      <c r="P1112" s="8">
        <v>0.94289999999999996</v>
      </c>
      <c r="Q1112" t="s">
        <v>610</v>
      </c>
      <c r="S1112" s="2">
        <v>43367</v>
      </c>
      <c r="T1112" t="s">
        <v>1063</v>
      </c>
      <c r="U1112">
        <v>274.10000000000002</v>
      </c>
      <c r="V1112">
        <v>532.54999999999995</v>
      </c>
      <c r="W1112">
        <f t="shared" si="201"/>
        <v>15291666.347871479</v>
      </c>
      <c r="X1112">
        <f t="shared" si="191"/>
        <v>38229.165869678698</v>
      </c>
      <c r="Y1112">
        <f t="shared" si="192"/>
        <v>150</v>
      </c>
      <c r="Z1112">
        <f t="shared" si="193"/>
        <v>37557.524999999987</v>
      </c>
      <c r="AA1112" t="str">
        <f t="shared" si="194"/>
        <v/>
      </c>
      <c r="AB1112" s="9" t="str">
        <f>IFERROR(AA1112/MAX($A$3:AA1112)-1,"")</f>
        <v/>
      </c>
      <c r="AG1112" s="2">
        <f t="shared" si="199"/>
        <v>43632</v>
      </c>
      <c r="AH1112">
        <v>18285270.242053986</v>
      </c>
      <c r="AI1112" s="9">
        <f>AH1112/MAX($AH$2:AH1112)-1</f>
        <v>-7.3842706046148843E-3</v>
      </c>
      <c r="AJ1112" s="29">
        <f t="shared" si="195"/>
        <v>1</v>
      </c>
      <c r="AK1112" s="29">
        <f t="shared" si="196"/>
        <v>1</v>
      </c>
      <c r="AL1112" s="30">
        <f t="shared" si="200"/>
        <v>2</v>
      </c>
      <c r="AM1112" s="30">
        <f t="shared" si="197"/>
        <v>2369</v>
      </c>
      <c r="AN1112" s="31">
        <f t="shared" ca="1" si="198"/>
        <v>-7.3842706046148843E-3</v>
      </c>
      <c r="AV1112" t="s">
        <v>1063</v>
      </c>
      <c r="AW1112" t="s">
        <v>31</v>
      </c>
      <c r="AX1112" s="7">
        <v>43367.40625</v>
      </c>
      <c r="AY1112">
        <v>274.10000000000002</v>
      </c>
      <c r="AZ1112" s="7">
        <v>43368.385416666664</v>
      </c>
      <c r="BA1112">
        <v>532.54999999999995</v>
      </c>
      <c r="BB1112" s="8">
        <v>0.94289999999999996</v>
      </c>
      <c r="BC1112">
        <v>71517.789999999994</v>
      </c>
      <c r="BD1112" s="8">
        <v>0.91349999999999998</v>
      </c>
      <c r="BE1112">
        <v>285.63299999999998</v>
      </c>
      <c r="BF1112">
        <v>78292.009999999995</v>
      </c>
      <c r="BG1112">
        <v>5840223.2199999997</v>
      </c>
      <c r="BH1112">
        <v>72</v>
      </c>
      <c r="BI1112">
        <v>993.3</v>
      </c>
      <c r="BJ1112" s="8">
        <v>-0.1862</v>
      </c>
      <c r="BK1112" s="8">
        <v>0.94289999999999996</v>
      </c>
      <c r="BL1112" t="s">
        <v>610</v>
      </c>
    </row>
    <row r="1113" spans="1:64" x14ac:dyDescent="0.45">
      <c r="A1113" t="s">
        <v>1056</v>
      </c>
      <c r="B1113" t="s">
        <v>31</v>
      </c>
      <c r="C1113" s="7">
        <v>43367.423611111109</v>
      </c>
      <c r="D1113">
        <v>271.64999999999998</v>
      </c>
      <c r="E1113" s="7">
        <v>43368.388888888891</v>
      </c>
      <c r="F1113">
        <v>481.05</v>
      </c>
      <c r="G1113" s="8">
        <v>0.77080000000000004</v>
      </c>
      <c r="H1113">
        <v>55517.96</v>
      </c>
      <c r="I1113" s="8">
        <v>0.74309999999999998</v>
      </c>
      <c r="J1113">
        <v>275.01429999999999</v>
      </c>
      <c r="K1113">
        <v>74707.63</v>
      </c>
      <c r="L1113">
        <v>4997044.93</v>
      </c>
      <c r="M1113">
        <v>68</v>
      </c>
      <c r="N1113">
        <v>816.44</v>
      </c>
      <c r="O1113" s="8">
        <v>-0.30080000000000001</v>
      </c>
      <c r="P1113" s="8">
        <v>0.84060000000000001</v>
      </c>
      <c r="Q1113" t="s">
        <v>610</v>
      </c>
      <c r="S1113" s="2">
        <v>43367</v>
      </c>
      <c r="T1113" t="s">
        <v>1056</v>
      </c>
      <c r="U1113">
        <v>271.64999999999998</v>
      </c>
      <c r="V1113">
        <v>481.05</v>
      </c>
      <c r="W1113">
        <f t="shared" si="201"/>
        <v>15291666.347871479</v>
      </c>
      <c r="X1113">
        <f t="shared" si="191"/>
        <v>38229.165869678698</v>
      </c>
      <c r="Y1113">
        <f t="shared" si="192"/>
        <v>150</v>
      </c>
      <c r="Z1113">
        <f t="shared" si="193"/>
        <v>30280.950000000008</v>
      </c>
      <c r="AA1113" t="str">
        <f t="shared" si="194"/>
        <v/>
      </c>
      <c r="AB1113" s="9" t="str">
        <f>IFERROR(AA1113/MAX($A$3:AA1113)-1,"")</f>
        <v/>
      </c>
      <c r="AG1113" s="2">
        <f t="shared" si="199"/>
        <v>43633</v>
      </c>
      <c r="AH1113">
        <v>18278075.992053986</v>
      </c>
      <c r="AI1113" s="9">
        <f>AH1113/MAX($AH$2:AH1113)-1</f>
        <v>-7.7748104006731822E-3</v>
      </c>
      <c r="AJ1113" s="29">
        <f t="shared" si="195"/>
        <v>1</v>
      </c>
      <c r="AK1113" s="29">
        <f t="shared" si="196"/>
        <v>1</v>
      </c>
      <c r="AL1113" s="30">
        <f t="shared" si="200"/>
        <v>2</v>
      </c>
      <c r="AM1113" s="30">
        <f t="shared" si="197"/>
        <v>2369</v>
      </c>
      <c r="AN1113" s="31">
        <f t="shared" ca="1" si="198"/>
        <v>-7.7748104006731822E-3</v>
      </c>
      <c r="AV1113" t="s">
        <v>1056</v>
      </c>
      <c r="AW1113" t="s">
        <v>31</v>
      </c>
      <c r="AX1113" s="7">
        <v>43367.423611111109</v>
      </c>
      <c r="AY1113">
        <v>271.64999999999998</v>
      </c>
      <c r="AZ1113" s="7">
        <v>43368.388888888891</v>
      </c>
      <c r="BA1113">
        <v>481.05</v>
      </c>
      <c r="BB1113" s="8">
        <v>0.77080000000000004</v>
      </c>
      <c r="BC1113">
        <v>55517.96</v>
      </c>
      <c r="BD1113" s="8">
        <v>0.74309999999999998</v>
      </c>
      <c r="BE1113">
        <v>275.01429999999999</v>
      </c>
      <c r="BF1113">
        <v>74707.63</v>
      </c>
      <c r="BG1113">
        <v>4997044.93</v>
      </c>
      <c r="BH1113">
        <v>68</v>
      </c>
      <c r="BI1113">
        <v>816.44</v>
      </c>
      <c r="BJ1113" s="8">
        <v>-0.30080000000000001</v>
      </c>
      <c r="BK1113" s="8">
        <v>0.84060000000000001</v>
      </c>
      <c r="BL1113" t="s">
        <v>610</v>
      </c>
    </row>
    <row r="1114" spans="1:64" x14ac:dyDescent="0.45">
      <c r="A1114" t="s">
        <v>1057</v>
      </c>
      <c r="B1114" t="s">
        <v>31</v>
      </c>
      <c r="C1114" s="7">
        <v>43367.493055555555</v>
      </c>
      <c r="D1114">
        <v>242.3</v>
      </c>
      <c r="E1114" s="7">
        <v>43368.388888888891</v>
      </c>
      <c r="F1114">
        <v>417.5</v>
      </c>
      <c r="G1114" s="8">
        <v>0.72309999999999997</v>
      </c>
      <c r="H1114">
        <v>51984.37</v>
      </c>
      <c r="I1114" s="8">
        <v>0.69579999999999997</v>
      </c>
      <c r="J1114">
        <v>308.32600000000002</v>
      </c>
      <c r="K1114">
        <v>74707.38</v>
      </c>
      <c r="L1114">
        <v>5049029.3</v>
      </c>
      <c r="M1114">
        <v>48</v>
      </c>
      <c r="N1114">
        <v>1083.01</v>
      </c>
      <c r="O1114" s="8">
        <v>-0.19009999999999999</v>
      </c>
      <c r="P1114" s="8">
        <v>0.77880000000000005</v>
      </c>
      <c r="Q1114" t="s">
        <v>610</v>
      </c>
      <c r="S1114" s="2">
        <v>43367</v>
      </c>
      <c r="T1114" t="s">
        <v>1057</v>
      </c>
      <c r="U1114">
        <v>242.3</v>
      </c>
      <c r="V1114">
        <v>417.5</v>
      </c>
      <c r="W1114">
        <f t="shared" si="201"/>
        <v>15291666.347871479</v>
      </c>
      <c r="X1114">
        <f t="shared" si="191"/>
        <v>38229.165869678698</v>
      </c>
      <c r="Y1114">
        <f t="shared" si="192"/>
        <v>150</v>
      </c>
      <c r="Z1114">
        <f t="shared" si="193"/>
        <v>25290.299999999996</v>
      </c>
      <c r="AA1114">
        <f t="shared" si="194"/>
        <v>15440282.897871479</v>
      </c>
      <c r="AB1114" s="9">
        <f>IFERROR(AA1114/MAX($A$3:AA1114)-1,"")</f>
        <v>0</v>
      </c>
      <c r="AG1114" s="2">
        <f t="shared" si="199"/>
        <v>43634</v>
      </c>
      <c r="AH1114">
        <v>18279297.292053986</v>
      </c>
      <c r="AI1114" s="9">
        <f>AH1114/MAX($AH$2:AH1114)-1</f>
        <v>-7.7085121412400204E-3</v>
      </c>
      <c r="AJ1114" s="29">
        <f t="shared" si="195"/>
        <v>1</v>
      </c>
      <c r="AK1114" s="29">
        <f t="shared" si="196"/>
        <v>1</v>
      </c>
      <c r="AL1114" s="30">
        <f t="shared" si="200"/>
        <v>2</v>
      </c>
      <c r="AM1114" s="30">
        <f t="shared" si="197"/>
        <v>2369</v>
      </c>
      <c r="AN1114" s="31">
        <f t="shared" ca="1" si="198"/>
        <v>-7.7085121412400204E-3</v>
      </c>
      <c r="AV1114" t="s">
        <v>1057</v>
      </c>
      <c r="AW1114" t="s">
        <v>31</v>
      </c>
      <c r="AX1114" s="7">
        <v>43367.493055555555</v>
      </c>
      <c r="AY1114">
        <v>242.3</v>
      </c>
      <c r="AZ1114" s="7">
        <v>43368.388888888891</v>
      </c>
      <c r="BA1114">
        <v>417.5</v>
      </c>
      <c r="BB1114" s="8">
        <v>0.72309999999999997</v>
      </c>
      <c r="BC1114">
        <v>51984.37</v>
      </c>
      <c r="BD1114" s="8">
        <v>0.69579999999999997</v>
      </c>
      <c r="BE1114">
        <v>308.32600000000002</v>
      </c>
      <c r="BF1114">
        <v>74707.38</v>
      </c>
      <c r="BG1114">
        <v>5049029.3</v>
      </c>
      <c r="BH1114">
        <v>48</v>
      </c>
      <c r="BI1114">
        <v>1083.01</v>
      </c>
      <c r="BJ1114" s="8">
        <v>-0.19009999999999999</v>
      </c>
      <c r="BK1114" s="8">
        <v>0.77880000000000005</v>
      </c>
      <c r="BL1114" t="s">
        <v>610</v>
      </c>
    </row>
    <row r="1115" spans="1:64" x14ac:dyDescent="0.45">
      <c r="A1115" t="s">
        <v>1035</v>
      </c>
      <c r="B1115" t="s">
        <v>31</v>
      </c>
      <c r="C1115" s="7">
        <v>43368.395833333336</v>
      </c>
      <c r="D1115">
        <v>235.85</v>
      </c>
      <c r="E1115" s="7">
        <v>43369.385416666664</v>
      </c>
      <c r="F1115">
        <v>29.6</v>
      </c>
      <c r="G1115" s="8">
        <v>-0.87450000000000006</v>
      </c>
      <c r="H1115">
        <v>-70152.509999999995</v>
      </c>
      <c r="I1115" s="8">
        <v>-0.88580000000000003</v>
      </c>
      <c r="J1115">
        <v>335.81139999999999</v>
      </c>
      <c r="K1115">
        <v>79201.119999999995</v>
      </c>
      <c r="L1115">
        <v>5770070.71</v>
      </c>
      <c r="M1115">
        <v>75</v>
      </c>
      <c r="N1115">
        <v>-935.37</v>
      </c>
      <c r="O1115" s="8">
        <v>-0.87450000000000006</v>
      </c>
      <c r="P1115" s="8">
        <v>5.4100000000000002E-2</v>
      </c>
      <c r="Q1115" t="s">
        <v>610</v>
      </c>
      <c r="S1115" s="2">
        <v>43368</v>
      </c>
      <c r="T1115" t="s">
        <v>1035</v>
      </c>
      <c r="U1115">
        <v>235.85</v>
      </c>
      <c r="V1115">
        <v>29.6</v>
      </c>
      <c r="W1115">
        <f t="shared" si="201"/>
        <v>15440282.897871479</v>
      </c>
      <c r="X1115">
        <f t="shared" si="191"/>
        <v>38600.707244678699</v>
      </c>
      <c r="Y1115">
        <f t="shared" si="192"/>
        <v>175</v>
      </c>
      <c r="Z1115">
        <f t="shared" si="193"/>
        <v>-36558.287499999999</v>
      </c>
      <c r="AA1115" t="str">
        <f t="shared" si="194"/>
        <v/>
      </c>
      <c r="AB1115" s="9" t="str">
        <f>IFERROR(AA1115/MAX($A$3:AA1115)-1,"")</f>
        <v/>
      </c>
      <c r="AG1115" s="2">
        <f t="shared" si="199"/>
        <v>43635</v>
      </c>
      <c r="AH1115">
        <v>18207346.779553987</v>
      </c>
      <c r="AI1115" s="9">
        <f>AH1115/MAX($AH$2:AH1115)-1</f>
        <v>-1.1614345060313003E-2</v>
      </c>
      <c r="AJ1115" s="29">
        <f t="shared" si="195"/>
        <v>1</v>
      </c>
      <c r="AK1115" s="29">
        <f t="shared" si="196"/>
        <v>1</v>
      </c>
      <c r="AL1115" s="30">
        <f t="shared" si="200"/>
        <v>2</v>
      </c>
      <c r="AM1115" s="30">
        <f t="shared" si="197"/>
        <v>2369</v>
      </c>
      <c r="AN1115" s="31">
        <f t="shared" ca="1" si="198"/>
        <v>-1.1614345060313003E-2</v>
      </c>
      <c r="AV1115" t="s">
        <v>1035</v>
      </c>
      <c r="AW1115" t="s">
        <v>31</v>
      </c>
      <c r="AX1115" s="7">
        <v>43368.395833333336</v>
      </c>
      <c r="AY1115">
        <v>235.85</v>
      </c>
      <c r="AZ1115" s="7">
        <v>43369.385416666664</v>
      </c>
      <c r="BA1115">
        <v>29.6</v>
      </c>
      <c r="BB1115" s="8">
        <v>-0.87450000000000006</v>
      </c>
      <c r="BC1115">
        <v>-70152.509999999995</v>
      </c>
      <c r="BD1115" s="8">
        <v>-0.88580000000000003</v>
      </c>
      <c r="BE1115">
        <v>335.81139999999999</v>
      </c>
      <c r="BF1115">
        <v>79201.119999999995</v>
      </c>
      <c r="BG1115">
        <v>5770070.71</v>
      </c>
      <c r="BH1115">
        <v>75</v>
      </c>
      <c r="BI1115">
        <v>-935.37</v>
      </c>
      <c r="BJ1115" s="8">
        <v>-0.87450000000000006</v>
      </c>
      <c r="BK1115" s="8">
        <v>5.4100000000000002E-2</v>
      </c>
      <c r="BL1115" t="s">
        <v>610</v>
      </c>
    </row>
    <row r="1116" spans="1:64" x14ac:dyDescent="0.45">
      <c r="A1116" t="s">
        <v>1029</v>
      </c>
      <c r="B1116" t="s">
        <v>31</v>
      </c>
      <c r="C1116" s="7">
        <v>43368.427083333336</v>
      </c>
      <c r="D1116">
        <v>251.8</v>
      </c>
      <c r="E1116" s="7">
        <v>43369.388888888891</v>
      </c>
      <c r="F1116">
        <v>472</v>
      </c>
      <c r="G1116" s="8">
        <v>0.87450000000000006</v>
      </c>
      <c r="H1116">
        <v>63639.22</v>
      </c>
      <c r="I1116" s="8">
        <v>0.8458</v>
      </c>
      <c r="J1116">
        <v>298.82900000000001</v>
      </c>
      <c r="K1116">
        <v>75245.149999999994</v>
      </c>
      <c r="L1116">
        <v>5112668.5199999996</v>
      </c>
      <c r="M1116">
        <v>67</v>
      </c>
      <c r="N1116">
        <v>949.84</v>
      </c>
      <c r="O1116" s="8">
        <v>-0.50139999999999996</v>
      </c>
      <c r="P1116" s="8">
        <v>1.1842999999999999</v>
      </c>
      <c r="Q1116" t="s">
        <v>610</v>
      </c>
      <c r="S1116" s="2">
        <v>43368</v>
      </c>
      <c r="T1116" t="s">
        <v>1029</v>
      </c>
      <c r="U1116">
        <v>251.8</v>
      </c>
      <c r="V1116">
        <v>472</v>
      </c>
      <c r="W1116">
        <f t="shared" si="201"/>
        <v>15440282.897871479</v>
      </c>
      <c r="X1116">
        <f t="shared" si="191"/>
        <v>38600.707244678699</v>
      </c>
      <c r="Y1116">
        <f t="shared" si="192"/>
        <v>150</v>
      </c>
      <c r="Z1116">
        <f t="shared" si="193"/>
        <v>31944.299999999996</v>
      </c>
      <c r="AA1116" t="str">
        <f t="shared" si="194"/>
        <v/>
      </c>
      <c r="AB1116" s="9" t="str">
        <f>IFERROR(AA1116/MAX($A$3:AA1116)-1,"")</f>
        <v/>
      </c>
      <c r="AG1116" s="2">
        <f t="shared" si="199"/>
        <v>43636</v>
      </c>
      <c r="AH1116">
        <v>18471713.204553988</v>
      </c>
      <c r="AI1116" s="9">
        <f>AH1116/MAX($AH$2:AH1116)-1</f>
        <v>0</v>
      </c>
      <c r="AJ1116" s="29">
        <f t="shared" si="195"/>
        <v>1</v>
      </c>
      <c r="AK1116" s="29">
        <f t="shared" si="196"/>
        <v>1</v>
      </c>
      <c r="AL1116" s="30">
        <f t="shared" si="200"/>
        <v>2</v>
      </c>
      <c r="AM1116" s="30">
        <f t="shared" si="197"/>
        <v>2369</v>
      </c>
      <c r="AN1116" s="31">
        <f t="shared" ca="1" si="198"/>
        <v>0</v>
      </c>
      <c r="AV1116" t="s">
        <v>1029</v>
      </c>
      <c r="AW1116" t="s">
        <v>31</v>
      </c>
      <c r="AX1116" s="7">
        <v>43368.427083333336</v>
      </c>
      <c r="AY1116">
        <v>251.8</v>
      </c>
      <c r="AZ1116" s="7">
        <v>43369.388888888891</v>
      </c>
      <c r="BA1116">
        <v>472</v>
      </c>
      <c r="BB1116" s="8">
        <v>0.87450000000000006</v>
      </c>
      <c r="BC1116">
        <v>63639.22</v>
      </c>
      <c r="BD1116" s="8">
        <v>0.8458</v>
      </c>
      <c r="BE1116">
        <v>298.82900000000001</v>
      </c>
      <c r="BF1116">
        <v>75245.149999999994</v>
      </c>
      <c r="BG1116">
        <v>5112668.5199999996</v>
      </c>
      <c r="BH1116">
        <v>67</v>
      </c>
      <c r="BI1116">
        <v>949.84</v>
      </c>
      <c r="BJ1116" s="8">
        <v>-0.50139999999999996</v>
      </c>
      <c r="BK1116" s="8">
        <v>1.1842999999999999</v>
      </c>
      <c r="BL1116" t="s">
        <v>610</v>
      </c>
    </row>
    <row r="1117" spans="1:64" x14ac:dyDescent="0.45">
      <c r="A1117" t="s">
        <v>1029</v>
      </c>
      <c r="B1117" t="s">
        <v>31</v>
      </c>
      <c r="C1117" s="7">
        <v>43368.427083333336</v>
      </c>
      <c r="D1117">
        <v>251.8</v>
      </c>
      <c r="E1117" s="7">
        <v>43369.385416666664</v>
      </c>
      <c r="F1117">
        <v>479.15</v>
      </c>
      <c r="G1117" s="8">
        <v>0.90290000000000004</v>
      </c>
      <c r="H1117">
        <v>69097.08</v>
      </c>
      <c r="I1117" s="8">
        <v>0.87390000000000001</v>
      </c>
      <c r="J1117">
        <v>314.01979999999998</v>
      </c>
      <c r="K1117">
        <v>79070.19</v>
      </c>
      <c r="L1117">
        <v>5839167.7800000003</v>
      </c>
      <c r="M1117">
        <v>66</v>
      </c>
      <c r="N1117">
        <v>1046.93</v>
      </c>
      <c r="O1117" s="8">
        <v>-0.50139999999999996</v>
      </c>
      <c r="P1117" s="8">
        <v>1.1446000000000001</v>
      </c>
      <c r="Q1117" t="s">
        <v>610</v>
      </c>
      <c r="S1117" s="2">
        <v>43368</v>
      </c>
      <c r="T1117" t="s">
        <v>1029</v>
      </c>
      <c r="U1117">
        <v>251.8</v>
      </c>
      <c r="V1117">
        <v>479.15</v>
      </c>
      <c r="W1117">
        <f t="shared" si="201"/>
        <v>15440282.897871479</v>
      </c>
      <c r="X1117">
        <f t="shared" si="191"/>
        <v>38600.707244678699</v>
      </c>
      <c r="Y1117">
        <f t="shared" si="192"/>
        <v>150</v>
      </c>
      <c r="Z1117">
        <f t="shared" si="193"/>
        <v>33006.074999999997</v>
      </c>
      <c r="AA1117" t="str">
        <f t="shared" si="194"/>
        <v/>
      </c>
      <c r="AB1117" s="9" t="str">
        <f>IFERROR(AA1117/MAX($A$3:AA1117)-1,"")</f>
        <v/>
      </c>
      <c r="AG1117" s="2">
        <f t="shared" si="199"/>
        <v>43637</v>
      </c>
      <c r="AH1117">
        <v>18447688.079553988</v>
      </c>
      <c r="AI1117" s="9">
        <f>AH1117/MAX($AH$2:AH1117)-1</f>
        <v>-1.3006441110224864E-3</v>
      </c>
      <c r="AJ1117" s="29">
        <f t="shared" si="195"/>
        <v>1</v>
      </c>
      <c r="AK1117" s="29">
        <f t="shared" si="196"/>
        <v>1</v>
      </c>
      <c r="AL1117" s="30">
        <f t="shared" si="200"/>
        <v>2</v>
      </c>
      <c r="AM1117" s="30">
        <f t="shared" si="197"/>
        <v>2369</v>
      </c>
      <c r="AN1117" s="31">
        <f t="shared" ca="1" si="198"/>
        <v>-1.3006441110224864E-3</v>
      </c>
      <c r="AV1117" t="s">
        <v>1029</v>
      </c>
      <c r="AW1117" t="s">
        <v>31</v>
      </c>
      <c r="AX1117" s="7">
        <v>43368.427083333336</v>
      </c>
      <c r="AY1117">
        <v>251.8</v>
      </c>
      <c r="AZ1117" s="7">
        <v>43369.385416666664</v>
      </c>
      <c r="BA1117">
        <v>479.15</v>
      </c>
      <c r="BB1117" s="8">
        <v>0.90290000000000004</v>
      </c>
      <c r="BC1117">
        <v>69097.08</v>
      </c>
      <c r="BD1117" s="8">
        <v>0.87390000000000001</v>
      </c>
      <c r="BE1117">
        <v>314.01979999999998</v>
      </c>
      <c r="BF1117">
        <v>79070.19</v>
      </c>
      <c r="BG1117">
        <v>5839167.7800000003</v>
      </c>
      <c r="BH1117">
        <v>66</v>
      </c>
      <c r="BI1117">
        <v>1046.93</v>
      </c>
      <c r="BJ1117" s="8">
        <v>-0.50139999999999996</v>
      </c>
      <c r="BK1117" s="8">
        <v>1.1446000000000001</v>
      </c>
      <c r="BL1117" t="s">
        <v>610</v>
      </c>
    </row>
    <row r="1118" spans="1:64" x14ac:dyDescent="0.45">
      <c r="A1118" t="s">
        <v>1030</v>
      </c>
      <c r="B1118" t="s">
        <v>31</v>
      </c>
      <c r="C1118" s="7">
        <v>43368.451388888891</v>
      </c>
      <c r="D1118">
        <v>246.05</v>
      </c>
      <c r="E1118" s="7">
        <v>43369.388888888891</v>
      </c>
      <c r="F1118">
        <v>400</v>
      </c>
      <c r="G1118" s="8">
        <v>0.62570000000000003</v>
      </c>
      <c r="H1118">
        <v>45109.58</v>
      </c>
      <c r="I1118" s="8">
        <v>0.59940000000000004</v>
      </c>
      <c r="J1118">
        <v>305.84949999999998</v>
      </c>
      <c r="K1118">
        <v>75254.259999999995</v>
      </c>
      <c r="L1118">
        <v>5157778.1100000003</v>
      </c>
      <c r="M1118">
        <v>60</v>
      </c>
      <c r="N1118">
        <v>751.83</v>
      </c>
      <c r="O1118" s="8">
        <v>-0.61370000000000002</v>
      </c>
      <c r="P1118" s="8">
        <v>1.0286999999999999</v>
      </c>
      <c r="Q1118" t="s">
        <v>610</v>
      </c>
      <c r="S1118" s="2">
        <v>43368</v>
      </c>
      <c r="T1118" t="s">
        <v>1030</v>
      </c>
      <c r="U1118">
        <v>246.05</v>
      </c>
      <c r="V1118">
        <v>400</v>
      </c>
      <c r="W1118">
        <f t="shared" si="201"/>
        <v>15440282.897871479</v>
      </c>
      <c r="X1118">
        <f t="shared" si="191"/>
        <v>38600.707244678699</v>
      </c>
      <c r="Y1118">
        <f t="shared" si="192"/>
        <v>150</v>
      </c>
      <c r="Z1118">
        <f t="shared" si="193"/>
        <v>22123.424999999999</v>
      </c>
      <c r="AA1118">
        <f t="shared" si="194"/>
        <v>15490798.410371479</v>
      </c>
      <c r="AB1118" s="9">
        <f>IFERROR(AA1118/MAX($A$3:AA1118)-1,"")</f>
        <v>0</v>
      </c>
      <c r="AG1118" s="2">
        <f t="shared" si="199"/>
        <v>43638</v>
      </c>
      <c r="AH1118">
        <v>18447688.079553988</v>
      </c>
      <c r="AI1118" s="9">
        <f>AH1118/MAX($AH$2:AH1118)-1</f>
        <v>-1.3006441110224864E-3</v>
      </c>
      <c r="AJ1118" s="29">
        <f t="shared" si="195"/>
        <v>1</v>
      </c>
      <c r="AK1118" s="29">
        <f t="shared" si="196"/>
        <v>1</v>
      </c>
      <c r="AL1118" s="30">
        <f t="shared" si="200"/>
        <v>2</v>
      </c>
      <c r="AM1118" s="30">
        <f t="shared" si="197"/>
        <v>2369</v>
      </c>
      <c r="AN1118" s="31">
        <f t="shared" ca="1" si="198"/>
        <v>-1.3006441110224864E-3</v>
      </c>
      <c r="AV1118" t="s">
        <v>1030</v>
      </c>
      <c r="AW1118" t="s">
        <v>31</v>
      </c>
      <c r="AX1118" s="7">
        <v>43368.451388888891</v>
      </c>
      <c r="AY1118">
        <v>246.05</v>
      </c>
      <c r="AZ1118" s="7">
        <v>43369.388888888891</v>
      </c>
      <c r="BA1118">
        <v>400</v>
      </c>
      <c r="BB1118" s="8">
        <v>0.62570000000000003</v>
      </c>
      <c r="BC1118">
        <v>45109.58</v>
      </c>
      <c r="BD1118" s="8">
        <v>0.59940000000000004</v>
      </c>
      <c r="BE1118">
        <v>305.84949999999998</v>
      </c>
      <c r="BF1118">
        <v>75254.259999999995</v>
      </c>
      <c r="BG1118">
        <v>5157778.1100000003</v>
      </c>
      <c r="BH1118">
        <v>60</v>
      </c>
      <c r="BI1118">
        <v>751.83</v>
      </c>
      <c r="BJ1118" s="8">
        <v>-0.61370000000000002</v>
      </c>
      <c r="BK1118" s="8">
        <v>1.0286999999999999</v>
      </c>
      <c r="BL1118" t="s">
        <v>610</v>
      </c>
    </row>
    <row r="1119" spans="1:64" x14ac:dyDescent="0.45">
      <c r="A1119" t="s">
        <v>1063</v>
      </c>
      <c r="B1119" t="s">
        <v>31</v>
      </c>
      <c r="C1119" s="7">
        <v>43369.402777777781</v>
      </c>
      <c r="D1119">
        <v>183.9</v>
      </c>
      <c r="E1119" s="7">
        <v>43370.385416666664</v>
      </c>
      <c r="F1119">
        <v>103.05</v>
      </c>
      <c r="G1119" s="8">
        <v>-0.43959999999999999</v>
      </c>
      <c r="H1119">
        <v>-36053.49</v>
      </c>
      <c r="I1119" s="8">
        <v>-0.45519999999999999</v>
      </c>
      <c r="J1119">
        <v>430.64620000000002</v>
      </c>
      <c r="K1119">
        <v>79195.839999999997</v>
      </c>
      <c r="L1119">
        <v>5803114.2999999998</v>
      </c>
      <c r="M1119">
        <v>73</v>
      </c>
      <c r="N1119">
        <v>-493.88</v>
      </c>
      <c r="O1119" s="8">
        <v>-0.5</v>
      </c>
      <c r="P1119" s="8">
        <v>0.29849999999999999</v>
      </c>
      <c r="Q1119" t="s">
        <v>610</v>
      </c>
      <c r="S1119" s="2">
        <v>43369</v>
      </c>
      <c r="T1119" t="s">
        <v>1063</v>
      </c>
      <c r="U1119">
        <v>183.9</v>
      </c>
      <c r="V1119">
        <v>103.05</v>
      </c>
      <c r="W1119">
        <f t="shared" si="201"/>
        <v>15490798.410371479</v>
      </c>
      <c r="X1119">
        <f t="shared" si="191"/>
        <v>38726.996025928696</v>
      </c>
      <c r="Y1119">
        <f t="shared" si="192"/>
        <v>200</v>
      </c>
      <c r="Z1119">
        <f t="shared" si="193"/>
        <v>-16743.900000000001</v>
      </c>
      <c r="AA1119" t="str">
        <f t="shared" si="194"/>
        <v/>
      </c>
      <c r="AB1119" s="9" t="str">
        <f>IFERROR(AA1119/MAX($A$3:AA1119)-1,"")</f>
        <v/>
      </c>
      <c r="AG1119" s="2">
        <f t="shared" si="199"/>
        <v>43639</v>
      </c>
      <c r="AH1119">
        <v>18447688.079553988</v>
      </c>
      <c r="AI1119" s="9">
        <f>AH1119/MAX($AH$2:AH1119)-1</f>
        <v>-1.3006441110224864E-3</v>
      </c>
      <c r="AJ1119" s="29">
        <f t="shared" si="195"/>
        <v>1</v>
      </c>
      <c r="AK1119" s="29">
        <f t="shared" si="196"/>
        <v>1</v>
      </c>
      <c r="AL1119" s="30">
        <f t="shared" si="200"/>
        <v>2</v>
      </c>
      <c r="AM1119" s="30">
        <f t="shared" si="197"/>
        <v>2369</v>
      </c>
      <c r="AN1119" s="31">
        <f t="shared" ca="1" si="198"/>
        <v>-1.3006441110224864E-3</v>
      </c>
      <c r="AV1119" t="s">
        <v>1063</v>
      </c>
      <c r="AW1119" t="s">
        <v>31</v>
      </c>
      <c r="AX1119" s="7">
        <v>43369.402777777781</v>
      </c>
      <c r="AY1119">
        <v>183.9</v>
      </c>
      <c r="AZ1119" s="7">
        <v>43370.385416666664</v>
      </c>
      <c r="BA1119">
        <v>103.05</v>
      </c>
      <c r="BB1119" s="8">
        <v>-0.43959999999999999</v>
      </c>
      <c r="BC1119">
        <v>-36053.49</v>
      </c>
      <c r="BD1119" s="8">
        <v>-0.45519999999999999</v>
      </c>
      <c r="BE1119">
        <v>430.64620000000002</v>
      </c>
      <c r="BF1119">
        <v>79195.839999999997</v>
      </c>
      <c r="BG1119">
        <v>5803114.2999999998</v>
      </c>
      <c r="BH1119">
        <v>73</v>
      </c>
      <c r="BI1119">
        <v>-493.88</v>
      </c>
      <c r="BJ1119" s="8">
        <v>-0.5</v>
      </c>
      <c r="BK1119" s="8">
        <v>0.29849999999999999</v>
      </c>
      <c r="BL1119" t="s">
        <v>610</v>
      </c>
    </row>
    <row r="1120" spans="1:64" x14ac:dyDescent="0.45">
      <c r="A1120" t="s">
        <v>1050</v>
      </c>
      <c r="B1120" t="s">
        <v>31</v>
      </c>
      <c r="C1120" s="7">
        <v>43369.40625</v>
      </c>
      <c r="D1120">
        <v>210.95</v>
      </c>
      <c r="E1120" s="7">
        <v>43370.385416666664</v>
      </c>
      <c r="F1120">
        <v>149.30000000000001</v>
      </c>
      <c r="G1120" s="8">
        <v>-0.29220000000000002</v>
      </c>
      <c r="H1120">
        <v>-24494.95</v>
      </c>
      <c r="I1120" s="8">
        <v>-0.30930000000000002</v>
      </c>
      <c r="J1120">
        <v>375.38709999999998</v>
      </c>
      <c r="K1120">
        <v>79187.91</v>
      </c>
      <c r="L1120">
        <v>5778619.3499999996</v>
      </c>
      <c r="M1120">
        <v>72</v>
      </c>
      <c r="N1120">
        <v>-340.21</v>
      </c>
      <c r="O1120" s="8">
        <v>-0.51149999999999995</v>
      </c>
      <c r="P1120" s="8">
        <v>0.41670000000000001</v>
      </c>
      <c r="Q1120" t="s">
        <v>610</v>
      </c>
      <c r="S1120" s="2">
        <v>43369</v>
      </c>
      <c r="T1120" t="s">
        <v>1050</v>
      </c>
      <c r="U1120">
        <v>210.95</v>
      </c>
      <c r="V1120">
        <v>149.30000000000001</v>
      </c>
      <c r="W1120">
        <f t="shared" si="201"/>
        <v>15490798.410371479</v>
      </c>
      <c r="X1120">
        <f t="shared" si="191"/>
        <v>38726.996025928696</v>
      </c>
      <c r="Y1120">
        <f t="shared" si="192"/>
        <v>175</v>
      </c>
      <c r="Z1120">
        <f t="shared" si="193"/>
        <v>-11419.187499999995</v>
      </c>
      <c r="AA1120" t="str">
        <f t="shared" si="194"/>
        <v/>
      </c>
      <c r="AB1120" s="9" t="str">
        <f>IFERROR(AA1120/MAX($A$3:AA1120)-1,"")</f>
        <v/>
      </c>
      <c r="AG1120" s="2">
        <f t="shared" si="199"/>
        <v>43640</v>
      </c>
      <c r="AH1120">
        <v>18447688.079553988</v>
      </c>
      <c r="AI1120" s="9">
        <f>AH1120/MAX($AH$2:AH1120)-1</f>
        <v>-1.3006441110224864E-3</v>
      </c>
      <c r="AJ1120" s="29">
        <f t="shared" si="195"/>
        <v>1</v>
      </c>
      <c r="AK1120" s="29">
        <f t="shared" si="196"/>
        <v>1</v>
      </c>
      <c r="AL1120" s="30">
        <f t="shared" si="200"/>
        <v>2</v>
      </c>
      <c r="AM1120" s="30">
        <f t="shared" si="197"/>
        <v>2369</v>
      </c>
      <c r="AN1120" s="31">
        <f t="shared" ca="1" si="198"/>
        <v>-1.3006441110224864E-3</v>
      </c>
      <c r="AV1120" t="s">
        <v>1050</v>
      </c>
      <c r="AW1120" t="s">
        <v>31</v>
      </c>
      <c r="AX1120" s="7">
        <v>43369.40625</v>
      </c>
      <c r="AY1120">
        <v>210.95</v>
      </c>
      <c r="AZ1120" s="7">
        <v>43370.385416666664</v>
      </c>
      <c r="BA1120">
        <v>149.30000000000001</v>
      </c>
      <c r="BB1120" s="8">
        <v>-0.29220000000000002</v>
      </c>
      <c r="BC1120">
        <v>-24494.95</v>
      </c>
      <c r="BD1120" s="8">
        <v>-0.30930000000000002</v>
      </c>
      <c r="BE1120">
        <v>375.38709999999998</v>
      </c>
      <c r="BF1120">
        <v>79187.91</v>
      </c>
      <c r="BG1120">
        <v>5778619.3499999996</v>
      </c>
      <c r="BH1120">
        <v>72</v>
      </c>
      <c r="BI1120">
        <v>-340.21</v>
      </c>
      <c r="BJ1120" s="8">
        <v>-0.51149999999999995</v>
      </c>
      <c r="BK1120" s="8">
        <v>0.41670000000000001</v>
      </c>
      <c r="BL1120" t="s">
        <v>610</v>
      </c>
    </row>
    <row r="1121" spans="1:64" x14ac:dyDescent="0.45">
      <c r="A1121" t="s">
        <v>1056</v>
      </c>
      <c r="B1121" t="s">
        <v>31</v>
      </c>
      <c r="C1121" s="7">
        <v>43369.545138888891</v>
      </c>
      <c r="D1121">
        <v>178</v>
      </c>
      <c r="E1121" s="7">
        <v>43370.388888888891</v>
      </c>
      <c r="F1121">
        <v>58.7</v>
      </c>
      <c r="G1121" s="8">
        <v>-0.67020000000000002</v>
      </c>
      <c r="H1121">
        <v>-51803.41</v>
      </c>
      <c r="I1121" s="8">
        <v>-0.6835</v>
      </c>
      <c r="J1121">
        <v>425.78030000000001</v>
      </c>
      <c r="K1121">
        <v>75788.89</v>
      </c>
      <c r="L1121">
        <v>5105974.7</v>
      </c>
      <c r="M1121">
        <v>33</v>
      </c>
      <c r="N1121">
        <v>-1569.8</v>
      </c>
      <c r="O1121" s="8">
        <v>-0.77080000000000004</v>
      </c>
      <c r="P1121" s="8">
        <v>6.0699999999999997E-2</v>
      </c>
      <c r="Q1121" t="s">
        <v>610</v>
      </c>
      <c r="S1121" s="2">
        <v>43369</v>
      </c>
      <c r="T1121" t="s">
        <v>1056</v>
      </c>
      <c r="U1121">
        <v>178</v>
      </c>
      <c r="V1121">
        <v>58.7</v>
      </c>
      <c r="W1121">
        <f t="shared" si="201"/>
        <v>15490798.410371479</v>
      </c>
      <c r="X1121">
        <f t="shared" ref="X1121:X1184" si="202">W1121*0.25%</f>
        <v>38726.996025928696</v>
      </c>
      <c r="Y1121">
        <f t="shared" si="192"/>
        <v>225</v>
      </c>
      <c r="Z1121">
        <f t="shared" si="193"/>
        <v>-27375.075000000001</v>
      </c>
      <c r="AA1121">
        <f t="shared" si="194"/>
        <v>15435260.247871479</v>
      </c>
      <c r="AB1121" s="9">
        <f>IFERROR(AA1121/MAX($A$3:AA1121)-1,"")</f>
        <v>-3.5852356365838611E-3</v>
      </c>
      <c r="AG1121" s="2">
        <f t="shared" si="199"/>
        <v>43641</v>
      </c>
      <c r="AH1121">
        <v>18475073.179553989</v>
      </c>
      <c r="AI1121" s="9">
        <f>AH1121/MAX($AH$2:AH1121)-1</f>
        <v>0</v>
      </c>
      <c r="AJ1121" s="29">
        <f t="shared" si="195"/>
        <v>1</v>
      </c>
      <c r="AK1121" s="29">
        <f t="shared" si="196"/>
        <v>1</v>
      </c>
      <c r="AL1121" s="30">
        <f t="shared" si="200"/>
        <v>2</v>
      </c>
      <c r="AM1121" s="30">
        <f t="shared" si="197"/>
        <v>2369</v>
      </c>
      <c r="AN1121" s="31">
        <f t="shared" ca="1" si="198"/>
        <v>0</v>
      </c>
      <c r="AV1121" t="s">
        <v>1056</v>
      </c>
      <c r="AW1121" t="s">
        <v>31</v>
      </c>
      <c r="AX1121" s="7">
        <v>43369.545138888891</v>
      </c>
      <c r="AY1121">
        <v>178</v>
      </c>
      <c r="AZ1121" s="7">
        <v>43370.388888888891</v>
      </c>
      <c r="BA1121">
        <v>58.7</v>
      </c>
      <c r="BB1121" s="8">
        <v>-0.67020000000000002</v>
      </c>
      <c r="BC1121">
        <v>-51803.41</v>
      </c>
      <c r="BD1121" s="8">
        <v>-0.6835</v>
      </c>
      <c r="BE1121">
        <v>425.78030000000001</v>
      </c>
      <c r="BF1121">
        <v>75788.89</v>
      </c>
      <c r="BG1121">
        <v>5105974.7</v>
      </c>
      <c r="BH1121">
        <v>33</v>
      </c>
      <c r="BI1121">
        <v>-1569.8</v>
      </c>
      <c r="BJ1121" s="8">
        <v>-0.77080000000000004</v>
      </c>
      <c r="BK1121" s="8">
        <v>6.0699999999999997E-2</v>
      </c>
      <c r="BL1121" t="s">
        <v>610</v>
      </c>
    </row>
    <row r="1122" spans="1:64" x14ac:dyDescent="0.45">
      <c r="A1122" t="s">
        <v>1056</v>
      </c>
      <c r="B1122" t="s">
        <v>31</v>
      </c>
      <c r="C1122" s="7">
        <v>43370.482638888891</v>
      </c>
      <c r="D1122">
        <v>100.85</v>
      </c>
      <c r="E1122" s="7">
        <v>43370.635416666664</v>
      </c>
      <c r="F1122">
        <v>169</v>
      </c>
      <c r="G1122" s="8">
        <v>0.67579999999999996</v>
      </c>
      <c r="H1122">
        <v>51201.51</v>
      </c>
      <c r="I1122" s="8">
        <v>0.64900000000000002</v>
      </c>
      <c r="J1122">
        <v>782.28160000000003</v>
      </c>
      <c r="K1122">
        <v>78893.100000000006</v>
      </c>
      <c r="L1122">
        <v>5829820.8499999996</v>
      </c>
      <c r="M1122">
        <v>45</v>
      </c>
      <c r="N1122">
        <v>1137.81</v>
      </c>
      <c r="O1122" s="8">
        <v>-0.35249999999999998</v>
      </c>
      <c r="P1122" s="8">
        <v>0.88049999999999995</v>
      </c>
      <c r="Q1122" t="s">
        <v>610</v>
      </c>
      <c r="S1122" s="2">
        <v>43370</v>
      </c>
      <c r="T1122" t="s">
        <v>1056</v>
      </c>
      <c r="U1122">
        <v>100.85</v>
      </c>
      <c r="V1122">
        <v>169</v>
      </c>
      <c r="W1122">
        <f t="shared" si="201"/>
        <v>15435260.247871479</v>
      </c>
      <c r="X1122">
        <f t="shared" si="202"/>
        <v>38588.150619678701</v>
      </c>
      <c r="Y1122">
        <f t="shared" si="192"/>
        <v>375</v>
      </c>
      <c r="Z1122">
        <f t="shared" si="193"/>
        <v>24544.312500000004</v>
      </c>
      <c r="AA1122" t="str">
        <f t="shared" si="194"/>
        <v/>
      </c>
      <c r="AB1122" s="9" t="str">
        <f>IFERROR(AA1122/MAX($A$3:AA1122)-1,"")</f>
        <v/>
      </c>
      <c r="AG1122" s="2">
        <f t="shared" si="199"/>
        <v>43642</v>
      </c>
      <c r="AH1122">
        <v>18687410.579553988</v>
      </c>
      <c r="AI1122" s="9">
        <f>AH1122/MAX($AH$2:AH1122)-1</f>
        <v>0</v>
      </c>
      <c r="AJ1122" s="29">
        <f t="shared" si="195"/>
        <v>1</v>
      </c>
      <c r="AK1122" s="29">
        <f t="shared" si="196"/>
        <v>1</v>
      </c>
      <c r="AL1122" s="30">
        <f t="shared" si="200"/>
        <v>2</v>
      </c>
      <c r="AM1122" s="30">
        <f t="shared" si="197"/>
        <v>2369</v>
      </c>
      <c r="AN1122" s="31">
        <f t="shared" ca="1" si="198"/>
        <v>0</v>
      </c>
      <c r="AV1122" t="s">
        <v>1056</v>
      </c>
      <c r="AW1122" t="s">
        <v>31</v>
      </c>
      <c r="AX1122" s="7">
        <v>43370.482638888891</v>
      </c>
      <c r="AY1122">
        <v>100.85</v>
      </c>
      <c r="AZ1122" s="7">
        <v>43370.635416666664</v>
      </c>
      <c r="BA1122">
        <v>169</v>
      </c>
      <c r="BB1122" s="8">
        <v>0.67579999999999996</v>
      </c>
      <c r="BC1122">
        <v>51201.51</v>
      </c>
      <c r="BD1122" s="8">
        <v>0.64900000000000002</v>
      </c>
      <c r="BE1122">
        <v>782.28160000000003</v>
      </c>
      <c r="BF1122">
        <v>78893.100000000006</v>
      </c>
      <c r="BG1122">
        <v>5829820.8499999996</v>
      </c>
      <c r="BH1122">
        <v>45</v>
      </c>
      <c r="BI1122">
        <v>1137.81</v>
      </c>
      <c r="BJ1122" s="8">
        <v>-0.35249999999999998</v>
      </c>
      <c r="BK1122" s="8">
        <v>0.88049999999999995</v>
      </c>
      <c r="BL1122" t="s">
        <v>610</v>
      </c>
    </row>
    <row r="1123" spans="1:64" x14ac:dyDescent="0.45">
      <c r="A1123" t="s">
        <v>1057</v>
      </c>
      <c r="B1123" t="s">
        <v>31</v>
      </c>
      <c r="C1123" s="7">
        <v>43370.527777777781</v>
      </c>
      <c r="D1123">
        <v>70.75</v>
      </c>
      <c r="E1123" s="7">
        <v>43370.635416666664</v>
      </c>
      <c r="F1123">
        <v>60.85</v>
      </c>
      <c r="G1123" s="8">
        <v>-0.1399</v>
      </c>
      <c r="H1123">
        <v>-12501.41</v>
      </c>
      <c r="I1123" s="8">
        <v>-0.1585</v>
      </c>
      <c r="J1123">
        <v>1114.605</v>
      </c>
      <c r="K1123">
        <v>78858.3</v>
      </c>
      <c r="L1123">
        <v>5817319.4400000004</v>
      </c>
      <c r="M1123">
        <v>32</v>
      </c>
      <c r="N1123">
        <v>-390.67</v>
      </c>
      <c r="O1123" s="8">
        <v>-0.59360000000000002</v>
      </c>
      <c r="P1123" s="8">
        <v>0.61839999999999995</v>
      </c>
      <c r="Q1123" t="s">
        <v>610</v>
      </c>
      <c r="S1123" s="2">
        <v>43370</v>
      </c>
      <c r="T1123" t="s">
        <v>1057</v>
      </c>
      <c r="U1123">
        <v>70.75</v>
      </c>
      <c r="V1123">
        <v>60.85</v>
      </c>
      <c r="W1123">
        <f t="shared" si="201"/>
        <v>15435260.247871479</v>
      </c>
      <c r="X1123">
        <f t="shared" si="202"/>
        <v>38588.150619678701</v>
      </c>
      <c r="Y1123">
        <f t="shared" si="192"/>
        <v>550</v>
      </c>
      <c r="Z1123">
        <f t="shared" si="193"/>
        <v>-6168.7999999999965</v>
      </c>
      <c r="AA1123">
        <f t="shared" si="194"/>
        <v>15453635.760371478</v>
      </c>
      <c r="AB1123" s="9">
        <f>IFERROR(AA1123/MAX($A$3:AA1123)-1,"")</f>
        <v>-2.3990144998026208E-3</v>
      </c>
      <c r="AG1123" s="2">
        <f t="shared" si="199"/>
        <v>43643</v>
      </c>
      <c r="AH1123">
        <v>18593396.492053989</v>
      </c>
      <c r="AI1123" s="9">
        <f>AH1123/MAX($AH$2:AH1123)-1</f>
        <v>-5.0308782535585239E-3</v>
      </c>
      <c r="AJ1123" s="29">
        <f t="shared" si="195"/>
        <v>1</v>
      </c>
      <c r="AK1123" s="29">
        <f t="shared" si="196"/>
        <v>1</v>
      </c>
      <c r="AL1123" s="30">
        <f t="shared" si="200"/>
        <v>2</v>
      </c>
      <c r="AM1123" s="30">
        <f t="shared" si="197"/>
        <v>2369</v>
      </c>
      <c r="AN1123" s="31">
        <f t="shared" ca="1" si="198"/>
        <v>-5.0308782535585239E-3</v>
      </c>
      <c r="AV1123" t="s">
        <v>1057</v>
      </c>
      <c r="AW1123" t="s">
        <v>31</v>
      </c>
      <c r="AX1123" s="7">
        <v>43370.527777777781</v>
      </c>
      <c r="AY1123">
        <v>70.75</v>
      </c>
      <c r="AZ1123" s="7">
        <v>43370.635416666664</v>
      </c>
      <c r="BA1123">
        <v>60.85</v>
      </c>
      <c r="BB1123" s="8">
        <v>-0.1399</v>
      </c>
      <c r="BC1123">
        <v>-12501.41</v>
      </c>
      <c r="BD1123" s="8">
        <v>-0.1585</v>
      </c>
      <c r="BE1123">
        <v>1114.605</v>
      </c>
      <c r="BF1123">
        <v>78858.3</v>
      </c>
      <c r="BG1123">
        <v>5817319.4400000004</v>
      </c>
      <c r="BH1123">
        <v>32</v>
      </c>
      <c r="BI1123">
        <v>-390.67</v>
      </c>
      <c r="BJ1123" s="8">
        <v>-0.59360000000000002</v>
      </c>
      <c r="BK1123" s="8">
        <v>0.61839999999999995</v>
      </c>
      <c r="BL1123" t="s">
        <v>610</v>
      </c>
    </row>
    <row r="1124" spans="1:64" x14ac:dyDescent="0.45">
      <c r="A1124" t="s">
        <v>1058</v>
      </c>
      <c r="B1124" t="s">
        <v>31</v>
      </c>
      <c r="C1124" s="7">
        <v>43371.395833333336</v>
      </c>
      <c r="D1124">
        <v>272</v>
      </c>
      <c r="E1124" s="7">
        <v>43374.385416666664</v>
      </c>
      <c r="F1124">
        <v>311.3</v>
      </c>
      <c r="G1124" s="8">
        <v>0.14449999999999999</v>
      </c>
      <c r="H1124">
        <v>9730.85</v>
      </c>
      <c r="I1124" s="8">
        <v>0.123</v>
      </c>
      <c r="J1124">
        <v>290.75959999999998</v>
      </c>
      <c r="K1124">
        <v>79086.600000000006</v>
      </c>
      <c r="L1124">
        <v>5827050.29</v>
      </c>
      <c r="M1124">
        <v>75</v>
      </c>
      <c r="N1124">
        <v>129.74</v>
      </c>
      <c r="O1124" s="8">
        <v>-0.49259999999999998</v>
      </c>
      <c r="P1124" s="8">
        <v>0.14449999999999999</v>
      </c>
      <c r="Q1124" t="s">
        <v>610</v>
      </c>
      <c r="S1124" s="2">
        <v>43371</v>
      </c>
      <c r="T1124" t="s">
        <v>1058</v>
      </c>
      <c r="U1124">
        <v>272</v>
      </c>
      <c r="V1124">
        <v>311.3</v>
      </c>
      <c r="W1124">
        <f t="shared" si="201"/>
        <v>15453635.760371478</v>
      </c>
      <c r="X1124">
        <f t="shared" si="202"/>
        <v>38634.089400928693</v>
      </c>
      <c r="Y1124">
        <f t="shared" si="192"/>
        <v>150</v>
      </c>
      <c r="Z1124">
        <f t="shared" si="193"/>
        <v>5020.0499999999975</v>
      </c>
      <c r="AA1124" t="str">
        <f t="shared" si="194"/>
        <v/>
      </c>
      <c r="AB1124" s="9" t="str">
        <f>IFERROR(AA1124/MAX($A$3:AA1124)-1,"")</f>
        <v/>
      </c>
      <c r="AG1124" s="2">
        <f t="shared" si="199"/>
        <v>43644</v>
      </c>
      <c r="AH1124">
        <v>18575699.492053989</v>
      </c>
      <c r="AI1124" s="9">
        <f>AH1124/MAX($AH$2:AH1124)-1</f>
        <v>-5.9778794405160873E-3</v>
      </c>
      <c r="AJ1124" s="29">
        <f t="shared" si="195"/>
        <v>1</v>
      </c>
      <c r="AK1124" s="29">
        <f t="shared" si="196"/>
        <v>1</v>
      </c>
      <c r="AL1124" s="30">
        <f t="shared" si="200"/>
        <v>2</v>
      </c>
      <c r="AM1124" s="30">
        <f t="shared" si="197"/>
        <v>2369</v>
      </c>
      <c r="AN1124" s="31">
        <f t="shared" ca="1" si="198"/>
        <v>-5.9778794405160873E-3</v>
      </c>
      <c r="AV1124" t="s">
        <v>1058</v>
      </c>
      <c r="AW1124" t="s">
        <v>31</v>
      </c>
      <c r="AX1124" s="7">
        <v>43371.395833333336</v>
      </c>
      <c r="AY1124">
        <v>272</v>
      </c>
      <c r="AZ1124" s="7">
        <v>43374.385416666664</v>
      </c>
      <c r="BA1124">
        <v>311.3</v>
      </c>
      <c r="BB1124" s="8">
        <v>0.14449999999999999</v>
      </c>
      <c r="BC1124">
        <v>9730.85</v>
      </c>
      <c r="BD1124" s="8">
        <v>0.123</v>
      </c>
      <c r="BE1124">
        <v>290.75959999999998</v>
      </c>
      <c r="BF1124">
        <v>79086.600000000006</v>
      </c>
      <c r="BG1124">
        <v>5827050.29</v>
      </c>
      <c r="BH1124">
        <v>75</v>
      </c>
      <c r="BI1124">
        <v>129.74</v>
      </c>
      <c r="BJ1124" s="8">
        <v>-0.49259999999999998</v>
      </c>
      <c r="BK1124" s="8">
        <v>0.14449999999999999</v>
      </c>
      <c r="BL1124" t="s">
        <v>610</v>
      </c>
    </row>
    <row r="1125" spans="1:64" x14ac:dyDescent="0.45">
      <c r="A1125" t="s">
        <v>1057</v>
      </c>
      <c r="B1125" t="s">
        <v>31</v>
      </c>
      <c r="C1125" s="7">
        <v>43371.416666666664</v>
      </c>
      <c r="D1125">
        <v>272.95</v>
      </c>
      <c r="E1125" s="7">
        <v>43374.388888888891</v>
      </c>
      <c r="F1125">
        <v>371.1</v>
      </c>
      <c r="G1125" s="8">
        <v>0.35959999999999998</v>
      </c>
      <c r="H1125">
        <v>25377.56</v>
      </c>
      <c r="I1125" s="8">
        <v>0.33600000000000002</v>
      </c>
      <c r="J1125">
        <v>276.71690000000001</v>
      </c>
      <c r="K1125">
        <v>75529.87</v>
      </c>
      <c r="L1125">
        <v>5131352.26</v>
      </c>
      <c r="M1125">
        <v>70</v>
      </c>
      <c r="N1125">
        <v>362.54</v>
      </c>
      <c r="O1125" s="8">
        <v>-0.4158</v>
      </c>
      <c r="P1125" s="8">
        <v>0.58309999999999995</v>
      </c>
      <c r="Q1125" t="s">
        <v>610</v>
      </c>
      <c r="S1125" s="2">
        <v>43371</v>
      </c>
      <c r="T1125" t="s">
        <v>1057</v>
      </c>
      <c r="U1125">
        <v>272.95</v>
      </c>
      <c r="V1125">
        <v>371.1</v>
      </c>
      <c r="W1125">
        <f t="shared" si="201"/>
        <v>15453635.760371478</v>
      </c>
      <c r="X1125">
        <f t="shared" si="202"/>
        <v>38634.089400928693</v>
      </c>
      <c r="Y1125">
        <f t="shared" si="192"/>
        <v>150</v>
      </c>
      <c r="Z1125">
        <f t="shared" si="193"/>
        <v>13756.424999999999</v>
      </c>
      <c r="AA1125" t="str">
        <f t="shared" si="194"/>
        <v/>
      </c>
      <c r="AB1125" s="9" t="str">
        <f>IFERROR(AA1125/MAX($A$3:AA1125)-1,"")</f>
        <v/>
      </c>
      <c r="AG1125" s="2">
        <f t="shared" si="199"/>
        <v>43645</v>
      </c>
      <c r="AH1125">
        <v>18575699.492053989</v>
      </c>
      <c r="AI1125" s="9">
        <f>AH1125/MAX($AH$2:AH1125)-1</f>
        <v>-5.9778794405160873E-3</v>
      </c>
      <c r="AJ1125" s="29">
        <f t="shared" si="195"/>
        <v>1</v>
      </c>
      <c r="AK1125" s="29">
        <f t="shared" si="196"/>
        <v>1</v>
      </c>
      <c r="AL1125" s="30">
        <f t="shared" si="200"/>
        <v>2</v>
      </c>
      <c r="AM1125" s="30">
        <f t="shared" si="197"/>
        <v>2369</v>
      </c>
      <c r="AN1125" s="31">
        <f t="shared" ca="1" si="198"/>
        <v>-5.9778794405160873E-3</v>
      </c>
      <c r="AV1125" t="s">
        <v>1057</v>
      </c>
      <c r="AW1125" t="s">
        <v>31</v>
      </c>
      <c r="AX1125" s="7">
        <v>43371.416666666664</v>
      </c>
      <c r="AY1125">
        <v>272.95</v>
      </c>
      <c r="AZ1125" s="7">
        <v>43374.388888888891</v>
      </c>
      <c r="BA1125">
        <v>371.1</v>
      </c>
      <c r="BB1125" s="8">
        <v>0.35959999999999998</v>
      </c>
      <c r="BC1125">
        <v>25377.56</v>
      </c>
      <c r="BD1125" s="8">
        <v>0.33600000000000002</v>
      </c>
      <c r="BE1125">
        <v>276.71690000000001</v>
      </c>
      <c r="BF1125">
        <v>75529.87</v>
      </c>
      <c r="BG1125">
        <v>5131352.26</v>
      </c>
      <c r="BH1125">
        <v>70</v>
      </c>
      <c r="BI1125">
        <v>362.54</v>
      </c>
      <c r="BJ1125" s="8">
        <v>-0.4158</v>
      </c>
      <c r="BK1125" s="8">
        <v>0.58309999999999995</v>
      </c>
      <c r="BL1125" t="s">
        <v>610</v>
      </c>
    </row>
    <row r="1126" spans="1:64" x14ac:dyDescent="0.45">
      <c r="A1126" t="s">
        <v>1058</v>
      </c>
      <c r="B1126" t="s">
        <v>31</v>
      </c>
      <c r="C1126" s="7">
        <v>43371.420138888891</v>
      </c>
      <c r="D1126">
        <v>249.6</v>
      </c>
      <c r="E1126" s="7">
        <v>43374.388888888891</v>
      </c>
      <c r="F1126">
        <v>320.64999999999998</v>
      </c>
      <c r="G1126" s="8">
        <v>0.28470000000000001</v>
      </c>
      <c r="H1126">
        <v>19772.41</v>
      </c>
      <c r="I1126" s="8">
        <v>0.26179999999999998</v>
      </c>
      <c r="J1126">
        <v>302.57339999999999</v>
      </c>
      <c r="K1126">
        <v>75522.320000000007</v>
      </c>
      <c r="L1126">
        <v>5151124.68</v>
      </c>
      <c r="M1126">
        <v>69</v>
      </c>
      <c r="N1126">
        <v>286.56</v>
      </c>
      <c r="O1126" s="8">
        <v>-0.4471</v>
      </c>
      <c r="P1126" s="8">
        <v>0.52680000000000005</v>
      </c>
      <c r="Q1126" t="s">
        <v>610</v>
      </c>
      <c r="S1126" s="2">
        <v>43371</v>
      </c>
      <c r="T1126" t="s">
        <v>1058</v>
      </c>
      <c r="U1126">
        <v>249.6</v>
      </c>
      <c r="V1126">
        <v>320.64999999999998</v>
      </c>
      <c r="W1126">
        <f t="shared" si="201"/>
        <v>15453635.760371478</v>
      </c>
      <c r="X1126">
        <f t="shared" si="202"/>
        <v>38634.089400928693</v>
      </c>
      <c r="Y1126">
        <f t="shared" si="192"/>
        <v>150</v>
      </c>
      <c r="Z1126">
        <f t="shared" si="193"/>
        <v>9802.1249999999945</v>
      </c>
      <c r="AA1126" t="str">
        <f t="shared" si="194"/>
        <v/>
      </c>
      <c r="AB1126" s="9" t="str">
        <f>IFERROR(AA1126/MAX($A$3:AA1126)-1,"")</f>
        <v/>
      </c>
      <c r="AG1126" s="2">
        <f t="shared" si="199"/>
        <v>43646</v>
      </c>
      <c r="AH1126">
        <v>18575699.492053989</v>
      </c>
      <c r="AI1126" s="9">
        <f>AH1126/MAX($AH$2:AH1126)-1</f>
        <v>-5.9778794405160873E-3</v>
      </c>
      <c r="AJ1126" s="29">
        <f t="shared" si="195"/>
        <v>1</v>
      </c>
      <c r="AK1126" s="29">
        <f t="shared" si="196"/>
        <v>1</v>
      </c>
      <c r="AL1126" s="30">
        <f t="shared" si="200"/>
        <v>2</v>
      </c>
      <c r="AM1126" s="30">
        <f t="shared" si="197"/>
        <v>2369</v>
      </c>
      <c r="AN1126" s="31">
        <f t="shared" ca="1" si="198"/>
        <v>-5.9778794405160873E-3</v>
      </c>
      <c r="AV1126" t="s">
        <v>1058</v>
      </c>
      <c r="AW1126" t="s">
        <v>31</v>
      </c>
      <c r="AX1126" s="7">
        <v>43371.420138888891</v>
      </c>
      <c r="AY1126">
        <v>249.6</v>
      </c>
      <c r="AZ1126" s="7">
        <v>43374.388888888891</v>
      </c>
      <c r="BA1126">
        <v>320.64999999999998</v>
      </c>
      <c r="BB1126" s="8">
        <v>0.28470000000000001</v>
      </c>
      <c r="BC1126">
        <v>19772.41</v>
      </c>
      <c r="BD1126" s="8">
        <v>0.26179999999999998</v>
      </c>
      <c r="BE1126">
        <v>302.57339999999999</v>
      </c>
      <c r="BF1126">
        <v>75522.320000000007</v>
      </c>
      <c r="BG1126">
        <v>5151124.68</v>
      </c>
      <c r="BH1126">
        <v>69</v>
      </c>
      <c r="BI1126">
        <v>286.56</v>
      </c>
      <c r="BJ1126" s="8">
        <v>-0.4471</v>
      </c>
      <c r="BK1126" s="8">
        <v>0.52680000000000005</v>
      </c>
      <c r="BL1126" t="s">
        <v>610</v>
      </c>
    </row>
    <row r="1127" spans="1:64" x14ac:dyDescent="0.45">
      <c r="A1127" t="s">
        <v>1062</v>
      </c>
      <c r="B1127" t="s">
        <v>31</v>
      </c>
      <c r="C1127" s="7">
        <v>43371.482638888891</v>
      </c>
      <c r="D1127">
        <v>278.35000000000002</v>
      </c>
      <c r="E1127" s="7">
        <v>43374.385416666664</v>
      </c>
      <c r="F1127">
        <v>125.45</v>
      </c>
      <c r="G1127" s="8">
        <v>-0.54930000000000001</v>
      </c>
      <c r="H1127">
        <v>-44511.89</v>
      </c>
      <c r="I1127" s="8">
        <v>-0.56379999999999997</v>
      </c>
      <c r="J1127">
        <v>283.62720000000002</v>
      </c>
      <c r="K1127">
        <v>78947.64</v>
      </c>
      <c r="L1127">
        <v>5782538.4000000004</v>
      </c>
      <c r="M1127">
        <v>50</v>
      </c>
      <c r="N1127">
        <v>-890.24</v>
      </c>
      <c r="O1127" s="8">
        <v>-0.54930000000000001</v>
      </c>
      <c r="P1127" s="8">
        <v>0.18110000000000001</v>
      </c>
      <c r="Q1127" t="s">
        <v>610</v>
      </c>
      <c r="S1127" s="2">
        <v>43371</v>
      </c>
      <c r="T1127" t="s">
        <v>1062</v>
      </c>
      <c r="U1127">
        <v>278.35000000000002</v>
      </c>
      <c r="V1127">
        <v>125.45</v>
      </c>
      <c r="W1127">
        <f t="shared" si="201"/>
        <v>15453635.760371478</v>
      </c>
      <c r="X1127">
        <f t="shared" si="202"/>
        <v>38634.089400928693</v>
      </c>
      <c r="Y1127">
        <f t="shared" si="192"/>
        <v>150</v>
      </c>
      <c r="Z1127">
        <f t="shared" si="193"/>
        <v>-23540.700000000008</v>
      </c>
      <c r="AA1127">
        <f t="shared" si="194"/>
        <v>15458673.660371479</v>
      </c>
      <c r="AB1127" s="9">
        <f>IFERROR(AA1127/MAX($A$3:AA1127)-1,"")</f>
        <v>-2.0737956268601643E-3</v>
      </c>
      <c r="AG1127" s="2">
        <f t="shared" si="199"/>
        <v>43647</v>
      </c>
      <c r="AH1127">
        <v>18575699.492053989</v>
      </c>
      <c r="AI1127" s="9">
        <f>AH1127/MAX($AH$2:AH1127)-1</f>
        <v>-5.9778794405160873E-3</v>
      </c>
      <c r="AJ1127" s="29">
        <f t="shared" si="195"/>
        <v>1</v>
      </c>
      <c r="AK1127" s="29">
        <f t="shared" si="196"/>
        <v>1</v>
      </c>
      <c r="AL1127" s="30">
        <f t="shared" si="200"/>
        <v>2</v>
      </c>
      <c r="AM1127" s="30">
        <f t="shared" si="197"/>
        <v>2369</v>
      </c>
      <c r="AN1127" s="31">
        <f t="shared" ca="1" si="198"/>
        <v>-5.9778794405160873E-3</v>
      </c>
      <c r="AV1127" t="s">
        <v>1062</v>
      </c>
      <c r="AW1127" t="s">
        <v>31</v>
      </c>
      <c r="AX1127" s="7">
        <v>43371.482638888891</v>
      </c>
      <c r="AY1127">
        <v>278.35000000000002</v>
      </c>
      <c r="AZ1127" s="7">
        <v>43374.385416666664</v>
      </c>
      <c r="BA1127">
        <v>125.45</v>
      </c>
      <c r="BB1127" s="8">
        <v>-0.54930000000000001</v>
      </c>
      <c r="BC1127">
        <v>-44511.89</v>
      </c>
      <c r="BD1127" s="8">
        <v>-0.56379999999999997</v>
      </c>
      <c r="BE1127">
        <v>283.62720000000002</v>
      </c>
      <c r="BF1127">
        <v>78947.64</v>
      </c>
      <c r="BG1127">
        <v>5782538.4000000004</v>
      </c>
      <c r="BH1127">
        <v>50</v>
      </c>
      <c r="BI1127">
        <v>-890.24</v>
      </c>
      <c r="BJ1127" s="8">
        <v>-0.54930000000000001</v>
      </c>
      <c r="BK1127" s="8">
        <v>0.18110000000000001</v>
      </c>
      <c r="BL1127" t="s">
        <v>610</v>
      </c>
    </row>
    <row r="1128" spans="1:64" x14ac:dyDescent="0.45">
      <c r="A1128" t="s">
        <v>1060</v>
      </c>
      <c r="B1128" t="s">
        <v>31</v>
      </c>
      <c r="C1128" s="7">
        <v>43374.440972222219</v>
      </c>
      <c r="D1128">
        <v>279</v>
      </c>
      <c r="E1128" s="7">
        <v>43376.385416666664</v>
      </c>
      <c r="F1128">
        <v>71.3</v>
      </c>
      <c r="G1128" s="8">
        <v>-0.74439999999999995</v>
      </c>
      <c r="H1128">
        <v>-59736.91</v>
      </c>
      <c r="I1128" s="8">
        <v>-0.75700000000000001</v>
      </c>
      <c r="J1128">
        <v>282.84120000000001</v>
      </c>
      <c r="K1128">
        <v>78912.69</v>
      </c>
      <c r="L1128">
        <v>5722801.5</v>
      </c>
      <c r="M1128">
        <v>62</v>
      </c>
      <c r="N1128">
        <v>-963.5</v>
      </c>
      <c r="O1128" s="8">
        <v>-0.90049999999999997</v>
      </c>
      <c r="P1128" s="8">
        <v>0.17560000000000001</v>
      </c>
      <c r="Q1128" t="s">
        <v>610</v>
      </c>
      <c r="S1128" s="2">
        <v>43374</v>
      </c>
      <c r="T1128" t="s">
        <v>1060</v>
      </c>
      <c r="U1128">
        <v>279</v>
      </c>
      <c r="V1128">
        <v>71.3</v>
      </c>
      <c r="W1128">
        <f t="shared" si="201"/>
        <v>15458673.660371479</v>
      </c>
      <c r="X1128">
        <f t="shared" si="202"/>
        <v>38646.684150928697</v>
      </c>
      <c r="Y1128">
        <f t="shared" si="192"/>
        <v>150</v>
      </c>
      <c r="Z1128">
        <f t="shared" si="193"/>
        <v>-31680.450000000004</v>
      </c>
      <c r="AA1128" t="str">
        <f t="shared" si="194"/>
        <v/>
      </c>
      <c r="AB1128" s="9" t="str">
        <f>IFERROR(AA1128/MAX($A$3:AA1128)-1,"")</f>
        <v/>
      </c>
      <c r="AG1128" s="2">
        <f t="shared" si="199"/>
        <v>43648</v>
      </c>
      <c r="AH1128">
        <v>18476392.954553988</v>
      </c>
      <c r="AI1128" s="9">
        <f>AH1128/MAX($AH$2:AH1128)-1</f>
        <v>-1.1291967075998999E-2</v>
      </c>
      <c r="AJ1128" s="29">
        <f t="shared" si="195"/>
        <v>1</v>
      </c>
      <c r="AK1128" s="29">
        <f t="shared" si="196"/>
        <v>1</v>
      </c>
      <c r="AL1128" s="30">
        <f t="shared" si="200"/>
        <v>2</v>
      </c>
      <c r="AM1128" s="30">
        <f t="shared" si="197"/>
        <v>2369</v>
      </c>
      <c r="AN1128" s="31">
        <f t="shared" ca="1" si="198"/>
        <v>-1.1291967075998999E-2</v>
      </c>
      <c r="AV1128" t="s">
        <v>1060</v>
      </c>
      <c r="AW1128" t="s">
        <v>31</v>
      </c>
      <c r="AX1128" s="7">
        <v>43374.440972222219</v>
      </c>
      <c r="AY1128">
        <v>279</v>
      </c>
      <c r="AZ1128" s="7">
        <v>43376.385416666664</v>
      </c>
      <c r="BA1128">
        <v>71.3</v>
      </c>
      <c r="BB1128" s="8">
        <v>-0.74439999999999995</v>
      </c>
      <c r="BC1128">
        <v>-59736.91</v>
      </c>
      <c r="BD1128" s="8">
        <v>-0.75700000000000001</v>
      </c>
      <c r="BE1128">
        <v>282.84120000000001</v>
      </c>
      <c r="BF1128">
        <v>78912.69</v>
      </c>
      <c r="BG1128">
        <v>5722801.5</v>
      </c>
      <c r="BH1128">
        <v>62</v>
      </c>
      <c r="BI1128">
        <v>-963.5</v>
      </c>
      <c r="BJ1128" s="8">
        <v>-0.90049999999999997</v>
      </c>
      <c r="BK1128" s="8">
        <v>0.17560000000000001</v>
      </c>
      <c r="BL1128" t="s">
        <v>610</v>
      </c>
    </row>
    <row r="1129" spans="1:64" x14ac:dyDescent="0.45">
      <c r="A1129" t="s">
        <v>1062</v>
      </c>
      <c r="B1129" t="s">
        <v>31</v>
      </c>
      <c r="C1129" s="7">
        <v>43374.611111111109</v>
      </c>
      <c r="D1129">
        <v>222.8</v>
      </c>
      <c r="E1129" s="7">
        <v>43376.388888888891</v>
      </c>
      <c r="F1129">
        <v>143.94999999999999</v>
      </c>
      <c r="G1129" s="8">
        <v>-0.35389999999999999</v>
      </c>
      <c r="H1129">
        <v>-28057.29</v>
      </c>
      <c r="I1129" s="8">
        <v>-0.37040000000000001</v>
      </c>
      <c r="J1129">
        <v>340.0163</v>
      </c>
      <c r="K1129">
        <v>75755.63</v>
      </c>
      <c r="L1129">
        <v>5123067.3899999997</v>
      </c>
      <c r="M1129">
        <v>14</v>
      </c>
      <c r="N1129">
        <v>-2004.09</v>
      </c>
      <c r="O1129" s="8">
        <v>-0.46589999999999998</v>
      </c>
      <c r="P1129" s="8">
        <v>0.1439</v>
      </c>
      <c r="Q1129" t="s">
        <v>610</v>
      </c>
      <c r="S1129" s="2">
        <v>43374</v>
      </c>
      <c r="T1129" t="s">
        <v>1062</v>
      </c>
      <c r="U1129">
        <v>222.8</v>
      </c>
      <c r="V1129">
        <v>143.94999999999999</v>
      </c>
      <c r="W1129">
        <f t="shared" si="201"/>
        <v>15458673.660371479</v>
      </c>
      <c r="X1129">
        <f t="shared" si="202"/>
        <v>38646.684150928697</v>
      </c>
      <c r="Y1129">
        <f t="shared" si="192"/>
        <v>175</v>
      </c>
      <c r="Z1129">
        <f t="shared" si="193"/>
        <v>-14440.562500000007</v>
      </c>
      <c r="AA1129" t="str">
        <f t="shared" si="194"/>
        <v/>
      </c>
      <c r="AB1129" s="9" t="str">
        <f>IFERROR(AA1129/MAX($A$3:AA1129)-1,"")</f>
        <v/>
      </c>
      <c r="AG1129" s="2">
        <f t="shared" si="199"/>
        <v>43649</v>
      </c>
      <c r="AH1129">
        <v>18473731.204553988</v>
      </c>
      <c r="AI1129" s="9">
        <f>AH1129/MAX($AH$2:AH1129)-1</f>
        <v>-1.1434402540167254E-2</v>
      </c>
      <c r="AJ1129" s="29">
        <f t="shared" si="195"/>
        <v>1</v>
      </c>
      <c r="AK1129" s="29">
        <f t="shared" si="196"/>
        <v>1</v>
      </c>
      <c r="AL1129" s="30">
        <f t="shared" si="200"/>
        <v>2</v>
      </c>
      <c r="AM1129" s="30">
        <f t="shared" si="197"/>
        <v>2369</v>
      </c>
      <c r="AN1129" s="31">
        <f t="shared" ca="1" si="198"/>
        <v>-1.1434402540167254E-2</v>
      </c>
      <c r="AV1129" t="s">
        <v>1062</v>
      </c>
      <c r="AW1129" t="s">
        <v>31</v>
      </c>
      <c r="AX1129" s="7">
        <v>43374.611111111109</v>
      </c>
      <c r="AY1129">
        <v>222.8</v>
      </c>
      <c r="AZ1129" s="7">
        <v>43376.388888888891</v>
      </c>
      <c r="BA1129">
        <v>143.94999999999999</v>
      </c>
      <c r="BB1129" s="8">
        <v>-0.35389999999999999</v>
      </c>
      <c r="BC1129">
        <v>-28057.29</v>
      </c>
      <c r="BD1129" s="8">
        <v>-0.37040000000000001</v>
      </c>
      <c r="BE1129">
        <v>340.0163</v>
      </c>
      <c r="BF1129">
        <v>75755.63</v>
      </c>
      <c r="BG1129">
        <v>5123067.3899999997</v>
      </c>
      <c r="BH1129">
        <v>14</v>
      </c>
      <c r="BI1129">
        <v>-2004.09</v>
      </c>
      <c r="BJ1129" s="8">
        <v>-0.46589999999999998</v>
      </c>
      <c r="BK1129" s="8">
        <v>0.1439</v>
      </c>
      <c r="BL1129" t="s">
        <v>610</v>
      </c>
    </row>
    <row r="1130" spans="1:64" x14ac:dyDescent="0.45">
      <c r="A1130" t="s">
        <v>1062</v>
      </c>
      <c r="B1130" t="s">
        <v>31</v>
      </c>
      <c r="C1130" s="7">
        <v>43374.611111111109</v>
      </c>
      <c r="D1130">
        <v>222.8</v>
      </c>
      <c r="E1130" s="7">
        <v>43376.385416666664</v>
      </c>
      <c r="F1130">
        <v>126.8</v>
      </c>
      <c r="G1130" s="8">
        <v>-0.43090000000000001</v>
      </c>
      <c r="H1130">
        <v>-35130.33</v>
      </c>
      <c r="I1130" s="8">
        <v>-0.4466</v>
      </c>
      <c r="J1130">
        <v>353.0829</v>
      </c>
      <c r="K1130">
        <v>78666.86</v>
      </c>
      <c r="L1130">
        <v>5687671.1699999999</v>
      </c>
      <c r="M1130">
        <v>13</v>
      </c>
      <c r="N1130">
        <v>-2702.33</v>
      </c>
      <c r="O1130" s="8">
        <v>-0.43090000000000001</v>
      </c>
      <c r="P1130" s="8">
        <v>0.1439</v>
      </c>
      <c r="Q1130" t="s">
        <v>610</v>
      </c>
      <c r="S1130" s="2">
        <v>43374</v>
      </c>
      <c r="T1130" t="s">
        <v>1062</v>
      </c>
      <c r="U1130">
        <v>222.8</v>
      </c>
      <c r="V1130">
        <v>126.8</v>
      </c>
      <c r="W1130">
        <f t="shared" si="201"/>
        <v>15458673.660371479</v>
      </c>
      <c r="X1130">
        <f t="shared" si="202"/>
        <v>38646.684150928697</v>
      </c>
      <c r="Y1130">
        <f t="shared" si="192"/>
        <v>175</v>
      </c>
      <c r="Z1130">
        <f t="shared" si="193"/>
        <v>-17411.800000000003</v>
      </c>
      <c r="AA1130" t="str">
        <f t="shared" si="194"/>
        <v/>
      </c>
      <c r="AB1130" s="9" t="str">
        <f>IFERROR(AA1130/MAX($A$3:AA1130)-1,"")</f>
        <v/>
      </c>
      <c r="AG1130" s="2">
        <f t="shared" si="199"/>
        <v>43650</v>
      </c>
      <c r="AH1130">
        <v>18426644.304553989</v>
      </c>
      <c r="AI1130" s="9">
        <f>AH1130/MAX($AH$2:AH1130)-1</f>
        <v>-1.3954114931541417E-2</v>
      </c>
      <c r="AJ1130" s="29">
        <f t="shared" si="195"/>
        <v>1</v>
      </c>
      <c r="AK1130" s="29">
        <f t="shared" si="196"/>
        <v>1</v>
      </c>
      <c r="AL1130" s="30">
        <f t="shared" si="200"/>
        <v>2</v>
      </c>
      <c r="AM1130" s="30">
        <f t="shared" si="197"/>
        <v>2369</v>
      </c>
      <c r="AN1130" s="31">
        <f t="shared" ca="1" si="198"/>
        <v>-1.3954114931541417E-2</v>
      </c>
      <c r="AV1130" t="s">
        <v>1062</v>
      </c>
      <c r="AW1130" t="s">
        <v>31</v>
      </c>
      <c r="AX1130" s="7">
        <v>43374.611111111109</v>
      </c>
      <c r="AY1130">
        <v>222.8</v>
      </c>
      <c r="AZ1130" s="7">
        <v>43376.385416666664</v>
      </c>
      <c r="BA1130">
        <v>126.8</v>
      </c>
      <c r="BB1130" s="8">
        <v>-0.43090000000000001</v>
      </c>
      <c r="BC1130">
        <v>-35130.33</v>
      </c>
      <c r="BD1130" s="8">
        <v>-0.4466</v>
      </c>
      <c r="BE1130">
        <v>353.0829</v>
      </c>
      <c r="BF1130">
        <v>78666.86</v>
      </c>
      <c r="BG1130">
        <v>5687671.1699999999</v>
      </c>
      <c r="BH1130">
        <v>13</v>
      </c>
      <c r="BI1130">
        <v>-2702.33</v>
      </c>
      <c r="BJ1130" s="8">
        <v>-0.43090000000000001</v>
      </c>
      <c r="BK1130" s="8">
        <v>0.1439</v>
      </c>
      <c r="BL1130" t="s">
        <v>610</v>
      </c>
    </row>
    <row r="1131" spans="1:64" x14ac:dyDescent="0.45">
      <c r="A1131" t="s">
        <v>1059</v>
      </c>
      <c r="B1131" t="s">
        <v>31</v>
      </c>
      <c r="C1131" s="7">
        <v>43374.618055555555</v>
      </c>
      <c r="D1131">
        <v>257.05</v>
      </c>
      <c r="E1131" s="7">
        <v>43376.388888888891</v>
      </c>
      <c r="F1131">
        <v>196.3</v>
      </c>
      <c r="G1131" s="8">
        <v>-0.23630000000000001</v>
      </c>
      <c r="H1131">
        <v>-19234.12</v>
      </c>
      <c r="I1131" s="8">
        <v>-0.254</v>
      </c>
      <c r="J1131">
        <v>294.62450000000001</v>
      </c>
      <c r="K1131">
        <v>75733.23</v>
      </c>
      <c r="L1131">
        <v>5103833.26</v>
      </c>
      <c r="M1131">
        <v>12</v>
      </c>
      <c r="N1131">
        <v>-1602.84</v>
      </c>
      <c r="O1131" s="8">
        <v>-0.36899999999999999</v>
      </c>
      <c r="P1131" s="8">
        <v>0.26429999999999998</v>
      </c>
      <c r="Q1131" t="s">
        <v>610</v>
      </c>
      <c r="S1131" s="2">
        <v>43374</v>
      </c>
      <c r="T1131" t="s">
        <v>1059</v>
      </c>
      <c r="U1131">
        <v>257.05</v>
      </c>
      <c r="V1131">
        <v>196.3</v>
      </c>
      <c r="W1131">
        <f t="shared" si="201"/>
        <v>15458673.660371479</v>
      </c>
      <c r="X1131">
        <f t="shared" si="202"/>
        <v>38646.684150928697</v>
      </c>
      <c r="Y1131">
        <f t="shared" si="192"/>
        <v>150</v>
      </c>
      <c r="Z1131">
        <f t="shared" si="193"/>
        <v>-9792.524999999996</v>
      </c>
      <c r="AA1131">
        <f t="shared" si="194"/>
        <v>15385348.322871478</v>
      </c>
      <c r="AB1131" s="9">
        <f>IFERROR(AA1131/MAX($A$3:AA1131)-1,"")</f>
        <v>-6.8072725954136937E-3</v>
      </c>
      <c r="AG1131" s="2">
        <f t="shared" si="199"/>
        <v>43651</v>
      </c>
      <c r="AH1131">
        <v>18426644.304553989</v>
      </c>
      <c r="AI1131" s="9">
        <f>AH1131/MAX($AH$2:AH1131)-1</f>
        <v>-1.3954114931541417E-2</v>
      </c>
      <c r="AJ1131" s="29">
        <f t="shared" si="195"/>
        <v>1</v>
      </c>
      <c r="AK1131" s="29">
        <f t="shared" si="196"/>
        <v>1</v>
      </c>
      <c r="AL1131" s="30">
        <f t="shared" si="200"/>
        <v>2</v>
      </c>
      <c r="AM1131" s="30">
        <f t="shared" si="197"/>
        <v>2369</v>
      </c>
      <c r="AN1131" s="31">
        <f t="shared" ca="1" si="198"/>
        <v>-1.3954114931541417E-2</v>
      </c>
      <c r="AV1131" t="s">
        <v>1059</v>
      </c>
      <c r="AW1131" t="s">
        <v>31</v>
      </c>
      <c r="AX1131" s="7">
        <v>43374.618055555555</v>
      </c>
      <c r="AY1131">
        <v>257.05</v>
      </c>
      <c r="AZ1131" s="7">
        <v>43376.388888888891</v>
      </c>
      <c r="BA1131">
        <v>196.3</v>
      </c>
      <c r="BB1131" s="8">
        <v>-0.23630000000000001</v>
      </c>
      <c r="BC1131">
        <v>-19234.12</v>
      </c>
      <c r="BD1131" s="8">
        <v>-0.254</v>
      </c>
      <c r="BE1131">
        <v>294.62450000000001</v>
      </c>
      <c r="BF1131">
        <v>75733.23</v>
      </c>
      <c r="BG1131">
        <v>5103833.26</v>
      </c>
      <c r="BH1131">
        <v>12</v>
      </c>
      <c r="BI1131">
        <v>-1602.84</v>
      </c>
      <c r="BJ1131" s="8">
        <v>-0.36899999999999999</v>
      </c>
      <c r="BK1131" s="8">
        <v>0.26429999999999998</v>
      </c>
      <c r="BL1131" t="s">
        <v>610</v>
      </c>
    </row>
    <row r="1132" spans="1:64" x14ac:dyDescent="0.45">
      <c r="A1132" t="s">
        <v>1046</v>
      </c>
      <c r="B1132" t="s">
        <v>31</v>
      </c>
      <c r="C1132" s="7">
        <v>43376.506944444445</v>
      </c>
      <c r="D1132">
        <v>146.44999999999999</v>
      </c>
      <c r="E1132" s="7">
        <v>43377.388888888891</v>
      </c>
      <c r="F1132">
        <v>1</v>
      </c>
      <c r="G1132" s="8">
        <v>-0.99319999999999997</v>
      </c>
      <c r="H1132">
        <v>-75763.850000000006</v>
      </c>
      <c r="I1132" s="8">
        <v>-1.0032000000000001</v>
      </c>
      <c r="J1132">
        <v>515.66520000000003</v>
      </c>
      <c r="K1132">
        <v>75519.17</v>
      </c>
      <c r="L1132">
        <v>5028069.41</v>
      </c>
      <c r="M1132">
        <v>44</v>
      </c>
      <c r="N1132">
        <v>-1721.91</v>
      </c>
      <c r="O1132" s="8">
        <v>-0.99450000000000005</v>
      </c>
      <c r="P1132" s="8">
        <v>0.1973</v>
      </c>
      <c r="Q1132" t="s">
        <v>610</v>
      </c>
      <c r="S1132" s="2">
        <v>43376</v>
      </c>
      <c r="T1132" t="s">
        <v>1046</v>
      </c>
      <c r="U1132">
        <v>146.44999999999999</v>
      </c>
      <c r="V1132">
        <v>1</v>
      </c>
      <c r="W1132">
        <f t="shared" si="201"/>
        <v>15385348.322871478</v>
      </c>
      <c r="X1132">
        <f t="shared" si="202"/>
        <v>38463.370807178697</v>
      </c>
      <c r="Y1132">
        <f t="shared" si="192"/>
        <v>275</v>
      </c>
      <c r="Z1132">
        <f t="shared" si="193"/>
        <v>-40404.237499999996</v>
      </c>
      <c r="AA1132" t="str">
        <f t="shared" si="194"/>
        <v/>
      </c>
      <c r="AB1132" s="9" t="str">
        <f>IFERROR(AA1132/MAX($A$3:AA1132)-1,"")</f>
        <v/>
      </c>
      <c r="AG1132" s="2">
        <f t="shared" si="199"/>
        <v>43652</v>
      </c>
      <c r="AH1132">
        <v>18426644.304553989</v>
      </c>
      <c r="AI1132" s="9">
        <f>AH1132/MAX($AH$2:AH1132)-1</f>
        <v>-1.3954114931541417E-2</v>
      </c>
      <c r="AJ1132" s="29">
        <f t="shared" si="195"/>
        <v>1</v>
      </c>
      <c r="AK1132" s="29">
        <f t="shared" si="196"/>
        <v>1</v>
      </c>
      <c r="AL1132" s="30">
        <f t="shared" si="200"/>
        <v>2</v>
      </c>
      <c r="AM1132" s="30">
        <f t="shared" si="197"/>
        <v>2369</v>
      </c>
      <c r="AN1132" s="31">
        <f t="shared" ca="1" si="198"/>
        <v>-1.3954114931541417E-2</v>
      </c>
      <c r="AV1132" t="s">
        <v>1046</v>
      </c>
      <c r="AW1132" t="s">
        <v>31</v>
      </c>
      <c r="AX1132" s="7">
        <v>43376.506944444445</v>
      </c>
      <c r="AY1132">
        <v>146.44999999999999</v>
      </c>
      <c r="AZ1132" s="7">
        <v>43377.388888888891</v>
      </c>
      <c r="BA1132">
        <v>1</v>
      </c>
      <c r="BB1132" s="8">
        <v>-0.99319999999999997</v>
      </c>
      <c r="BC1132">
        <v>-75763.850000000006</v>
      </c>
      <c r="BD1132" s="8">
        <v>-1.0032000000000001</v>
      </c>
      <c r="BE1132">
        <v>515.66520000000003</v>
      </c>
      <c r="BF1132">
        <v>75519.17</v>
      </c>
      <c r="BG1132">
        <v>5028069.41</v>
      </c>
      <c r="BH1132">
        <v>44</v>
      </c>
      <c r="BI1132">
        <v>-1721.91</v>
      </c>
      <c r="BJ1132" s="8">
        <v>-0.99450000000000005</v>
      </c>
      <c r="BK1132" s="8">
        <v>0.1973</v>
      </c>
      <c r="BL1132" t="s">
        <v>610</v>
      </c>
    </row>
    <row r="1133" spans="1:64" x14ac:dyDescent="0.45">
      <c r="A1133" t="s">
        <v>1057</v>
      </c>
      <c r="B1133" t="s">
        <v>31</v>
      </c>
      <c r="C1133" s="7">
        <v>43376.604166666664</v>
      </c>
      <c r="D1133">
        <v>108.8</v>
      </c>
      <c r="E1133" s="7">
        <v>43377.385416666664</v>
      </c>
      <c r="F1133">
        <v>349.05</v>
      </c>
      <c r="G1133" s="8">
        <v>2.2082000000000002</v>
      </c>
      <c r="H1133">
        <v>169905.18</v>
      </c>
      <c r="I1133" s="8">
        <v>2.1661000000000001</v>
      </c>
      <c r="J1133">
        <v>720.94069999999999</v>
      </c>
      <c r="K1133">
        <v>78438.350000000006</v>
      </c>
      <c r="L1133">
        <v>5857576.3499999996</v>
      </c>
      <c r="M1133">
        <v>15</v>
      </c>
      <c r="N1133">
        <v>11327.01</v>
      </c>
      <c r="O1133" s="8">
        <v>-0.20130000000000001</v>
      </c>
      <c r="P1133" s="8">
        <v>2.2629000000000001</v>
      </c>
      <c r="Q1133" t="s">
        <v>610</v>
      </c>
      <c r="S1133" s="2">
        <v>43376</v>
      </c>
      <c r="T1133" t="s">
        <v>1057</v>
      </c>
      <c r="U1133">
        <v>108.8</v>
      </c>
      <c r="V1133">
        <v>349.05</v>
      </c>
      <c r="W1133">
        <f t="shared" si="201"/>
        <v>15385348.322871478</v>
      </c>
      <c r="X1133">
        <f t="shared" si="202"/>
        <v>38463.370807178697</v>
      </c>
      <c r="Y1133">
        <f t="shared" si="192"/>
        <v>350</v>
      </c>
      <c r="Z1133">
        <f t="shared" si="193"/>
        <v>82485.025000000009</v>
      </c>
      <c r="AA1133">
        <f t="shared" si="194"/>
        <v>15427429.110371478</v>
      </c>
      <c r="AB1133" s="9">
        <f>IFERROR(AA1133/MAX($A$3:AA1133)-1,"")</f>
        <v>-4.0907704252076682E-3</v>
      </c>
      <c r="AG1133" s="2">
        <f t="shared" si="199"/>
        <v>43653</v>
      </c>
      <c r="AH1133">
        <v>18426644.304553989</v>
      </c>
      <c r="AI1133" s="9">
        <f>AH1133/MAX($AH$2:AH1133)-1</f>
        <v>-1.3954114931541417E-2</v>
      </c>
      <c r="AJ1133" s="29">
        <f t="shared" si="195"/>
        <v>1</v>
      </c>
      <c r="AK1133" s="29">
        <f t="shared" si="196"/>
        <v>1</v>
      </c>
      <c r="AL1133" s="30">
        <f t="shared" si="200"/>
        <v>2</v>
      </c>
      <c r="AM1133" s="30">
        <f t="shared" si="197"/>
        <v>2369</v>
      </c>
      <c r="AN1133" s="31">
        <f t="shared" ca="1" si="198"/>
        <v>-1.3954114931541417E-2</v>
      </c>
      <c r="AV1133" t="s">
        <v>1057</v>
      </c>
      <c r="AW1133" t="s">
        <v>31</v>
      </c>
      <c r="AX1133" s="7">
        <v>43376.604166666664</v>
      </c>
      <c r="AY1133">
        <v>108.8</v>
      </c>
      <c r="AZ1133" s="7">
        <v>43377.385416666664</v>
      </c>
      <c r="BA1133">
        <v>349.05</v>
      </c>
      <c r="BB1133" s="8">
        <v>2.2082000000000002</v>
      </c>
      <c r="BC1133">
        <v>169905.18</v>
      </c>
      <c r="BD1133" s="8">
        <v>2.1661000000000001</v>
      </c>
      <c r="BE1133">
        <v>720.94069999999999</v>
      </c>
      <c r="BF1133">
        <v>78438.350000000006</v>
      </c>
      <c r="BG1133">
        <v>5857576.3499999996</v>
      </c>
      <c r="BH1133">
        <v>15</v>
      </c>
      <c r="BI1133">
        <v>11327.01</v>
      </c>
      <c r="BJ1133" s="8">
        <v>-0.20130000000000001</v>
      </c>
      <c r="BK1133" s="8">
        <v>2.2629000000000001</v>
      </c>
      <c r="BL1133" t="s">
        <v>610</v>
      </c>
    </row>
    <row r="1134" spans="1:64" x14ac:dyDescent="0.45">
      <c r="A1134" t="s">
        <v>1081</v>
      </c>
      <c r="B1134" t="s">
        <v>31</v>
      </c>
      <c r="C1134" s="7">
        <v>43377.572916666664</v>
      </c>
      <c r="D1134">
        <v>33.549999999999997</v>
      </c>
      <c r="E1134" s="7">
        <v>43377.635416666664</v>
      </c>
      <c r="F1134">
        <v>0.1</v>
      </c>
      <c r="G1134" s="8">
        <v>-0.997</v>
      </c>
      <c r="H1134">
        <v>-79846.8</v>
      </c>
      <c r="I1134" s="8">
        <v>-1.0069999999999999</v>
      </c>
      <c r="J1134">
        <v>2363.2750000000001</v>
      </c>
      <c r="K1134">
        <v>79287.88</v>
      </c>
      <c r="L1134">
        <v>5777729.5499999998</v>
      </c>
      <c r="M1134">
        <v>19</v>
      </c>
      <c r="N1134">
        <v>-4202.46</v>
      </c>
      <c r="O1134" s="8">
        <v>-0.997</v>
      </c>
      <c r="P1134" s="8">
        <v>0.26679999999999998</v>
      </c>
      <c r="Q1134" t="s">
        <v>610</v>
      </c>
      <c r="S1134" s="2">
        <v>43377</v>
      </c>
      <c r="T1134" t="s">
        <v>1081</v>
      </c>
      <c r="U1134">
        <v>33.549999999999997</v>
      </c>
      <c r="V1134">
        <v>0.1</v>
      </c>
      <c r="W1134">
        <f t="shared" si="201"/>
        <v>15427429.110371478</v>
      </c>
      <c r="X1134">
        <f t="shared" si="202"/>
        <v>38568.572775928697</v>
      </c>
      <c r="Y1134">
        <f t="shared" si="192"/>
        <v>1150</v>
      </c>
      <c r="Z1134">
        <f t="shared" si="193"/>
        <v>-38854.475000000006</v>
      </c>
      <c r="AA1134">
        <f t="shared" si="194"/>
        <v>15388574.635371478</v>
      </c>
      <c r="AB1134" s="9">
        <f>IFERROR(AA1134/MAX($A$3:AA1134)-1,"")</f>
        <v>-6.5989997605003792E-3</v>
      </c>
      <c r="AG1134" s="2">
        <f t="shared" si="199"/>
        <v>43654</v>
      </c>
      <c r="AH1134">
        <v>18852620.867053989</v>
      </c>
      <c r="AI1134" s="9">
        <f>AH1134/MAX($AH$2:AH1134)-1</f>
        <v>0</v>
      </c>
      <c r="AJ1134" s="29">
        <f t="shared" si="195"/>
        <v>1</v>
      </c>
      <c r="AK1134" s="29">
        <f t="shared" si="196"/>
        <v>1</v>
      </c>
      <c r="AL1134" s="30">
        <f t="shared" si="200"/>
        <v>2</v>
      </c>
      <c r="AM1134" s="30">
        <f t="shared" si="197"/>
        <v>2369</v>
      </c>
      <c r="AN1134" s="31">
        <f t="shared" ca="1" si="198"/>
        <v>0</v>
      </c>
      <c r="AV1134" t="s">
        <v>1081</v>
      </c>
      <c r="AW1134" t="s">
        <v>31</v>
      </c>
      <c r="AX1134" s="7">
        <v>43377.572916666664</v>
      </c>
      <c r="AY1134">
        <v>33.549999999999997</v>
      </c>
      <c r="AZ1134" s="7">
        <v>43377.635416666664</v>
      </c>
      <c r="BA1134">
        <v>0.1</v>
      </c>
      <c r="BB1134" s="8">
        <v>-0.997</v>
      </c>
      <c r="BC1134">
        <v>-79846.8</v>
      </c>
      <c r="BD1134" s="8">
        <v>-1.0069999999999999</v>
      </c>
      <c r="BE1134">
        <v>2363.2750000000001</v>
      </c>
      <c r="BF1134">
        <v>79287.88</v>
      </c>
      <c r="BG1134">
        <v>5777729.5499999998</v>
      </c>
      <c r="BH1134">
        <v>19</v>
      </c>
      <c r="BI1134">
        <v>-4202.46</v>
      </c>
      <c r="BJ1134" s="8">
        <v>-0.997</v>
      </c>
      <c r="BK1134" s="8">
        <v>0.26679999999999998</v>
      </c>
      <c r="BL1134" t="s">
        <v>610</v>
      </c>
    </row>
    <row r="1135" spans="1:64" x14ac:dyDescent="0.45">
      <c r="A1135" t="s">
        <v>1024</v>
      </c>
      <c r="B1135" t="s">
        <v>31</v>
      </c>
      <c r="C1135" s="7">
        <v>43381.395833333336</v>
      </c>
      <c r="D1135">
        <v>286.55</v>
      </c>
      <c r="E1135" s="7">
        <v>43382.385416666664</v>
      </c>
      <c r="F1135">
        <v>390.2</v>
      </c>
      <c r="G1135" s="8">
        <v>0.36170000000000002</v>
      </c>
      <c r="H1135">
        <v>26672.240000000002</v>
      </c>
      <c r="I1135" s="8">
        <v>0.33810000000000001</v>
      </c>
      <c r="J1135">
        <v>275.30500000000001</v>
      </c>
      <c r="K1135">
        <v>78888.649999999994</v>
      </c>
      <c r="L1135">
        <v>5804401.79</v>
      </c>
      <c r="M1135">
        <v>75</v>
      </c>
      <c r="N1135">
        <v>355.63</v>
      </c>
      <c r="O1135" s="8">
        <v>-0.36470000000000002</v>
      </c>
      <c r="P1135" s="8">
        <v>0.61319999999999997</v>
      </c>
      <c r="Q1135" t="s">
        <v>610</v>
      </c>
      <c r="S1135" s="2">
        <v>43381</v>
      </c>
      <c r="T1135" t="s">
        <v>1024</v>
      </c>
      <c r="U1135">
        <v>286.55</v>
      </c>
      <c r="V1135">
        <v>390.2</v>
      </c>
      <c r="W1135">
        <f t="shared" si="201"/>
        <v>15388574.635371478</v>
      </c>
      <c r="X1135">
        <f t="shared" si="202"/>
        <v>38471.436588428696</v>
      </c>
      <c r="Y1135">
        <f t="shared" si="192"/>
        <v>125</v>
      </c>
      <c r="Z1135">
        <f t="shared" si="193"/>
        <v>12110.3125</v>
      </c>
      <c r="AA1135" t="str">
        <f t="shared" si="194"/>
        <v/>
      </c>
      <c r="AB1135" s="9" t="str">
        <f>IFERROR(AA1135/MAX($A$3:AA1135)-1,"")</f>
        <v/>
      </c>
      <c r="AG1135" s="2">
        <f t="shared" si="199"/>
        <v>43655</v>
      </c>
      <c r="AH1135">
        <v>18862052.717053991</v>
      </c>
      <c r="AI1135" s="9">
        <f>AH1135/MAX($AH$2:AH1135)-1</f>
        <v>0</v>
      </c>
      <c r="AJ1135" s="29">
        <f t="shared" si="195"/>
        <v>1</v>
      </c>
      <c r="AK1135" s="29">
        <f t="shared" si="196"/>
        <v>1</v>
      </c>
      <c r="AL1135" s="30">
        <f t="shared" si="200"/>
        <v>2</v>
      </c>
      <c r="AM1135" s="30">
        <f t="shared" si="197"/>
        <v>2369</v>
      </c>
      <c r="AN1135" s="31">
        <f t="shared" ca="1" si="198"/>
        <v>0</v>
      </c>
      <c r="AV1135" t="s">
        <v>1024</v>
      </c>
      <c r="AW1135" t="s">
        <v>31</v>
      </c>
      <c r="AX1135" s="7">
        <v>43381.395833333336</v>
      </c>
      <c r="AY1135">
        <v>286.55</v>
      </c>
      <c r="AZ1135" s="7">
        <v>43382.385416666664</v>
      </c>
      <c r="BA1135">
        <v>390.2</v>
      </c>
      <c r="BB1135" s="8">
        <v>0.36170000000000002</v>
      </c>
      <c r="BC1135">
        <v>26672.240000000002</v>
      </c>
      <c r="BD1135" s="8">
        <v>0.33810000000000001</v>
      </c>
      <c r="BE1135">
        <v>275.30500000000001</v>
      </c>
      <c r="BF1135">
        <v>78888.649999999994</v>
      </c>
      <c r="BG1135">
        <v>5804401.79</v>
      </c>
      <c r="BH1135">
        <v>75</v>
      </c>
      <c r="BI1135">
        <v>355.63</v>
      </c>
      <c r="BJ1135" s="8">
        <v>-0.36470000000000002</v>
      </c>
      <c r="BK1135" s="8">
        <v>0.61319999999999997</v>
      </c>
      <c r="BL1135" t="s">
        <v>610</v>
      </c>
    </row>
    <row r="1136" spans="1:64" x14ac:dyDescent="0.45">
      <c r="A1136" t="s">
        <v>1026</v>
      </c>
      <c r="B1136" t="s">
        <v>31</v>
      </c>
      <c r="C1136" s="7">
        <v>43381.409722222219</v>
      </c>
      <c r="D1136">
        <v>280</v>
      </c>
      <c r="E1136" s="7">
        <v>43382.385416666664</v>
      </c>
      <c r="F1136">
        <v>266.5</v>
      </c>
      <c r="G1136" s="8">
        <v>-4.82E-2</v>
      </c>
      <c r="H1136">
        <v>-5349.05</v>
      </c>
      <c r="I1136" s="8">
        <v>-6.7699999999999996E-2</v>
      </c>
      <c r="J1136">
        <v>282.0487</v>
      </c>
      <c r="K1136">
        <v>78973.63</v>
      </c>
      <c r="L1136">
        <v>5799052.7400000002</v>
      </c>
      <c r="M1136">
        <v>71</v>
      </c>
      <c r="N1136">
        <v>-75.34</v>
      </c>
      <c r="O1136" s="8">
        <v>-0.59289999999999998</v>
      </c>
      <c r="P1136" s="8">
        <v>0.16070000000000001</v>
      </c>
      <c r="Q1136" t="s">
        <v>610</v>
      </c>
      <c r="S1136" s="2">
        <v>43381</v>
      </c>
      <c r="T1136" t="s">
        <v>1026</v>
      </c>
      <c r="U1136">
        <v>280</v>
      </c>
      <c r="V1136">
        <v>266.5</v>
      </c>
      <c r="W1136">
        <f t="shared" si="201"/>
        <v>15388574.635371478</v>
      </c>
      <c r="X1136">
        <f t="shared" si="202"/>
        <v>38471.436588428696</v>
      </c>
      <c r="Y1136">
        <f t="shared" si="192"/>
        <v>125</v>
      </c>
      <c r="Z1136">
        <f t="shared" si="193"/>
        <v>-2370.6250000000041</v>
      </c>
      <c r="AA1136" t="str">
        <f t="shared" si="194"/>
        <v/>
      </c>
      <c r="AB1136" s="9" t="str">
        <f>IFERROR(AA1136/MAX($A$3:AA1136)-1,"")</f>
        <v/>
      </c>
      <c r="AG1136" s="2">
        <f t="shared" si="199"/>
        <v>43656</v>
      </c>
      <c r="AH1136">
        <v>18721806.35455399</v>
      </c>
      <c r="AI1136" s="9">
        <f>AH1136/MAX($AH$2:AH1136)-1</f>
        <v>-7.4353711445837023E-3</v>
      </c>
      <c r="AJ1136" s="29">
        <f t="shared" si="195"/>
        <v>1</v>
      </c>
      <c r="AK1136" s="29">
        <f t="shared" si="196"/>
        <v>1</v>
      </c>
      <c r="AL1136" s="30">
        <f t="shared" si="200"/>
        <v>2</v>
      </c>
      <c r="AM1136" s="30">
        <f t="shared" si="197"/>
        <v>2369</v>
      </c>
      <c r="AN1136" s="31">
        <f t="shared" ca="1" si="198"/>
        <v>-7.4353711445837023E-3</v>
      </c>
      <c r="AV1136" t="s">
        <v>1026</v>
      </c>
      <c r="AW1136" t="s">
        <v>31</v>
      </c>
      <c r="AX1136" s="7">
        <v>43381.409722222219</v>
      </c>
      <c r="AY1136">
        <v>280</v>
      </c>
      <c r="AZ1136" s="7">
        <v>43382.385416666664</v>
      </c>
      <c r="BA1136">
        <v>266.5</v>
      </c>
      <c r="BB1136" s="8">
        <v>-4.82E-2</v>
      </c>
      <c r="BC1136">
        <v>-5349.05</v>
      </c>
      <c r="BD1136" s="8">
        <v>-6.7699999999999996E-2</v>
      </c>
      <c r="BE1136">
        <v>282.0487</v>
      </c>
      <c r="BF1136">
        <v>78973.63</v>
      </c>
      <c r="BG1136">
        <v>5799052.7400000002</v>
      </c>
      <c r="BH1136">
        <v>71</v>
      </c>
      <c r="BI1136">
        <v>-75.34</v>
      </c>
      <c r="BJ1136" s="8">
        <v>-0.59289999999999998</v>
      </c>
      <c r="BK1136" s="8">
        <v>0.16070000000000001</v>
      </c>
      <c r="BL1136" t="s">
        <v>610</v>
      </c>
    </row>
    <row r="1137" spans="1:64" x14ac:dyDescent="0.45">
      <c r="A1137" t="s">
        <v>1027</v>
      </c>
      <c r="B1137" t="s">
        <v>31</v>
      </c>
      <c r="C1137" s="7">
        <v>43381.628472222219</v>
      </c>
      <c r="D1137">
        <v>259.10000000000002</v>
      </c>
      <c r="E1137" s="7">
        <v>43382.388888888891</v>
      </c>
      <c r="F1137">
        <v>218.4</v>
      </c>
      <c r="G1137" s="8">
        <v>-0.15709999999999999</v>
      </c>
      <c r="H1137">
        <v>-13187.99</v>
      </c>
      <c r="I1137" s="8">
        <v>-0.17549999999999999</v>
      </c>
      <c r="J1137">
        <v>290.0052</v>
      </c>
      <c r="K1137">
        <v>75140.34</v>
      </c>
      <c r="L1137">
        <v>5014881.42</v>
      </c>
      <c r="M1137">
        <v>9</v>
      </c>
      <c r="N1137">
        <v>-1465.33</v>
      </c>
      <c r="O1137" s="8">
        <v>-0.28349999999999997</v>
      </c>
      <c r="P1137" s="8">
        <v>3.0099999999999998E-2</v>
      </c>
      <c r="Q1137" t="s">
        <v>610</v>
      </c>
      <c r="S1137" s="2">
        <v>43381</v>
      </c>
      <c r="T1137" t="s">
        <v>1027</v>
      </c>
      <c r="U1137">
        <v>259.10000000000002</v>
      </c>
      <c r="V1137">
        <v>218.4</v>
      </c>
      <c r="W1137">
        <f t="shared" si="201"/>
        <v>15388574.635371478</v>
      </c>
      <c r="X1137">
        <f t="shared" si="202"/>
        <v>38471.436588428696</v>
      </c>
      <c r="Y1137">
        <f t="shared" si="192"/>
        <v>150</v>
      </c>
      <c r="Z1137">
        <f t="shared" si="193"/>
        <v>-6821.2500000000036</v>
      </c>
      <c r="AA1137">
        <f t="shared" si="194"/>
        <v>15391493.072871478</v>
      </c>
      <c r="AB1137" s="9">
        <f>IFERROR(AA1137/MAX($A$3:AA1137)-1,"")</f>
        <v>-6.4106016274482203E-3</v>
      </c>
      <c r="AG1137" s="2">
        <f t="shared" si="199"/>
        <v>43657</v>
      </c>
      <c r="AH1137">
        <v>18721806.35455399</v>
      </c>
      <c r="AI1137" s="9">
        <f>AH1137/MAX($AH$2:AH1137)-1</f>
        <v>-7.4353711445837023E-3</v>
      </c>
      <c r="AJ1137" s="29">
        <f t="shared" si="195"/>
        <v>1</v>
      </c>
      <c r="AK1137" s="29">
        <f t="shared" si="196"/>
        <v>1</v>
      </c>
      <c r="AL1137" s="30">
        <f t="shared" si="200"/>
        <v>2</v>
      </c>
      <c r="AM1137" s="30">
        <f t="shared" si="197"/>
        <v>2369</v>
      </c>
      <c r="AN1137" s="31">
        <f t="shared" ca="1" si="198"/>
        <v>-7.4353711445837023E-3</v>
      </c>
      <c r="AV1137" t="s">
        <v>1027</v>
      </c>
      <c r="AW1137" t="s">
        <v>31</v>
      </c>
      <c r="AX1137" s="7">
        <v>43381.628472222219</v>
      </c>
      <c r="AY1137">
        <v>259.10000000000002</v>
      </c>
      <c r="AZ1137" s="7">
        <v>43382.388888888891</v>
      </c>
      <c r="BA1137">
        <v>218.4</v>
      </c>
      <c r="BB1137" s="8">
        <v>-0.15709999999999999</v>
      </c>
      <c r="BC1137">
        <v>-13187.99</v>
      </c>
      <c r="BD1137" s="8">
        <v>-0.17549999999999999</v>
      </c>
      <c r="BE1137">
        <v>290.0052</v>
      </c>
      <c r="BF1137">
        <v>75140.34</v>
      </c>
      <c r="BG1137">
        <v>5014881.42</v>
      </c>
      <c r="BH1137">
        <v>9</v>
      </c>
      <c r="BI1137">
        <v>-1465.33</v>
      </c>
      <c r="BJ1137" s="8">
        <v>-0.28349999999999997</v>
      </c>
      <c r="BK1137" s="8">
        <v>3.0099999999999998E-2</v>
      </c>
      <c r="BL1137" t="s">
        <v>610</v>
      </c>
    </row>
    <row r="1138" spans="1:64" x14ac:dyDescent="0.45">
      <c r="A1138" t="s">
        <v>1081</v>
      </c>
      <c r="B1138" t="s">
        <v>31</v>
      </c>
      <c r="C1138" s="7">
        <v>43382.451388888891</v>
      </c>
      <c r="D1138">
        <v>211.25</v>
      </c>
      <c r="E1138" s="7">
        <v>43383.385416666664</v>
      </c>
      <c r="F1138">
        <v>165</v>
      </c>
      <c r="G1138" s="8">
        <v>-0.21890000000000001</v>
      </c>
      <c r="H1138">
        <v>-18701.78</v>
      </c>
      <c r="I1138" s="8">
        <v>-0.23669999999999999</v>
      </c>
      <c r="J1138">
        <v>373.94209999999998</v>
      </c>
      <c r="K1138">
        <v>78995.27</v>
      </c>
      <c r="L1138">
        <v>5780350.96</v>
      </c>
      <c r="M1138">
        <v>59</v>
      </c>
      <c r="N1138">
        <v>-316.98</v>
      </c>
      <c r="O1138" s="8">
        <v>-0.51270000000000004</v>
      </c>
      <c r="P1138" s="8">
        <v>0.14369999999999999</v>
      </c>
      <c r="Q1138" t="s">
        <v>610</v>
      </c>
      <c r="S1138" s="2">
        <v>43382</v>
      </c>
      <c r="T1138" t="s">
        <v>1081</v>
      </c>
      <c r="U1138">
        <v>211.25</v>
      </c>
      <c r="V1138">
        <v>165</v>
      </c>
      <c r="W1138">
        <f t="shared" si="201"/>
        <v>15391493.072871478</v>
      </c>
      <c r="X1138">
        <f t="shared" si="202"/>
        <v>38478.732682178699</v>
      </c>
      <c r="Y1138">
        <f t="shared" si="192"/>
        <v>175</v>
      </c>
      <c r="Z1138">
        <f t="shared" si="193"/>
        <v>-8752.1875000000036</v>
      </c>
      <c r="AA1138">
        <f t="shared" si="194"/>
        <v>15382740.885371478</v>
      </c>
      <c r="AB1138" s="9">
        <f>IFERROR(AA1138/MAX($A$3:AA1138)-1,"")</f>
        <v>-6.9755942939424553E-3</v>
      </c>
      <c r="AG1138" s="2">
        <f t="shared" si="199"/>
        <v>43658</v>
      </c>
      <c r="AH1138">
        <v>18708800.279553991</v>
      </c>
      <c r="AI1138" s="9">
        <f>AH1138/MAX($AH$2:AH1138)-1</f>
        <v>-8.1249077074966314E-3</v>
      </c>
      <c r="AJ1138" s="29">
        <f t="shared" si="195"/>
        <v>1</v>
      </c>
      <c r="AK1138" s="29">
        <f t="shared" si="196"/>
        <v>1</v>
      </c>
      <c r="AL1138" s="30">
        <f t="shared" si="200"/>
        <v>2</v>
      </c>
      <c r="AM1138" s="30">
        <f t="shared" si="197"/>
        <v>2369</v>
      </c>
      <c r="AN1138" s="31">
        <f t="shared" ca="1" si="198"/>
        <v>-8.1249077074966314E-3</v>
      </c>
      <c r="AV1138" t="s">
        <v>1081</v>
      </c>
      <c r="AW1138" t="s">
        <v>31</v>
      </c>
      <c r="AX1138" s="7">
        <v>43382.451388888891</v>
      </c>
      <c r="AY1138">
        <v>211.25</v>
      </c>
      <c r="AZ1138" s="7">
        <v>43383.385416666664</v>
      </c>
      <c r="BA1138">
        <v>165</v>
      </c>
      <c r="BB1138" s="8">
        <v>-0.21890000000000001</v>
      </c>
      <c r="BC1138">
        <v>-18701.78</v>
      </c>
      <c r="BD1138" s="8">
        <v>-0.23669999999999999</v>
      </c>
      <c r="BE1138">
        <v>373.94209999999998</v>
      </c>
      <c r="BF1138">
        <v>78995.27</v>
      </c>
      <c r="BG1138">
        <v>5780350.96</v>
      </c>
      <c r="BH1138">
        <v>59</v>
      </c>
      <c r="BI1138">
        <v>-316.98</v>
      </c>
      <c r="BJ1138" s="8">
        <v>-0.51270000000000004</v>
      </c>
      <c r="BK1138" s="8">
        <v>0.14369999999999999</v>
      </c>
      <c r="BL1138" t="s">
        <v>610</v>
      </c>
    </row>
    <row r="1139" spans="1:64" x14ac:dyDescent="0.45">
      <c r="A1139" t="s">
        <v>1032</v>
      </c>
      <c r="B1139" t="s">
        <v>31</v>
      </c>
      <c r="C1139" s="7">
        <v>43383.413194444445</v>
      </c>
      <c r="D1139">
        <v>132.75</v>
      </c>
      <c r="E1139" s="7">
        <v>43384.385416666664</v>
      </c>
      <c r="F1139">
        <v>49.25</v>
      </c>
      <c r="G1139" s="8">
        <v>-0.629</v>
      </c>
      <c r="H1139">
        <v>-50711.1</v>
      </c>
      <c r="I1139" s="8">
        <v>-0.64270000000000005</v>
      </c>
      <c r="J1139">
        <v>594.36350000000004</v>
      </c>
      <c r="K1139">
        <v>78901.759999999995</v>
      </c>
      <c r="L1139">
        <v>5729639.8700000001</v>
      </c>
      <c r="M1139">
        <v>70</v>
      </c>
      <c r="N1139">
        <v>-724.44</v>
      </c>
      <c r="O1139" s="8">
        <v>-0.629</v>
      </c>
      <c r="P1139" s="8">
        <v>2.8267000000000002</v>
      </c>
      <c r="Q1139" t="s">
        <v>610</v>
      </c>
      <c r="S1139" s="2">
        <v>43383</v>
      </c>
      <c r="T1139" t="s">
        <v>1032</v>
      </c>
      <c r="U1139">
        <v>132.75</v>
      </c>
      <c r="V1139">
        <v>49.25</v>
      </c>
      <c r="W1139">
        <f t="shared" si="201"/>
        <v>15382740.885371478</v>
      </c>
      <c r="X1139">
        <f t="shared" si="202"/>
        <v>38456.852213428698</v>
      </c>
      <c r="Y1139">
        <f t="shared" si="192"/>
        <v>300</v>
      </c>
      <c r="Z1139">
        <f t="shared" si="193"/>
        <v>-25596.000000000007</v>
      </c>
      <c r="AA1139" t="str">
        <f t="shared" si="194"/>
        <v/>
      </c>
      <c r="AB1139" s="9" t="str">
        <f>IFERROR(AA1139/MAX($A$3:AA1139)-1,"")</f>
        <v/>
      </c>
      <c r="AG1139" s="2">
        <f t="shared" si="199"/>
        <v>43659</v>
      </c>
      <c r="AH1139">
        <v>18708800.279553991</v>
      </c>
      <c r="AI1139" s="9">
        <f>AH1139/MAX($AH$2:AH1139)-1</f>
        <v>-8.1249077074966314E-3</v>
      </c>
      <c r="AJ1139" s="29">
        <f t="shared" si="195"/>
        <v>1</v>
      </c>
      <c r="AK1139" s="29">
        <f t="shared" si="196"/>
        <v>1</v>
      </c>
      <c r="AL1139" s="30">
        <f t="shared" si="200"/>
        <v>2</v>
      </c>
      <c r="AM1139" s="30">
        <f t="shared" si="197"/>
        <v>2369</v>
      </c>
      <c r="AN1139" s="31">
        <f t="shared" ca="1" si="198"/>
        <v>-8.1249077074966314E-3</v>
      </c>
      <c r="AV1139" t="s">
        <v>1032</v>
      </c>
      <c r="AW1139" t="s">
        <v>31</v>
      </c>
      <c r="AX1139" s="7">
        <v>43383.413194444445</v>
      </c>
      <c r="AY1139">
        <v>132.75</v>
      </c>
      <c r="AZ1139" s="7">
        <v>43384.385416666664</v>
      </c>
      <c r="BA1139">
        <v>49.25</v>
      </c>
      <c r="BB1139" s="8">
        <v>-0.629</v>
      </c>
      <c r="BC1139">
        <v>-50711.1</v>
      </c>
      <c r="BD1139" s="8">
        <v>-0.64270000000000005</v>
      </c>
      <c r="BE1139">
        <v>594.36350000000004</v>
      </c>
      <c r="BF1139">
        <v>78901.759999999995</v>
      </c>
      <c r="BG1139">
        <v>5729639.8700000001</v>
      </c>
      <c r="BH1139">
        <v>70</v>
      </c>
      <c r="BI1139">
        <v>-724.44</v>
      </c>
      <c r="BJ1139" s="8">
        <v>-0.629</v>
      </c>
      <c r="BK1139" s="8">
        <v>2.8267000000000002</v>
      </c>
      <c r="BL1139" t="s">
        <v>610</v>
      </c>
    </row>
    <row r="1140" spans="1:64" x14ac:dyDescent="0.45">
      <c r="A1140" t="s">
        <v>1032</v>
      </c>
      <c r="B1140" t="s">
        <v>31</v>
      </c>
      <c r="C1140" s="7">
        <v>43383.416666666664</v>
      </c>
      <c r="D1140">
        <v>153.05000000000001</v>
      </c>
      <c r="E1140" s="7">
        <v>43384.388888888891</v>
      </c>
      <c r="F1140">
        <v>45.85</v>
      </c>
      <c r="G1140" s="8">
        <v>-0.70040000000000002</v>
      </c>
      <c r="H1140">
        <v>-53559.62</v>
      </c>
      <c r="I1140" s="8">
        <v>-0.71340000000000003</v>
      </c>
      <c r="J1140">
        <v>490.52210000000002</v>
      </c>
      <c r="K1140">
        <v>75074.41</v>
      </c>
      <c r="L1140">
        <v>4961321.8099999996</v>
      </c>
      <c r="M1140">
        <v>70</v>
      </c>
      <c r="N1140">
        <v>-765.14</v>
      </c>
      <c r="O1140" s="8">
        <v>-0.70599999999999996</v>
      </c>
      <c r="P1140" s="8">
        <v>2.3191999999999999</v>
      </c>
      <c r="Q1140" t="s">
        <v>610</v>
      </c>
      <c r="S1140" s="2">
        <v>43383</v>
      </c>
      <c r="T1140" t="s">
        <v>1032</v>
      </c>
      <c r="U1140">
        <v>153.05000000000001</v>
      </c>
      <c r="V1140">
        <v>45.85</v>
      </c>
      <c r="W1140">
        <f t="shared" si="201"/>
        <v>15382740.885371478</v>
      </c>
      <c r="X1140">
        <f t="shared" si="202"/>
        <v>38456.852213428698</v>
      </c>
      <c r="Y1140">
        <f t="shared" si="192"/>
        <v>250</v>
      </c>
      <c r="Z1140">
        <f t="shared" si="193"/>
        <v>-27297.25</v>
      </c>
      <c r="AA1140" t="str">
        <f t="shared" si="194"/>
        <v/>
      </c>
      <c r="AB1140" s="9" t="str">
        <f>IFERROR(AA1140/MAX($A$3:AA1140)-1,"")</f>
        <v/>
      </c>
      <c r="AG1140" s="2">
        <f t="shared" si="199"/>
        <v>43660</v>
      </c>
      <c r="AH1140">
        <v>18708800.279553991</v>
      </c>
      <c r="AI1140" s="9">
        <f>AH1140/MAX($AH$2:AH1140)-1</f>
        <v>-8.1249077074966314E-3</v>
      </c>
      <c r="AJ1140" s="29">
        <f t="shared" si="195"/>
        <v>1</v>
      </c>
      <c r="AK1140" s="29">
        <f t="shared" si="196"/>
        <v>1</v>
      </c>
      <c r="AL1140" s="30">
        <f t="shared" si="200"/>
        <v>2</v>
      </c>
      <c r="AM1140" s="30">
        <f t="shared" si="197"/>
        <v>2369</v>
      </c>
      <c r="AN1140" s="31">
        <f t="shared" ca="1" si="198"/>
        <v>-8.1249077074966314E-3</v>
      </c>
      <c r="AV1140" t="s">
        <v>1032</v>
      </c>
      <c r="AW1140" t="s">
        <v>31</v>
      </c>
      <c r="AX1140" s="7">
        <v>43383.416666666664</v>
      </c>
      <c r="AY1140">
        <v>153.05000000000001</v>
      </c>
      <c r="AZ1140" s="7">
        <v>43384.388888888891</v>
      </c>
      <c r="BA1140">
        <v>45.85</v>
      </c>
      <c r="BB1140" s="8">
        <v>-0.70040000000000002</v>
      </c>
      <c r="BC1140">
        <v>-53559.62</v>
      </c>
      <c r="BD1140" s="8">
        <v>-0.71340000000000003</v>
      </c>
      <c r="BE1140">
        <v>490.52210000000002</v>
      </c>
      <c r="BF1140">
        <v>75074.41</v>
      </c>
      <c r="BG1140">
        <v>4961321.8099999996</v>
      </c>
      <c r="BH1140">
        <v>70</v>
      </c>
      <c r="BI1140">
        <v>-765.14</v>
      </c>
      <c r="BJ1140" s="8">
        <v>-0.70599999999999996</v>
      </c>
      <c r="BK1140" s="8">
        <v>2.3191999999999999</v>
      </c>
      <c r="BL1140" t="s">
        <v>610</v>
      </c>
    </row>
    <row r="1141" spans="1:64" x14ac:dyDescent="0.45">
      <c r="A1141" t="s">
        <v>1033</v>
      </c>
      <c r="B1141" t="s">
        <v>31</v>
      </c>
      <c r="C1141" s="7">
        <v>43383.4375</v>
      </c>
      <c r="D1141">
        <v>123.8</v>
      </c>
      <c r="E1141" s="7">
        <v>43384.388888888891</v>
      </c>
      <c r="F1141">
        <v>23.9</v>
      </c>
      <c r="G1141" s="8">
        <v>-0.80689999999999995</v>
      </c>
      <c r="H1141">
        <v>-61475.839999999997</v>
      </c>
      <c r="I1141" s="8">
        <v>-0.81889999999999996</v>
      </c>
      <c r="J1141">
        <v>606.40819999999997</v>
      </c>
      <c r="K1141">
        <v>75073.34</v>
      </c>
      <c r="L1141">
        <v>4899845.96</v>
      </c>
      <c r="M1141">
        <v>64</v>
      </c>
      <c r="N1141">
        <v>-960.56</v>
      </c>
      <c r="O1141" s="8">
        <v>-0.84009999999999996</v>
      </c>
      <c r="P1141" s="8">
        <v>2.3557999999999999</v>
      </c>
      <c r="Q1141" t="s">
        <v>610</v>
      </c>
      <c r="S1141" s="2">
        <v>43383</v>
      </c>
      <c r="T1141" t="s">
        <v>1033</v>
      </c>
      <c r="U1141">
        <v>123.8</v>
      </c>
      <c r="V1141">
        <v>23.9</v>
      </c>
      <c r="W1141">
        <f t="shared" si="201"/>
        <v>15382740.885371478</v>
      </c>
      <c r="X1141">
        <f t="shared" si="202"/>
        <v>38456.852213428698</v>
      </c>
      <c r="Y1141">
        <f t="shared" si="192"/>
        <v>300</v>
      </c>
      <c r="Z1141">
        <f t="shared" si="193"/>
        <v>-30413.1</v>
      </c>
      <c r="AA1141" t="str">
        <f t="shared" si="194"/>
        <v/>
      </c>
      <c r="AB1141" s="9" t="str">
        <f>IFERROR(AA1141/MAX($A$3:AA1141)-1,"")</f>
        <v/>
      </c>
      <c r="AG1141" s="2">
        <f t="shared" si="199"/>
        <v>43661</v>
      </c>
      <c r="AH1141">
        <v>18689807.47955399</v>
      </c>
      <c r="AI1141" s="9">
        <f>AH1141/MAX($AH$2:AH1141)-1</f>
        <v>-9.1318394706990658E-3</v>
      </c>
      <c r="AJ1141" s="29">
        <f t="shared" si="195"/>
        <v>1</v>
      </c>
      <c r="AK1141" s="29">
        <f t="shared" si="196"/>
        <v>1</v>
      </c>
      <c r="AL1141" s="30">
        <f t="shared" si="200"/>
        <v>2</v>
      </c>
      <c r="AM1141" s="30">
        <f t="shared" si="197"/>
        <v>2369</v>
      </c>
      <c r="AN1141" s="31">
        <f t="shared" ca="1" si="198"/>
        <v>-9.1318394706990658E-3</v>
      </c>
      <c r="AV1141" t="s">
        <v>1033</v>
      </c>
      <c r="AW1141" t="s">
        <v>31</v>
      </c>
      <c r="AX1141" s="7">
        <v>43383.4375</v>
      </c>
      <c r="AY1141">
        <v>123.8</v>
      </c>
      <c r="AZ1141" s="7">
        <v>43384.388888888891</v>
      </c>
      <c r="BA1141">
        <v>23.9</v>
      </c>
      <c r="BB1141" s="8">
        <v>-0.80689999999999995</v>
      </c>
      <c r="BC1141">
        <v>-61475.839999999997</v>
      </c>
      <c r="BD1141" s="8">
        <v>-0.81889999999999996</v>
      </c>
      <c r="BE1141">
        <v>606.40819999999997</v>
      </c>
      <c r="BF1141">
        <v>75073.34</v>
      </c>
      <c r="BG1141">
        <v>4899845.96</v>
      </c>
      <c r="BH1141">
        <v>64</v>
      </c>
      <c r="BI1141">
        <v>-960.56</v>
      </c>
      <c r="BJ1141" s="8">
        <v>-0.84009999999999996</v>
      </c>
      <c r="BK1141" s="8">
        <v>2.3557999999999999</v>
      </c>
      <c r="BL1141" t="s">
        <v>610</v>
      </c>
    </row>
    <row r="1142" spans="1:64" x14ac:dyDescent="0.45">
      <c r="A1142" t="s">
        <v>1033</v>
      </c>
      <c r="B1142" t="s">
        <v>31</v>
      </c>
      <c r="C1142" s="7">
        <v>43383.4375</v>
      </c>
      <c r="D1142">
        <v>123.8</v>
      </c>
      <c r="E1142" s="7">
        <v>43384.385416666664</v>
      </c>
      <c r="F1142">
        <v>21.65</v>
      </c>
      <c r="G1142" s="8">
        <v>-0.82509999999999994</v>
      </c>
      <c r="H1142">
        <v>-66080.41</v>
      </c>
      <c r="I1142" s="8">
        <v>-0.83689999999999998</v>
      </c>
      <c r="J1142">
        <v>637.81410000000005</v>
      </c>
      <c r="K1142">
        <v>78961.38</v>
      </c>
      <c r="L1142">
        <v>5663559.46</v>
      </c>
      <c r="M1142">
        <v>63</v>
      </c>
      <c r="N1142">
        <v>-1048.9000000000001</v>
      </c>
      <c r="O1142" s="8">
        <v>-0.82509999999999994</v>
      </c>
      <c r="P1142" s="8">
        <v>2.3557999999999999</v>
      </c>
      <c r="Q1142" t="s">
        <v>610</v>
      </c>
      <c r="S1142" s="2">
        <v>43383</v>
      </c>
      <c r="T1142" t="s">
        <v>1033</v>
      </c>
      <c r="U1142">
        <v>123.8</v>
      </c>
      <c r="V1142">
        <v>21.65</v>
      </c>
      <c r="W1142">
        <f t="shared" si="201"/>
        <v>15382740.885371478</v>
      </c>
      <c r="X1142">
        <f t="shared" si="202"/>
        <v>38456.852213428698</v>
      </c>
      <c r="Y1142">
        <f t="shared" si="192"/>
        <v>300</v>
      </c>
      <c r="Z1142">
        <f t="shared" si="193"/>
        <v>-31081.350000000002</v>
      </c>
      <c r="AA1142">
        <f t="shared" si="194"/>
        <v>15268353.185371479</v>
      </c>
      <c r="AB1142" s="9">
        <f>IFERROR(AA1142/MAX($A$3:AA1142)-1,"")</f>
        <v>-1.4359829565083415E-2</v>
      </c>
      <c r="AG1142" s="2">
        <f t="shared" si="199"/>
        <v>43662</v>
      </c>
      <c r="AH1142">
        <v>18670483.279553991</v>
      </c>
      <c r="AI1142" s="9">
        <f>AH1142/MAX($AH$2:AH1142)-1</f>
        <v>-1.0156340901687377E-2</v>
      </c>
      <c r="AJ1142" s="29">
        <f t="shared" si="195"/>
        <v>1</v>
      </c>
      <c r="AK1142" s="29">
        <f t="shared" si="196"/>
        <v>1</v>
      </c>
      <c r="AL1142" s="30">
        <f t="shared" si="200"/>
        <v>2</v>
      </c>
      <c r="AM1142" s="30">
        <f t="shared" si="197"/>
        <v>2369</v>
      </c>
      <c r="AN1142" s="31">
        <f t="shared" ca="1" si="198"/>
        <v>-1.0156340901687377E-2</v>
      </c>
      <c r="AV1142" t="s">
        <v>1033</v>
      </c>
      <c r="AW1142" t="s">
        <v>31</v>
      </c>
      <c r="AX1142" s="7">
        <v>43383.4375</v>
      </c>
      <c r="AY1142">
        <v>123.8</v>
      </c>
      <c r="AZ1142" s="7">
        <v>43384.385416666664</v>
      </c>
      <c r="BA1142">
        <v>21.65</v>
      </c>
      <c r="BB1142" s="8">
        <v>-0.82509999999999994</v>
      </c>
      <c r="BC1142">
        <v>-66080.41</v>
      </c>
      <c r="BD1142" s="8">
        <v>-0.83689999999999998</v>
      </c>
      <c r="BE1142">
        <v>637.81410000000005</v>
      </c>
      <c r="BF1142">
        <v>78961.38</v>
      </c>
      <c r="BG1142">
        <v>5663559.46</v>
      </c>
      <c r="BH1142">
        <v>63</v>
      </c>
      <c r="BI1142">
        <v>-1048.9000000000001</v>
      </c>
      <c r="BJ1142" s="8">
        <v>-0.82509999999999994</v>
      </c>
      <c r="BK1142" s="8">
        <v>2.3557999999999999</v>
      </c>
      <c r="BL1142" t="s">
        <v>610</v>
      </c>
    </row>
    <row r="1143" spans="1:64" x14ac:dyDescent="0.45">
      <c r="A1143" t="s">
        <v>1034</v>
      </c>
      <c r="B1143" t="s">
        <v>31</v>
      </c>
      <c r="C1143" s="7">
        <v>43384.395833333336</v>
      </c>
      <c r="D1143">
        <v>140.80000000000001</v>
      </c>
      <c r="E1143" s="7">
        <v>43384.635416666664</v>
      </c>
      <c r="F1143">
        <v>0.05</v>
      </c>
      <c r="G1143" s="8">
        <v>-0.99960000000000004</v>
      </c>
      <c r="H1143">
        <v>-79073.440000000002</v>
      </c>
      <c r="I1143" s="8">
        <v>-1.0096000000000001</v>
      </c>
      <c r="J1143">
        <v>556.23429999999996</v>
      </c>
      <c r="K1143">
        <v>78317.8</v>
      </c>
      <c r="L1143">
        <v>5584486.0199999996</v>
      </c>
      <c r="M1143">
        <v>70</v>
      </c>
      <c r="N1143">
        <v>-1129.6199999999999</v>
      </c>
      <c r="O1143" s="8">
        <v>-0.99960000000000004</v>
      </c>
      <c r="P1143" s="8">
        <v>6.5299999999999997E-2</v>
      </c>
      <c r="Q1143" t="s">
        <v>610</v>
      </c>
      <c r="S1143" s="2">
        <v>43384</v>
      </c>
      <c r="T1143" t="s">
        <v>1034</v>
      </c>
      <c r="U1143">
        <v>140.80000000000001</v>
      </c>
      <c r="V1143">
        <v>0.05</v>
      </c>
      <c r="W1143">
        <f t="shared" si="201"/>
        <v>15268353.185371479</v>
      </c>
      <c r="X1143">
        <f t="shared" si="202"/>
        <v>38170.882963428696</v>
      </c>
      <c r="Y1143">
        <f t="shared" si="192"/>
        <v>275</v>
      </c>
      <c r="Z1143">
        <f t="shared" si="193"/>
        <v>-39093.587500000009</v>
      </c>
      <c r="AA1143" t="str">
        <f t="shared" si="194"/>
        <v/>
      </c>
      <c r="AB1143" s="9" t="str">
        <f>IFERROR(AA1143/MAX($A$3:AA1143)-1,"")</f>
        <v/>
      </c>
      <c r="AG1143" s="2">
        <f t="shared" si="199"/>
        <v>43663</v>
      </c>
      <c r="AH1143">
        <v>18616639.217053991</v>
      </c>
      <c r="AI1143" s="9">
        <f>AH1143/MAX($AH$2:AH1143)-1</f>
        <v>-1.3010964590196017E-2</v>
      </c>
      <c r="AJ1143" s="29">
        <f t="shared" si="195"/>
        <v>1</v>
      </c>
      <c r="AK1143" s="29">
        <f t="shared" si="196"/>
        <v>1</v>
      </c>
      <c r="AL1143" s="30">
        <f t="shared" si="200"/>
        <v>2</v>
      </c>
      <c r="AM1143" s="30">
        <f t="shared" si="197"/>
        <v>2369</v>
      </c>
      <c r="AN1143" s="31">
        <f t="shared" ca="1" si="198"/>
        <v>-1.3010964590196017E-2</v>
      </c>
      <c r="AV1143" t="s">
        <v>1034</v>
      </c>
      <c r="AW1143" t="s">
        <v>31</v>
      </c>
      <c r="AX1143" s="7">
        <v>43384.395833333336</v>
      </c>
      <c r="AY1143">
        <v>140.80000000000001</v>
      </c>
      <c r="AZ1143" s="7">
        <v>43384.635416666664</v>
      </c>
      <c r="BA1143">
        <v>0.05</v>
      </c>
      <c r="BB1143" s="8">
        <v>-0.99960000000000004</v>
      </c>
      <c r="BC1143">
        <v>-79073.440000000002</v>
      </c>
      <c r="BD1143" s="8">
        <v>-1.0096000000000001</v>
      </c>
      <c r="BE1143">
        <v>556.23429999999996</v>
      </c>
      <c r="BF1143">
        <v>78317.8</v>
      </c>
      <c r="BG1143">
        <v>5584486.0199999996</v>
      </c>
      <c r="BH1143">
        <v>70</v>
      </c>
      <c r="BI1143">
        <v>-1129.6199999999999</v>
      </c>
      <c r="BJ1143" s="8">
        <v>-0.99960000000000004</v>
      </c>
      <c r="BK1143" s="8">
        <v>6.5299999999999997E-2</v>
      </c>
      <c r="BL1143" t="s">
        <v>610</v>
      </c>
    </row>
    <row r="1144" spans="1:64" x14ac:dyDescent="0.45">
      <c r="A1144" t="s">
        <v>1026</v>
      </c>
      <c r="B1144" t="s">
        <v>31</v>
      </c>
      <c r="C1144" s="7">
        <v>43384.399305555555</v>
      </c>
      <c r="D1144">
        <v>124.25</v>
      </c>
      <c r="E1144" s="7">
        <v>43384.635416666664</v>
      </c>
      <c r="F1144">
        <v>171.95</v>
      </c>
      <c r="G1144" s="8">
        <v>0.38390000000000002</v>
      </c>
      <c r="H1144">
        <v>28196.63</v>
      </c>
      <c r="I1144" s="8">
        <v>0.36009999999999998</v>
      </c>
      <c r="J1144">
        <v>630.26130000000001</v>
      </c>
      <c r="K1144">
        <v>78309.97</v>
      </c>
      <c r="L1144">
        <v>5612682.6500000004</v>
      </c>
      <c r="M1144">
        <v>69</v>
      </c>
      <c r="N1144">
        <v>408.65</v>
      </c>
      <c r="O1144" s="8">
        <v>-0.54849999999999999</v>
      </c>
      <c r="P1144" s="8">
        <v>1.6156999999999999</v>
      </c>
      <c r="Q1144" t="s">
        <v>610</v>
      </c>
      <c r="S1144" s="2">
        <v>43384</v>
      </c>
      <c r="T1144" t="s">
        <v>1026</v>
      </c>
      <c r="U1144">
        <v>124.25</v>
      </c>
      <c r="V1144">
        <v>171.95</v>
      </c>
      <c r="W1144">
        <f t="shared" si="201"/>
        <v>15268353.185371479</v>
      </c>
      <c r="X1144">
        <f t="shared" si="202"/>
        <v>38170.882963428696</v>
      </c>
      <c r="Y1144">
        <f t="shared" si="192"/>
        <v>300</v>
      </c>
      <c r="Z1144">
        <f t="shared" si="193"/>
        <v>13421.399999999991</v>
      </c>
      <c r="AA1144">
        <f t="shared" si="194"/>
        <v>15242680.997871479</v>
      </c>
      <c r="AB1144" s="9">
        <f>IFERROR(AA1144/MAX($A$3:AA1144)-1,"")</f>
        <v>-1.6017083556770007E-2</v>
      </c>
      <c r="AG1144" s="2">
        <f t="shared" si="199"/>
        <v>43664</v>
      </c>
      <c r="AH1144">
        <v>18832227.567053992</v>
      </c>
      <c r="AI1144" s="9">
        <f>AH1144/MAX($AH$2:AH1144)-1</f>
        <v>-1.5812250367125413E-3</v>
      </c>
      <c r="AJ1144" s="29">
        <f t="shared" si="195"/>
        <v>1</v>
      </c>
      <c r="AK1144" s="29">
        <f t="shared" si="196"/>
        <v>1</v>
      </c>
      <c r="AL1144" s="30">
        <f t="shared" si="200"/>
        <v>2</v>
      </c>
      <c r="AM1144" s="30">
        <f t="shared" si="197"/>
        <v>2369</v>
      </c>
      <c r="AN1144" s="31">
        <f t="shared" ca="1" si="198"/>
        <v>-1.5812250367125413E-3</v>
      </c>
      <c r="AV1144" t="s">
        <v>1026</v>
      </c>
      <c r="AW1144" t="s">
        <v>31</v>
      </c>
      <c r="AX1144" s="7">
        <v>43384.399305555555</v>
      </c>
      <c r="AY1144">
        <v>124.25</v>
      </c>
      <c r="AZ1144" s="7">
        <v>43384.635416666664</v>
      </c>
      <c r="BA1144">
        <v>171.95</v>
      </c>
      <c r="BB1144" s="8">
        <v>0.38390000000000002</v>
      </c>
      <c r="BC1144">
        <v>28196.63</v>
      </c>
      <c r="BD1144" s="8">
        <v>0.36009999999999998</v>
      </c>
      <c r="BE1144">
        <v>630.26130000000001</v>
      </c>
      <c r="BF1144">
        <v>78309.97</v>
      </c>
      <c r="BG1144">
        <v>5612682.6500000004</v>
      </c>
      <c r="BH1144">
        <v>69</v>
      </c>
      <c r="BI1144">
        <v>408.65</v>
      </c>
      <c r="BJ1144" s="8">
        <v>-0.54849999999999999</v>
      </c>
      <c r="BK1144" s="8">
        <v>1.6156999999999999</v>
      </c>
      <c r="BL1144" t="s">
        <v>610</v>
      </c>
    </row>
    <row r="1145" spans="1:64" x14ac:dyDescent="0.45">
      <c r="A1145" t="s">
        <v>1059</v>
      </c>
      <c r="B1145" t="s">
        <v>31</v>
      </c>
      <c r="C1145" s="7">
        <v>43385.395833333336</v>
      </c>
      <c r="D1145">
        <v>295.95</v>
      </c>
      <c r="E1145" s="7">
        <v>43388.385416666664</v>
      </c>
      <c r="F1145">
        <v>244.9</v>
      </c>
      <c r="G1145" s="8">
        <v>-0.17249999999999999</v>
      </c>
      <c r="H1145">
        <v>-14892.19</v>
      </c>
      <c r="I1145" s="8">
        <v>-0.1908</v>
      </c>
      <c r="J1145">
        <v>263.77229999999997</v>
      </c>
      <c r="K1145">
        <v>78063.41</v>
      </c>
      <c r="L1145">
        <v>5597790.46</v>
      </c>
      <c r="M1145">
        <v>75</v>
      </c>
      <c r="N1145">
        <v>-198.56</v>
      </c>
      <c r="O1145" s="8">
        <v>-0.17249999999999999</v>
      </c>
      <c r="P1145" s="8">
        <v>0.58809999999999996</v>
      </c>
      <c r="Q1145" t="s">
        <v>610</v>
      </c>
      <c r="S1145" s="2">
        <v>43385</v>
      </c>
      <c r="T1145" t="s">
        <v>1059</v>
      </c>
      <c r="U1145">
        <v>295.95</v>
      </c>
      <c r="V1145">
        <v>244.9</v>
      </c>
      <c r="W1145">
        <f t="shared" si="201"/>
        <v>15242680.997871479</v>
      </c>
      <c r="X1145">
        <f t="shared" si="202"/>
        <v>38106.702494678699</v>
      </c>
      <c r="Y1145">
        <f t="shared" si="192"/>
        <v>125</v>
      </c>
      <c r="Z1145">
        <f t="shared" si="193"/>
        <v>-7057.3124999999982</v>
      </c>
      <c r="AA1145" t="str">
        <f t="shared" si="194"/>
        <v/>
      </c>
      <c r="AB1145" s="9" t="str">
        <f>IFERROR(AA1145/MAX($A$3:AA1145)-1,"")</f>
        <v/>
      </c>
      <c r="AG1145" s="2">
        <f t="shared" si="199"/>
        <v>43665</v>
      </c>
      <c r="AH1145">
        <v>19358277.967053991</v>
      </c>
      <c r="AI1145" s="9">
        <f>AH1145/MAX($AH$2:AH1145)-1</f>
        <v>0</v>
      </c>
      <c r="AJ1145" s="29">
        <f t="shared" si="195"/>
        <v>1</v>
      </c>
      <c r="AK1145" s="29">
        <f t="shared" si="196"/>
        <v>1</v>
      </c>
      <c r="AL1145" s="30">
        <f t="shared" si="200"/>
        <v>2</v>
      </c>
      <c r="AM1145" s="30">
        <f t="shared" si="197"/>
        <v>2369</v>
      </c>
      <c r="AN1145" s="31">
        <f t="shared" ca="1" si="198"/>
        <v>0</v>
      </c>
      <c r="AV1145" t="s">
        <v>1059</v>
      </c>
      <c r="AW1145" t="s">
        <v>31</v>
      </c>
      <c r="AX1145" s="7">
        <v>43385.395833333336</v>
      </c>
      <c r="AY1145">
        <v>295.95</v>
      </c>
      <c r="AZ1145" s="7">
        <v>43388.385416666664</v>
      </c>
      <c r="BA1145">
        <v>244.9</v>
      </c>
      <c r="BB1145" s="8">
        <v>-0.17249999999999999</v>
      </c>
      <c r="BC1145">
        <v>-14892.19</v>
      </c>
      <c r="BD1145" s="8">
        <v>-0.1908</v>
      </c>
      <c r="BE1145">
        <v>263.77229999999997</v>
      </c>
      <c r="BF1145">
        <v>78063.41</v>
      </c>
      <c r="BG1145">
        <v>5597790.46</v>
      </c>
      <c r="BH1145">
        <v>75</v>
      </c>
      <c r="BI1145">
        <v>-198.56</v>
      </c>
      <c r="BJ1145" s="8">
        <v>-0.17249999999999999</v>
      </c>
      <c r="BK1145" s="8">
        <v>0.58809999999999996</v>
      </c>
      <c r="BL1145" t="s">
        <v>610</v>
      </c>
    </row>
    <row r="1146" spans="1:64" x14ac:dyDescent="0.45">
      <c r="A1146" t="s">
        <v>1062</v>
      </c>
      <c r="B1146" t="s">
        <v>31</v>
      </c>
      <c r="C1146" s="7">
        <v>43385.399305555555</v>
      </c>
      <c r="D1146">
        <v>272.5</v>
      </c>
      <c r="E1146" s="7">
        <v>43388.385416666664</v>
      </c>
      <c r="F1146">
        <v>199.9</v>
      </c>
      <c r="G1146" s="8">
        <v>-0.26640000000000003</v>
      </c>
      <c r="H1146">
        <v>-22148.89</v>
      </c>
      <c r="I1146" s="8">
        <v>-0.2838</v>
      </c>
      <c r="J1146">
        <v>286.44260000000003</v>
      </c>
      <c r="K1146">
        <v>78055.61</v>
      </c>
      <c r="L1146">
        <v>5575641.5800000001</v>
      </c>
      <c r="M1146">
        <v>74</v>
      </c>
      <c r="N1146">
        <v>-299.31</v>
      </c>
      <c r="O1146" s="8">
        <v>-0.26640000000000003</v>
      </c>
      <c r="P1146" s="8">
        <v>0.48809999999999998</v>
      </c>
      <c r="Q1146" t="s">
        <v>610</v>
      </c>
      <c r="S1146" s="2">
        <v>43385</v>
      </c>
      <c r="T1146" t="s">
        <v>1062</v>
      </c>
      <c r="U1146">
        <v>272.5</v>
      </c>
      <c r="V1146">
        <v>199.9</v>
      </c>
      <c r="W1146">
        <f t="shared" si="201"/>
        <v>15242680.997871479</v>
      </c>
      <c r="X1146">
        <f t="shared" si="202"/>
        <v>38106.702494678699</v>
      </c>
      <c r="Y1146">
        <f t="shared" si="192"/>
        <v>150</v>
      </c>
      <c r="Z1146">
        <f t="shared" si="193"/>
        <v>-11598.600000000002</v>
      </c>
      <c r="AA1146" t="str">
        <f t="shared" si="194"/>
        <v/>
      </c>
      <c r="AB1146" s="9" t="str">
        <f>IFERROR(AA1146/MAX($A$3:AA1146)-1,"")</f>
        <v/>
      </c>
      <c r="AG1146" s="2">
        <f t="shared" si="199"/>
        <v>43666</v>
      </c>
      <c r="AH1146">
        <v>19358277.967053991</v>
      </c>
      <c r="AI1146" s="9">
        <f>AH1146/MAX($AH$2:AH1146)-1</f>
        <v>0</v>
      </c>
      <c r="AJ1146" s="29">
        <f t="shared" si="195"/>
        <v>1</v>
      </c>
      <c r="AK1146" s="29">
        <f t="shared" si="196"/>
        <v>1</v>
      </c>
      <c r="AL1146" s="30">
        <f t="shared" si="200"/>
        <v>2</v>
      </c>
      <c r="AM1146" s="30">
        <f t="shared" si="197"/>
        <v>2369</v>
      </c>
      <c r="AN1146" s="31">
        <f t="shared" ca="1" si="198"/>
        <v>0</v>
      </c>
      <c r="AV1146" t="s">
        <v>1062</v>
      </c>
      <c r="AW1146" t="s">
        <v>31</v>
      </c>
      <c r="AX1146" s="7">
        <v>43385.399305555555</v>
      </c>
      <c r="AY1146">
        <v>272.5</v>
      </c>
      <c r="AZ1146" s="7">
        <v>43388.385416666664</v>
      </c>
      <c r="BA1146">
        <v>199.9</v>
      </c>
      <c r="BB1146" s="8">
        <v>-0.26640000000000003</v>
      </c>
      <c r="BC1146">
        <v>-22148.89</v>
      </c>
      <c r="BD1146" s="8">
        <v>-0.2838</v>
      </c>
      <c r="BE1146">
        <v>286.44260000000003</v>
      </c>
      <c r="BF1146">
        <v>78055.61</v>
      </c>
      <c r="BG1146">
        <v>5575641.5800000001</v>
      </c>
      <c r="BH1146">
        <v>74</v>
      </c>
      <c r="BI1146">
        <v>-299.31</v>
      </c>
      <c r="BJ1146" s="8">
        <v>-0.26640000000000003</v>
      </c>
      <c r="BK1146" s="8">
        <v>0.48809999999999998</v>
      </c>
      <c r="BL1146" t="s">
        <v>610</v>
      </c>
    </row>
    <row r="1147" spans="1:64" x14ac:dyDescent="0.45">
      <c r="A1147" t="s">
        <v>1046</v>
      </c>
      <c r="B1147" t="s">
        <v>31</v>
      </c>
      <c r="C1147" s="7">
        <v>43385.420138888891</v>
      </c>
      <c r="D1147">
        <v>319.39999999999998</v>
      </c>
      <c r="E1147" s="7">
        <v>43388.388888888891</v>
      </c>
      <c r="F1147">
        <v>158.75</v>
      </c>
      <c r="G1147" s="8">
        <v>-0.503</v>
      </c>
      <c r="H1147">
        <v>-38586.47</v>
      </c>
      <c r="I1147" s="8">
        <v>-0.51790000000000003</v>
      </c>
      <c r="J1147">
        <v>233.2474</v>
      </c>
      <c r="K1147">
        <v>74499.23</v>
      </c>
      <c r="L1147">
        <v>4861259.49</v>
      </c>
      <c r="M1147">
        <v>69</v>
      </c>
      <c r="N1147">
        <v>-559.22</v>
      </c>
      <c r="O1147" s="8">
        <v>-0.503</v>
      </c>
      <c r="P1147" s="8">
        <v>8.6400000000000005E-2</v>
      </c>
      <c r="Q1147" t="s">
        <v>610</v>
      </c>
      <c r="S1147" s="2">
        <v>43385</v>
      </c>
      <c r="T1147" t="s">
        <v>1046</v>
      </c>
      <c r="U1147">
        <v>319.39999999999998</v>
      </c>
      <c r="V1147">
        <v>158.75</v>
      </c>
      <c r="W1147">
        <f t="shared" si="201"/>
        <v>15242680.997871479</v>
      </c>
      <c r="X1147">
        <f t="shared" si="202"/>
        <v>38106.702494678699</v>
      </c>
      <c r="Y1147">
        <f t="shared" si="192"/>
        <v>125</v>
      </c>
      <c r="Z1147">
        <f t="shared" si="193"/>
        <v>-20678.9375</v>
      </c>
      <c r="AA1147" t="str">
        <f t="shared" si="194"/>
        <v/>
      </c>
      <c r="AB1147" s="9" t="str">
        <f>IFERROR(AA1147/MAX($A$3:AA1147)-1,"")</f>
        <v/>
      </c>
      <c r="AG1147" s="2">
        <f t="shared" si="199"/>
        <v>43667</v>
      </c>
      <c r="AH1147">
        <v>19358277.967053991</v>
      </c>
      <c r="AI1147" s="9">
        <f>AH1147/MAX($AH$2:AH1147)-1</f>
        <v>0</v>
      </c>
      <c r="AJ1147" s="29">
        <f t="shared" si="195"/>
        <v>1</v>
      </c>
      <c r="AK1147" s="29">
        <f t="shared" si="196"/>
        <v>1</v>
      </c>
      <c r="AL1147" s="30">
        <f t="shared" si="200"/>
        <v>2</v>
      </c>
      <c r="AM1147" s="30">
        <f t="shared" si="197"/>
        <v>2369</v>
      </c>
      <c r="AN1147" s="31">
        <f t="shared" ca="1" si="198"/>
        <v>0</v>
      </c>
      <c r="AV1147" t="s">
        <v>1046</v>
      </c>
      <c r="AW1147" t="s">
        <v>31</v>
      </c>
      <c r="AX1147" s="7">
        <v>43385.420138888891</v>
      </c>
      <c r="AY1147">
        <v>319.39999999999998</v>
      </c>
      <c r="AZ1147" s="7">
        <v>43388.388888888891</v>
      </c>
      <c r="BA1147">
        <v>158.75</v>
      </c>
      <c r="BB1147" s="8">
        <v>-0.503</v>
      </c>
      <c r="BC1147">
        <v>-38586.47</v>
      </c>
      <c r="BD1147" s="8">
        <v>-0.51790000000000003</v>
      </c>
      <c r="BE1147">
        <v>233.2474</v>
      </c>
      <c r="BF1147">
        <v>74499.23</v>
      </c>
      <c r="BG1147">
        <v>4861259.49</v>
      </c>
      <c r="BH1147">
        <v>69</v>
      </c>
      <c r="BI1147">
        <v>-559.22</v>
      </c>
      <c r="BJ1147" s="8">
        <v>-0.503</v>
      </c>
      <c r="BK1147" s="8">
        <v>8.6400000000000005E-2</v>
      </c>
      <c r="BL1147" t="s">
        <v>610</v>
      </c>
    </row>
    <row r="1148" spans="1:64" x14ac:dyDescent="0.45">
      <c r="A1148" t="s">
        <v>1047</v>
      </c>
      <c r="B1148" t="s">
        <v>31</v>
      </c>
      <c r="C1148" s="7">
        <v>43385.423611111109</v>
      </c>
      <c r="D1148">
        <v>284</v>
      </c>
      <c r="E1148" s="7">
        <v>43388.388888888891</v>
      </c>
      <c r="F1148">
        <v>126.05</v>
      </c>
      <c r="G1148" s="8">
        <v>-0.55620000000000003</v>
      </c>
      <c r="H1148">
        <v>-42505.04</v>
      </c>
      <c r="I1148" s="8">
        <v>-0.5706</v>
      </c>
      <c r="J1148">
        <v>262.29500000000002</v>
      </c>
      <c r="K1148">
        <v>74491.78</v>
      </c>
      <c r="L1148">
        <v>4818754.45</v>
      </c>
      <c r="M1148">
        <v>68</v>
      </c>
      <c r="N1148">
        <v>-625.07000000000005</v>
      </c>
      <c r="O1148" s="8">
        <v>-0.55620000000000003</v>
      </c>
      <c r="P1148" s="8">
        <v>3.8699999999999998E-2</v>
      </c>
      <c r="Q1148" t="s">
        <v>610</v>
      </c>
      <c r="S1148" s="2">
        <v>43385</v>
      </c>
      <c r="T1148" t="s">
        <v>1047</v>
      </c>
      <c r="U1148">
        <v>284</v>
      </c>
      <c r="V1148">
        <v>126.05</v>
      </c>
      <c r="W1148">
        <f t="shared" si="201"/>
        <v>15242680.997871479</v>
      </c>
      <c r="X1148">
        <f t="shared" si="202"/>
        <v>38106.702494678699</v>
      </c>
      <c r="Y1148">
        <f t="shared" si="192"/>
        <v>125</v>
      </c>
      <c r="Z1148">
        <f t="shared" si="193"/>
        <v>-20256.3125</v>
      </c>
      <c r="AA1148">
        <f t="shared" si="194"/>
        <v>15183089.835371479</v>
      </c>
      <c r="AB1148" s="9">
        <f>IFERROR(AA1148/MAX($A$3:AA1148)-1,"")</f>
        <v>-1.986395838667554E-2</v>
      </c>
      <c r="AG1148" s="2">
        <f t="shared" si="199"/>
        <v>43668</v>
      </c>
      <c r="AH1148">
        <v>19358889.429553989</v>
      </c>
      <c r="AI1148" s="9">
        <f>AH1148/MAX($AH$2:AH1148)-1</f>
        <v>0</v>
      </c>
      <c r="AJ1148" s="29">
        <f t="shared" si="195"/>
        <v>1</v>
      </c>
      <c r="AK1148" s="29">
        <f t="shared" si="196"/>
        <v>1</v>
      </c>
      <c r="AL1148" s="30">
        <f t="shared" si="200"/>
        <v>2</v>
      </c>
      <c r="AM1148" s="30">
        <f t="shared" si="197"/>
        <v>2369</v>
      </c>
      <c r="AN1148" s="31">
        <f t="shared" ca="1" si="198"/>
        <v>0</v>
      </c>
      <c r="AV1148" t="s">
        <v>1047</v>
      </c>
      <c r="AW1148" t="s">
        <v>31</v>
      </c>
      <c r="AX1148" s="7">
        <v>43385.423611111109</v>
      </c>
      <c r="AY1148">
        <v>284</v>
      </c>
      <c r="AZ1148" s="7">
        <v>43388.388888888891</v>
      </c>
      <c r="BA1148">
        <v>126.05</v>
      </c>
      <c r="BB1148" s="8">
        <v>-0.55620000000000003</v>
      </c>
      <c r="BC1148">
        <v>-42505.04</v>
      </c>
      <c r="BD1148" s="8">
        <v>-0.5706</v>
      </c>
      <c r="BE1148">
        <v>262.29500000000002</v>
      </c>
      <c r="BF1148">
        <v>74491.78</v>
      </c>
      <c r="BG1148">
        <v>4818754.45</v>
      </c>
      <c r="BH1148">
        <v>68</v>
      </c>
      <c r="BI1148">
        <v>-625.07000000000005</v>
      </c>
      <c r="BJ1148" s="8">
        <v>-0.55620000000000003</v>
      </c>
      <c r="BK1148" s="8">
        <v>3.8699999999999998E-2</v>
      </c>
      <c r="BL1148" t="s">
        <v>610</v>
      </c>
    </row>
    <row r="1149" spans="1:64" x14ac:dyDescent="0.45">
      <c r="A1149" t="s">
        <v>1063</v>
      </c>
      <c r="B1149" t="s">
        <v>31</v>
      </c>
      <c r="C1149" s="7">
        <v>43388.430555555555</v>
      </c>
      <c r="D1149">
        <v>286.95</v>
      </c>
      <c r="E1149" s="7">
        <v>43389.385416666664</v>
      </c>
      <c r="F1149">
        <v>133.15</v>
      </c>
      <c r="G1149" s="8">
        <v>-0.53600000000000003</v>
      </c>
      <c r="H1149">
        <v>-42881.46</v>
      </c>
      <c r="I1149" s="8">
        <v>-0.55059999999999998</v>
      </c>
      <c r="J1149">
        <v>271.3999</v>
      </c>
      <c r="K1149">
        <v>77878.2</v>
      </c>
      <c r="L1149">
        <v>5532760.1200000001</v>
      </c>
      <c r="M1149">
        <v>65</v>
      </c>
      <c r="N1149">
        <v>-659.71</v>
      </c>
      <c r="O1149" s="8">
        <v>-0.53600000000000003</v>
      </c>
      <c r="P1149" s="8">
        <v>9.7600000000000006E-2</v>
      </c>
      <c r="Q1149" t="s">
        <v>610</v>
      </c>
      <c r="S1149" s="2">
        <v>43388</v>
      </c>
      <c r="T1149" t="s">
        <v>1063</v>
      </c>
      <c r="U1149">
        <v>286.95</v>
      </c>
      <c r="V1149">
        <v>133.15</v>
      </c>
      <c r="W1149">
        <f t="shared" si="201"/>
        <v>15183089.835371479</v>
      </c>
      <c r="X1149">
        <f t="shared" si="202"/>
        <v>37957.724588428697</v>
      </c>
      <c r="Y1149">
        <f t="shared" si="192"/>
        <v>125</v>
      </c>
      <c r="Z1149">
        <f t="shared" si="193"/>
        <v>-19750.125</v>
      </c>
      <c r="AA1149">
        <f t="shared" si="194"/>
        <v>15163339.710371479</v>
      </c>
      <c r="AB1149" s="9">
        <f>IFERROR(AA1149/MAX($A$3:AA1149)-1,"")</f>
        <v>-2.1138916879891556E-2</v>
      </c>
      <c r="AG1149" s="2">
        <f t="shared" si="199"/>
        <v>43669</v>
      </c>
      <c r="AH1149">
        <v>19320560.842053991</v>
      </c>
      <c r="AI1149" s="9">
        <f>AH1149/MAX($AH$2:AH1149)-1</f>
        <v>-1.9798959872917576E-3</v>
      </c>
      <c r="AJ1149" s="29">
        <f t="shared" si="195"/>
        <v>1</v>
      </c>
      <c r="AK1149" s="29">
        <f t="shared" si="196"/>
        <v>1</v>
      </c>
      <c r="AL1149" s="30">
        <f t="shared" si="200"/>
        <v>2</v>
      </c>
      <c r="AM1149" s="30">
        <f t="shared" si="197"/>
        <v>2369</v>
      </c>
      <c r="AN1149" s="31">
        <f t="shared" ca="1" si="198"/>
        <v>-1.9798959872917576E-3</v>
      </c>
      <c r="AV1149" t="s">
        <v>1063</v>
      </c>
      <c r="AW1149" t="s">
        <v>31</v>
      </c>
      <c r="AX1149" s="7">
        <v>43388.430555555555</v>
      </c>
      <c r="AY1149">
        <v>286.95</v>
      </c>
      <c r="AZ1149" s="7">
        <v>43389.385416666664</v>
      </c>
      <c r="BA1149">
        <v>133.15</v>
      </c>
      <c r="BB1149" s="8">
        <v>-0.53600000000000003</v>
      </c>
      <c r="BC1149">
        <v>-42881.46</v>
      </c>
      <c r="BD1149" s="8">
        <v>-0.55059999999999998</v>
      </c>
      <c r="BE1149">
        <v>271.3999</v>
      </c>
      <c r="BF1149">
        <v>77878.2</v>
      </c>
      <c r="BG1149">
        <v>5532760.1200000001</v>
      </c>
      <c r="BH1149">
        <v>65</v>
      </c>
      <c r="BI1149">
        <v>-659.71</v>
      </c>
      <c r="BJ1149" s="8">
        <v>-0.53600000000000003</v>
      </c>
      <c r="BK1149" s="8">
        <v>9.7600000000000006E-2</v>
      </c>
      <c r="BL1149" t="s">
        <v>610</v>
      </c>
    </row>
    <row r="1150" spans="1:64" x14ac:dyDescent="0.45">
      <c r="A1150" t="s">
        <v>1051</v>
      </c>
      <c r="B1150" t="s">
        <v>31</v>
      </c>
      <c r="C1150" s="7">
        <v>43389.416666666664</v>
      </c>
      <c r="D1150">
        <v>184.15</v>
      </c>
      <c r="E1150" s="7">
        <v>43390.388888888891</v>
      </c>
      <c r="F1150">
        <v>230.1</v>
      </c>
      <c r="G1150" s="8">
        <v>0.2495</v>
      </c>
      <c r="H1150">
        <v>16821.48</v>
      </c>
      <c r="I1150" s="8">
        <v>0.22700000000000001</v>
      </c>
      <c r="J1150">
        <v>402.35559999999998</v>
      </c>
      <c r="K1150">
        <v>74093.77</v>
      </c>
      <c r="L1150">
        <v>4835575.93</v>
      </c>
      <c r="M1150">
        <v>70</v>
      </c>
      <c r="N1150">
        <v>240.31</v>
      </c>
      <c r="O1150" s="8">
        <v>-0.3261</v>
      </c>
      <c r="P1150" s="8">
        <v>0.56230000000000002</v>
      </c>
      <c r="Q1150" t="s">
        <v>610</v>
      </c>
      <c r="S1150" s="2">
        <v>43389</v>
      </c>
      <c r="T1150" t="s">
        <v>1051</v>
      </c>
      <c r="U1150">
        <v>184.15</v>
      </c>
      <c r="V1150">
        <v>230.1</v>
      </c>
      <c r="W1150">
        <f t="shared" si="201"/>
        <v>15163339.710371479</v>
      </c>
      <c r="X1150">
        <f t="shared" si="202"/>
        <v>37908.349275928696</v>
      </c>
      <c r="Y1150">
        <f t="shared" si="192"/>
        <v>200</v>
      </c>
      <c r="Z1150">
        <f t="shared" si="193"/>
        <v>8361.4999999999945</v>
      </c>
      <c r="AA1150" t="str">
        <f t="shared" si="194"/>
        <v/>
      </c>
      <c r="AB1150" s="9" t="str">
        <f>IFERROR(AA1150/MAX($A$3:AA1150)-1,"")</f>
        <v/>
      </c>
      <c r="AG1150" s="2">
        <f t="shared" si="199"/>
        <v>43670</v>
      </c>
      <c r="AH1150">
        <v>19230801.067053992</v>
      </c>
      <c r="AI1150" s="9">
        <f>AH1150/MAX($AH$2:AH1150)-1</f>
        <v>-6.6165139775246073E-3</v>
      </c>
      <c r="AJ1150" s="29">
        <f t="shared" si="195"/>
        <v>1</v>
      </c>
      <c r="AK1150" s="29">
        <f t="shared" si="196"/>
        <v>1</v>
      </c>
      <c r="AL1150" s="30">
        <f t="shared" si="200"/>
        <v>2</v>
      </c>
      <c r="AM1150" s="30">
        <f t="shared" si="197"/>
        <v>2369</v>
      </c>
      <c r="AN1150" s="31">
        <f t="shared" ca="1" si="198"/>
        <v>-6.6165139775246073E-3</v>
      </c>
      <c r="AV1150" t="s">
        <v>1051</v>
      </c>
      <c r="AW1150" t="s">
        <v>31</v>
      </c>
      <c r="AX1150" s="7">
        <v>43389.416666666664</v>
      </c>
      <c r="AY1150">
        <v>184.15</v>
      </c>
      <c r="AZ1150" s="7">
        <v>43390.388888888891</v>
      </c>
      <c r="BA1150">
        <v>230.1</v>
      </c>
      <c r="BB1150" s="8">
        <v>0.2495</v>
      </c>
      <c r="BC1150">
        <v>16821.48</v>
      </c>
      <c r="BD1150" s="8">
        <v>0.22700000000000001</v>
      </c>
      <c r="BE1150">
        <v>402.35559999999998</v>
      </c>
      <c r="BF1150">
        <v>74093.77</v>
      </c>
      <c r="BG1150">
        <v>4835575.93</v>
      </c>
      <c r="BH1150">
        <v>70</v>
      </c>
      <c r="BI1150">
        <v>240.31</v>
      </c>
      <c r="BJ1150" s="8">
        <v>-0.3261</v>
      </c>
      <c r="BK1150" s="8">
        <v>0.56230000000000002</v>
      </c>
      <c r="BL1150" t="s">
        <v>610</v>
      </c>
    </row>
    <row r="1151" spans="1:64" x14ac:dyDescent="0.45">
      <c r="A1151" t="s">
        <v>1048</v>
      </c>
      <c r="B1151" t="s">
        <v>31</v>
      </c>
      <c r="C1151" s="7">
        <v>43389.430555555555</v>
      </c>
      <c r="D1151">
        <v>134.25</v>
      </c>
      <c r="E1151" s="7">
        <v>43390.388888888891</v>
      </c>
      <c r="F1151">
        <v>159</v>
      </c>
      <c r="G1151" s="8">
        <v>0.18440000000000001</v>
      </c>
      <c r="H1151">
        <v>12039.7</v>
      </c>
      <c r="I1151" s="8">
        <v>0.16250000000000001</v>
      </c>
      <c r="J1151">
        <v>551.83669999999995</v>
      </c>
      <c r="K1151">
        <v>74084.070000000007</v>
      </c>
      <c r="L1151">
        <v>4847615.63</v>
      </c>
      <c r="M1151">
        <v>66</v>
      </c>
      <c r="N1151">
        <v>182.42</v>
      </c>
      <c r="O1151" s="8">
        <v>-0.3654</v>
      </c>
      <c r="P1151" s="8">
        <v>0.56420000000000003</v>
      </c>
      <c r="Q1151" t="s">
        <v>610</v>
      </c>
      <c r="S1151" s="2">
        <v>43389</v>
      </c>
      <c r="T1151" t="s">
        <v>1048</v>
      </c>
      <c r="U1151">
        <v>134.25</v>
      </c>
      <c r="V1151">
        <v>159</v>
      </c>
      <c r="W1151">
        <f t="shared" si="201"/>
        <v>15163339.710371479</v>
      </c>
      <c r="X1151">
        <f t="shared" si="202"/>
        <v>37908.349275928696</v>
      </c>
      <c r="Y1151">
        <f t="shared" si="192"/>
        <v>275</v>
      </c>
      <c r="Z1151">
        <f t="shared" si="193"/>
        <v>5999.8124999999991</v>
      </c>
      <c r="AA1151" t="str">
        <f t="shared" si="194"/>
        <v/>
      </c>
      <c r="AB1151" s="9" t="str">
        <f>IFERROR(AA1151/MAX($A$3:AA1151)-1,"")</f>
        <v/>
      </c>
      <c r="AG1151" s="2">
        <f t="shared" si="199"/>
        <v>43671</v>
      </c>
      <c r="AH1151">
        <v>19133983.292053994</v>
      </c>
      <c r="AI1151" s="9">
        <f>AH1151/MAX($AH$2:AH1151)-1</f>
        <v>-1.1617718997694482E-2</v>
      </c>
      <c r="AJ1151" s="29">
        <f t="shared" si="195"/>
        <v>1</v>
      </c>
      <c r="AK1151" s="29">
        <f t="shared" si="196"/>
        <v>1</v>
      </c>
      <c r="AL1151" s="30">
        <f t="shared" si="200"/>
        <v>2</v>
      </c>
      <c r="AM1151" s="30">
        <f t="shared" si="197"/>
        <v>2369</v>
      </c>
      <c r="AN1151" s="31">
        <f t="shared" ca="1" si="198"/>
        <v>-1.1617718997694482E-2</v>
      </c>
      <c r="AV1151" t="s">
        <v>1048</v>
      </c>
      <c r="AW1151" t="s">
        <v>31</v>
      </c>
      <c r="AX1151" s="7">
        <v>43389.430555555555</v>
      </c>
      <c r="AY1151">
        <v>134.25</v>
      </c>
      <c r="AZ1151" s="7">
        <v>43390.388888888891</v>
      </c>
      <c r="BA1151">
        <v>159</v>
      </c>
      <c r="BB1151" s="8">
        <v>0.18440000000000001</v>
      </c>
      <c r="BC1151">
        <v>12039.7</v>
      </c>
      <c r="BD1151" s="8">
        <v>0.16250000000000001</v>
      </c>
      <c r="BE1151">
        <v>551.83669999999995</v>
      </c>
      <c r="BF1151">
        <v>74084.070000000007</v>
      </c>
      <c r="BG1151">
        <v>4847615.63</v>
      </c>
      <c r="BH1151">
        <v>66</v>
      </c>
      <c r="BI1151">
        <v>182.42</v>
      </c>
      <c r="BJ1151" s="8">
        <v>-0.3654</v>
      </c>
      <c r="BK1151" s="8">
        <v>0.56420000000000003</v>
      </c>
      <c r="BL1151" t="s">
        <v>610</v>
      </c>
    </row>
    <row r="1152" spans="1:64" x14ac:dyDescent="0.45">
      <c r="A1152" t="s">
        <v>1048</v>
      </c>
      <c r="B1152" t="s">
        <v>31</v>
      </c>
      <c r="C1152" s="7">
        <v>43389.430555555555</v>
      </c>
      <c r="D1152">
        <v>134.25</v>
      </c>
      <c r="E1152" s="7">
        <v>43390.385416666664</v>
      </c>
      <c r="F1152">
        <v>154.55000000000001</v>
      </c>
      <c r="G1152" s="8">
        <v>0.1512</v>
      </c>
      <c r="H1152">
        <v>10072.86</v>
      </c>
      <c r="I1152" s="8">
        <v>0.12970000000000001</v>
      </c>
      <c r="J1152">
        <v>578.50130000000001</v>
      </c>
      <c r="K1152">
        <v>77663.8</v>
      </c>
      <c r="L1152">
        <v>5542832.9800000004</v>
      </c>
      <c r="M1152">
        <v>65</v>
      </c>
      <c r="N1152">
        <v>154.97</v>
      </c>
      <c r="O1152" s="8">
        <v>-0.3654</v>
      </c>
      <c r="P1152" s="8">
        <v>0.1918</v>
      </c>
      <c r="Q1152" t="s">
        <v>610</v>
      </c>
      <c r="S1152" s="2">
        <v>43389</v>
      </c>
      <c r="T1152" t="s">
        <v>1048</v>
      </c>
      <c r="U1152">
        <v>134.25</v>
      </c>
      <c r="V1152">
        <v>154.55000000000001</v>
      </c>
      <c r="W1152">
        <f t="shared" si="201"/>
        <v>15163339.710371479</v>
      </c>
      <c r="X1152">
        <f t="shared" si="202"/>
        <v>37908.349275928696</v>
      </c>
      <c r="Y1152">
        <f t="shared" si="192"/>
        <v>275</v>
      </c>
      <c r="Z1152">
        <f t="shared" si="193"/>
        <v>4788.300000000002</v>
      </c>
      <c r="AA1152">
        <f t="shared" si="194"/>
        <v>15182489.32287148</v>
      </c>
      <c r="AB1152" s="9">
        <f>IFERROR(AA1152/MAX($A$3:AA1152)-1,"")</f>
        <v>-1.9902724141938166E-2</v>
      </c>
      <c r="AG1152" s="2">
        <f t="shared" si="199"/>
        <v>43672</v>
      </c>
      <c r="AH1152">
        <v>19159786.979553994</v>
      </c>
      <c r="AI1152" s="9">
        <f>AH1152/MAX($AH$2:AH1152)-1</f>
        <v>-1.0284807438180721E-2</v>
      </c>
      <c r="AJ1152" s="29">
        <f t="shared" si="195"/>
        <v>1</v>
      </c>
      <c r="AK1152" s="29">
        <f t="shared" si="196"/>
        <v>1</v>
      </c>
      <c r="AL1152" s="30">
        <f t="shared" si="200"/>
        <v>2</v>
      </c>
      <c r="AM1152" s="30">
        <f t="shared" si="197"/>
        <v>2369</v>
      </c>
      <c r="AN1152" s="31">
        <f t="shared" ca="1" si="198"/>
        <v>-1.0284807438180721E-2</v>
      </c>
      <c r="AV1152" t="s">
        <v>1048</v>
      </c>
      <c r="AW1152" t="s">
        <v>31</v>
      </c>
      <c r="AX1152" s="7">
        <v>43389.430555555555</v>
      </c>
      <c r="AY1152">
        <v>134.25</v>
      </c>
      <c r="AZ1152" s="7">
        <v>43390.385416666664</v>
      </c>
      <c r="BA1152">
        <v>154.55000000000001</v>
      </c>
      <c r="BB1152" s="8">
        <v>0.1512</v>
      </c>
      <c r="BC1152">
        <v>10072.86</v>
      </c>
      <c r="BD1152" s="8">
        <v>0.12970000000000001</v>
      </c>
      <c r="BE1152">
        <v>578.50130000000001</v>
      </c>
      <c r="BF1152">
        <v>77663.8</v>
      </c>
      <c r="BG1152">
        <v>5542832.9800000004</v>
      </c>
      <c r="BH1152">
        <v>65</v>
      </c>
      <c r="BI1152">
        <v>154.97</v>
      </c>
      <c r="BJ1152" s="8">
        <v>-0.3654</v>
      </c>
      <c r="BK1152" s="8">
        <v>0.1918</v>
      </c>
      <c r="BL1152" t="s">
        <v>610</v>
      </c>
    </row>
    <row r="1153" spans="1:64" x14ac:dyDescent="0.45">
      <c r="A1153" t="s">
        <v>1119</v>
      </c>
      <c r="B1153" t="s">
        <v>31</v>
      </c>
      <c r="C1153" s="7">
        <v>43390.555555555555</v>
      </c>
      <c r="D1153">
        <v>259.55</v>
      </c>
      <c r="E1153" s="7">
        <v>43392.388888888891</v>
      </c>
      <c r="F1153">
        <v>485.25</v>
      </c>
      <c r="G1153" s="8">
        <v>0.86960000000000004</v>
      </c>
      <c r="H1153">
        <v>62425.77</v>
      </c>
      <c r="I1153" s="8">
        <v>0.84089999999999998</v>
      </c>
      <c r="J1153">
        <v>286.02609999999999</v>
      </c>
      <c r="K1153">
        <v>74238.080000000002</v>
      </c>
      <c r="L1153">
        <v>4910041.4000000004</v>
      </c>
      <c r="M1153">
        <v>30</v>
      </c>
      <c r="N1153">
        <v>2080.86</v>
      </c>
      <c r="O1153" s="8">
        <v>-6.9500000000000006E-2</v>
      </c>
      <c r="P1153" s="8">
        <v>1.5483</v>
      </c>
      <c r="Q1153" t="s">
        <v>610</v>
      </c>
      <c r="S1153" s="2">
        <v>43390</v>
      </c>
      <c r="T1153" t="s">
        <v>1119</v>
      </c>
      <c r="U1153">
        <v>259.55</v>
      </c>
      <c r="V1153">
        <v>485.25</v>
      </c>
      <c r="W1153">
        <f t="shared" si="201"/>
        <v>15182489.32287148</v>
      </c>
      <c r="X1153">
        <f t="shared" si="202"/>
        <v>37956.223307178698</v>
      </c>
      <c r="Y1153">
        <f t="shared" si="192"/>
        <v>150</v>
      </c>
      <c r="Z1153">
        <f t="shared" si="193"/>
        <v>32737.799999999992</v>
      </c>
      <c r="AA1153" t="str">
        <f t="shared" si="194"/>
        <v/>
      </c>
      <c r="AB1153" s="9" t="str">
        <f>IFERROR(AA1153/MAX($A$3:AA1153)-1,"")</f>
        <v/>
      </c>
      <c r="AG1153" s="2">
        <f t="shared" si="199"/>
        <v>43673</v>
      </c>
      <c r="AH1153">
        <v>19159786.979553994</v>
      </c>
      <c r="AI1153" s="9">
        <f>AH1153/MAX($AH$2:AH1153)-1</f>
        <v>-1.0284807438180721E-2</v>
      </c>
      <c r="AJ1153" s="29">
        <f t="shared" si="195"/>
        <v>1</v>
      </c>
      <c r="AK1153" s="29">
        <f t="shared" si="196"/>
        <v>1</v>
      </c>
      <c r="AL1153" s="30">
        <f t="shared" si="200"/>
        <v>2</v>
      </c>
      <c r="AM1153" s="30">
        <f t="shared" si="197"/>
        <v>2369</v>
      </c>
      <c r="AN1153" s="31">
        <f t="shared" ca="1" si="198"/>
        <v>-1.0284807438180721E-2</v>
      </c>
      <c r="AV1153" t="s">
        <v>1119</v>
      </c>
      <c r="AW1153" t="s">
        <v>31</v>
      </c>
      <c r="AX1153" s="7">
        <v>43390.555555555555</v>
      </c>
      <c r="AY1153">
        <v>259.55</v>
      </c>
      <c r="AZ1153" s="7">
        <v>43392.388888888891</v>
      </c>
      <c r="BA1153">
        <v>485.25</v>
      </c>
      <c r="BB1153" s="8">
        <v>0.86960000000000004</v>
      </c>
      <c r="BC1153">
        <v>62425.77</v>
      </c>
      <c r="BD1153" s="8">
        <v>0.84089999999999998</v>
      </c>
      <c r="BE1153">
        <v>286.02609999999999</v>
      </c>
      <c r="BF1153">
        <v>74238.080000000002</v>
      </c>
      <c r="BG1153">
        <v>4910041.4000000004</v>
      </c>
      <c r="BH1153">
        <v>30</v>
      </c>
      <c r="BI1153">
        <v>2080.86</v>
      </c>
      <c r="BJ1153" s="8">
        <v>-6.9500000000000006E-2</v>
      </c>
      <c r="BK1153" s="8">
        <v>1.5483</v>
      </c>
      <c r="BL1153" t="s">
        <v>610</v>
      </c>
    </row>
    <row r="1154" spans="1:64" x14ac:dyDescent="0.45">
      <c r="A1154" t="s">
        <v>1120</v>
      </c>
      <c r="B1154" t="s">
        <v>31</v>
      </c>
      <c r="C1154" s="7">
        <v>43390.559027777781</v>
      </c>
      <c r="D1154">
        <v>235.3</v>
      </c>
      <c r="E1154" s="7">
        <v>43392.388888888891</v>
      </c>
      <c r="F1154">
        <v>426.25</v>
      </c>
      <c r="G1154" s="8">
        <v>0.8115</v>
      </c>
      <c r="H1154">
        <v>58152.44</v>
      </c>
      <c r="I1154" s="8">
        <v>0.78339999999999999</v>
      </c>
      <c r="J1154">
        <v>315.47239999999999</v>
      </c>
      <c r="K1154">
        <v>74230.66</v>
      </c>
      <c r="L1154">
        <v>4968193.84</v>
      </c>
      <c r="M1154">
        <v>29</v>
      </c>
      <c r="N1154">
        <v>2005.26</v>
      </c>
      <c r="O1154" s="8">
        <v>-7.0099999999999996E-2</v>
      </c>
      <c r="P1154" s="8">
        <v>1.5544</v>
      </c>
      <c r="Q1154" t="s">
        <v>610</v>
      </c>
      <c r="S1154" s="2">
        <v>43390</v>
      </c>
      <c r="T1154" t="s">
        <v>1120</v>
      </c>
      <c r="U1154">
        <v>235.3</v>
      </c>
      <c r="V1154">
        <v>426.25</v>
      </c>
      <c r="W1154">
        <f t="shared" si="201"/>
        <v>15182489.32287148</v>
      </c>
      <c r="X1154">
        <f t="shared" si="202"/>
        <v>37956.223307178698</v>
      </c>
      <c r="Y1154">
        <f t="shared" ref="Y1154:Y1217" si="203">MROUND(X1154/U1154,25)</f>
        <v>150</v>
      </c>
      <c r="Z1154">
        <f t="shared" ref="Z1154:Z1217" si="204">Y1154*((V1154*0.99)-(U1154*1.01))</f>
        <v>27650.174999999999</v>
      </c>
      <c r="AA1154" t="str">
        <f t="shared" si="194"/>
        <v/>
      </c>
      <c r="AB1154" s="9" t="str">
        <f>IFERROR(AA1154/MAX($A$3:AA1154)-1,"")</f>
        <v/>
      </c>
      <c r="AG1154" s="2">
        <f t="shared" si="199"/>
        <v>43674</v>
      </c>
      <c r="AH1154">
        <v>19159786.979553994</v>
      </c>
      <c r="AI1154" s="9">
        <f>AH1154/MAX($AH$2:AH1154)-1</f>
        <v>-1.0284807438180721E-2</v>
      </c>
      <c r="AJ1154" s="29">
        <f t="shared" si="195"/>
        <v>1</v>
      </c>
      <c r="AK1154" s="29">
        <f t="shared" si="196"/>
        <v>1</v>
      </c>
      <c r="AL1154" s="30">
        <f t="shared" si="200"/>
        <v>2</v>
      </c>
      <c r="AM1154" s="30">
        <f t="shared" si="197"/>
        <v>2369</v>
      </c>
      <c r="AN1154" s="31">
        <f t="shared" ca="1" si="198"/>
        <v>-1.0284807438180721E-2</v>
      </c>
      <c r="AV1154" t="s">
        <v>1120</v>
      </c>
      <c r="AW1154" t="s">
        <v>31</v>
      </c>
      <c r="AX1154" s="7">
        <v>43390.559027777781</v>
      </c>
      <c r="AY1154">
        <v>235.3</v>
      </c>
      <c r="AZ1154" s="7">
        <v>43392.388888888891</v>
      </c>
      <c r="BA1154">
        <v>426.25</v>
      </c>
      <c r="BB1154" s="8">
        <v>0.8115</v>
      </c>
      <c r="BC1154">
        <v>58152.44</v>
      </c>
      <c r="BD1154" s="8">
        <v>0.78339999999999999</v>
      </c>
      <c r="BE1154">
        <v>315.47239999999999</v>
      </c>
      <c r="BF1154">
        <v>74230.66</v>
      </c>
      <c r="BG1154">
        <v>4968193.84</v>
      </c>
      <c r="BH1154">
        <v>29</v>
      </c>
      <c r="BI1154">
        <v>2005.26</v>
      </c>
      <c r="BJ1154" s="8">
        <v>-7.0099999999999996E-2</v>
      </c>
      <c r="BK1154" s="8">
        <v>1.5544</v>
      </c>
      <c r="BL1154" t="s">
        <v>610</v>
      </c>
    </row>
    <row r="1155" spans="1:64" x14ac:dyDescent="0.45">
      <c r="A1155" t="s">
        <v>1050</v>
      </c>
      <c r="B1155" t="s">
        <v>31</v>
      </c>
      <c r="C1155" s="7">
        <v>43390.559027777781</v>
      </c>
      <c r="D1155">
        <v>18.399999999999999</v>
      </c>
      <c r="E1155" s="7">
        <v>43390.635416666664</v>
      </c>
      <c r="F1155">
        <v>213.6</v>
      </c>
      <c r="G1155" s="8">
        <v>10.608700000000001</v>
      </c>
      <c r="H1155">
        <v>814647.23</v>
      </c>
      <c r="I1155" s="8">
        <v>10.4826</v>
      </c>
      <c r="J1155">
        <v>4223.5959999999995</v>
      </c>
      <c r="K1155">
        <v>77714.17</v>
      </c>
      <c r="L1155">
        <v>6357480.2199999997</v>
      </c>
      <c r="M1155">
        <v>23</v>
      </c>
      <c r="N1155">
        <v>35419.440000000002</v>
      </c>
      <c r="O1155" s="8">
        <v>-0.64670000000000005</v>
      </c>
      <c r="P1155" s="8">
        <v>12.315200000000001</v>
      </c>
      <c r="Q1155" t="s">
        <v>610</v>
      </c>
      <c r="S1155" s="2">
        <v>43390</v>
      </c>
      <c r="T1155" t="s">
        <v>1050</v>
      </c>
      <c r="U1155">
        <v>18.399999999999999</v>
      </c>
      <c r="V1155">
        <v>213.6</v>
      </c>
      <c r="W1155">
        <f t="shared" si="201"/>
        <v>15182489.32287148</v>
      </c>
      <c r="X1155">
        <f t="shared" si="202"/>
        <v>37956.223307178698</v>
      </c>
      <c r="Y1155">
        <f t="shared" si="203"/>
        <v>2075</v>
      </c>
      <c r="Z1155">
        <f t="shared" si="204"/>
        <v>400226</v>
      </c>
      <c r="AA1155" t="str">
        <f t="shared" ref="AA1155:AA1218" si="205">IF(S1155&lt;&gt;S1156,W1155+SUMIF($S$3:$S$3590,S1155,$Z$3:$Z$3590),"")</f>
        <v/>
      </c>
      <c r="AB1155" s="9" t="str">
        <f>IFERROR(AA1155/MAX($A$3:AA1155)-1,"")</f>
        <v/>
      </c>
      <c r="AG1155" s="2">
        <f t="shared" si="199"/>
        <v>43675</v>
      </c>
      <c r="AH1155">
        <v>19060479.242053993</v>
      </c>
      <c r="AI1155" s="9">
        <f>AH1155/MAX($AH$2:AH1155)-1</f>
        <v>-1.5414633602092498E-2</v>
      </c>
      <c r="AJ1155" s="29">
        <f t="shared" ref="AJ1155:AJ1218" si="206">IF(AG1155=$AP$3,1,IF(AJ1154=1,1,""))</f>
        <v>1</v>
      </c>
      <c r="AK1155" s="29">
        <f t="shared" ref="AK1155:AK1218" si="207">IF(AG1155=$AP$4,1,IF(AK1156=1,1,""))</f>
        <v>1</v>
      </c>
      <c r="AL1155" s="30">
        <f t="shared" si="200"/>
        <v>2</v>
      </c>
      <c r="AM1155" s="30">
        <f t="shared" ref="AM1155:AM1218" si="208">IF(AND(AK1155=1,AK1156&lt;&gt;1),ROW(),IF(AND(AK1155="",AK1156=""),"",AM1156))</f>
        <v>2369</v>
      </c>
      <c r="AN1155" s="31">
        <f t="shared" ref="AN1155:AN1218" ca="1" si="209">IF(AM1155="","",IF(AJ1155=1,AH1155/MAX(INDIRECT("AH"&amp;AL1155&amp;":"&amp;"AJ"&amp;ROW(AN1155)))-1,""))</f>
        <v>-1.5414633602092498E-2</v>
      </c>
      <c r="AV1155" t="s">
        <v>1050</v>
      </c>
      <c r="AW1155" t="s">
        <v>31</v>
      </c>
      <c r="AX1155" s="7">
        <v>43390.559027777781</v>
      </c>
      <c r="AY1155">
        <v>18.399999999999999</v>
      </c>
      <c r="AZ1155" s="7">
        <v>43390.635416666664</v>
      </c>
      <c r="BA1155">
        <v>213.6</v>
      </c>
      <c r="BB1155" s="8">
        <v>10.608700000000001</v>
      </c>
      <c r="BC1155">
        <v>814647.23</v>
      </c>
      <c r="BD1155" s="8">
        <v>10.4826</v>
      </c>
      <c r="BE1155">
        <v>4223.5959999999995</v>
      </c>
      <c r="BF1155">
        <v>77714.17</v>
      </c>
      <c r="BG1155">
        <v>6357480.2199999997</v>
      </c>
      <c r="BH1155">
        <v>23</v>
      </c>
      <c r="BI1155">
        <v>35419.440000000002</v>
      </c>
      <c r="BJ1155" s="8">
        <v>-0.64670000000000005</v>
      </c>
      <c r="BK1155" s="8">
        <v>12.315200000000001</v>
      </c>
      <c r="BL1155" t="s">
        <v>610</v>
      </c>
    </row>
    <row r="1156" spans="1:64" x14ac:dyDescent="0.45">
      <c r="A1156" t="s">
        <v>1063</v>
      </c>
      <c r="B1156" t="s">
        <v>31</v>
      </c>
      <c r="C1156" s="7">
        <v>43390.604166666664</v>
      </c>
      <c r="D1156">
        <v>11.45</v>
      </c>
      <c r="E1156" s="7">
        <v>43390.635416666664</v>
      </c>
      <c r="F1156">
        <v>114.65</v>
      </c>
      <c r="G1156" s="8">
        <v>9.0130999999999997</v>
      </c>
      <c r="H1156">
        <v>691240.64</v>
      </c>
      <c r="I1156" s="8">
        <v>8.9030000000000005</v>
      </c>
      <c r="J1156">
        <v>6780.924</v>
      </c>
      <c r="K1156">
        <v>77641.59</v>
      </c>
      <c r="L1156">
        <v>7048720.8600000003</v>
      </c>
      <c r="M1156">
        <v>10</v>
      </c>
      <c r="N1156">
        <v>69124.06</v>
      </c>
      <c r="O1156" s="8">
        <v>-0.89080000000000004</v>
      </c>
      <c r="P1156" s="8">
        <v>10.9825</v>
      </c>
      <c r="Q1156" t="s">
        <v>610</v>
      </c>
      <c r="S1156" s="2">
        <v>43390</v>
      </c>
      <c r="T1156" t="s">
        <v>1063</v>
      </c>
      <c r="U1156">
        <v>11.45</v>
      </c>
      <c r="V1156">
        <v>114.65</v>
      </c>
      <c r="W1156">
        <f t="shared" si="201"/>
        <v>15182489.32287148</v>
      </c>
      <c r="X1156">
        <f t="shared" si="202"/>
        <v>37956.223307178698</v>
      </c>
      <c r="Y1156">
        <f t="shared" si="203"/>
        <v>3325</v>
      </c>
      <c r="Z1156">
        <f t="shared" si="204"/>
        <v>338947.17500000005</v>
      </c>
      <c r="AA1156">
        <f t="shared" si="205"/>
        <v>15982050.472871481</v>
      </c>
      <c r="AB1156" s="9">
        <f>IFERROR(AA1156/MAX($A$3:AA1156)-1,"")</f>
        <v>0</v>
      </c>
      <c r="AG1156" s="2">
        <f t="shared" ref="AG1156:AG1219" si="210">AG1155+1</f>
        <v>43676</v>
      </c>
      <c r="AH1156">
        <v>19519730.342053995</v>
      </c>
      <c r="AI1156" s="9">
        <f>AH1156/MAX($AH$2:AH1156)-1</f>
        <v>0</v>
      </c>
      <c r="AJ1156" s="29">
        <f t="shared" si="206"/>
        <v>1</v>
      </c>
      <c r="AK1156" s="29">
        <f t="shared" si="207"/>
        <v>1</v>
      </c>
      <c r="AL1156" s="30">
        <f t="shared" ref="AL1156:AL1219" si="211">IF(AND(AJ1156=1,AJ1155&lt;&gt;1),ROW(),IF(AND(AJ1156="",AJ1155=""),"",AL1155))</f>
        <v>2</v>
      </c>
      <c r="AM1156" s="30">
        <f t="shared" si="208"/>
        <v>2369</v>
      </c>
      <c r="AN1156" s="31">
        <f t="shared" ca="1" si="209"/>
        <v>0</v>
      </c>
      <c r="AV1156" t="s">
        <v>1063</v>
      </c>
      <c r="AW1156" t="s">
        <v>31</v>
      </c>
      <c r="AX1156" s="7">
        <v>43390.604166666664</v>
      </c>
      <c r="AY1156">
        <v>11.45</v>
      </c>
      <c r="AZ1156" s="7">
        <v>43390.635416666664</v>
      </c>
      <c r="BA1156">
        <v>114.65</v>
      </c>
      <c r="BB1156" s="8">
        <v>9.0130999999999997</v>
      </c>
      <c r="BC1156">
        <v>691240.64</v>
      </c>
      <c r="BD1156" s="8">
        <v>8.9030000000000005</v>
      </c>
      <c r="BE1156">
        <v>6780.924</v>
      </c>
      <c r="BF1156">
        <v>77641.59</v>
      </c>
      <c r="BG1156">
        <v>7048720.8600000003</v>
      </c>
      <c r="BH1156">
        <v>10</v>
      </c>
      <c r="BI1156">
        <v>69124.06</v>
      </c>
      <c r="BJ1156" s="8">
        <v>-0.89080000000000004</v>
      </c>
      <c r="BK1156" s="8">
        <v>10.9825</v>
      </c>
      <c r="BL1156" t="s">
        <v>610</v>
      </c>
    </row>
    <row r="1157" spans="1:64" x14ac:dyDescent="0.45">
      <c r="A1157" t="s">
        <v>1063</v>
      </c>
      <c r="B1157" t="s">
        <v>31</v>
      </c>
      <c r="C1157" s="7">
        <v>43395.395833333336</v>
      </c>
      <c r="D1157">
        <v>295.75</v>
      </c>
      <c r="E1157" s="7">
        <v>43396.385416666664</v>
      </c>
      <c r="F1157">
        <v>425.1</v>
      </c>
      <c r="G1157" s="8">
        <v>0.43740000000000001</v>
      </c>
      <c r="H1157">
        <v>35204.67</v>
      </c>
      <c r="I1157" s="8">
        <v>0.41299999999999998</v>
      </c>
      <c r="J1157">
        <v>288.22859999999997</v>
      </c>
      <c r="K1157">
        <v>85243.6</v>
      </c>
      <c r="L1157">
        <v>7083925.5300000003</v>
      </c>
      <c r="M1157">
        <v>75</v>
      </c>
      <c r="N1157">
        <v>469.4</v>
      </c>
      <c r="O1157" s="8">
        <v>-0.42499999999999999</v>
      </c>
      <c r="P1157" s="8">
        <v>0.52749999999999997</v>
      </c>
      <c r="Q1157" t="s">
        <v>610</v>
      </c>
      <c r="S1157" s="2">
        <v>43395</v>
      </c>
      <c r="T1157" t="s">
        <v>1063</v>
      </c>
      <c r="U1157">
        <v>295.75</v>
      </c>
      <c r="V1157">
        <v>425.1</v>
      </c>
      <c r="W1157">
        <f t="shared" si="201"/>
        <v>15982050.472871481</v>
      </c>
      <c r="X1157">
        <f t="shared" si="202"/>
        <v>39955.126182178705</v>
      </c>
      <c r="Y1157">
        <f t="shared" si="203"/>
        <v>125</v>
      </c>
      <c r="Z1157">
        <f t="shared" si="204"/>
        <v>15267.687500000007</v>
      </c>
      <c r="AA1157" t="str">
        <f t="shared" si="205"/>
        <v/>
      </c>
      <c r="AB1157" s="9" t="str">
        <f>IFERROR(AA1157/MAX($A$3:AA1157)-1,"")</f>
        <v/>
      </c>
      <c r="AG1157" s="2">
        <f t="shared" si="210"/>
        <v>43677</v>
      </c>
      <c r="AH1157">
        <v>19385857.029553995</v>
      </c>
      <c r="AI1157" s="9">
        <f>AH1157/MAX($AH$2:AH1157)-1</f>
        <v>-6.8583587044529493E-3</v>
      </c>
      <c r="AJ1157" s="29">
        <f t="shared" si="206"/>
        <v>1</v>
      </c>
      <c r="AK1157" s="29">
        <f t="shared" si="207"/>
        <v>1</v>
      </c>
      <c r="AL1157" s="30">
        <f t="shared" si="211"/>
        <v>2</v>
      </c>
      <c r="AM1157" s="30">
        <f t="shared" si="208"/>
        <v>2369</v>
      </c>
      <c r="AN1157" s="31">
        <f t="shared" ca="1" si="209"/>
        <v>-6.8583587044529493E-3</v>
      </c>
      <c r="AV1157" t="s">
        <v>1063</v>
      </c>
      <c r="AW1157" t="s">
        <v>31</v>
      </c>
      <c r="AX1157" s="7">
        <v>43395.395833333336</v>
      </c>
      <c r="AY1157">
        <v>295.75</v>
      </c>
      <c r="AZ1157" s="7">
        <v>43396.385416666664</v>
      </c>
      <c r="BA1157">
        <v>425.1</v>
      </c>
      <c r="BB1157" s="8">
        <v>0.43740000000000001</v>
      </c>
      <c r="BC1157">
        <v>35204.67</v>
      </c>
      <c r="BD1157" s="8">
        <v>0.41299999999999998</v>
      </c>
      <c r="BE1157">
        <v>288.22859999999997</v>
      </c>
      <c r="BF1157">
        <v>85243.6</v>
      </c>
      <c r="BG1157">
        <v>7083925.5300000003</v>
      </c>
      <c r="BH1157">
        <v>75</v>
      </c>
      <c r="BI1157">
        <v>469.4</v>
      </c>
      <c r="BJ1157" s="8">
        <v>-0.42499999999999999</v>
      </c>
      <c r="BK1157" s="8">
        <v>0.52749999999999997</v>
      </c>
      <c r="BL1157" t="s">
        <v>610</v>
      </c>
    </row>
    <row r="1158" spans="1:64" x14ac:dyDescent="0.45">
      <c r="A1158" t="s">
        <v>1056</v>
      </c>
      <c r="B1158" t="s">
        <v>31</v>
      </c>
      <c r="C1158" s="7">
        <v>43395.399305555555</v>
      </c>
      <c r="D1158">
        <v>262.3</v>
      </c>
      <c r="E1158" s="7">
        <v>43396.385416666664</v>
      </c>
      <c r="F1158">
        <v>350.5</v>
      </c>
      <c r="G1158" s="8">
        <v>0.33629999999999999</v>
      </c>
      <c r="H1158">
        <v>26669.52</v>
      </c>
      <c r="I1158" s="8">
        <v>0.31290000000000001</v>
      </c>
      <c r="J1158">
        <v>324.95269999999999</v>
      </c>
      <c r="K1158">
        <v>85235.08</v>
      </c>
      <c r="L1158">
        <v>7110595.0499999998</v>
      </c>
      <c r="M1158">
        <v>74</v>
      </c>
      <c r="N1158">
        <v>360.4</v>
      </c>
      <c r="O1158" s="8">
        <v>-0.4798</v>
      </c>
      <c r="P1158" s="8">
        <v>0.3725</v>
      </c>
      <c r="Q1158" t="s">
        <v>610</v>
      </c>
      <c r="S1158" s="2">
        <v>43395</v>
      </c>
      <c r="T1158" t="s">
        <v>1056</v>
      </c>
      <c r="U1158">
        <v>262.3</v>
      </c>
      <c r="V1158">
        <v>350.5</v>
      </c>
      <c r="W1158">
        <f t="shared" ref="W1158:W1221" si="212">IF(S1158&lt;&gt;S1157,AA1157,W1157)</f>
        <v>15982050.472871481</v>
      </c>
      <c r="X1158">
        <f t="shared" si="202"/>
        <v>39955.126182178705</v>
      </c>
      <c r="Y1158">
        <f t="shared" si="203"/>
        <v>150</v>
      </c>
      <c r="Z1158">
        <f t="shared" si="204"/>
        <v>12310.800000000001</v>
      </c>
      <c r="AA1158">
        <f t="shared" si="205"/>
        <v>16009628.960371481</v>
      </c>
      <c r="AB1158" s="9">
        <f>IFERROR(AA1158/MAX($A$3:AA1158)-1,"")</f>
        <v>0</v>
      </c>
      <c r="AG1158" s="2">
        <f t="shared" si="210"/>
        <v>43678</v>
      </c>
      <c r="AH1158">
        <v>19461872.217053995</v>
      </c>
      <c r="AI1158" s="9">
        <f>AH1158/MAX($AH$2:AH1158)-1</f>
        <v>-2.9640842361099429E-3</v>
      </c>
      <c r="AJ1158" s="29">
        <f t="shared" si="206"/>
        <v>1</v>
      </c>
      <c r="AK1158" s="29">
        <f t="shared" si="207"/>
        <v>1</v>
      </c>
      <c r="AL1158" s="30">
        <f t="shared" si="211"/>
        <v>2</v>
      </c>
      <c r="AM1158" s="30">
        <f t="shared" si="208"/>
        <v>2369</v>
      </c>
      <c r="AN1158" s="31">
        <f t="shared" ca="1" si="209"/>
        <v>-2.9640842361099429E-3</v>
      </c>
      <c r="AV1158" t="s">
        <v>1056</v>
      </c>
      <c r="AW1158" t="s">
        <v>31</v>
      </c>
      <c r="AX1158" s="7">
        <v>43395.399305555555</v>
      </c>
      <c r="AY1158">
        <v>262.3</v>
      </c>
      <c r="AZ1158" s="7">
        <v>43396.385416666664</v>
      </c>
      <c r="BA1158">
        <v>350.5</v>
      </c>
      <c r="BB1158" s="8">
        <v>0.33629999999999999</v>
      </c>
      <c r="BC1158">
        <v>26669.52</v>
      </c>
      <c r="BD1158" s="8">
        <v>0.31290000000000001</v>
      </c>
      <c r="BE1158">
        <v>324.95269999999999</v>
      </c>
      <c r="BF1158">
        <v>85235.08</v>
      </c>
      <c r="BG1158">
        <v>7110595.0499999998</v>
      </c>
      <c r="BH1158">
        <v>74</v>
      </c>
      <c r="BI1158">
        <v>360.4</v>
      </c>
      <c r="BJ1158" s="8">
        <v>-0.4798</v>
      </c>
      <c r="BK1158" s="8">
        <v>0.3725</v>
      </c>
      <c r="BL1158" t="s">
        <v>610</v>
      </c>
    </row>
    <row r="1159" spans="1:64" x14ac:dyDescent="0.45">
      <c r="A1159" t="s">
        <v>1033</v>
      </c>
      <c r="B1159" t="s">
        <v>31</v>
      </c>
      <c r="C1159" s="7">
        <v>43396.395833333336</v>
      </c>
      <c r="D1159">
        <v>229.65</v>
      </c>
      <c r="E1159" s="7">
        <v>43397.385416666664</v>
      </c>
      <c r="F1159">
        <v>375.95</v>
      </c>
      <c r="G1159" s="8">
        <v>0.6371</v>
      </c>
      <c r="H1159">
        <v>52245.99</v>
      </c>
      <c r="I1159" s="8">
        <v>0.61070000000000002</v>
      </c>
      <c r="J1159">
        <v>372.53640000000001</v>
      </c>
      <c r="K1159">
        <v>85552.98</v>
      </c>
      <c r="L1159">
        <v>7162841.04</v>
      </c>
      <c r="M1159">
        <v>75</v>
      </c>
      <c r="N1159">
        <v>696.61</v>
      </c>
      <c r="O1159" s="8">
        <v>-0.33119999999999999</v>
      </c>
      <c r="P1159" s="8">
        <v>0.6371</v>
      </c>
      <c r="Q1159" t="s">
        <v>610</v>
      </c>
      <c r="S1159" s="2">
        <v>43396</v>
      </c>
      <c r="T1159" t="s">
        <v>1033</v>
      </c>
      <c r="U1159">
        <v>229.65</v>
      </c>
      <c r="V1159">
        <v>375.95</v>
      </c>
      <c r="W1159">
        <f t="shared" si="212"/>
        <v>16009628.960371481</v>
      </c>
      <c r="X1159">
        <f t="shared" si="202"/>
        <v>40024.072400928701</v>
      </c>
      <c r="Y1159">
        <f t="shared" si="203"/>
        <v>175</v>
      </c>
      <c r="Z1159">
        <f t="shared" si="204"/>
        <v>24542.699999999993</v>
      </c>
      <c r="AA1159" t="str">
        <f t="shared" si="205"/>
        <v/>
      </c>
      <c r="AB1159" s="9" t="str">
        <f>IFERROR(AA1159/MAX($A$3:AA1159)-1,"")</f>
        <v/>
      </c>
      <c r="AG1159" s="2">
        <f t="shared" si="210"/>
        <v>43679</v>
      </c>
      <c r="AH1159">
        <v>19393603.242053993</v>
      </c>
      <c r="AI1159" s="9">
        <f>AH1159/MAX($AH$2:AH1159)-1</f>
        <v>-6.4615185655648721E-3</v>
      </c>
      <c r="AJ1159" s="29">
        <f t="shared" si="206"/>
        <v>1</v>
      </c>
      <c r="AK1159" s="29">
        <f t="shared" si="207"/>
        <v>1</v>
      </c>
      <c r="AL1159" s="30">
        <f t="shared" si="211"/>
        <v>2</v>
      </c>
      <c r="AM1159" s="30">
        <f t="shared" si="208"/>
        <v>2369</v>
      </c>
      <c r="AN1159" s="31">
        <f t="shared" ca="1" si="209"/>
        <v>-6.4615185655648721E-3</v>
      </c>
      <c r="AV1159" t="s">
        <v>1033</v>
      </c>
      <c r="AW1159" t="s">
        <v>31</v>
      </c>
      <c r="AX1159" s="7">
        <v>43396.395833333336</v>
      </c>
      <c r="AY1159">
        <v>229.65</v>
      </c>
      <c r="AZ1159" s="7">
        <v>43397.385416666664</v>
      </c>
      <c r="BA1159">
        <v>375.95</v>
      </c>
      <c r="BB1159" s="8">
        <v>0.6371</v>
      </c>
      <c r="BC1159">
        <v>52245.99</v>
      </c>
      <c r="BD1159" s="8">
        <v>0.61070000000000002</v>
      </c>
      <c r="BE1159">
        <v>372.53640000000001</v>
      </c>
      <c r="BF1159">
        <v>85552.98</v>
      </c>
      <c r="BG1159">
        <v>7162841.04</v>
      </c>
      <c r="BH1159">
        <v>75</v>
      </c>
      <c r="BI1159">
        <v>696.61</v>
      </c>
      <c r="BJ1159" s="8">
        <v>-0.33119999999999999</v>
      </c>
      <c r="BK1159" s="8">
        <v>0.6371</v>
      </c>
      <c r="BL1159" t="s">
        <v>610</v>
      </c>
    </row>
    <row r="1160" spans="1:64" x14ac:dyDescent="0.45">
      <c r="A1160" t="s">
        <v>1030</v>
      </c>
      <c r="B1160" t="s">
        <v>31</v>
      </c>
      <c r="C1160" s="7">
        <v>43396.413194444445</v>
      </c>
      <c r="D1160">
        <v>194.05</v>
      </c>
      <c r="E1160" s="7">
        <v>43397.385416666664</v>
      </c>
      <c r="F1160">
        <v>240</v>
      </c>
      <c r="G1160" s="8">
        <v>0.23680000000000001</v>
      </c>
      <c r="H1160">
        <v>18353.919999999998</v>
      </c>
      <c r="I1160" s="8">
        <v>0.21440000000000001</v>
      </c>
      <c r="J1160">
        <v>441.09930000000003</v>
      </c>
      <c r="K1160">
        <v>85595.31</v>
      </c>
      <c r="L1160">
        <v>7181194.96</v>
      </c>
      <c r="M1160">
        <v>70</v>
      </c>
      <c r="N1160">
        <v>262.2</v>
      </c>
      <c r="O1160" s="8">
        <v>-0.55679999999999996</v>
      </c>
      <c r="P1160" s="8">
        <v>0.23680000000000001</v>
      </c>
      <c r="Q1160" t="s">
        <v>610</v>
      </c>
      <c r="S1160" s="2">
        <v>43396</v>
      </c>
      <c r="T1160" t="s">
        <v>1030</v>
      </c>
      <c r="U1160">
        <v>194.05</v>
      </c>
      <c r="V1160">
        <v>240</v>
      </c>
      <c r="W1160">
        <f t="shared" si="212"/>
        <v>16009628.960371481</v>
      </c>
      <c r="X1160">
        <f t="shared" si="202"/>
        <v>40024.072400928701</v>
      </c>
      <c r="Y1160">
        <f t="shared" si="203"/>
        <v>200</v>
      </c>
      <c r="Z1160">
        <f t="shared" si="204"/>
        <v>8321.8999999999942</v>
      </c>
      <c r="AA1160">
        <f t="shared" si="205"/>
        <v>16042493.560371481</v>
      </c>
      <c r="AB1160" s="9">
        <f>IFERROR(AA1160/MAX($A$3:AA1160)-1,"")</f>
        <v>0</v>
      </c>
      <c r="AG1160" s="2">
        <f t="shared" si="210"/>
        <v>43680</v>
      </c>
      <c r="AH1160">
        <v>19393603.242053993</v>
      </c>
      <c r="AI1160" s="9">
        <f>AH1160/MAX($AH$2:AH1160)-1</f>
        <v>-6.4615185655648721E-3</v>
      </c>
      <c r="AJ1160" s="29">
        <f t="shared" si="206"/>
        <v>1</v>
      </c>
      <c r="AK1160" s="29">
        <f t="shared" si="207"/>
        <v>1</v>
      </c>
      <c r="AL1160" s="30">
        <f t="shared" si="211"/>
        <v>2</v>
      </c>
      <c r="AM1160" s="30">
        <f t="shared" si="208"/>
        <v>2369</v>
      </c>
      <c r="AN1160" s="31">
        <f t="shared" ca="1" si="209"/>
        <v>-6.4615185655648721E-3</v>
      </c>
      <c r="AV1160" t="s">
        <v>1030</v>
      </c>
      <c r="AW1160" t="s">
        <v>31</v>
      </c>
      <c r="AX1160" s="7">
        <v>43396.413194444445</v>
      </c>
      <c r="AY1160">
        <v>194.05</v>
      </c>
      <c r="AZ1160" s="7">
        <v>43397.385416666664</v>
      </c>
      <c r="BA1160">
        <v>240</v>
      </c>
      <c r="BB1160" s="8">
        <v>0.23680000000000001</v>
      </c>
      <c r="BC1160">
        <v>18353.919999999998</v>
      </c>
      <c r="BD1160" s="8">
        <v>0.21440000000000001</v>
      </c>
      <c r="BE1160">
        <v>441.09930000000003</v>
      </c>
      <c r="BF1160">
        <v>85595.31</v>
      </c>
      <c r="BG1160">
        <v>7181194.96</v>
      </c>
      <c r="BH1160">
        <v>70</v>
      </c>
      <c r="BI1160">
        <v>262.2</v>
      </c>
      <c r="BJ1160" s="8">
        <v>-0.55679999999999996</v>
      </c>
      <c r="BK1160" s="8">
        <v>0.23680000000000001</v>
      </c>
      <c r="BL1160" t="s">
        <v>610</v>
      </c>
    </row>
    <row r="1161" spans="1:64" x14ac:dyDescent="0.45">
      <c r="A1161" t="s">
        <v>1057</v>
      </c>
      <c r="B1161" t="s">
        <v>31</v>
      </c>
      <c r="C1161" s="7">
        <v>43397.458333333336</v>
      </c>
      <c r="D1161">
        <v>167.2</v>
      </c>
      <c r="E1161" s="7">
        <v>43398.388888888891</v>
      </c>
      <c r="F1161">
        <v>215.5</v>
      </c>
      <c r="G1161" s="8">
        <v>0.28889999999999999</v>
      </c>
      <c r="H1161">
        <v>19906.71</v>
      </c>
      <c r="I1161" s="8">
        <v>0.26600000000000001</v>
      </c>
      <c r="J1161">
        <v>447.61349999999999</v>
      </c>
      <c r="K1161">
        <v>74840.97</v>
      </c>
      <c r="L1161">
        <v>4988100.5599999996</v>
      </c>
      <c r="M1161">
        <v>58</v>
      </c>
      <c r="N1161">
        <v>343.22</v>
      </c>
      <c r="O1161" s="8">
        <v>-0.30109999999999998</v>
      </c>
      <c r="P1161" s="8">
        <v>0.9758</v>
      </c>
      <c r="Q1161" t="s">
        <v>610</v>
      </c>
      <c r="S1161" s="2">
        <v>43397</v>
      </c>
      <c r="T1161" t="s">
        <v>1057</v>
      </c>
      <c r="U1161">
        <v>167.2</v>
      </c>
      <c r="V1161">
        <v>215.5</v>
      </c>
      <c r="W1161">
        <f t="shared" si="212"/>
        <v>16042493.560371481</v>
      </c>
      <c r="X1161">
        <f t="shared" si="202"/>
        <v>40106.233900928702</v>
      </c>
      <c r="Y1161">
        <f t="shared" si="203"/>
        <v>250</v>
      </c>
      <c r="Z1161">
        <f t="shared" si="204"/>
        <v>11118.250000000004</v>
      </c>
      <c r="AA1161" t="str">
        <f t="shared" si="205"/>
        <v/>
      </c>
      <c r="AB1161" s="9" t="str">
        <f>IFERROR(AA1161/MAX($A$3:AA1161)-1,"")</f>
        <v/>
      </c>
      <c r="AG1161" s="2">
        <f t="shared" si="210"/>
        <v>43681</v>
      </c>
      <c r="AH1161">
        <v>19393603.242053993</v>
      </c>
      <c r="AI1161" s="9">
        <f>AH1161/MAX($AH$2:AH1161)-1</f>
        <v>-6.4615185655648721E-3</v>
      </c>
      <c r="AJ1161" s="29">
        <f t="shared" si="206"/>
        <v>1</v>
      </c>
      <c r="AK1161" s="29">
        <f t="shared" si="207"/>
        <v>1</v>
      </c>
      <c r="AL1161" s="30">
        <f t="shared" si="211"/>
        <v>2</v>
      </c>
      <c r="AM1161" s="30">
        <f t="shared" si="208"/>
        <v>2369</v>
      </c>
      <c r="AN1161" s="31">
        <f t="shared" ca="1" si="209"/>
        <v>-6.4615185655648721E-3</v>
      </c>
      <c r="AV1161" t="s">
        <v>1057</v>
      </c>
      <c r="AW1161" t="s">
        <v>31</v>
      </c>
      <c r="AX1161" s="7">
        <v>43397.458333333336</v>
      </c>
      <c r="AY1161">
        <v>167.2</v>
      </c>
      <c r="AZ1161" s="7">
        <v>43398.388888888891</v>
      </c>
      <c r="BA1161">
        <v>215.5</v>
      </c>
      <c r="BB1161" s="8">
        <v>0.28889999999999999</v>
      </c>
      <c r="BC1161">
        <v>19906.71</v>
      </c>
      <c r="BD1161" s="8">
        <v>0.26600000000000001</v>
      </c>
      <c r="BE1161">
        <v>447.61349999999999</v>
      </c>
      <c r="BF1161">
        <v>74840.97</v>
      </c>
      <c r="BG1161">
        <v>4988100.5599999996</v>
      </c>
      <c r="BH1161">
        <v>58</v>
      </c>
      <c r="BI1161">
        <v>343.22</v>
      </c>
      <c r="BJ1161" s="8">
        <v>-0.30109999999999998</v>
      </c>
      <c r="BK1161" s="8">
        <v>0.9758</v>
      </c>
      <c r="BL1161" t="s">
        <v>610</v>
      </c>
    </row>
    <row r="1162" spans="1:64" x14ac:dyDescent="0.45">
      <c r="A1162" t="s">
        <v>1058</v>
      </c>
      <c r="B1162" t="s">
        <v>31</v>
      </c>
      <c r="C1162" s="7">
        <v>43397.576388888891</v>
      </c>
      <c r="D1162">
        <v>133.65</v>
      </c>
      <c r="E1162" s="7">
        <v>43398.388888888891</v>
      </c>
      <c r="F1162">
        <v>159.1</v>
      </c>
      <c r="G1162" s="8">
        <v>0.19040000000000001</v>
      </c>
      <c r="H1162">
        <v>12604.42</v>
      </c>
      <c r="I1162" s="8">
        <v>0.16850000000000001</v>
      </c>
      <c r="J1162">
        <v>559.63699999999994</v>
      </c>
      <c r="K1162">
        <v>74795.48</v>
      </c>
      <c r="L1162">
        <v>5000704.9800000004</v>
      </c>
      <c r="M1162">
        <v>24</v>
      </c>
      <c r="N1162">
        <v>525.17999999999995</v>
      </c>
      <c r="O1162" s="8">
        <v>-0.3483</v>
      </c>
      <c r="P1162" s="8">
        <v>0.98280000000000001</v>
      </c>
      <c r="Q1162" t="s">
        <v>610</v>
      </c>
      <c r="S1162" s="2">
        <v>43397</v>
      </c>
      <c r="T1162" t="s">
        <v>1058</v>
      </c>
      <c r="U1162">
        <v>133.65</v>
      </c>
      <c r="V1162">
        <v>159.1</v>
      </c>
      <c r="W1162">
        <f t="shared" si="212"/>
        <v>16042493.560371481</v>
      </c>
      <c r="X1162">
        <f t="shared" si="202"/>
        <v>40106.233900928702</v>
      </c>
      <c r="Y1162">
        <f t="shared" si="203"/>
        <v>300</v>
      </c>
      <c r="Z1162">
        <f t="shared" si="204"/>
        <v>6756.7499999999936</v>
      </c>
      <c r="AA1162" t="str">
        <f t="shared" si="205"/>
        <v/>
      </c>
      <c r="AB1162" s="9" t="str">
        <f>IFERROR(AA1162/MAX($A$3:AA1162)-1,"")</f>
        <v/>
      </c>
      <c r="AG1162" s="2">
        <f t="shared" si="210"/>
        <v>43682</v>
      </c>
      <c r="AH1162">
        <v>19304974.242053993</v>
      </c>
      <c r="AI1162" s="9">
        <f>AH1162/MAX($AH$2:AH1162)-1</f>
        <v>-1.1002001371777315E-2</v>
      </c>
      <c r="AJ1162" s="29">
        <f t="shared" si="206"/>
        <v>1</v>
      </c>
      <c r="AK1162" s="29">
        <f t="shared" si="207"/>
        <v>1</v>
      </c>
      <c r="AL1162" s="30">
        <f t="shared" si="211"/>
        <v>2</v>
      </c>
      <c r="AM1162" s="30">
        <f t="shared" si="208"/>
        <v>2369</v>
      </c>
      <c r="AN1162" s="31">
        <f t="shared" ca="1" si="209"/>
        <v>-1.1002001371777315E-2</v>
      </c>
      <c r="AV1162" t="s">
        <v>1058</v>
      </c>
      <c r="AW1162" t="s">
        <v>31</v>
      </c>
      <c r="AX1162" s="7">
        <v>43397.576388888891</v>
      </c>
      <c r="AY1162">
        <v>133.65</v>
      </c>
      <c r="AZ1162" s="7">
        <v>43398.388888888891</v>
      </c>
      <c r="BA1162">
        <v>159.1</v>
      </c>
      <c r="BB1162" s="8">
        <v>0.19040000000000001</v>
      </c>
      <c r="BC1162">
        <v>12604.42</v>
      </c>
      <c r="BD1162" s="8">
        <v>0.16850000000000001</v>
      </c>
      <c r="BE1162">
        <v>559.63699999999994</v>
      </c>
      <c r="BF1162">
        <v>74795.48</v>
      </c>
      <c r="BG1162">
        <v>5000704.9800000004</v>
      </c>
      <c r="BH1162">
        <v>24</v>
      </c>
      <c r="BI1162">
        <v>525.17999999999995</v>
      </c>
      <c r="BJ1162" s="8">
        <v>-0.3483</v>
      </c>
      <c r="BK1162" s="8">
        <v>0.98280000000000001</v>
      </c>
      <c r="BL1162" t="s">
        <v>610</v>
      </c>
    </row>
    <row r="1163" spans="1:64" x14ac:dyDescent="0.45">
      <c r="A1163" t="s">
        <v>1058</v>
      </c>
      <c r="B1163" t="s">
        <v>31</v>
      </c>
      <c r="C1163" s="7">
        <v>43397.576388888891</v>
      </c>
      <c r="D1163">
        <v>133.65</v>
      </c>
      <c r="E1163" s="7">
        <v>43398.385416666664</v>
      </c>
      <c r="F1163">
        <v>153</v>
      </c>
      <c r="G1163" s="8">
        <v>0.14480000000000001</v>
      </c>
      <c r="H1163">
        <v>10595.07</v>
      </c>
      <c r="I1163" s="8">
        <v>0.12330000000000001</v>
      </c>
      <c r="J1163">
        <v>642.76819999999998</v>
      </c>
      <c r="K1163">
        <v>85905.97</v>
      </c>
      <c r="L1163">
        <v>7191790.0300000003</v>
      </c>
      <c r="M1163">
        <v>23</v>
      </c>
      <c r="N1163">
        <v>460.66</v>
      </c>
      <c r="O1163" s="8">
        <v>-0.3483</v>
      </c>
      <c r="P1163" s="8">
        <v>0.98280000000000001</v>
      </c>
      <c r="Q1163" t="s">
        <v>610</v>
      </c>
      <c r="S1163" s="2">
        <v>43397</v>
      </c>
      <c r="T1163" t="s">
        <v>1058</v>
      </c>
      <c r="U1163">
        <v>133.65</v>
      </c>
      <c r="V1163">
        <v>153</v>
      </c>
      <c r="W1163">
        <f t="shared" si="212"/>
        <v>16042493.560371481</v>
      </c>
      <c r="X1163">
        <f t="shared" si="202"/>
        <v>40106.233900928702</v>
      </c>
      <c r="Y1163">
        <f t="shared" si="203"/>
        <v>300</v>
      </c>
      <c r="Z1163">
        <f t="shared" si="204"/>
        <v>4945.0499999999975</v>
      </c>
      <c r="AA1163" t="str">
        <f t="shared" si="205"/>
        <v/>
      </c>
      <c r="AB1163" s="9" t="str">
        <f>IFERROR(AA1163/MAX($A$3:AA1163)-1,"")</f>
        <v/>
      </c>
      <c r="AG1163" s="2">
        <f t="shared" si="210"/>
        <v>43683</v>
      </c>
      <c r="AH1163">
        <v>19304398.192053992</v>
      </c>
      <c r="AI1163" s="9">
        <f>AH1163/MAX($AH$2:AH1163)-1</f>
        <v>-1.1031512537654442E-2</v>
      </c>
      <c r="AJ1163" s="29">
        <f t="shared" si="206"/>
        <v>1</v>
      </c>
      <c r="AK1163" s="29">
        <f t="shared" si="207"/>
        <v>1</v>
      </c>
      <c r="AL1163" s="30">
        <f t="shared" si="211"/>
        <v>2</v>
      </c>
      <c r="AM1163" s="30">
        <f t="shared" si="208"/>
        <v>2369</v>
      </c>
      <c r="AN1163" s="31">
        <f t="shared" ca="1" si="209"/>
        <v>-1.1031512537654442E-2</v>
      </c>
      <c r="AV1163" t="s">
        <v>1058</v>
      </c>
      <c r="AW1163" t="s">
        <v>31</v>
      </c>
      <c r="AX1163" s="7">
        <v>43397.576388888891</v>
      </c>
      <c r="AY1163">
        <v>133.65</v>
      </c>
      <c r="AZ1163" s="7">
        <v>43398.385416666664</v>
      </c>
      <c r="BA1163">
        <v>153</v>
      </c>
      <c r="BB1163" s="8">
        <v>0.14480000000000001</v>
      </c>
      <c r="BC1163">
        <v>10595.07</v>
      </c>
      <c r="BD1163" s="8">
        <v>0.12330000000000001</v>
      </c>
      <c r="BE1163">
        <v>642.76819999999998</v>
      </c>
      <c r="BF1163">
        <v>85905.97</v>
      </c>
      <c r="BG1163">
        <v>7191790.0300000003</v>
      </c>
      <c r="BH1163">
        <v>23</v>
      </c>
      <c r="BI1163">
        <v>460.66</v>
      </c>
      <c r="BJ1163" s="8">
        <v>-0.3483</v>
      </c>
      <c r="BK1163" s="8">
        <v>0.98280000000000001</v>
      </c>
      <c r="BL1163" t="s">
        <v>610</v>
      </c>
    </row>
    <row r="1164" spans="1:64" x14ac:dyDescent="0.45">
      <c r="A1164" t="s">
        <v>1060</v>
      </c>
      <c r="B1164" t="s">
        <v>31</v>
      </c>
      <c r="C1164" s="7">
        <v>43397.583333333336</v>
      </c>
      <c r="D1164">
        <v>175</v>
      </c>
      <c r="E1164" s="7">
        <v>43398.385416666664</v>
      </c>
      <c r="F1164">
        <v>108.9</v>
      </c>
      <c r="G1164" s="8">
        <v>-0.37769999999999998</v>
      </c>
      <c r="H1164">
        <v>-33867.879999999997</v>
      </c>
      <c r="I1164" s="8">
        <v>-0.39389999999999997</v>
      </c>
      <c r="J1164">
        <v>491.2731</v>
      </c>
      <c r="K1164">
        <v>85972.79</v>
      </c>
      <c r="L1164">
        <v>7157922.1500000004</v>
      </c>
      <c r="M1164">
        <v>21</v>
      </c>
      <c r="N1164">
        <v>-1612.76</v>
      </c>
      <c r="O1164" s="8">
        <v>-0.65229999999999999</v>
      </c>
      <c r="P1164" s="8">
        <v>0.18260000000000001</v>
      </c>
      <c r="Q1164" t="s">
        <v>610</v>
      </c>
      <c r="S1164" s="2">
        <v>43397</v>
      </c>
      <c r="T1164" t="s">
        <v>1060</v>
      </c>
      <c r="U1164">
        <v>175</v>
      </c>
      <c r="V1164">
        <v>108.9</v>
      </c>
      <c r="W1164">
        <f t="shared" si="212"/>
        <v>16042493.560371481</v>
      </c>
      <c r="X1164">
        <f t="shared" si="202"/>
        <v>40106.233900928702</v>
      </c>
      <c r="Y1164">
        <f t="shared" si="203"/>
        <v>225</v>
      </c>
      <c r="Z1164">
        <f t="shared" si="204"/>
        <v>-15511.274999999998</v>
      </c>
      <c r="AA1164">
        <f t="shared" si="205"/>
        <v>16049802.335371481</v>
      </c>
      <c r="AB1164" s="9">
        <f>IFERROR(AA1164/MAX($A$3:AA1164)-1,"")</f>
        <v>0</v>
      </c>
      <c r="AG1164" s="2">
        <f t="shared" si="210"/>
        <v>43684</v>
      </c>
      <c r="AH1164">
        <v>19304398.192053992</v>
      </c>
      <c r="AI1164" s="9">
        <f>AH1164/MAX($AH$2:AH1164)-1</f>
        <v>-1.1031512537654442E-2</v>
      </c>
      <c r="AJ1164" s="29">
        <f t="shared" si="206"/>
        <v>1</v>
      </c>
      <c r="AK1164" s="29">
        <f t="shared" si="207"/>
        <v>1</v>
      </c>
      <c r="AL1164" s="30">
        <f t="shared" si="211"/>
        <v>2</v>
      </c>
      <c r="AM1164" s="30">
        <f t="shared" si="208"/>
        <v>2369</v>
      </c>
      <c r="AN1164" s="31">
        <f t="shared" ca="1" si="209"/>
        <v>-1.1031512537654442E-2</v>
      </c>
      <c r="AV1164" t="s">
        <v>1060</v>
      </c>
      <c r="AW1164" t="s">
        <v>31</v>
      </c>
      <c r="AX1164" s="7">
        <v>43397.583333333336</v>
      </c>
      <c r="AY1164">
        <v>175</v>
      </c>
      <c r="AZ1164" s="7">
        <v>43398.385416666664</v>
      </c>
      <c r="BA1164">
        <v>108.9</v>
      </c>
      <c r="BB1164" s="8">
        <v>-0.37769999999999998</v>
      </c>
      <c r="BC1164">
        <v>-33867.879999999997</v>
      </c>
      <c r="BD1164" s="8">
        <v>-0.39389999999999997</v>
      </c>
      <c r="BE1164">
        <v>491.2731</v>
      </c>
      <c r="BF1164">
        <v>85972.79</v>
      </c>
      <c r="BG1164">
        <v>7157922.1500000004</v>
      </c>
      <c r="BH1164">
        <v>21</v>
      </c>
      <c r="BI1164">
        <v>-1612.76</v>
      </c>
      <c r="BJ1164" s="8">
        <v>-0.65229999999999999</v>
      </c>
      <c r="BK1164" s="8">
        <v>0.18260000000000001</v>
      </c>
      <c r="BL1164" t="s">
        <v>610</v>
      </c>
    </row>
    <row r="1165" spans="1:64" x14ac:dyDescent="0.45">
      <c r="A1165" t="s">
        <v>1034</v>
      </c>
      <c r="B1165" t="s">
        <v>31</v>
      </c>
      <c r="C1165" s="7">
        <v>43399.395833333336</v>
      </c>
      <c r="D1165">
        <v>263.35000000000002</v>
      </c>
      <c r="E1165" s="7">
        <v>43402.385416666664</v>
      </c>
      <c r="F1165">
        <v>365.6</v>
      </c>
      <c r="G1165" s="8">
        <v>0.38829999999999998</v>
      </c>
      <c r="H1165">
        <v>31260.35</v>
      </c>
      <c r="I1165" s="8">
        <v>0.3644</v>
      </c>
      <c r="J1165">
        <v>325.7627</v>
      </c>
      <c r="K1165">
        <v>85789.61</v>
      </c>
      <c r="L1165">
        <v>7189182.5</v>
      </c>
      <c r="M1165">
        <v>75</v>
      </c>
      <c r="N1165">
        <v>416.8</v>
      </c>
      <c r="O1165" s="8">
        <v>-0.24249999999999999</v>
      </c>
      <c r="P1165" s="8">
        <v>0.60760000000000003</v>
      </c>
      <c r="Q1165" t="s">
        <v>610</v>
      </c>
      <c r="S1165" s="2">
        <v>43399</v>
      </c>
      <c r="T1165" t="s">
        <v>1034</v>
      </c>
      <c r="U1165">
        <v>263.35000000000002</v>
      </c>
      <c r="V1165">
        <v>365.6</v>
      </c>
      <c r="W1165">
        <f t="shared" si="212"/>
        <v>16049802.335371481</v>
      </c>
      <c r="X1165">
        <f t="shared" si="202"/>
        <v>40124.505838428704</v>
      </c>
      <c r="Y1165">
        <f t="shared" si="203"/>
        <v>150</v>
      </c>
      <c r="Z1165">
        <f t="shared" si="204"/>
        <v>14394.074999999995</v>
      </c>
      <c r="AA1165" t="str">
        <f t="shared" si="205"/>
        <v/>
      </c>
      <c r="AB1165" s="9" t="str">
        <f>IFERROR(AA1165/MAX($A$3:AA1165)-1,"")</f>
        <v/>
      </c>
      <c r="AG1165" s="2">
        <f t="shared" si="210"/>
        <v>43685</v>
      </c>
      <c r="AH1165">
        <v>19240832.229553994</v>
      </c>
      <c r="AI1165" s="9">
        <f>AH1165/MAX($AH$2:AH1165)-1</f>
        <v>-1.4288010521289474E-2</v>
      </c>
      <c r="AJ1165" s="29">
        <f t="shared" si="206"/>
        <v>1</v>
      </c>
      <c r="AK1165" s="29">
        <f t="shared" si="207"/>
        <v>1</v>
      </c>
      <c r="AL1165" s="30">
        <f t="shared" si="211"/>
        <v>2</v>
      </c>
      <c r="AM1165" s="30">
        <f t="shared" si="208"/>
        <v>2369</v>
      </c>
      <c r="AN1165" s="31">
        <f t="shared" ca="1" si="209"/>
        <v>-1.4288010521289474E-2</v>
      </c>
      <c r="AV1165" t="s">
        <v>1034</v>
      </c>
      <c r="AW1165" t="s">
        <v>31</v>
      </c>
      <c r="AX1165" s="7">
        <v>43399.395833333336</v>
      </c>
      <c r="AY1165">
        <v>263.35000000000002</v>
      </c>
      <c r="AZ1165" s="7">
        <v>43402.385416666664</v>
      </c>
      <c r="BA1165">
        <v>365.6</v>
      </c>
      <c r="BB1165" s="8">
        <v>0.38829999999999998</v>
      </c>
      <c r="BC1165">
        <v>31260.35</v>
      </c>
      <c r="BD1165" s="8">
        <v>0.3644</v>
      </c>
      <c r="BE1165">
        <v>325.7627</v>
      </c>
      <c r="BF1165">
        <v>85789.61</v>
      </c>
      <c r="BG1165">
        <v>7189182.5</v>
      </c>
      <c r="BH1165">
        <v>75</v>
      </c>
      <c r="BI1165">
        <v>416.8</v>
      </c>
      <c r="BJ1165" s="8">
        <v>-0.24249999999999999</v>
      </c>
      <c r="BK1165" s="8">
        <v>0.60760000000000003</v>
      </c>
      <c r="BL1165" t="s">
        <v>610</v>
      </c>
    </row>
    <row r="1166" spans="1:64" x14ac:dyDescent="0.45">
      <c r="A1166" t="s">
        <v>1081</v>
      </c>
      <c r="B1166" t="s">
        <v>31</v>
      </c>
      <c r="C1166" s="7">
        <v>43399.59375</v>
      </c>
      <c r="D1166">
        <v>251.15</v>
      </c>
      <c r="E1166" s="7">
        <v>43402.385416666664</v>
      </c>
      <c r="F1166">
        <v>308.14999999999998</v>
      </c>
      <c r="G1166" s="8">
        <v>0.22700000000000001</v>
      </c>
      <c r="H1166">
        <v>17566.3</v>
      </c>
      <c r="I1166" s="8">
        <v>0.20469999999999999</v>
      </c>
      <c r="J1166">
        <v>341.71030000000002</v>
      </c>
      <c r="K1166">
        <v>85820.54</v>
      </c>
      <c r="L1166">
        <v>7206748.8099999996</v>
      </c>
      <c r="M1166">
        <v>18</v>
      </c>
      <c r="N1166">
        <v>975.91</v>
      </c>
      <c r="O1166" s="8">
        <v>-5.8099999999999999E-2</v>
      </c>
      <c r="P1166" s="8">
        <v>0.44379999999999997</v>
      </c>
      <c r="Q1166" t="s">
        <v>610</v>
      </c>
      <c r="S1166" s="2">
        <v>43399</v>
      </c>
      <c r="T1166" t="s">
        <v>1081</v>
      </c>
      <c r="U1166">
        <v>251.15</v>
      </c>
      <c r="V1166">
        <v>308.14999999999998</v>
      </c>
      <c r="W1166">
        <f t="shared" si="212"/>
        <v>16049802.335371481</v>
      </c>
      <c r="X1166">
        <f t="shared" si="202"/>
        <v>40124.505838428704</v>
      </c>
      <c r="Y1166">
        <f t="shared" si="203"/>
        <v>150</v>
      </c>
      <c r="Z1166">
        <f t="shared" si="204"/>
        <v>7711.0499999999929</v>
      </c>
      <c r="AA1166">
        <f t="shared" si="205"/>
        <v>16071907.460371481</v>
      </c>
      <c r="AB1166" s="9">
        <f>IFERROR(AA1166/MAX($A$3:AA1166)-1,"")</f>
        <v>0</v>
      </c>
      <c r="AG1166" s="2">
        <f t="shared" si="210"/>
        <v>43686</v>
      </c>
      <c r="AH1166">
        <v>19202062.604553994</v>
      </c>
      <c r="AI1166" s="9">
        <f>AH1166/MAX($AH$2:AH1166)-1</f>
        <v>-1.6274186780931399E-2</v>
      </c>
      <c r="AJ1166" s="29">
        <f t="shared" si="206"/>
        <v>1</v>
      </c>
      <c r="AK1166" s="29">
        <f t="shared" si="207"/>
        <v>1</v>
      </c>
      <c r="AL1166" s="30">
        <f t="shared" si="211"/>
        <v>2</v>
      </c>
      <c r="AM1166" s="30">
        <f t="shared" si="208"/>
        <v>2369</v>
      </c>
      <c r="AN1166" s="31">
        <f t="shared" ca="1" si="209"/>
        <v>-1.6274186780931399E-2</v>
      </c>
      <c r="AV1166" t="s">
        <v>1081</v>
      </c>
      <c r="AW1166" t="s">
        <v>31</v>
      </c>
      <c r="AX1166" s="7">
        <v>43399.59375</v>
      </c>
      <c r="AY1166">
        <v>251.15</v>
      </c>
      <c r="AZ1166" s="7">
        <v>43402.385416666664</v>
      </c>
      <c r="BA1166">
        <v>308.14999999999998</v>
      </c>
      <c r="BB1166" s="8">
        <v>0.22700000000000001</v>
      </c>
      <c r="BC1166">
        <v>17566.3</v>
      </c>
      <c r="BD1166" s="8">
        <v>0.20469999999999999</v>
      </c>
      <c r="BE1166">
        <v>341.71030000000002</v>
      </c>
      <c r="BF1166">
        <v>85820.54</v>
      </c>
      <c r="BG1166">
        <v>7206748.8099999996</v>
      </c>
      <c r="BH1166">
        <v>18</v>
      </c>
      <c r="BI1166">
        <v>975.91</v>
      </c>
      <c r="BJ1166" s="8">
        <v>-5.8099999999999999E-2</v>
      </c>
      <c r="BK1166" s="8">
        <v>0.44379999999999997</v>
      </c>
      <c r="BL1166" t="s">
        <v>610</v>
      </c>
    </row>
    <row r="1167" spans="1:64" x14ac:dyDescent="0.45">
      <c r="A1167" t="s">
        <v>1027</v>
      </c>
      <c r="B1167" t="s">
        <v>31</v>
      </c>
      <c r="C1167" s="7">
        <v>43402.503472222219</v>
      </c>
      <c r="D1167">
        <v>208</v>
      </c>
      <c r="E1167" s="7">
        <v>43403.388888888891</v>
      </c>
      <c r="F1167">
        <v>411.65</v>
      </c>
      <c r="G1167" s="8">
        <v>0.97909999999999997</v>
      </c>
      <c r="H1167">
        <v>71200.52</v>
      </c>
      <c r="I1167" s="8">
        <v>0.94930000000000003</v>
      </c>
      <c r="J1167">
        <v>360.59390000000002</v>
      </c>
      <c r="K1167">
        <v>75003.520000000004</v>
      </c>
      <c r="L1167">
        <v>5071905.5</v>
      </c>
      <c r="M1167">
        <v>45</v>
      </c>
      <c r="N1167">
        <v>1582.23</v>
      </c>
      <c r="O1167" s="8">
        <v>-0.12280000000000001</v>
      </c>
      <c r="P1167" s="8">
        <v>0.98799999999999999</v>
      </c>
      <c r="Q1167" t="s">
        <v>610</v>
      </c>
      <c r="S1167" s="2">
        <v>43402</v>
      </c>
      <c r="T1167" t="s">
        <v>1027</v>
      </c>
      <c r="U1167">
        <v>208</v>
      </c>
      <c r="V1167">
        <v>411.65</v>
      </c>
      <c r="W1167">
        <f t="shared" si="212"/>
        <v>16071907.460371481</v>
      </c>
      <c r="X1167">
        <f t="shared" si="202"/>
        <v>40179.768650928701</v>
      </c>
      <c r="Y1167">
        <f t="shared" si="203"/>
        <v>200</v>
      </c>
      <c r="Z1167">
        <f t="shared" si="204"/>
        <v>39490.69999999999</v>
      </c>
      <c r="AA1167" t="str">
        <f t="shared" si="205"/>
        <v/>
      </c>
      <c r="AB1167" s="9" t="str">
        <f>IFERROR(AA1167/MAX($A$3:AA1167)-1,"")</f>
        <v/>
      </c>
      <c r="AG1167" s="2">
        <f t="shared" si="210"/>
        <v>43687</v>
      </c>
      <c r="AH1167">
        <v>19202062.604553994</v>
      </c>
      <c r="AI1167" s="9">
        <f>AH1167/MAX($AH$2:AH1167)-1</f>
        <v>-1.6274186780931399E-2</v>
      </c>
      <c r="AJ1167" s="29">
        <f t="shared" si="206"/>
        <v>1</v>
      </c>
      <c r="AK1167" s="29">
        <f t="shared" si="207"/>
        <v>1</v>
      </c>
      <c r="AL1167" s="30">
        <f t="shared" si="211"/>
        <v>2</v>
      </c>
      <c r="AM1167" s="30">
        <f t="shared" si="208"/>
        <v>2369</v>
      </c>
      <c r="AN1167" s="31">
        <f t="shared" ca="1" si="209"/>
        <v>-1.6274186780931399E-2</v>
      </c>
      <c r="AV1167" t="s">
        <v>1027</v>
      </c>
      <c r="AW1167" t="s">
        <v>31</v>
      </c>
      <c r="AX1167" s="7">
        <v>43402.503472222219</v>
      </c>
      <c r="AY1167">
        <v>208</v>
      </c>
      <c r="AZ1167" s="7">
        <v>43403.388888888891</v>
      </c>
      <c r="BA1167">
        <v>411.65</v>
      </c>
      <c r="BB1167" s="8">
        <v>0.97909999999999997</v>
      </c>
      <c r="BC1167">
        <v>71200.52</v>
      </c>
      <c r="BD1167" s="8">
        <v>0.94930000000000003</v>
      </c>
      <c r="BE1167">
        <v>360.59390000000002</v>
      </c>
      <c r="BF1167">
        <v>75003.520000000004</v>
      </c>
      <c r="BG1167">
        <v>5071905.5</v>
      </c>
      <c r="BH1167">
        <v>45</v>
      </c>
      <c r="BI1167">
        <v>1582.23</v>
      </c>
      <c r="BJ1167" s="8">
        <v>-0.12280000000000001</v>
      </c>
      <c r="BK1167" s="8">
        <v>0.98799999999999999</v>
      </c>
      <c r="BL1167" t="s">
        <v>610</v>
      </c>
    </row>
    <row r="1168" spans="1:64" x14ac:dyDescent="0.45">
      <c r="A1168" t="s">
        <v>1032</v>
      </c>
      <c r="B1168" t="s">
        <v>31</v>
      </c>
      <c r="C1168" s="7">
        <v>43402.534722222219</v>
      </c>
      <c r="D1168">
        <v>215</v>
      </c>
      <c r="E1168" s="7">
        <v>43403.388888888891</v>
      </c>
      <c r="F1168">
        <v>342.7</v>
      </c>
      <c r="G1168" s="8">
        <v>0.59399999999999997</v>
      </c>
      <c r="H1168">
        <v>42643.96</v>
      </c>
      <c r="I1168" s="8">
        <v>0.56799999999999995</v>
      </c>
      <c r="J1168">
        <v>349.18860000000001</v>
      </c>
      <c r="K1168">
        <v>75075.539999999994</v>
      </c>
      <c r="L1168">
        <v>5114549.46</v>
      </c>
      <c r="M1168">
        <v>36</v>
      </c>
      <c r="N1168">
        <v>1184.55</v>
      </c>
      <c r="O1168" s="8">
        <v>-5.5800000000000002E-2</v>
      </c>
      <c r="P1168" s="8">
        <v>0.59399999999999997</v>
      </c>
      <c r="Q1168" t="s">
        <v>610</v>
      </c>
      <c r="S1168" s="2">
        <v>43402</v>
      </c>
      <c r="T1168" t="s">
        <v>1032</v>
      </c>
      <c r="U1168">
        <v>215</v>
      </c>
      <c r="V1168">
        <v>342.7</v>
      </c>
      <c r="W1168">
        <f t="shared" si="212"/>
        <v>16071907.460371481</v>
      </c>
      <c r="X1168">
        <f t="shared" si="202"/>
        <v>40179.768650928701</v>
      </c>
      <c r="Y1168">
        <f t="shared" si="203"/>
        <v>175</v>
      </c>
      <c r="Z1168">
        <f t="shared" si="204"/>
        <v>21371.524999999994</v>
      </c>
      <c r="AA1168" t="str">
        <f t="shared" si="205"/>
        <v/>
      </c>
      <c r="AB1168" s="9" t="str">
        <f>IFERROR(AA1168/MAX($A$3:AA1168)-1,"")</f>
        <v/>
      </c>
      <c r="AG1168" s="2">
        <f t="shared" si="210"/>
        <v>43688</v>
      </c>
      <c r="AH1168">
        <v>19202062.604553994</v>
      </c>
      <c r="AI1168" s="9">
        <f>AH1168/MAX($AH$2:AH1168)-1</f>
        <v>-1.6274186780931399E-2</v>
      </c>
      <c r="AJ1168" s="29">
        <f t="shared" si="206"/>
        <v>1</v>
      </c>
      <c r="AK1168" s="29">
        <f t="shared" si="207"/>
        <v>1</v>
      </c>
      <c r="AL1168" s="30">
        <f t="shared" si="211"/>
        <v>2</v>
      </c>
      <c r="AM1168" s="30">
        <f t="shared" si="208"/>
        <v>2369</v>
      </c>
      <c r="AN1168" s="31">
        <f t="shared" ca="1" si="209"/>
        <v>-1.6274186780931399E-2</v>
      </c>
      <c r="AV1168" t="s">
        <v>1032</v>
      </c>
      <c r="AW1168" t="s">
        <v>31</v>
      </c>
      <c r="AX1168" s="7">
        <v>43402.534722222219</v>
      </c>
      <c r="AY1168">
        <v>215</v>
      </c>
      <c r="AZ1168" s="7">
        <v>43403.388888888891</v>
      </c>
      <c r="BA1168">
        <v>342.7</v>
      </c>
      <c r="BB1168" s="8">
        <v>0.59399999999999997</v>
      </c>
      <c r="BC1168">
        <v>42643.96</v>
      </c>
      <c r="BD1168" s="8">
        <v>0.56799999999999995</v>
      </c>
      <c r="BE1168">
        <v>349.18860000000001</v>
      </c>
      <c r="BF1168">
        <v>75075.539999999994</v>
      </c>
      <c r="BG1168">
        <v>5114549.46</v>
      </c>
      <c r="BH1168">
        <v>36</v>
      </c>
      <c r="BI1168">
        <v>1184.55</v>
      </c>
      <c r="BJ1168" s="8">
        <v>-5.5800000000000002E-2</v>
      </c>
      <c r="BK1168" s="8">
        <v>0.59399999999999997</v>
      </c>
      <c r="BL1168" t="s">
        <v>610</v>
      </c>
    </row>
    <row r="1169" spans="1:64" x14ac:dyDescent="0.45">
      <c r="A1169" t="s">
        <v>1033</v>
      </c>
      <c r="B1169" t="s">
        <v>31</v>
      </c>
      <c r="C1169" s="7">
        <v>43402.5625</v>
      </c>
      <c r="D1169">
        <v>202.85</v>
      </c>
      <c r="E1169" s="7">
        <v>43403.385416666664</v>
      </c>
      <c r="F1169">
        <v>249.25</v>
      </c>
      <c r="G1169" s="8">
        <v>0.22869999999999999</v>
      </c>
      <c r="H1169">
        <v>17761.93</v>
      </c>
      <c r="I1169" s="8">
        <v>0.20649999999999999</v>
      </c>
      <c r="J1169">
        <v>424.12490000000003</v>
      </c>
      <c r="K1169">
        <v>86033.75</v>
      </c>
      <c r="L1169">
        <v>7224510.7300000004</v>
      </c>
      <c r="M1169">
        <v>27</v>
      </c>
      <c r="N1169">
        <v>657.85</v>
      </c>
      <c r="O1169" s="8">
        <v>-0.21099999999999999</v>
      </c>
      <c r="P1169" s="8">
        <v>0.35539999999999999</v>
      </c>
      <c r="Q1169" t="s">
        <v>610</v>
      </c>
      <c r="S1169" s="2">
        <v>43402</v>
      </c>
      <c r="T1169" t="s">
        <v>1033</v>
      </c>
      <c r="U1169">
        <v>202.85</v>
      </c>
      <c r="V1169">
        <v>249.25</v>
      </c>
      <c r="W1169">
        <f t="shared" si="212"/>
        <v>16071907.460371481</v>
      </c>
      <c r="X1169">
        <f t="shared" si="202"/>
        <v>40179.768650928701</v>
      </c>
      <c r="Y1169">
        <f t="shared" si="203"/>
        <v>200</v>
      </c>
      <c r="Z1169">
        <f t="shared" si="204"/>
        <v>8375.7999999999975</v>
      </c>
      <c r="AA1169" t="str">
        <f t="shared" si="205"/>
        <v/>
      </c>
      <c r="AB1169" s="9" t="str">
        <f>IFERROR(AA1169/MAX($A$3:AA1169)-1,"")</f>
        <v/>
      </c>
      <c r="AG1169" s="2">
        <f t="shared" si="210"/>
        <v>43689</v>
      </c>
      <c r="AH1169">
        <v>19202062.604553994</v>
      </c>
      <c r="AI1169" s="9">
        <f>AH1169/MAX($AH$2:AH1169)-1</f>
        <v>-1.6274186780931399E-2</v>
      </c>
      <c r="AJ1169" s="29">
        <f t="shared" si="206"/>
        <v>1</v>
      </c>
      <c r="AK1169" s="29">
        <f t="shared" si="207"/>
        <v>1</v>
      </c>
      <c r="AL1169" s="30">
        <f t="shared" si="211"/>
        <v>2</v>
      </c>
      <c r="AM1169" s="30">
        <f t="shared" si="208"/>
        <v>2369</v>
      </c>
      <c r="AN1169" s="31">
        <f t="shared" ca="1" si="209"/>
        <v>-1.6274186780931399E-2</v>
      </c>
      <c r="AV1169" t="s">
        <v>1033</v>
      </c>
      <c r="AW1169" t="s">
        <v>31</v>
      </c>
      <c r="AX1169" s="7">
        <v>43402.5625</v>
      </c>
      <c r="AY1169">
        <v>202.85</v>
      </c>
      <c r="AZ1169" s="7">
        <v>43403.385416666664</v>
      </c>
      <c r="BA1169">
        <v>249.25</v>
      </c>
      <c r="BB1169" s="8">
        <v>0.22869999999999999</v>
      </c>
      <c r="BC1169">
        <v>17761.93</v>
      </c>
      <c r="BD1169" s="8">
        <v>0.20649999999999999</v>
      </c>
      <c r="BE1169">
        <v>424.12490000000003</v>
      </c>
      <c r="BF1169">
        <v>86033.75</v>
      </c>
      <c r="BG1169">
        <v>7224510.7300000004</v>
      </c>
      <c r="BH1169">
        <v>27</v>
      </c>
      <c r="BI1169">
        <v>657.85</v>
      </c>
      <c r="BJ1169" s="8">
        <v>-0.21099999999999999</v>
      </c>
      <c r="BK1169" s="8">
        <v>0.35539999999999999</v>
      </c>
      <c r="BL1169" t="s">
        <v>610</v>
      </c>
    </row>
    <row r="1170" spans="1:64" x14ac:dyDescent="0.45">
      <c r="A1170" t="s">
        <v>1029</v>
      </c>
      <c r="B1170" t="s">
        <v>31</v>
      </c>
      <c r="C1170" s="7">
        <v>43402.631944444445</v>
      </c>
      <c r="D1170">
        <v>201</v>
      </c>
      <c r="E1170" s="7">
        <v>43403.385416666664</v>
      </c>
      <c r="F1170">
        <v>196.85</v>
      </c>
      <c r="G1170" s="8">
        <v>-2.06E-2</v>
      </c>
      <c r="H1170">
        <v>-3482.89</v>
      </c>
      <c r="I1170" s="8">
        <v>-4.0399999999999998E-2</v>
      </c>
      <c r="J1170">
        <v>428.47820000000002</v>
      </c>
      <c r="K1170">
        <v>86124.13</v>
      </c>
      <c r="L1170">
        <v>7221027.8499999996</v>
      </c>
      <c r="M1170">
        <v>7</v>
      </c>
      <c r="N1170">
        <v>-497.56</v>
      </c>
      <c r="O1170" s="8">
        <v>-5.45E-2</v>
      </c>
      <c r="P1170" s="8">
        <v>7.0099999999999996E-2</v>
      </c>
      <c r="Q1170" t="s">
        <v>610</v>
      </c>
      <c r="S1170" s="2">
        <v>43402</v>
      </c>
      <c r="T1170" t="s">
        <v>1029</v>
      </c>
      <c r="U1170">
        <v>201</v>
      </c>
      <c r="V1170">
        <v>196.85</v>
      </c>
      <c r="W1170">
        <f t="shared" si="212"/>
        <v>16071907.460371481</v>
      </c>
      <c r="X1170">
        <f t="shared" si="202"/>
        <v>40179.768650928701</v>
      </c>
      <c r="Y1170">
        <f t="shared" si="203"/>
        <v>200</v>
      </c>
      <c r="Z1170">
        <f t="shared" si="204"/>
        <v>-1625.7000000000005</v>
      </c>
      <c r="AA1170">
        <f t="shared" si="205"/>
        <v>16139519.785371481</v>
      </c>
      <c r="AB1170" s="9">
        <f>IFERROR(AA1170/MAX($A$3:AA1170)-1,"")</f>
        <v>0</v>
      </c>
      <c r="AG1170" s="2">
        <f t="shared" si="210"/>
        <v>43690</v>
      </c>
      <c r="AH1170">
        <v>19297574.929553993</v>
      </c>
      <c r="AI1170" s="9">
        <f>AH1170/MAX($AH$2:AH1170)-1</f>
        <v>-1.1381069748765071E-2</v>
      </c>
      <c r="AJ1170" s="29">
        <f t="shared" si="206"/>
        <v>1</v>
      </c>
      <c r="AK1170" s="29">
        <f t="shared" si="207"/>
        <v>1</v>
      </c>
      <c r="AL1170" s="30">
        <f t="shared" si="211"/>
        <v>2</v>
      </c>
      <c r="AM1170" s="30">
        <f t="shared" si="208"/>
        <v>2369</v>
      </c>
      <c r="AN1170" s="31">
        <f t="shared" ca="1" si="209"/>
        <v>-1.1381069748765071E-2</v>
      </c>
      <c r="AV1170" t="s">
        <v>1029</v>
      </c>
      <c r="AW1170" t="s">
        <v>31</v>
      </c>
      <c r="AX1170" s="7">
        <v>43402.631944444445</v>
      </c>
      <c r="AY1170">
        <v>201</v>
      </c>
      <c r="AZ1170" s="7">
        <v>43403.385416666664</v>
      </c>
      <c r="BA1170">
        <v>196.85</v>
      </c>
      <c r="BB1170" s="8">
        <v>-2.06E-2</v>
      </c>
      <c r="BC1170">
        <v>-3482.89</v>
      </c>
      <c r="BD1170" s="8">
        <v>-4.0399999999999998E-2</v>
      </c>
      <c r="BE1170">
        <v>428.47820000000002</v>
      </c>
      <c r="BF1170">
        <v>86124.13</v>
      </c>
      <c r="BG1170">
        <v>7221027.8499999996</v>
      </c>
      <c r="BH1170">
        <v>7</v>
      </c>
      <c r="BI1170">
        <v>-497.56</v>
      </c>
      <c r="BJ1170" s="8">
        <v>-5.45E-2</v>
      </c>
      <c r="BK1170" s="8">
        <v>7.0099999999999996E-2</v>
      </c>
      <c r="BL1170" t="s">
        <v>610</v>
      </c>
    </row>
    <row r="1171" spans="1:64" x14ac:dyDescent="0.45">
      <c r="A1171" t="s">
        <v>1035</v>
      </c>
      <c r="B1171" t="s">
        <v>31</v>
      </c>
      <c r="C1171" s="7">
        <v>43403.607638888891</v>
      </c>
      <c r="D1171">
        <v>177</v>
      </c>
      <c r="E1171" s="7">
        <v>43404.388888888891</v>
      </c>
      <c r="F1171">
        <v>159.35</v>
      </c>
      <c r="G1171" s="8">
        <v>-9.9699999999999997E-2</v>
      </c>
      <c r="H1171">
        <v>-8972.02</v>
      </c>
      <c r="I1171" s="8">
        <v>-0.1187</v>
      </c>
      <c r="J1171">
        <v>426.96469999999999</v>
      </c>
      <c r="K1171">
        <v>75572.740000000005</v>
      </c>
      <c r="L1171">
        <v>5105577.4400000004</v>
      </c>
      <c r="M1171">
        <v>15</v>
      </c>
      <c r="N1171">
        <v>-598.13</v>
      </c>
      <c r="O1171" s="8">
        <v>-0.33329999999999999</v>
      </c>
      <c r="P1171" s="8">
        <v>0.1822</v>
      </c>
      <c r="Q1171" t="s">
        <v>610</v>
      </c>
      <c r="S1171" s="2">
        <v>43403</v>
      </c>
      <c r="T1171" t="s">
        <v>1035</v>
      </c>
      <c r="U1171">
        <v>177</v>
      </c>
      <c r="V1171">
        <v>159.35</v>
      </c>
      <c r="W1171">
        <f t="shared" si="212"/>
        <v>16139519.785371481</v>
      </c>
      <c r="X1171">
        <f t="shared" si="202"/>
        <v>40348.799463428702</v>
      </c>
      <c r="Y1171">
        <f t="shared" si="203"/>
        <v>225</v>
      </c>
      <c r="Z1171">
        <f t="shared" si="204"/>
        <v>-4728.0375000000049</v>
      </c>
      <c r="AA1171" t="str">
        <f t="shared" si="205"/>
        <v/>
      </c>
      <c r="AB1171" s="9" t="str">
        <f>IFERROR(AA1171/MAX($A$3:AA1171)-1,"")</f>
        <v/>
      </c>
      <c r="AG1171" s="2">
        <f t="shared" si="210"/>
        <v>43691</v>
      </c>
      <c r="AH1171">
        <v>19161068.254553992</v>
      </c>
      <c r="AI1171" s="9">
        <f>AH1171/MAX($AH$2:AH1171)-1</f>
        <v>-1.8374336182671924E-2</v>
      </c>
      <c r="AJ1171" s="29">
        <f t="shared" si="206"/>
        <v>1</v>
      </c>
      <c r="AK1171" s="29">
        <f t="shared" si="207"/>
        <v>1</v>
      </c>
      <c r="AL1171" s="30">
        <f t="shared" si="211"/>
        <v>2</v>
      </c>
      <c r="AM1171" s="30">
        <f t="shared" si="208"/>
        <v>2369</v>
      </c>
      <c r="AN1171" s="31">
        <f t="shared" ca="1" si="209"/>
        <v>-1.8374336182671924E-2</v>
      </c>
      <c r="AV1171" t="s">
        <v>1035</v>
      </c>
      <c r="AW1171" t="s">
        <v>31</v>
      </c>
      <c r="AX1171" s="7">
        <v>43403.607638888891</v>
      </c>
      <c r="AY1171">
        <v>177</v>
      </c>
      <c r="AZ1171" s="7">
        <v>43404.388888888891</v>
      </c>
      <c r="BA1171">
        <v>159.35</v>
      </c>
      <c r="BB1171" s="8">
        <v>-9.9699999999999997E-2</v>
      </c>
      <c r="BC1171">
        <v>-8972.02</v>
      </c>
      <c r="BD1171" s="8">
        <v>-0.1187</v>
      </c>
      <c r="BE1171">
        <v>426.96469999999999</v>
      </c>
      <c r="BF1171">
        <v>75572.740000000005</v>
      </c>
      <c r="BG1171">
        <v>5105577.4400000004</v>
      </c>
      <c r="BH1171">
        <v>15</v>
      </c>
      <c r="BI1171">
        <v>-598.13</v>
      </c>
      <c r="BJ1171" s="8">
        <v>-0.33329999999999999</v>
      </c>
      <c r="BK1171" s="8">
        <v>0.1822</v>
      </c>
      <c r="BL1171" t="s">
        <v>610</v>
      </c>
    </row>
    <row r="1172" spans="1:64" x14ac:dyDescent="0.45">
      <c r="A1172" t="s">
        <v>1035</v>
      </c>
      <c r="B1172" t="s">
        <v>31</v>
      </c>
      <c r="C1172" s="7">
        <v>43403.607638888891</v>
      </c>
      <c r="D1172">
        <v>177</v>
      </c>
      <c r="E1172" s="7">
        <v>43404.385416666664</v>
      </c>
      <c r="F1172">
        <v>151.4</v>
      </c>
      <c r="G1172" s="8">
        <v>-0.14460000000000001</v>
      </c>
      <c r="H1172">
        <v>-14051.19</v>
      </c>
      <c r="I1172" s="8">
        <v>-0.16320000000000001</v>
      </c>
      <c r="J1172">
        <v>486.46969999999999</v>
      </c>
      <c r="K1172">
        <v>86105.14</v>
      </c>
      <c r="L1172">
        <v>7206976.6600000001</v>
      </c>
      <c r="M1172">
        <v>14</v>
      </c>
      <c r="N1172">
        <v>-1003.66</v>
      </c>
      <c r="O1172" s="8">
        <v>-0.33329999999999999</v>
      </c>
      <c r="P1172" s="8">
        <v>0.1822</v>
      </c>
      <c r="Q1172" t="s">
        <v>610</v>
      </c>
      <c r="S1172" s="2">
        <v>43403</v>
      </c>
      <c r="T1172" t="s">
        <v>1035</v>
      </c>
      <c r="U1172">
        <v>177</v>
      </c>
      <c r="V1172">
        <v>151.4</v>
      </c>
      <c r="W1172">
        <f t="shared" si="212"/>
        <v>16139519.785371481</v>
      </c>
      <c r="X1172">
        <f t="shared" si="202"/>
        <v>40348.799463428702</v>
      </c>
      <c r="Y1172">
        <f t="shared" si="203"/>
        <v>225</v>
      </c>
      <c r="Z1172">
        <f t="shared" si="204"/>
        <v>-6498.9000000000033</v>
      </c>
      <c r="AA1172" t="str">
        <f t="shared" si="205"/>
        <v/>
      </c>
      <c r="AB1172" s="9" t="str">
        <f>IFERROR(AA1172/MAX($A$3:AA1172)-1,"")</f>
        <v/>
      </c>
      <c r="AG1172" s="2">
        <f t="shared" si="210"/>
        <v>43692</v>
      </c>
      <c r="AH1172">
        <v>19161068.254553992</v>
      </c>
      <c r="AI1172" s="9">
        <f>AH1172/MAX($AH$2:AH1172)-1</f>
        <v>-1.8374336182671924E-2</v>
      </c>
      <c r="AJ1172" s="29">
        <f t="shared" si="206"/>
        <v>1</v>
      </c>
      <c r="AK1172" s="29">
        <f t="shared" si="207"/>
        <v>1</v>
      </c>
      <c r="AL1172" s="30">
        <f t="shared" si="211"/>
        <v>2</v>
      </c>
      <c r="AM1172" s="30">
        <f t="shared" si="208"/>
        <v>2369</v>
      </c>
      <c r="AN1172" s="31">
        <f t="shared" ca="1" si="209"/>
        <v>-1.8374336182671924E-2</v>
      </c>
      <c r="AV1172" t="s">
        <v>1035</v>
      </c>
      <c r="AW1172" t="s">
        <v>31</v>
      </c>
      <c r="AX1172" s="7">
        <v>43403.607638888891</v>
      </c>
      <c r="AY1172">
        <v>177</v>
      </c>
      <c r="AZ1172" s="7">
        <v>43404.385416666664</v>
      </c>
      <c r="BA1172">
        <v>151.4</v>
      </c>
      <c r="BB1172" s="8">
        <v>-0.14460000000000001</v>
      </c>
      <c r="BC1172">
        <v>-14051.19</v>
      </c>
      <c r="BD1172" s="8">
        <v>-0.16320000000000001</v>
      </c>
      <c r="BE1172">
        <v>486.46969999999999</v>
      </c>
      <c r="BF1172">
        <v>86105.14</v>
      </c>
      <c r="BG1172">
        <v>7206976.6600000001</v>
      </c>
      <c r="BH1172">
        <v>14</v>
      </c>
      <c r="BI1172">
        <v>-1003.66</v>
      </c>
      <c r="BJ1172" s="8">
        <v>-0.33329999999999999</v>
      </c>
      <c r="BK1172" s="8">
        <v>0.1822</v>
      </c>
      <c r="BL1172" t="s">
        <v>610</v>
      </c>
    </row>
    <row r="1173" spans="1:64" x14ac:dyDescent="0.45">
      <c r="A1173" t="s">
        <v>1061</v>
      </c>
      <c r="B1173" t="s">
        <v>31</v>
      </c>
      <c r="C1173" s="7">
        <v>43403.621527777781</v>
      </c>
      <c r="D1173">
        <v>217.1</v>
      </c>
      <c r="E1173" s="7">
        <v>43404.388888888891</v>
      </c>
      <c r="F1173">
        <v>205.45</v>
      </c>
      <c r="G1173" s="8">
        <v>-5.3699999999999998E-2</v>
      </c>
      <c r="H1173">
        <v>-5521.55</v>
      </c>
      <c r="I1173" s="8">
        <v>-7.3099999999999998E-2</v>
      </c>
      <c r="J1173">
        <v>347.80340000000001</v>
      </c>
      <c r="K1173">
        <v>75508.13</v>
      </c>
      <c r="L1173">
        <v>5100055.88</v>
      </c>
      <c r="M1173">
        <v>11</v>
      </c>
      <c r="N1173">
        <v>-501.96</v>
      </c>
      <c r="O1173" s="8">
        <v>-0.28299999999999997</v>
      </c>
      <c r="P1173" s="8">
        <v>1.52E-2</v>
      </c>
      <c r="Q1173" t="s">
        <v>610</v>
      </c>
      <c r="S1173" s="2">
        <v>43403</v>
      </c>
      <c r="T1173" t="s">
        <v>1061</v>
      </c>
      <c r="U1173">
        <v>217.1</v>
      </c>
      <c r="V1173">
        <v>205.45</v>
      </c>
      <c r="W1173">
        <f t="shared" si="212"/>
        <v>16139519.785371481</v>
      </c>
      <c r="X1173">
        <f t="shared" si="202"/>
        <v>40348.799463428702</v>
      </c>
      <c r="Y1173">
        <f t="shared" si="203"/>
        <v>175</v>
      </c>
      <c r="Z1173">
        <f t="shared" si="204"/>
        <v>-2778.2124999999978</v>
      </c>
      <c r="AA1173">
        <f t="shared" si="205"/>
        <v>16125514.63537148</v>
      </c>
      <c r="AB1173" s="9">
        <f>IFERROR(AA1173/MAX($A$3:AA1173)-1,"")</f>
        <v>-8.6775506249536782E-4</v>
      </c>
      <c r="AG1173" s="2">
        <f t="shared" si="210"/>
        <v>43693</v>
      </c>
      <c r="AH1173">
        <v>19202594.279553991</v>
      </c>
      <c r="AI1173" s="9">
        <f>AH1173/MAX($AH$2:AH1173)-1</f>
        <v>-1.6246948955885632E-2</v>
      </c>
      <c r="AJ1173" s="29">
        <f t="shared" si="206"/>
        <v>1</v>
      </c>
      <c r="AK1173" s="29">
        <f t="shared" si="207"/>
        <v>1</v>
      </c>
      <c r="AL1173" s="30">
        <f t="shared" si="211"/>
        <v>2</v>
      </c>
      <c r="AM1173" s="30">
        <f t="shared" si="208"/>
        <v>2369</v>
      </c>
      <c r="AN1173" s="31">
        <f t="shared" ca="1" si="209"/>
        <v>-1.6246948955885632E-2</v>
      </c>
      <c r="AV1173" t="s">
        <v>1061</v>
      </c>
      <c r="AW1173" t="s">
        <v>31</v>
      </c>
      <c r="AX1173" s="7">
        <v>43403.621527777781</v>
      </c>
      <c r="AY1173">
        <v>217.1</v>
      </c>
      <c r="AZ1173" s="7">
        <v>43404.388888888891</v>
      </c>
      <c r="BA1173">
        <v>205.45</v>
      </c>
      <c r="BB1173" s="8">
        <v>-5.3699999999999998E-2</v>
      </c>
      <c r="BC1173">
        <v>-5521.55</v>
      </c>
      <c r="BD1173" s="8">
        <v>-7.3099999999999998E-2</v>
      </c>
      <c r="BE1173">
        <v>347.80340000000001</v>
      </c>
      <c r="BF1173">
        <v>75508.13</v>
      </c>
      <c r="BG1173">
        <v>5100055.88</v>
      </c>
      <c r="BH1173">
        <v>11</v>
      </c>
      <c r="BI1173">
        <v>-501.96</v>
      </c>
      <c r="BJ1173" s="8">
        <v>-0.28299999999999997</v>
      </c>
      <c r="BK1173" s="8">
        <v>1.52E-2</v>
      </c>
      <c r="BL1173" t="s">
        <v>610</v>
      </c>
    </row>
    <row r="1174" spans="1:64" x14ac:dyDescent="0.45">
      <c r="A1174" t="s">
        <v>1035</v>
      </c>
      <c r="B1174" t="s">
        <v>31</v>
      </c>
      <c r="C1174" s="7">
        <v>43404.40625</v>
      </c>
      <c r="D1174">
        <v>206.1</v>
      </c>
      <c r="E1174" s="7">
        <v>43405.385416666664</v>
      </c>
      <c r="F1174">
        <v>1.65</v>
      </c>
      <c r="G1174" s="8">
        <v>-0.99199999999999999</v>
      </c>
      <c r="H1174">
        <v>-86213.34</v>
      </c>
      <c r="I1174" s="8">
        <v>-1.0021</v>
      </c>
      <c r="J1174">
        <v>417.44240000000002</v>
      </c>
      <c r="K1174">
        <v>86034.880000000005</v>
      </c>
      <c r="L1174">
        <v>7120763.3200000003</v>
      </c>
      <c r="M1174">
        <v>72</v>
      </c>
      <c r="N1174">
        <v>-1197.4100000000001</v>
      </c>
      <c r="O1174" s="8">
        <v>-0.99199999999999999</v>
      </c>
      <c r="P1174" s="8">
        <v>0.37</v>
      </c>
      <c r="Q1174" t="s">
        <v>610</v>
      </c>
      <c r="S1174" s="2">
        <v>43404</v>
      </c>
      <c r="T1174" t="s">
        <v>1035</v>
      </c>
      <c r="U1174">
        <v>206.1</v>
      </c>
      <c r="V1174">
        <v>1.65</v>
      </c>
      <c r="W1174">
        <f t="shared" si="212"/>
        <v>16125514.63537148</v>
      </c>
      <c r="X1174">
        <f t="shared" si="202"/>
        <v>40313.786588428702</v>
      </c>
      <c r="Y1174">
        <f t="shared" si="203"/>
        <v>200</v>
      </c>
      <c r="Z1174">
        <f t="shared" si="204"/>
        <v>-41305.5</v>
      </c>
      <c r="AA1174" t="str">
        <f t="shared" si="205"/>
        <v/>
      </c>
      <c r="AB1174" s="9" t="str">
        <f>IFERROR(AA1174/MAX($A$3:AA1174)-1,"")</f>
        <v/>
      </c>
      <c r="AG1174" s="2">
        <f t="shared" si="210"/>
        <v>43694</v>
      </c>
      <c r="AH1174">
        <v>19202594.279553991</v>
      </c>
      <c r="AI1174" s="9">
        <f>AH1174/MAX($AH$2:AH1174)-1</f>
        <v>-1.6246948955885632E-2</v>
      </c>
      <c r="AJ1174" s="29">
        <f t="shared" si="206"/>
        <v>1</v>
      </c>
      <c r="AK1174" s="29">
        <f t="shared" si="207"/>
        <v>1</v>
      </c>
      <c r="AL1174" s="30">
        <f t="shared" si="211"/>
        <v>2</v>
      </c>
      <c r="AM1174" s="30">
        <f t="shared" si="208"/>
        <v>2369</v>
      </c>
      <c r="AN1174" s="31">
        <f t="shared" ca="1" si="209"/>
        <v>-1.6246948955885632E-2</v>
      </c>
      <c r="AV1174" t="s">
        <v>1035</v>
      </c>
      <c r="AW1174" t="s">
        <v>31</v>
      </c>
      <c r="AX1174" s="7">
        <v>43404.40625</v>
      </c>
      <c r="AY1174">
        <v>206.1</v>
      </c>
      <c r="AZ1174" s="7">
        <v>43405.385416666664</v>
      </c>
      <c r="BA1174">
        <v>1.65</v>
      </c>
      <c r="BB1174" s="8">
        <v>-0.99199999999999999</v>
      </c>
      <c r="BC1174">
        <v>-86213.34</v>
      </c>
      <c r="BD1174" s="8">
        <v>-1.0021</v>
      </c>
      <c r="BE1174">
        <v>417.44240000000002</v>
      </c>
      <c r="BF1174">
        <v>86034.880000000005</v>
      </c>
      <c r="BG1174">
        <v>7120763.3200000003</v>
      </c>
      <c r="BH1174">
        <v>72</v>
      </c>
      <c r="BI1174">
        <v>-1197.4100000000001</v>
      </c>
      <c r="BJ1174" s="8">
        <v>-0.99199999999999999</v>
      </c>
      <c r="BK1174" s="8">
        <v>0.37</v>
      </c>
      <c r="BL1174" t="s">
        <v>610</v>
      </c>
    </row>
    <row r="1175" spans="1:64" x14ac:dyDescent="0.45">
      <c r="A1175" t="s">
        <v>1034</v>
      </c>
      <c r="B1175" t="s">
        <v>31</v>
      </c>
      <c r="C1175" s="7">
        <v>43404.409722222219</v>
      </c>
      <c r="D1175">
        <v>191.45</v>
      </c>
      <c r="E1175" s="7">
        <v>43405.385416666664</v>
      </c>
      <c r="F1175">
        <v>1.05</v>
      </c>
      <c r="G1175" s="8">
        <v>-0.99450000000000005</v>
      </c>
      <c r="H1175">
        <v>-86419.46</v>
      </c>
      <c r="I1175" s="8">
        <v>-1.0045999999999999</v>
      </c>
      <c r="J1175">
        <v>449.34070000000003</v>
      </c>
      <c r="K1175">
        <v>86026.28</v>
      </c>
      <c r="L1175">
        <v>7034343.8600000003</v>
      </c>
      <c r="M1175">
        <v>71</v>
      </c>
      <c r="N1175">
        <v>-1217.18</v>
      </c>
      <c r="O1175" s="8">
        <v>-0.99450000000000005</v>
      </c>
      <c r="P1175" s="8">
        <v>0.17469999999999999</v>
      </c>
      <c r="Q1175" t="s">
        <v>610</v>
      </c>
      <c r="S1175" s="2">
        <v>43404</v>
      </c>
      <c r="T1175" t="s">
        <v>1034</v>
      </c>
      <c r="U1175">
        <v>191.45</v>
      </c>
      <c r="V1175">
        <v>1.05</v>
      </c>
      <c r="W1175">
        <f t="shared" si="212"/>
        <v>16125514.63537148</v>
      </c>
      <c r="X1175">
        <f t="shared" si="202"/>
        <v>40313.786588428702</v>
      </c>
      <c r="Y1175">
        <f t="shared" si="203"/>
        <v>200</v>
      </c>
      <c r="Z1175">
        <f t="shared" si="204"/>
        <v>-38465</v>
      </c>
      <c r="AA1175" t="str">
        <f t="shared" si="205"/>
        <v/>
      </c>
      <c r="AB1175" s="9" t="str">
        <f>IFERROR(AA1175/MAX($A$3:AA1175)-1,"")</f>
        <v/>
      </c>
      <c r="AG1175" s="2">
        <f t="shared" si="210"/>
        <v>43695</v>
      </c>
      <c r="AH1175">
        <v>19202594.279553991</v>
      </c>
      <c r="AI1175" s="9">
        <f>AH1175/MAX($AH$2:AH1175)-1</f>
        <v>-1.6246948955885632E-2</v>
      </c>
      <c r="AJ1175" s="29">
        <f t="shared" si="206"/>
        <v>1</v>
      </c>
      <c r="AK1175" s="29">
        <f t="shared" si="207"/>
        <v>1</v>
      </c>
      <c r="AL1175" s="30">
        <f t="shared" si="211"/>
        <v>2</v>
      </c>
      <c r="AM1175" s="30">
        <f t="shared" si="208"/>
        <v>2369</v>
      </c>
      <c r="AN1175" s="31">
        <f t="shared" ca="1" si="209"/>
        <v>-1.6246948955885632E-2</v>
      </c>
      <c r="AV1175" t="s">
        <v>1034</v>
      </c>
      <c r="AW1175" t="s">
        <v>31</v>
      </c>
      <c r="AX1175" s="7">
        <v>43404.409722222219</v>
      </c>
      <c r="AY1175">
        <v>191.45</v>
      </c>
      <c r="AZ1175" s="7">
        <v>43405.385416666664</v>
      </c>
      <c r="BA1175">
        <v>1.05</v>
      </c>
      <c r="BB1175" s="8">
        <v>-0.99450000000000005</v>
      </c>
      <c r="BC1175">
        <v>-86419.46</v>
      </c>
      <c r="BD1175" s="8">
        <v>-1.0045999999999999</v>
      </c>
      <c r="BE1175">
        <v>449.34070000000003</v>
      </c>
      <c r="BF1175">
        <v>86026.28</v>
      </c>
      <c r="BG1175">
        <v>7034343.8600000003</v>
      </c>
      <c r="BH1175">
        <v>71</v>
      </c>
      <c r="BI1175">
        <v>-1217.18</v>
      </c>
      <c r="BJ1175" s="8">
        <v>-0.99450000000000005</v>
      </c>
      <c r="BK1175" s="8">
        <v>0.17469999999999999</v>
      </c>
      <c r="BL1175" t="s">
        <v>610</v>
      </c>
    </row>
    <row r="1176" spans="1:64" x14ac:dyDescent="0.45">
      <c r="A1176" t="s">
        <v>1034</v>
      </c>
      <c r="B1176" t="s">
        <v>31</v>
      </c>
      <c r="C1176" s="7">
        <v>43404.416666666664</v>
      </c>
      <c r="D1176">
        <v>174.75</v>
      </c>
      <c r="E1176" s="7">
        <v>43405.388888888891</v>
      </c>
      <c r="F1176">
        <v>1.35</v>
      </c>
      <c r="G1176" s="8">
        <v>-0.99229999999999996</v>
      </c>
      <c r="H1176">
        <v>-75677.850000000006</v>
      </c>
      <c r="I1176" s="8">
        <v>-1.0024</v>
      </c>
      <c r="J1176">
        <v>432.04739999999998</v>
      </c>
      <c r="K1176">
        <v>75500.28</v>
      </c>
      <c r="L1176">
        <v>5024378.03</v>
      </c>
      <c r="M1176">
        <v>70</v>
      </c>
      <c r="N1176">
        <v>-1081.1099999999999</v>
      </c>
      <c r="O1176" s="8">
        <v>-0.99480000000000002</v>
      </c>
      <c r="P1176" s="8">
        <v>0.28699999999999998</v>
      </c>
      <c r="Q1176" t="s">
        <v>610</v>
      </c>
      <c r="S1176" s="2">
        <v>43404</v>
      </c>
      <c r="T1176" t="s">
        <v>1034</v>
      </c>
      <c r="U1176">
        <v>174.75</v>
      </c>
      <c r="V1176">
        <v>1.35</v>
      </c>
      <c r="W1176">
        <f t="shared" si="212"/>
        <v>16125514.63537148</v>
      </c>
      <c r="X1176">
        <f t="shared" si="202"/>
        <v>40313.786588428702</v>
      </c>
      <c r="Y1176">
        <f t="shared" si="203"/>
        <v>225</v>
      </c>
      <c r="Z1176">
        <f t="shared" si="204"/>
        <v>-39411.224999999999</v>
      </c>
      <c r="AA1176" t="str">
        <f t="shared" si="205"/>
        <v/>
      </c>
      <c r="AB1176" s="9" t="str">
        <f>IFERROR(AA1176/MAX($A$3:AA1176)-1,"")</f>
        <v/>
      </c>
      <c r="AG1176" s="2">
        <f t="shared" si="210"/>
        <v>43696</v>
      </c>
      <c r="AH1176">
        <v>19177236.379553992</v>
      </c>
      <c r="AI1176" s="9">
        <f>AH1176/MAX($AH$2:AH1176)-1</f>
        <v>-1.7546039648002831E-2</v>
      </c>
      <c r="AJ1176" s="29">
        <f t="shared" si="206"/>
        <v>1</v>
      </c>
      <c r="AK1176" s="29">
        <f t="shared" si="207"/>
        <v>1</v>
      </c>
      <c r="AL1176" s="30">
        <f t="shared" si="211"/>
        <v>2</v>
      </c>
      <c r="AM1176" s="30">
        <f t="shared" si="208"/>
        <v>2369</v>
      </c>
      <c r="AN1176" s="31">
        <f t="shared" ca="1" si="209"/>
        <v>-1.7546039648002831E-2</v>
      </c>
      <c r="AV1176" t="s">
        <v>1034</v>
      </c>
      <c r="AW1176" t="s">
        <v>31</v>
      </c>
      <c r="AX1176" s="7">
        <v>43404.416666666664</v>
      </c>
      <c r="AY1176">
        <v>174.75</v>
      </c>
      <c r="AZ1176" s="7">
        <v>43405.388888888891</v>
      </c>
      <c r="BA1176">
        <v>1.35</v>
      </c>
      <c r="BB1176" s="8">
        <v>-0.99229999999999996</v>
      </c>
      <c r="BC1176">
        <v>-75677.850000000006</v>
      </c>
      <c r="BD1176" s="8">
        <v>-1.0024</v>
      </c>
      <c r="BE1176">
        <v>432.04739999999998</v>
      </c>
      <c r="BF1176">
        <v>75500.28</v>
      </c>
      <c r="BG1176">
        <v>5024378.03</v>
      </c>
      <c r="BH1176">
        <v>70</v>
      </c>
      <c r="BI1176">
        <v>-1081.1099999999999</v>
      </c>
      <c r="BJ1176" s="8">
        <v>-0.99480000000000002</v>
      </c>
      <c r="BK1176" s="8">
        <v>0.28699999999999998</v>
      </c>
      <c r="BL1176" t="s">
        <v>610</v>
      </c>
    </row>
    <row r="1177" spans="1:64" x14ac:dyDescent="0.45">
      <c r="A1177" t="s">
        <v>1029</v>
      </c>
      <c r="B1177" t="s">
        <v>31</v>
      </c>
      <c r="C1177" s="7">
        <v>43404.600694444445</v>
      </c>
      <c r="D1177">
        <v>166.55</v>
      </c>
      <c r="E1177" s="7">
        <v>43405.388888888891</v>
      </c>
      <c r="F1177">
        <v>217.25</v>
      </c>
      <c r="G1177" s="8">
        <v>0.3044</v>
      </c>
      <c r="H1177">
        <v>21158.42</v>
      </c>
      <c r="I1177" s="8">
        <v>0.28139999999999998</v>
      </c>
      <c r="J1177">
        <v>451.50490000000002</v>
      </c>
      <c r="K1177">
        <v>75198.13</v>
      </c>
      <c r="L1177">
        <v>5045536.45</v>
      </c>
      <c r="M1177">
        <v>17</v>
      </c>
      <c r="N1177">
        <v>1244.6099999999999</v>
      </c>
      <c r="O1177" s="8">
        <v>-0.1492</v>
      </c>
      <c r="P1177" s="8">
        <v>0.50170000000000003</v>
      </c>
      <c r="Q1177" t="s">
        <v>610</v>
      </c>
      <c r="S1177" s="2">
        <v>43404</v>
      </c>
      <c r="T1177" t="s">
        <v>1029</v>
      </c>
      <c r="U1177">
        <v>166.55</v>
      </c>
      <c r="V1177">
        <v>217.25</v>
      </c>
      <c r="W1177">
        <f t="shared" si="212"/>
        <v>16125514.63537148</v>
      </c>
      <c r="X1177">
        <f t="shared" si="202"/>
        <v>40313.786588428702</v>
      </c>
      <c r="Y1177">
        <f t="shared" si="203"/>
        <v>250</v>
      </c>
      <c r="Z1177">
        <f t="shared" si="204"/>
        <v>11715.499999999991</v>
      </c>
      <c r="AA1177">
        <f t="shared" si="205"/>
        <v>16018048.410371481</v>
      </c>
      <c r="AB1177" s="9">
        <f>IFERROR(AA1177/MAX($A$3:AA1177)-1,"")</f>
        <v>-7.5263314284046423E-3</v>
      </c>
      <c r="AG1177" s="2">
        <f t="shared" si="210"/>
        <v>43697</v>
      </c>
      <c r="AH1177">
        <v>19152457.392053992</v>
      </c>
      <c r="AI1177" s="9">
        <f>AH1177/MAX($AH$2:AH1177)-1</f>
        <v>-1.8815472527749844E-2</v>
      </c>
      <c r="AJ1177" s="29">
        <f t="shared" si="206"/>
        <v>1</v>
      </c>
      <c r="AK1177" s="29">
        <f t="shared" si="207"/>
        <v>1</v>
      </c>
      <c r="AL1177" s="30">
        <f t="shared" si="211"/>
        <v>2</v>
      </c>
      <c r="AM1177" s="30">
        <f t="shared" si="208"/>
        <v>2369</v>
      </c>
      <c r="AN1177" s="31">
        <f t="shared" ca="1" si="209"/>
        <v>-1.8815472527749844E-2</v>
      </c>
      <c r="AV1177" t="s">
        <v>1029</v>
      </c>
      <c r="AW1177" t="s">
        <v>31</v>
      </c>
      <c r="AX1177" s="7">
        <v>43404.600694444445</v>
      </c>
      <c r="AY1177">
        <v>166.55</v>
      </c>
      <c r="AZ1177" s="7">
        <v>43405.388888888891</v>
      </c>
      <c r="BA1177">
        <v>217.25</v>
      </c>
      <c r="BB1177" s="8">
        <v>0.3044</v>
      </c>
      <c r="BC1177">
        <v>21158.42</v>
      </c>
      <c r="BD1177" s="8">
        <v>0.28139999999999998</v>
      </c>
      <c r="BE1177">
        <v>451.50490000000002</v>
      </c>
      <c r="BF1177">
        <v>75198.13</v>
      </c>
      <c r="BG1177">
        <v>5045536.45</v>
      </c>
      <c r="BH1177">
        <v>17</v>
      </c>
      <c r="BI1177">
        <v>1244.6099999999999</v>
      </c>
      <c r="BJ1177" s="8">
        <v>-0.1492</v>
      </c>
      <c r="BK1177" s="8">
        <v>0.50170000000000003</v>
      </c>
      <c r="BL1177" t="s">
        <v>610</v>
      </c>
    </row>
    <row r="1178" spans="1:64" x14ac:dyDescent="0.45">
      <c r="A1178" t="s">
        <v>1056</v>
      </c>
      <c r="B1178" t="s">
        <v>31</v>
      </c>
      <c r="C1178" s="7">
        <v>43405.409722222219</v>
      </c>
      <c r="D1178">
        <v>129.35</v>
      </c>
      <c r="E1178" s="7">
        <v>43405.635416666664</v>
      </c>
      <c r="F1178">
        <v>0.1</v>
      </c>
      <c r="G1178" s="8">
        <v>-0.99919999999999998</v>
      </c>
      <c r="H1178">
        <v>-85958.25</v>
      </c>
      <c r="I1178" s="8">
        <v>-1.0092000000000001</v>
      </c>
      <c r="J1178">
        <v>658.45939999999996</v>
      </c>
      <c r="K1178">
        <v>85171.72</v>
      </c>
      <c r="L1178">
        <v>6948385.6200000001</v>
      </c>
      <c r="M1178">
        <v>66</v>
      </c>
      <c r="N1178">
        <v>-1302.4000000000001</v>
      </c>
      <c r="O1178" s="8">
        <v>-0.99919999999999998</v>
      </c>
      <c r="P1178" s="8">
        <v>3.6700000000000003E-2</v>
      </c>
      <c r="Q1178" t="s">
        <v>610</v>
      </c>
      <c r="S1178" s="2">
        <v>43405</v>
      </c>
      <c r="T1178" t="s">
        <v>1056</v>
      </c>
      <c r="U1178">
        <v>129.35</v>
      </c>
      <c r="V1178">
        <v>0.1</v>
      </c>
      <c r="W1178">
        <f t="shared" si="212"/>
        <v>16018048.410371481</v>
      </c>
      <c r="X1178">
        <f t="shared" si="202"/>
        <v>40045.121025928704</v>
      </c>
      <c r="Y1178">
        <f t="shared" si="203"/>
        <v>300</v>
      </c>
      <c r="Z1178">
        <f t="shared" si="204"/>
        <v>-39163.35</v>
      </c>
      <c r="AA1178">
        <f t="shared" si="205"/>
        <v>15978885.060371481</v>
      </c>
      <c r="AB1178" s="9">
        <f>IFERROR(AA1178/MAX($A$3:AA1178)-1,"")</f>
        <v>-9.9528813208925593E-3</v>
      </c>
      <c r="AG1178" s="2">
        <f t="shared" si="210"/>
        <v>43698</v>
      </c>
      <c r="AH1178">
        <v>19182541.954553992</v>
      </c>
      <c r="AI1178" s="9">
        <f>AH1178/MAX($AH$2:AH1178)-1</f>
        <v>-1.7274233895206659E-2</v>
      </c>
      <c r="AJ1178" s="29">
        <f t="shared" si="206"/>
        <v>1</v>
      </c>
      <c r="AK1178" s="29">
        <f t="shared" si="207"/>
        <v>1</v>
      </c>
      <c r="AL1178" s="30">
        <f t="shared" si="211"/>
        <v>2</v>
      </c>
      <c r="AM1178" s="30">
        <f t="shared" si="208"/>
        <v>2369</v>
      </c>
      <c r="AN1178" s="31">
        <f t="shared" ca="1" si="209"/>
        <v>-1.7274233895206659E-2</v>
      </c>
      <c r="AV1178" t="s">
        <v>1056</v>
      </c>
      <c r="AW1178" t="s">
        <v>31</v>
      </c>
      <c r="AX1178" s="7">
        <v>43405.409722222219</v>
      </c>
      <c r="AY1178">
        <v>129.35</v>
      </c>
      <c r="AZ1178" s="7">
        <v>43405.635416666664</v>
      </c>
      <c r="BA1178">
        <v>0.1</v>
      </c>
      <c r="BB1178" s="8">
        <v>-0.99919999999999998</v>
      </c>
      <c r="BC1178">
        <v>-85958.25</v>
      </c>
      <c r="BD1178" s="8">
        <v>-1.0092000000000001</v>
      </c>
      <c r="BE1178">
        <v>658.45939999999996</v>
      </c>
      <c r="BF1178">
        <v>85171.72</v>
      </c>
      <c r="BG1178">
        <v>6948385.6200000001</v>
      </c>
      <c r="BH1178">
        <v>66</v>
      </c>
      <c r="BI1178">
        <v>-1302.4000000000001</v>
      </c>
      <c r="BJ1178" s="8">
        <v>-0.99919999999999998</v>
      </c>
      <c r="BK1178" s="8">
        <v>3.6700000000000003E-2</v>
      </c>
      <c r="BL1178" t="s">
        <v>610</v>
      </c>
    </row>
    <row r="1179" spans="1:64" x14ac:dyDescent="0.45">
      <c r="A1179" t="s">
        <v>1052</v>
      </c>
      <c r="B1179" t="s">
        <v>31</v>
      </c>
      <c r="C1179" s="7">
        <v>43416.545138888891</v>
      </c>
      <c r="D1179">
        <v>196.65</v>
      </c>
      <c r="E1179" s="7">
        <v>43417.388888888891</v>
      </c>
      <c r="F1179">
        <v>311.5</v>
      </c>
      <c r="G1179" s="8">
        <v>0.58399999999999996</v>
      </c>
      <c r="H1179">
        <v>41991.51</v>
      </c>
      <c r="I1179" s="8">
        <v>0.55820000000000003</v>
      </c>
      <c r="J1179">
        <v>382.54610000000002</v>
      </c>
      <c r="K1179">
        <v>75227.69</v>
      </c>
      <c r="L1179">
        <v>5087527.96</v>
      </c>
      <c r="M1179">
        <v>33</v>
      </c>
      <c r="N1179">
        <v>1272.47</v>
      </c>
      <c r="O1179" s="8">
        <v>-0.1457</v>
      </c>
      <c r="P1179" s="8">
        <v>0.75260000000000005</v>
      </c>
      <c r="Q1179" t="s">
        <v>610</v>
      </c>
      <c r="S1179" s="2">
        <v>43416</v>
      </c>
      <c r="T1179" t="s">
        <v>1052</v>
      </c>
      <c r="U1179">
        <v>196.65</v>
      </c>
      <c r="V1179">
        <v>311.5</v>
      </c>
      <c r="W1179">
        <f t="shared" si="212"/>
        <v>15978885.060371481</v>
      </c>
      <c r="X1179">
        <f t="shared" si="202"/>
        <v>39947.212650928705</v>
      </c>
      <c r="Y1179">
        <f t="shared" si="203"/>
        <v>200</v>
      </c>
      <c r="Z1179">
        <f t="shared" si="204"/>
        <v>21953.699999999997</v>
      </c>
      <c r="AA1179" t="str">
        <f t="shared" si="205"/>
        <v/>
      </c>
      <c r="AB1179" s="9" t="str">
        <f>IFERROR(AA1179/MAX($A$3:AA1179)-1,"")</f>
        <v/>
      </c>
      <c r="AG1179" s="2">
        <f t="shared" si="210"/>
        <v>43699</v>
      </c>
      <c r="AH1179">
        <v>19693432.41705399</v>
      </c>
      <c r="AI1179" s="9">
        <f>AH1179/MAX($AH$2:AH1179)-1</f>
        <v>0</v>
      </c>
      <c r="AJ1179" s="29">
        <f t="shared" si="206"/>
        <v>1</v>
      </c>
      <c r="AK1179" s="29">
        <f t="shared" si="207"/>
        <v>1</v>
      </c>
      <c r="AL1179" s="30">
        <f t="shared" si="211"/>
        <v>2</v>
      </c>
      <c r="AM1179" s="30">
        <f t="shared" si="208"/>
        <v>2369</v>
      </c>
      <c r="AN1179" s="31">
        <f t="shared" ca="1" si="209"/>
        <v>0</v>
      </c>
      <c r="AV1179" t="s">
        <v>1052</v>
      </c>
      <c r="AW1179" t="s">
        <v>31</v>
      </c>
      <c r="AX1179" s="7">
        <v>43416.545138888891</v>
      </c>
      <c r="AY1179">
        <v>196.65</v>
      </c>
      <c r="AZ1179" s="7">
        <v>43417.388888888891</v>
      </c>
      <c r="BA1179">
        <v>311.5</v>
      </c>
      <c r="BB1179" s="8">
        <v>0.58399999999999996</v>
      </c>
      <c r="BC1179">
        <v>41991.51</v>
      </c>
      <c r="BD1179" s="8">
        <v>0.55820000000000003</v>
      </c>
      <c r="BE1179">
        <v>382.54610000000002</v>
      </c>
      <c r="BF1179">
        <v>75227.69</v>
      </c>
      <c r="BG1179">
        <v>5087527.96</v>
      </c>
      <c r="BH1179">
        <v>33</v>
      </c>
      <c r="BI1179">
        <v>1272.47</v>
      </c>
      <c r="BJ1179" s="8">
        <v>-0.1457</v>
      </c>
      <c r="BK1179" s="8">
        <v>0.75260000000000005</v>
      </c>
      <c r="BL1179" t="s">
        <v>610</v>
      </c>
    </row>
    <row r="1180" spans="1:64" x14ac:dyDescent="0.45">
      <c r="A1180" t="s">
        <v>1064</v>
      </c>
      <c r="B1180" t="s">
        <v>31</v>
      </c>
      <c r="C1180" s="7">
        <v>43416.548611111109</v>
      </c>
      <c r="D1180">
        <v>171.6</v>
      </c>
      <c r="E1180" s="7">
        <v>43417.388888888891</v>
      </c>
      <c r="F1180">
        <v>246.15</v>
      </c>
      <c r="G1180" s="8">
        <v>0.43440000000000001</v>
      </c>
      <c r="H1180">
        <v>30847.5</v>
      </c>
      <c r="I1180" s="8">
        <v>0.41010000000000002</v>
      </c>
      <c r="J1180">
        <v>438.34589999999997</v>
      </c>
      <c r="K1180">
        <v>75220.160000000003</v>
      </c>
      <c r="L1180">
        <v>5118375.46</v>
      </c>
      <c r="M1180">
        <v>32</v>
      </c>
      <c r="N1180">
        <v>963.98</v>
      </c>
      <c r="O1180" s="8">
        <v>-0.12620000000000001</v>
      </c>
      <c r="P1180" s="8">
        <v>0.58620000000000005</v>
      </c>
      <c r="Q1180" t="s">
        <v>610</v>
      </c>
      <c r="S1180" s="2">
        <v>43416</v>
      </c>
      <c r="T1180" t="s">
        <v>1064</v>
      </c>
      <c r="U1180">
        <v>171.6</v>
      </c>
      <c r="V1180">
        <v>246.15</v>
      </c>
      <c r="W1180">
        <f t="shared" si="212"/>
        <v>15978885.060371481</v>
      </c>
      <c r="X1180">
        <f t="shared" si="202"/>
        <v>39947.212650928705</v>
      </c>
      <c r="Y1180">
        <f t="shared" si="203"/>
        <v>225</v>
      </c>
      <c r="Z1180">
        <f t="shared" si="204"/>
        <v>15833.8125</v>
      </c>
      <c r="AA1180" t="str">
        <f t="shared" si="205"/>
        <v/>
      </c>
      <c r="AB1180" s="9" t="str">
        <f>IFERROR(AA1180/MAX($A$3:AA1180)-1,"")</f>
        <v/>
      </c>
      <c r="AG1180" s="2">
        <f t="shared" si="210"/>
        <v>43700</v>
      </c>
      <c r="AH1180">
        <v>19720928.79205399</v>
      </c>
      <c r="AI1180" s="9">
        <f>AH1180/MAX($AH$2:AH1180)-1</f>
        <v>0</v>
      </c>
      <c r="AJ1180" s="29">
        <f t="shared" si="206"/>
        <v>1</v>
      </c>
      <c r="AK1180" s="29">
        <f t="shared" si="207"/>
        <v>1</v>
      </c>
      <c r="AL1180" s="30">
        <f t="shared" si="211"/>
        <v>2</v>
      </c>
      <c r="AM1180" s="30">
        <f t="shared" si="208"/>
        <v>2369</v>
      </c>
      <c r="AN1180" s="31">
        <f t="shared" ca="1" si="209"/>
        <v>0</v>
      </c>
      <c r="AV1180" t="s">
        <v>1064</v>
      </c>
      <c r="AW1180" t="s">
        <v>31</v>
      </c>
      <c r="AX1180" s="7">
        <v>43416.548611111109</v>
      </c>
      <c r="AY1180">
        <v>171.6</v>
      </c>
      <c r="AZ1180" s="7">
        <v>43417.388888888891</v>
      </c>
      <c r="BA1180">
        <v>246.15</v>
      </c>
      <c r="BB1180" s="8">
        <v>0.43440000000000001</v>
      </c>
      <c r="BC1180">
        <v>30847.5</v>
      </c>
      <c r="BD1180" s="8">
        <v>0.41010000000000002</v>
      </c>
      <c r="BE1180">
        <v>438.34589999999997</v>
      </c>
      <c r="BF1180">
        <v>75220.160000000003</v>
      </c>
      <c r="BG1180">
        <v>5118375.46</v>
      </c>
      <c r="BH1180">
        <v>32</v>
      </c>
      <c r="BI1180">
        <v>963.98</v>
      </c>
      <c r="BJ1180" s="8">
        <v>-0.12620000000000001</v>
      </c>
      <c r="BK1180" s="8">
        <v>0.58620000000000005</v>
      </c>
      <c r="BL1180" t="s">
        <v>610</v>
      </c>
    </row>
    <row r="1181" spans="1:64" x14ac:dyDescent="0.45">
      <c r="A1181" t="s">
        <v>1064</v>
      </c>
      <c r="B1181" t="s">
        <v>31</v>
      </c>
      <c r="C1181" s="7">
        <v>43416.548611111109</v>
      </c>
      <c r="D1181">
        <v>171.6</v>
      </c>
      <c r="E1181" s="7">
        <v>43417.385416666664</v>
      </c>
      <c r="F1181">
        <v>266.55</v>
      </c>
      <c r="G1181" s="8">
        <v>0.55330000000000001</v>
      </c>
      <c r="H1181">
        <v>44725.81</v>
      </c>
      <c r="I1181" s="8">
        <v>0.52780000000000005</v>
      </c>
      <c r="J1181">
        <v>493.83409999999998</v>
      </c>
      <c r="K1181">
        <v>84741.93</v>
      </c>
      <c r="L1181">
        <v>6993111.4299999997</v>
      </c>
      <c r="M1181">
        <v>31</v>
      </c>
      <c r="N1181">
        <v>1442.77</v>
      </c>
      <c r="O1181" s="8">
        <v>-0.12620000000000001</v>
      </c>
      <c r="P1181" s="8">
        <v>0.55330000000000001</v>
      </c>
      <c r="Q1181" t="s">
        <v>610</v>
      </c>
      <c r="S1181" s="2">
        <v>43416</v>
      </c>
      <c r="T1181" t="s">
        <v>1064</v>
      </c>
      <c r="U1181">
        <v>171.6</v>
      </c>
      <c r="V1181">
        <v>266.55</v>
      </c>
      <c r="W1181">
        <f t="shared" si="212"/>
        <v>15978885.060371481</v>
      </c>
      <c r="X1181">
        <f t="shared" si="202"/>
        <v>39947.212650928705</v>
      </c>
      <c r="Y1181">
        <f t="shared" si="203"/>
        <v>225</v>
      </c>
      <c r="Z1181">
        <f t="shared" si="204"/>
        <v>20377.912499999999</v>
      </c>
      <c r="AA1181">
        <f t="shared" si="205"/>
        <v>16037050.485371482</v>
      </c>
      <c r="AB1181" s="9">
        <f>IFERROR(AA1181/MAX($A$3:AA1181)-1,"")</f>
        <v>-6.3489683313177059E-3</v>
      </c>
      <c r="AG1181" s="2">
        <f t="shared" si="210"/>
        <v>43701</v>
      </c>
      <c r="AH1181">
        <v>19720928.79205399</v>
      </c>
      <c r="AI1181" s="9">
        <f>AH1181/MAX($AH$2:AH1181)-1</f>
        <v>0</v>
      </c>
      <c r="AJ1181" s="29">
        <f t="shared" si="206"/>
        <v>1</v>
      </c>
      <c r="AK1181" s="29">
        <f t="shared" si="207"/>
        <v>1</v>
      </c>
      <c r="AL1181" s="30">
        <f t="shared" si="211"/>
        <v>2</v>
      </c>
      <c r="AM1181" s="30">
        <f t="shared" si="208"/>
        <v>2369</v>
      </c>
      <c r="AN1181" s="31">
        <f t="shared" ca="1" si="209"/>
        <v>0</v>
      </c>
      <c r="AV1181" t="s">
        <v>1064</v>
      </c>
      <c r="AW1181" t="s">
        <v>31</v>
      </c>
      <c r="AX1181" s="7">
        <v>43416.548611111109</v>
      </c>
      <c r="AY1181">
        <v>171.6</v>
      </c>
      <c r="AZ1181" s="7">
        <v>43417.385416666664</v>
      </c>
      <c r="BA1181">
        <v>266.55</v>
      </c>
      <c r="BB1181" s="8">
        <v>0.55330000000000001</v>
      </c>
      <c r="BC1181">
        <v>44725.81</v>
      </c>
      <c r="BD1181" s="8">
        <v>0.52780000000000005</v>
      </c>
      <c r="BE1181">
        <v>493.83409999999998</v>
      </c>
      <c r="BF1181">
        <v>84741.93</v>
      </c>
      <c r="BG1181">
        <v>6993111.4299999997</v>
      </c>
      <c r="BH1181">
        <v>31</v>
      </c>
      <c r="BI1181">
        <v>1442.77</v>
      </c>
      <c r="BJ1181" s="8">
        <v>-0.12620000000000001</v>
      </c>
      <c r="BK1181" s="8">
        <v>0.55330000000000001</v>
      </c>
      <c r="BL1181" t="s">
        <v>610</v>
      </c>
    </row>
    <row r="1182" spans="1:64" x14ac:dyDescent="0.45">
      <c r="A1182" t="s">
        <v>1051</v>
      </c>
      <c r="B1182" t="s">
        <v>31</v>
      </c>
      <c r="C1182" s="7">
        <v>43417.545138888891</v>
      </c>
      <c r="D1182">
        <v>154.5</v>
      </c>
      <c r="E1182" s="7">
        <v>43418.388888888891</v>
      </c>
      <c r="F1182">
        <v>388</v>
      </c>
      <c r="G1182" s="8">
        <v>1.5113000000000001</v>
      </c>
      <c r="H1182">
        <v>111589.75999999999</v>
      </c>
      <c r="I1182" s="8">
        <v>1.4762</v>
      </c>
      <c r="J1182">
        <v>489.26780000000002</v>
      </c>
      <c r="K1182">
        <v>75591.88</v>
      </c>
      <c r="L1182">
        <v>5229965.22</v>
      </c>
      <c r="M1182">
        <v>33</v>
      </c>
      <c r="N1182">
        <v>3381.51</v>
      </c>
      <c r="O1182" s="8">
        <v>-0.16569999999999999</v>
      </c>
      <c r="P1182" s="8">
        <v>1.5113000000000001</v>
      </c>
      <c r="Q1182" t="s">
        <v>610</v>
      </c>
      <c r="S1182" s="2">
        <v>43417</v>
      </c>
      <c r="T1182" t="s">
        <v>1051</v>
      </c>
      <c r="U1182">
        <v>154.5</v>
      </c>
      <c r="V1182">
        <v>388</v>
      </c>
      <c r="W1182">
        <f t="shared" si="212"/>
        <v>16037050.485371482</v>
      </c>
      <c r="X1182">
        <f t="shared" si="202"/>
        <v>40092.626213428703</v>
      </c>
      <c r="Y1182">
        <f t="shared" si="203"/>
        <v>250</v>
      </c>
      <c r="Z1182">
        <f t="shared" si="204"/>
        <v>57018.750000000007</v>
      </c>
      <c r="AA1182" t="str">
        <f t="shared" si="205"/>
        <v/>
      </c>
      <c r="AB1182" s="9" t="str">
        <f>IFERROR(AA1182/MAX($A$3:AA1182)-1,"")</f>
        <v/>
      </c>
      <c r="AG1182" s="2">
        <f t="shared" si="210"/>
        <v>43702</v>
      </c>
      <c r="AH1182">
        <v>19720928.79205399</v>
      </c>
      <c r="AI1182" s="9">
        <f>AH1182/MAX($AH$2:AH1182)-1</f>
        <v>0</v>
      </c>
      <c r="AJ1182" s="29">
        <f t="shared" si="206"/>
        <v>1</v>
      </c>
      <c r="AK1182" s="29">
        <f t="shared" si="207"/>
        <v>1</v>
      </c>
      <c r="AL1182" s="30">
        <f t="shared" si="211"/>
        <v>2</v>
      </c>
      <c r="AM1182" s="30">
        <f t="shared" si="208"/>
        <v>2369</v>
      </c>
      <c r="AN1182" s="31">
        <f t="shared" ca="1" si="209"/>
        <v>0</v>
      </c>
      <c r="AV1182" t="s">
        <v>1051</v>
      </c>
      <c r="AW1182" t="s">
        <v>31</v>
      </c>
      <c r="AX1182" s="7">
        <v>43417.545138888891</v>
      </c>
      <c r="AY1182">
        <v>154.5</v>
      </c>
      <c r="AZ1182" s="7">
        <v>43418.388888888891</v>
      </c>
      <c r="BA1182">
        <v>388</v>
      </c>
      <c r="BB1182" s="8">
        <v>1.5113000000000001</v>
      </c>
      <c r="BC1182">
        <v>111589.75999999999</v>
      </c>
      <c r="BD1182" s="8">
        <v>1.4762</v>
      </c>
      <c r="BE1182">
        <v>489.26780000000002</v>
      </c>
      <c r="BF1182">
        <v>75591.88</v>
      </c>
      <c r="BG1182">
        <v>5229965.22</v>
      </c>
      <c r="BH1182">
        <v>33</v>
      </c>
      <c r="BI1182">
        <v>3381.51</v>
      </c>
      <c r="BJ1182" s="8">
        <v>-0.16569999999999999</v>
      </c>
      <c r="BK1182" s="8">
        <v>1.5113000000000001</v>
      </c>
      <c r="BL1182" t="s">
        <v>610</v>
      </c>
    </row>
    <row r="1183" spans="1:64" x14ac:dyDescent="0.45">
      <c r="A1183" t="s">
        <v>1051</v>
      </c>
      <c r="B1183" t="s">
        <v>31</v>
      </c>
      <c r="C1183" s="7">
        <v>43417.569444444445</v>
      </c>
      <c r="D1183">
        <v>181.45</v>
      </c>
      <c r="E1183" s="7">
        <v>43418.385416666664</v>
      </c>
      <c r="F1183">
        <v>350.85</v>
      </c>
      <c r="G1183" s="8">
        <v>0.93359999999999999</v>
      </c>
      <c r="H1183">
        <v>76830.5</v>
      </c>
      <c r="I1183" s="8">
        <v>0.90429999999999999</v>
      </c>
      <c r="J1183">
        <v>468.25880000000001</v>
      </c>
      <c r="K1183">
        <v>84965.55</v>
      </c>
      <c r="L1183">
        <v>7069941.9199999999</v>
      </c>
      <c r="M1183">
        <v>25</v>
      </c>
      <c r="N1183">
        <v>3073.22</v>
      </c>
      <c r="O1183" s="8">
        <v>-0.16200000000000001</v>
      </c>
      <c r="P1183" s="8">
        <v>0.93359999999999999</v>
      </c>
      <c r="Q1183" t="s">
        <v>610</v>
      </c>
      <c r="S1183" s="2">
        <v>43417</v>
      </c>
      <c r="T1183" t="s">
        <v>1051</v>
      </c>
      <c r="U1183">
        <v>181.45</v>
      </c>
      <c r="V1183">
        <v>350.85</v>
      </c>
      <c r="W1183">
        <f t="shared" si="212"/>
        <v>16037050.485371482</v>
      </c>
      <c r="X1183">
        <f t="shared" si="202"/>
        <v>40092.626213428703</v>
      </c>
      <c r="Y1183">
        <f t="shared" si="203"/>
        <v>225</v>
      </c>
      <c r="Z1183">
        <f t="shared" si="204"/>
        <v>36917.324999999997</v>
      </c>
      <c r="AA1183" t="str">
        <f t="shared" si="205"/>
        <v/>
      </c>
      <c r="AB1183" s="9" t="str">
        <f>IFERROR(AA1183/MAX($A$3:AA1183)-1,"")</f>
        <v/>
      </c>
      <c r="AG1183" s="2">
        <f t="shared" si="210"/>
        <v>43703</v>
      </c>
      <c r="AH1183">
        <v>19534692.617053989</v>
      </c>
      <c r="AI1183" s="9">
        <f>AH1183/MAX($AH$2:AH1183)-1</f>
        <v>-9.4435803183386957E-3</v>
      </c>
      <c r="AJ1183" s="29">
        <f t="shared" si="206"/>
        <v>1</v>
      </c>
      <c r="AK1183" s="29">
        <f t="shared" si="207"/>
        <v>1</v>
      </c>
      <c r="AL1183" s="30">
        <f t="shared" si="211"/>
        <v>2</v>
      </c>
      <c r="AM1183" s="30">
        <f t="shared" si="208"/>
        <v>2369</v>
      </c>
      <c r="AN1183" s="31">
        <f t="shared" ca="1" si="209"/>
        <v>-9.4435803183386957E-3</v>
      </c>
      <c r="AV1183" t="s">
        <v>1051</v>
      </c>
      <c r="AW1183" t="s">
        <v>31</v>
      </c>
      <c r="AX1183" s="7">
        <v>43417.569444444445</v>
      </c>
      <c r="AY1183">
        <v>181.45</v>
      </c>
      <c r="AZ1183" s="7">
        <v>43418.385416666664</v>
      </c>
      <c r="BA1183">
        <v>350.85</v>
      </c>
      <c r="BB1183" s="8">
        <v>0.93359999999999999</v>
      </c>
      <c r="BC1183">
        <v>76830.5</v>
      </c>
      <c r="BD1183" s="8">
        <v>0.90429999999999999</v>
      </c>
      <c r="BE1183">
        <v>468.25880000000001</v>
      </c>
      <c r="BF1183">
        <v>84965.55</v>
      </c>
      <c r="BG1183">
        <v>7069941.9199999999</v>
      </c>
      <c r="BH1183">
        <v>25</v>
      </c>
      <c r="BI1183">
        <v>3073.22</v>
      </c>
      <c r="BJ1183" s="8">
        <v>-0.16200000000000001</v>
      </c>
      <c r="BK1183" s="8">
        <v>0.93359999999999999</v>
      </c>
      <c r="BL1183" t="s">
        <v>610</v>
      </c>
    </row>
    <row r="1184" spans="1:64" x14ac:dyDescent="0.45">
      <c r="A1184" t="s">
        <v>1048</v>
      </c>
      <c r="B1184" t="s">
        <v>31</v>
      </c>
      <c r="C1184" s="7">
        <v>43417.572916666664</v>
      </c>
      <c r="D1184">
        <v>139.94999999999999</v>
      </c>
      <c r="E1184" s="7">
        <v>43418.388888888891</v>
      </c>
      <c r="F1184">
        <v>302.14999999999998</v>
      </c>
      <c r="G1184" s="8">
        <v>1.159</v>
      </c>
      <c r="H1184">
        <v>85287</v>
      </c>
      <c r="I1184" s="8">
        <v>1.1274</v>
      </c>
      <c r="J1184">
        <v>540.54719999999998</v>
      </c>
      <c r="K1184">
        <v>75649.59</v>
      </c>
      <c r="L1184">
        <v>5315252.22</v>
      </c>
      <c r="M1184">
        <v>25</v>
      </c>
      <c r="N1184">
        <v>3411.48</v>
      </c>
      <c r="O1184" s="8">
        <v>-9.9000000000000005E-2</v>
      </c>
      <c r="P1184" s="8">
        <v>1.159</v>
      </c>
      <c r="Q1184" t="s">
        <v>610</v>
      </c>
      <c r="S1184" s="2">
        <v>43417</v>
      </c>
      <c r="T1184" t="s">
        <v>1048</v>
      </c>
      <c r="U1184">
        <v>139.94999999999999</v>
      </c>
      <c r="V1184">
        <v>302.14999999999998</v>
      </c>
      <c r="W1184">
        <f t="shared" si="212"/>
        <v>16037050.485371482</v>
      </c>
      <c r="X1184">
        <f t="shared" si="202"/>
        <v>40092.626213428703</v>
      </c>
      <c r="Y1184">
        <f t="shared" si="203"/>
        <v>275</v>
      </c>
      <c r="Z1184">
        <f t="shared" si="204"/>
        <v>43389.224999999999</v>
      </c>
      <c r="AA1184" t="str">
        <f t="shared" si="205"/>
        <v/>
      </c>
      <c r="AB1184" s="9" t="str">
        <f>IFERROR(AA1184/MAX($A$3:AA1184)-1,"")</f>
        <v/>
      </c>
      <c r="AG1184" s="2">
        <f t="shared" si="210"/>
        <v>43704</v>
      </c>
      <c r="AH1184">
        <v>19534692.617053989</v>
      </c>
      <c r="AI1184" s="9">
        <f>AH1184/MAX($AH$2:AH1184)-1</f>
        <v>-9.4435803183386957E-3</v>
      </c>
      <c r="AJ1184" s="29">
        <f t="shared" si="206"/>
        <v>1</v>
      </c>
      <c r="AK1184" s="29">
        <f t="shared" si="207"/>
        <v>1</v>
      </c>
      <c r="AL1184" s="30">
        <f t="shared" si="211"/>
        <v>2</v>
      </c>
      <c r="AM1184" s="30">
        <f t="shared" si="208"/>
        <v>2369</v>
      </c>
      <c r="AN1184" s="31">
        <f t="shared" ca="1" si="209"/>
        <v>-9.4435803183386957E-3</v>
      </c>
      <c r="AV1184" t="s">
        <v>1048</v>
      </c>
      <c r="AW1184" t="s">
        <v>31</v>
      </c>
      <c r="AX1184" s="7">
        <v>43417.572916666664</v>
      </c>
      <c r="AY1184">
        <v>139.94999999999999</v>
      </c>
      <c r="AZ1184" s="7">
        <v>43418.388888888891</v>
      </c>
      <c r="BA1184">
        <v>302.14999999999998</v>
      </c>
      <c r="BB1184" s="8">
        <v>1.159</v>
      </c>
      <c r="BC1184">
        <v>85287</v>
      </c>
      <c r="BD1184" s="8">
        <v>1.1274</v>
      </c>
      <c r="BE1184">
        <v>540.54719999999998</v>
      </c>
      <c r="BF1184">
        <v>75649.59</v>
      </c>
      <c r="BG1184">
        <v>5315252.22</v>
      </c>
      <c r="BH1184">
        <v>25</v>
      </c>
      <c r="BI1184">
        <v>3411.48</v>
      </c>
      <c r="BJ1184" s="8">
        <v>-9.9000000000000005E-2</v>
      </c>
      <c r="BK1184" s="8">
        <v>1.159</v>
      </c>
      <c r="BL1184" t="s">
        <v>610</v>
      </c>
    </row>
    <row r="1185" spans="1:64" x14ac:dyDescent="0.45">
      <c r="A1185" t="s">
        <v>1048</v>
      </c>
      <c r="B1185" t="s">
        <v>31</v>
      </c>
      <c r="C1185" s="7">
        <v>43417.579861111109</v>
      </c>
      <c r="D1185">
        <v>163.05000000000001</v>
      </c>
      <c r="E1185" s="7">
        <v>43418.385416666664</v>
      </c>
      <c r="F1185">
        <v>269.25</v>
      </c>
      <c r="G1185" s="8">
        <v>0.65129999999999999</v>
      </c>
      <c r="H1185">
        <v>53102.55</v>
      </c>
      <c r="I1185" s="8">
        <v>0.62480000000000002</v>
      </c>
      <c r="J1185">
        <v>521.24180000000001</v>
      </c>
      <c r="K1185">
        <v>84988.47</v>
      </c>
      <c r="L1185">
        <v>7123044.4699999997</v>
      </c>
      <c r="M1185">
        <v>22</v>
      </c>
      <c r="N1185">
        <v>2413.75</v>
      </c>
      <c r="O1185" s="8">
        <v>-0.1285</v>
      </c>
      <c r="P1185" s="8">
        <v>0.65129999999999999</v>
      </c>
      <c r="Q1185" t="s">
        <v>610</v>
      </c>
      <c r="S1185" s="2">
        <v>43417</v>
      </c>
      <c r="T1185" t="s">
        <v>1048</v>
      </c>
      <c r="U1185">
        <v>163.05000000000001</v>
      </c>
      <c r="V1185">
        <v>269.25</v>
      </c>
      <c r="W1185">
        <f t="shared" si="212"/>
        <v>16037050.485371482</v>
      </c>
      <c r="X1185">
        <f t="shared" ref="X1185:X1248" si="213">W1185*0.25%</f>
        <v>40092.626213428703</v>
      </c>
      <c r="Y1185">
        <f t="shared" si="203"/>
        <v>250</v>
      </c>
      <c r="Z1185">
        <f t="shared" si="204"/>
        <v>25469.249999999996</v>
      </c>
      <c r="AA1185">
        <f t="shared" si="205"/>
        <v>16199845.035371482</v>
      </c>
      <c r="AB1185" s="9">
        <f>IFERROR(AA1185/MAX($A$3:AA1185)-1,"")</f>
        <v>0</v>
      </c>
      <c r="AG1185" s="2">
        <f t="shared" si="210"/>
        <v>43705</v>
      </c>
      <c r="AH1185">
        <v>19569821.704553988</v>
      </c>
      <c r="AI1185" s="9">
        <f>AH1185/MAX($AH$2:AH1185)-1</f>
        <v>-7.6622703267853476E-3</v>
      </c>
      <c r="AJ1185" s="29">
        <f t="shared" si="206"/>
        <v>1</v>
      </c>
      <c r="AK1185" s="29">
        <f t="shared" si="207"/>
        <v>1</v>
      </c>
      <c r="AL1185" s="30">
        <f t="shared" si="211"/>
        <v>2</v>
      </c>
      <c r="AM1185" s="30">
        <f t="shared" si="208"/>
        <v>2369</v>
      </c>
      <c r="AN1185" s="31">
        <f t="shared" ca="1" si="209"/>
        <v>-7.6622703267853476E-3</v>
      </c>
      <c r="AV1185" t="s">
        <v>1048</v>
      </c>
      <c r="AW1185" t="s">
        <v>31</v>
      </c>
      <c r="AX1185" s="7">
        <v>43417.579861111109</v>
      </c>
      <c r="AY1185">
        <v>163.05000000000001</v>
      </c>
      <c r="AZ1185" s="7">
        <v>43418.385416666664</v>
      </c>
      <c r="BA1185">
        <v>269.25</v>
      </c>
      <c r="BB1185" s="8">
        <v>0.65129999999999999</v>
      </c>
      <c r="BC1185">
        <v>53102.55</v>
      </c>
      <c r="BD1185" s="8">
        <v>0.62480000000000002</v>
      </c>
      <c r="BE1185">
        <v>521.24180000000001</v>
      </c>
      <c r="BF1185">
        <v>84988.47</v>
      </c>
      <c r="BG1185">
        <v>7123044.4699999997</v>
      </c>
      <c r="BH1185">
        <v>22</v>
      </c>
      <c r="BI1185">
        <v>2413.75</v>
      </c>
      <c r="BJ1185" s="8">
        <v>-0.1285</v>
      </c>
      <c r="BK1185" s="8">
        <v>0.65129999999999999</v>
      </c>
      <c r="BL1185" t="s">
        <v>610</v>
      </c>
    </row>
    <row r="1186" spans="1:64" x14ac:dyDescent="0.45">
      <c r="A1186" t="s">
        <v>1066</v>
      </c>
      <c r="B1186" t="s">
        <v>31</v>
      </c>
      <c r="C1186" s="7">
        <v>43419.541666666664</v>
      </c>
      <c r="D1186">
        <v>57.35</v>
      </c>
      <c r="E1186" s="7">
        <v>43419.635416666664</v>
      </c>
      <c r="F1186">
        <v>29.45</v>
      </c>
      <c r="G1186" s="8">
        <v>-0.48649999999999999</v>
      </c>
      <c r="H1186">
        <v>-42946.45</v>
      </c>
      <c r="I1186" s="8">
        <v>-0.50160000000000005</v>
      </c>
      <c r="J1186">
        <v>1492.855</v>
      </c>
      <c r="K1186">
        <v>85615.23</v>
      </c>
      <c r="L1186">
        <v>7080098.0199999996</v>
      </c>
      <c r="M1186">
        <v>28</v>
      </c>
      <c r="N1186">
        <v>-1533.8</v>
      </c>
      <c r="O1186" s="8">
        <v>-0.60509999999999997</v>
      </c>
      <c r="P1186" s="8">
        <v>0.30780000000000002</v>
      </c>
      <c r="Q1186" t="s">
        <v>610</v>
      </c>
      <c r="S1186" s="2">
        <v>43419</v>
      </c>
      <c r="T1186" t="s">
        <v>1066</v>
      </c>
      <c r="U1186">
        <v>57.35</v>
      </c>
      <c r="V1186">
        <v>29.45</v>
      </c>
      <c r="W1186">
        <f t="shared" si="212"/>
        <v>16199845.035371482</v>
      </c>
      <c r="X1186">
        <f t="shared" si="213"/>
        <v>40499.61258842871</v>
      </c>
      <c r="Y1186">
        <f t="shared" si="203"/>
        <v>700</v>
      </c>
      <c r="Z1186">
        <f t="shared" si="204"/>
        <v>-20137.600000000002</v>
      </c>
      <c r="AA1186" t="str">
        <f t="shared" si="205"/>
        <v/>
      </c>
      <c r="AB1186" s="9" t="str">
        <f>IFERROR(AA1186/MAX($A$3:AA1186)-1,"")</f>
        <v/>
      </c>
      <c r="AG1186" s="2">
        <f t="shared" si="210"/>
        <v>43706</v>
      </c>
      <c r="AH1186">
        <v>19664286.567053989</v>
      </c>
      <c r="AI1186" s="9">
        <f>AH1186/MAX($AH$2:AH1186)-1</f>
        <v>-2.8721885057879648E-3</v>
      </c>
      <c r="AJ1186" s="29">
        <f t="shared" si="206"/>
        <v>1</v>
      </c>
      <c r="AK1186" s="29">
        <f t="shared" si="207"/>
        <v>1</v>
      </c>
      <c r="AL1186" s="30">
        <f t="shared" si="211"/>
        <v>2</v>
      </c>
      <c r="AM1186" s="30">
        <f t="shared" si="208"/>
        <v>2369</v>
      </c>
      <c r="AN1186" s="31">
        <f t="shared" ca="1" si="209"/>
        <v>-2.8721885057879648E-3</v>
      </c>
      <c r="AV1186" t="s">
        <v>1066</v>
      </c>
      <c r="AW1186" t="s">
        <v>31</v>
      </c>
      <c r="AX1186" s="7">
        <v>43419.541666666664</v>
      </c>
      <c r="AY1186">
        <v>57.35</v>
      </c>
      <c r="AZ1186" s="7">
        <v>43419.635416666664</v>
      </c>
      <c r="BA1186">
        <v>29.45</v>
      </c>
      <c r="BB1186" s="8">
        <v>-0.48649999999999999</v>
      </c>
      <c r="BC1186">
        <v>-42946.45</v>
      </c>
      <c r="BD1186" s="8">
        <v>-0.50160000000000005</v>
      </c>
      <c r="BE1186">
        <v>1492.855</v>
      </c>
      <c r="BF1186">
        <v>85615.23</v>
      </c>
      <c r="BG1186">
        <v>7080098.0199999996</v>
      </c>
      <c r="BH1186">
        <v>28</v>
      </c>
      <c r="BI1186">
        <v>-1533.8</v>
      </c>
      <c r="BJ1186" s="8">
        <v>-0.60509999999999997</v>
      </c>
      <c r="BK1186" s="8">
        <v>0.30780000000000002</v>
      </c>
      <c r="BL1186" t="s">
        <v>610</v>
      </c>
    </row>
    <row r="1187" spans="1:64" x14ac:dyDescent="0.45">
      <c r="A1187" t="s">
        <v>1078</v>
      </c>
      <c r="B1187" t="s">
        <v>31</v>
      </c>
      <c r="C1187" s="7">
        <v>43419.548611111109</v>
      </c>
      <c r="D1187">
        <v>21.85</v>
      </c>
      <c r="E1187" s="7">
        <v>43419.635416666664</v>
      </c>
      <c r="F1187">
        <v>0.05</v>
      </c>
      <c r="G1187" s="8">
        <v>-0.99770000000000003</v>
      </c>
      <c r="H1187">
        <v>-86257.24</v>
      </c>
      <c r="I1187" s="8">
        <v>-1.0077</v>
      </c>
      <c r="J1187">
        <v>3917.4009999999998</v>
      </c>
      <c r="K1187">
        <v>85595.199999999997</v>
      </c>
      <c r="L1187">
        <v>6993840.7800000003</v>
      </c>
      <c r="M1187">
        <v>26</v>
      </c>
      <c r="N1187">
        <v>-3317.59</v>
      </c>
      <c r="O1187" s="8">
        <v>-0.99770000000000003</v>
      </c>
      <c r="P1187" s="8">
        <v>0.28149999999999997</v>
      </c>
      <c r="Q1187" t="s">
        <v>610</v>
      </c>
      <c r="S1187" s="2">
        <v>43419</v>
      </c>
      <c r="T1187" t="s">
        <v>1078</v>
      </c>
      <c r="U1187">
        <v>21.85</v>
      </c>
      <c r="V1187">
        <v>0.05</v>
      </c>
      <c r="W1187">
        <f t="shared" si="212"/>
        <v>16199845.035371482</v>
      </c>
      <c r="X1187">
        <f t="shared" si="213"/>
        <v>40499.61258842871</v>
      </c>
      <c r="Y1187">
        <f t="shared" si="203"/>
        <v>1850</v>
      </c>
      <c r="Z1187">
        <f t="shared" si="204"/>
        <v>-40735.15</v>
      </c>
      <c r="AA1187" t="str">
        <f t="shared" si="205"/>
        <v/>
      </c>
      <c r="AB1187" s="9" t="str">
        <f>IFERROR(AA1187/MAX($A$3:AA1187)-1,"")</f>
        <v/>
      </c>
      <c r="AG1187" s="2">
        <f t="shared" si="210"/>
        <v>43707</v>
      </c>
      <c r="AH1187">
        <v>19674230.242053989</v>
      </c>
      <c r="AI1187" s="9">
        <f>AH1187/MAX($AH$2:AH1187)-1</f>
        <v>-2.3679690998538172E-3</v>
      </c>
      <c r="AJ1187" s="29">
        <f t="shared" si="206"/>
        <v>1</v>
      </c>
      <c r="AK1187" s="29">
        <f t="shared" si="207"/>
        <v>1</v>
      </c>
      <c r="AL1187" s="30">
        <f t="shared" si="211"/>
        <v>2</v>
      </c>
      <c r="AM1187" s="30">
        <f t="shared" si="208"/>
        <v>2369</v>
      </c>
      <c r="AN1187" s="31">
        <f t="shared" ca="1" si="209"/>
        <v>-2.3679690998538172E-3</v>
      </c>
      <c r="AV1187" t="s">
        <v>1078</v>
      </c>
      <c r="AW1187" t="s">
        <v>31</v>
      </c>
      <c r="AX1187" s="7">
        <v>43419.548611111109</v>
      </c>
      <c r="AY1187">
        <v>21.85</v>
      </c>
      <c r="AZ1187" s="7">
        <v>43419.635416666664</v>
      </c>
      <c r="BA1187">
        <v>0.05</v>
      </c>
      <c r="BB1187" s="8">
        <v>-0.99770000000000003</v>
      </c>
      <c r="BC1187">
        <v>-86257.24</v>
      </c>
      <c r="BD1187" s="8">
        <v>-1.0077</v>
      </c>
      <c r="BE1187">
        <v>3917.4009999999998</v>
      </c>
      <c r="BF1187">
        <v>85595.199999999997</v>
      </c>
      <c r="BG1187">
        <v>6993840.7800000003</v>
      </c>
      <c r="BH1187">
        <v>26</v>
      </c>
      <c r="BI1187">
        <v>-3317.59</v>
      </c>
      <c r="BJ1187" s="8">
        <v>-0.99770000000000003</v>
      </c>
      <c r="BK1187" s="8">
        <v>0.28149999999999997</v>
      </c>
      <c r="BL1187" t="s">
        <v>610</v>
      </c>
    </row>
    <row r="1188" spans="1:64" x14ac:dyDescent="0.45">
      <c r="A1188" t="s">
        <v>1122</v>
      </c>
      <c r="B1188" t="s">
        <v>31</v>
      </c>
      <c r="C1188" s="7">
        <v>43419.607638888891</v>
      </c>
      <c r="D1188">
        <v>207.05</v>
      </c>
      <c r="E1188" s="7">
        <v>43420.388888888891</v>
      </c>
      <c r="F1188">
        <v>227.6</v>
      </c>
      <c r="G1188" s="8">
        <v>9.9299999999999999E-2</v>
      </c>
      <c r="H1188">
        <v>5992.77</v>
      </c>
      <c r="I1188" s="8">
        <v>7.8299999999999995E-2</v>
      </c>
      <c r="J1188">
        <v>369.84429999999998</v>
      </c>
      <c r="K1188">
        <v>76576.27</v>
      </c>
      <c r="L1188">
        <v>5321244.99</v>
      </c>
      <c r="M1188">
        <v>15</v>
      </c>
      <c r="N1188">
        <v>399.52</v>
      </c>
      <c r="O1188" s="8">
        <v>-9.1999999999999998E-2</v>
      </c>
      <c r="P1188" s="8">
        <v>0.15040000000000001</v>
      </c>
      <c r="Q1188" t="s">
        <v>610</v>
      </c>
      <c r="S1188" s="2">
        <v>43419</v>
      </c>
      <c r="T1188" t="s">
        <v>1122</v>
      </c>
      <c r="U1188">
        <v>207.05</v>
      </c>
      <c r="V1188">
        <v>227.6</v>
      </c>
      <c r="W1188">
        <f t="shared" si="212"/>
        <v>16199845.035371482</v>
      </c>
      <c r="X1188">
        <f t="shared" si="213"/>
        <v>40499.61258842871</v>
      </c>
      <c r="Y1188">
        <f t="shared" si="203"/>
        <v>200</v>
      </c>
      <c r="Z1188">
        <f t="shared" si="204"/>
        <v>3240.6999999999925</v>
      </c>
      <c r="AA1188">
        <f t="shared" si="205"/>
        <v>16142212.985371482</v>
      </c>
      <c r="AB1188" s="9">
        <f>IFERROR(AA1188/MAX($A$3:AA1188)-1,"")</f>
        <v>-3.5575679813086847E-3</v>
      </c>
      <c r="AG1188" s="2">
        <f t="shared" si="210"/>
        <v>43708</v>
      </c>
      <c r="AH1188">
        <v>19674230.242053989</v>
      </c>
      <c r="AI1188" s="9">
        <f>AH1188/MAX($AH$2:AH1188)-1</f>
        <v>-2.3679690998538172E-3</v>
      </c>
      <c r="AJ1188" s="29">
        <f t="shared" si="206"/>
        <v>1</v>
      </c>
      <c r="AK1188" s="29">
        <f t="shared" si="207"/>
        <v>1</v>
      </c>
      <c r="AL1188" s="30">
        <f t="shared" si="211"/>
        <v>2</v>
      </c>
      <c r="AM1188" s="30">
        <f t="shared" si="208"/>
        <v>2369</v>
      </c>
      <c r="AN1188" s="31">
        <f t="shared" ca="1" si="209"/>
        <v>-2.3679690998538172E-3</v>
      </c>
      <c r="AV1188" t="s">
        <v>1122</v>
      </c>
      <c r="AW1188" t="s">
        <v>31</v>
      </c>
      <c r="AX1188" s="7">
        <v>43419.607638888891</v>
      </c>
      <c r="AY1188">
        <v>207.05</v>
      </c>
      <c r="AZ1188" s="7">
        <v>43420.388888888891</v>
      </c>
      <c r="BA1188">
        <v>227.6</v>
      </c>
      <c r="BB1188" s="8">
        <v>9.9299999999999999E-2</v>
      </c>
      <c r="BC1188">
        <v>5992.77</v>
      </c>
      <c r="BD1188" s="8">
        <v>7.8299999999999995E-2</v>
      </c>
      <c r="BE1188">
        <v>369.84429999999998</v>
      </c>
      <c r="BF1188">
        <v>76576.27</v>
      </c>
      <c r="BG1188">
        <v>5321244.99</v>
      </c>
      <c r="BH1188">
        <v>15</v>
      </c>
      <c r="BI1188">
        <v>399.52</v>
      </c>
      <c r="BJ1188" s="8">
        <v>-9.1999999999999998E-2</v>
      </c>
      <c r="BK1188" s="8">
        <v>0.15040000000000001</v>
      </c>
      <c r="BL1188" t="s">
        <v>610</v>
      </c>
    </row>
    <row r="1189" spans="1:64" x14ac:dyDescent="0.45">
      <c r="A1189" t="s">
        <v>1088</v>
      </c>
      <c r="B1189" t="s">
        <v>31</v>
      </c>
      <c r="C1189" s="7">
        <v>43420.395833333336</v>
      </c>
      <c r="D1189">
        <v>193.1</v>
      </c>
      <c r="E1189" s="7">
        <v>43423.385416666664</v>
      </c>
      <c r="F1189">
        <v>199.15</v>
      </c>
      <c r="G1189" s="8">
        <v>3.1300000000000001E-2</v>
      </c>
      <c r="H1189">
        <v>936.16</v>
      </c>
      <c r="I1189" s="8">
        <v>1.0999999999999999E-2</v>
      </c>
      <c r="J1189">
        <v>440.02690000000001</v>
      </c>
      <c r="K1189">
        <v>84969.2</v>
      </c>
      <c r="L1189">
        <v>6994776.9400000004</v>
      </c>
      <c r="M1189">
        <v>75</v>
      </c>
      <c r="N1189">
        <v>12.48</v>
      </c>
      <c r="O1189" s="8">
        <v>-0.2336</v>
      </c>
      <c r="P1189" s="8">
        <v>0.108</v>
      </c>
      <c r="Q1189" t="s">
        <v>610</v>
      </c>
      <c r="S1189" s="2">
        <v>43420</v>
      </c>
      <c r="T1189" t="s">
        <v>1088</v>
      </c>
      <c r="U1189">
        <v>193.1</v>
      </c>
      <c r="V1189">
        <v>199.15</v>
      </c>
      <c r="W1189">
        <f t="shared" si="212"/>
        <v>16142212.985371482</v>
      </c>
      <c r="X1189">
        <f t="shared" si="213"/>
        <v>40355.532463428703</v>
      </c>
      <c r="Y1189">
        <f t="shared" si="203"/>
        <v>200</v>
      </c>
      <c r="Z1189">
        <f t="shared" si="204"/>
        <v>425.49999999999955</v>
      </c>
      <c r="AA1189">
        <f t="shared" si="205"/>
        <v>16142638.485371482</v>
      </c>
      <c r="AB1189" s="9">
        <f>IFERROR(AA1189/MAX($A$3:AA1189)-1,"")</f>
        <v>-3.5313022979598374E-3</v>
      </c>
      <c r="AG1189" s="2">
        <f t="shared" si="210"/>
        <v>43709</v>
      </c>
      <c r="AH1189">
        <v>19674230.242053989</v>
      </c>
      <c r="AI1189" s="9">
        <f>AH1189/MAX($AH$2:AH1189)-1</f>
        <v>-2.3679690998538172E-3</v>
      </c>
      <c r="AJ1189" s="29">
        <f t="shared" si="206"/>
        <v>1</v>
      </c>
      <c r="AK1189" s="29">
        <f t="shared" si="207"/>
        <v>1</v>
      </c>
      <c r="AL1189" s="30">
        <f t="shared" si="211"/>
        <v>2</v>
      </c>
      <c r="AM1189" s="30">
        <f t="shared" si="208"/>
        <v>2369</v>
      </c>
      <c r="AN1189" s="31">
        <f t="shared" ca="1" si="209"/>
        <v>-2.3679690998538172E-3</v>
      </c>
      <c r="AV1189" t="s">
        <v>1088</v>
      </c>
      <c r="AW1189" t="s">
        <v>31</v>
      </c>
      <c r="AX1189" s="7">
        <v>43420.395833333336</v>
      </c>
      <c r="AY1189">
        <v>193.1</v>
      </c>
      <c r="AZ1189" s="7">
        <v>43423.385416666664</v>
      </c>
      <c r="BA1189">
        <v>199.15</v>
      </c>
      <c r="BB1189" s="8">
        <v>3.1300000000000001E-2</v>
      </c>
      <c r="BC1189">
        <v>936.16</v>
      </c>
      <c r="BD1189" s="8">
        <v>1.0999999999999999E-2</v>
      </c>
      <c r="BE1189">
        <v>440.02690000000001</v>
      </c>
      <c r="BF1189">
        <v>84969.2</v>
      </c>
      <c r="BG1189">
        <v>6994776.9400000004</v>
      </c>
      <c r="BH1189">
        <v>75</v>
      </c>
      <c r="BI1189">
        <v>12.48</v>
      </c>
      <c r="BJ1189" s="8">
        <v>-0.2336</v>
      </c>
      <c r="BK1189" s="8">
        <v>0.108</v>
      </c>
      <c r="BL1189" t="s">
        <v>610</v>
      </c>
    </row>
    <row r="1190" spans="1:64" x14ac:dyDescent="0.45">
      <c r="A1190" t="s">
        <v>1078</v>
      </c>
      <c r="B1190" t="s">
        <v>31</v>
      </c>
      <c r="C1190" s="7">
        <v>43425.510416666664</v>
      </c>
      <c r="D1190">
        <v>139.85</v>
      </c>
      <c r="E1190" s="7">
        <v>43426.385416666664</v>
      </c>
      <c r="F1190">
        <v>103.05</v>
      </c>
      <c r="G1190" s="8">
        <v>-0.2631</v>
      </c>
      <c r="H1190">
        <v>-23835.83</v>
      </c>
      <c r="I1190" s="8">
        <v>-0.28050000000000003</v>
      </c>
      <c r="J1190">
        <v>607.60730000000001</v>
      </c>
      <c r="K1190">
        <v>84973.88</v>
      </c>
      <c r="L1190">
        <v>6970941.1100000003</v>
      </c>
      <c r="M1190">
        <v>42</v>
      </c>
      <c r="N1190">
        <v>-567.52</v>
      </c>
      <c r="O1190" s="8">
        <v>-0.2631</v>
      </c>
      <c r="P1190" s="8">
        <v>0.53310000000000002</v>
      </c>
      <c r="Q1190" t="s">
        <v>610</v>
      </c>
      <c r="S1190" s="2">
        <v>43425</v>
      </c>
      <c r="T1190" t="s">
        <v>1078</v>
      </c>
      <c r="U1190">
        <v>139.85</v>
      </c>
      <c r="V1190">
        <v>103.05</v>
      </c>
      <c r="W1190">
        <f t="shared" si="212"/>
        <v>16142638.485371482</v>
      </c>
      <c r="X1190">
        <f t="shared" si="213"/>
        <v>40356.596213428704</v>
      </c>
      <c r="Y1190">
        <f t="shared" si="203"/>
        <v>300</v>
      </c>
      <c r="Z1190">
        <f t="shared" si="204"/>
        <v>-11768.700000000004</v>
      </c>
      <c r="AA1190" t="str">
        <f t="shared" si="205"/>
        <v/>
      </c>
      <c r="AB1190" s="9" t="str">
        <f>IFERROR(AA1190/MAX($A$3:AA1190)-1,"")</f>
        <v/>
      </c>
      <c r="AG1190" s="2">
        <f t="shared" si="210"/>
        <v>43710</v>
      </c>
      <c r="AH1190">
        <v>19674230.242053989</v>
      </c>
      <c r="AI1190" s="9">
        <f>AH1190/MAX($AH$2:AH1190)-1</f>
        <v>-2.3679690998538172E-3</v>
      </c>
      <c r="AJ1190" s="29">
        <f t="shared" si="206"/>
        <v>1</v>
      </c>
      <c r="AK1190" s="29">
        <f t="shared" si="207"/>
        <v>1</v>
      </c>
      <c r="AL1190" s="30">
        <f t="shared" si="211"/>
        <v>2</v>
      </c>
      <c r="AM1190" s="30">
        <f t="shared" si="208"/>
        <v>2369</v>
      </c>
      <c r="AN1190" s="31">
        <f t="shared" ca="1" si="209"/>
        <v>-2.3679690998538172E-3</v>
      </c>
      <c r="AV1190" t="s">
        <v>1078</v>
      </c>
      <c r="AW1190" t="s">
        <v>31</v>
      </c>
      <c r="AX1190" s="7">
        <v>43425.510416666664</v>
      </c>
      <c r="AY1190">
        <v>139.85</v>
      </c>
      <c r="AZ1190" s="7">
        <v>43426.385416666664</v>
      </c>
      <c r="BA1190">
        <v>103.05</v>
      </c>
      <c r="BB1190" s="8">
        <v>-0.2631</v>
      </c>
      <c r="BC1190">
        <v>-23835.83</v>
      </c>
      <c r="BD1190" s="8">
        <v>-0.28050000000000003</v>
      </c>
      <c r="BE1190">
        <v>607.60730000000001</v>
      </c>
      <c r="BF1190">
        <v>84973.88</v>
      </c>
      <c r="BG1190">
        <v>6970941.1100000003</v>
      </c>
      <c r="BH1190">
        <v>42</v>
      </c>
      <c r="BI1190">
        <v>-567.52</v>
      </c>
      <c r="BJ1190" s="8">
        <v>-0.2631</v>
      </c>
      <c r="BK1190" s="8">
        <v>0.53310000000000002</v>
      </c>
      <c r="BL1190" t="s">
        <v>610</v>
      </c>
    </row>
    <row r="1191" spans="1:64" x14ac:dyDescent="0.45">
      <c r="A1191" t="s">
        <v>1088</v>
      </c>
      <c r="B1191" t="s">
        <v>31</v>
      </c>
      <c r="C1191" s="7">
        <v>43425.517361111109</v>
      </c>
      <c r="D1191">
        <v>117.05</v>
      </c>
      <c r="E1191" s="7">
        <v>43426.388888888891</v>
      </c>
      <c r="F1191">
        <v>44.9</v>
      </c>
      <c r="G1191" s="8">
        <v>-0.61639999999999995</v>
      </c>
      <c r="H1191">
        <v>-48280.25</v>
      </c>
      <c r="I1191" s="8">
        <v>-0.63019999999999998</v>
      </c>
      <c r="J1191">
        <v>654.47439999999995</v>
      </c>
      <c r="K1191">
        <v>76606.23</v>
      </c>
      <c r="L1191">
        <v>5272964.75</v>
      </c>
      <c r="M1191">
        <v>41</v>
      </c>
      <c r="N1191">
        <v>-1177.57</v>
      </c>
      <c r="O1191" s="8">
        <v>-0.61639999999999995</v>
      </c>
      <c r="P1191" s="8">
        <v>0.23019999999999999</v>
      </c>
      <c r="Q1191" t="s">
        <v>610</v>
      </c>
      <c r="S1191" s="2">
        <v>43425</v>
      </c>
      <c r="T1191" t="s">
        <v>1088</v>
      </c>
      <c r="U1191">
        <v>117.05</v>
      </c>
      <c r="V1191">
        <v>44.9</v>
      </c>
      <c r="W1191">
        <f t="shared" si="212"/>
        <v>16142638.485371482</v>
      </c>
      <c r="X1191">
        <f t="shared" si="213"/>
        <v>40356.596213428704</v>
      </c>
      <c r="Y1191">
        <f t="shared" si="203"/>
        <v>350</v>
      </c>
      <c r="Z1191">
        <f t="shared" si="204"/>
        <v>-25819.324999999997</v>
      </c>
      <c r="AA1191" t="str">
        <f t="shared" si="205"/>
        <v/>
      </c>
      <c r="AB1191" s="9" t="str">
        <f>IFERROR(AA1191/MAX($A$3:AA1191)-1,"")</f>
        <v/>
      </c>
      <c r="AG1191" s="2">
        <f t="shared" si="210"/>
        <v>43711</v>
      </c>
      <c r="AH1191">
        <v>19709178.16705399</v>
      </c>
      <c r="AI1191" s="9">
        <f>AH1191/MAX($AH$2:AH1191)-1</f>
        <v>-5.9584541498547416E-4</v>
      </c>
      <c r="AJ1191" s="29">
        <f t="shared" si="206"/>
        <v>1</v>
      </c>
      <c r="AK1191" s="29">
        <f t="shared" si="207"/>
        <v>1</v>
      </c>
      <c r="AL1191" s="30">
        <f t="shared" si="211"/>
        <v>2</v>
      </c>
      <c r="AM1191" s="30">
        <f t="shared" si="208"/>
        <v>2369</v>
      </c>
      <c r="AN1191" s="31">
        <f t="shared" ca="1" si="209"/>
        <v>-5.9584541498547416E-4</v>
      </c>
      <c r="AV1191" t="s">
        <v>1088</v>
      </c>
      <c r="AW1191" t="s">
        <v>31</v>
      </c>
      <c r="AX1191" s="7">
        <v>43425.517361111109</v>
      </c>
      <c r="AY1191">
        <v>117.05</v>
      </c>
      <c r="AZ1191" s="7">
        <v>43426.388888888891</v>
      </c>
      <c r="BA1191">
        <v>44.9</v>
      </c>
      <c r="BB1191" s="8">
        <v>-0.61639999999999995</v>
      </c>
      <c r="BC1191">
        <v>-48280.25</v>
      </c>
      <c r="BD1191" s="8">
        <v>-0.63019999999999998</v>
      </c>
      <c r="BE1191">
        <v>654.47439999999995</v>
      </c>
      <c r="BF1191">
        <v>76606.23</v>
      </c>
      <c r="BG1191">
        <v>5272964.75</v>
      </c>
      <c r="BH1191">
        <v>41</v>
      </c>
      <c r="BI1191">
        <v>-1177.57</v>
      </c>
      <c r="BJ1191" s="8">
        <v>-0.61639999999999995</v>
      </c>
      <c r="BK1191" s="8">
        <v>0.23019999999999999</v>
      </c>
      <c r="BL1191" t="s">
        <v>610</v>
      </c>
    </row>
    <row r="1192" spans="1:64" x14ac:dyDescent="0.45">
      <c r="A1192" t="s">
        <v>1088</v>
      </c>
      <c r="B1192" t="s">
        <v>31</v>
      </c>
      <c r="C1192" s="7">
        <v>43425.517361111109</v>
      </c>
      <c r="D1192">
        <v>117.05</v>
      </c>
      <c r="E1192" s="7">
        <v>43426.385416666664</v>
      </c>
      <c r="F1192">
        <v>54.099989999999998</v>
      </c>
      <c r="G1192" s="8">
        <v>-0.53779999999999994</v>
      </c>
      <c r="H1192">
        <v>-46938.94</v>
      </c>
      <c r="I1192" s="8">
        <v>-0.5524</v>
      </c>
      <c r="J1192">
        <v>725.91790000000003</v>
      </c>
      <c r="K1192">
        <v>84968.7</v>
      </c>
      <c r="L1192">
        <v>6924002.1699999999</v>
      </c>
      <c r="M1192">
        <v>40</v>
      </c>
      <c r="N1192">
        <v>-1173.47</v>
      </c>
      <c r="O1192" s="8">
        <v>-0.53779999999999994</v>
      </c>
      <c r="P1192" s="8">
        <v>0.23019999999999999</v>
      </c>
      <c r="Q1192" t="s">
        <v>610</v>
      </c>
      <c r="S1192" s="2">
        <v>43425</v>
      </c>
      <c r="T1192" t="s">
        <v>1088</v>
      </c>
      <c r="U1192">
        <v>117.05</v>
      </c>
      <c r="V1192">
        <v>54.099989999999998</v>
      </c>
      <c r="W1192">
        <f t="shared" si="212"/>
        <v>16142638.485371482</v>
      </c>
      <c r="X1192">
        <f t="shared" si="213"/>
        <v>40356.596213428704</v>
      </c>
      <c r="Y1192">
        <f t="shared" si="203"/>
        <v>350</v>
      </c>
      <c r="Z1192">
        <f t="shared" si="204"/>
        <v>-22631.528464999999</v>
      </c>
      <c r="AA1192">
        <f t="shared" si="205"/>
        <v>16082418.931906482</v>
      </c>
      <c r="AB1192" s="9">
        <f>IFERROR(AA1192/MAX($A$3:AA1192)-1,"")</f>
        <v>-7.2485942432539696E-3</v>
      </c>
      <c r="AG1192" s="2">
        <f t="shared" si="210"/>
        <v>43712</v>
      </c>
      <c r="AH1192">
        <v>19820233.992053989</v>
      </c>
      <c r="AI1192" s="9">
        <f>AH1192/MAX($AH$2:AH1192)-1</f>
        <v>0</v>
      </c>
      <c r="AJ1192" s="29">
        <f t="shared" si="206"/>
        <v>1</v>
      </c>
      <c r="AK1192" s="29">
        <f t="shared" si="207"/>
        <v>1</v>
      </c>
      <c r="AL1192" s="30">
        <f t="shared" si="211"/>
        <v>2</v>
      </c>
      <c r="AM1192" s="30">
        <f t="shared" si="208"/>
        <v>2369</v>
      </c>
      <c r="AN1192" s="31">
        <f t="shared" ca="1" si="209"/>
        <v>0</v>
      </c>
      <c r="AV1192" t="s">
        <v>1088</v>
      </c>
      <c r="AW1192" t="s">
        <v>31</v>
      </c>
      <c r="AX1192" s="7">
        <v>43425.517361111109</v>
      </c>
      <c r="AY1192">
        <v>117.05</v>
      </c>
      <c r="AZ1192" s="7">
        <v>43426.385416666664</v>
      </c>
      <c r="BA1192">
        <v>54.099989999999998</v>
      </c>
      <c r="BB1192" s="8">
        <v>-0.53779999999999994</v>
      </c>
      <c r="BC1192">
        <v>-46938.94</v>
      </c>
      <c r="BD1192" s="8">
        <v>-0.5524</v>
      </c>
      <c r="BE1192">
        <v>725.91790000000003</v>
      </c>
      <c r="BF1192">
        <v>84968.7</v>
      </c>
      <c r="BG1192">
        <v>6924002.1699999999</v>
      </c>
      <c r="BH1192">
        <v>40</v>
      </c>
      <c r="BI1192">
        <v>-1173.47</v>
      </c>
      <c r="BJ1192" s="8">
        <v>-0.53779999999999994</v>
      </c>
      <c r="BK1192" s="8">
        <v>0.23019999999999999</v>
      </c>
      <c r="BL1192" t="s">
        <v>610</v>
      </c>
    </row>
    <row r="1193" spans="1:64" x14ac:dyDescent="0.45">
      <c r="A1193" t="s">
        <v>1123</v>
      </c>
      <c r="B1193" t="s">
        <v>31</v>
      </c>
      <c r="C1193" s="7">
        <v>43426.614583333336</v>
      </c>
      <c r="D1193">
        <v>211.95</v>
      </c>
      <c r="E1193" s="7">
        <v>43426.635416666664</v>
      </c>
      <c r="F1193">
        <v>247.1</v>
      </c>
      <c r="G1193" s="8">
        <v>0.1658</v>
      </c>
      <c r="H1193">
        <v>11010.48</v>
      </c>
      <c r="I1193" s="8">
        <v>0.14419999999999999</v>
      </c>
      <c r="J1193">
        <v>360.29640000000001</v>
      </c>
      <c r="K1193">
        <v>76364.83</v>
      </c>
      <c r="L1193">
        <v>5283975.22</v>
      </c>
      <c r="M1193">
        <v>7</v>
      </c>
      <c r="N1193">
        <v>1572.93</v>
      </c>
      <c r="O1193" s="8">
        <v>-0.1066</v>
      </c>
      <c r="P1193" s="8">
        <v>0.19370000000000001</v>
      </c>
      <c r="Q1193" t="s">
        <v>610</v>
      </c>
      <c r="S1193" s="2">
        <v>43426</v>
      </c>
      <c r="T1193" t="s">
        <v>1123</v>
      </c>
      <c r="U1193">
        <v>211.95</v>
      </c>
      <c r="V1193">
        <v>247.1</v>
      </c>
      <c r="W1193">
        <f t="shared" si="212"/>
        <v>16082418.931906482</v>
      </c>
      <c r="X1193">
        <f t="shared" si="213"/>
        <v>40206.047329766203</v>
      </c>
      <c r="Y1193">
        <f t="shared" si="203"/>
        <v>200</v>
      </c>
      <c r="Z1193">
        <f t="shared" si="204"/>
        <v>6111.9000000000033</v>
      </c>
      <c r="AA1193" t="str">
        <f t="shared" si="205"/>
        <v/>
      </c>
      <c r="AB1193" s="9" t="str">
        <f>IFERROR(AA1193/MAX($A$3:AA1193)-1,"")</f>
        <v/>
      </c>
      <c r="AG1193" s="2">
        <f t="shared" si="210"/>
        <v>43713</v>
      </c>
      <c r="AH1193">
        <v>19786596.91705399</v>
      </c>
      <c r="AI1193" s="9">
        <f>AH1193/MAX($AH$2:AH1193)-1</f>
        <v>-1.6971078652998628E-3</v>
      </c>
      <c r="AJ1193" s="29">
        <f t="shared" si="206"/>
        <v>1</v>
      </c>
      <c r="AK1193" s="29">
        <f t="shared" si="207"/>
        <v>1</v>
      </c>
      <c r="AL1193" s="30">
        <f t="shared" si="211"/>
        <v>2</v>
      </c>
      <c r="AM1193" s="30">
        <f t="shared" si="208"/>
        <v>2369</v>
      </c>
      <c r="AN1193" s="31">
        <f t="shared" ca="1" si="209"/>
        <v>-1.6971078652998628E-3</v>
      </c>
      <c r="AV1193" t="s">
        <v>1123</v>
      </c>
      <c r="AW1193" t="s">
        <v>31</v>
      </c>
      <c r="AX1193" s="7">
        <v>43426.614583333336</v>
      </c>
      <c r="AY1193">
        <v>211.95</v>
      </c>
      <c r="AZ1193" s="7">
        <v>43426.635416666664</v>
      </c>
      <c r="BA1193">
        <v>247.1</v>
      </c>
      <c r="BB1193" s="8">
        <v>0.1658</v>
      </c>
      <c r="BC1193">
        <v>11010.48</v>
      </c>
      <c r="BD1193" s="8">
        <v>0.14419999999999999</v>
      </c>
      <c r="BE1193">
        <v>360.29640000000001</v>
      </c>
      <c r="BF1193">
        <v>76364.83</v>
      </c>
      <c r="BG1193">
        <v>5283975.22</v>
      </c>
      <c r="BH1193">
        <v>7</v>
      </c>
      <c r="BI1193">
        <v>1572.93</v>
      </c>
      <c r="BJ1193" s="8">
        <v>-0.1066</v>
      </c>
      <c r="BK1193" s="8">
        <v>0.19370000000000001</v>
      </c>
      <c r="BL1193" t="s">
        <v>610</v>
      </c>
    </row>
    <row r="1194" spans="1:64" x14ac:dyDescent="0.45">
      <c r="A1194" t="s">
        <v>1086</v>
      </c>
      <c r="B1194" t="s">
        <v>31</v>
      </c>
      <c r="C1194" s="7">
        <v>43426.618055555555</v>
      </c>
      <c r="D1194">
        <v>47.8</v>
      </c>
      <c r="E1194" s="7">
        <v>43426.635416666664</v>
      </c>
      <c r="F1194">
        <v>96.7</v>
      </c>
      <c r="G1194" s="8">
        <v>1.0229999999999999</v>
      </c>
      <c r="H1194">
        <v>84009.26</v>
      </c>
      <c r="I1194" s="8">
        <v>0.99280000000000002</v>
      </c>
      <c r="J1194">
        <v>1770.2929999999999</v>
      </c>
      <c r="K1194">
        <v>84620.01</v>
      </c>
      <c r="L1194">
        <v>7008011.4299999997</v>
      </c>
      <c r="M1194">
        <v>6</v>
      </c>
      <c r="N1194">
        <v>14001.54</v>
      </c>
      <c r="O1194" s="8">
        <v>-0.47699999999999998</v>
      </c>
      <c r="P1194" s="8">
        <v>1.0229999999999999</v>
      </c>
      <c r="Q1194" t="s">
        <v>610</v>
      </c>
      <c r="S1194" s="2">
        <v>43426</v>
      </c>
      <c r="T1194" t="s">
        <v>1086</v>
      </c>
      <c r="U1194">
        <v>47.8</v>
      </c>
      <c r="V1194">
        <v>96.7</v>
      </c>
      <c r="W1194">
        <f t="shared" si="212"/>
        <v>16082418.931906482</v>
      </c>
      <c r="X1194">
        <f t="shared" si="213"/>
        <v>40206.047329766203</v>
      </c>
      <c r="Y1194">
        <f t="shared" si="203"/>
        <v>850</v>
      </c>
      <c r="Z1194">
        <f t="shared" si="204"/>
        <v>40336.750000000007</v>
      </c>
      <c r="AA1194">
        <f t="shared" si="205"/>
        <v>16128867.581906483</v>
      </c>
      <c r="AB1194" s="9">
        <f>IFERROR(AA1194/MAX($A$3:AA1194)-1,"")</f>
        <v>-4.3813661988756358E-3</v>
      </c>
      <c r="AG1194" s="2">
        <f t="shared" si="210"/>
        <v>43714</v>
      </c>
      <c r="AH1194">
        <v>19758492.704553992</v>
      </c>
      <c r="AI1194" s="9">
        <f>AH1194/MAX($AH$2:AH1194)-1</f>
        <v>-3.1150635015081418E-3</v>
      </c>
      <c r="AJ1194" s="29">
        <f t="shared" si="206"/>
        <v>1</v>
      </c>
      <c r="AK1194" s="29">
        <f t="shared" si="207"/>
        <v>1</v>
      </c>
      <c r="AL1194" s="30">
        <f t="shared" si="211"/>
        <v>2</v>
      </c>
      <c r="AM1194" s="30">
        <f t="shared" si="208"/>
        <v>2369</v>
      </c>
      <c r="AN1194" s="31">
        <f t="shared" ca="1" si="209"/>
        <v>-3.1150635015081418E-3</v>
      </c>
      <c r="AV1194" t="s">
        <v>1086</v>
      </c>
      <c r="AW1194" t="s">
        <v>31</v>
      </c>
      <c r="AX1194" s="7">
        <v>43426.618055555555</v>
      </c>
      <c r="AY1194">
        <v>47.8</v>
      </c>
      <c r="AZ1194" s="7">
        <v>43426.635416666664</v>
      </c>
      <c r="BA1194">
        <v>96.7</v>
      </c>
      <c r="BB1194" s="8">
        <v>1.0229999999999999</v>
      </c>
      <c r="BC1194">
        <v>84009.26</v>
      </c>
      <c r="BD1194" s="8">
        <v>0.99280000000000002</v>
      </c>
      <c r="BE1194">
        <v>1770.2929999999999</v>
      </c>
      <c r="BF1194">
        <v>84620.01</v>
      </c>
      <c r="BG1194">
        <v>7008011.4299999997</v>
      </c>
      <c r="BH1194">
        <v>6</v>
      </c>
      <c r="BI1194">
        <v>14001.54</v>
      </c>
      <c r="BJ1194" s="8">
        <v>-0.47699999999999998</v>
      </c>
      <c r="BK1194" s="8">
        <v>1.0229999999999999</v>
      </c>
      <c r="BL1194" t="s">
        <v>610</v>
      </c>
    </row>
    <row r="1195" spans="1:64" x14ac:dyDescent="0.45">
      <c r="A1195" t="s">
        <v>1088</v>
      </c>
      <c r="B1195" t="s">
        <v>31</v>
      </c>
      <c r="C1195" s="7">
        <v>43430.569444444445</v>
      </c>
      <c r="D1195">
        <v>143.94999999999999</v>
      </c>
      <c r="E1195" s="7">
        <v>43431.388888888891</v>
      </c>
      <c r="F1195">
        <v>150.6</v>
      </c>
      <c r="G1195" s="8">
        <v>4.6199999999999998E-2</v>
      </c>
      <c r="H1195">
        <v>1966.64</v>
      </c>
      <c r="I1195" s="8">
        <v>2.5700000000000001E-2</v>
      </c>
      <c r="J1195">
        <v>530.87789999999995</v>
      </c>
      <c r="K1195">
        <v>76419.88</v>
      </c>
      <c r="L1195">
        <v>5285941.8600000003</v>
      </c>
      <c r="M1195">
        <v>26</v>
      </c>
      <c r="N1195">
        <v>75.64</v>
      </c>
      <c r="O1195" s="8">
        <v>-0.1004</v>
      </c>
      <c r="P1195" s="8">
        <v>0.3644</v>
      </c>
      <c r="Q1195" t="s">
        <v>610</v>
      </c>
      <c r="S1195" s="2">
        <v>43430</v>
      </c>
      <c r="T1195" t="s">
        <v>1088</v>
      </c>
      <c r="U1195">
        <v>143.94999999999999</v>
      </c>
      <c r="V1195">
        <v>150.6</v>
      </c>
      <c r="W1195">
        <f t="shared" si="212"/>
        <v>16128867.581906483</v>
      </c>
      <c r="X1195">
        <f t="shared" si="213"/>
        <v>40322.16895476621</v>
      </c>
      <c r="Y1195">
        <f t="shared" si="203"/>
        <v>275</v>
      </c>
      <c r="Z1195">
        <f t="shared" si="204"/>
        <v>1018.7374999999988</v>
      </c>
      <c r="AA1195" t="str">
        <f t="shared" si="205"/>
        <v/>
      </c>
      <c r="AB1195" s="9" t="str">
        <f>IFERROR(AA1195/MAX($A$3:AA1195)-1,"")</f>
        <v/>
      </c>
      <c r="AG1195" s="2">
        <f t="shared" si="210"/>
        <v>43715</v>
      </c>
      <c r="AH1195">
        <v>19758492.704553992</v>
      </c>
      <c r="AI1195" s="9">
        <f>AH1195/MAX($AH$2:AH1195)-1</f>
        <v>-3.1150635015081418E-3</v>
      </c>
      <c r="AJ1195" s="29">
        <f t="shared" si="206"/>
        <v>1</v>
      </c>
      <c r="AK1195" s="29">
        <f t="shared" si="207"/>
        <v>1</v>
      </c>
      <c r="AL1195" s="30">
        <f t="shared" si="211"/>
        <v>2</v>
      </c>
      <c r="AM1195" s="30">
        <f t="shared" si="208"/>
        <v>2369</v>
      </c>
      <c r="AN1195" s="31">
        <f t="shared" ca="1" si="209"/>
        <v>-3.1150635015081418E-3</v>
      </c>
      <c r="AV1195" t="s">
        <v>1088</v>
      </c>
      <c r="AW1195" t="s">
        <v>31</v>
      </c>
      <c r="AX1195" s="7">
        <v>43430.569444444445</v>
      </c>
      <c r="AY1195">
        <v>143.94999999999999</v>
      </c>
      <c r="AZ1195" s="7">
        <v>43431.388888888891</v>
      </c>
      <c r="BA1195">
        <v>150.6</v>
      </c>
      <c r="BB1195" s="8">
        <v>4.6199999999999998E-2</v>
      </c>
      <c r="BC1195">
        <v>1966.64</v>
      </c>
      <c r="BD1195" s="8">
        <v>2.5700000000000001E-2</v>
      </c>
      <c r="BE1195">
        <v>530.87789999999995</v>
      </c>
      <c r="BF1195">
        <v>76419.88</v>
      </c>
      <c r="BG1195">
        <v>5285941.8600000003</v>
      </c>
      <c r="BH1195">
        <v>26</v>
      </c>
      <c r="BI1195">
        <v>75.64</v>
      </c>
      <c r="BJ1195" s="8">
        <v>-0.1004</v>
      </c>
      <c r="BK1195" s="8">
        <v>0.3644</v>
      </c>
      <c r="BL1195" t="s">
        <v>610</v>
      </c>
    </row>
    <row r="1196" spans="1:64" x14ac:dyDescent="0.45">
      <c r="A1196" t="s">
        <v>1088</v>
      </c>
      <c r="B1196" t="s">
        <v>31</v>
      </c>
      <c r="C1196" s="7">
        <v>43430.569444444445</v>
      </c>
      <c r="D1196">
        <v>143.94999999999999</v>
      </c>
      <c r="E1196" s="7">
        <v>43431.385416666664</v>
      </c>
      <c r="F1196">
        <v>157.25</v>
      </c>
      <c r="G1196" s="8">
        <v>9.2399999999999996E-2</v>
      </c>
      <c r="H1196">
        <v>6077.75</v>
      </c>
      <c r="I1196" s="8">
        <v>7.1499999999999994E-2</v>
      </c>
      <c r="J1196">
        <v>590.76110000000006</v>
      </c>
      <c r="K1196">
        <v>85040.06</v>
      </c>
      <c r="L1196">
        <v>7014089.1799999997</v>
      </c>
      <c r="M1196">
        <v>25</v>
      </c>
      <c r="N1196">
        <v>243.11</v>
      </c>
      <c r="O1196" s="8">
        <v>-0.1004</v>
      </c>
      <c r="P1196" s="8">
        <v>0.3644</v>
      </c>
      <c r="Q1196" t="s">
        <v>610</v>
      </c>
      <c r="S1196" s="2">
        <v>43430</v>
      </c>
      <c r="T1196" t="s">
        <v>1088</v>
      </c>
      <c r="U1196">
        <v>143.94999999999999</v>
      </c>
      <c r="V1196">
        <v>157.25</v>
      </c>
      <c r="W1196">
        <f t="shared" si="212"/>
        <v>16128867.581906483</v>
      </c>
      <c r="X1196">
        <f t="shared" si="213"/>
        <v>40322.16895476621</v>
      </c>
      <c r="Y1196">
        <f t="shared" si="203"/>
        <v>275</v>
      </c>
      <c r="Z1196">
        <f t="shared" si="204"/>
        <v>2829.200000000003</v>
      </c>
      <c r="AA1196" t="str">
        <f t="shared" si="205"/>
        <v/>
      </c>
      <c r="AB1196" s="9" t="str">
        <f>IFERROR(AA1196/MAX($A$3:AA1196)-1,"")</f>
        <v/>
      </c>
      <c r="AG1196" s="2">
        <f t="shared" si="210"/>
        <v>43716</v>
      </c>
      <c r="AH1196">
        <v>19758492.704553992</v>
      </c>
      <c r="AI1196" s="9">
        <f>AH1196/MAX($AH$2:AH1196)-1</f>
        <v>-3.1150635015081418E-3</v>
      </c>
      <c r="AJ1196" s="29">
        <f t="shared" si="206"/>
        <v>1</v>
      </c>
      <c r="AK1196" s="29">
        <f t="shared" si="207"/>
        <v>1</v>
      </c>
      <c r="AL1196" s="30">
        <f t="shared" si="211"/>
        <v>2</v>
      </c>
      <c r="AM1196" s="30">
        <f t="shared" si="208"/>
        <v>2369</v>
      </c>
      <c r="AN1196" s="31">
        <f t="shared" ca="1" si="209"/>
        <v>-3.1150635015081418E-3</v>
      </c>
      <c r="AV1196" t="s">
        <v>1088</v>
      </c>
      <c r="AW1196" t="s">
        <v>31</v>
      </c>
      <c r="AX1196" s="7">
        <v>43430.569444444445</v>
      </c>
      <c r="AY1196">
        <v>143.94999999999999</v>
      </c>
      <c r="AZ1196" s="7">
        <v>43431.385416666664</v>
      </c>
      <c r="BA1196">
        <v>157.25</v>
      </c>
      <c r="BB1196" s="8">
        <v>9.2399999999999996E-2</v>
      </c>
      <c r="BC1196">
        <v>6077.75</v>
      </c>
      <c r="BD1196" s="8">
        <v>7.1499999999999994E-2</v>
      </c>
      <c r="BE1196">
        <v>590.76110000000006</v>
      </c>
      <c r="BF1196">
        <v>85040.06</v>
      </c>
      <c r="BG1196">
        <v>7014089.1799999997</v>
      </c>
      <c r="BH1196">
        <v>25</v>
      </c>
      <c r="BI1196">
        <v>243.11</v>
      </c>
      <c r="BJ1196" s="8">
        <v>-0.1004</v>
      </c>
      <c r="BK1196" s="8">
        <v>0.3644</v>
      </c>
      <c r="BL1196" t="s">
        <v>610</v>
      </c>
    </row>
    <row r="1197" spans="1:64" x14ac:dyDescent="0.45">
      <c r="A1197" t="s">
        <v>1084</v>
      </c>
      <c r="B1197" t="s">
        <v>31</v>
      </c>
      <c r="C1197" s="7">
        <v>43430.631944444445</v>
      </c>
      <c r="D1197">
        <v>138.80000000000001</v>
      </c>
      <c r="E1197" s="7">
        <v>43431.388888888891</v>
      </c>
      <c r="F1197">
        <v>106.25</v>
      </c>
      <c r="G1197" s="8">
        <v>-0.23449999999999999</v>
      </c>
      <c r="H1197">
        <v>-19294.330000000002</v>
      </c>
      <c r="I1197" s="8">
        <v>-0.25219999999999998</v>
      </c>
      <c r="J1197">
        <v>551.25879999999995</v>
      </c>
      <c r="K1197">
        <v>76514.720000000001</v>
      </c>
      <c r="L1197">
        <v>5266647.53</v>
      </c>
      <c r="M1197">
        <v>8</v>
      </c>
      <c r="N1197">
        <v>-2411.79</v>
      </c>
      <c r="O1197" s="8">
        <v>-0.33139999999999997</v>
      </c>
      <c r="P1197" s="8">
        <v>2.4899999999999999E-2</v>
      </c>
      <c r="Q1197" t="s">
        <v>610</v>
      </c>
      <c r="S1197" s="2">
        <v>43430</v>
      </c>
      <c r="T1197" t="s">
        <v>1084</v>
      </c>
      <c r="U1197">
        <v>138.80000000000001</v>
      </c>
      <c r="V1197">
        <v>106.25</v>
      </c>
      <c r="W1197">
        <f t="shared" si="212"/>
        <v>16128867.581906483</v>
      </c>
      <c r="X1197">
        <f t="shared" si="213"/>
        <v>40322.16895476621</v>
      </c>
      <c r="Y1197">
        <f t="shared" si="203"/>
        <v>300</v>
      </c>
      <c r="Z1197">
        <f t="shared" si="204"/>
        <v>-10500.150000000005</v>
      </c>
      <c r="AA1197" t="str">
        <f t="shared" si="205"/>
        <v/>
      </c>
      <c r="AB1197" s="9" t="str">
        <f>IFERROR(AA1197/MAX($A$3:AA1197)-1,"")</f>
        <v/>
      </c>
      <c r="AG1197" s="2">
        <f t="shared" si="210"/>
        <v>43717</v>
      </c>
      <c r="AH1197">
        <v>19782856.067053992</v>
      </c>
      <c r="AI1197" s="9">
        <f>AH1197/MAX($AH$2:AH1197)-1</f>
        <v>-1.8858468076099477E-3</v>
      </c>
      <c r="AJ1197" s="29">
        <f t="shared" si="206"/>
        <v>1</v>
      </c>
      <c r="AK1197" s="29">
        <f t="shared" si="207"/>
        <v>1</v>
      </c>
      <c r="AL1197" s="30">
        <f t="shared" si="211"/>
        <v>2</v>
      </c>
      <c r="AM1197" s="30">
        <f t="shared" si="208"/>
        <v>2369</v>
      </c>
      <c r="AN1197" s="31">
        <f t="shared" ca="1" si="209"/>
        <v>-1.8858468076099477E-3</v>
      </c>
      <c r="AV1197" t="s">
        <v>1084</v>
      </c>
      <c r="AW1197" t="s">
        <v>31</v>
      </c>
      <c r="AX1197" s="7">
        <v>43430.631944444445</v>
      </c>
      <c r="AY1197">
        <v>138.80000000000001</v>
      </c>
      <c r="AZ1197" s="7">
        <v>43431.388888888891</v>
      </c>
      <c r="BA1197">
        <v>106.25</v>
      </c>
      <c r="BB1197" s="8">
        <v>-0.23449999999999999</v>
      </c>
      <c r="BC1197">
        <v>-19294.330000000002</v>
      </c>
      <c r="BD1197" s="8">
        <v>-0.25219999999999998</v>
      </c>
      <c r="BE1197">
        <v>551.25879999999995</v>
      </c>
      <c r="BF1197">
        <v>76514.720000000001</v>
      </c>
      <c r="BG1197">
        <v>5266647.53</v>
      </c>
      <c r="BH1197">
        <v>8</v>
      </c>
      <c r="BI1197">
        <v>-2411.79</v>
      </c>
      <c r="BJ1197" s="8">
        <v>-0.33139999999999997</v>
      </c>
      <c r="BK1197" s="8">
        <v>2.4899999999999999E-2</v>
      </c>
      <c r="BL1197" t="s">
        <v>610</v>
      </c>
    </row>
    <row r="1198" spans="1:64" x14ac:dyDescent="0.45">
      <c r="A1198" t="s">
        <v>1084</v>
      </c>
      <c r="B1198" t="s">
        <v>31</v>
      </c>
      <c r="C1198" s="7">
        <v>43430.631944444445</v>
      </c>
      <c r="D1198">
        <v>138.80000000000001</v>
      </c>
      <c r="E1198" s="7">
        <v>43431.385416666664</v>
      </c>
      <c r="F1198">
        <v>111.4</v>
      </c>
      <c r="G1198" s="8">
        <v>-0.19739999999999999</v>
      </c>
      <c r="H1198">
        <v>-18343.11</v>
      </c>
      <c r="I1198" s="8">
        <v>-0.21540000000000001</v>
      </c>
      <c r="J1198">
        <v>613.44090000000006</v>
      </c>
      <c r="K1198">
        <v>85145.600000000006</v>
      </c>
      <c r="L1198">
        <v>6995746.0700000003</v>
      </c>
      <c r="M1198">
        <v>7</v>
      </c>
      <c r="N1198">
        <v>-2620.44</v>
      </c>
      <c r="O1198" s="8">
        <v>-0.26619999999999999</v>
      </c>
      <c r="P1198" s="8">
        <v>2.4899999999999999E-2</v>
      </c>
      <c r="Q1198" t="s">
        <v>610</v>
      </c>
      <c r="S1198" s="2">
        <v>43430</v>
      </c>
      <c r="T1198" t="s">
        <v>1084</v>
      </c>
      <c r="U1198">
        <v>138.80000000000001</v>
      </c>
      <c r="V1198">
        <v>111.4</v>
      </c>
      <c r="W1198">
        <f t="shared" si="212"/>
        <v>16128867.581906483</v>
      </c>
      <c r="X1198">
        <f t="shared" si="213"/>
        <v>40322.16895476621</v>
      </c>
      <c r="Y1198">
        <f t="shared" si="203"/>
        <v>300</v>
      </c>
      <c r="Z1198">
        <f t="shared" si="204"/>
        <v>-8970.600000000004</v>
      </c>
      <c r="AA1198">
        <f t="shared" si="205"/>
        <v>16113244.769406483</v>
      </c>
      <c r="AB1198" s="9">
        <f>IFERROR(AA1198/MAX($A$3:AA1198)-1,"")</f>
        <v>-5.3457465658414138E-3</v>
      </c>
      <c r="AG1198" s="2">
        <f t="shared" si="210"/>
        <v>43718</v>
      </c>
      <c r="AH1198">
        <v>19782856.067053992</v>
      </c>
      <c r="AI1198" s="9">
        <f>AH1198/MAX($AH$2:AH1198)-1</f>
        <v>-1.8858468076099477E-3</v>
      </c>
      <c r="AJ1198" s="29">
        <f t="shared" si="206"/>
        <v>1</v>
      </c>
      <c r="AK1198" s="29">
        <f t="shared" si="207"/>
        <v>1</v>
      </c>
      <c r="AL1198" s="30">
        <f t="shared" si="211"/>
        <v>2</v>
      </c>
      <c r="AM1198" s="30">
        <f t="shared" si="208"/>
        <v>2369</v>
      </c>
      <c r="AN1198" s="31">
        <f t="shared" ca="1" si="209"/>
        <v>-1.8858468076099477E-3</v>
      </c>
      <c r="AV1198" t="s">
        <v>1084</v>
      </c>
      <c r="AW1198" t="s">
        <v>31</v>
      </c>
      <c r="AX1198" s="7">
        <v>43430.631944444445</v>
      </c>
      <c r="AY1198">
        <v>138.80000000000001</v>
      </c>
      <c r="AZ1198" s="7">
        <v>43431.385416666664</v>
      </c>
      <c r="BA1198">
        <v>111.4</v>
      </c>
      <c r="BB1198" s="8">
        <v>-0.19739999999999999</v>
      </c>
      <c r="BC1198">
        <v>-18343.11</v>
      </c>
      <c r="BD1198" s="8">
        <v>-0.21540000000000001</v>
      </c>
      <c r="BE1198">
        <v>613.44090000000006</v>
      </c>
      <c r="BF1198">
        <v>85145.600000000006</v>
      </c>
      <c r="BG1198">
        <v>6995746.0700000003</v>
      </c>
      <c r="BH1198">
        <v>7</v>
      </c>
      <c r="BI1198">
        <v>-2620.44</v>
      </c>
      <c r="BJ1198" s="8">
        <v>-0.26619999999999999</v>
      </c>
      <c r="BK1198" s="8">
        <v>2.4899999999999999E-2</v>
      </c>
      <c r="BL1198" t="s">
        <v>610</v>
      </c>
    </row>
    <row r="1199" spans="1:64" x14ac:dyDescent="0.45">
      <c r="A1199" t="s">
        <v>1084</v>
      </c>
      <c r="B1199" t="s">
        <v>31</v>
      </c>
      <c r="C1199" s="7">
        <v>43431.440972222219</v>
      </c>
      <c r="D1199">
        <v>155.65</v>
      </c>
      <c r="E1199" s="7">
        <v>43432.385416666664</v>
      </c>
      <c r="F1199">
        <v>151.4</v>
      </c>
      <c r="G1199" s="8">
        <v>-2.7300000000000001E-2</v>
      </c>
      <c r="H1199">
        <v>-3996.7</v>
      </c>
      <c r="I1199" s="8">
        <v>-4.7E-2</v>
      </c>
      <c r="J1199">
        <v>545.96040000000005</v>
      </c>
      <c r="K1199">
        <v>84978.73</v>
      </c>
      <c r="L1199">
        <v>6991749.3600000003</v>
      </c>
      <c r="M1199">
        <v>62</v>
      </c>
      <c r="N1199">
        <v>-64.459999999999994</v>
      </c>
      <c r="O1199" s="8">
        <v>-0.52429999999999999</v>
      </c>
      <c r="P1199" s="8">
        <v>0.15640000000000001</v>
      </c>
      <c r="Q1199" t="s">
        <v>610</v>
      </c>
      <c r="S1199" s="2">
        <v>43431</v>
      </c>
      <c r="T1199" t="s">
        <v>1084</v>
      </c>
      <c r="U1199">
        <v>155.65</v>
      </c>
      <c r="V1199">
        <v>151.4</v>
      </c>
      <c r="W1199">
        <f t="shared" si="212"/>
        <v>16113244.769406483</v>
      </c>
      <c r="X1199">
        <f t="shared" si="213"/>
        <v>40283.111923516204</v>
      </c>
      <c r="Y1199">
        <f t="shared" si="203"/>
        <v>250</v>
      </c>
      <c r="Z1199">
        <f t="shared" si="204"/>
        <v>-1830.1250000000025</v>
      </c>
      <c r="AA1199" t="str">
        <f t="shared" si="205"/>
        <v/>
      </c>
      <c r="AB1199" s="9" t="str">
        <f>IFERROR(AA1199/MAX($A$3:AA1199)-1,"")</f>
        <v/>
      </c>
      <c r="AG1199" s="2">
        <f t="shared" si="210"/>
        <v>43719</v>
      </c>
      <c r="AH1199">
        <v>19807641.629553992</v>
      </c>
      <c r="AI1199" s="9">
        <f>AH1199/MAX($AH$2:AH1199)-1</f>
        <v>-6.353286497549071E-4</v>
      </c>
      <c r="AJ1199" s="29">
        <f t="shared" si="206"/>
        <v>1</v>
      </c>
      <c r="AK1199" s="29">
        <f t="shared" si="207"/>
        <v>1</v>
      </c>
      <c r="AL1199" s="30">
        <f t="shared" si="211"/>
        <v>2</v>
      </c>
      <c r="AM1199" s="30">
        <f t="shared" si="208"/>
        <v>2369</v>
      </c>
      <c r="AN1199" s="31">
        <f t="shared" ca="1" si="209"/>
        <v>-6.353286497549071E-4</v>
      </c>
      <c r="AV1199" t="s">
        <v>1084</v>
      </c>
      <c r="AW1199" t="s">
        <v>31</v>
      </c>
      <c r="AX1199" s="7">
        <v>43431.440972222219</v>
      </c>
      <c r="AY1199">
        <v>155.65</v>
      </c>
      <c r="AZ1199" s="7">
        <v>43432.385416666664</v>
      </c>
      <c r="BA1199">
        <v>151.4</v>
      </c>
      <c r="BB1199" s="8">
        <v>-2.7300000000000001E-2</v>
      </c>
      <c r="BC1199">
        <v>-3996.7</v>
      </c>
      <c r="BD1199" s="8">
        <v>-4.7E-2</v>
      </c>
      <c r="BE1199">
        <v>545.96040000000005</v>
      </c>
      <c r="BF1199">
        <v>84978.73</v>
      </c>
      <c r="BG1199">
        <v>6991749.3600000003</v>
      </c>
      <c r="BH1199">
        <v>62</v>
      </c>
      <c r="BI1199">
        <v>-64.459999999999994</v>
      </c>
      <c r="BJ1199" s="8">
        <v>-0.52429999999999999</v>
      </c>
      <c r="BK1199" s="8">
        <v>0.15640000000000001</v>
      </c>
      <c r="BL1199" t="s">
        <v>610</v>
      </c>
    </row>
    <row r="1200" spans="1:64" x14ac:dyDescent="0.45">
      <c r="A1200" t="s">
        <v>1089</v>
      </c>
      <c r="B1200" t="s">
        <v>31</v>
      </c>
      <c r="C1200" s="7">
        <v>43431.618055555555</v>
      </c>
      <c r="D1200">
        <v>93.4</v>
      </c>
      <c r="E1200" s="7">
        <v>43432.385416666664</v>
      </c>
      <c r="F1200">
        <v>99</v>
      </c>
      <c r="G1200" s="8">
        <v>0.06</v>
      </c>
      <c r="H1200">
        <v>3342.39</v>
      </c>
      <c r="I1200" s="8">
        <v>3.9399999999999998E-2</v>
      </c>
      <c r="J1200">
        <v>909.24639999999999</v>
      </c>
      <c r="K1200">
        <v>84923.62</v>
      </c>
      <c r="L1200">
        <v>6995091.75</v>
      </c>
      <c r="M1200">
        <v>11</v>
      </c>
      <c r="N1200">
        <v>303.85000000000002</v>
      </c>
      <c r="O1200" s="8">
        <v>-0.13969999999999999</v>
      </c>
      <c r="P1200" s="8">
        <v>0.1017</v>
      </c>
      <c r="Q1200" t="s">
        <v>610</v>
      </c>
      <c r="S1200" s="2">
        <v>43431</v>
      </c>
      <c r="T1200" t="s">
        <v>1089</v>
      </c>
      <c r="U1200">
        <v>93.4</v>
      </c>
      <c r="V1200">
        <v>99</v>
      </c>
      <c r="W1200">
        <f t="shared" si="212"/>
        <v>16113244.769406483</v>
      </c>
      <c r="X1200">
        <f t="shared" si="213"/>
        <v>40283.111923516204</v>
      </c>
      <c r="Y1200">
        <f t="shared" si="203"/>
        <v>425</v>
      </c>
      <c r="Z1200">
        <f t="shared" si="204"/>
        <v>1562.3000000000009</v>
      </c>
      <c r="AA1200">
        <f t="shared" si="205"/>
        <v>16112976.944406483</v>
      </c>
      <c r="AB1200" s="9">
        <f>IFERROR(AA1200/MAX($A$3:AA1200)-1,"")</f>
        <v>-5.3622791313946427E-3</v>
      </c>
      <c r="AG1200" s="2">
        <f t="shared" si="210"/>
        <v>43720</v>
      </c>
      <c r="AH1200">
        <v>19707286.117053993</v>
      </c>
      <c r="AI1200" s="9">
        <f>AH1200/MAX($AH$2:AH1200)-1</f>
        <v>-5.6986146099625712E-3</v>
      </c>
      <c r="AJ1200" s="29">
        <f t="shared" si="206"/>
        <v>1</v>
      </c>
      <c r="AK1200" s="29">
        <f t="shared" si="207"/>
        <v>1</v>
      </c>
      <c r="AL1200" s="30">
        <f t="shared" si="211"/>
        <v>2</v>
      </c>
      <c r="AM1200" s="30">
        <f t="shared" si="208"/>
        <v>2369</v>
      </c>
      <c r="AN1200" s="31">
        <f t="shared" ca="1" si="209"/>
        <v>-5.6986146099625712E-3</v>
      </c>
      <c r="AV1200" t="s">
        <v>1089</v>
      </c>
      <c r="AW1200" t="s">
        <v>31</v>
      </c>
      <c r="AX1200" s="7">
        <v>43431.618055555555</v>
      </c>
      <c r="AY1200">
        <v>93.4</v>
      </c>
      <c r="AZ1200" s="7">
        <v>43432.385416666664</v>
      </c>
      <c r="BA1200">
        <v>99</v>
      </c>
      <c r="BB1200" s="8">
        <v>0.06</v>
      </c>
      <c r="BC1200">
        <v>3342.39</v>
      </c>
      <c r="BD1200" s="8">
        <v>3.9399999999999998E-2</v>
      </c>
      <c r="BE1200">
        <v>909.24639999999999</v>
      </c>
      <c r="BF1200">
        <v>84923.62</v>
      </c>
      <c r="BG1200">
        <v>6995091.75</v>
      </c>
      <c r="BH1200">
        <v>11</v>
      </c>
      <c r="BI1200">
        <v>303.85000000000002</v>
      </c>
      <c r="BJ1200" s="8">
        <v>-0.13969999999999999</v>
      </c>
      <c r="BK1200" s="8">
        <v>0.1017</v>
      </c>
      <c r="BL1200" t="s">
        <v>610</v>
      </c>
    </row>
    <row r="1201" spans="1:64" x14ac:dyDescent="0.45">
      <c r="A1201" t="s">
        <v>1069</v>
      </c>
      <c r="B1201" t="s">
        <v>31</v>
      </c>
      <c r="C1201" s="7">
        <v>43433.527777777781</v>
      </c>
      <c r="D1201">
        <v>49.65</v>
      </c>
      <c r="E1201" s="7">
        <v>43433.635416666664</v>
      </c>
      <c r="F1201">
        <v>218</v>
      </c>
      <c r="G1201" s="8">
        <v>3.3906999999999998</v>
      </c>
      <c r="H1201">
        <v>283548.46000000002</v>
      </c>
      <c r="I1201" s="8">
        <v>3.3368000000000002</v>
      </c>
      <c r="J1201">
        <v>1711.49</v>
      </c>
      <c r="K1201">
        <v>84975.45</v>
      </c>
      <c r="L1201">
        <v>7278640.21</v>
      </c>
      <c r="M1201">
        <v>32</v>
      </c>
      <c r="N1201">
        <v>8860.89</v>
      </c>
      <c r="O1201" s="8">
        <v>-0.25979999999999998</v>
      </c>
      <c r="P1201" s="8">
        <v>5.1097999999999999</v>
      </c>
      <c r="Q1201" t="s">
        <v>610</v>
      </c>
      <c r="S1201" s="2">
        <v>43433</v>
      </c>
      <c r="T1201" t="s">
        <v>1069</v>
      </c>
      <c r="U1201">
        <v>49.65</v>
      </c>
      <c r="V1201">
        <v>218</v>
      </c>
      <c r="W1201">
        <f t="shared" si="212"/>
        <v>16112976.944406483</v>
      </c>
      <c r="X1201">
        <f t="shared" si="213"/>
        <v>40282.442361016212</v>
      </c>
      <c r="Y1201">
        <f t="shared" si="203"/>
        <v>800</v>
      </c>
      <c r="Z1201">
        <f t="shared" si="204"/>
        <v>132538.79999999999</v>
      </c>
      <c r="AA1201" t="str">
        <f t="shared" si="205"/>
        <v/>
      </c>
      <c r="AB1201" s="9" t="str">
        <f>IFERROR(AA1201/MAX($A$3:AA1201)-1,"")</f>
        <v/>
      </c>
      <c r="AG1201" s="2">
        <f t="shared" si="210"/>
        <v>43721</v>
      </c>
      <c r="AH1201">
        <v>19624951.754553992</v>
      </c>
      <c r="AI1201" s="9">
        <f>AH1201/MAX($AH$2:AH1201)-1</f>
        <v>-9.8526706384135521E-3</v>
      </c>
      <c r="AJ1201" s="29">
        <f t="shared" si="206"/>
        <v>1</v>
      </c>
      <c r="AK1201" s="29">
        <f t="shared" si="207"/>
        <v>1</v>
      </c>
      <c r="AL1201" s="30">
        <f t="shared" si="211"/>
        <v>2</v>
      </c>
      <c r="AM1201" s="30">
        <f t="shared" si="208"/>
        <v>2369</v>
      </c>
      <c r="AN1201" s="31">
        <f t="shared" ca="1" si="209"/>
        <v>-9.8526706384135521E-3</v>
      </c>
      <c r="AV1201" t="s">
        <v>1069</v>
      </c>
      <c r="AW1201" t="s">
        <v>31</v>
      </c>
      <c r="AX1201" s="7">
        <v>43433.527777777781</v>
      </c>
      <c r="AY1201">
        <v>49.65</v>
      </c>
      <c r="AZ1201" s="7">
        <v>43433.635416666664</v>
      </c>
      <c r="BA1201">
        <v>218</v>
      </c>
      <c r="BB1201" s="8">
        <v>3.3906999999999998</v>
      </c>
      <c r="BC1201">
        <v>283548.46000000002</v>
      </c>
      <c r="BD1201" s="8">
        <v>3.3368000000000002</v>
      </c>
      <c r="BE1201">
        <v>1711.49</v>
      </c>
      <c r="BF1201">
        <v>84975.45</v>
      </c>
      <c r="BG1201">
        <v>7278640.21</v>
      </c>
      <c r="BH1201">
        <v>32</v>
      </c>
      <c r="BI1201">
        <v>8860.89</v>
      </c>
      <c r="BJ1201" s="8">
        <v>-0.25979999999999998</v>
      </c>
      <c r="BK1201" s="8">
        <v>5.1097999999999999</v>
      </c>
      <c r="BL1201" t="s">
        <v>610</v>
      </c>
    </row>
    <row r="1202" spans="1:64" x14ac:dyDescent="0.45">
      <c r="A1202" t="s">
        <v>1070</v>
      </c>
      <c r="B1202" t="s">
        <v>31</v>
      </c>
      <c r="C1202" s="7">
        <v>43433.548611111109</v>
      </c>
      <c r="D1202">
        <v>45</v>
      </c>
      <c r="E1202" s="7">
        <v>43433.635416666664</v>
      </c>
      <c r="F1202">
        <v>109.25</v>
      </c>
      <c r="G1202" s="8">
        <v>1.4278</v>
      </c>
      <c r="H1202">
        <v>118612.19</v>
      </c>
      <c r="I1202" s="8">
        <v>1.3935</v>
      </c>
      <c r="J1202">
        <v>1891.5150000000001</v>
      </c>
      <c r="K1202">
        <v>85118.19</v>
      </c>
      <c r="L1202">
        <v>7397252.4000000004</v>
      </c>
      <c r="M1202">
        <v>26</v>
      </c>
      <c r="N1202">
        <v>4562.01</v>
      </c>
      <c r="O1202" s="8">
        <v>-0.49890000000000001</v>
      </c>
      <c r="P1202" s="8">
        <v>3.7189000000000001</v>
      </c>
      <c r="Q1202" t="s">
        <v>610</v>
      </c>
      <c r="S1202" s="2">
        <v>43433</v>
      </c>
      <c r="T1202" t="s">
        <v>1070</v>
      </c>
      <c r="U1202">
        <v>45</v>
      </c>
      <c r="V1202">
        <v>109.25</v>
      </c>
      <c r="W1202">
        <f t="shared" si="212"/>
        <v>16112976.944406483</v>
      </c>
      <c r="X1202">
        <f t="shared" si="213"/>
        <v>40282.442361016212</v>
      </c>
      <c r="Y1202">
        <f t="shared" si="203"/>
        <v>900</v>
      </c>
      <c r="Z1202">
        <f t="shared" si="204"/>
        <v>56436.75</v>
      </c>
      <c r="AA1202" t="str">
        <f t="shared" si="205"/>
        <v/>
      </c>
      <c r="AB1202" s="9" t="str">
        <f>IFERROR(AA1202/MAX($A$3:AA1202)-1,"")</f>
        <v/>
      </c>
      <c r="AG1202" s="2">
        <f t="shared" si="210"/>
        <v>43722</v>
      </c>
      <c r="AH1202">
        <v>19624951.754553992</v>
      </c>
      <c r="AI1202" s="9">
        <f>AH1202/MAX($AH$2:AH1202)-1</f>
        <v>-9.8526706384135521E-3</v>
      </c>
      <c r="AJ1202" s="29">
        <f t="shared" si="206"/>
        <v>1</v>
      </c>
      <c r="AK1202" s="29">
        <f t="shared" si="207"/>
        <v>1</v>
      </c>
      <c r="AL1202" s="30">
        <f t="shared" si="211"/>
        <v>2</v>
      </c>
      <c r="AM1202" s="30">
        <f t="shared" si="208"/>
        <v>2369</v>
      </c>
      <c r="AN1202" s="31">
        <f t="shared" ca="1" si="209"/>
        <v>-9.8526706384135521E-3</v>
      </c>
      <c r="AV1202" t="s">
        <v>1070</v>
      </c>
      <c r="AW1202" t="s">
        <v>31</v>
      </c>
      <c r="AX1202" s="7">
        <v>43433.548611111109</v>
      </c>
      <c r="AY1202">
        <v>45</v>
      </c>
      <c r="AZ1202" s="7">
        <v>43433.635416666664</v>
      </c>
      <c r="BA1202">
        <v>109.25</v>
      </c>
      <c r="BB1202" s="8">
        <v>1.4278</v>
      </c>
      <c r="BC1202">
        <v>118612.19</v>
      </c>
      <c r="BD1202" s="8">
        <v>1.3935</v>
      </c>
      <c r="BE1202">
        <v>1891.5150000000001</v>
      </c>
      <c r="BF1202">
        <v>85118.19</v>
      </c>
      <c r="BG1202">
        <v>7397252.4000000004</v>
      </c>
      <c r="BH1202">
        <v>26</v>
      </c>
      <c r="BI1202">
        <v>4562.01</v>
      </c>
      <c r="BJ1202" s="8">
        <v>-0.49890000000000001</v>
      </c>
      <c r="BK1202" s="8">
        <v>3.7189000000000001</v>
      </c>
      <c r="BL1202" t="s">
        <v>610</v>
      </c>
    </row>
    <row r="1203" spans="1:64" x14ac:dyDescent="0.45">
      <c r="A1203" t="s">
        <v>1067</v>
      </c>
      <c r="B1203" t="s">
        <v>31</v>
      </c>
      <c r="C1203" s="7">
        <v>43433.572916666664</v>
      </c>
      <c r="D1203">
        <v>176.4</v>
      </c>
      <c r="E1203" s="7">
        <v>43434.388888888891</v>
      </c>
      <c r="F1203">
        <v>294.64999999999998</v>
      </c>
      <c r="G1203" s="8">
        <v>0.6704</v>
      </c>
      <c r="H1203">
        <v>49131.73</v>
      </c>
      <c r="I1203" s="8">
        <v>0.64359999999999995</v>
      </c>
      <c r="J1203">
        <v>432.72809999999998</v>
      </c>
      <c r="K1203">
        <v>76333.23</v>
      </c>
      <c r="L1203">
        <v>5315779.26</v>
      </c>
      <c r="M1203">
        <v>25</v>
      </c>
      <c r="N1203">
        <v>1965.27</v>
      </c>
      <c r="O1203" s="8">
        <v>-0.1159</v>
      </c>
      <c r="P1203" s="8">
        <v>0.71340000000000003</v>
      </c>
      <c r="Q1203" t="s">
        <v>610</v>
      </c>
      <c r="S1203" s="2">
        <v>43433</v>
      </c>
      <c r="T1203" t="s">
        <v>1067</v>
      </c>
      <c r="U1203">
        <v>176.4</v>
      </c>
      <c r="V1203">
        <v>294.64999999999998</v>
      </c>
      <c r="W1203">
        <f t="shared" si="212"/>
        <v>16112976.944406483</v>
      </c>
      <c r="X1203">
        <f t="shared" si="213"/>
        <v>40282.442361016212</v>
      </c>
      <c r="Y1203">
        <f t="shared" si="203"/>
        <v>225</v>
      </c>
      <c r="Z1203">
        <f t="shared" si="204"/>
        <v>25546.38749999999</v>
      </c>
      <c r="AA1203" t="str">
        <f t="shared" si="205"/>
        <v/>
      </c>
      <c r="AB1203" s="9" t="str">
        <f>IFERROR(AA1203/MAX($A$3:AA1203)-1,"")</f>
        <v/>
      </c>
      <c r="AG1203" s="2">
        <f t="shared" si="210"/>
        <v>43723</v>
      </c>
      <c r="AH1203">
        <v>19624951.754553992</v>
      </c>
      <c r="AI1203" s="9">
        <f>AH1203/MAX($AH$2:AH1203)-1</f>
        <v>-9.8526706384135521E-3</v>
      </c>
      <c r="AJ1203" s="29">
        <f t="shared" si="206"/>
        <v>1</v>
      </c>
      <c r="AK1203" s="29">
        <f t="shared" si="207"/>
        <v>1</v>
      </c>
      <c r="AL1203" s="30">
        <f t="shared" si="211"/>
        <v>2</v>
      </c>
      <c r="AM1203" s="30">
        <f t="shared" si="208"/>
        <v>2369</v>
      </c>
      <c r="AN1203" s="31">
        <f t="shared" ca="1" si="209"/>
        <v>-9.8526706384135521E-3</v>
      </c>
      <c r="AV1203" t="s">
        <v>1067</v>
      </c>
      <c r="AW1203" t="s">
        <v>31</v>
      </c>
      <c r="AX1203" s="7">
        <v>43433.572916666664</v>
      </c>
      <c r="AY1203">
        <v>176.4</v>
      </c>
      <c r="AZ1203" s="7">
        <v>43434.388888888891</v>
      </c>
      <c r="BA1203">
        <v>294.64999999999998</v>
      </c>
      <c r="BB1203" s="8">
        <v>0.6704</v>
      </c>
      <c r="BC1203">
        <v>49131.73</v>
      </c>
      <c r="BD1203" s="8">
        <v>0.64359999999999995</v>
      </c>
      <c r="BE1203">
        <v>432.72809999999998</v>
      </c>
      <c r="BF1203">
        <v>76333.23</v>
      </c>
      <c r="BG1203">
        <v>5315779.26</v>
      </c>
      <c r="BH1203">
        <v>25</v>
      </c>
      <c r="BI1203">
        <v>1965.27</v>
      </c>
      <c r="BJ1203" s="8">
        <v>-0.1159</v>
      </c>
      <c r="BK1203" s="8">
        <v>0.71340000000000003</v>
      </c>
      <c r="BL1203" t="s">
        <v>610</v>
      </c>
    </row>
    <row r="1204" spans="1:64" x14ac:dyDescent="0.45">
      <c r="A1204" t="s">
        <v>1124</v>
      </c>
      <c r="B1204" t="s">
        <v>31</v>
      </c>
      <c r="C1204" s="7">
        <v>43433.583333333336</v>
      </c>
      <c r="D1204">
        <v>144</v>
      </c>
      <c r="E1204" s="7">
        <v>43434.388888888891</v>
      </c>
      <c r="F1204">
        <v>239.8</v>
      </c>
      <c r="G1204" s="8">
        <v>0.6653</v>
      </c>
      <c r="H1204">
        <v>48739.41</v>
      </c>
      <c r="I1204" s="8">
        <v>0.63859999999999995</v>
      </c>
      <c r="J1204">
        <v>529.99509999999998</v>
      </c>
      <c r="K1204">
        <v>76319.289999999994</v>
      </c>
      <c r="L1204">
        <v>5364518.67</v>
      </c>
      <c r="M1204">
        <v>22</v>
      </c>
      <c r="N1204">
        <v>2215.4299999999998</v>
      </c>
      <c r="O1204" s="8">
        <v>-8.09E-2</v>
      </c>
      <c r="P1204" s="8">
        <v>0.72189999999999999</v>
      </c>
      <c r="Q1204" t="s">
        <v>610</v>
      </c>
      <c r="S1204" s="2">
        <v>43433</v>
      </c>
      <c r="T1204" t="s">
        <v>1124</v>
      </c>
      <c r="U1204">
        <v>144</v>
      </c>
      <c r="V1204">
        <v>239.8</v>
      </c>
      <c r="W1204">
        <f t="shared" si="212"/>
        <v>16112976.944406483</v>
      </c>
      <c r="X1204">
        <f t="shared" si="213"/>
        <v>40282.442361016212</v>
      </c>
      <c r="Y1204">
        <f t="shared" si="203"/>
        <v>275</v>
      </c>
      <c r="Z1204">
        <f t="shared" si="204"/>
        <v>25289.550000000007</v>
      </c>
      <c r="AA1204">
        <f t="shared" si="205"/>
        <v>16352788.431906484</v>
      </c>
      <c r="AB1204" s="9">
        <f>IFERROR(AA1204/MAX($A$3:AA1204)-1,"")</f>
        <v>0</v>
      </c>
      <c r="AG1204" s="2">
        <f t="shared" si="210"/>
        <v>43724</v>
      </c>
      <c r="AH1204">
        <v>19578805.742053993</v>
      </c>
      <c r="AI1204" s="9">
        <f>AH1204/MAX($AH$2:AH1204)-1</f>
        <v>-1.2180898070970558E-2</v>
      </c>
      <c r="AJ1204" s="29">
        <f t="shared" si="206"/>
        <v>1</v>
      </c>
      <c r="AK1204" s="29">
        <f t="shared" si="207"/>
        <v>1</v>
      </c>
      <c r="AL1204" s="30">
        <f t="shared" si="211"/>
        <v>2</v>
      </c>
      <c r="AM1204" s="30">
        <f t="shared" si="208"/>
        <v>2369</v>
      </c>
      <c r="AN1204" s="31">
        <f t="shared" ca="1" si="209"/>
        <v>-1.2180898070970558E-2</v>
      </c>
      <c r="AV1204" t="s">
        <v>1124</v>
      </c>
      <c r="AW1204" t="s">
        <v>31</v>
      </c>
      <c r="AX1204" s="7">
        <v>43433.583333333336</v>
      </c>
      <c r="AY1204">
        <v>144</v>
      </c>
      <c r="AZ1204" s="7">
        <v>43434.388888888891</v>
      </c>
      <c r="BA1204">
        <v>239.8</v>
      </c>
      <c r="BB1204" s="8">
        <v>0.6653</v>
      </c>
      <c r="BC1204">
        <v>48739.41</v>
      </c>
      <c r="BD1204" s="8">
        <v>0.63859999999999995</v>
      </c>
      <c r="BE1204">
        <v>529.99509999999998</v>
      </c>
      <c r="BF1204">
        <v>76319.289999999994</v>
      </c>
      <c r="BG1204">
        <v>5364518.67</v>
      </c>
      <c r="BH1204">
        <v>22</v>
      </c>
      <c r="BI1204">
        <v>2215.4299999999998</v>
      </c>
      <c r="BJ1204" s="8">
        <v>-8.09E-2</v>
      </c>
      <c r="BK1204" s="8">
        <v>0.72189999999999999</v>
      </c>
      <c r="BL1204" t="s">
        <v>610</v>
      </c>
    </row>
    <row r="1205" spans="1:64" x14ac:dyDescent="0.45">
      <c r="A1205" t="s">
        <v>1118</v>
      </c>
      <c r="B1205" t="s">
        <v>31</v>
      </c>
      <c r="C1205" s="7">
        <v>43434.541666666664</v>
      </c>
      <c r="D1205">
        <v>216.7</v>
      </c>
      <c r="E1205" s="7">
        <v>43437.385416666664</v>
      </c>
      <c r="F1205">
        <v>138.85</v>
      </c>
      <c r="G1205" s="8">
        <v>-0.35930000000000001</v>
      </c>
      <c r="H1205">
        <v>-32677.25</v>
      </c>
      <c r="I1205" s="8">
        <v>-0.37569999999999998</v>
      </c>
      <c r="J1205">
        <v>401.41329999999999</v>
      </c>
      <c r="K1205">
        <v>86986.26</v>
      </c>
      <c r="L1205">
        <v>7364575.1500000004</v>
      </c>
      <c r="M1205">
        <v>33</v>
      </c>
      <c r="N1205">
        <v>-990.22</v>
      </c>
      <c r="O1205" s="8">
        <v>-0.53849999999999998</v>
      </c>
      <c r="P1205" s="8">
        <v>6.0000000000000001E-3</v>
      </c>
      <c r="Q1205" t="s">
        <v>610</v>
      </c>
      <c r="S1205" s="2">
        <v>43434</v>
      </c>
      <c r="T1205" t="s">
        <v>1118</v>
      </c>
      <c r="U1205">
        <v>216.7</v>
      </c>
      <c r="V1205">
        <v>138.85</v>
      </c>
      <c r="W1205">
        <f t="shared" si="212"/>
        <v>16352788.431906484</v>
      </c>
      <c r="X1205">
        <f t="shared" si="213"/>
        <v>40881.971079766212</v>
      </c>
      <c r="Y1205">
        <f t="shared" si="203"/>
        <v>200</v>
      </c>
      <c r="Z1205">
        <f t="shared" si="204"/>
        <v>-16281.099999999999</v>
      </c>
      <c r="AA1205">
        <f t="shared" si="205"/>
        <v>16336507.331906484</v>
      </c>
      <c r="AB1205" s="9">
        <f>IFERROR(AA1205/MAX($A$3:AA1205)-1,"")</f>
        <v>-9.9561613407983529E-4</v>
      </c>
      <c r="AG1205" s="2">
        <f t="shared" si="210"/>
        <v>43725</v>
      </c>
      <c r="AH1205">
        <v>19651222.967053995</v>
      </c>
      <c r="AI1205" s="9">
        <f>AH1205/MAX($AH$2:AH1205)-1</f>
        <v>-8.527196251454594E-3</v>
      </c>
      <c r="AJ1205" s="29">
        <f t="shared" si="206"/>
        <v>1</v>
      </c>
      <c r="AK1205" s="29">
        <f t="shared" si="207"/>
        <v>1</v>
      </c>
      <c r="AL1205" s="30">
        <f t="shared" si="211"/>
        <v>2</v>
      </c>
      <c r="AM1205" s="30">
        <f t="shared" si="208"/>
        <v>2369</v>
      </c>
      <c r="AN1205" s="31">
        <f t="shared" ca="1" si="209"/>
        <v>-8.527196251454594E-3</v>
      </c>
      <c r="AV1205" t="s">
        <v>1118</v>
      </c>
      <c r="AW1205" t="s">
        <v>31</v>
      </c>
      <c r="AX1205" s="7">
        <v>43434.541666666664</v>
      </c>
      <c r="AY1205">
        <v>216.7</v>
      </c>
      <c r="AZ1205" s="7">
        <v>43437.385416666664</v>
      </c>
      <c r="BA1205">
        <v>138.85</v>
      </c>
      <c r="BB1205" s="8">
        <v>-0.35930000000000001</v>
      </c>
      <c r="BC1205">
        <v>-32677.25</v>
      </c>
      <c r="BD1205" s="8">
        <v>-0.37569999999999998</v>
      </c>
      <c r="BE1205">
        <v>401.41329999999999</v>
      </c>
      <c r="BF1205">
        <v>86986.26</v>
      </c>
      <c r="BG1205">
        <v>7364575.1500000004</v>
      </c>
      <c r="BH1205">
        <v>33</v>
      </c>
      <c r="BI1205">
        <v>-990.22</v>
      </c>
      <c r="BJ1205" s="8">
        <v>-0.53849999999999998</v>
      </c>
      <c r="BK1205" s="8">
        <v>6.0000000000000001E-3</v>
      </c>
      <c r="BL1205" t="s">
        <v>610</v>
      </c>
    </row>
    <row r="1206" spans="1:64" x14ac:dyDescent="0.45">
      <c r="A1206" t="s">
        <v>1097</v>
      </c>
      <c r="B1206" t="s">
        <v>31</v>
      </c>
      <c r="C1206" s="7">
        <v>43437.395833333336</v>
      </c>
      <c r="D1206">
        <v>207.05</v>
      </c>
      <c r="E1206" s="7">
        <v>43438.385416666664</v>
      </c>
      <c r="F1206">
        <v>215.9</v>
      </c>
      <c r="G1206" s="8">
        <v>4.2700000000000002E-2</v>
      </c>
      <c r="H1206">
        <v>1937.53</v>
      </c>
      <c r="I1206" s="8">
        <v>2.23E-2</v>
      </c>
      <c r="J1206">
        <v>419.3329</v>
      </c>
      <c r="K1206">
        <v>86822.88</v>
      </c>
      <c r="L1206">
        <v>7366512.6799999997</v>
      </c>
      <c r="M1206">
        <v>75</v>
      </c>
      <c r="N1206">
        <v>25.83</v>
      </c>
      <c r="O1206" s="8">
        <v>-0.1444</v>
      </c>
      <c r="P1206" s="8">
        <v>0.1676</v>
      </c>
      <c r="Q1206" t="s">
        <v>610</v>
      </c>
      <c r="S1206" s="2">
        <v>43437</v>
      </c>
      <c r="T1206" t="s">
        <v>1097</v>
      </c>
      <c r="U1206">
        <v>207.05</v>
      </c>
      <c r="V1206">
        <v>215.9</v>
      </c>
      <c r="W1206">
        <f t="shared" si="212"/>
        <v>16336507.331906484</v>
      </c>
      <c r="X1206">
        <f t="shared" si="213"/>
        <v>40841.268329766215</v>
      </c>
      <c r="Y1206">
        <f t="shared" si="203"/>
        <v>200</v>
      </c>
      <c r="Z1206">
        <f t="shared" si="204"/>
        <v>924.09999999999854</v>
      </c>
      <c r="AA1206" t="str">
        <f t="shared" si="205"/>
        <v/>
      </c>
      <c r="AB1206" s="9" t="str">
        <f>IFERROR(AA1206/MAX($A$3:AA1206)-1,"")</f>
        <v/>
      </c>
      <c r="AG1206" s="2">
        <f t="shared" si="210"/>
        <v>43726</v>
      </c>
      <c r="AH1206">
        <v>19687603.242053993</v>
      </c>
      <c r="AI1206" s="9">
        <f>AH1206/MAX($AH$2:AH1206)-1</f>
        <v>-6.6916843692748085E-3</v>
      </c>
      <c r="AJ1206" s="29">
        <f t="shared" si="206"/>
        <v>1</v>
      </c>
      <c r="AK1206" s="29">
        <f t="shared" si="207"/>
        <v>1</v>
      </c>
      <c r="AL1206" s="30">
        <f t="shared" si="211"/>
        <v>2</v>
      </c>
      <c r="AM1206" s="30">
        <f t="shared" si="208"/>
        <v>2369</v>
      </c>
      <c r="AN1206" s="31">
        <f t="shared" ca="1" si="209"/>
        <v>-6.6916843692748085E-3</v>
      </c>
      <c r="AV1206" t="s">
        <v>1097</v>
      </c>
      <c r="AW1206" t="s">
        <v>31</v>
      </c>
      <c r="AX1206" s="7">
        <v>43437.395833333336</v>
      </c>
      <c r="AY1206">
        <v>207.05</v>
      </c>
      <c r="AZ1206" s="7">
        <v>43438.385416666664</v>
      </c>
      <c r="BA1206">
        <v>215.9</v>
      </c>
      <c r="BB1206" s="8">
        <v>4.2700000000000002E-2</v>
      </c>
      <c r="BC1206">
        <v>1937.53</v>
      </c>
      <c r="BD1206" s="8">
        <v>2.23E-2</v>
      </c>
      <c r="BE1206">
        <v>419.3329</v>
      </c>
      <c r="BF1206">
        <v>86822.88</v>
      </c>
      <c r="BG1206">
        <v>7366512.6799999997</v>
      </c>
      <c r="BH1206">
        <v>75</v>
      </c>
      <c r="BI1206">
        <v>25.83</v>
      </c>
      <c r="BJ1206" s="8">
        <v>-0.1444</v>
      </c>
      <c r="BK1206" s="8">
        <v>0.1676</v>
      </c>
      <c r="BL1206" t="s">
        <v>610</v>
      </c>
    </row>
    <row r="1207" spans="1:64" x14ac:dyDescent="0.45">
      <c r="A1207" t="s">
        <v>1118</v>
      </c>
      <c r="B1207" t="s">
        <v>31</v>
      </c>
      <c r="C1207" s="7">
        <v>43437.489583333336</v>
      </c>
      <c r="D1207">
        <v>175.9</v>
      </c>
      <c r="E1207" s="7">
        <v>43438.385416666664</v>
      </c>
      <c r="F1207">
        <v>165.15</v>
      </c>
      <c r="G1207" s="8">
        <v>-6.1100000000000002E-2</v>
      </c>
      <c r="H1207">
        <v>-6989.39</v>
      </c>
      <c r="I1207" s="8">
        <v>-8.0500000000000002E-2</v>
      </c>
      <c r="J1207">
        <v>493.58359999999999</v>
      </c>
      <c r="K1207">
        <v>86821.35</v>
      </c>
      <c r="L1207">
        <v>7359523.29</v>
      </c>
      <c r="M1207">
        <v>48</v>
      </c>
      <c r="N1207">
        <v>-145.61000000000001</v>
      </c>
      <c r="O1207" s="8">
        <v>-0.21920000000000001</v>
      </c>
      <c r="P1207" s="8">
        <v>7.4499999999999997E-2</v>
      </c>
      <c r="Q1207" t="s">
        <v>610</v>
      </c>
      <c r="S1207" s="2">
        <v>43437</v>
      </c>
      <c r="T1207" t="s">
        <v>1118</v>
      </c>
      <c r="U1207">
        <v>175.9</v>
      </c>
      <c r="V1207">
        <v>165.15</v>
      </c>
      <c r="W1207">
        <f t="shared" si="212"/>
        <v>16336507.331906484</v>
      </c>
      <c r="X1207">
        <f t="shared" si="213"/>
        <v>40841.268329766215</v>
      </c>
      <c r="Y1207">
        <f t="shared" si="203"/>
        <v>225</v>
      </c>
      <c r="Z1207">
        <f t="shared" si="204"/>
        <v>-3186.1125000000029</v>
      </c>
      <c r="AA1207">
        <f t="shared" si="205"/>
        <v>16334245.319406485</v>
      </c>
      <c r="AB1207" s="9">
        <f>IFERROR(AA1207/MAX($A$3:AA1207)-1,"")</f>
        <v>-1.1339419315068433E-3</v>
      </c>
      <c r="AG1207" s="2">
        <f t="shared" si="210"/>
        <v>43727</v>
      </c>
      <c r="AH1207">
        <v>19647491.729553994</v>
      </c>
      <c r="AI1207" s="9">
        <f>AH1207/MAX($AH$2:AH1207)-1</f>
        <v>-8.7154502095811992E-3</v>
      </c>
      <c r="AJ1207" s="29">
        <f t="shared" si="206"/>
        <v>1</v>
      </c>
      <c r="AK1207" s="29">
        <f t="shared" si="207"/>
        <v>1</v>
      </c>
      <c r="AL1207" s="30">
        <f t="shared" si="211"/>
        <v>2</v>
      </c>
      <c r="AM1207" s="30">
        <f t="shared" si="208"/>
        <v>2369</v>
      </c>
      <c r="AN1207" s="31">
        <f t="shared" ca="1" si="209"/>
        <v>-8.7154502095811992E-3</v>
      </c>
      <c r="AV1207" t="s">
        <v>1118</v>
      </c>
      <c r="AW1207" t="s">
        <v>31</v>
      </c>
      <c r="AX1207" s="7">
        <v>43437.489583333336</v>
      </c>
      <c r="AY1207">
        <v>175.9</v>
      </c>
      <c r="AZ1207" s="7">
        <v>43438.385416666664</v>
      </c>
      <c r="BA1207">
        <v>165.15</v>
      </c>
      <c r="BB1207" s="8">
        <v>-6.1100000000000002E-2</v>
      </c>
      <c r="BC1207">
        <v>-6989.39</v>
      </c>
      <c r="BD1207" s="8">
        <v>-8.0500000000000002E-2</v>
      </c>
      <c r="BE1207">
        <v>493.58359999999999</v>
      </c>
      <c r="BF1207">
        <v>86821.35</v>
      </c>
      <c r="BG1207">
        <v>7359523.29</v>
      </c>
      <c r="BH1207">
        <v>48</v>
      </c>
      <c r="BI1207">
        <v>-145.61000000000001</v>
      </c>
      <c r="BJ1207" s="8">
        <v>-0.21920000000000001</v>
      </c>
      <c r="BK1207" s="8">
        <v>7.4499999999999997E-2</v>
      </c>
      <c r="BL1207" t="s">
        <v>610</v>
      </c>
    </row>
    <row r="1208" spans="1:64" x14ac:dyDescent="0.45">
      <c r="A1208" t="s">
        <v>1076</v>
      </c>
      <c r="B1208" t="s">
        <v>31</v>
      </c>
      <c r="C1208" s="7">
        <v>43438.479166666664</v>
      </c>
      <c r="D1208">
        <v>169.65</v>
      </c>
      <c r="E1208" s="7">
        <v>43439.385416666664</v>
      </c>
      <c r="F1208">
        <v>203</v>
      </c>
      <c r="G1208" s="8">
        <v>0.1966</v>
      </c>
      <c r="H1208">
        <v>15156.2</v>
      </c>
      <c r="I1208" s="8">
        <v>0.17460000000000001</v>
      </c>
      <c r="J1208">
        <v>511.62759999999997</v>
      </c>
      <c r="K1208">
        <v>86797.62</v>
      </c>
      <c r="L1208">
        <v>7374679.4900000002</v>
      </c>
      <c r="M1208">
        <v>51</v>
      </c>
      <c r="N1208">
        <v>297.18</v>
      </c>
      <c r="O1208" s="8">
        <v>-0.34539999999999998</v>
      </c>
      <c r="P1208" s="8">
        <v>0.1966</v>
      </c>
      <c r="Q1208" t="s">
        <v>610</v>
      </c>
      <c r="S1208" s="2">
        <v>43438</v>
      </c>
      <c r="T1208" t="s">
        <v>1076</v>
      </c>
      <c r="U1208">
        <v>169.65</v>
      </c>
      <c r="V1208">
        <v>203</v>
      </c>
      <c r="W1208">
        <f t="shared" si="212"/>
        <v>16334245.319406485</v>
      </c>
      <c r="X1208">
        <f t="shared" si="213"/>
        <v>40835.613298516211</v>
      </c>
      <c r="Y1208">
        <f t="shared" si="203"/>
        <v>250</v>
      </c>
      <c r="Z1208">
        <f t="shared" si="204"/>
        <v>7405.8749999999945</v>
      </c>
      <c r="AA1208">
        <f t="shared" si="205"/>
        <v>16341651.194406485</v>
      </c>
      <c r="AB1208" s="9">
        <f>IFERROR(AA1208/MAX($A$3:AA1208)-1,"")</f>
        <v>-6.8106045316829178E-4</v>
      </c>
      <c r="AG1208" s="2">
        <f t="shared" si="210"/>
        <v>43728</v>
      </c>
      <c r="AH1208">
        <v>21130036.079553995</v>
      </c>
      <c r="AI1208" s="9">
        <f>AH1208/MAX($AH$2:AH1208)-1</f>
        <v>0</v>
      </c>
      <c r="AJ1208" s="29">
        <f t="shared" si="206"/>
        <v>1</v>
      </c>
      <c r="AK1208" s="29">
        <f t="shared" si="207"/>
        <v>1</v>
      </c>
      <c r="AL1208" s="30">
        <f t="shared" si="211"/>
        <v>2</v>
      </c>
      <c r="AM1208" s="30">
        <f t="shared" si="208"/>
        <v>2369</v>
      </c>
      <c r="AN1208" s="31">
        <f t="shared" ca="1" si="209"/>
        <v>0</v>
      </c>
      <c r="AV1208" t="s">
        <v>1076</v>
      </c>
      <c r="AW1208" t="s">
        <v>31</v>
      </c>
      <c r="AX1208" s="7">
        <v>43438.479166666664</v>
      </c>
      <c r="AY1208">
        <v>169.65</v>
      </c>
      <c r="AZ1208" s="7">
        <v>43439.385416666664</v>
      </c>
      <c r="BA1208">
        <v>203</v>
      </c>
      <c r="BB1208" s="8">
        <v>0.1966</v>
      </c>
      <c r="BC1208">
        <v>15156.2</v>
      </c>
      <c r="BD1208" s="8">
        <v>0.17460000000000001</v>
      </c>
      <c r="BE1208">
        <v>511.62759999999997</v>
      </c>
      <c r="BF1208">
        <v>86797.62</v>
      </c>
      <c r="BG1208">
        <v>7374679.4900000002</v>
      </c>
      <c r="BH1208">
        <v>51</v>
      </c>
      <c r="BI1208">
        <v>297.18</v>
      </c>
      <c r="BJ1208" s="8">
        <v>-0.34539999999999998</v>
      </c>
      <c r="BK1208" s="8">
        <v>0.1966</v>
      </c>
      <c r="BL1208" t="s">
        <v>610</v>
      </c>
    </row>
    <row r="1209" spans="1:64" x14ac:dyDescent="0.45">
      <c r="A1209" t="s">
        <v>1094</v>
      </c>
      <c r="B1209" t="s">
        <v>31</v>
      </c>
      <c r="C1209" s="7">
        <v>43439.395833333336</v>
      </c>
      <c r="D1209">
        <v>116.6</v>
      </c>
      <c r="E1209" s="7">
        <v>43440.385416666664</v>
      </c>
      <c r="F1209">
        <v>175</v>
      </c>
      <c r="G1209" s="8">
        <v>0.50090000000000001</v>
      </c>
      <c r="H1209">
        <v>41338.620000000003</v>
      </c>
      <c r="I1209" s="8">
        <v>0.4758</v>
      </c>
      <c r="J1209">
        <v>745.05489999999998</v>
      </c>
      <c r="K1209">
        <v>86873.4</v>
      </c>
      <c r="L1209">
        <v>7416018.1100000003</v>
      </c>
      <c r="M1209">
        <v>75</v>
      </c>
      <c r="N1209">
        <v>551.17999999999995</v>
      </c>
      <c r="O1209" s="8">
        <v>-0.54330000000000001</v>
      </c>
      <c r="P1209" s="8">
        <v>0.50090000000000001</v>
      </c>
      <c r="Q1209" t="s">
        <v>610</v>
      </c>
      <c r="S1209" s="2">
        <v>43439</v>
      </c>
      <c r="T1209" t="s">
        <v>1094</v>
      </c>
      <c r="U1209">
        <v>116.6</v>
      </c>
      <c r="V1209">
        <v>175</v>
      </c>
      <c r="W1209">
        <f t="shared" si="212"/>
        <v>16341651.194406485</v>
      </c>
      <c r="X1209">
        <f t="shared" si="213"/>
        <v>40854.12798601621</v>
      </c>
      <c r="Y1209">
        <f t="shared" si="203"/>
        <v>350</v>
      </c>
      <c r="Z1209">
        <f t="shared" si="204"/>
        <v>19419.400000000001</v>
      </c>
      <c r="AA1209" t="str">
        <f t="shared" si="205"/>
        <v/>
      </c>
      <c r="AB1209" s="9" t="str">
        <f>IFERROR(AA1209/MAX($A$3:AA1209)-1,"")</f>
        <v/>
      </c>
      <c r="AG1209" s="2">
        <f t="shared" si="210"/>
        <v>43729</v>
      </c>
      <c r="AH1209">
        <v>21130036.079553995</v>
      </c>
      <c r="AI1209" s="9">
        <f>AH1209/MAX($AH$2:AH1209)-1</f>
        <v>0</v>
      </c>
      <c r="AJ1209" s="29">
        <f t="shared" si="206"/>
        <v>1</v>
      </c>
      <c r="AK1209" s="29">
        <f t="shared" si="207"/>
        <v>1</v>
      </c>
      <c r="AL1209" s="30">
        <f t="shared" si="211"/>
        <v>2</v>
      </c>
      <c r="AM1209" s="30">
        <f t="shared" si="208"/>
        <v>2369</v>
      </c>
      <c r="AN1209" s="31">
        <f t="shared" ca="1" si="209"/>
        <v>0</v>
      </c>
      <c r="AV1209" t="s">
        <v>1094</v>
      </c>
      <c r="AW1209" t="s">
        <v>31</v>
      </c>
      <c r="AX1209" s="7">
        <v>43439.395833333336</v>
      </c>
      <c r="AY1209">
        <v>116.6</v>
      </c>
      <c r="AZ1209" s="7">
        <v>43440.385416666664</v>
      </c>
      <c r="BA1209">
        <v>175</v>
      </c>
      <c r="BB1209" s="8">
        <v>0.50090000000000001</v>
      </c>
      <c r="BC1209">
        <v>41338.620000000003</v>
      </c>
      <c r="BD1209" s="8">
        <v>0.4758</v>
      </c>
      <c r="BE1209">
        <v>745.05489999999998</v>
      </c>
      <c r="BF1209">
        <v>86873.4</v>
      </c>
      <c r="BG1209">
        <v>7416018.1100000003</v>
      </c>
      <c r="BH1209">
        <v>75</v>
      </c>
      <c r="BI1209">
        <v>551.17999999999995</v>
      </c>
      <c r="BJ1209" s="8">
        <v>-0.54330000000000001</v>
      </c>
      <c r="BK1209" s="8">
        <v>0.50090000000000001</v>
      </c>
      <c r="BL1209" t="s">
        <v>610</v>
      </c>
    </row>
    <row r="1210" spans="1:64" x14ac:dyDescent="0.45">
      <c r="A1210" t="s">
        <v>1077</v>
      </c>
      <c r="B1210" t="s">
        <v>31</v>
      </c>
      <c r="C1210" s="7">
        <v>43439.40625</v>
      </c>
      <c r="D1210">
        <v>150.25</v>
      </c>
      <c r="E1210" s="7">
        <v>43440.385416666664</v>
      </c>
      <c r="F1210">
        <v>261.25</v>
      </c>
      <c r="G1210" s="8">
        <v>0.73880000000000001</v>
      </c>
      <c r="H1210">
        <v>61774.36</v>
      </c>
      <c r="I1210" s="8">
        <v>0.71140000000000003</v>
      </c>
      <c r="J1210">
        <v>577.95169999999996</v>
      </c>
      <c r="K1210">
        <v>86837.23</v>
      </c>
      <c r="L1210">
        <v>7477792.4800000004</v>
      </c>
      <c r="M1210">
        <v>72</v>
      </c>
      <c r="N1210">
        <v>857.98</v>
      </c>
      <c r="O1210" s="8">
        <v>-0.43930000000000002</v>
      </c>
      <c r="P1210" s="8">
        <v>0.73880000000000001</v>
      </c>
      <c r="Q1210" t="s">
        <v>610</v>
      </c>
      <c r="S1210" s="2">
        <v>43439</v>
      </c>
      <c r="T1210" t="s">
        <v>1077</v>
      </c>
      <c r="U1210">
        <v>150.25</v>
      </c>
      <c r="V1210">
        <v>261.25</v>
      </c>
      <c r="W1210">
        <f t="shared" si="212"/>
        <v>16341651.194406485</v>
      </c>
      <c r="X1210">
        <f t="shared" si="213"/>
        <v>40854.12798601621</v>
      </c>
      <c r="Y1210">
        <f t="shared" si="203"/>
        <v>275</v>
      </c>
      <c r="Z1210">
        <f t="shared" si="204"/>
        <v>29393.374999999996</v>
      </c>
      <c r="AA1210">
        <f t="shared" si="205"/>
        <v>16390463.969406486</v>
      </c>
      <c r="AB1210" s="9">
        <f>IFERROR(AA1210/MAX($A$3:AA1210)-1,"")</f>
        <v>0</v>
      </c>
      <c r="AG1210" s="2">
        <f t="shared" si="210"/>
        <v>43730</v>
      </c>
      <c r="AH1210">
        <v>21130036.079553995</v>
      </c>
      <c r="AI1210" s="9">
        <f>AH1210/MAX($AH$2:AH1210)-1</f>
        <v>0</v>
      </c>
      <c r="AJ1210" s="29">
        <f t="shared" si="206"/>
        <v>1</v>
      </c>
      <c r="AK1210" s="29">
        <f t="shared" si="207"/>
        <v>1</v>
      </c>
      <c r="AL1210" s="30">
        <f t="shared" si="211"/>
        <v>2</v>
      </c>
      <c r="AM1210" s="30">
        <f t="shared" si="208"/>
        <v>2369</v>
      </c>
      <c r="AN1210" s="31">
        <f t="shared" ca="1" si="209"/>
        <v>0</v>
      </c>
      <c r="AV1210" t="s">
        <v>1077</v>
      </c>
      <c r="AW1210" t="s">
        <v>31</v>
      </c>
      <c r="AX1210" s="7">
        <v>43439.40625</v>
      </c>
      <c r="AY1210">
        <v>150.25</v>
      </c>
      <c r="AZ1210" s="7">
        <v>43440.385416666664</v>
      </c>
      <c r="BA1210">
        <v>261.25</v>
      </c>
      <c r="BB1210" s="8">
        <v>0.73880000000000001</v>
      </c>
      <c r="BC1210">
        <v>61774.36</v>
      </c>
      <c r="BD1210" s="8">
        <v>0.71140000000000003</v>
      </c>
      <c r="BE1210">
        <v>577.95169999999996</v>
      </c>
      <c r="BF1210">
        <v>86837.23</v>
      </c>
      <c r="BG1210">
        <v>7477792.4800000004</v>
      </c>
      <c r="BH1210">
        <v>72</v>
      </c>
      <c r="BI1210">
        <v>857.98</v>
      </c>
      <c r="BJ1210" s="8">
        <v>-0.43930000000000002</v>
      </c>
      <c r="BK1210" s="8">
        <v>0.73880000000000001</v>
      </c>
      <c r="BL1210" t="s">
        <v>610</v>
      </c>
    </row>
    <row r="1211" spans="1:64" x14ac:dyDescent="0.45">
      <c r="A1211" t="s">
        <v>1092</v>
      </c>
      <c r="B1211" t="s">
        <v>31</v>
      </c>
      <c r="C1211" s="7">
        <v>43440.395833333336</v>
      </c>
      <c r="D1211">
        <v>73.55</v>
      </c>
      <c r="E1211" s="7">
        <v>43440.635416666664</v>
      </c>
      <c r="F1211">
        <v>94.25</v>
      </c>
      <c r="G1211" s="8">
        <v>0.28139999999999998</v>
      </c>
      <c r="H1211">
        <v>22601.119999999999</v>
      </c>
      <c r="I1211" s="8">
        <v>0.2586</v>
      </c>
      <c r="J1211">
        <v>1188.1569999999999</v>
      </c>
      <c r="K1211">
        <v>87388.96</v>
      </c>
      <c r="L1211">
        <v>7500393.5999999996</v>
      </c>
      <c r="M1211">
        <v>70</v>
      </c>
      <c r="N1211">
        <v>322.87</v>
      </c>
      <c r="O1211" s="8">
        <v>-0.67849999999999999</v>
      </c>
      <c r="P1211" s="8">
        <v>1.121</v>
      </c>
      <c r="Q1211" t="s">
        <v>610</v>
      </c>
      <c r="S1211" s="2">
        <v>43440</v>
      </c>
      <c r="T1211" t="s">
        <v>1092</v>
      </c>
      <c r="U1211">
        <v>73.55</v>
      </c>
      <c r="V1211">
        <v>94.25</v>
      </c>
      <c r="W1211">
        <f t="shared" si="212"/>
        <v>16390463.969406486</v>
      </c>
      <c r="X1211">
        <f t="shared" si="213"/>
        <v>40976.159923516214</v>
      </c>
      <c r="Y1211">
        <f t="shared" si="203"/>
        <v>550</v>
      </c>
      <c r="Z1211">
        <f t="shared" si="204"/>
        <v>10462.100000000002</v>
      </c>
      <c r="AA1211" t="str">
        <f t="shared" si="205"/>
        <v/>
      </c>
      <c r="AB1211" s="9" t="str">
        <f>IFERROR(AA1211/MAX($A$3:AA1211)-1,"")</f>
        <v/>
      </c>
      <c r="AG1211" s="2">
        <f t="shared" si="210"/>
        <v>43731</v>
      </c>
      <c r="AH1211">
        <v>21122515.204553995</v>
      </c>
      <c r="AI1211" s="9">
        <f>AH1211/MAX($AH$2:AH1211)-1</f>
        <v>-3.5593289910551551E-4</v>
      </c>
      <c r="AJ1211" s="29">
        <f t="shared" si="206"/>
        <v>1</v>
      </c>
      <c r="AK1211" s="29">
        <f t="shared" si="207"/>
        <v>1</v>
      </c>
      <c r="AL1211" s="30">
        <f t="shared" si="211"/>
        <v>2</v>
      </c>
      <c r="AM1211" s="30">
        <f t="shared" si="208"/>
        <v>2369</v>
      </c>
      <c r="AN1211" s="31">
        <f t="shared" ca="1" si="209"/>
        <v>-3.5593289910551551E-4</v>
      </c>
      <c r="AV1211" t="s">
        <v>1092</v>
      </c>
      <c r="AW1211" t="s">
        <v>31</v>
      </c>
      <c r="AX1211" s="7">
        <v>43440.395833333336</v>
      </c>
      <c r="AY1211">
        <v>73.55</v>
      </c>
      <c r="AZ1211" s="7">
        <v>43440.635416666664</v>
      </c>
      <c r="BA1211">
        <v>94.25</v>
      </c>
      <c r="BB1211" s="8">
        <v>0.28139999999999998</v>
      </c>
      <c r="BC1211">
        <v>22601.119999999999</v>
      </c>
      <c r="BD1211" s="8">
        <v>0.2586</v>
      </c>
      <c r="BE1211">
        <v>1188.1569999999999</v>
      </c>
      <c r="BF1211">
        <v>87388.96</v>
      </c>
      <c r="BG1211">
        <v>7500393.5999999996</v>
      </c>
      <c r="BH1211">
        <v>70</v>
      </c>
      <c r="BI1211">
        <v>322.87</v>
      </c>
      <c r="BJ1211" s="8">
        <v>-0.67849999999999999</v>
      </c>
      <c r="BK1211" s="8">
        <v>1.121</v>
      </c>
      <c r="BL1211" t="s">
        <v>610</v>
      </c>
    </row>
    <row r="1212" spans="1:64" x14ac:dyDescent="0.45">
      <c r="A1212" t="s">
        <v>1087</v>
      </c>
      <c r="B1212" t="s">
        <v>31</v>
      </c>
      <c r="C1212" s="7">
        <v>43440.40625</v>
      </c>
      <c r="D1212">
        <v>67.900000000000006</v>
      </c>
      <c r="E1212" s="7">
        <v>43440.635416666664</v>
      </c>
      <c r="F1212">
        <v>2.35</v>
      </c>
      <c r="G1212" s="8">
        <v>-0.96540000000000004</v>
      </c>
      <c r="H1212">
        <v>-85280.43</v>
      </c>
      <c r="I1212" s="8">
        <v>-0.97570000000000001</v>
      </c>
      <c r="J1212">
        <v>1287.203</v>
      </c>
      <c r="K1212">
        <v>87401.1</v>
      </c>
      <c r="L1212">
        <v>7415113.1699999999</v>
      </c>
      <c r="M1212">
        <v>67</v>
      </c>
      <c r="N1212">
        <v>-1272.8399999999999</v>
      </c>
      <c r="O1212" s="8">
        <v>-0.96540000000000004</v>
      </c>
      <c r="P1212" s="8">
        <v>0.25180000000000002</v>
      </c>
      <c r="Q1212" t="s">
        <v>610</v>
      </c>
      <c r="S1212" s="2">
        <v>43440</v>
      </c>
      <c r="T1212" t="s">
        <v>1087</v>
      </c>
      <c r="U1212">
        <v>67.900000000000006</v>
      </c>
      <c r="V1212">
        <v>2.35</v>
      </c>
      <c r="W1212">
        <f t="shared" si="212"/>
        <v>16390463.969406486</v>
      </c>
      <c r="X1212">
        <f t="shared" si="213"/>
        <v>40976.159923516214</v>
      </c>
      <c r="Y1212">
        <f t="shared" si="203"/>
        <v>600</v>
      </c>
      <c r="Z1212">
        <f t="shared" si="204"/>
        <v>-39751.500000000007</v>
      </c>
      <c r="AA1212">
        <f t="shared" si="205"/>
        <v>16361174.569406485</v>
      </c>
      <c r="AB1212" s="9">
        <f>IFERROR(AA1212/MAX($A$3:AA1212)-1,"")</f>
        <v>-1.7869780901059729E-3</v>
      </c>
      <c r="AG1212" s="2">
        <f t="shared" si="210"/>
        <v>43732</v>
      </c>
      <c r="AH1212">
        <v>21116985.192053996</v>
      </c>
      <c r="AI1212" s="9">
        <f>AH1212/MAX($AH$2:AH1212)-1</f>
        <v>-6.17646247780268E-4</v>
      </c>
      <c r="AJ1212" s="29">
        <f t="shared" si="206"/>
        <v>1</v>
      </c>
      <c r="AK1212" s="29">
        <f t="shared" si="207"/>
        <v>1</v>
      </c>
      <c r="AL1212" s="30">
        <f t="shared" si="211"/>
        <v>2</v>
      </c>
      <c r="AM1212" s="30">
        <f t="shared" si="208"/>
        <v>2369</v>
      </c>
      <c r="AN1212" s="31">
        <f t="shared" ca="1" si="209"/>
        <v>-6.17646247780268E-4</v>
      </c>
      <c r="AV1212" t="s">
        <v>1087</v>
      </c>
      <c r="AW1212" t="s">
        <v>31</v>
      </c>
      <c r="AX1212" s="7">
        <v>43440.40625</v>
      </c>
      <c r="AY1212">
        <v>67.900000000000006</v>
      </c>
      <c r="AZ1212" s="7">
        <v>43440.635416666664</v>
      </c>
      <c r="BA1212">
        <v>2.35</v>
      </c>
      <c r="BB1212" s="8">
        <v>-0.96540000000000004</v>
      </c>
      <c r="BC1212">
        <v>-85280.43</v>
      </c>
      <c r="BD1212" s="8">
        <v>-0.97570000000000001</v>
      </c>
      <c r="BE1212">
        <v>1287.203</v>
      </c>
      <c r="BF1212">
        <v>87401.1</v>
      </c>
      <c r="BG1212">
        <v>7415113.1699999999</v>
      </c>
      <c r="BH1212">
        <v>67</v>
      </c>
      <c r="BI1212">
        <v>-1272.8399999999999</v>
      </c>
      <c r="BJ1212" s="8">
        <v>-0.96540000000000004</v>
      </c>
      <c r="BK1212" s="8">
        <v>0.25180000000000002</v>
      </c>
      <c r="BL1212" t="s">
        <v>610</v>
      </c>
    </row>
    <row r="1213" spans="1:64" x14ac:dyDescent="0.45">
      <c r="A1213" t="s">
        <v>1090</v>
      </c>
      <c r="B1213" t="s">
        <v>31</v>
      </c>
      <c r="C1213" s="7">
        <v>43441.628472222219</v>
      </c>
      <c r="D1213">
        <v>270.3</v>
      </c>
      <c r="E1213" s="7">
        <v>43444.385416666664</v>
      </c>
      <c r="F1213">
        <v>146.19999999999999</v>
      </c>
      <c r="G1213" s="8">
        <v>-0.45910000000000001</v>
      </c>
      <c r="H1213">
        <v>-41319.82</v>
      </c>
      <c r="I1213" s="8">
        <v>-0.47449999999999998</v>
      </c>
      <c r="J1213">
        <v>322.14420000000001</v>
      </c>
      <c r="K1213">
        <v>87075.56</v>
      </c>
      <c r="L1213">
        <v>7373793.3499999996</v>
      </c>
      <c r="M1213">
        <v>8</v>
      </c>
      <c r="N1213">
        <v>-5164.9799999999996</v>
      </c>
      <c r="O1213" s="8">
        <v>-0.51919999999999999</v>
      </c>
      <c r="P1213" s="8">
        <v>0.27639999999999998</v>
      </c>
      <c r="Q1213" t="s">
        <v>610</v>
      </c>
      <c r="S1213" s="2">
        <v>43441</v>
      </c>
      <c r="T1213" t="s">
        <v>1090</v>
      </c>
      <c r="U1213">
        <v>270.3</v>
      </c>
      <c r="V1213">
        <v>146.19999999999999</v>
      </c>
      <c r="W1213">
        <f t="shared" si="212"/>
        <v>16361174.569406485</v>
      </c>
      <c r="X1213">
        <f t="shared" si="213"/>
        <v>40902.936423516214</v>
      </c>
      <c r="Y1213">
        <f t="shared" si="203"/>
        <v>150</v>
      </c>
      <c r="Z1213">
        <f t="shared" si="204"/>
        <v>-19239.749999999996</v>
      </c>
      <c r="AA1213" t="str">
        <f t="shared" si="205"/>
        <v/>
      </c>
      <c r="AB1213" s="9" t="str">
        <f>IFERROR(AA1213/MAX($A$3:AA1213)-1,"")</f>
        <v/>
      </c>
      <c r="AG1213" s="2">
        <f t="shared" si="210"/>
        <v>43733</v>
      </c>
      <c r="AH1213">
        <v>21072091.817053996</v>
      </c>
      <c r="AI1213" s="9">
        <f>AH1213/MAX($AH$2:AH1213)-1</f>
        <v>-2.742269927123675E-3</v>
      </c>
      <c r="AJ1213" s="29">
        <f t="shared" si="206"/>
        <v>1</v>
      </c>
      <c r="AK1213" s="29">
        <f t="shared" si="207"/>
        <v>1</v>
      </c>
      <c r="AL1213" s="30">
        <f t="shared" si="211"/>
        <v>2</v>
      </c>
      <c r="AM1213" s="30">
        <f t="shared" si="208"/>
        <v>2369</v>
      </c>
      <c r="AN1213" s="31">
        <f t="shared" ca="1" si="209"/>
        <v>-2.742269927123675E-3</v>
      </c>
      <c r="AV1213" t="s">
        <v>1090</v>
      </c>
      <c r="AW1213" t="s">
        <v>31</v>
      </c>
      <c r="AX1213" s="7">
        <v>43441.628472222219</v>
      </c>
      <c r="AY1213">
        <v>270.3</v>
      </c>
      <c r="AZ1213" s="7">
        <v>43444.385416666664</v>
      </c>
      <c r="BA1213">
        <v>146.19999999999999</v>
      </c>
      <c r="BB1213" s="8">
        <v>-0.45910000000000001</v>
      </c>
      <c r="BC1213">
        <v>-41319.82</v>
      </c>
      <c r="BD1213" s="8">
        <v>-0.47449999999999998</v>
      </c>
      <c r="BE1213">
        <v>322.14420000000001</v>
      </c>
      <c r="BF1213">
        <v>87075.56</v>
      </c>
      <c r="BG1213">
        <v>7373793.3499999996</v>
      </c>
      <c r="BH1213">
        <v>8</v>
      </c>
      <c r="BI1213">
        <v>-5164.9799999999996</v>
      </c>
      <c r="BJ1213" s="8">
        <v>-0.51919999999999999</v>
      </c>
      <c r="BK1213" s="8">
        <v>0.27639999999999998</v>
      </c>
      <c r="BL1213" t="s">
        <v>610</v>
      </c>
    </row>
    <row r="1214" spans="1:64" x14ac:dyDescent="0.45">
      <c r="A1214" t="s">
        <v>1090</v>
      </c>
      <c r="B1214" t="s">
        <v>31</v>
      </c>
      <c r="C1214" s="7">
        <v>43441.631944444445</v>
      </c>
      <c r="D1214">
        <v>296.75</v>
      </c>
      <c r="E1214" s="7">
        <v>43444.388888888891</v>
      </c>
      <c r="F1214">
        <v>135.30000000000001</v>
      </c>
      <c r="G1214" s="8">
        <v>-0.54410000000000003</v>
      </c>
      <c r="H1214">
        <v>-42914.64</v>
      </c>
      <c r="I1214" s="8">
        <v>-0.55859999999999999</v>
      </c>
      <c r="J1214">
        <v>258.87990000000002</v>
      </c>
      <c r="K1214">
        <v>76822.59</v>
      </c>
      <c r="L1214">
        <v>5321604.03</v>
      </c>
      <c r="M1214">
        <v>8</v>
      </c>
      <c r="N1214">
        <v>-5364.33</v>
      </c>
      <c r="O1214" s="8">
        <v>-0.61199999999999999</v>
      </c>
      <c r="P1214" s="8">
        <v>0.16259999999999999</v>
      </c>
      <c r="Q1214" t="s">
        <v>610</v>
      </c>
      <c r="S1214" s="2">
        <v>43441</v>
      </c>
      <c r="T1214" t="s">
        <v>1090</v>
      </c>
      <c r="U1214">
        <v>296.75</v>
      </c>
      <c r="V1214">
        <v>135.30000000000001</v>
      </c>
      <c r="W1214">
        <f t="shared" si="212"/>
        <v>16361174.569406485</v>
      </c>
      <c r="X1214">
        <f t="shared" si="213"/>
        <v>40902.936423516214</v>
      </c>
      <c r="Y1214">
        <f t="shared" si="203"/>
        <v>150</v>
      </c>
      <c r="Z1214">
        <f t="shared" si="204"/>
        <v>-24865.575000000004</v>
      </c>
      <c r="AA1214">
        <f t="shared" si="205"/>
        <v>16317069.244406486</v>
      </c>
      <c r="AB1214" s="9">
        <f>IFERROR(AA1214/MAX($A$3:AA1214)-1,"")</f>
        <v>-4.4778918483939778E-3</v>
      </c>
      <c r="AG1214" s="2">
        <f t="shared" si="210"/>
        <v>43734</v>
      </c>
      <c r="AH1214">
        <v>20968578.904553995</v>
      </c>
      <c r="AI1214" s="9">
        <f>AH1214/MAX($AH$2:AH1214)-1</f>
        <v>-7.6411215954445E-3</v>
      </c>
      <c r="AJ1214" s="29">
        <f t="shared" si="206"/>
        <v>1</v>
      </c>
      <c r="AK1214" s="29">
        <f t="shared" si="207"/>
        <v>1</v>
      </c>
      <c r="AL1214" s="30">
        <f t="shared" si="211"/>
        <v>2</v>
      </c>
      <c r="AM1214" s="30">
        <f t="shared" si="208"/>
        <v>2369</v>
      </c>
      <c r="AN1214" s="31">
        <f t="shared" ca="1" si="209"/>
        <v>-7.6411215954445E-3</v>
      </c>
      <c r="AV1214" t="s">
        <v>1090</v>
      </c>
      <c r="AW1214" t="s">
        <v>31</v>
      </c>
      <c r="AX1214" s="7">
        <v>43441.631944444445</v>
      </c>
      <c r="AY1214">
        <v>296.75</v>
      </c>
      <c r="AZ1214" s="7">
        <v>43444.388888888891</v>
      </c>
      <c r="BA1214">
        <v>135.30000000000001</v>
      </c>
      <c r="BB1214" s="8">
        <v>-0.54410000000000003</v>
      </c>
      <c r="BC1214">
        <v>-42914.64</v>
      </c>
      <c r="BD1214" s="8">
        <v>-0.55859999999999999</v>
      </c>
      <c r="BE1214">
        <v>258.87990000000002</v>
      </c>
      <c r="BF1214">
        <v>76822.59</v>
      </c>
      <c r="BG1214">
        <v>5321604.03</v>
      </c>
      <c r="BH1214">
        <v>8</v>
      </c>
      <c r="BI1214">
        <v>-5364.33</v>
      </c>
      <c r="BJ1214" s="8">
        <v>-0.61199999999999999</v>
      </c>
      <c r="BK1214" s="8">
        <v>0.16259999999999999</v>
      </c>
      <c r="BL1214" t="s">
        <v>610</v>
      </c>
    </row>
    <row r="1215" spans="1:64" x14ac:dyDescent="0.45">
      <c r="A1215" t="s">
        <v>1088</v>
      </c>
      <c r="B1215" t="s">
        <v>31</v>
      </c>
      <c r="C1215" s="7">
        <v>43444.416666666664</v>
      </c>
      <c r="D1215">
        <v>280.45</v>
      </c>
      <c r="E1215" s="7">
        <v>43445.385416666664</v>
      </c>
      <c r="F1215">
        <v>110.45</v>
      </c>
      <c r="G1215" s="8">
        <v>-0.60619999999999996</v>
      </c>
      <c r="H1215">
        <v>-53868.05</v>
      </c>
      <c r="I1215" s="8">
        <v>-0.62009999999999998</v>
      </c>
      <c r="J1215">
        <v>309.74849999999998</v>
      </c>
      <c r="K1215">
        <v>86868.96</v>
      </c>
      <c r="L1215">
        <v>7319925.2999999998</v>
      </c>
      <c r="M1215">
        <v>69</v>
      </c>
      <c r="N1215">
        <v>-780.7</v>
      </c>
      <c r="O1215" s="8">
        <v>-0.74519999999999997</v>
      </c>
      <c r="P1215" s="8">
        <v>0.186</v>
      </c>
      <c r="Q1215" t="s">
        <v>610</v>
      </c>
      <c r="S1215" s="2">
        <v>43444</v>
      </c>
      <c r="T1215" t="s">
        <v>1088</v>
      </c>
      <c r="U1215">
        <v>280.45</v>
      </c>
      <c r="V1215">
        <v>110.45</v>
      </c>
      <c r="W1215">
        <f t="shared" si="212"/>
        <v>16317069.244406486</v>
      </c>
      <c r="X1215">
        <f t="shared" si="213"/>
        <v>40792.673111016215</v>
      </c>
      <c r="Y1215">
        <f t="shared" si="203"/>
        <v>150</v>
      </c>
      <c r="Z1215">
        <f t="shared" si="204"/>
        <v>-26086.35</v>
      </c>
      <c r="AA1215" t="str">
        <f t="shared" si="205"/>
        <v/>
      </c>
      <c r="AB1215" s="9" t="str">
        <f>IFERROR(AA1215/MAX($A$3:AA1215)-1,"")</f>
        <v/>
      </c>
      <c r="AG1215" s="2">
        <f t="shared" si="210"/>
        <v>43735</v>
      </c>
      <c r="AH1215">
        <v>20967690.029553995</v>
      </c>
      <c r="AI1215" s="9">
        <f>AH1215/MAX($AH$2:AH1215)-1</f>
        <v>-7.6831884900135927E-3</v>
      </c>
      <c r="AJ1215" s="29">
        <f t="shared" si="206"/>
        <v>1</v>
      </c>
      <c r="AK1215" s="29">
        <f t="shared" si="207"/>
        <v>1</v>
      </c>
      <c r="AL1215" s="30">
        <f t="shared" si="211"/>
        <v>2</v>
      </c>
      <c r="AM1215" s="30">
        <f t="shared" si="208"/>
        <v>2369</v>
      </c>
      <c r="AN1215" s="31">
        <f t="shared" ca="1" si="209"/>
        <v>-7.6831884900135927E-3</v>
      </c>
      <c r="AV1215" t="s">
        <v>1088</v>
      </c>
      <c r="AW1215" t="s">
        <v>31</v>
      </c>
      <c r="AX1215" s="7">
        <v>43444.416666666664</v>
      </c>
      <c r="AY1215">
        <v>280.45</v>
      </c>
      <c r="AZ1215" s="7">
        <v>43445.385416666664</v>
      </c>
      <c r="BA1215">
        <v>110.45</v>
      </c>
      <c r="BB1215" s="8">
        <v>-0.60619999999999996</v>
      </c>
      <c r="BC1215">
        <v>-53868.05</v>
      </c>
      <c r="BD1215" s="8">
        <v>-0.62009999999999998</v>
      </c>
      <c r="BE1215">
        <v>309.74849999999998</v>
      </c>
      <c r="BF1215">
        <v>86868.96</v>
      </c>
      <c r="BG1215">
        <v>7319925.2999999998</v>
      </c>
      <c r="BH1215">
        <v>69</v>
      </c>
      <c r="BI1215">
        <v>-780.7</v>
      </c>
      <c r="BJ1215" s="8">
        <v>-0.74519999999999997</v>
      </c>
      <c r="BK1215" s="8">
        <v>0.186</v>
      </c>
      <c r="BL1215" t="s">
        <v>610</v>
      </c>
    </row>
    <row r="1216" spans="1:64" x14ac:dyDescent="0.45">
      <c r="A1216" t="s">
        <v>1078</v>
      </c>
      <c r="B1216" t="s">
        <v>31</v>
      </c>
      <c r="C1216" s="7">
        <v>43444.420138888891</v>
      </c>
      <c r="D1216">
        <v>335</v>
      </c>
      <c r="E1216" s="7">
        <v>43445.385416666664</v>
      </c>
      <c r="F1216">
        <v>141.4</v>
      </c>
      <c r="G1216" s="8">
        <v>-0.57789999999999997</v>
      </c>
      <c r="H1216">
        <v>-51432.7</v>
      </c>
      <c r="I1216" s="8">
        <v>-0.59209999999999996</v>
      </c>
      <c r="J1216">
        <v>259.28440000000001</v>
      </c>
      <c r="K1216">
        <v>86860.28</v>
      </c>
      <c r="L1216">
        <v>7268492.5999999996</v>
      </c>
      <c r="M1216">
        <v>68</v>
      </c>
      <c r="N1216">
        <v>-756.36</v>
      </c>
      <c r="O1216" s="8">
        <v>-0.57789999999999997</v>
      </c>
      <c r="P1216" s="8">
        <v>0.1749</v>
      </c>
      <c r="Q1216" t="s">
        <v>610</v>
      </c>
      <c r="S1216" s="2">
        <v>43444</v>
      </c>
      <c r="T1216" t="s">
        <v>1078</v>
      </c>
      <c r="U1216">
        <v>335</v>
      </c>
      <c r="V1216">
        <v>141.4</v>
      </c>
      <c r="W1216">
        <f t="shared" si="212"/>
        <v>16317069.244406486</v>
      </c>
      <c r="X1216">
        <f t="shared" si="213"/>
        <v>40792.673111016215</v>
      </c>
      <c r="Y1216">
        <f t="shared" si="203"/>
        <v>125</v>
      </c>
      <c r="Z1216">
        <f t="shared" si="204"/>
        <v>-24795.5</v>
      </c>
      <c r="AA1216">
        <f t="shared" si="205"/>
        <v>16266187.394406486</v>
      </c>
      <c r="AB1216" s="9">
        <f>IFERROR(AA1216/MAX($A$3:AA1216)-1,"")</f>
        <v>-7.5822487534195071E-3</v>
      </c>
      <c r="AG1216" s="2">
        <f t="shared" si="210"/>
        <v>43736</v>
      </c>
      <c r="AH1216">
        <v>20967690.029553995</v>
      </c>
      <c r="AI1216" s="9">
        <f>AH1216/MAX($AH$2:AH1216)-1</f>
        <v>-7.6831884900135927E-3</v>
      </c>
      <c r="AJ1216" s="29">
        <f t="shared" si="206"/>
        <v>1</v>
      </c>
      <c r="AK1216" s="29">
        <f t="shared" si="207"/>
        <v>1</v>
      </c>
      <c r="AL1216" s="30">
        <f t="shared" si="211"/>
        <v>2</v>
      </c>
      <c r="AM1216" s="30">
        <f t="shared" si="208"/>
        <v>2369</v>
      </c>
      <c r="AN1216" s="31">
        <f t="shared" ca="1" si="209"/>
        <v>-7.6831884900135927E-3</v>
      </c>
      <c r="AV1216" t="s">
        <v>1078</v>
      </c>
      <c r="AW1216" t="s">
        <v>31</v>
      </c>
      <c r="AX1216" s="7">
        <v>43444.420138888891</v>
      </c>
      <c r="AY1216">
        <v>335</v>
      </c>
      <c r="AZ1216" s="7">
        <v>43445.385416666664</v>
      </c>
      <c r="BA1216">
        <v>141.4</v>
      </c>
      <c r="BB1216" s="8">
        <v>-0.57789999999999997</v>
      </c>
      <c r="BC1216">
        <v>-51432.7</v>
      </c>
      <c r="BD1216" s="8">
        <v>-0.59209999999999996</v>
      </c>
      <c r="BE1216">
        <v>259.28440000000001</v>
      </c>
      <c r="BF1216">
        <v>86860.28</v>
      </c>
      <c r="BG1216">
        <v>7268492.5999999996</v>
      </c>
      <c r="BH1216">
        <v>68</v>
      </c>
      <c r="BI1216">
        <v>-756.36</v>
      </c>
      <c r="BJ1216" s="8">
        <v>-0.57789999999999997</v>
      </c>
      <c r="BK1216" s="8">
        <v>0.1749</v>
      </c>
      <c r="BL1216" t="s">
        <v>610</v>
      </c>
    </row>
    <row r="1217" spans="1:64" x14ac:dyDescent="0.45">
      <c r="A1217" t="s">
        <v>1066</v>
      </c>
      <c r="B1217" t="s">
        <v>31</v>
      </c>
      <c r="C1217" s="7">
        <v>43445.486111111109</v>
      </c>
      <c r="D1217">
        <v>218</v>
      </c>
      <c r="E1217" s="7">
        <v>43446.385416666664</v>
      </c>
      <c r="F1217">
        <v>300.25</v>
      </c>
      <c r="G1217" s="8">
        <v>0.37730000000000002</v>
      </c>
      <c r="H1217">
        <v>30523.84</v>
      </c>
      <c r="I1217" s="8">
        <v>0.35349999999999998</v>
      </c>
      <c r="J1217">
        <v>396.06630000000001</v>
      </c>
      <c r="K1217">
        <v>86342.46</v>
      </c>
      <c r="L1217">
        <v>7299016.4500000002</v>
      </c>
      <c r="M1217">
        <v>49</v>
      </c>
      <c r="N1217">
        <v>622.94000000000005</v>
      </c>
      <c r="O1217" s="8">
        <v>-0.46579999999999999</v>
      </c>
      <c r="P1217" s="8">
        <v>0.37730000000000002</v>
      </c>
      <c r="Q1217" t="s">
        <v>610</v>
      </c>
      <c r="S1217" s="2">
        <v>43445</v>
      </c>
      <c r="T1217" t="s">
        <v>1066</v>
      </c>
      <c r="U1217">
        <v>218</v>
      </c>
      <c r="V1217">
        <v>300.25</v>
      </c>
      <c r="W1217">
        <f t="shared" si="212"/>
        <v>16266187.394406486</v>
      </c>
      <c r="X1217">
        <f t="shared" si="213"/>
        <v>40665.468486016216</v>
      </c>
      <c r="Y1217">
        <f t="shared" si="203"/>
        <v>175</v>
      </c>
      <c r="Z1217">
        <f t="shared" si="204"/>
        <v>13486.8125</v>
      </c>
      <c r="AA1217">
        <f t="shared" si="205"/>
        <v>16279674.206906486</v>
      </c>
      <c r="AB1217" s="9">
        <f>IFERROR(AA1217/MAX($A$3:AA1217)-1,"")</f>
        <v>-6.7594036817257841E-3</v>
      </c>
      <c r="AG1217" s="2">
        <f t="shared" si="210"/>
        <v>43737</v>
      </c>
      <c r="AH1217">
        <v>20967690.029553995</v>
      </c>
      <c r="AI1217" s="9">
        <f>AH1217/MAX($AH$2:AH1217)-1</f>
        <v>-7.6831884900135927E-3</v>
      </c>
      <c r="AJ1217" s="29">
        <f t="shared" si="206"/>
        <v>1</v>
      </c>
      <c r="AK1217" s="29">
        <f t="shared" si="207"/>
        <v>1</v>
      </c>
      <c r="AL1217" s="30">
        <f t="shared" si="211"/>
        <v>2</v>
      </c>
      <c r="AM1217" s="30">
        <f t="shared" si="208"/>
        <v>2369</v>
      </c>
      <c r="AN1217" s="31">
        <f t="shared" ca="1" si="209"/>
        <v>-7.6831884900135927E-3</v>
      </c>
      <c r="AV1217" t="s">
        <v>1066</v>
      </c>
      <c r="AW1217" t="s">
        <v>31</v>
      </c>
      <c r="AX1217" s="7">
        <v>43445.486111111109</v>
      </c>
      <c r="AY1217">
        <v>218</v>
      </c>
      <c r="AZ1217" s="7">
        <v>43446.385416666664</v>
      </c>
      <c r="BA1217">
        <v>300.25</v>
      </c>
      <c r="BB1217" s="8">
        <v>0.37730000000000002</v>
      </c>
      <c r="BC1217">
        <v>30523.84</v>
      </c>
      <c r="BD1217" s="8">
        <v>0.35349999999999998</v>
      </c>
      <c r="BE1217">
        <v>396.06630000000001</v>
      </c>
      <c r="BF1217">
        <v>86342.46</v>
      </c>
      <c r="BG1217">
        <v>7299016.4500000002</v>
      </c>
      <c r="BH1217">
        <v>49</v>
      </c>
      <c r="BI1217">
        <v>622.94000000000005</v>
      </c>
      <c r="BJ1217" s="8">
        <v>-0.46579999999999999</v>
      </c>
      <c r="BK1217" s="8">
        <v>0.37730000000000002</v>
      </c>
      <c r="BL1217" t="s">
        <v>610</v>
      </c>
    </row>
    <row r="1218" spans="1:64" x14ac:dyDescent="0.45">
      <c r="A1218" t="s">
        <v>1089</v>
      </c>
      <c r="B1218" t="s">
        <v>31</v>
      </c>
      <c r="C1218" s="7">
        <v>43446.40625</v>
      </c>
      <c r="D1218">
        <v>106.5</v>
      </c>
      <c r="E1218" s="7">
        <v>43447.385416666664</v>
      </c>
      <c r="F1218">
        <v>335.05</v>
      </c>
      <c r="G1218" s="8">
        <v>2.1459999999999999</v>
      </c>
      <c r="H1218">
        <v>182033.17</v>
      </c>
      <c r="I1218" s="8">
        <v>2.1044999999999998</v>
      </c>
      <c r="J1218">
        <v>812.16039999999998</v>
      </c>
      <c r="K1218">
        <v>86495.09</v>
      </c>
      <c r="L1218">
        <v>7481049.6100000003</v>
      </c>
      <c r="M1218">
        <v>72</v>
      </c>
      <c r="N1218">
        <v>2528.2399999999998</v>
      </c>
      <c r="O1218" s="8">
        <v>-0.1883</v>
      </c>
      <c r="P1218" s="8">
        <v>2.1459999999999999</v>
      </c>
      <c r="Q1218" t="s">
        <v>610</v>
      </c>
      <c r="S1218" s="2">
        <v>43446</v>
      </c>
      <c r="T1218" t="s">
        <v>1089</v>
      </c>
      <c r="U1218">
        <v>106.5</v>
      </c>
      <c r="V1218">
        <v>335.05</v>
      </c>
      <c r="W1218">
        <f t="shared" si="212"/>
        <v>16279674.206906486</v>
      </c>
      <c r="X1218">
        <f t="shared" si="213"/>
        <v>40699.185517266218</v>
      </c>
      <c r="Y1218">
        <f t="shared" ref="Y1218:Y1281" si="214">MROUND(X1218/U1218,25)</f>
        <v>375</v>
      </c>
      <c r="Z1218">
        <f t="shared" ref="Z1218:Z1281" si="215">Y1218*((V1218*0.99)-(U1218*1.01))</f>
        <v>84050.4375</v>
      </c>
      <c r="AA1218" t="str">
        <f t="shared" si="205"/>
        <v/>
      </c>
      <c r="AB1218" s="9" t="str">
        <f>IFERROR(AA1218/MAX($A$3:AA1218)-1,"")</f>
        <v/>
      </c>
      <c r="AG1218" s="2">
        <f t="shared" si="210"/>
        <v>43738</v>
      </c>
      <c r="AH1218">
        <v>20883172.379553996</v>
      </c>
      <c r="AI1218" s="9">
        <f>AH1218/MAX($AH$2:AH1218)-1</f>
        <v>-1.1683070443919918E-2</v>
      </c>
      <c r="AJ1218" s="29">
        <f t="shared" si="206"/>
        <v>1</v>
      </c>
      <c r="AK1218" s="29">
        <f t="shared" si="207"/>
        <v>1</v>
      </c>
      <c r="AL1218" s="30">
        <f t="shared" si="211"/>
        <v>2</v>
      </c>
      <c r="AM1218" s="30">
        <f t="shared" si="208"/>
        <v>2369</v>
      </c>
      <c r="AN1218" s="31">
        <f t="shared" ca="1" si="209"/>
        <v>-1.1683070443919918E-2</v>
      </c>
      <c r="AV1218" t="s">
        <v>1089</v>
      </c>
      <c r="AW1218" t="s">
        <v>31</v>
      </c>
      <c r="AX1218" s="7">
        <v>43446.40625</v>
      </c>
      <c r="AY1218">
        <v>106.5</v>
      </c>
      <c r="AZ1218" s="7">
        <v>43447.385416666664</v>
      </c>
      <c r="BA1218">
        <v>335.05</v>
      </c>
      <c r="BB1218" s="8">
        <v>2.1459999999999999</v>
      </c>
      <c r="BC1218">
        <v>182033.17</v>
      </c>
      <c r="BD1218" s="8">
        <v>2.1044999999999998</v>
      </c>
      <c r="BE1218">
        <v>812.16039999999998</v>
      </c>
      <c r="BF1218">
        <v>86495.09</v>
      </c>
      <c r="BG1218">
        <v>7481049.6100000003</v>
      </c>
      <c r="BH1218">
        <v>72</v>
      </c>
      <c r="BI1218">
        <v>2528.2399999999998</v>
      </c>
      <c r="BJ1218" s="8">
        <v>-0.1883</v>
      </c>
      <c r="BK1218" s="8">
        <v>2.1459999999999999</v>
      </c>
      <c r="BL1218" t="s">
        <v>610</v>
      </c>
    </row>
    <row r="1219" spans="1:64" x14ac:dyDescent="0.45">
      <c r="A1219" t="s">
        <v>1089</v>
      </c>
      <c r="B1219" t="s">
        <v>31</v>
      </c>
      <c r="C1219" s="7">
        <v>43446.572916666664</v>
      </c>
      <c r="D1219">
        <v>141.5</v>
      </c>
      <c r="E1219" s="7">
        <v>43447.388888888891</v>
      </c>
      <c r="F1219">
        <v>367.7</v>
      </c>
      <c r="G1219" s="8">
        <v>1.5986</v>
      </c>
      <c r="H1219">
        <v>119707.74</v>
      </c>
      <c r="I1219" s="8">
        <v>1.5626</v>
      </c>
      <c r="J1219">
        <v>541.39940000000001</v>
      </c>
      <c r="K1219">
        <v>76608.02</v>
      </c>
      <c r="L1219">
        <v>5441311.7699999996</v>
      </c>
      <c r="M1219">
        <v>25</v>
      </c>
      <c r="N1219">
        <v>4788.3100000000004</v>
      </c>
      <c r="O1219" s="8">
        <v>-0.19189999999999999</v>
      </c>
      <c r="P1219" s="8">
        <v>1.5986</v>
      </c>
      <c r="Q1219" t="s">
        <v>610</v>
      </c>
      <c r="S1219" s="2">
        <v>43446</v>
      </c>
      <c r="T1219" t="s">
        <v>1089</v>
      </c>
      <c r="U1219">
        <v>141.5</v>
      </c>
      <c r="V1219">
        <v>367.7</v>
      </c>
      <c r="W1219">
        <f t="shared" si="212"/>
        <v>16279674.206906486</v>
      </c>
      <c r="X1219">
        <f t="shared" si="213"/>
        <v>40699.185517266218</v>
      </c>
      <c r="Y1219">
        <f t="shared" si="214"/>
        <v>300</v>
      </c>
      <c r="Z1219">
        <f t="shared" si="215"/>
        <v>66332.399999999994</v>
      </c>
      <c r="AA1219" t="str">
        <f t="shared" ref="AA1219:AA1282" si="216">IF(S1219&lt;&gt;S1220,W1219+SUMIF($S$3:$S$3590,S1219,$Z$3:$Z$3590),"")</f>
        <v/>
      </c>
      <c r="AB1219" s="9" t="str">
        <f>IFERROR(AA1219/MAX($A$3:AA1219)-1,"")</f>
        <v/>
      </c>
      <c r="AG1219" s="2">
        <f t="shared" si="210"/>
        <v>43739</v>
      </c>
      <c r="AH1219">
        <v>21112108.867053997</v>
      </c>
      <c r="AI1219" s="9">
        <f>AH1219/MAX($AH$2:AH1219)-1</f>
        <v>-8.4842318453703935E-4</v>
      </c>
      <c r="AJ1219" s="29">
        <f t="shared" ref="AJ1219:AJ1282" si="217">IF(AG1219=$AP$3,1,IF(AJ1218=1,1,""))</f>
        <v>1</v>
      </c>
      <c r="AK1219" s="29">
        <f t="shared" ref="AK1219:AK1282" si="218">IF(AG1219=$AP$4,1,IF(AK1220=1,1,""))</f>
        <v>1</v>
      </c>
      <c r="AL1219" s="30">
        <f t="shared" si="211"/>
        <v>2</v>
      </c>
      <c r="AM1219" s="30">
        <f t="shared" ref="AM1219:AM1282" si="219">IF(AND(AK1219=1,AK1220&lt;&gt;1),ROW(),IF(AND(AK1219="",AK1220=""),"",AM1220))</f>
        <v>2369</v>
      </c>
      <c r="AN1219" s="31">
        <f t="shared" ref="AN1219:AN1282" ca="1" si="220">IF(AM1219="","",IF(AJ1219=1,AH1219/MAX(INDIRECT("AH"&amp;AL1219&amp;":"&amp;"AJ"&amp;ROW(AN1219)))-1,""))</f>
        <v>-8.4842318453703935E-4</v>
      </c>
      <c r="AV1219" t="s">
        <v>1089</v>
      </c>
      <c r="AW1219" t="s">
        <v>31</v>
      </c>
      <c r="AX1219" s="7">
        <v>43446.572916666664</v>
      </c>
      <c r="AY1219">
        <v>141.5</v>
      </c>
      <c r="AZ1219" s="7">
        <v>43447.388888888891</v>
      </c>
      <c r="BA1219">
        <v>367.7</v>
      </c>
      <c r="BB1219" s="8">
        <v>1.5986</v>
      </c>
      <c r="BC1219">
        <v>119707.74</v>
      </c>
      <c r="BD1219" s="8">
        <v>1.5626</v>
      </c>
      <c r="BE1219">
        <v>541.39940000000001</v>
      </c>
      <c r="BF1219">
        <v>76608.02</v>
      </c>
      <c r="BG1219">
        <v>5441311.7699999996</v>
      </c>
      <c r="BH1219">
        <v>25</v>
      </c>
      <c r="BI1219">
        <v>4788.3100000000004</v>
      </c>
      <c r="BJ1219" s="8">
        <v>-0.19189999999999999</v>
      </c>
      <c r="BK1219" s="8">
        <v>1.5986</v>
      </c>
      <c r="BL1219" t="s">
        <v>610</v>
      </c>
    </row>
    <row r="1220" spans="1:64" x14ac:dyDescent="0.45">
      <c r="A1220" t="s">
        <v>1090</v>
      </c>
      <c r="B1220" t="s">
        <v>31</v>
      </c>
      <c r="C1220" s="7">
        <v>43446.576388888891</v>
      </c>
      <c r="D1220">
        <v>95.4</v>
      </c>
      <c r="E1220" s="7">
        <v>43447.388888888891</v>
      </c>
      <c r="F1220">
        <v>273.3</v>
      </c>
      <c r="G1220" s="8">
        <v>1.8648</v>
      </c>
      <c r="H1220">
        <v>139882.37</v>
      </c>
      <c r="I1220" s="8">
        <v>1.8261000000000001</v>
      </c>
      <c r="J1220">
        <v>802.93880000000001</v>
      </c>
      <c r="K1220">
        <v>76600.36</v>
      </c>
      <c r="L1220">
        <v>5581194.1399999997</v>
      </c>
      <c r="M1220">
        <v>24</v>
      </c>
      <c r="N1220">
        <v>5828.43</v>
      </c>
      <c r="O1220" s="8">
        <v>-0.12470000000000001</v>
      </c>
      <c r="P1220" s="8">
        <v>1.8648</v>
      </c>
      <c r="Q1220" t="s">
        <v>610</v>
      </c>
      <c r="S1220" s="2">
        <v>43446</v>
      </c>
      <c r="T1220" t="s">
        <v>1090</v>
      </c>
      <c r="U1220">
        <v>95.4</v>
      </c>
      <c r="V1220">
        <v>273.3</v>
      </c>
      <c r="W1220">
        <f t="shared" si="212"/>
        <v>16279674.206906486</v>
      </c>
      <c r="X1220">
        <f t="shared" si="213"/>
        <v>40699.185517266218</v>
      </c>
      <c r="Y1220">
        <f t="shared" si="214"/>
        <v>425</v>
      </c>
      <c r="Z1220">
        <f t="shared" si="215"/>
        <v>74040.524999999994</v>
      </c>
      <c r="AA1220" t="str">
        <f t="shared" si="216"/>
        <v/>
      </c>
      <c r="AB1220" s="9" t="str">
        <f>IFERROR(AA1220/MAX($A$3:AA1220)-1,"")</f>
        <v/>
      </c>
      <c r="AG1220" s="2">
        <f t="shared" ref="AG1220:AG1283" si="221">AG1219+1</f>
        <v>43740</v>
      </c>
      <c r="AH1220">
        <v>21112108.867053997</v>
      </c>
      <c r="AI1220" s="9">
        <f>AH1220/MAX($AH$2:AH1220)-1</f>
        <v>-8.4842318453703935E-4</v>
      </c>
      <c r="AJ1220" s="29">
        <f t="shared" si="217"/>
        <v>1</v>
      </c>
      <c r="AK1220" s="29">
        <f t="shared" si="218"/>
        <v>1</v>
      </c>
      <c r="AL1220" s="30">
        <f t="shared" ref="AL1220:AL1283" si="222">IF(AND(AJ1220=1,AJ1219&lt;&gt;1),ROW(),IF(AND(AJ1220="",AJ1219=""),"",AL1219))</f>
        <v>2</v>
      </c>
      <c r="AM1220" s="30">
        <f t="shared" si="219"/>
        <v>2369</v>
      </c>
      <c r="AN1220" s="31">
        <f t="shared" ca="1" si="220"/>
        <v>-8.4842318453703935E-4</v>
      </c>
      <c r="AV1220" t="s">
        <v>1090</v>
      </c>
      <c r="AW1220" t="s">
        <v>31</v>
      </c>
      <c r="AX1220" s="7">
        <v>43446.576388888891</v>
      </c>
      <c r="AY1220">
        <v>95.4</v>
      </c>
      <c r="AZ1220" s="7">
        <v>43447.388888888891</v>
      </c>
      <c r="BA1220">
        <v>273.3</v>
      </c>
      <c r="BB1220" s="8">
        <v>1.8648</v>
      </c>
      <c r="BC1220">
        <v>139882.37</v>
      </c>
      <c r="BD1220" s="8">
        <v>1.8261000000000001</v>
      </c>
      <c r="BE1220">
        <v>802.93880000000001</v>
      </c>
      <c r="BF1220">
        <v>76600.36</v>
      </c>
      <c r="BG1220">
        <v>5581194.1399999997</v>
      </c>
      <c r="BH1220">
        <v>24</v>
      </c>
      <c r="BI1220">
        <v>5828.43</v>
      </c>
      <c r="BJ1220" s="8">
        <v>-0.12470000000000001</v>
      </c>
      <c r="BK1220" s="8">
        <v>1.8648</v>
      </c>
      <c r="BL1220" t="s">
        <v>610</v>
      </c>
    </row>
    <row r="1221" spans="1:64" x14ac:dyDescent="0.45">
      <c r="A1221" t="s">
        <v>1090</v>
      </c>
      <c r="B1221" t="s">
        <v>31</v>
      </c>
      <c r="C1221" s="7">
        <v>43446.576388888891</v>
      </c>
      <c r="D1221">
        <v>95.4</v>
      </c>
      <c r="E1221" s="7">
        <v>43447.385416666664</v>
      </c>
      <c r="F1221">
        <v>247.35</v>
      </c>
      <c r="G1221" s="8">
        <v>1.5928</v>
      </c>
      <c r="H1221">
        <v>134864.56</v>
      </c>
      <c r="I1221" s="8">
        <v>1.5568</v>
      </c>
      <c r="J1221">
        <v>908.04129999999998</v>
      </c>
      <c r="K1221">
        <v>86627.14</v>
      </c>
      <c r="L1221">
        <v>7615914.1699999999</v>
      </c>
      <c r="M1221">
        <v>23</v>
      </c>
      <c r="N1221">
        <v>5863.68</v>
      </c>
      <c r="O1221" s="8">
        <v>-0.12470000000000001</v>
      </c>
      <c r="P1221" s="8">
        <v>1.5928</v>
      </c>
      <c r="Q1221" t="s">
        <v>610</v>
      </c>
      <c r="S1221" s="2">
        <v>43446</v>
      </c>
      <c r="T1221" t="s">
        <v>1090</v>
      </c>
      <c r="U1221">
        <v>95.4</v>
      </c>
      <c r="V1221">
        <v>247.35</v>
      </c>
      <c r="W1221">
        <f t="shared" si="212"/>
        <v>16279674.206906486</v>
      </c>
      <c r="X1221">
        <f t="shared" si="213"/>
        <v>40699.185517266218</v>
      </c>
      <c r="Y1221">
        <f t="shared" si="214"/>
        <v>425</v>
      </c>
      <c r="Z1221">
        <f t="shared" si="215"/>
        <v>63122.062499999993</v>
      </c>
      <c r="AA1221">
        <f t="shared" si="216"/>
        <v>16567219.631906487</v>
      </c>
      <c r="AB1221" s="9">
        <f>IFERROR(AA1221/MAX($A$3:AA1221)-1,"")</f>
        <v>0</v>
      </c>
      <c r="AG1221" s="2">
        <f t="shared" si="221"/>
        <v>43741</v>
      </c>
      <c r="AH1221">
        <v>21025369.029553998</v>
      </c>
      <c r="AI1221" s="9">
        <f>AH1221/MAX($AH$2:AH1221)-1</f>
        <v>-4.953472374866208E-3</v>
      </c>
      <c r="AJ1221" s="29">
        <f t="shared" si="217"/>
        <v>1</v>
      </c>
      <c r="AK1221" s="29">
        <f t="shared" si="218"/>
        <v>1</v>
      </c>
      <c r="AL1221" s="30">
        <f t="shared" si="222"/>
        <v>2</v>
      </c>
      <c r="AM1221" s="30">
        <f t="shared" si="219"/>
        <v>2369</v>
      </c>
      <c r="AN1221" s="31">
        <f t="shared" ca="1" si="220"/>
        <v>-4.953472374866208E-3</v>
      </c>
      <c r="AV1221" t="s">
        <v>1090</v>
      </c>
      <c r="AW1221" t="s">
        <v>31</v>
      </c>
      <c r="AX1221" s="7">
        <v>43446.576388888891</v>
      </c>
      <c r="AY1221">
        <v>95.4</v>
      </c>
      <c r="AZ1221" s="7">
        <v>43447.385416666664</v>
      </c>
      <c r="BA1221">
        <v>247.35</v>
      </c>
      <c r="BB1221" s="8">
        <v>1.5928</v>
      </c>
      <c r="BC1221">
        <v>134864.56</v>
      </c>
      <c r="BD1221" s="8">
        <v>1.5568</v>
      </c>
      <c r="BE1221">
        <v>908.04129999999998</v>
      </c>
      <c r="BF1221">
        <v>86627.14</v>
      </c>
      <c r="BG1221">
        <v>7615914.1699999999</v>
      </c>
      <c r="BH1221">
        <v>23</v>
      </c>
      <c r="BI1221">
        <v>5863.68</v>
      </c>
      <c r="BJ1221" s="8">
        <v>-0.12470000000000001</v>
      </c>
      <c r="BK1221" s="8">
        <v>1.5928</v>
      </c>
      <c r="BL1221" t="s">
        <v>610</v>
      </c>
    </row>
    <row r="1222" spans="1:64" x14ac:dyDescent="0.45">
      <c r="A1222" t="s">
        <v>1085</v>
      </c>
      <c r="B1222" t="s">
        <v>31</v>
      </c>
      <c r="C1222" s="7">
        <v>43447.395833333336</v>
      </c>
      <c r="D1222">
        <v>68.400000000000006</v>
      </c>
      <c r="E1222" s="7">
        <v>43447.635416666664</v>
      </c>
      <c r="F1222">
        <v>0.1</v>
      </c>
      <c r="G1222" s="8">
        <v>-0.99850000000000005</v>
      </c>
      <c r="H1222">
        <v>-88832.88</v>
      </c>
      <c r="I1222" s="8">
        <v>-1.0085999999999999</v>
      </c>
      <c r="J1222">
        <v>1287.713</v>
      </c>
      <c r="K1222">
        <v>88079.57</v>
      </c>
      <c r="L1222">
        <v>7527081.29</v>
      </c>
      <c r="M1222">
        <v>70</v>
      </c>
      <c r="N1222">
        <v>-1269.04</v>
      </c>
      <c r="O1222" s="8">
        <v>-0.99850000000000005</v>
      </c>
      <c r="P1222" s="8">
        <v>0.35959999999999998</v>
      </c>
      <c r="Q1222" t="s">
        <v>610</v>
      </c>
      <c r="S1222" s="2">
        <v>43447</v>
      </c>
      <c r="T1222" t="s">
        <v>1085</v>
      </c>
      <c r="U1222">
        <v>68.400000000000006</v>
      </c>
      <c r="V1222">
        <v>0.1</v>
      </c>
      <c r="W1222">
        <f t="shared" ref="W1222:W1285" si="223">IF(S1222&lt;&gt;S1221,AA1221,W1221)</f>
        <v>16567219.631906487</v>
      </c>
      <c r="X1222">
        <f t="shared" si="213"/>
        <v>41418.049079766221</v>
      </c>
      <c r="Y1222">
        <f t="shared" si="214"/>
        <v>600</v>
      </c>
      <c r="Z1222">
        <f t="shared" si="215"/>
        <v>-41391</v>
      </c>
      <c r="AA1222" t="str">
        <f t="shared" si="216"/>
        <v/>
      </c>
      <c r="AB1222" s="9" t="str">
        <f>IFERROR(AA1222/MAX($A$3:AA1222)-1,"")</f>
        <v/>
      </c>
      <c r="AG1222" s="2">
        <f t="shared" si="221"/>
        <v>43742</v>
      </c>
      <c r="AH1222">
        <v>21164092.654553998</v>
      </c>
      <c r="AI1222" s="9">
        <f>AH1222/MAX($AH$2:AH1222)-1</f>
        <v>0</v>
      </c>
      <c r="AJ1222" s="29">
        <f t="shared" si="217"/>
        <v>1</v>
      </c>
      <c r="AK1222" s="29">
        <f t="shared" si="218"/>
        <v>1</v>
      </c>
      <c r="AL1222" s="30">
        <f t="shared" si="222"/>
        <v>2</v>
      </c>
      <c r="AM1222" s="30">
        <f t="shared" si="219"/>
        <v>2369</v>
      </c>
      <c r="AN1222" s="31">
        <f t="shared" ca="1" si="220"/>
        <v>0</v>
      </c>
      <c r="AV1222" t="s">
        <v>1085</v>
      </c>
      <c r="AW1222" t="s">
        <v>31</v>
      </c>
      <c r="AX1222" s="7">
        <v>43447.395833333336</v>
      </c>
      <c r="AY1222">
        <v>68.400000000000006</v>
      </c>
      <c r="AZ1222" s="7">
        <v>43447.635416666664</v>
      </c>
      <c r="BA1222">
        <v>0.1</v>
      </c>
      <c r="BB1222" s="8">
        <v>-0.99850000000000005</v>
      </c>
      <c r="BC1222">
        <v>-88832.88</v>
      </c>
      <c r="BD1222" s="8">
        <v>-1.0085999999999999</v>
      </c>
      <c r="BE1222">
        <v>1287.713</v>
      </c>
      <c r="BF1222">
        <v>88079.57</v>
      </c>
      <c r="BG1222">
        <v>7527081.29</v>
      </c>
      <c r="BH1222">
        <v>70</v>
      </c>
      <c r="BI1222">
        <v>-1269.04</v>
      </c>
      <c r="BJ1222" s="8">
        <v>-0.99850000000000005</v>
      </c>
      <c r="BK1222" s="8">
        <v>0.35959999999999998</v>
      </c>
      <c r="BL1222" t="s">
        <v>610</v>
      </c>
    </row>
    <row r="1223" spans="1:64" x14ac:dyDescent="0.45">
      <c r="A1223" t="s">
        <v>1070</v>
      </c>
      <c r="B1223" t="s">
        <v>31</v>
      </c>
      <c r="C1223" s="7">
        <v>43447.399305555555</v>
      </c>
      <c r="D1223">
        <v>113.4</v>
      </c>
      <c r="E1223" s="7">
        <v>43447.635416666664</v>
      </c>
      <c r="F1223">
        <v>4.75</v>
      </c>
      <c r="G1223" s="8">
        <v>-0.95809999999999995</v>
      </c>
      <c r="H1223">
        <v>-85299.33</v>
      </c>
      <c r="I1223" s="8">
        <v>-0.96850000000000003</v>
      </c>
      <c r="J1223">
        <v>776.63810000000001</v>
      </c>
      <c r="K1223">
        <v>88070.77</v>
      </c>
      <c r="L1223">
        <v>7441781.96</v>
      </c>
      <c r="M1223">
        <v>69</v>
      </c>
      <c r="N1223">
        <v>-1236.22</v>
      </c>
      <c r="O1223" s="8">
        <v>-0.99119999999999997</v>
      </c>
      <c r="P1223" s="8">
        <v>0.45329999999999998</v>
      </c>
      <c r="Q1223" t="s">
        <v>610</v>
      </c>
      <c r="S1223" s="2">
        <v>43447</v>
      </c>
      <c r="T1223" t="s">
        <v>1070</v>
      </c>
      <c r="U1223">
        <v>113.4</v>
      </c>
      <c r="V1223">
        <v>4.75</v>
      </c>
      <c r="W1223">
        <f t="shared" si="223"/>
        <v>16567219.631906487</v>
      </c>
      <c r="X1223">
        <f t="shared" si="213"/>
        <v>41418.049079766221</v>
      </c>
      <c r="Y1223">
        <f t="shared" si="214"/>
        <v>375</v>
      </c>
      <c r="Z1223">
        <f t="shared" si="215"/>
        <v>-41186.8125</v>
      </c>
      <c r="AA1223">
        <f t="shared" si="216"/>
        <v>16484641.819406487</v>
      </c>
      <c r="AB1223" s="9">
        <f>IFERROR(AA1223/MAX($A$3:AA1223)-1,"")</f>
        <v>-4.9844098366973455E-3</v>
      </c>
      <c r="AG1223" s="2">
        <f t="shared" si="221"/>
        <v>43743</v>
      </c>
      <c r="AH1223">
        <v>21164092.654553998</v>
      </c>
      <c r="AI1223" s="9">
        <f>AH1223/MAX($AH$2:AH1223)-1</f>
        <v>0</v>
      </c>
      <c r="AJ1223" s="29">
        <f t="shared" si="217"/>
        <v>1</v>
      </c>
      <c r="AK1223" s="29">
        <f t="shared" si="218"/>
        <v>1</v>
      </c>
      <c r="AL1223" s="30">
        <f t="shared" si="222"/>
        <v>2</v>
      </c>
      <c r="AM1223" s="30">
        <f t="shared" si="219"/>
        <v>2369</v>
      </c>
      <c r="AN1223" s="31">
        <f t="shared" ca="1" si="220"/>
        <v>0</v>
      </c>
      <c r="AV1223" t="s">
        <v>1070</v>
      </c>
      <c r="AW1223" t="s">
        <v>31</v>
      </c>
      <c r="AX1223" s="7">
        <v>43447.399305555555</v>
      </c>
      <c r="AY1223">
        <v>113.4</v>
      </c>
      <c r="AZ1223" s="7">
        <v>43447.635416666664</v>
      </c>
      <c r="BA1223">
        <v>4.75</v>
      </c>
      <c r="BB1223" s="8">
        <v>-0.95809999999999995</v>
      </c>
      <c r="BC1223">
        <v>-85299.33</v>
      </c>
      <c r="BD1223" s="8">
        <v>-0.96850000000000003</v>
      </c>
      <c r="BE1223">
        <v>776.63810000000001</v>
      </c>
      <c r="BF1223">
        <v>88070.77</v>
      </c>
      <c r="BG1223">
        <v>7441781.96</v>
      </c>
      <c r="BH1223">
        <v>69</v>
      </c>
      <c r="BI1223">
        <v>-1236.22</v>
      </c>
      <c r="BJ1223" s="8">
        <v>-0.99119999999999997</v>
      </c>
      <c r="BK1223" s="8">
        <v>0.45329999999999998</v>
      </c>
      <c r="BL1223" t="s">
        <v>610</v>
      </c>
    </row>
    <row r="1224" spans="1:64" x14ac:dyDescent="0.45">
      <c r="A1224" t="s">
        <v>1072</v>
      </c>
      <c r="B1224" t="s">
        <v>31</v>
      </c>
      <c r="C1224" s="7">
        <v>43452.600694444445</v>
      </c>
      <c r="D1224">
        <v>135</v>
      </c>
      <c r="E1224" s="7">
        <v>43453.388888888891</v>
      </c>
      <c r="F1224">
        <v>259.95</v>
      </c>
      <c r="G1224" s="8">
        <v>0.92559999999999998</v>
      </c>
      <c r="H1224">
        <v>69827.12</v>
      </c>
      <c r="I1224" s="8">
        <v>0.89629999999999999</v>
      </c>
      <c r="J1224">
        <v>577.08119999999997</v>
      </c>
      <c r="K1224">
        <v>77905.97</v>
      </c>
      <c r="L1224">
        <v>5651021.2599999998</v>
      </c>
      <c r="M1224">
        <v>17</v>
      </c>
      <c r="N1224">
        <v>4107.4799999999996</v>
      </c>
      <c r="O1224" s="8">
        <v>-0.17</v>
      </c>
      <c r="P1224" s="8">
        <v>1.0367</v>
      </c>
      <c r="Q1224" t="s">
        <v>610</v>
      </c>
      <c r="S1224" s="2">
        <v>43452</v>
      </c>
      <c r="T1224" t="s">
        <v>1072</v>
      </c>
      <c r="U1224">
        <v>135</v>
      </c>
      <c r="V1224">
        <v>259.95</v>
      </c>
      <c r="W1224">
        <f t="shared" si="223"/>
        <v>16484641.819406487</v>
      </c>
      <c r="X1224">
        <f t="shared" si="213"/>
        <v>41211.604548516218</v>
      </c>
      <c r="Y1224">
        <f t="shared" si="214"/>
        <v>300</v>
      </c>
      <c r="Z1224">
        <f t="shared" si="215"/>
        <v>36300.15</v>
      </c>
      <c r="AA1224" t="str">
        <f t="shared" si="216"/>
        <v/>
      </c>
      <c r="AB1224" s="9" t="str">
        <f>IFERROR(AA1224/MAX($A$3:AA1224)-1,"")</f>
        <v/>
      </c>
      <c r="AG1224" s="2">
        <f t="shared" si="221"/>
        <v>43744</v>
      </c>
      <c r="AH1224">
        <v>21164092.654553998</v>
      </c>
      <c r="AI1224" s="9">
        <f>AH1224/MAX($AH$2:AH1224)-1</f>
        <v>0</v>
      </c>
      <c r="AJ1224" s="29">
        <f t="shared" si="217"/>
        <v>1</v>
      </c>
      <c r="AK1224" s="29">
        <f t="shared" si="218"/>
        <v>1</v>
      </c>
      <c r="AL1224" s="30">
        <f t="shared" si="222"/>
        <v>2</v>
      </c>
      <c r="AM1224" s="30">
        <f t="shared" si="219"/>
        <v>2369</v>
      </c>
      <c r="AN1224" s="31">
        <f t="shared" ca="1" si="220"/>
        <v>0</v>
      </c>
      <c r="AV1224" t="s">
        <v>1072</v>
      </c>
      <c r="AW1224" t="s">
        <v>31</v>
      </c>
      <c r="AX1224" s="7">
        <v>43452.600694444445</v>
      </c>
      <c r="AY1224">
        <v>135</v>
      </c>
      <c r="AZ1224" s="7">
        <v>43453.388888888891</v>
      </c>
      <c r="BA1224">
        <v>259.95</v>
      </c>
      <c r="BB1224" s="8">
        <v>0.92559999999999998</v>
      </c>
      <c r="BC1224">
        <v>69827.12</v>
      </c>
      <c r="BD1224" s="8">
        <v>0.89629999999999999</v>
      </c>
      <c r="BE1224">
        <v>577.08119999999997</v>
      </c>
      <c r="BF1224">
        <v>77905.97</v>
      </c>
      <c r="BG1224">
        <v>5651021.2599999998</v>
      </c>
      <c r="BH1224">
        <v>17</v>
      </c>
      <c r="BI1224">
        <v>4107.4799999999996</v>
      </c>
      <c r="BJ1224" s="8">
        <v>-0.17</v>
      </c>
      <c r="BK1224" s="8">
        <v>1.0367</v>
      </c>
      <c r="BL1224" t="s">
        <v>610</v>
      </c>
    </row>
    <row r="1225" spans="1:64" x14ac:dyDescent="0.45">
      <c r="A1225" t="s">
        <v>1072</v>
      </c>
      <c r="B1225" t="s">
        <v>31</v>
      </c>
      <c r="C1225" s="7">
        <v>43452.600694444445</v>
      </c>
      <c r="D1225">
        <v>135</v>
      </c>
      <c r="E1225" s="7">
        <v>43453.385416666664</v>
      </c>
      <c r="F1225">
        <v>264.60000000000002</v>
      </c>
      <c r="G1225" s="8">
        <v>0.96</v>
      </c>
      <c r="H1225">
        <v>81139.17</v>
      </c>
      <c r="I1225" s="8">
        <v>0.9304</v>
      </c>
      <c r="J1225">
        <v>645.99189999999999</v>
      </c>
      <c r="K1225">
        <v>87208.91</v>
      </c>
      <c r="L1225">
        <v>7522921.1299999999</v>
      </c>
      <c r="M1225">
        <v>16</v>
      </c>
      <c r="N1225">
        <v>5071.2</v>
      </c>
      <c r="O1225" s="8">
        <v>-0.17</v>
      </c>
      <c r="P1225" s="8">
        <v>0.96</v>
      </c>
      <c r="Q1225" t="s">
        <v>610</v>
      </c>
      <c r="S1225" s="2">
        <v>43452</v>
      </c>
      <c r="T1225" t="s">
        <v>1072</v>
      </c>
      <c r="U1225">
        <v>135</v>
      </c>
      <c r="V1225">
        <v>264.60000000000002</v>
      </c>
      <c r="W1225">
        <f t="shared" si="223"/>
        <v>16484641.819406487</v>
      </c>
      <c r="X1225">
        <f t="shared" si="213"/>
        <v>41211.604548516218</v>
      </c>
      <c r="Y1225">
        <f t="shared" si="214"/>
        <v>300</v>
      </c>
      <c r="Z1225">
        <f t="shared" si="215"/>
        <v>37681.200000000004</v>
      </c>
      <c r="AA1225" t="str">
        <f t="shared" si="216"/>
        <v/>
      </c>
      <c r="AB1225" s="9" t="str">
        <f>IFERROR(AA1225/MAX($A$3:AA1225)-1,"")</f>
        <v/>
      </c>
      <c r="AG1225" s="2">
        <f t="shared" si="221"/>
        <v>43745</v>
      </c>
      <c r="AH1225">
        <v>21122493.904553998</v>
      </c>
      <c r="AI1225" s="9">
        <f>AH1225/MAX($AH$2:AH1225)-1</f>
        <v>-1.9655342980673396E-3</v>
      </c>
      <c r="AJ1225" s="29">
        <f t="shared" si="217"/>
        <v>1</v>
      </c>
      <c r="AK1225" s="29">
        <f t="shared" si="218"/>
        <v>1</v>
      </c>
      <c r="AL1225" s="30">
        <f t="shared" si="222"/>
        <v>2</v>
      </c>
      <c r="AM1225" s="30">
        <f t="shared" si="219"/>
        <v>2369</v>
      </c>
      <c r="AN1225" s="31">
        <f t="shared" ca="1" si="220"/>
        <v>-1.9655342980673396E-3</v>
      </c>
      <c r="AV1225" t="s">
        <v>1072</v>
      </c>
      <c r="AW1225" t="s">
        <v>31</v>
      </c>
      <c r="AX1225" s="7">
        <v>43452.600694444445</v>
      </c>
      <c r="AY1225">
        <v>135</v>
      </c>
      <c r="AZ1225" s="7">
        <v>43453.385416666664</v>
      </c>
      <c r="BA1225">
        <v>264.60000000000002</v>
      </c>
      <c r="BB1225" s="8">
        <v>0.96</v>
      </c>
      <c r="BC1225">
        <v>81139.17</v>
      </c>
      <c r="BD1225" s="8">
        <v>0.9304</v>
      </c>
      <c r="BE1225">
        <v>645.99189999999999</v>
      </c>
      <c r="BF1225">
        <v>87208.91</v>
      </c>
      <c r="BG1225">
        <v>7522921.1299999999</v>
      </c>
      <c r="BH1225">
        <v>16</v>
      </c>
      <c r="BI1225">
        <v>5071.2</v>
      </c>
      <c r="BJ1225" s="8">
        <v>-0.17</v>
      </c>
      <c r="BK1225" s="8">
        <v>0.96</v>
      </c>
      <c r="BL1225" t="s">
        <v>610</v>
      </c>
    </row>
    <row r="1226" spans="1:64" x14ac:dyDescent="0.45">
      <c r="A1226" t="s">
        <v>1127</v>
      </c>
      <c r="B1226" t="s">
        <v>31</v>
      </c>
      <c r="C1226" s="7">
        <v>43452.611111111109</v>
      </c>
      <c r="D1226">
        <v>131.65</v>
      </c>
      <c r="E1226" s="7">
        <v>43453.388888888891</v>
      </c>
      <c r="F1226">
        <v>191.05</v>
      </c>
      <c r="G1226" s="8">
        <v>0.45119999999999999</v>
      </c>
      <c r="H1226">
        <v>33297.230000000003</v>
      </c>
      <c r="I1226" s="8">
        <v>0.42670000000000002</v>
      </c>
      <c r="J1226">
        <v>592.76229999999998</v>
      </c>
      <c r="K1226">
        <v>78037.149999999994</v>
      </c>
      <c r="L1226">
        <v>5684318.4900000002</v>
      </c>
      <c r="M1226">
        <v>14</v>
      </c>
      <c r="N1226">
        <v>2378.37</v>
      </c>
      <c r="O1226" s="8">
        <v>-6.5699999999999995E-2</v>
      </c>
      <c r="P1226" s="8">
        <v>0.55300000000000005</v>
      </c>
      <c r="Q1226" t="s">
        <v>610</v>
      </c>
      <c r="S1226" s="2">
        <v>43452</v>
      </c>
      <c r="T1226" t="s">
        <v>1127</v>
      </c>
      <c r="U1226">
        <v>131.65</v>
      </c>
      <c r="V1226">
        <v>191.05</v>
      </c>
      <c r="W1226">
        <f t="shared" si="223"/>
        <v>16484641.819406487</v>
      </c>
      <c r="X1226">
        <f t="shared" si="213"/>
        <v>41211.604548516218</v>
      </c>
      <c r="Y1226">
        <f t="shared" si="214"/>
        <v>325</v>
      </c>
      <c r="Z1226">
        <f t="shared" si="215"/>
        <v>18256.225000000002</v>
      </c>
      <c r="AA1226" t="str">
        <f t="shared" si="216"/>
        <v/>
      </c>
      <c r="AB1226" s="9" t="str">
        <f>IFERROR(AA1226/MAX($A$3:AA1226)-1,"")</f>
        <v/>
      </c>
      <c r="AG1226" s="2">
        <f t="shared" si="221"/>
        <v>43746</v>
      </c>
      <c r="AH1226">
        <v>21122493.904553998</v>
      </c>
      <c r="AI1226" s="9">
        <f>AH1226/MAX($AH$2:AH1226)-1</f>
        <v>-1.9655342980673396E-3</v>
      </c>
      <c r="AJ1226" s="29">
        <f t="shared" si="217"/>
        <v>1</v>
      </c>
      <c r="AK1226" s="29">
        <f t="shared" si="218"/>
        <v>1</v>
      </c>
      <c r="AL1226" s="30">
        <f t="shared" si="222"/>
        <v>2</v>
      </c>
      <c r="AM1226" s="30">
        <f t="shared" si="219"/>
        <v>2369</v>
      </c>
      <c r="AN1226" s="31">
        <f t="shared" ca="1" si="220"/>
        <v>-1.9655342980673396E-3</v>
      </c>
      <c r="AV1226" t="s">
        <v>1127</v>
      </c>
      <c r="AW1226" t="s">
        <v>31</v>
      </c>
      <c r="AX1226" s="7">
        <v>43452.611111111109</v>
      </c>
      <c r="AY1226">
        <v>131.65</v>
      </c>
      <c r="AZ1226" s="7">
        <v>43453.388888888891</v>
      </c>
      <c r="BA1226">
        <v>191.05</v>
      </c>
      <c r="BB1226" s="8">
        <v>0.45119999999999999</v>
      </c>
      <c r="BC1226">
        <v>33297.230000000003</v>
      </c>
      <c r="BD1226" s="8">
        <v>0.42670000000000002</v>
      </c>
      <c r="BE1226">
        <v>592.76229999999998</v>
      </c>
      <c r="BF1226">
        <v>78037.149999999994</v>
      </c>
      <c r="BG1226">
        <v>5684318.4900000002</v>
      </c>
      <c r="BH1226">
        <v>14</v>
      </c>
      <c r="BI1226">
        <v>2378.37</v>
      </c>
      <c r="BJ1226" s="8">
        <v>-6.5699999999999995E-2</v>
      </c>
      <c r="BK1226" s="8">
        <v>0.55300000000000005</v>
      </c>
      <c r="BL1226" t="s">
        <v>610</v>
      </c>
    </row>
    <row r="1227" spans="1:64" x14ac:dyDescent="0.45">
      <c r="A1227" t="s">
        <v>1127</v>
      </c>
      <c r="B1227" t="s">
        <v>31</v>
      </c>
      <c r="C1227" s="7">
        <v>43452.611111111109</v>
      </c>
      <c r="D1227">
        <v>131.65</v>
      </c>
      <c r="E1227" s="7">
        <v>43453.385416666664</v>
      </c>
      <c r="F1227">
        <v>196.5</v>
      </c>
      <c r="G1227" s="8">
        <v>0.49259999999999998</v>
      </c>
      <c r="H1227">
        <v>40853.5</v>
      </c>
      <c r="I1227" s="8">
        <v>0.4677</v>
      </c>
      <c r="J1227">
        <v>663.54549999999995</v>
      </c>
      <c r="K1227">
        <v>87355.76</v>
      </c>
      <c r="L1227">
        <v>7563774.6299999999</v>
      </c>
      <c r="M1227">
        <v>13</v>
      </c>
      <c r="N1227">
        <v>3142.58</v>
      </c>
      <c r="O1227" s="8">
        <v>-6.5699999999999995E-2</v>
      </c>
      <c r="P1227" s="8">
        <v>0.49259999999999998</v>
      </c>
      <c r="Q1227" t="s">
        <v>610</v>
      </c>
      <c r="S1227" s="2">
        <v>43452</v>
      </c>
      <c r="T1227" t="s">
        <v>1127</v>
      </c>
      <c r="U1227">
        <v>131.65</v>
      </c>
      <c r="V1227">
        <v>196.5</v>
      </c>
      <c r="W1227">
        <f t="shared" si="223"/>
        <v>16484641.819406487</v>
      </c>
      <c r="X1227">
        <f t="shared" si="213"/>
        <v>41211.604548516218</v>
      </c>
      <c r="Y1227">
        <f t="shared" si="214"/>
        <v>325</v>
      </c>
      <c r="Z1227">
        <f t="shared" si="215"/>
        <v>20009.762500000001</v>
      </c>
      <c r="AA1227">
        <f t="shared" si="216"/>
        <v>16596889.156906487</v>
      </c>
      <c r="AB1227" s="9">
        <f>IFERROR(AA1227/MAX($A$3:AA1227)-1,"")</f>
        <v>0</v>
      </c>
      <c r="AG1227" s="2">
        <f t="shared" si="221"/>
        <v>43747</v>
      </c>
      <c r="AH1227">
        <v>21220330.829553999</v>
      </c>
      <c r="AI1227" s="9">
        <f>AH1227/MAX($AH$2:AH1227)-1</f>
        <v>0</v>
      </c>
      <c r="AJ1227" s="29">
        <f t="shared" si="217"/>
        <v>1</v>
      </c>
      <c r="AK1227" s="29">
        <f t="shared" si="218"/>
        <v>1</v>
      </c>
      <c r="AL1227" s="30">
        <f t="shared" si="222"/>
        <v>2</v>
      </c>
      <c r="AM1227" s="30">
        <f t="shared" si="219"/>
        <v>2369</v>
      </c>
      <c r="AN1227" s="31">
        <f t="shared" ca="1" si="220"/>
        <v>0</v>
      </c>
      <c r="AV1227" t="s">
        <v>1127</v>
      </c>
      <c r="AW1227" t="s">
        <v>31</v>
      </c>
      <c r="AX1227" s="7">
        <v>43452.611111111109</v>
      </c>
      <c r="AY1227">
        <v>131.65</v>
      </c>
      <c r="AZ1227" s="7">
        <v>43453.385416666664</v>
      </c>
      <c r="BA1227">
        <v>196.5</v>
      </c>
      <c r="BB1227" s="8">
        <v>0.49259999999999998</v>
      </c>
      <c r="BC1227">
        <v>40853.5</v>
      </c>
      <c r="BD1227" s="8">
        <v>0.4677</v>
      </c>
      <c r="BE1227">
        <v>663.54549999999995</v>
      </c>
      <c r="BF1227">
        <v>87355.76</v>
      </c>
      <c r="BG1227">
        <v>7563774.6299999999</v>
      </c>
      <c r="BH1227">
        <v>13</v>
      </c>
      <c r="BI1227">
        <v>3142.58</v>
      </c>
      <c r="BJ1227" s="8">
        <v>-6.5699999999999995E-2</v>
      </c>
      <c r="BK1227" s="8">
        <v>0.49259999999999998</v>
      </c>
      <c r="BL1227" t="s">
        <v>610</v>
      </c>
    </row>
    <row r="1228" spans="1:64" x14ac:dyDescent="0.45">
      <c r="A1228" t="s">
        <v>1073</v>
      </c>
      <c r="B1228" t="s">
        <v>31</v>
      </c>
      <c r="C1228" s="7">
        <v>43453.420138888891</v>
      </c>
      <c r="D1228">
        <v>143.94999999999999</v>
      </c>
      <c r="E1228" s="7">
        <v>43454.385416666664</v>
      </c>
      <c r="F1228">
        <v>39.15</v>
      </c>
      <c r="G1228" s="8">
        <v>-0.72799999999999998</v>
      </c>
      <c r="H1228">
        <v>-65051.85</v>
      </c>
      <c r="I1228" s="8">
        <v>-0.74080000000000001</v>
      </c>
      <c r="J1228">
        <v>610.06510000000003</v>
      </c>
      <c r="K1228">
        <v>87818.880000000005</v>
      </c>
      <c r="L1228">
        <v>7498722.7800000003</v>
      </c>
      <c r="M1228">
        <v>68</v>
      </c>
      <c r="N1228">
        <v>-956.64</v>
      </c>
      <c r="O1228" s="8">
        <v>-0.72799999999999998</v>
      </c>
      <c r="P1228" s="8">
        <v>8.3699999999999997E-2</v>
      </c>
      <c r="Q1228" t="s">
        <v>610</v>
      </c>
      <c r="S1228" s="2">
        <v>43453</v>
      </c>
      <c r="T1228" t="s">
        <v>1073</v>
      </c>
      <c r="U1228">
        <v>143.94999999999999</v>
      </c>
      <c r="V1228">
        <v>39.15</v>
      </c>
      <c r="W1228">
        <f t="shared" si="223"/>
        <v>16596889.156906487</v>
      </c>
      <c r="X1228">
        <f t="shared" si="213"/>
        <v>41492.222892266218</v>
      </c>
      <c r="Y1228">
        <f t="shared" si="214"/>
        <v>300</v>
      </c>
      <c r="Z1228">
        <f t="shared" si="215"/>
        <v>-31989.3</v>
      </c>
      <c r="AA1228" t="str">
        <f t="shared" si="216"/>
        <v/>
      </c>
      <c r="AB1228" s="9" t="str">
        <f>IFERROR(AA1228/MAX($A$3:AA1228)-1,"")</f>
        <v/>
      </c>
      <c r="AG1228" s="2">
        <f t="shared" si="221"/>
        <v>43748</v>
      </c>
      <c r="AH1228">
        <v>21222760.117054</v>
      </c>
      <c r="AI1228" s="9">
        <f>AH1228/MAX($AH$2:AH1228)-1</f>
        <v>0</v>
      </c>
      <c r="AJ1228" s="29">
        <f t="shared" si="217"/>
        <v>1</v>
      </c>
      <c r="AK1228" s="29">
        <f t="shared" si="218"/>
        <v>1</v>
      </c>
      <c r="AL1228" s="30">
        <f t="shared" si="222"/>
        <v>2</v>
      </c>
      <c r="AM1228" s="30">
        <f t="shared" si="219"/>
        <v>2369</v>
      </c>
      <c r="AN1228" s="31">
        <f t="shared" ca="1" si="220"/>
        <v>0</v>
      </c>
      <c r="AV1228" t="s">
        <v>1073</v>
      </c>
      <c r="AW1228" t="s">
        <v>31</v>
      </c>
      <c r="AX1228" s="7">
        <v>43453.420138888891</v>
      </c>
      <c r="AY1228">
        <v>143.94999999999999</v>
      </c>
      <c r="AZ1228" s="7">
        <v>43454.385416666664</v>
      </c>
      <c r="BA1228">
        <v>39.15</v>
      </c>
      <c r="BB1228" s="8">
        <v>-0.72799999999999998</v>
      </c>
      <c r="BC1228">
        <v>-65051.85</v>
      </c>
      <c r="BD1228" s="8">
        <v>-0.74080000000000001</v>
      </c>
      <c r="BE1228">
        <v>610.06510000000003</v>
      </c>
      <c r="BF1228">
        <v>87818.880000000005</v>
      </c>
      <c r="BG1228">
        <v>7498722.7800000003</v>
      </c>
      <c r="BH1228">
        <v>68</v>
      </c>
      <c r="BI1228">
        <v>-956.64</v>
      </c>
      <c r="BJ1228" s="8">
        <v>-0.72799999999999998</v>
      </c>
      <c r="BK1228" s="8">
        <v>8.3699999999999997E-2</v>
      </c>
      <c r="BL1228" t="s">
        <v>610</v>
      </c>
    </row>
    <row r="1229" spans="1:64" x14ac:dyDescent="0.45">
      <c r="A1229" t="s">
        <v>1074</v>
      </c>
      <c r="B1229" t="s">
        <v>31</v>
      </c>
      <c r="C1229" s="7">
        <v>43453.552083333336</v>
      </c>
      <c r="D1229">
        <v>101.95</v>
      </c>
      <c r="E1229" s="7">
        <v>43454.385416666664</v>
      </c>
      <c r="F1229">
        <v>18.850000000000001</v>
      </c>
      <c r="G1229" s="8">
        <v>-0.81510000000000005</v>
      </c>
      <c r="H1229">
        <v>-72635.55</v>
      </c>
      <c r="I1229" s="8">
        <v>-0.82699999999999996</v>
      </c>
      <c r="J1229">
        <v>861.54989999999998</v>
      </c>
      <c r="K1229">
        <v>87835.01</v>
      </c>
      <c r="L1229">
        <v>7426087.2300000004</v>
      </c>
      <c r="M1229">
        <v>30</v>
      </c>
      <c r="N1229">
        <v>-2421.1799999999998</v>
      </c>
      <c r="O1229" s="8">
        <v>-0.81510000000000005</v>
      </c>
      <c r="P1229" s="8">
        <v>3.1399999999999997E-2</v>
      </c>
      <c r="Q1229" t="s">
        <v>610</v>
      </c>
      <c r="S1229" s="2">
        <v>43453</v>
      </c>
      <c r="T1229" t="s">
        <v>1074</v>
      </c>
      <c r="U1229">
        <v>101.95</v>
      </c>
      <c r="V1229">
        <v>18.850000000000001</v>
      </c>
      <c r="W1229">
        <f t="shared" si="223"/>
        <v>16596889.156906487</v>
      </c>
      <c r="X1229">
        <f t="shared" si="213"/>
        <v>41492.222892266218</v>
      </c>
      <c r="Y1229">
        <f t="shared" si="214"/>
        <v>400</v>
      </c>
      <c r="Z1229">
        <f t="shared" si="215"/>
        <v>-33723.200000000004</v>
      </c>
      <c r="AA1229">
        <f t="shared" si="216"/>
        <v>16531176.656906487</v>
      </c>
      <c r="AB1229" s="9">
        <f>IFERROR(AA1229/MAX($A$3:AA1229)-1,"")</f>
        <v>-3.9593263158388403E-3</v>
      </c>
      <c r="AG1229" s="2">
        <f t="shared" si="221"/>
        <v>43749</v>
      </c>
      <c r="AH1229">
        <v>21144514.917054001</v>
      </c>
      <c r="AI1229" s="9">
        <f>AH1229/MAX($AH$2:AH1229)-1</f>
        <v>-3.6868531505063196E-3</v>
      </c>
      <c r="AJ1229" s="29">
        <f t="shared" si="217"/>
        <v>1</v>
      </c>
      <c r="AK1229" s="29">
        <f t="shared" si="218"/>
        <v>1</v>
      </c>
      <c r="AL1229" s="30">
        <f t="shared" si="222"/>
        <v>2</v>
      </c>
      <c r="AM1229" s="30">
        <f t="shared" si="219"/>
        <v>2369</v>
      </c>
      <c r="AN1229" s="31">
        <f t="shared" ca="1" si="220"/>
        <v>-3.6868531505063196E-3</v>
      </c>
      <c r="AV1229" t="s">
        <v>1074</v>
      </c>
      <c r="AW1229" t="s">
        <v>31</v>
      </c>
      <c r="AX1229" s="7">
        <v>43453.552083333336</v>
      </c>
      <c r="AY1229">
        <v>101.95</v>
      </c>
      <c r="AZ1229" s="7">
        <v>43454.385416666664</v>
      </c>
      <c r="BA1229">
        <v>18.850000000000001</v>
      </c>
      <c r="BB1229" s="8">
        <v>-0.81510000000000005</v>
      </c>
      <c r="BC1229">
        <v>-72635.55</v>
      </c>
      <c r="BD1229" s="8">
        <v>-0.82699999999999996</v>
      </c>
      <c r="BE1229">
        <v>861.54989999999998</v>
      </c>
      <c r="BF1229">
        <v>87835.01</v>
      </c>
      <c r="BG1229">
        <v>7426087.2300000004</v>
      </c>
      <c r="BH1229">
        <v>30</v>
      </c>
      <c r="BI1229">
        <v>-2421.1799999999998</v>
      </c>
      <c r="BJ1229" s="8">
        <v>-0.81510000000000005</v>
      </c>
      <c r="BK1229" s="8">
        <v>3.1399999999999997E-2</v>
      </c>
      <c r="BL1229" t="s">
        <v>610</v>
      </c>
    </row>
    <row r="1230" spans="1:64" x14ac:dyDescent="0.45">
      <c r="A1230" t="s">
        <v>1127</v>
      </c>
      <c r="B1230" t="s">
        <v>31</v>
      </c>
      <c r="C1230" s="7">
        <v>43454.409722222219</v>
      </c>
      <c r="D1230">
        <v>88.9</v>
      </c>
      <c r="E1230" s="7">
        <v>43454.635416666664</v>
      </c>
      <c r="F1230">
        <v>60.95</v>
      </c>
      <c r="G1230" s="8">
        <v>-0.31440000000000001</v>
      </c>
      <c r="H1230">
        <v>-28862.32</v>
      </c>
      <c r="I1230" s="8">
        <v>-0.33129999999999998</v>
      </c>
      <c r="J1230">
        <v>980.09479999999996</v>
      </c>
      <c r="K1230">
        <v>87130.43</v>
      </c>
      <c r="L1230">
        <v>7397224.9100000001</v>
      </c>
      <c r="M1230">
        <v>66</v>
      </c>
      <c r="N1230">
        <v>-437.31</v>
      </c>
      <c r="O1230" s="8">
        <v>-0.82899999999999996</v>
      </c>
      <c r="P1230" s="8">
        <v>7.4800000000000005E-2</v>
      </c>
      <c r="Q1230" t="s">
        <v>610</v>
      </c>
      <c r="S1230" s="2">
        <v>43454</v>
      </c>
      <c r="T1230" t="s">
        <v>1127</v>
      </c>
      <c r="U1230">
        <v>88.9</v>
      </c>
      <c r="V1230">
        <v>60.95</v>
      </c>
      <c r="W1230">
        <f t="shared" si="223"/>
        <v>16531176.656906487</v>
      </c>
      <c r="X1230">
        <f t="shared" si="213"/>
        <v>41327.941642266218</v>
      </c>
      <c r="Y1230">
        <f t="shared" si="214"/>
        <v>475</v>
      </c>
      <c r="Z1230">
        <f t="shared" si="215"/>
        <v>-13988.037499999999</v>
      </c>
      <c r="AA1230">
        <f t="shared" si="216"/>
        <v>16517188.619406488</v>
      </c>
      <c r="AB1230" s="9">
        <f>IFERROR(AA1230/MAX($A$3:AA1230)-1,"")</f>
        <v>-4.8021371201864005E-3</v>
      </c>
      <c r="AG1230" s="2">
        <f t="shared" si="221"/>
        <v>43750</v>
      </c>
      <c r="AH1230">
        <v>21144514.917054001</v>
      </c>
      <c r="AI1230" s="9">
        <f>AH1230/MAX($AH$2:AH1230)-1</f>
        <v>-3.6868531505063196E-3</v>
      </c>
      <c r="AJ1230" s="29">
        <f t="shared" si="217"/>
        <v>1</v>
      </c>
      <c r="AK1230" s="29">
        <f t="shared" si="218"/>
        <v>1</v>
      </c>
      <c r="AL1230" s="30">
        <f t="shared" si="222"/>
        <v>2</v>
      </c>
      <c r="AM1230" s="30">
        <f t="shared" si="219"/>
        <v>2369</v>
      </c>
      <c r="AN1230" s="31">
        <f t="shared" ca="1" si="220"/>
        <v>-3.6868531505063196E-3</v>
      </c>
      <c r="AV1230" t="s">
        <v>1127</v>
      </c>
      <c r="AW1230" t="s">
        <v>31</v>
      </c>
      <c r="AX1230" s="7">
        <v>43454.409722222219</v>
      </c>
      <c r="AY1230">
        <v>88.9</v>
      </c>
      <c r="AZ1230" s="7">
        <v>43454.635416666664</v>
      </c>
      <c r="BA1230">
        <v>60.95</v>
      </c>
      <c r="BB1230" s="8">
        <v>-0.31440000000000001</v>
      </c>
      <c r="BC1230">
        <v>-28862.32</v>
      </c>
      <c r="BD1230" s="8">
        <v>-0.33129999999999998</v>
      </c>
      <c r="BE1230">
        <v>980.09479999999996</v>
      </c>
      <c r="BF1230">
        <v>87130.43</v>
      </c>
      <c r="BG1230">
        <v>7397224.9100000001</v>
      </c>
      <c r="BH1230">
        <v>66</v>
      </c>
      <c r="BI1230">
        <v>-437.31</v>
      </c>
      <c r="BJ1230" s="8">
        <v>-0.82899999999999996</v>
      </c>
      <c r="BK1230" s="8">
        <v>7.4800000000000005E-2</v>
      </c>
      <c r="BL1230" t="s">
        <v>610</v>
      </c>
    </row>
    <row r="1231" spans="1:64" x14ac:dyDescent="0.45">
      <c r="A1231" t="s">
        <v>1117</v>
      </c>
      <c r="B1231" t="s">
        <v>31</v>
      </c>
      <c r="C1231" s="7">
        <v>43455.430555555555</v>
      </c>
      <c r="D1231">
        <v>189.35</v>
      </c>
      <c r="E1231" s="7">
        <v>43458.388888888891</v>
      </c>
      <c r="F1231">
        <v>266.64999999999998</v>
      </c>
      <c r="G1231" s="8">
        <v>0.40820000000000001</v>
      </c>
      <c r="H1231">
        <v>30126.15</v>
      </c>
      <c r="I1231" s="8">
        <v>0.38419999999999999</v>
      </c>
      <c r="J1231">
        <v>414.16210000000001</v>
      </c>
      <c r="K1231">
        <v>78421.59</v>
      </c>
      <c r="L1231">
        <v>5714444.6399999997</v>
      </c>
      <c r="M1231">
        <v>66</v>
      </c>
      <c r="N1231">
        <v>456.46</v>
      </c>
      <c r="O1231" s="8">
        <v>-0.249</v>
      </c>
      <c r="P1231" s="8">
        <v>0.60499999999999998</v>
      </c>
      <c r="Q1231" t="s">
        <v>610</v>
      </c>
      <c r="S1231" s="2">
        <v>43455</v>
      </c>
      <c r="T1231" t="s">
        <v>1117</v>
      </c>
      <c r="U1231">
        <v>189.35</v>
      </c>
      <c r="V1231">
        <v>266.64999999999998</v>
      </c>
      <c r="W1231">
        <f t="shared" si="223"/>
        <v>16517188.619406488</v>
      </c>
      <c r="X1231">
        <f t="shared" si="213"/>
        <v>41292.971548516223</v>
      </c>
      <c r="Y1231">
        <f t="shared" si="214"/>
        <v>225</v>
      </c>
      <c r="Z1231">
        <f t="shared" si="215"/>
        <v>16366.500000000002</v>
      </c>
      <c r="AA1231" t="str">
        <f t="shared" si="216"/>
        <v/>
      </c>
      <c r="AB1231" s="9" t="str">
        <f>IFERROR(AA1231/MAX($A$3:AA1231)-1,"")</f>
        <v/>
      </c>
      <c r="AG1231" s="2">
        <f t="shared" si="221"/>
        <v>43751</v>
      </c>
      <c r="AH1231">
        <v>21144514.917054001</v>
      </c>
      <c r="AI1231" s="9">
        <f>AH1231/MAX($AH$2:AH1231)-1</f>
        <v>-3.6868531505063196E-3</v>
      </c>
      <c r="AJ1231" s="29">
        <f t="shared" si="217"/>
        <v>1</v>
      </c>
      <c r="AK1231" s="29">
        <f t="shared" si="218"/>
        <v>1</v>
      </c>
      <c r="AL1231" s="30">
        <f t="shared" si="222"/>
        <v>2</v>
      </c>
      <c r="AM1231" s="30">
        <f t="shared" si="219"/>
        <v>2369</v>
      </c>
      <c r="AN1231" s="31">
        <f t="shared" ca="1" si="220"/>
        <v>-3.6868531505063196E-3</v>
      </c>
      <c r="AV1231" t="s">
        <v>1117</v>
      </c>
      <c r="AW1231" t="s">
        <v>31</v>
      </c>
      <c r="AX1231" s="7">
        <v>43455.430555555555</v>
      </c>
      <c r="AY1231">
        <v>189.35</v>
      </c>
      <c r="AZ1231" s="7">
        <v>43458.388888888891</v>
      </c>
      <c r="BA1231">
        <v>266.64999999999998</v>
      </c>
      <c r="BB1231" s="8">
        <v>0.40820000000000001</v>
      </c>
      <c r="BC1231">
        <v>30126.15</v>
      </c>
      <c r="BD1231" s="8">
        <v>0.38419999999999999</v>
      </c>
      <c r="BE1231">
        <v>414.16210000000001</v>
      </c>
      <c r="BF1231">
        <v>78421.59</v>
      </c>
      <c r="BG1231">
        <v>5714444.6399999997</v>
      </c>
      <c r="BH1231">
        <v>66</v>
      </c>
      <c r="BI1231">
        <v>456.46</v>
      </c>
      <c r="BJ1231" s="8">
        <v>-0.249</v>
      </c>
      <c r="BK1231" s="8">
        <v>0.60499999999999998</v>
      </c>
      <c r="BL1231" t="s">
        <v>610</v>
      </c>
    </row>
    <row r="1232" spans="1:64" x14ac:dyDescent="0.45">
      <c r="A1232" t="s">
        <v>1117</v>
      </c>
      <c r="B1232" t="s">
        <v>31</v>
      </c>
      <c r="C1232" s="7">
        <v>43455.430555555555</v>
      </c>
      <c r="D1232">
        <v>189.35</v>
      </c>
      <c r="E1232" s="7">
        <v>43458.385416666664</v>
      </c>
      <c r="F1232">
        <v>289.85000000000002</v>
      </c>
      <c r="G1232" s="8">
        <v>0.53080000000000005</v>
      </c>
      <c r="H1232">
        <v>43967.61</v>
      </c>
      <c r="I1232" s="8">
        <v>0.50549999999999995</v>
      </c>
      <c r="J1232">
        <v>459.39330000000001</v>
      </c>
      <c r="K1232">
        <v>86986.13</v>
      </c>
      <c r="L1232">
        <v>7441192.5199999996</v>
      </c>
      <c r="M1232">
        <v>65</v>
      </c>
      <c r="N1232">
        <v>676.42</v>
      </c>
      <c r="O1232" s="8">
        <v>-0.249</v>
      </c>
      <c r="P1232" s="8">
        <v>0.58169999999999999</v>
      </c>
      <c r="Q1232" t="s">
        <v>610</v>
      </c>
      <c r="S1232" s="2">
        <v>43455</v>
      </c>
      <c r="T1232" t="s">
        <v>1117</v>
      </c>
      <c r="U1232">
        <v>189.35</v>
      </c>
      <c r="V1232">
        <v>289.85000000000002</v>
      </c>
      <c r="W1232">
        <f t="shared" si="223"/>
        <v>16517188.619406488</v>
      </c>
      <c r="X1232">
        <f t="shared" si="213"/>
        <v>41292.971548516223</v>
      </c>
      <c r="Y1232">
        <f t="shared" si="214"/>
        <v>225</v>
      </c>
      <c r="Z1232">
        <f t="shared" si="215"/>
        <v>21534.300000000007</v>
      </c>
      <c r="AA1232" t="str">
        <f t="shared" si="216"/>
        <v/>
      </c>
      <c r="AB1232" s="9" t="str">
        <f>IFERROR(AA1232/MAX($A$3:AA1232)-1,"")</f>
        <v/>
      </c>
      <c r="AG1232" s="2">
        <f t="shared" si="221"/>
        <v>43752</v>
      </c>
      <c r="AH1232">
        <v>21130022.604554001</v>
      </c>
      <c r="AI1232" s="9">
        <f>AH1232/MAX($AH$2:AH1232)-1</f>
        <v>-4.3697196777660041E-3</v>
      </c>
      <c r="AJ1232" s="29">
        <f t="shared" si="217"/>
        <v>1</v>
      </c>
      <c r="AK1232" s="29">
        <f t="shared" si="218"/>
        <v>1</v>
      </c>
      <c r="AL1232" s="30">
        <f t="shared" si="222"/>
        <v>2</v>
      </c>
      <c r="AM1232" s="30">
        <f t="shared" si="219"/>
        <v>2369</v>
      </c>
      <c r="AN1232" s="31">
        <f t="shared" ca="1" si="220"/>
        <v>-4.3697196777660041E-3</v>
      </c>
      <c r="AV1232" t="s">
        <v>1117</v>
      </c>
      <c r="AW1232" t="s">
        <v>31</v>
      </c>
      <c r="AX1232" s="7">
        <v>43455.430555555555</v>
      </c>
      <c r="AY1232">
        <v>189.35</v>
      </c>
      <c r="AZ1232" s="7">
        <v>43458.385416666664</v>
      </c>
      <c r="BA1232">
        <v>289.85000000000002</v>
      </c>
      <c r="BB1232" s="8">
        <v>0.53080000000000005</v>
      </c>
      <c r="BC1232">
        <v>43967.61</v>
      </c>
      <c r="BD1232" s="8">
        <v>0.50549999999999995</v>
      </c>
      <c r="BE1232">
        <v>459.39330000000001</v>
      </c>
      <c r="BF1232">
        <v>86986.13</v>
      </c>
      <c r="BG1232">
        <v>7441192.5199999996</v>
      </c>
      <c r="BH1232">
        <v>65</v>
      </c>
      <c r="BI1232">
        <v>676.42</v>
      </c>
      <c r="BJ1232" s="8">
        <v>-0.249</v>
      </c>
      <c r="BK1232" s="8">
        <v>0.58169999999999999</v>
      </c>
      <c r="BL1232" t="s">
        <v>610</v>
      </c>
    </row>
    <row r="1233" spans="1:64" x14ac:dyDescent="0.45">
      <c r="A1233" t="s">
        <v>1096</v>
      </c>
      <c r="B1233" t="s">
        <v>31</v>
      </c>
      <c r="C1233" s="7">
        <v>43455.486111111109</v>
      </c>
      <c r="D1233">
        <v>165</v>
      </c>
      <c r="E1233" s="7">
        <v>43458.388888888891</v>
      </c>
      <c r="F1233">
        <v>205</v>
      </c>
      <c r="G1233" s="8">
        <v>0.2424</v>
      </c>
      <c r="H1233">
        <v>17249.919999999998</v>
      </c>
      <c r="I1233" s="8">
        <v>0.22</v>
      </c>
      <c r="J1233">
        <v>475.20440000000002</v>
      </c>
      <c r="K1233">
        <v>78408.73</v>
      </c>
      <c r="L1233">
        <v>5731694.5599999996</v>
      </c>
      <c r="M1233">
        <v>50</v>
      </c>
      <c r="N1233">
        <v>345</v>
      </c>
      <c r="O1233" s="8">
        <v>-0.1961</v>
      </c>
      <c r="P1233" s="8">
        <v>0.45300000000000001</v>
      </c>
      <c r="Q1233" t="s">
        <v>610</v>
      </c>
      <c r="S1233" s="2">
        <v>43455</v>
      </c>
      <c r="T1233" t="s">
        <v>1096</v>
      </c>
      <c r="U1233">
        <v>165</v>
      </c>
      <c r="V1233">
        <v>205</v>
      </c>
      <c r="W1233">
        <f t="shared" si="223"/>
        <v>16517188.619406488</v>
      </c>
      <c r="X1233">
        <f t="shared" si="213"/>
        <v>41292.971548516223</v>
      </c>
      <c r="Y1233">
        <f t="shared" si="214"/>
        <v>250</v>
      </c>
      <c r="Z1233">
        <f t="shared" si="215"/>
        <v>9074.9999999999964</v>
      </c>
      <c r="AA1233" t="str">
        <f t="shared" si="216"/>
        <v/>
      </c>
      <c r="AB1233" s="9" t="str">
        <f>IFERROR(AA1233/MAX($A$3:AA1233)-1,"")</f>
        <v/>
      </c>
      <c r="AG1233" s="2">
        <f t="shared" si="221"/>
        <v>43753</v>
      </c>
      <c r="AH1233">
        <v>21097851.217054002</v>
      </c>
      <c r="AI1233" s="9">
        <f>AH1233/MAX($AH$2:AH1233)-1</f>
        <v>-5.8856105101817713E-3</v>
      </c>
      <c r="AJ1233" s="29">
        <f t="shared" si="217"/>
        <v>1</v>
      </c>
      <c r="AK1233" s="29">
        <f t="shared" si="218"/>
        <v>1</v>
      </c>
      <c r="AL1233" s="30">
        <f t="shared" si="222"/>
        <v>2</v>
      </c>
      <c r="AM1233" s="30">
        <f t="shared" si="219"/>
        <v>2369</v>
      </c>
      <c r="AN1233" s="31">
        <f t="shared" ca="1" si="220"/>
        <v>-5.8856105101817713E-3</v>
      </c>
      <c r="AV1233" t="s">
        <v>1096</v>
      </c>
      <c r="AW1233" t="s">
        <v>31</v>
      </c>
      <c r="AX1233" s="7">
        <v>43455.486111111109</v>
      </c>
      <c r="AY1233">
        <v>165</v>
      </c>
      <c r="AZ1233" s="7">
        <v>43458.388888888891</v>
      </c>
      <c r="BA1233">
        <v>205</v>
      </c>
      <c r="BB1233" s="8">
        <v>0.2424</v>
      </c>
      <c r="BC1233">
        <v>17249.919999999998</v>
      </c>
      <c r="BD1233" s="8">
        <v>0.22</v>
      </c>
      <c r="BE1233">
        <v>475.20440000000002</v>
      </c>
      <c r="BF1233">
        <v>78408.73</v>
      </c>
      <c r="BG1233">
        <v>5731694.5599999996</v>
      </c>
      <c r="BH1233">
        <v>50</v>
      </c>
      <c r="BI1233">
        <v>345</v>
      </c>
      <c r="BJ1233" s="8">
        <v>-0.1961</v>
      </c>
      <c r="BK1233" s="8">
        <v>0.45300000000000001</v>
      </c>
      <c r="BL1233" t="s">
        <v>610</v>
      </c>
    </row>
    <row r="1234" spans="1:64" x14ac:dyDescent="0.45">
      <c r="A1234" t="s">
        <v>1096</v>
      </c>
      <c r="B1234" t="s">
        <v>31</v>
      </c>
      <c r="C1234" s="7">
        <v>43455.486111111109</v>
      </c>
      <c r="D1234">
        <v>165</v>
      </c>
      <c r="E1234" s="7">
        <v>43458.385416666664</v>
      </c>
      <c r="F1234">
        <v>229.7</v>
      </c>
      <c r="G1234" s="8">
        <v>0.3921</v>
      </c>
      <c r="H1234">
        <v>32023.040000000001</v>
      </c>
      <c r="I1234" s="8">
        <v>0.36820000000000003</v>
      </c>
      <c r="J1234">
        <v>527.10220000000004</v>
      </c>
      <c r="K1234">
        <v>86971.86</v>
      </c>
      <c r="L1234">
        <v>7473215.5599999996</v>
      </c>
      <c r="M1234">
        <v>49</v>
      </c>
      <c r="N1234">
        <v>653.53</v>
      </c>
      <c r="O1234" s="8">
        <v>-0.1961</v>
      </c>
      <c r="P1234" s="8">
        <v>0.45300000000000001</v>
      </c>
      <c r="Q1234" t="s">
        <v>610</v>
      </c>
      <c r="S1234" s="2">
        <v>43455</v>
      </c>
      <c r="T1234" t="s">
        <v>1096</v>
      </c>
      <c r="U1234">
        <v>165</v>
      </c>
      <c r="V1234">
        <v>229.7</v>
      </c>
      <c r="W1234">
        <f t="shared" si="223"/>
        <v>16517188.619406488</v>
      </c>
      <c r="X1234">
        <f t="shared" si="213"/>
        <v>41292.971548516223</v>
      </c>
      <c r="Y1234">
        <f t="shared" si="214"/>
        <v>250</v>
      </c>
      <c r="Z1234">
        <f t="shared" si="215"/>
        <v>15188.249999999996</v>
      </c>
      <c r="AA1234">
        <f t="shared" si="216"/>
        <v>16579352.669406489</v>
      </c>
      <c r="AB1234" s="9">
        <f>IFERROR(AA1234/MAX($A$3:AA1234)-1,"")</f>
        <v>-1.0566129190964224E-3</v>
      </c>
      <c r="AG1234" s="2">
        <f t="shared" si="221"/>
        <v>43754</v>
      </c>
      <c r="AH1234">
        <v>21029044.217054002</v>
      </c>
      <c r="AI1234" s="9">
        <f>AH1234/MAX($AH$2:AH1234)-1</f>
        <v>-9.1277429953294797E-3</v>
      </c>
      <c r="AJ1234" s="29">
        <f t="shared" si="217"/>
        <v>1</v>
      </c>
      <c r="AK1234" s="29">
        <f t="shared" si="218"/>
        <v>1</v>
      </c>
      <c r="AL1234" s="30">
        <f t="shared" si="222"/>
        <v>2</v>
      </c>
      <c r="AM1234" s="30">
        <f t="shared" si="219"/>
        <v>2369</v>
      </c>
      <c r="AN1234" s="31">
        <f t="shared" ca="1" si="220"/>
        <v>-9.1277429953294797E-3</v>
      </c>
      <c r="AV1234" t="s">
        <v>1096</v>
      </c>
      <c r="AW1234" t="s">
        <v>31</v>
      </c>
      <c r="AX1234" s="7">
        <v>43455.486111111109</v>
      </c>
      <c r="AY1234">
        <v>165</v>
      </c>
      <c r="AZ1234" s="7">
        <v>43458.385416666664</v>
      </c>
      <c r="BA1234">
        <v>229.7</v>
      </c>
      <c r="BB1234" s="8">
        <v>0.3921</v>
      </c>
      <c r="BC1234">
        <v>32023.040000000001</v>
      </c>
      <c r="BD1234" s="8">
        <v>0.36820000000000003</v>
      </c>
      <c r="BE1234">
        <v>527.10220000000004</v>
      </c>
      <c r="BF1234">
        <v>86971.86</v>
      </c>
      <c r="BG1234">
        <v>7473215.5599999996</v>
      </c>
      <c r="BH1234">
        <v>49</v>
      </c>
      <c r="BI1234">
        <v>653.53</v>
      </c>
      <c r="BJ1234" s="8">
        <v>-0.1961</v>
      </c>
      <c r="BK1234" s="8">
        <v>0.45300000000000001</v>
      </c>
      <c r="BL1234" t="s">
        <v>610</v>
      </c>
    </row>
    <row r="1235" spans="1:64" x14ac:dyDescent="0.45">
      <c r="A1235" t="s">
        <v>1094</v>
      </c>
      <c r="B1235" t="s">
        <v>31</v>
      </c>
      <c r="C1235" s="7">
        <v>43460.395833333336</v>
      </c>
      <c r="D1235">
        <v>97.5</v>
      </c>
      <c r="E1235" s="7">
        <v>43461.385416666664</v>
      </c>
      <c r="F1235">
        <v>1.05</v>
      </c>
      <c r="G1235" s="8">
        <v>-0.98919999999999997</v>
      </c>
      <c r="H1235">
        <v>-87308.28</v>
      </c>
      <c r="I1235" s="8">
        <v>-0.99929999999999997</v>
      </c>
      <c r="J1235">
        <v>896.06230000000005</v>
      </c>
      <c r="K1235">
        <v>87366.080000000002</v>
      </c>
      <c r="L1235">
        <v>7385907.2800000003</v>
      </c>
      <c r="M1235">
        <v>75</v>
      </c>
      <c r="N1235">
        <v>-1164.1099999999999</v>
      </c>
      <c r="O1235" s="8">
        <v>-0.98919999999999997</v>
      </c>
      <c r="P1235" s="8">
        <v>0.5897</v>
      </c>
      <c r="Q1235" t="s">
        <v>610</v>
      </c>
      <c r="S1235" s="2">
        <v>43460</v>
      </c>
      <c r="T1235" t="s">
        <v>1094</v>
      </c>
      <c r="U1235">
        <v>97.5</v>
      </c>
      <c r="V1235">
        <v>1.05</v>
      </c>
      <c r="W1235">
        <f t="shared" si="223"/>
        <v>16579352.669406489</v>
      </c>
      <c r="X1235">
        <f t="shared" si="213"/>
        <v>41448.381673516225</v>
      </c>
      <c r="Y1235">
        <f t="shared" si="214"/>
        <v>425</v>
      </c>
      <c r="Z1235">
        <f t="shared" si="215"/>
        <v>-41410.087499999994</v>
      </c>
      <c r="AA1235" t="str">
        <f t="shared" si="216"/>
        <v/>
      </c>
      <c r="AB1235" s="9" t="str">
        <f>IFERROR(AA1235/MAX($A$3:AA1235)-1,"")</f>
        <v/>
      </c>
      <c r="AG1235" s="2">
        <f t="shared" si="221"/>
        <v>43755</v>
      </c>
      <c r="AH1235">
        <v>20971143.279554002</v>
      </c>
      <c r="AI1235" s="9">
        <f>AH1235/MAX($AH$2:AH1235)-1</f>
        <v>-1.1855990272340078E-2</v>
      </c>
      <c r="AJ1235" s="29">
        <f t="shared" si="217"/>
        <v>1</v>
      </c>
      <c r="AK1235" s="29">
        <f t="shared" si="218"/>
        <v>1</v>
      </c>
      <c r="AL1235" s="30">
        <f t="shared" si="222"/>
        <v>2</v>
      </c>
      <c r="AM1235" s="30">
        <f t="shared" si="219"/>
        <v>2369</v>
      </c>
      <c r="AN1235" s="31">
        <f t="shared" ca="1" si="220"/>
        <v>-1.1855990272340078E-2</v>
      </c>
      <c r="AV1235" t="s">
        <v>1094</v>
      </c>
      <c r="AW1235" t="s">
        <v>31</v>
      </c>
      <c r="AX1235" s="7">
        <v>43460.395833333336</v>
      </c>
      <c r="AY1235">
        <v>97.5</v>
      </c>
      <c r="AZ1235" s="7">
        <v>43461.385416666664</v>
      </c>
      <c r="BA1235">
        <v>1.05</v>
      </c>
      <c r="BB1235" s="8">
        <v>-0.98919999999999997</v>
      </c>
      <c r="BC1235">
        <v>-87308.28</v>
      </c>
      <c r="BD1235" s="8">
        <v>-0.99929999999999997</v>
      </c>
      <c r="BE1235">
        <v>896.06230000000005</v>
      </c>
      <c r="BF1235">
        <v>87366.080000000002</v>
      </c>
      <c r="BG1235">
        <v>7385907.2800000003</v>
      </c>
      <c r="BH1235">
        <v>75</v>
      </c>
      <c r="BI1235">
        <v>-1164.1099999999999</v>
      </c>
      <c r="BJ1235" s="8">
        <v>-0.98919999999999997</v>
      </c>
      <c r="BK1235" s="8">
        <v>0.5897</v>
      </c>
      <c r="BL1235" t="s">
        <v>610</v>
      </c>
    </row>
    <row r="1236" spans="1:64" x14ac:dyDescent="0.45">
      <c r="A1236" t="s">
        <v>1091</v>
      </c>
      <c r="B1236" t="s">
        <v>31</v>
      </c>
      <c r="C1236" s="7">
        <v>43460.402777777781</v>
      </c>
      <c r="D1236">
        <v>98.25</v>
      </c>
      <c r="E1236" s="7">
        <v>43461.385416666664</v>
      </c>
      <c r="F1236">
        <v>0.85</v>
      </c>
      <c r="G1236" s="8">
        <v>-0.99129999999999996</v>
      </c>
      <c r="H1236">
        <v>-87528.69</v>
      </c>
      <c r="I1236" s="8">
        <v>-1.0014000000000001</v>
      </c>
      <c r="J1236">
        <v>889.60050000000001</v>
      </c>
      <c r="K1236">
        <v>87403.25</v>
      </c>
      <c r="L1236">
        <v>7298378.5899999999</v>
      </c>
      <c r="M1236">
        <v>73</v>
      </c>
      <c r="N1236">
        <v>-1199.02</v>
      </c>
      <c r="O1236" s="8">
        <v>-0.99129999999999996</v>
      </c>
      <c r="P1236" s="8">
        <v>0.1394</v>
      </c>
      <c r="Q1236" t="s">
        <v>610</v>
      </c>
      <c r="S1236" s="2">
        <v>43460</v>
      </c>
      <c r="T1236" t="s">
        <v>1091</v>
      </c>
      <c r="U1236">
        <v>98.25</v>
      </c>
      <c r="V1236">
        <v>0.85</v>
      </c>
      <c r="W1236">
        <f t="shared" si="223"/>
        <v>16579352.669406489</v>
      </c>
      <c r="X1236">
        <f t="shared" si="213"/>
        <v>41448.381673516225</v>
      </c>
      <c r="Y1236">
        <f t="shared" si="214"/>
        <v>425</v>
      </c>
      <c r="Z1236">
        <f t="shared" si="215"/>
        <v>-41816.175000000003</v>
      </c>
      <c r="AA1236" t="str">
        <f t="shared" si="216"/>
        <v/>
      </c>
      <c r="AB1236" s="9" t="str">
        <f>IFERROR(AA1236/MAX($A$3:AA1236)-1,"")</f>
        <v/>
      </c>
      <c r="AG1236" s="2">
        <f t="shared" si="221"/>
        <v>43756</v>
      </c>
      <c r="AH1236">
        <v>20976791.829554003</v>
      </c>
      <c r="AI1236" s="9">
        <f>AH1236/MAX($AH$2:AH1236)-1</f>
        <v>-1.1589834976381996E-2</v>
      </c>
      <c r="AJ1236" s="29">
        <f t="shared" si="217"/>
        <v>1</v>
      </c>
      <c r="AK1236" s="29">
        <f t="shared" si="218"/>
        <v>1</v>
      </c>
      <c r="AL1236" s="30">
        <f t="shared" si="222"/>
        <v>2</v>
      </c>
      <c r="AM1236" s="30">
        <f t="shared" si="219"/>
        <v>2369</v>
      </c>
      <c r="AN1236" s="31">
        <f t="shared" ca="1" si="220"/>
        <v>-1.1589834976381996E-2</v>
      </c>
      <c r="AV1236" t="s">
        <v>1091</v>
      </c>
      <c r="AW1236" t="s">
        <v>31</v>
      </c>
      <c r="AX1236" s="7">
        <v>43460.402777777781</v>
      </c>
      <c r="AY1236">
        <v>98.25</v>
      </c>
      <c r="AZ1236" s="7">
        <v>43461.385416666664</v>
      </c>
      <c r="BA1236">
        <v>0.85</v>
      </c>
      <c r="BB1236" s="8">
        <v>-0.99129999999999996</v>
      </c>
      <c r="BC1236">
        <v>-87528.69</v>
      </c>
      <c r="BD1236" s="8">
        <v>-1.0014000000000001</v>
      </c>
      <c r="BE1236">
        <v>889.60050000000001</v>
      </c>
      <c r="BF1236">
        <v>87403.25</v>
      </c>
      <c r="BG1236">
        <v>7298378.5899999999</v>
      </c>
      <c r="BH1236">
        <v>73</v>
      </c>
      <c r="BI1236">
        <v>-1199.02</v>
      </c>
      <c r="BJ1236" s="8">
        <v>-0.99129999999999996</v>
      </c>
      <c r="BK1236" s="8">
        <v>0.1394</v>
      </c>
      <c r="BL1236" t="s">
        <v>610</v>
      </c>
    </row>
    <row r="1237" spans="1:64" x14ac:dyDescent="0.45">
      <c r="A1237" t="s">
        <v>1094</v>
      </c>
      <c r="B1237" t="s">
        <v>31</v>
      </c>
      <c r="C1237" s="7">
        <v>43460.416666666664</v>
      </c>
      <c r="D1237">
        <v>123.6</v>
      </c>
      <c r="E1237" s="7">
        <v>43461.388888888891</v>
      </c>
      <c r="F1237">
        <v>1.1000000000000001</v>
      </c>
      <c r="G1237" s="8">
        <v>-0.99109999999999998</v>
      </c>
      <c r="H1237">
        <v>-78752.03</v>
      </c>
      <c r="I1237" s="8">
        <v>-1.0012000000000001</v>
      </c>
      <c r="J1237">
        <v>636.3954</v>
      </c>
      <c r="K1237">
        <v>78658.48</v>
      </c>
      <c r="L1237">
        <v>5652942.54</v>
      </c>
      <c r="M1237">
        <v>70</v>
      </c>
      <c r="N1237">
        <v>-1125.03</v>
      </c>
      <c r="O1237" s="8">
        <v>-0.99309999999999998</v>
      </c>
      <c r="P1237" s="8">
        <v>0.254</v>
      </c>
      <c r="Q1237" t="s">
        <v>610</v>
      </c>
      <c r="S1237" s="2">
        <v>43460</v>
      </c>
      <c r="T1237" t="s">
        <v>1094</v>
      </c>
      <c r="U1237">
        <v>123.6</v>
      </c>
      <c r="V1237">
        <v>1.1000000000000001</v>
      </c>
      <c r="W1237">
        <f t="shared" si="223"/>
        <v>16579352.669406489</v>
      </c>
      <c r="X1237">
        <f t="shared" si="213"/>
        <v>41448.381673516225</v>
      </c>
      <c r="Y1237">
        <f t="shared" si="214"/>
        <v>325</v>
      </c>
      <c r="Z1237">
        <f t="shared" si="215"/>
        <v>-40217.775000000001</v>
      </c>
      <c r="AA1237" t="str">
        <f t="shared" si="216"/>
        <v/>
      </c>
      <c r="AB1237" s="9" t="str">
        <f>IFERROR(AA1237/MAX($A$3:AA1237)-1,"")</f>
        <v/>
      </c>
      <c r="AG1237" s="2">
        <f t="shared" si="221"/>
        <v>43757</v>
      </c>
      <c r="AH1237">
        <v>20976791.829554003</v>
      </c>
      <c r="AI1237" s="9">
        <f>AH1237/MAX($AH$2:AH1237)-1</f>
        <v>-1.1589834976381996E-2</v>
      </c>
      <c r="AJ1237" s="29">
        <f t="shared" si="217"/>
        <v>1</v>
      </c>
      <c r="AK1237" s="29">
        <f t="shared" si="218"/>
        <v>1</v>
      </c>
      <c r="AL1237" s="30">
        <f t="shared" si="222"/>
        <v>2</v>
      </c>
      <c r="AM1237" s="30">
        <f t="shared" si="219"/>
        <v>2369</v>
      </c>
      <c r="AN1237" s="31">
        <f t="shared" ca="1" si="220"/>
        <v>-1.1589834976381996E-2</v>
      </c>
      <c r="AV1237" t="s">
        <v>1094</v>
      </c>
      <c r="AW1237" t="s">
        <v>31</v>
      </c>
      <c r="AX1237" s="7">
        <v>43460.416666666664</v>
      </c>
      <c r="AY1237">
        <v>123.6</v>
      </c>
      <c r="AZ1237" s="7">
        <v>43461.388888888891</v>
      </c>
      <c r="BA1237">
        <v>1.1000000000000001</v>
      </c>
      <c r="BB1237" s="8">
        <v>-0.99109999999999998</v>
      </c>
      <c r="BC1237">
        <v>-78752.03</v>
      </c>
      <c r="BD1237" s="8">
        <v>-1.0012000000000001</v>
      </c>
      <c r="BE1237">
        <v>636.3954</v>
      </c>
      <c r="BF1237">
        <v>78658.48</v>
      </c>
      <c r="BG1237">
        <v>5652942.54</v>
      </c>
      <c r="BH1237">
        <v>70</v>
      </c>
      <c r="BI1237">
        <v>-1125.03</v>
      </c>
      <c r="BJ1237" s="8">
        <v>-0.99309999999999998</v>
      </c>
      <c r="BK1237" s="8">
        <v>0.254</v>
      </c>
      <c r="BL1237" t="s">
        <v>610</v>
      </c>
    </row>
    <row r="1238" spans="1:64" x14ac:dyDescent="0.45">
      <c r="A1238" t="s">
        <v>1091</v>
      </c>
      <c r="B1238" t="s">
        <v>31</v>
      </c>
      <c r="C1238" s="7">
        <v>43460.423611111109</v>
      </c>
      <c r="D1238">
        <v>101.65</v>
      </c>
      <c r="E1238" s="7">
        <v>43461.388888888891</v>
      </c>
      <c r="F1238">
        <v>0.75</v>
      </c>
      <c r="G1238" s="8">
        <v>-0.99260000000000004</v>
      </c>
      <c r="H1238">
        <v>-78885.039999999994</v>
      </c>
      <c r="I1238" s="8">
        <v>-1.0026999999999999</v>
      </c>
      <c r="J1238">
        <v>773.95939999999996</v>
      </c>
      <c r="K1238">
        <v>78672.98</v>
      </c>
      <c r="L1238">
        <v>5574057.5</v>
      </c>
      <c r="M1238">
        <v>68</v>
      </c>
      <c r="N1238">
        <v>-1160.07</v>
      </c>
      <c r="O1238" s="8">
        <v>-0.99460000000000004</v>
      </c>
      <c r="P1238" s="8">
        <v>0.1013</v>
      </c>
      <c r="Q1238" t="s">
        <v>610</v>
      </c>
      <c r="S1238" s="2">
        <v>43460</v>
      </c>
      <c r="T1238" t="s">
        <v>1091</v>
      </c>
      <c r="U1238">
        <v>101.65</v>
      </c>
      <c r="V1238">
        <v>0.75</v>
      </c>
      <c r="W1238">
        <f t="shared" si="223"/>
        <v>16579352.669406489</v>
      </c>
      <c r="X1238">
        <f t="shared" si="213"/>
        <v>41448.381673516225</v>
      </c>
      <c r="Y1238">
        <f t="shared" si="214"/>
        <v>400</v>
      </c>
      <c r="Z1238">
        <f t="shared" si="215"/>
        <v>-40769.600000000006</v>
      </c>
      <c r="AA1238">
        <f t="shared" si="216"/>
        <v>16415139.031906489</v>
      </c>
      <c r="AB1238" s="9">
        <f>IFERROR(AA1238/MAX($A$3:AA1238)-1,"")</f>
        <v>-1.0950854903092888E-2</v>
      </c>
      <c r="AG1238" s="2">
        <f t="shared" si="221"/>
        <v>43758</v>
      </c>
      <c r="AH1238">
        <v>20976791.829554003</v>
      </c>
      <c r="AI1238" s="9">
        <f>AH1238/MAX($AH$2:AH1238)-1</f>
        <v>-1.1589834976381996E-2</v>
      </c>
      <c r="AJ1238" s="29">
        <f t="shared" si="217"/>
        <v>1</v>
      </c>
      <c r="AK1238" s="29">
        <f t="shared" si="218"/>
        <v>1</v>
      </c>
      <c r="AL1238" s="30">
        <f t="shared" si="222"/>
        <v>2</v>
      </c>
      <c r="AM1238" s="30">
        <f t="shared" si="219"/>
        <v>2369</v>
      </c>
      <c r="AN1238" s="31">
        <f t="shared" ca="1" si="220"/>
        <v>-1.1589834976381996E-2</v>
      </c>
      <c r="AV1238" t="s">
        <v>1091</v>
      </c>
      <c r="AW1238" t="s">
        <v>31</v>
      </c>
      <c r="AX1238" s="7">
        <v>43460.423611111109</v>
      </c>
      <c r="AY1238">
        <v>101.65</v>
      </c>
      <c r="AZ1238" s="7">
        <v>43461.388888888891</v>
      </c>
      <c r="BA1238">
        <v>0.75</v>
      </c>
      <c r="BB1238" s="8">
        <v>-0.99260000000000004</v>
      </c>
      <c r="BC1238">
        <v>-78885.039999999994</v>
      </c>
      <c r="BD1238" s="8">
        <v>-1.0026999999999999</v>
      </c>
      <c r="BE1238">
        <v>773.95939999999996</v>
      </c>
      <c r="BF1238">
        <v>78672.98</v>
      </c>
      <c r="BG1238">
        <v>5574057.5</v>
      </c>
      <c r="BH1238">
        <v>68</v>
      </c>
      <c r="BI1238">
        <v>-1160.07</v>
      </c>
      <c r="BJ1238" s="8">
        <v>-0.99460000000000004</v>
      </c>
      <c r="BK1238" s="8">
        <v>0.1013</v>
      </c>
      <c r="BL1238" t="s">
        <v>610</v>
      </c>
    </row>
    <row r="1239" spans="1:64" x14ac:dyDescent="0.45">
      <c r="A1239" t="s">
        <v>1117</v>
      </c>
      <c r="B1239" t="s">
        <v>31</v>
      </c>
      <c r="C1239" s="7">
        <v>43461.402777777781</v>
      </c>
      <c r="D1239">
        <v>71.150000000000006</v>
      </c>
      <c r="E1239" s="7">
        <v>43461.635416666664</v>
      </c>
      <c r="F1239">
        <v>202.45</v>
      </c>
      <c r="G1239" s="8">
        <v>1.8453999999999999</v>
      </c>
      <c r="H1239">
        <v>156285.93</v>
      </c>
      <c r="I1239" s="8">
        <v>1.8069</v>
      </c>
      <c r="J1239">
        <v>1215.627</v>
      </c>
      <c r="K1239">
        <v>86491.89</v>
      </c>
      <c r="L1239">
        <v>7454664.5199999996</v>
      </c>
      <c r="M1239">
        <v>68</v>
      </c>
      <c r="N1239">
        <v>2298.3200000000002</v>
      </c>
      <c r="O1239" s="8">
        <v>-0.53620000000000001</v>
      </c>
      <c r="P1239" s="8">
        <v>2.234</v>
      </c>
      <c r="Q1239" t="s">
        <v>610</v>
      </c>
      <c r="S1239" s="2">
        <v>43461</v>
      </c>
      <c r="T1239" t="s">
        <v>1117</v>
      </c>
      <c r="U1239">
        <v>71.150000000000006</v>
      </c>
      <c r="V1239">
        <v>202.45</v>
      </c>
      <c r="W1239">
        <f t="shared" si="223"/>
        <v>16415139.031906489</v>
      </c>
      <c r="X1239">
        <f t="shared" si="213"/>
        <v>41037.847579766225</v>
      </c>
      <c r="Y1239">
        <f t="shared" si="214"/>
        <v>575</v>
      </c>
      <c r="Z1239">
        <f t="shared" si="215"/>
        <v>73924.3</v>
      </c>
      <c r="AA1239" t="str">
        <f t="shared" si="216"/>
        <v/>
      </c>
      <c r="AB1239" s="9" t="str">
        <f>IFERROR(AA1239/MAX($A$3:AA1239)-1,"")</f>
        <v/>
      </c>
      <c r="AG1239" s="2">
        <f t="shared" si="221"/>
        <v>43759</v>
      </c>
      <c r="AH1239">
        <v>20976791.829554003</v>
      </c>
      <c r="AI1239" s="9">
        <f>AH1239/MAX($AH$2:AH1239)-1</f>
        <v>-1.1589834976381996E-2</v>
      </c>
      <c r="AJ1239" s="29">
        <f t="shared" si="217"/>
        <v>1</v>
      </c>
      <c r="AK1239" s="29">
        <f t="shared" si="218"/>
        <v>1</v>
      </c>
      <c r="AL1239" s="30">
        <f t="shared" si="222"/>
        <v>2</v>
      </c>
      <c r="AM1239" s="30">
        <f t="shared" si="219"/>
        <v>2369</v>
      </c>
      <c r="AN1239" s="31">
        <f t="shared" ca="1" si="220"/>
        <v>-1.1589834976381996E-2</v>
      </c>
      <c r="AV1239" t="s">
        <v>1117</v>
      </c>
      <c r="AW1239" t="s">
        <v>31</v>
      </c>
      <c r="AX1239" s="7">
        <v>43461.402777777781</v>
      </c>
      <c r="AY1239">
        <v>71.150000000000006</v>
      </c>
      <c r="AZ1239" s="7">
        <v>43461.635416666664</v>
      </c>
      <c r="BA1239">
        <v>202.45</v>
      </c>
      <c r="BB1239" s="8">
        <v>1.8453999999999999</v>
      </c>
      <c r="BC1239">
        <v>156285.93</v>
      </c>
      <c r="BD1239" s="8">
        <v>1.8069</v>
      </c>
      <c r="BE1239">
        <v>1215.627</v>
      </c>
      <c r="BF1239">
        <v>86491.89</v>
      </c>
      <c r="BG1239">
        <v>7454664.5199999996</v>
      </c>
      <c r="BH1239">
        <v>68</v>
      </c>
      <c r="BI1239">
        <v>2298.3200000000002</v>
      </c>
      <c r="BJ1239" s="8">
        <v>-0.53620000000000001</v>
      </c>
      <c r="BK1239" s="8">
        <v>2.234</v>
      </c>
      <c r="BL1239" t="s">
        <v>610</v>
      </c>
    </row>
    <row r="1240" spans="1:64" x14ac:dyDescent="0.45">
      <c r="A1240" t="s">
        <v>1125</v>
      </c>
      <c r="B1240" t="s">
        <v>31</v>
      </c>
      <c r="C1240" s="7">
        <v>43461.416666666664</v>
      </c>
      <c r="D1240">
        <v>172</v>
      </c>
      <c r="E1240" s="7">
        <v>43462.388888888891</v>
      </c>
      <c r="F1240">
        <v>137</v>
      </c>
      <c r="G1240" s="8">
        <v>-0.20349999999999999</v>
      </c>
      <c r="H1240">
        <v>-17244.650000000001</v>
      </c>
      <c r="I1240" s="8">
        <v>-0.2215</v>
      </c>
      <c r="J1240">
        <v>452.73419999999999</v>
      </c>
      <c r="K1240">
        <v>77870.289999999994</v>
      </c>
      <c r="L1240">
        <v>5556812.8499999996</v>
      </c>
      <c r="M1240">
        <v>70</v>
      </c>
      <c r="N1240">
        <v>-246.35</v>
      </c>
      <c r="O1240" s="8">
        <v>-0.37209999999999999</v>
      </c>
      <c r="P1240" s="8">
        <v>0.49969999999999998</v>
      </c>
      <c r="Q1240" t="s">
        <v>610</v>
      </c>
      <c r="S1240" s="2">
        <v>43461</v>
      </c>
      <c r="T1240" t="s">
        <v>1125</v>
      </c>
      <c r="U1240">
        <v>172</v>
      </c>
      <c r="V1240">
        <v>137</v>
      </c>
      <c r="W1240">
        <f t="shared" si="223"/>
        <v>16415139.031906489</v>
      </c>
      <c r="X1240">
        <f t="shared" si="213"/>
        <v>41037.847579766225</v>
      </c>
      <c r="Y1240">
        <f t="shared" si="214"/>
        <v>250</v>
      </c>
      <c r="Z1240">
        <f t="shared" si="215"/>
        <v>-9522.5</v>
      </c>
      <c r="AA1240" t="str">
        <f t="shared" si="216"/>
        <v/>
      </c>
      <c r="AB1240" s="9" t="str">
        <f>IFERROR(AA1240/MAX($A$3:AA1240)-1,"")</f>
        <v/>
      </c>
      <c r="AG1240" s="2">
        <f t="shared" si="221"/>
        <v>43760</v>
      </c>
      <c r="AH1240">
        <v>20854008.267054003</v>
      </c>
      <c r="AI1240" s="9">
        <f>AH1240/MAX($AH$2:AH1240)-1</f>
        <v>-1.7375301231609352E-2</v>
      </c>
      <c r="AJ1240" s="29">
        <f t="shared" si="217"/>
        <v>1</v>
      </c>
      <c r="AK1240" s="29">
        <f t="shared" si="218"/>
        <v>1</v>
      </c>
      <c r="AL1240" s="30">
        <f t="shared" si="222"/>
        <v>2</v>
      </c>
      <c r="AM1240" s="30">
        <f t="shared" si="219"/>
        <v>2369</v>
      </c>
      <c r="AN1240" s="31">
        <f t="shared" ca="1" si="220"/>
        <v>-1.7375301231609352E-2</v>
      </c>
      <c r="AV1240" t="s">
        <v>1125</v>
      </c>
      <c r="AW1240" t="s">
        <v>31</v>
      </c>
      <c r="AX1240" s="7">
        <v>43461.416666666664</v>
      </c>
      <c r="AY1240">
        <v>172</v>
      </c>
      <c r="AZ1240" s="7">
        <v>43462.388888888891</v>
      </c>
      <c r="BA1240">
        <v>137</v>
      </c>
      <c r="BB1240" s="8">
        <v>-0.20349999999999999</v>
      </c>
      <c r="BC1240">
        <v>-17244.650000000001</v>
      </c>
      <c r="BD1240" s="8">
        <v>-0.2215</v>
      </c>
      <c r="BE1240">
        <v>452.73419999999999</v>
      </c>
      <c r="BF1240">
        <v>77870.289999999994</v>
      </c>
      <c r="BG1240">
        <v>5556812.8499999996</v>
      </c>
      <c r="BH1240">
        <v>70</v>
      </c>
      <c r="BI1240">
        <v>-246.35</v>
      </c>
      <c r="BJ1240" s="8">
        <v>-0.37209999999999999</v>
      </c>
      <c r="BK1240" s="8">
        <v>0.49969999999999998</v>
      </c>
      <c r="BL1240" t="s">
        <v>610</v>
      </c>
    </row>
    <row r="1241" spans="1:64" x14ac:dyDescent="0.45">
      <c r="A1241" t="s">
        <v>1096</v>
      </c>
      <c r="B1241" t="s">
        <v>31</v>
      </c>
      <c r="C1241" s="7">
        <v>43461.416666666664</v>
      </c>
      <c r="D1241">
        <v>66.150000000000006</v>
      </c>
      <c r="E1241" s="7">
        <v>43461.635416666664</v>
      </c>
      <c r="F1241">
        <v>108.85</v>
      </c>
      <c r="G1241" s="8">
        <v>0.64549999999999996</v>
      </c>
      <c r="H1241">
        <v>53555.68</v>
      </c>
      <c r="I1241" s="8">
        <v>0.61899999999999999</v>
      </c>
      <c r="J1241">
        <v>1307.8309999999999</v>
      </c>
      <c r="K1241">
        <v>86513.02</v>
      </c>
      <c r="L1241">
        <v>7508220.2000000002</v>
      </c>
      <c r="M1241">
        <v>64</v>
      </c>
      <c r="N1241">
        <v>836.81</v>
      </c>
      <c r="O1241" s="8">
        <v>-0.78310000000000002</v>
      </c>
      <c r="P1241" s="8">
        <v>0.87450000000000006</v>
      </c>
      <c r="Q1241" t="s">
        <v>610</v>
      </c>
      <c r="S1241" s="2">
        <v>43461</v>
      </c>
      <c r="T1241" t="s">
        <v>1096</v>
      </c>
      <c r="U1241">
        <v>66.150000000000006</v>
      </c>
      <c r="V1241">
        <v>108.85</v>
      </c>
      <c r="W1241">
        <f t="shared" si="223"/>
        <v>16415139.031906489</v>
      </c>
      <c r="X1241">
        <f t="shared" si="213"/>
        <v>41037.847579766225</v>
      </c>
      <c r="Y1241">
        <f t="shared" si="214"/>
        <v>625</v>
      </c>
      <c r="Z1241">
        <f t="shared" si="215"/>
        <v>25593.749999999993</v>
      </c>
      <c r="AA1241" t="str">
        <f t="shared" si="216"/>
        <v/>
      </c>
      <c r="AB1241" s="9" t="str">
        <f>IFERROR(AA1241/MAX($A$3:AA1241)-1,"")</f>
        <v/>
      </c>
      <c r="AG1241" s="2">
        <f t="shared" si="221"/>
        <v>43761</v>
      </c>
      <c r="AH1241">
        <v>20854008.267054003</v>
      </c>
      <c r="AI1241" s="9">
        <f>AH1241/MAX($AH$2:AH1241)-1</f>
        <v>-1.7375301231609352E-2</v>
      </c>
      <c r="AJ1241" s="29">
        <f t="shared" si="217"/>
        <v>1</v>
      </c>
      <c r="AK1241" s="29">
        <f t="shared" si="218"/>
        <v>1</v>
      </c>
      <c r="AL1241" s="30">
        <f t="shared" si="222"/>
        <v>2</v>
      </c>
      <c r="AM1241" s="30">
        <f t="shared" si="219"/>
        <v>2369</v>
      </c>
      <c r="AN1241" s="31">
        <f t="shared" ca="1" si="220"/>
        <v>-1.7375301231609352E-2</v>
      </c>
      <c r="AV1241" t="s">
        <v>1096</v>
      </c>
      <c r="AW1241" t="s">
        <v>31</v>
      </c>
      <c r="AX1241" s="7">
        <v>43461.416666666664</v>
      </c>
      <c r="AY1241">
        <v>66.150000000000006</v>
      </c>
      <c r="AZ1241" s="7">
        <v>43461.635416666664</v>
      </c>
      <c r="BA1241">
        <v>108.85</v>
      </c>
      <c r="BB1241" s="8">
        <v>0.64549999999999996</v>
      </c>
      <c r="BC1241">
        <v>53555.68</v>
      </c>
      <c r="BD1241" s="8">
        <v>0.61899999999999999</v>
      </c>
      <c r="BE1241">
        <v>1307.8309999999999</v>
      </c>
      <c r="BF1241">
        <v>86513.02</v>
      </c>
      <c r="BG1241">
        <v>7508220.2000000002</v>
      </c>
      <c r="BH1241">
        <v>64</v>
      </c>
      <c r="BI1241">
        <v>836.81</v>
      </c>
      <c r="BJ1241" s="8">
        <v>-0.78310000000000002</v>
      </c>
      <c r="BK1241" s="8">
        <v>0.87450000000000006</v>
      </c>
      <c r="BL1241" t="s">
        <v>610</v>
      </c>
    </row>
    <row r="1242" spans="1:64" x14ac:dyDescent="0.45">
      <c r="A1242" t="s">
        <v>1126</v>
      </c>
      <c r="B1242" t="s">
        <v>31</v>
      </c>
      <c r="C1242" s="7">
        <v>43461.604166666664</v>
      </c>
      <c r="D1242">
        <v>182.25</v>
      </c>
      <c r="E1242" s="7">
        <v>43462.388888888891</v>
      </c>
      <c r="F1242">
        <v>103</v>
      </c>
      <c r="G1242" s="8">
        <v>-0.43480000000000002</v>
      </c>
      <c r="H1242">
        <v>-35111.300000000003</v>
      </c>
      <c r="I1242" s="8">
        <v>-0.45050000000000001</v>
      </c>
      <c r="J1242">
        <v>427.65210000000002</v>
      </c>
      <c r="K1242">
        <v>77939.59</v>
      </c>
      <c r="L1242">
        <v>5521701.5499999998</v>
      </c>
      <c r="M1242">
        <v>16</v>
      </c>
      <c r="N1242">
        <v>-2194.46</v>
      </c>
      <c r="O1242" s="8">
        <v>-0.43480000000000002</v>
      </c>
      <c r="P1242" s="8">
        <v>0.12540000000000001</v>
      </c>
      <c r="Q1242" t="s">
        <v>610</v>
      </c>
      <c r="S1242" s="2">
        <v>43461</v>
      </c>
      <c r="T1242" t="s">
        <v>1126</v>
      </c>
      <c r="U1242">
        <v>182.25</v>
      </c>
      <c r="V1242">
        <v>103</v>
      </c>
      <c r="W1242">
        <f t="shared" si="223"/>
        <v>16415139.031906489</v>
      </c>
      <c r="X1242">
        <f t="shared" si="213"/>
        <v>41037.847579766225</v>
      </c>
      <c r="Y1242">
        <f t="shared" si="214"/>
        <v>225</v>
      </c>
      <c r="Z1242">
        <f t="shared" si="215"/>
        <v>-18473.0625</v>
      </c>
      <c r="AA1242">
        <f t="shared" si="216"/>
        <v>16486661.51940649</v>
      </c>
      <c r="AB1242" s="9">
        <f>IFERROR(AA1242/MAX($A$3:AA1242)-1,"")</f>
        <v>-6.6414637380480812E-3</v>
      </c>
      <c r="AG1242" s="2">
        <f t="shared" si="221"/>
        <v>43762</v>
      </c>
      <c r="AH1242">
        <v>20863066.117054004</v>
      </c>
      <c r="AI1242" s="9">
        <f>AH1242/MAX($AH$2:AH1242)-1</f>
        <v>-1.6948502363316797E-2</v>
      </c>
      <c r="AJ1242" s="29">
        <f t="shared" si="217"/>
        <v>1</v>
      </c>
      <c r="AK1242" s="29">
        <f t="shared" si="218"/>
        <v>1</v>
      </c>
      <c r="AL1242" s="30">
        <f t="shared" si="222"/>
        <v>2</v>
      </c>
      <c r="AM1242" s="30">
        <f t="shared" si="219"/>
        <v>2369</v>
      </c>
      <c r="AN1242" s="31">
        <f t="shared" ca="1" si="220"/>
        <v>-1.6948502363316797E-2</v>
      </c>
      <c r="AV1242" t="s">
        <v>1126</v>
      </c>
      <c r="AW1242" t="s">
        <v>31</v>
      </c>
      <c r="AX1242" s="7">
        <v>43461.604166666664</v>
      </c>
      <c r="AY1242">
        <v>182.25</v>
      </c>
      <c r="AZ1242" s="7">
        <v>43462.388888888891</v>
      </c>
      <c r="BA1242">
        <v>103</v>
      </c>
      <c r="BB1242" s="8">
        <v>-0.43480000000000002</v>
      </c>
      <c r="BC1242">
        <v>-35111.300000000003</v>
      </c>
      <c r="BD1242" s="8">
        <v>-0.45050000000000001</v>
      </c>
      <c r="BE1242">
        <v>427.65210000000002</v>
      </c>
      <c r="BF1242">
        <v>77939.59</v>
      </c>
      <c r="BG1242">
        <v>5521701.5499999998</v>
      </c>
      <c r="BH1242">
        <v>16</v>
      </c>
      <c r="BI1242">
        <v>-2194.46</v>
      </c>
      <c r="BJ1242" s="8">
        <v>-0.43480000000000002</v>
      </c>
      <c r="BK1242" s="8">
        <v>0.12540000000000001</v>
      </c>
      <c r="BL1242" t="s">
        <v>610</v>
      </c>
    </row>
    <row r="1243" spans="1:64" x14ac:dyDescent="0.45">
      <c r="A1243" t="s">
        <v>1072</v>
      </c>
      <c r="B1243" t="s">
        <v>31</v>
      </c>
      <c r="C1243" s="7">
        <v>43462.395833333336</v>
      </c>
      <c r="D1243">
        <v>241.4</v>
      </c>
      <c r="E1243" s="7">
        <v>43465.385416666664</v>
      </c>
      <c r="F1243">
        <v>279.64999999999998</v>
      </c>
      <c r="G1243" s="8">
        <v>0.1585</v>
      </c>
      <c r="H1243">
        <v>11981.42</v>
      </c>
      <c r="I1243" s="8">
        <v>0.13689999999999999</v>
      </c>
      <c r="J1243">
        <v>362.63920000000002</v>
      </c>
      <c r="K1243">
        <v>87541.1</v>
      </c>
      <c r="L1243">
        <v>7520201.6200000001</v>
      </c>
      <c r="M1243">
        <v>75</v>
      </c>
      <c r="N1243">
        <v>159.75</v>
      </c>
      <c r="O1243" s="8">
        <v>-0.13009999999999999</v>
      </c>
      <c r="P1243" s="8">
        <v>0.1585</v>
      </c>
      <c r="Q1243" t="s">
        <v>610</v>
      </c>
      <c r="S1243" s="2">
        <v>43462</v>
      </c>
      <c r="T1243" t="s">
        <v>1072</v>
      </c>
      <c r="U1243">
        <v>241.4</v>
      </c>
      <c r="V1243">
        <v>279.64999999999998</v>
      </c>
      <c r="W1243">
        <f t="shared" si="223"/>
        <v>16486661.51940649</v>
      </c>
      <c r="X1243">
        <f t="shared" si="213"/>
        <v>41216.653798516229</v>
      </c>
      <c r="Y1243">
        <f t="shared" si="214"/>
        <v>175</v>
      </c>
      <c r="Z1243">
        <f t="shared" si="215"/>
        <v>5781.9124999999958</v>
      </c>
      <c r="AA1243" t="str">
        <f t="shared" si="216"/>
        <v/>
      </c>
      <c r="AB1243" s="9" t="str">
        <f>IFERROR(AA1243/MAX($A$3:AA1243)-1,"")</f>
        <v/>
      </c>
      <c r="AG1243" s="2">
        <f t="shared" si="221"/>
        <v>43763</v>
      </c>
      <c r="AH1243">
        <v>20863066.117054004</v>
      </c>
      <c r="AI1243" s="9">
        <f>AH1243/MAX($AH$2:AH1243)-1</f>
        <v>-1.6948502363316797E-2</v>
      </c>
      <c r="AJ1243" s="29">
        <f t="shared" si="217"/>
        <v>1</v>
      </c>
      <c r="AK1243" s="29">
        <f t="shared" si="218"/>
        <v>1</v>
      </c>
      <c r="AL1243" s="30">
        <f t="shared" si="222"/>
        <v>2</v>
      </c>
      <c r="AM1243" s="30">
        <f t="shared" si="219"/>
        <v>2369</v>
      </c>
      <c r="AN1243" s="31">
        <f t="shared" ca="1" si="220"/>
        <v>-1.6948502363316797E-2</v>
      </c>
      <c r="AV1243" t="s">
        <v>1072</v>
      </c>
      <c r="AW1243" t="s">
        <v>31</v>
      </c>
      <c r="AX1243" s="7">
        <v>43462.395833333336</v>
      </c>
      <c r="AY1243">
        <v>241.4</v>
      </c>
      <c r="AZ1243" s="7">
        <v>43465.385416666664</v>
      </c>
      <c r="BA1243">
        <v>279.64999999999998</v>
      </c>
      <c r="BB1243" s="8">
        <v>0.1585</v>
      </c>
      <c r="BC1243">
        <v>11981.42</v>
      </c>
      <c r="BD1243" s="8">
        <v>0.13689999999999999</v>
      </c>
      <c r="BE1243">
        <v>362.63920000000002</v>
      </c>
      <c r="BF1243">
        <v>87541.1</v>
      </c>
      <c r="BG1243">
        <v>7520201.6200000001</v>
      </c>
      <c r="BH1243">
        <v>75</v>
      </c>
      <c r="BI1243">
        <v>159.75</v>
      </c>
      <c r="BJ1243" s="8">
        <v>-0.13009999999999999</v>
      </c>
      <c r="BK1243" s="8">
        <v>0.1585</v>
      </c>
      <c r="BL1243" t="s">
        <v>610</v>
      </c>
    </row>
    <row r="1244" spans="1:64" x14ac:dyDescent="0.45">
      <c r="A1244" t="s">
        <v>1127</v>
      </c>
      <c r="B1244" t="s">
        <v>31</v>
      </c>
      <c r="C1244" s="7">
        <v>43462.427083333336</v>
      </c>
      <c r="D1244">
        <v>218.5</v>
      </c>
      <c r="E1244" s="7">
        <v>43465.385416666664</v>
      </c>
      <c r="F1244">
        <v>218</v>
      </c>
      <c r="G1244" s="8">
        <v>-2.3E-3</v>
      </c>
      <c r="H1244">
        <v>-1949.65</v>
      </c>
      <c r="I1244" s="8">
        <v>-2.23E-2</v>
      </c>
      <c r="J1244">
        <v>400.75029999999998</v>
      </c>
      <c r="K1244">
        <v>87563.95</v>
      </c>
      <c r="L1244">
        <v>7518251.9699999997</v>
      </c>
      <c r="M1244">
        <v>66</v>
      </c>
      <c r="N1244">
        <v>-29.54</v>
      </c>
      <c r="O1244" s="8">
        <v>-0.2485</v>
      </c>
      <c r="P1244" s="8">
        <v>6.8999999999999999E-3</v>
      </c>
      <c r="Q1244" t="s">
        <v>610</v>
      </c>
      <c r="S1244" s="2">
        <v>43462</v>
      </c>
      <c r="T1244" t="s">
        <v>1127</v>
      </c>
      <c r="U1244">
        <v>218.5</v>
      </c>
      <c r="V1244">
        <v>218</v>
      </c>
      <c r="W1244">
        <f t="shared" si="223"/>
        <v>16486661.51940649</v>
      </c>
      <c r="X1244">
        <f t="shared" si="213"/>
        <v>41216.653798516229</v>
      </c>
      <c r="Y1244">
        <f t="shared" si="214"/>
        <v>200</v>
      </c>
      <c r="Z1244">
        <f t="shared" si="215"/>
        <v>-973.00000000000182</v>
      </c>
      <c r="AA1244">
        <f t="shared" si="216"/>
        <v>16491470.43190649</v>
      </c>
      <c r="AB1244" s="9">
        <f>IFERROR(AA1244/MAX($A$3:AA1244)-1,"")</f>
        <v>-6.351715915155709E-3</v>
      </c>
      <c r="AG1244" s="2">
        <f t="shared" si="221"/>
        <v>43764</v>
      </c>
      <c r="AH1244">
        <v>20863066.117054004</v>
      </c>
      <c r="AI1244" s="9">
        <f>AH1244/MAX($AH$2:AH1244)-1</f>
        <v>-1.6948502363316797E-2</v>
      </c>
      <c r="AJ1244" s="29">
        <f t="shared" si="217"/>
        <v>1</v>
      </c>
      <c r="AK1244" s="29">
        <f t="shared" si="218"/>
        <v>1</v>
      </c>
      <c r="AL1244" s="30">
        <f t="shared" si="222"/>
        <v>2</v>
      </c>
      <c r="AM1244" s="30">
        <f t="shared" si="219"/>
        <v>2369</v>
      </c>
      <c r="AN1244" s="31">
        <f t="shared" ca="1" si="220"/>
        <v>-1.6948502363316797E-2</v>
      </c>
      <c r="AV1244" t="s">
        <v>1127</v>
      </c>
      <c r="AW1244" t="s">
        <v>31</v>
      </c>
      <c r="AX1244" s="7">
        <v>43462.427083333336</v>
      </c>
      <c r="AY1244">
        <v>218.5</v>
      </c>
      <c r="AZ1244" s="7">
        <v>43465.385416666664</v>
      </c>
      <c r="BA1244">
        <v>218</v>
      </c>
      <c r="BB1244" s="8">
        <v>-2.3E-3</v>
      </c>
      <c r="BC1244">
        <v>-1949.65</v>
      </c>
      <c r="BD1244" s="8">
        <v>-2.23E-2</v>
      </c>
      <c r="BE1244">
        <v>400.75029999999998</v>
      </c>
      <c r="BF1244">
        <v>87563.95</v>
      </c>
      <c r="BG1244">
        <v>7518251.9699999997</v>
      </c>
      <c r="BH1244">
        <v>66</v>
      </c>
      <c r="BI1244">
        <v>-29.54</v>
      </c>
      <c r="BJ1244" s="8">
        <v>-0.2485</v>
      </c>
      <c r="BK1244" s="8">
        <v>6.8999999999999999E-3</v>
      </c>
      <c r="BL1244" t="s">
        <v>610</v>
      </c>
    </row>
    <row r="1245" spans="1:64" x14ac:dyDescent="0.45">
      <c r="A1245" t="s">
        <v>1115</v>
      </c>
      <c r="B1245" t="s">
        <v>31</v>
      </c>
      <c r="C1245" s="7">
        <v>43465.395833333336</v>
      </c>
      <c r="D1245">
        <v>171.45</v>
      </c>
      <c r="E1245" s="7">
        <v>43466.385416666664</v>
      </c>
      <c r="F1245">
        <v>172.95</v>
      </c>
      <c r="G1245" s="8">
        <v>8.6999999999999994E-3</v>
      </c>
      <c r="H1245">
        <v>-993.16</v>
      </c>
      <c r="I1245" s="8">
        <v>-1.1299999999999999E-2</v>
      </c>
      <c r="J1245">
        <v>510.8852</v>
      </c>
      <c r="K1245">
        <v>87591.26</v>
      </c>
      <c r="L1245">
        <v>7517258.8099999996</v>
      </c>
      <c r="M1245">
        <v>75</v>
      </c>
      <c r="N1245">
        <v>-13.24</v>
      </c>
      <c r="O1245" s="8">
        <v>-0.21229999999999999</v>
      </c>
      <c r="P1245" s="8">
        <v>0.15340000000000001</v>
      </c>
      <c r="Q1245" t="s">
        <v>610</v>
      </c>
      <c r="S1245" s="2">
        <v>43465</v>
      </c>
      <c r="T1245" t="s">
        <v>1115</v>
      </c>
      <c r="U1245">
        <v>171.45</v>
      </c>
      <c r="V1245">
        <v>172.95</v>
      </c>
      <c r="W1245">
        <f t="shared" si="223"/>
        <v>16491470.43190649</v>
      </c>
      <c r="X1245">
        <f t="shared" si="213"/>
        <v>41228.676079766228</v>
      </c>
      <c r="Y1245">
        <f t="shared" si="214"/>
        <v>250</v>
      </c>
      <c r="Z1245">
        <f t="shared" si="215"/>
        <v>-486.00000000000421</v>
      </c>
      <c r="AA1245" t="str">
        <f t="shared" si="216"/>
        <v/>
      </c>
      <c r="AB1245" s="9" t="str">
        <f>IFERROR(AA1245/MAX($A$3:AA1245)-1,"")</f>
        <v/>
      </c>
      <c r="AG1245" s="2">
        <f t="shared" si="221"/>
        <v>43765</v>
      </c>
      <c r="AH1245">
        <v>20863066.117054004</v>
      </c>
      <c r="AI1245" s="9">
        <f>AH1245/MAX($AH$2:AH1245)-1</f>
        <v>-1.6948502363316797E-2</v>
      </c>
      <c r="AJ1245" s="29">
        <f t="shared" si="217"/>
        <v>1</v>
      </c>
      <c r="AK1245" s="29">
        <f t="shared" si="218"/>
        <v>1</v>
      </c>
      <c r="AL1245" s="30">
        <f t="shared" si="222"/>
        <v>2</v>
      </c>
      <c r="AM1245" s="30">
        <f t="shared" si="219"/>
        <v>2369</v>
      </c>
      <c r="AN1245" s="31">
        <f t="shared" ca="1" si="220"/>
        <v>-1.6948502363316797E-2</v>
      </c>
      <c r="AV1245" t="s">
        <v>1115</v>
      </c>
      <c r="AW1245" t="s">
        <v>31</v>
      </c>
      <c r="AX1245" s="7">
        <v>43465.395833333336</v>
      </c>
      <c r="AY1245">
        <v>171.45</v>
      </c>
      <c r="AZ1245" s="7">
        <v>43466.385416666664</v>
      </c>
      <c r="BA1245">
        <v>172.95</v>
      </c>
      <c r="BB1245" s="8">
        <v>8.6999999999999994E-3</v>
      </c>
      <c r="BC1245">
        <v>-993.16</v>
      </c>
      <c r="BD1245" s="8">
        <v>-1.1299999999999999E-2</v>
      </c>
      <c r="BE1245">
        <v>510.8852</v>
      </c>
      <c r="BF1245">
        <v>87591.26</v>
      </c>
      <c r="BG1245">
        <v>7517258.8099999996</v>
      </c>
      <c r="BH1245">
        <v>75</v>
      </c>
      <c r="BI1245">
        <v>-13.24</v>
      </c>
      <c r="BJ1245" s="8">
        <v>-0.21229999999999999</v>
      </c>
      <c r="BK1245" s="8">
        <v>0.15340000000000001</v>
      </c>
      <c r="BL1245" t="s">
        <v>610</v>
      </c>
    </row>
    <row r="1246" spans="1:64" x14ac:dyDescent="0.45">
      <c r="A1246" t="s">
        <v>1117</v>
      </c>
      <c r="B1246" t="s">
        <v>31</v>
      </c>
      <c r="C1246" s="7">
        <v>43465.489583333336</v>
      </c>
      <c r="D1246">
        <v>127.2</v>
      </c>
      <c r="E1246" s="7">
        <v>43466.388888888891</v>
      </c>
      <c r="F1246">
        <v>146.19999999999999</v>
      </c>
      <c r="G1246" s="8">
        <v>0.14940000000000001</v>
      </c>
      <c r="H1246">
        <v>9924.3700000000008</v>
      </c>
      <c r="I1246" s="8">
        <v>0.12790000000000001</v>
      </c>
      <c r="J1246">
        <v>610.12980000000005</v>
      </c>
      <c r="K1246">
        <v>77608.509999999995</v>
      </c>
      <c r="L1246">
        <v>5531625.9199999999</v>
      </c>
      <c r="M1246">
        <v>49</v>
      </c>
      <c r="N1246">
        <v>202.54</v>
      </c>
      <c r="O1246" s="8">
        <v>-0.59630000000000005</v>
      </c>
      <c r="P1246" s="8">
        <v>0.16350000000000001</v>
      </c>
      <c r="Q1246" t="s">
        <v>610</v>
      </c>
      <c r="S1246" s="2">
        <v>43465</v>
      </c>
      <c r="T1246" t="s">
        <v>1117</v>
      </c>
      <c r="U1246">
        <v>127.2</v>
      </c>
      <c r="V1246">
        <v>146.19999999999999</v>
      </c>
      <c r="W1246">
        <f t="shared" si="223"/>
        <v>16491470.43190649</v>
      </c>
      <c r="X1246">
        <f t="shared" si="213"/>
        <v>41228.676079766228</v>
      </c>
      <c r="Y1246">
        <f t="shared" si="214"/>
        <v>325</v>
      </c>
      <c r="Z1246">
        <f t="shared" si="215"/>
        <v>5286.4499999999971</v>
      </c>
      <c r="AA1246" t="str">
        <f t="shared" si="216"/>
        <v/>
      </c>
      <c r="AB1246" s="9" t="str">
        <f>IFERROR(AA1246/MAX($A$3:AA1246)-1,"")</f>
        <v/>
      </c>
      <c r="AG1246" s="2">
        <f t="shared" si="221"/>
        <v>43766</v>
      </c>
      <c r="AH1246">
        <v>20863066.117054004</v>
      </c>
      <c r="AI1246" s="9">
        <f>AH1246/MAX($AH$2:AH1246)-1</f>
        <v>-1.6948502363316797E-2</v>
      </c>
      <c r="AJ1246" s="29">
        <f t="shared" si="217"/>
        <v>1</v>
      </c>
      <c r="AK1246" s="29">
        <f t="shared" si="218"/>
        <v>1</v>
      </c>
      <c r="AL1246" s="30">
        <f t="shared" si="222"/>
        <v>2</v>
      </c>
      <c r="AM1246" s="30">
        <f t="shared" si="219"/>
        <v>2369</v>
      </c>
      <c r="AN1246" s="31">
        <f t="shared" ca="1" si="220"/>
        <v>-1.6948502363316797E-2</v>
      </c>
      <c r="AV1246" t="s">
        <v>1117</v>
      </c>
      <c r="AW1246" t="s">
        <v>31</v>
      </c>
      <c r="AX1246" s="7">
        <v>43465.489583333336</v>
      </c>
      <c r="AY1246">
        <v>127.2</v>
      </c>
      <c r="AZ1246" s="7">
        <v>43466.388888888891</v>
      </c>
      <c r="BA1246">
        <v>146.19999999999999</v>
      </c>
      <c r="BB1246" s="8">
        <v>0.14940000000000001</v>
      </c>
      <c r="BC1246">
        <v>9924.3700000000008</v>
      </c>
      <c r="BD1246" s="8">
        <v>0.12790000000000001</v>
      </c>
      <c r="BE1246">
        <v>610.12980000000005</v>
      </c>
      <c r="BF1246">
        <v>77608.509999999995</v>
      </c>
      <c r="BG1246">
        <v>5531625.9199999999</v>
      </c>
      <c r="BH1246">
        <v>49</v>
      </c>
      <c r="BI1246">
        <v>202.54</v>
      </c>
      <c r="BJ1246" s="8">
        <v>-0.59630000000000005</v>
      </c>
      <c r="BK1246" s="8">
        <v>0.16350000000000001</v>
      </c>
      <c r="BL1246" t="s">
        <v>610</v>
      </c>
    </row>
    <row r="1247" spans="1:64" x14ac:dyDescent="0.45">
      <c r="A1247" t="s">
        <v>1117</v>
      </c>
      <c r="B1247" t="s">
        <v>31</v>
      </c>
      <c r="C1247" s="7">
        <v>43465.489583333336</v>
      </c>
      <c r="D1247">
        <v>127.2</v>
      </c>
      <c r="E1247" s="7">
        <v>43466.385416666664</v>
      </c>
      <c r="F1247">
        <v>127.35</v>
      </c>
      <c r="G1247" s="8">
        <v>1.1999999999999999E-3</v>
      </c>
      <c r="H1247">
        <v>-1648.79</v>
      </c>
      <c r="I1247" s="8">
        <v>-1.8800000000000001E-2</v>
      </c>
      <c r="J1247">
        <v>688.28520000000003</v>
      </c>
      <c r="K1247">
        <v>87549.88</v>
      </c>
      <c r="L1247">
        <v>7515610.0199999996</v>
      </c>
      <c r="M1247">
        <v>48</v>
      </c>
      <c r="N1247">
        <v>-34.35</v>
      </c>
      <c r="O1247" s="8">
        <v>-0.59630000000000005</v>
      </c>
      <c r="P1247" s="8">
        <v>0.16350000000000001</v>
      </c>
      <c r="Q1247" t="s">
        <v>610</v>
      </c>
      <c r="S1247" s="2">
        <v>43465</v>
      </c>
      <c r="T1247" t="s">
        <v>1117</v>
      </c>
      <c r="U1247">
        <v>127.2</v>
      </c>
      <c r="V1247">
        <v>127.35</v>
      </c>
      <c r="W1247">
        <f t="shared" si="223"/>
        <v>16491470.43190649</v>
      </c>
      <c r="X1247">
        <f t="shared" si="213"/>
        <v>41228.676079766228</v>
      </c>
      <c r="Y1247">
        <f t="shared" si="214"/>
        <v>325</v>
      </c>
      <c r="Z1247">
        <f t="shared" si="215"/>
        <v>-778.53750000000412</v>
      </c>
      <c r="AA1247">
        <f t="shared" si="216"/>
        <v>16495492.344406489</v>
      </c>
      <c r="AB1247" s="9">
        <f>IFERROR(AA1247/MAX($A$3:AA1247)-1,"")</f>
        <v>-6.1093866170579547E-3</v>
      </c>
      <c r="AG1247" s="2">
        <f t="shared" si="221"/>
        <v>43767</v>
      </c>
      <c r="AH1247">
        <v>20978045.654554006</v>
      </c>
      <c r="AI1247" s="9">
        <f>AH1247/MAX($AH$2:AH1247)-1</f>
        <v>-1.1530755714632468E-2</v>
      </c>
      <c r="AJ1247" s="29">
        <f t="shared" si="217"/>
        <v>1</v>
      </c>
      <c r="AK1247" s="29">
        <f t="shared" si="218"/>
        <v>1</v>
      </c>
      <c r="AL1247" s="30">
        <f t="shared" si="222"/>
        <v>2</v>
      </c>
      <c r="AM1247" s="30">
        <f t="shared" si="219"/>
        <v>2369</v>
      </c>
      <c r="AN1247" s="31">
        <f t="shared" ca="1" si="220"/>
        <v>-1.1530755714632468E-2</v>
      </c>
      <c r="AV1247" t="s">
        <v>1117</v>
      </c>
      <c r="AW1247" t="s">
        <v>31</v>
      </c>
      <c r="AX1247" s="7">
        <v>43465.489583333336</v>
      </c>
      <c r="AY1247">
        <v>127.2</v>
      </c>
      <c r="AZ1247" s="7">
        <v>43466.385416666664</v>
      </c>
      <c r="BA1247">
        <v>127.35</v>
      </c>
      <c r="BB1247" s="8">
        <v>1.1999999999999999E-3</v>
      </c>
      <c r="BC1247">
        <v>-1648.79</v>
      </c>
      <c r="BD1247" s="8">
        <v>-1.8800000000000001E-2</v>
      </c>
      <c r="BE1247">
        <v>688.28520000000003</v>
      </c>
      <c r="BF1247">
        <v>87549.88</v>
      </c>
      <c r="BG1247">
        <v>7515610.0199999996</v>
      </c>
      <c r="BH1247">
        <v>48</v>
      </c>
      <c r="BI1247">
        <v>-34.35</v>
      </c>
      <c r="BJ1247" s="8">
        <v>-0.59630000000000005</v>
      </c>
      <c r="BK1247" s="8">
        <v>0.16350000000000001</v>
      </c>
      <c r="BL1247" t="s">
        <v>610</v>
      </c>
    </row>
    <row r="1248" spans="1:64" x14ac:dyDescent="0.45">
      <c r="A1248" t="s">
        <v>1117</v>
      </c>
      <c r="B1248" t="s">
        <v>31</v>
      </c>
      <c r="C1248" s="7">
        <v>43466.395833333336</v>
      </c>
      <c r="D1248">
        <v>150.80000000000001</v>
      </c>
      <c r="E1248" s="7">
        <v>43467.385416666664</v>
      </c>
      <c r="F1248">
        <v>48</v>
      </c>
      <c r="G1248" s="8">
        <v>-0.68169999999999997</v>
      </c>
      <c r="H1248">
        <v>-60856.29</v>
      </c>
      <c r="I1248" s="8">
        <v>-0.69489999999999996</v>
      </c>
      <c r="J1248">
        <v>580.75630000000001</v>
      </c>
      <c r="K1248">
        <v>87578.05</v>
      </c>
      <c r="L1248">
        <v>7454753.7300000004</v>
      </c>
      <c r="M1248">
        <v>75</v>
      </c>
      <c r="N1248">
        <v>-811.42</v>
      </c>
      <c r="O1248" s="8">
        <v>-0.81699999999999995</v>
      </c>
      <c r="P1248" s="8">
        <v>0.1124</v>
      </c>
      <c r="Q1248" t="s">
        <v>610</v>
      </c>
      <c r="S1248" s="2">
        <v>43466</v>
      </c>
      <c r="T1248" t="s">
        <v>1117</v>
      </c>
      <c r="U1248">
        <v>150.80000000000001</v>
      </c>
      <c r="V1248">
        <v>48</v>
      </c>
      <c r="W1248">
        <f t="shared" si="223"/>
        <v>16495492.344406489</v>
      </c>
      <c r="X1248">
        <f t="shared" si="213"/>
        <v>41238.730861016222</v>
      </c>
      <c r="Y1248">
        <f t="shared" si="214"/>
        <v>275</v>
      </c>
      <c r="Z1248">
        <f t="shared" si="215"/>
        <v>-28816.700000000008</v>
      </c>
      <c r="AA1248" t="str">
        <f t="shared" si="216"/>
        <v/>
      </c>
      <c r="AB1248" s="9" t="str">
        <f>IFERROR(AA1248/MAX($A$3:AA1248)-1,"")</f>
        <v/>
      </c>
      <c r="AG1248" s="2">
        <f t="shared" si="221"/>
        <v>43768</v>
      </c>
      <c r="AH1248">
        <v>20922137.179554004</v>
      </c>
      <c r="AI1248" s="9">
        <f>AH1248/MAX($AH$2:AH1248)-1</f>
        <v>-1.4165119703653639E-2</v>
      </c>
      <c r="AJ1248" s="29">
        <f t="shared" si="217"/>
        <v>1</v>
      </c>
      <c r="AK1248" s="29">
        <f t="shared" si="218"/>
        <v>1</v>
      </c>
      <c r="AL1248" s="30">
        <f t="shared" si="222"/>
        <v>2</v>
      </c>
      <c r="AM1248" s="30">
        <f t="shared" si="219"/>
        <v>2369</v>
      </c>
      <c r="AN1248" s="31">
        <f t="shared" ca="1" si="220"/>
        <v>-1.4165119703653639E-2</v>
      </c>
      <c r="AV1248" t="s">
        <v>1117</v>
      </c>
      <c r="AW1248" t="s">
        <v>31</v>
      </c>
      <c r="AX1248" s="7">
        <v>43466.395833333336</v>
      </c>
      <c r="AY1248">
        <v>150.80000000000001</v>
      </c>
      <c r="AZ1248" s="7">
        <v>43467.385416666664</v>
      </c>
      <c r="BA1248">
        <v>48</v>
      </c>
      <c r="BB1248" s="8">
        <v>-0.68169999999999997</v>
      </c>
      <c r="BC1248">
        <v>-60856.29</v>
      </c>
      <c r="BD1248" s="8">
        <v>-0.69489999999999996</v>
      </c>
      <c r="BE1248">
        <v>580.75630000000001</v>
      </c>
      <c r="BF1248">
        <v>87578.05</v>
      </c>
      <c r="BG1248">
        <v>7454753.7300000004</v>
      </c>
      <c r="BH1248">
        <v>75</v>
      </c>
      <c r="BI1248">
        <v>-811.42</v>
      </c>
      <c r="BJ1248" s="8">
        <v>-0.81699999999999995</v>
      </c>
      <c r="BK1248" s="8">
        <v>0.1124</v>
      </c>
      <c r="BL1248" t="s">
        <v>610</v>
      </c>
    </row>
    <row r="1249" spans="1:64" x14ac:dyDescent="0.45">
      <c r="A1249" t="s">
        <v>1096</v>
      </c>
      <c r="B1249" t="s">
        <v>31</v>
      </c>
      <c r="C1249" s="7">
        <v>43466.416666666664</v>
      </c>
      <c r="D1249">
        <v>114.85</v>
      </c>
      <c r="E1249" s="7">
        <v>43467.385416666664</v>
      </c>
      <c r="F1249">
        <v>30.25</v>
      </c>
      <c r="G1249" s="8">
        <v>-0.73660000000000003</v>
      </c>
      <c r="H1249">
        <v>-65626.2</v>
      </c>
      <c r="I1249" s="8">
        <v>-0.74919999999999998</v>
      </c>
      <c r="J1249">
        <v>762.6431</v>
      </c>
      <c r="K1249">
        <v>87589.56</v>
      </c>
      <c r="L1249">
        <v>7389127.5300000003</v>
      </c>
      <c r="M1249">
        <v>69</v>
      </c>
      <c r="N1249">
        <v>-951.1</v>
      </c>
      <c r="O1249" s="8">
        <v>-0.84589999999999999</v>
      </c>
      <c r="P1249" s="8">
        <v>5.3499999999999999E-2</v>
      </c>
      <c r="Q1249" t="s">
        <v>610</v>
      </c>
      <c r="S1249" s="2">
        <v>43466</v>
      </c>
      <c r="T1249" t="s">
        <v>1096</v>
      </c>
      <c r="U1249">
        <v>114.85</v>
      </c>
      <c r="V1249">
        <v>30.25</v>
      </c>
      <c r="W1249">
        <f t="shared" si="223"/>
        <v>16495492.344406489</v>
      </c>
      <c r="X1249">
        <f t="shared" ref="X1249:X1312" si="224">W1249*0.25%</f>
        <v>41238.730861016222</v>
      </c>
      <c r="Y1249">
        <f t="shared" si="214"/>
        <v>350</v>
      </c>
      <c r="Z1249">
        <f t="shared" si="215"/>
        <v>-30117.849999999995</v>
      </c>
      <c r="AA1249" t="str">
        <f t="shared" si="216"/>
        <v/>
      </c>
      <c r="AB1249" s="9" t="str">
        <f>IFERROR(AA1249/MAX($A$3:AA1249)-1,"")</f>
        <v/>
      </c>
      <c r="AG1249" s="2">
        <f t="shared" si="221"/>
        <v>43769</v>
      </c>
      <c r="AH1249">
        <v>20922137.179554004</v>
      </c>
      <c r="AI1249" s="9">
        <f>AH1249/MAX($AH$2:AH1249)-1</f>
        <v>-1.4165119703653639E-2</v>
      </c>
      <c r="AJ1249" s="29">
        <f t="shared" si="217"/>
        <v>1</v>
      </c>
      <c r="AK1249" s="29">
        <f t="shared" si="218"/>
        <v>1</v>
      </c>
      <c r="AL1249" s="30">
        <f t="shared" si="222"/>
        <v>2</v>
      </c>
      <c r="AM1249" s="30">
        <f t="shared" si="219"/>
        <v>2369</v>
      </c>
      <c r="AN1249" s="31">
        <f t="shared" ca="1" si="220"/>
        <v>-1.4165119703653639E-2</v>
      </c>
      <c r="AV1249" t="s">
        <v>1096</v>
      </c>
      <c r="AW1249" t="s">
        <v>31</v>
      </c>
      <c r="AX1249" s="7">
        <v>43466.416666666664</v>
      </c>
      <c r="AY1249">
        <v>114.85</v>
      </c>
      <c r="AZ1249" s="7">
        <v>43467.385416666664</v>
      </c>
      <c r="BA1249">
        <v>30.25</v>
      </c>
      <c r="BB1249" s="8">
        <v>-0.73660000000000003</v>
      </c>
      <c r="BC1249">
        <v>-65626.2</v>
      </c>
      <c r="BD1249" s="8">
        <v>-0.74919999999999998</v>
      </c>
      <c r="BE1249">
        <v>762.6431</v>
      </c>
      <c r="BF1249">
        <v>87589.56</v>
      </c>
      <c r="BG1249">
        <v>7389127.5300000003</v>
      </c>
      <c r="BH1249">
        <v>69</v>
      </c>
      <c r="BI1249">
        <v>-951.1</v>
      </c>
      <c r="BJ1249" s="8">
        <v>-0.84589999999999999</v>
      </c>
      <c r="BK1249" s="8">
        <v>5.3499999999999999E-2</v>
      </c>
      <c r="BL1249" t="s">
        <v>610</v>
      </c>
    </row>
    <row r="1250" spans="1:64" x14ac:dyDescent="0.45">
      <c r="A1250" t="s">
        <v>1073</v>
      </c>
      <c r="B1250" t="s">
        <v>31</v>
      </c>
      <c r="C1250" s="7">
        <v>43466.607638888891</v>
      </c>
      <c r="D1250">
        <v>151.65</v>
      </c>
      <c r="E1250" s="7">
        <v>43467.388888888891</v>
      </c>
      <c r="F1250">
        <v>154.19999999999999</v>
      </c>
      <c r="G1250" s="8">
        <v>1.6799999999999999E-2</v>
      </c>
      <c r="H1250">
        <v>-260.39999999999998</v>
      </c>
      <c r="I1250" s="8">
        <v>-3.3999999999999998E-3</v>
      </c>
      <c r="J1250">
        <v>512.08789999999999</v>
      </c>
      <c r="K1250">
        <v>77658.13</v>
      </c>
      <c r="L1250">
        <v>5531365.5199999996</v>
      </c>
      <c r="M1250">
        <v>15</v>
      </c>
      <c r="N1250">
        <v>-17.36</v>
      </c>
      <c r="O1250" s="8">
        <v>-0.40949999999999998</v>
      </c>
      <c r="P1250" s="8">
        <v>0.3422</v>
      </c>
      <c r="Q1250" t="s">
        <v>610</v>
      </c>
      <c r="S1250" s="2">
        <v>43466</v>
      </c>
      <c r="T1250" t="s">
        <v>1073</v>
      </c>
      <c r="U1250">
        <v>151.65</v>
      </c>
      <c r="V1250">
        <v>154.19999999999999</v>
      </c>
      <c r="W1250">
        <f t="shared" si="223"/>
        <v>16495492.344406489</v>
      </c>
      <c r="X1250">
        <f t="shared" si="224"/>
        <v>41238.730861016222</v>
      </c>
      <c r="Y1250">
        <f t="shared" si="214"/>
        <v>275</v>
      </c>
      <c r="Z1250">
        <f t="shared" si="215"/>
        <v>-139.83750000000725</v>
      </c>
      <c r="AA1250" t="str">
        <f t="shared" si="216"/>
        <v/>
      </c>
      <c r="AB1250" s="9" t="str">
        <f>IFERROR(AA1250/MAX($A$3:AA1250)-1,"")</f>
        <v/>
      </c>
      <c r="AG1250" s="2">
        <f t="shared" si="221"/>
        <v>43770</v>
      </c>
      <c r="AH1250">
        <v>20948716.929554004</v>
      </c>
      <c r="AI1250" s="9">
        <f>AH1250/MAX($AH$2:AH1250)-1</f>
        <v>-1.291270249432741E-2</v>
      </c>
      <c r="AJ1250" s="29">
        <f t="shared" si="217"/>
        <v>1</v>
      </c>
      <c r="AK1250" s="29">
        <f t="shared" si="218"/>
        <v>1</v>
      </c>
      <c r="AL1250" s="30">
        <f t="shared" si="222"/>
        <v>2</v>
      </c>
      <c r="AM1250" s="30">
        <f t="shared" si="219"/>
        <v>2369</v>
      </c>
      <c r="AN1250" s="31">
        <f t="shared" ca="1" si="220"/>
        <v>-1.291270249432741E-2</v>
      </c>
      <c r="AV1250" t="s">
        <v>1073</v>
      </c>
      <c r="AW1250" t="s">
        <v>31</v>
      </c>
      <c r="AX1250" s="7">
        <v>43466.607638888891</v>
      </c>
      <c r="AY1250">
        <v>151.65</v>
      </c>
      <c r="AZ1250" s="7">
        <v>43467.388888888891</v>
      </c>
      <c r="BA1250">
        <v>154.19999999999999</v>
      </c>
      <c r="BB1250" s="8">
        <v>1.6799999999999999E-2</v>
      </c>
      <c r="BC1250">
        <v>-260.39999999999998</v>
      </c>
      <c r="BD1250" s="8">
        <v>-3.3999999999999998E-3</v>
      </c>
      <c r="BE1250">
        <v>512.08789999999999</v>
      </c>
      <c r="BF1250">
        <v>77658.13</v>
      </c>
      <c r="BG1250">
        <v>5531365.5199999996</v>
      </c>
      <c r="BH1250">
        <v>15</v>
      </c>
      <c r="BI1250">
        <v>-17.36</v>
      </c>
      <c r="BJ1250" s="8">
        <v>-0.40949999999999998</v>
      </c>
      <c r="BK1250" s="8">
        <v>0.3422</v>
      </c>
      <c r="BL1250" t="s">
        <v>610</v>
      </c>
    </row>
    <row r="1251" spans="1:64" x14ac:dyDescent="0.45">
      <c r="A1251" t="s">
        <v>1074</v>
      </c>
      <c r="B1251" t="s">
        <v>31</v>
      </c>
      <c r="C1251" s="7">
        <v>43466.625</v>
      </c>
      <c r="D1251">
        <v>130</v>
      </c>
      <c r="E1251" s="7">
        <v>43467.388888888891</v>
      </c>
      <c r="F1251">
        <v>105.8</v>
      </c>
      <c r="G1251" s="8">
        <v>-0.1862</v>
      </c>
      <c r="H1251">
        <v>-15874.89</v>
      </c>
      <c r="I1251" s="8">
        <v>-0.20430000000000001</v>
      </c>
      <c r="J1251">
        <v>597.74429999999995</v>
      </c>
      <c r="K1251">
        <v>77706.77</v>
      </c>
      <c r="L1251">
        <v>5515490.6299999999</v>
      </c>
      <c r="M1251">
        <v>10</v>
      </c>
      <c r="N1251">
        <v>-1587.49</v>
      </c>
      <c r="O1251" s="8">
        <v>-0.5827</v>
      </c>
      <c r="P1251" s="8">
        <v>0.1154</v>
      </c>
      <c r="Q1251" t="s">
        <v>610</v>
      </c>
      <c r="S1251" s="2">
        <v>43466</v>
      </c>
      <c r="T1251" t="s">
        <v>1074</v>
      </c>
      <c r="U1251">
        <v>130</v>
      </c>
      <c r="V1251">
        <v>105.8</v>
      </c>
      <c r="W1251">
        <f t="shared" si="223"/>
        <v>16495492.344406489</v>
      </c>
      <c r="X1251">
        <f t="shared" si="224"/>
        <v>41238.730861016222</v>
      </c>
      <c r="Y1251">
        <f t="shared" si="214"/>
        <v>325</v>
      </c>
      <c r="Z1251">
        <f t="shared" si="215"/>
        <v>-8631.3500000000076</v>
      </c>
      <c r="AA1251">
        <f t="shared" si="216"/>
        <v>16427786.606906489</v>
      </c>
      <c r="AB1251" s="9">
        <f>IFERROR(AA1251/MAX($A$3:AA1251)-1,"")</f>
        <v>-1.0188809987299985E-2</v>
      </c>
      <c r="AG1251" s="2">
        <f t="shared" si="221"/>
        <v>43771</v>
      </c>
      <c r="AH1251">
        <v>20948716.929554004</v>
      </c>
      <c r="AI1251" s="9">
        <f>AH1251/MAX($AH$2:AH1251)-1</f>
        <v>-1.291270249432741E-2</v>
      </c>
      <c r="AJ1251" s="29">
        <f t="shared" si="217"/>
        <v>1</v>
      </c>
      <c r="AK1251" s="29">
        <f t="shared" si="218"/>
        <v>1</v>
      </c>
      <c r="AL1251" s="30">
        <f t="shared" si="222"/>
        <v>2</v>
      </c>
      <c r="AM1251" s="30">
        <f t="shared" si="219"/>
        <v>2369</v>
      </c>
      <c r="AN1251" s="31">
        <f t="shared" ca="1" si="220"/>
        <v>-1.291270249432741E-2</v>
      </c>
      <c r="AV1251" t="s">
        <v>1074</v>
      </c>
      <c r="AW1251" t="s">
        <v>31</v>
      </c>
      <c r="AX1251" s="7">
        <v>43466.625</v>
      </c>
      <c r="AY1251">
        <v>130</v>
      </c>
      <c r="AZ1251" s="7">
        <v>43467.388888888891</v>
      </c>
      <c r="BA1251">
        <v>105.8</v>
      </c>
      <c r="BB1251" s="8">
        <v>-0.1862</v>
      </c>
      <c r="BC1251">
        <v>-15874.89</v>
      </c>
      <c r="BD1251" s="8">
        <v>-0.20430000000000001</v>
      </c>
      <c r="BE1251">
        <v>597.74429999999995</v>
      </c>
      <c r="BF1251">
        <v>77706.77</v>
      </c>
      <c r="BG1251">
        <v>5515490.6299999999</v>
      </c>
      <c r="BH1251">
        <v>10</v>
      </c>
      <c r="BI1251">
        <v>-1587.49</v>
      </c>
      <c r="BJ1251" s="8">
        <v>-0.5827</v>
      </c>
      <c r="BK1251" s="8">
        <v>0.1154</v>
      </c>
      <c r="BL1251" t="s">
        <v>610</v>
      </c>
    </row>
    <row r="1252" spans="1:64" x14ac:dyDescent="0.45">
      <c r="A1252" t="s">
        <v>1115</v>
      </c>
      <c r="B1252" t="s">
        <v>31</v>
      </c>
      <c r="C1252" s="7">
        <v>43467.53125</v>
      </c>
      <c r="D1252">
        <v>118.1</v>
      </c>
      <c r="E1252" s="7">
        <v>43468.388888888891</v>
      </c>
      <c r="F1252">
        <v>146.9</v>
      </c>
      <c r="G1252" s="8">
        <v>0.24390000000000001</v>
      </c>
      <c r="H1252">
        <v>17177.400000000001</v>
      </c>
      <c r="I1252" s="8">
        <v>0.22140000000000001</v>
      </c>
      <c r="J1252">
        <v>656.87940000000003</v>
      </c>
      <c r="K1252">
        <v>77577.45</v>
      </c>
      <c r="L1252">
        <v>5532668.0199999996</v>
      </c>
      <c r="M1252">
        <v>37</v>
      </c>
      <c r="N1252">
        <v>464.25</v>
      </c>
      <c r="O1252" s="8">
        <v>-0.27939999999999998</v>
      </c>
      <c r="P1252" s="8">
        <v>0.59950000000000003</v>
      </c>
      <c r="Q1252" t="s">
        <v>610</v>
      </c>
      <c r="S1252" s="2">
        <v>43467</v>
      </c>
      <c r="T1252" t="s">
        <v>1115</v>
      </c>
      <c r="U1252">
        <v>118.1</v>
      </c>
      <c r="V1252">
        <v>146.9</v>
      </c>
      <c r="W1252">
        <f t="shared" si="223"/>
        <v>16427786.606906489</v>
      </c>
      <c r="X1252">
        <f t="shared" si="224"/>
        <v>41069.466517266221</v>
      </c>
      <c r="Y1252">
        <f t="shared" si="214"/>
        <v>350</v>
      </c>
      <c r="Z1252">
        <f t="shared" si="215"/>
        <v>9152.5000000000073</v>
      </c>
      <c r="AA1252" t="str">
        <f t="shared" si="216"/>
        <v/>
      </c>
      <c r="AB1252" s="9" t="str">
        <f>IFERROR(AA1252/MAX($A$3:AA1252)-1,"")</f>
        <v/>
      </c>
      <c r="AG1252" s="2">
        <f t="shared" si="221"/>
        <v>43772</v>
      </c>
      <c r="AH1252">
        <v>20948716.929554004</v>
      </c>
      <c r="AI1252" s="9">
        <f>AH1252/MAX($AH$2:AH1252)-1</f>
        <v>-1.291270249432741E-2</v>
      </c>
      <c r="AJ1252" s="29">
        <f t="shared" si="217"/>
        <v>1</v>
      </c>
      <c r="AK1252" s="29">
        <f t="shared" si="218"/>
        <v>1</v>
      </c>
      <c r="AL1252" s="30">
        <f t="shared" si="222"/>
        <v>2</v>
      </c>
      <c r="AM1252" s="30">
        <f t="shared" si="219"/>
        <v>2369</v>
      </c>
      <c r="AN1252" s="31">
        <f t="shared" ca="1" si="220"/>
        <v>-1.291270249432741E-2</v>
      </c>
      <c r="AV1252" t="s">
        <v>1115</v>
      </c>
      <c r="AW1252" t="s">
        <v>31</v>
      </c>
      <c r="AX1252" s="7">
        <v>43467.53125</v>
      </c>
      <c r="AY1252">
        <v>118.1</v>
      </c>
      <c r="AZ1252" s="7">
        <v>43468.388888888891</v>
      </c>
      <c r="BA1252">
        <v>146.9</v>
      </c>
      <c r="BB1252" s="8">
        <v>0.24390000000000001</v>
      </c>
      <c r="BC1252">
        <v>17177.400000000001</v>
      </c>
      <c r="BD1252" s="8">
        <v>0.22140000000000001</v>
      </c>
      <c r="BE1252">
        <v>656.87940000000003</v>
      </c>
      <c r="BF1252">
        <v>77577.45</v>
      </c>
      <c r="BG1252">
        <v>5532668.0199999996</v>
      </c>
      <c r="BH1252">
        <v>37</v>
      </c>
      <c r="BI1252">
        <v>464.25</v>
      </c>
      <c r="BJ1252" s="8">
        <v>-0.27939999999999998</v>
      </c>
      <c r="BK1252" s="8">
        <v>0.59950000000000003</v>
      </c>
      <c r="BL1252" t="s">
        <v>610</v>
      </c>
    </row>
    <row r="1253" spans="1:64" x14ac:dyDescent="0.45">
      <c r="A1253" t="s">
        <v>1115</v>
      </c>
      <c r="B1253" t="s">
        <v>31</v>
      </c>
      <c r="C1253" s="7">
        <v>43467.5625</v>
      </c>
      <c r="D1253">
        <v>138.80000000000001</v>
      </c>
      <c r="E1253" s="7">
        <v>43468.385416666664</v>
      </c>
      <c r="F1253">
        <v>116.8</v>
      </c>
      <c r="G1253" s="8">
        <v>-0.1585</v>
      </c>
      <c r="H1253">
        <v>-15382.11</v>
      </c>
      <c r="I1253" s="8">
        <v>-0.1769</v>
      </c>
      <c r="J1253">
        <v>626.40949999999998</v>
      </c>
      <c r="K1253">
        <v>86945.64</v>
      </c>
      <c r="L1253">
        <v>7373745.4199999999</v>
      </c>
      <c r="M1253">
        <v>27</v>
      </c>
      <c r="N1253">
        <v>-569.71</v>
      </c>
      <c r="O1253" s="8">
        <v>-0.32419999999999999</v>
      </c>
      <c r="P1253" s="8">
        <v>0.36099999999999999</v>
      </c>
      <c r="Q1253" t="s">
        <v>610</v>
      </c>
      <c r="S1253" s="2">
        <v>43467</v>
      </c>
      <c r="T1253" t="s">
        <v>1115</v>
      </c>
      <c r="U1253">
        <v>138.80000000000001</v>
      </c>
      <c r="V1253">
        <v>116.8</v>
      </c>
      <c r="W1253">
        <f t="shared" si="223"/>
        <v>16427786.606906489</v>
      </c>
      <c r="X1253">
        <f t="shared" si="224"/>
        <v>41069.466517266221</v>
      </c>
      <c r="Y1253">
        <f t="shared" si="214"/>
        <v>300</v>
      </c>
      <c r="Z1253">
        <f t="shared" si="215"/>
        <v>-7366.8000000000075</v>
      </c>
      <c r="AA1253" t="str">
        <f t="shared" si="216"/>
        <v/>
      </c>
      <c r="AB1253" s="9" t="str">
        <f>IFERROR(AA1253/MAX($A$3:AA1253)-1,"")</f>
        <v/>
      </c>
      <c r="AG1253" s="2">
        <f t="shared" si="221"/>
        <v>43773</v>
      </c>
      <c r="AH1253">
        <v>20938377.492054004</v>
      </c>
      <c r="AI1253" s="9">
        <f>AH1253/MAX($AH$2:AH1253)-1</f>
        <v>-1.3399888771841395E-2</v>
      </c>
      <c r="AJ1253" s="29">
        <f t="shared" si="217"/>
        <v>1</v>
      </c>
      <c r="AK1253" s="29">
        <f t="shared" si="218"/>
        <v>1</v>
      </c>
      <c r="AL1253" s="30">
        <f t="shared" si="222"/>
        <v>2</v>
      </c>
      <c r="AM1253" s="30">
        <f t="shared" si="219"/>
        <v>2369</v>
      </c>
      <c r="AN1253" s="31">
        <f t="shared" ca="1" si="220"/>
        <v>-1.3399888771841395E-2</v>
      </c>
      <c r="AV1253" t="s">
        <v>1115</v>
      </c>
      <c r="AW1253" t="s">
        <v>31</v>
      </c>
      <c r="AX1253" s="7">
        <v>43467.5625</v>
      </c>
      <c r="AY1253">
        <v>138.80000000000001</v>
      </c>
      <c r="AZ1253" s="7">
        <v>43468.385416666664</v>
      </c>
      <c r="BA1253">
        <v>116.8</v>
      </c>
      <c r="BB1253" s="8">
        <v>-0.1585</v>
      </c>
      <c r="BC1253">
        <v>-15382.11</v>
      </c>
      <c r="BD1253" s="8">
        <v>-0.1769</v>
      </c>
      <c r="BE1253">
        <v>626.40949999999998</v>
      </c>
      <c r="BF1253">
        <v>86945.64</v>
      </c>
      <c r="BG1253">
        <v>7373745.4199999999</v>
      </c>
      <c r="BH1253">
        <v>27</v>
      </c>
      <c r="BI1253">
        <v>-569.71</v>
      </c>
      <c r="BJ1253" s="8">
        <v>-0.32419999999999999</v>
      </c>
      <c r="BK1253" s="8">
        <v>0.36099999999999999</v>
      </c>
      <c r="BL1253" t="s">
        <v>610</v>
      </c>
    </row>
    <row r="1254" spans="1:64" x14ac:dyDescent="0.45">
      <c r="A1254" t="s">
        <v>1117</v>
      </c>
      <c r="B1254" t="s">
        <v>31</v>
      </c>
      <c r="C1254" s="7">
        <v>43467.565972222219</v>
      </c>
      <c r="D1254">
        <v>94.2</v>
      </c>
      <c r="E1254" s="7">
        <v>43468.388888888891</v>
      </c>
      <c r="F1254">
        <v>90</v>
      </c>
      <c r="G1254" s="8">
        <v>-4.4600000000000001E-2</v>
      </c>
      <c r="H1254">
        <v>-4979.6499999999996</v>
      </c>
      <c r="I1254" s="8">
        <v>-6.4100000000000004E-2</v>
      </c>
      <c r="J1254">
        <v>824.1721</v>
      </c>
      <c r="K1254">
        <v>77637.009999999995</v>
      </c>
      <c r="L1254">
        <v>5527688.3799999999</v>
      </c>
      <c r="M1254">
        <v>27</v>
      </c>
      <c r="N1254">
        <v>-184.43</v>
      </c>
      <c r="O1254" s="8">
        <v>-0.53029999999999999</v>
      </c>
      <c r="P1254" s="8">
        <v>0.36940000000000001</v>
      </c>
      <c r="Q1254" t="s">
        <v>610</v>
      </c>
      <c r="S1254" s="2">
        <v>43467</v>
      </c>
      <c r="T1254" t="s">
        <v>1117</v>
      </c>
      <c r="U1254">
        <v>94.2</v>
      </c>
      <c r="V1254">
        <v>90</v>
      </c>
      <c r="W1254">
        <f t="shared" si="223"/>
        <v>16427786.606906489</v>
      </c>
      <c r="X1254">
        <f t="shared" si="224"/>
        <v>41069.466517266221</v>
      </c>
      <c r="Y1254">
        <f t="shared" si="214"/>
        <v>425</v>
      </c>
      <c r="Z1254">
        <f t="shared" si="215"/>
        <v>-2567.8500000000067</v>
      </c>
      <c r="AA1254" t="str">
        <f t="shared" si="216"/>
        <v/>
      </c>
      <c r="AB1254" s="9" t="str">
        <f>IFERROR(AA1254/MAX($A$3:AA1254)-1,"")</f>
        <v/>
      </c>
      <c r="AG1254" s="2">
        <f t="shared" si="221"/>
        <v>43774</v>
      </c>
      <c r="AH1254">
        <v>20938377.492054004</v>
      </c>
      <c r="AI1254" s="9">
        <f>AH1254/MAX($AH$2:AH1254)-1</f>
        <v>-1.3399888771841395E-2</v>
      </c>
      <c r="AJ1254" s="29">
        <f t="shared" si="217"/>
        <v>1</v>
      </c>
      <c r="AK1254" s="29">
        <f t="shared" si="218"/>
        <v>1</v>
      </c>
      <c r="AL1254" s="30">
        <f t="shared" si="222"/>
        <v>2</v>
      </c>
      <c r="AM1254" s="30">
        <f t="shared" si="219"/>
        <v>2369</v>
      </c>
      <c r="AN1254" s="31">
        <f t="shared" ca="1" si="220"/>
        <v>-1.3399888771841395E-2</v>
      </c>
      <c r="AV1254" t="s">
        <v>1117</v>
      </c>
      <c r="AW1254" t="s">
        <v>31</v>
      </c>
      <c r="AX1254" s="7">
        <v>43467.565972222219</v>
      </c>
      <c r="AY1254">
        <v>94.2</v>
      </c>
      <c r="AZ1254" s="7">
        <v>43468.388888888891</v>
      </c>
      <c r="BA1254">
        <v>90</v>
      </c>
      <c r="BB1254" s="8">
        <v>-4.4600000000000001E-2</v>
      </c>
      <c r="BC1254">
        <v>-4979.6499999999996</v>
      </c>
      <c r="BD1254" s="8">
        <v>-6.4100000000000004E-2</v>
      </c>
      <c r="BE1254">
        <v>824.1721</v>
      </c>
      <c r="BF1254">
        <v>77637.009999999995</v>
      </c>
      <c r="BG1254">
        <v>5527688.3799999999</v>
      </c>
      <c r="BH1254">
        <v>27</v>
      </c>
      <c r="BI1254">
        <v>-184.43</v>
      </c>
      <c r="BJ1254" s="8">
        <v>-0.53029999999999999</v>
      </c>
      <c r="BK1254" s="8">
        <v>0.36940000000000001</v>
      </c>
      <c r="BL1254" t="s">
        <v>610</v>
      </c>
    </row>
    <row r="1255" spans="1:64" x14ac:dyDescent="0.45">
      <c r="A1255" t="s">
        <v>1117</v>
      </c>
      <c r="B1255" t="s">
        <v>31</v>
      </c>
      <c r="C1255" s="7">
        <v>43467.569444444445</v>
      </c>
      <c r="D1255">
        <v>106.5</v>
      </c>
      <c r="E1255" s="7">
        <v>43468.385416666664</v>
      </c>
      <c r="F1255">
        <v>69.45</v>
      </c>
      <c r="G1255" s="8">
        <v>-0.34789999999999999</v>
      </c>
      <c r="H1255">
        <v>-31685.7</v>
      </c>
      <c r="I1255" s="8">
        <v>-0.3644</v>
      </c>
      <c r="J1255">
        <v>816.44179999999994</v>
      </c>
      <c r="K1255">
        <v>86951.05</v>
      </c>
      <c r="L1255">
        <v>7342059.7199999997</v>
      </c>
      <c r="M1255">
        <v>25</v>
      </c>
      <c r="N1255">
        <v>-1267.43</v>
      </c>
      <c r="O1255" s="8">
        <v>-0.45729999999999998</v>
      </c>
      <c r="P1255" s="8">
        <v>0.21129999999999999</v>
      </c>
      <c r="Q1255" t="s">
        <v>610</v>
      </c>
      <c r="S1255" s="2">
        <v>43467</v>
      </c>
      <c r="T1255" t="s">
        <v>1117</v>
      </c>
      <c r="U1255">
        <v>106.5</v>
      </c>
      <c r="V1255">
        <v>69.45</v>
      </c>
      <c r="W1255">
        <f t="shared" si="223"/>
        <v>16427786.606906489</v>
      </c>
      <c r="X1255">
        <f t="shared" si="224"/>
        <v>41069.466517266221</v>
      </c>
      <c r="Y1255">
        <f t="shared" si="214"/>
        <v>375</v>
      </c>
      <c r="Z1255">
        <f t="shared" si="215"/>
        <v>-14553.5625</v>
      </c>
      <c r="AA1255">
        <f t="shared" si="216"/>
        <v>16412450.894406488</v>
      </c>
      <c r="AB1255" s="9">
        <f>IFERROR(AA1255/MAX($A$3:AA1255)-1,"")</f>
        <v>-1.1112821249592342E-2</v>
      </c>
      <c r="AG1255" s="2">
        <f t="shared" si="221"/>
        <v>43775</v>
      </c>
      <c r="AH1255">
        <v>21035793.967054006</v>
      </c>
      <c r="AI1255" s="9">
        <f>AH1255/MAX($AH$2:AH1255)-1</f>
        <v>-8.809700009272281E-3</v>
      </c>
      <c r="AJ1255" s="29">
        <f t="shared" si="217"/>
        <v>1</v>
      </c>
      <c r="AK1255" s="29">
        <f t="shared" si="218"/>
        <v>1</v>
      </c>
      <c r="AL1255" s="30">
        <f t="shared" si="222"/>
        <v>2</v>
      </c>
      <c r="AM1255" s="30">
        <f t="shared" si="219"/>
        <v>2369</v>
      </c>
      <c r="AN1255" s="31">
        <f t="shared" ca="1" si="220"/>
        <v>-8.809700009272281E-3</v>
      </c>
      <c r="AV1255" t="s">
        <v>1117</v>
      </c>
      <c r="AW1255" t="s">
        <v>31</v>
      </c>
      <c r="AX1255" s="7">
        <v>43467.569444444445</v>
      </c>
      <c r="AY1255">
        <v>106.5</v>
      </c>
      <c r="AZ1255" s="7">
        <v>43468.385416666664</v>
      </c>
      <c r="BA1255">
        <v>69.45</v>
      </c>
      <c r="BB1255" s="8">
        <v>-0.34789999999999999</v>
      </c>
      <c r="BC1255">
        <v>-31685.7</v>
      </c>
      <c r="BD1255" s="8">
        <v>-0.3644</v>
      </c>
      <c r="BE1255">
        <v>816.44179999999994</v>
      </c>
      <c r="BF1255">
        <v>86951.05</v>
      </c>
      <c r="BG1255">
        <v>7342059.7199999997</v>
      </c>
      <c r="BH1255">
        <v>25</v>
      </c>
      <c r="BI1255">
        <v>-1267.43</v>
      </c>
      <c r="BJ1255" s="8">
        <v>-0.45729999999999998</v>
      </c>
      <c r="BK1255" s="8">
        <v>0.21129999999999999</v>
      </c>
      <c r="BL1255" t="s">
        <v>610</v>
      </c>
    </row>
    <row r="1256" spans="1:64" x14ac:dyDescent="0.45">
      <c r="A1256" t="s">
        <v>1117</v>
      </c>
      <c r="B1256" t="s">
        <v>31</v>
      </c>
      <c r="C1256" s="7">
        <v>43468.447916666664</v>
      </c>
      <c r="D1256">
        <v>83.35</v>
      </c>
      <c r="E1256" s="7">
        <v>43468.635416666664</v>
      </c>
      <c r="F1256">
        <v>118.55</v>
      </c>
      <c r="G1256" s="8">
        <v>0.42230000000000001</v>
      </c>
      <c r="H1256">
        <v>34518.71</v>
      </c>
      <c r="I1256" s="8">
        <v>0.39810000000000001</v>
      </c>
      <c r="J1256">
        <v>1040.316</v>
      </c>
      <c r="K1256">
        <v>86710.3</v>
      </c>
      <c r="L1256">
        <v>7376578.4299999997</v>
      </c>
      <c r="M1256">
        <v>55</v>
      </c>
      <c r="N1256">
        <v>627.61</v>
      </c>
      <c r="O1256" s="8">
        <v>-0.37609999999999999</v>
      </c>
      <c r="P1256" s="8">
        <v>0.66769999999999996</v>
      </c>
      <c r="Q1256" t="s">
        <v>610</v>
      </c>
      <c r="S1256" s="2">
        <v>43468</v>
      </c>
      <c r="T1256" t="s">
        <v>1117</v>
      </c>
      <c r="U1256">
        <v>83.35</v>
      </c>
      <c r="V1256">
        <v>118.55</v>
      </c>
      <c r="W1256">
        <f t="shared" si="223"/>
        <v>16412450.894406488</v>
      </c>
      <c r="X1256">
        <f t="shared" si="224"/>
        <v>41031.127236016218</v>
      </c>
      <c r="Y1256">
        <f t="shared" si="214"/>
        <v>500</v>
      </c>
      <c r="Z1256">
        <f t="shared" si="215"/>
        <v>16590.5</v>
      </c>
      <c r="AA1256">
        <f t="shared" si="216"/>
        <v>16429041.394406488</v>
      </c>
      <c r="AB1256" s="9">
        <f>IFERROR(AA1256/MAX($A$3:AA1256)-1,"")</f>
        <v>-1.011320621070444E-2</v>
      </c>
      <c r="AG1256" s="2">
        <f t="shared" si="221"/>
        <v>43776</v>
      </c>
      <c r="AH1256">
        <v>20929084.942054007</v>
      </c>
      <c r="AI1256" s="9">
        <f>AH1256/MAX($AH$2:AH1256)-1</f>
        <v>-1.383774652214087E-2</v>
      </c>
      <c r="AJ1256" s="29">
        <f t="shared" si="217"/>
        <v>1</v>
      </c>
      <c r="AK1256" s="29">
        <f t="shared" si="218"/>
        <v>1</v>
      </c>
      <c r="AL1256" s="30">
        <f t="shared" si="222"/>
        <v>2</v>
      </c>
      <c r="AM1256" s="30">
        <f t="shared" si="219"/>
        <v>2369</v>
      </c>
      <c r="AN1256" s="31">
        <f t="shared" ca="1" si="220"/>
        <v>-1.383774652214087E-2</v>
      </c>
      <c r="AV1256" t="s">
        <v>1117</v>
      </c>
      <c r="AW1256" t="s">
        <v>31</v>
      </c>
      <c r="AX1256" s="7">
        <v>43468.447916666664</v>
      </c>
      <c r="AY1256">
        <v>83.35</v>
      </c>
      <c r="AZ1256" s="7">
        <v>43468.635416666664</v>
      </c>
      <c r="BA1256">
        <v>118.55</v>
      </c>
      <c r="BB1256" s="8">
        <v>0.42230000000000001</v>
      </c>
      <c r="BC1256">
        <v>34518.71</v>
      </c>
      <c r="BD1256" s="8">
        <v>0.39810000000000001</v>
      </c>
      <c r="BE1256">
        <v>1040.316</v>
      </c>
      <c r="BF1256">
        <v>86710.3</v>
      </c>
      <c r="BG1256">
        <v>7376578.4299999997</v>
      </c>
      <c r="BH1256">
        <v>55</v>
      </c>
      <c r="BI1256">
        <v>627.61</v>
      </c>
      <c r="BJ1256" s="8">
        <v>-0.37609999999999999</v>
      </c>
      <c r="BK1256" s="8">
        <v>0.66769999999999996</v>
      </c>
      <c r="BL1256" t="s">
        <v>610</v>
      </c>
    </row>
    <row r="1257" spans="1:64" x14ac:dyDescent="0.45">
      <c r="A1257" t="s">
        <v>1127</v>
      </c>
      <c r="B1257" t="s">
        <v>31</v>
      </c>
      <c r="C1257" s="7">
        <v>43469.517361111109</v>
      </c>
      <c r="D1257">
        <v>224.75</v>
      </c>
      <c r="E1257" s="7">
        <v>43472.385416666664</v>
      </c>
      <c r="F1257">
        <v>292.05</v>
      </c>
      <c r="G1257" s="8">
        <v>0.2994</v>
      </c>
      <c r="H1257">
        <v>24018.720000000001</v>
      </c>
      <c r="I1257" s="8">
        <v>0.27639999999999998</v>
      </c>
      <c r="J1257">
        <v>386.57569999999998</v>
      </c>
      <c r="K1257">
        <v>86882.89</v>
      </c>
      <c r="L1257">
        <v>7400597.1500000004</v>
      </c>
      <c r="M1257">
        <v>40</v>
      </c>
      <c r="N1257">
        <v>600.47</v>
      </c>
      <c r="O1257" s="8">
        <v>-0.26900000000000002</v>
      </c>
      <c r="P1257" s="8">
        <v>0.2994</v>
      </c>
      <c r="Q1257" t="s">
        <v>610</v>
      </c>
      <c r="S1257" s="2">
        <v>43469</v>
      </c>
      <c r="T1257" t="s">
        <v>1127</v>
      </c>
      <c r="U1257">
        <v>224.75</v>
      </c>
      <c r="V1257">
        <v>292.05</v>
      </c>
      <c r="W1257">
        <f t="shared" si="223"/>
        <v>16429041.394406488</v>
      </c>
      <c r="X1257">
        <f t="shared" si="224"/>
        <v>41072.603486016218</v>
      </c>
      <c r="Y1257">
        <f t="shared" si="214"/>
        <v>175</v>
      </c>
      <c r="Z1257">
        <f t="shared" si="215"/>
        <v>10873.1</v>
      </c>
      <c r="AA1257" t="str">
        <f t="shared" si="216"/>
        <v/>
      </c>
      <c r="AB1257" s="9" t="str">
        <f>IFERROR(AA1257/MAX($A$3:AA1257)-1,"")</f>
        <v/>
      </c>
      <c r="AG1257" s="2">
        <f t="shared" si="221"/>
        <v>43777</v>
      </c>
      <c r="AH1257">
        <v>20864222.642054006</v>
      </c>
      <c r="AI1257" s="9">
        <f>AH1257/MAX($AH$2:AH1257)-1</f>
        <v>-1.6894007802118249E-2</v>
      </c>
      <c r="AJ1257" s="29">
        <f t="shared" si="217"/>
        <v>1</v>
      </c>
      <c r="AK1257" s="29">
        <f t="shared" si="218"/>
        <v>1</v>
      </c>
      <c r="AL1257" s="30">
        <f t="shared" si="222"/>
        <v>2</v>
      </c>
      <c r="AM1257" s="30">
        <f t="shared" si="219"/>
        <v>2369</v>
      </c>
      <c r="AN1257" s="31">
        <f t="shared" ca="1" si="220"/>
        <v>-1.6894007802118249E-2</v>
      </c>
      <c r="AV1257" t="s">
        <v>1127</v>
      </c>
      <c r="AW1257" t="s">
        <v>31</v>
      </c>
      <c r="AX1257" s="7">
        <v>43469.517361111109</v>
      </c>
      <c r="AY1257">
        <v>224.75</v>
      </c>
      <c r="AZ1257" s="7">
        <v>43472.385416666664</v>
      </c>
      <c r="BA1257">
        <v>292.05</v>
      </c>
      <c r="BB1257" s="8">
        <v>0.2994</v>
      </c>
      <c r="BC1257">
        <v>24018.720000000001</v>
      </c>
      <c r="BD1257" s="8">
        <v>0.27639999999999998</v>
      </c>
      <c r="BE1257">
        <v>386.57569999999998</v>
      </c>
      <c r="BF1257">
        <v>86882.89</v>
      </c>
      <c r="BG1257">
        <v>7400597.1500000004</v>
      </c>
      <c r="BH1257">
        <v>40</v>
      </c>
      <c r="BI1257">
        <v>600.47</v>
      </c>
      <c r="BJ1257" s="8">
        <v>-0.26900000000000002</v>
      </c>
      <c r="BK1257" s="8">
        <v>0.2994</v>
      </c>
      <c r="BL1257" t="s">
        <v>610</v>
      </c>
    </row>
    <row r="1258" spans="1:64" x14ac:dyDescent="0.45">
      <c r="A1258" t="s">
        <v>1073</v>
      </c>
      <c r="B1258" t="s">
        <v>31</v>
      </c>
      <c r="C1258" s="7">
        <v>43469.534722222219</v>
      </c>
      <c r="D1258">
        <v>206.4</v>
      </c>
      <c r="E1258" s="7">
        <v>43472.388888888891</v>
      </c>
      <c r="F1258">
        <v>225.9</v>
      </c>
      <c r="G1258" s="8">
        <v>9.4500000000000001E-2</v>
      </c>
      <c r="H1258">
        <v>5708.91</v>
      </c>
      <c r="I1258" s="8">
        <v>7.3499999999999996E-2</v>
      </c>
      <c r="J1258">
        <v>376.15519999999998</v>
      </c>
      <c r="K1258">
        <v>77638.44</v>
      </c>
      <c r="L1258">
        <v>5533397.29</v>
      </c>
      <c r="M1258">
        <v>36</v>
      </c>
      <c r="N1258">
        <v>158.58000000000001</v>
      </c>
      <c r="O1258" s="8">
        <v>-0.39</v>
      </c>
      <c r="P1258" s="8">
        <v>0.23549999999999999</v>
      </c>
      <c r="Q1258" t="s">
        <v>610</v>
      </c>
      <c r="S1258" s="2">
        <v>43469</v>
      </c>
      <c r="T1258" t="s">
        <v>1073</v>
      </c>
      <c r="U1258">
        <v>206.4</v>
      </c>
      <c r="V1258">
        <v>225.9</v>
      </c>
      <c r="W1258">
        <f t="shared" si="223"/>
        <v>16429041.394406488</v>
      </c>
      <c r="X1258">
        <f t="shared" si="224"/>
        <v>41072.603486016218</v>
      </c>
      <c r="Y1258">
        <f t="shared" si="214"/>
        <v>200</v>
      </c>
      <c r="Z1258">
        <f t="shared" si="215"/>
        <v>3035.3999999999987</v>
      </c>
      <c r="AA1258" t="str">
        <f t="shared" si="216"/>
        <v/>
      </c>
      <c r="AB1258" s="9" t="str">
        <f>IFERROR(AA1258/MAX($A$3:AA1258)-1,"")</f>
        <v/>
      </c>
      <c r="AG1258" s="2">
        <f t="shared" si="221"/>
        <v>43778</v>
      </c>
      <c r="AH1258">
        <v>20864222.642054006</v>
      </c>
      <c r="AI1258" s="9">
        <f>AH1258/MAX($AH$2:AH1258)-1</f>
        <v>-1.6894007802118249E-2</v>
      </c>
      <c r="AJ1258" s="29">
        <f t="shared" si="217"/>
        <v>1</v>
      </c>
      <c r="AK1258" s="29">
        <f t="shared" si="218"/>
        <v>1</v>
      </c>
      <c r="AL1258" s="30">
        <f t="shared" si="222"/>
        <v>2</v>
      </c>
      <c r="AM1258" s="30">
        <f t="shared" si="219"/>
        <v>2369</v>
      </c>
      <c r="AN1258" s="31">
        <f t="shared" ca="1" si="220"/>
        <v>-1.6894007802118249E-2</v>
      </c>
      <c r="AV1258" t="s">
        <v>1073</v>
      </c>
      <c r="AW1258" t="s">
        <v>31</v>
      </c>
      <c r="AX1258" s="7">
        <v>43469.534722222219</v>
      </c>
      <c r="AY1258">
        <v>206.4</v>
      </c>
      <c r="AZ1258" s="7">
        <v>43472.388888888891</v>
      </c>
      <c r="BA1258">
        <v>225.9</v>
      </c>
      <c r="BB1258" s="8">
        <v>9.4500000000000001E-2</v>
      </c>
      <c r="BC1258">
        <v>5708.91</v>
      </c>
      <c r="BD1258" s="8">
        <v>7.3499999999999996E-2</v>
      </c>
      <c r="BE1258">
        <v>376.15519999999998</v>
      </c>
      <c r="BF1258">
        <v>77638.44</v>
      </c>
      <c r="BG1258">
        <v>5533397.29</v>
      </c>
      <c r="BH1258">
        <v>36</v>
      </c>
      <c r="BI1258">
        <v>158.58000000000001</v>
      </c>
      <c r="BJ1258" s="8">
        <v>-0.39</v>
      </c>
      <c r="BK1258" s="8">
        <v>0.23549999999999999</v>
      </c>
      <c r="BL1258" t="s">
        <v>610</v>
      </c>
    </row>
    <row r="1259" spans="1:64" x14ac:dyDescent="0.45">
      <c r="A1259" t="s">
        <v>1073</v>
      </c>
      <c r="B1259" t="s">
        <v>31</v>
      </c>
      <c r="C1259" s="7">
        <v>43469.534722222219</v>
      </c>
      <c r="D1259">
        <v>206.4</v>
      </c>
      <c r="E1259" s="7">
        <v>43472.385416666664</v>
      </c>
      <c r="F1259">
        <v>229.7</v>
      </c>
      <c r="G1259" s="8">
        <v>0.1129</v>
      </c>
      <c r="H1259">
        <v>7977.43</v>
      </c>
      <c r="I1259" s="8">
        <v>9.1800000000000007E-2</v>
      </c>
      <c r="J1259">
        <v>421.21690000000001</v>
      </c>
      <c r="K1259">
        <v>86939.17</v>
      </c>
      <c r="L1259">
        <v>7408574.5800000001</v>
      </c>
      <c r="M1259">
        <v>35</v>
      </c>
      <c r="N1259">
        <v>227.93</v>
      </c>
      <c r="O1259" s="8">
        <v>-0.39</v>
      </c>
      <c r="P1259" s="8">
        <v>0.1129</v>
      </c>
      <c r="Q1259" t="s">
        <v>610</v>
      </c>
      <c r="S1259" s="2">
        <v>43469</v>
      </c>
      <c r="T1259" t="s">
        <v>1073</v>
      </c>
      <c r="U1259">
        <v>206.4</v>
      </c>
      <c r="V1259">
        <v>229.7</v>
      </c>
      <c r="W1259">
        <f t="shared" si="223"/>
        <v>16429041.394406488</v>
      </c>
      <c r="X1259">
        <f t="shared" si="224"/>
        <v>41072.603486016218</v>
      </c>
      <c r="Y1259">
        <f t="shared" si="214"/>
        <v>200</v>
      </c>
      <c r="Z1259">
        <f t="shared" si="215"/>
        <v>3787.7999999999984</v>
      </c>
      <c r="AA1259" t="str">
        <f t="shared" si="216"/>
        <v/>
      </c>
      <c r="AB1259" s="9" t="str">
        <f>IFERROR(AA1259/MAX($A$3:AA1259)-1,"")</f>
        <v/>
      </c>
      <c r="AG1259" s="2">
        <f t="shared" si="221"/>
        <v>43779</v>
      </c>
      <c r="AH1259">
        <v>20864222.642054006</v>
      </c>
      <c r="AI1259" s="9">
        <f>AH1259/MAX($AH$2:AH1259)-1</f>
        <v>-1.6894007802118249E-2</v>
      </c>
      <c r="AJ1259" s="29">
        <f t="shared" si="217"/>
        <v>1</v>
      </c>
      <c r="AK1259" s="29">
        <f t="shared" si="218"/>
        <v>1</v>
      </c>
      <c r="AL1259" s="30">
        <f t="shared" si="222"/>
        <v>2</v>
      </c>
      <c r="AM1259" s="30">
        <f t="shared" si="219"/>
        <v>2369</v>
      </c>
      <c r="AN1259" s="31">
        <f t="shared" ca="1" si="220"/>
        <v>-1.6894007802118249E-2</v>
      </c>
      <c r="AV1259" t="s">
        <v>1073</v>
      </c>
      <c r="AW1259" t="s">
        <v>31</v>
      </c>
      <c r="AX1259" s="7">
        <v>43469.534722222219</v>
      </c>
      <c r="AY1259">
        <v>206.4</v>
      </c>
      <c r="AZ1259" s="7">
        <v>43472.385416666664</v>
      </c>
      <c r="BA1259">
        <v>229.7</v>
      </c>
      <c r="BB1259" s="8">
        <v>0.1129</v>
      </c>
      <c r="BC1259">
        <v>7977.43</v>
      </c>
      <c r="BD1259" s="8">
        <v>9.1800000000000007E-2</v>
      </c>
      <c r="BE1259">
        <v>421.21690000000001</v>
      </c>
      <c r="BF1259">
        <v>86939.17</v>
      </c>
      <c r="BG1259">
        <v>7408574.5800000001</v>
      </c>
      <c r="BH1259">
        <v>35</v>
      </c>
      <c r="BI1259">
        <v>227.93</v>
      </c>
      <c r="BJ1259" s="8">
        <v>-0.39</v>
      </c>
      <c r="BK1259" s="8">
        <v>0.1129</v>
      </c>
      <c r="BL1259" t="s">
        <v>610</v>
      </c>
    </row>
    <row r="1260" spans="1:64" x14ac:dyDescent="0.45">
      <c r="A1260" t="s">
        <v>1127</v>
      </c>
      <c r="B1260" t="s">
        <v>31</v>
      </c>
      <c r="C1260" s="7">
        <v>43469.565972222219</v>
      </c>
      <c r="D1260">
        <v>265</v>
      </c>
      <c r="E1260" s="7">
        <v>43472.388888888891</v>
      </c>
      <c r="F1260">
        <v>288.39999999999998</v>
      </c>
      <c r="G1260" s="8">
        <v>8.8300000000000003E-2</v>
      </c>
      <c r="H1260">
        <v>5234.6400000000003</v>
      </c>
      <c r="I1260" s="8">
        <v>6.7400000000000002E-2</v>
      </c>
      <c r="J1260">
        <v>292.9948</v>
      </c>
      <c r="K1260">
        <v>77643.62</v>
      </c>
      <c r="L1260">
        <v>5538631.9299999997</v>
      </c>
      <c r="M1260">
        <v>27</v>
      </c>
      <c r="N1260">
        <v>193.88</v>
      </c>
      <c r="O1260" s="8">
        <v>-0.38</v>
      </c>
      <c r="P1260" s="8">
        <v>0.2175</v>
      </c>
      <c r="Q1260" t="s">
        <v>610</v>
      </c>
      <c r="S1260" s="2">
        <v>43469</v>
      </c>
      <c r="T1260" t="s">
        <v>1127</v>
      </c>
      <c r="U1260">
        <v>265</v>
      </c>
      <c r="V1260">
        <v>288.39999999999998</v>
      </c>
      <c r="W1260">
        <f t="shared" si="223"/>
        <v>16429041.394406488</v>
      </c>
      <c r="X1260">
        <f t="shared" si="224"/>
        <v>41072.603486016218</v>
      </c>
      <c r="Y1260">
        <f t="shared" si="214"/>
        <v>150</v>
      </c>
      <c r="Z1260">
        <f t="shared" si="215"/>
        <v>2679.8999999999978</v>
      </c>
      <c r="AA1260">
        <f t="shared" si="216"/>
        <v>16449417.594406487</v>
      </c>
      <c r="AB1260" s="9">
        <f>IFERROR(AA1260/MAX($A$3:AA1260)-1,"")</f>
        <v>-8.8854942095357714E-3</v>
      </c>
      <c r="AG1260" s="2">
        <f t="shared" si="221"/>
        <v>43780</v>
      </c>
      <c r="AH1260">
        <v>20898547.717054006</v>
      </c>
      <c r="AI1260" s="9">
        <f>AH1260/MAX($AH$2:AH1260)-1</f>
        <v>-1.5276636884731465E-2</v>
      </c>
      <c r="AJ1260" s="29">
        <f t="shared" si="217"/>
        <v>1</v>
      </c>
      <c r="AK1260" s="29">
        <f t="shared" si="218"/>
        <v>1</v>
      </c>
      <c r="AL1260" s="30">
        <f t="shared" si="222"/>
        <v>2</v>
      </c>
      <c r="AM1260" s="30">
        <f t="shared" si="219"/>
        <v>2369</v>
      </c>
      <c r="AN1260" s="31">
        <f t="shared" ca="1" si="220"/>
        <v>-1.5276636884731465E-2</v>
      </c>
      <c r="AV1260" t="s">
        <v>1127</v>
      </c>
      <c r="AW1260" t="s">
        <v>31</v>
      </c>
      <c r="AX1260" s="7">
        <v>43469.565972222219</v>
      </c>
      <c r="AY1260">
        <v>265</v>
      </c>
      <c r="AZ1260" s="7">
        <v>43472.388888888891</v>
      </c>
      <c r="BA1260">
        <v>288.39999999999998</v>
      </c>
      <c r="BB1260" s="8">
        <v>8.8300000000000003E-2</v>
      </c>
      <c r="BC1260">
        <v>5234.6400000000003</v>
      </c>
      <c r="BD1260" s="8">
        <v>6.7400000000000002E-2</v>
      </c>
      <c r="BE1260">
        <v>292.9948</v>
      </c>
      <c r="BF1260">
        <v>77643.62</v>
      </c>
      <c r="BG1260">
        <v>5538631.9299999997</v>
      </c>
      <c r="BH1260">
        <v>27</v>
      </c>
      <c r="BI1260">
        <v>193.88</v>
      </c>
      <c r="BJ1260" s="8">
        <v>-0.38</v>
      </c>
      <c r="BK1260" s="8">
        <v>0.2175</v>
      </c>
      <c r="BL1260" t="s">
        <v>610</v>
      </c>
    </row>
    <row r="1261" spans="1:64" x14ac:dyDescent="0.45">
      <c r="A1261" t="s">
        <v>1114</v>
      </c>
      <c r="B1261" t="s">
        <v>31</v>
      </c>
      <c r="C1261" s="7">
        <v>43472.621527777781</v>
      </c>
      <c r="D1261">
        <v>159.35</v>
      </c>
      <c r="E1261" s="7">
        <v>43473.385416666664</v>
      </c>
      <c r="F1261">
        <v>188</v>
      </c>
      <c r="G1261" s="8">
        <v>0.17979999999999999</v>
      </c>
      <c r="H1261">
        <v>13752.34</v>
      </c>
      <c r="I1261" s="8">
        <v>0.158</v>
      </c>
      <c r="J1261">
        <v>546.23699999999997</v>
      </c>
      <c r="K1261">
        <v>87042.87</v>
      </c>
      <c r="L1261">
        <v>7422326.9199999999</v>
      </c>
      <c r="M1261">
        <v>10</v>
      </c>
      <c r="N1261">
        <v>1375.23</v>
      </c>
      <c r="O1261" s="8">
        <v>-9.0999999999999998E-2</v>
      </c>
      <c r="P1261" s="8">
        <v>0.17979999999999999</v>
      </c>
      <c r="Q1261" t="s">
        <v>610</v>
      </c>
      <c r="S1261" s="2">
        <v>43472</v>
      </c>
      <c r="T1261" t="s">
        <v>1114</v>
      </c>
      <c r="U1261">
        <v>159.35</v>
      </c>
      <c r="V1261">
        <v>188</v>
      </c>
      <c r="W1261">
        <f t="shared" si="223"/>
        <v>16449417.594406487</v>
      </c>
      <c r="X1261">
        <f t="shared" si="224"/>
        <v>41123.543986016222</v>
      </c>
      <c r="Y1261">
        <f t="shared" si="214"/>
        <v>250</v>
      </c>
      <c r="Z1261">
        <f t="shared" si="215"/>
        <v>6294.1250000000009</v>
      </c>
      <c r="AA1261">
        <f t="shared" si="216"/>
        <v>16455711.719406487</v>
      </c>
      <c r="AB1261" s="9">
        <f>IFERROR(AA1261/MAX($A$3:AA1261)-1,"")</f>
        <v>-8.5062589841573555E-3</v>
      </c>
      <c r="AG1261" s="2">
        <f t="shared" si="221"/>
        <v>43781</v>
      </c>
      <c r="AH1261">
        <v>20898547.717054006</v>
      </c>
      <c r="AI1261" s="9">
        <f>AH1261/MAX($AH$2:AH1261)-1</f>
        <v>-1.5276636884731465E-2</v>
      </c>
      <c r="AJ1261" s="29">
        <f t="shared" si="217"/>
        <v>1</v>
      </c>
      <c r="AK1261" s="29">
        <f t="shared" si="218"/>
        <v>1</v>
      </c>
      <c r="AL1261" s="30">
        <f t="shared" si="222"/>
        <v>2</v>
      </c>
      <c r="AM1261" s="30">
        <f t="shared" si="219"/>
        <v>2369</v>
      </c>
      <c r="AN1261" s="31">
        <f t="shared" ca="1" si="220"/>
        <v>-1.5276636884731465E-2</v>
      </c>
      <c r="AV1261" t="s">
        <v>1114</v>
      </c>
      <c r="AW1261" t="s">
        <v>31</v>
      </c>
      <c r="AX1261" s="7">
        <v>43472.621527777781</v>
      </c>
      <c r="AY1261">
        <v>159.35</v>
      </c>
      <c r="AZ1261" s="7">
        <v>43473.385416666664</v>
      </c>
      <c r="BA1261">
        <v>188</v>
      </c>
      <c r="BB1261" s="8">
        <v>0.17979999999999999</v>
      </c>
      <c r="BC1261">
        <v>13752.34</v>
      </c>
      <c r="BD1261" s="8">
        <v>0.158</v>
      </c>
      <c r="BE1261">
        <v>546.23699999999997</v>
      </c>
      <c r="BF1261">
        <v>87042.87</v>
      </c>
      <c r="BG1261">
        <v>7422326.9199999999</v>
      </c>
      <c r="BH1261">
        <v>10</v>
      </c>
      <c r="BI1261">
        <v>1375.23</v>
      </c>
      <c r="BJ1261" s="8">
        <v>-9.0999999999999998E-2</v>
      </c>
      <c r="BK1261" s="8">
        <v>0.17979999999999999</v>
      </c>
      <c r="BL1261" t="s">
        <v>610</v>
      </c>
    </row>
    <row r="1262" spans="1:64" x14ac:dyDescent="0.45">
      <c r="A1262" t="s">
        <v>1074</v>
      </c>
      <c r="B1262" t="s">
        <v>31</v>
      </c>
      <c r="C1262" s="7">
        <v>43473.565972222219</v>
      </c>
      <c r="D1262">
        <v>128.30000000000001</v>
      </c>
      <c r="E1262" s="7">
        <v>43474.388888888891</v>
      </c>
      <c r="F1262">
        <v>234.95</v>
      </c>
      <c r="G1262" s="8">
        <v>0.83130000000000004</v>
      </c>
      <c r="H1262">
        <v>62383.13</v>
      </c>
      <c r="I1262" s="8">
        <v>0.80289999999999995</v>
      </c>
      <c r="J1262">
        <v>605.55849999999998</v>
      </c>
      <c r="K1262">
        <v>77693.16</v>
      </c>
      <c r="L1262">
        <v>5601015.0599999996</v>
      </c>
      <c r="M1262">
        <v>27</v>
      </c>
      <c r="N1262">
        <v>2310.4899999999998</v>
      </c>
      <c r="O1262" s="8">
        <v>-8.0299999999999996E-2</v>
      </c>
      <c r="P1262" s="8">
        <v>1.1949000000000001</v>
      </c>
      <c r="Q1262" t="s">
        <v>610</v>
      </c>
      <c r="S1262" s="2">
        <v>43473</v>
      </c>
      <c r="T1262" t="s">
        <v>1074</v>
      </c>
      <c r="U1262">
        <v>128.30000000000001</v>
      </c>
      <c r="V1262">
        <v>234.95</v>
      </c>
      <c r="W1262">
        <f t="shared" si="223"/>
        <v>16455711.719406487</v>
      </c>
      <c r="X1262">
        <f t="shared" si="224"/>
        <v>41139.279298516216</v>
      </c>
      <c r="Y1262">
        <f t="shared" si="214"/>
        <v>325</v>
      </c>
      <c r="Z1262">
        <f t="shared" si="215"/>
        <v>33480.687499999985</v>
      </c>
      <c r="AA1262" t="str">
        <f t="shared" si="216"/>
        <v/>
      </c>
      <c r="AB1262" s="9" t="str">
        <f>IFERROR(AA1262/MAX($A$3:AA1262)-1,"")</f>
        <v/>
      </c>
      <c r="AG1262" s="2">
        <f t="shared" si="221"/>
        <v>43782</v>
      </c>
      <c r="AH1262">
        <v>21034311.879554007</v>
      </c>
      <c r="AI1262" s="9">
        <f>AH1262/MAX($AH$2:AH1262)-1</f>
        <v>-8.8795348230206184E-3</v>
      </c>
      <c r="AJ1262" s="29">
        <f t="shared" si="217"/>
        <v>1</v>
      </c>
      <c r="AK1262" s="29">
        <f t="shared" si="218"/>
        <v>1</v>
      </c>
      <c r="AL1262" s="30">
        <f t="shared" si="222"/>
        <v>2</v>
      </c>
      <c r="AM1262" s="30">
        <f t="shared" si="219"/>
        <v>2369</v>
      </c>
      <c r="AN1262" s="31">
        <f t="shared" ca="1" si="220"/>
        <v>-8.8795348230206184E-3</v>
      </c>
      <c r="AV1262" t="s">
        <v>1074</v>
      </c>
      <c r="AW1262" t="s">
        <v>31</v>
      </c>
      <c r="AX1262" s="7">
        <v>43473.565972222219</v>
      </c>
      <c r="AY1262">
        <v>128.30000000000001</v>
      </c>
      <c r="AZ1262" s="7">
        <v>43474.388888888891</v>
      </c>
      <c r="BA1262">
        <v>234.95</v>
      </c>
      <c r="BB1262" s="8">
        <v>0.83130000000000004</v>
      </c>
      <c r="BC1262">
        <v>62383.13</v>
      </c>
      <c r="BD1262" s="8">
        <v>0.80289999999999995</v>
      </c>
      <c r="BE1262">
        <v>605.55849999999998</v>
      </c>
      <c r="BF1262">
        <v>77693.16</v>
      </c>
      <c r="BG1262">
        <v>5601015.0599999996</v>
      </c>
      <c r="BH1262">
        <v>27</v>
      </c>
      <c r="BI1262">
        <v>2310.4899999999998</v>
      </c>
      <c r="BJ1262" s="8">
        <v>-8.0299999999999996E-2</v>
      </c>
      <c r="BK1262" s="8">
        <v>1.1949000000000001</v>
      </c>
      <c r="BL1262" t="s">
        <v>610</v>
      </c>
    </row>
    <row r="1263" spans="1:64" x14ac:dyDescent="0.45">
      <c r="A1263" t="s">
        <v>1116</v>
      </c>
      <c r="B1263" t="s">
        <v>31</v>
      </c>
      <c r="C1263" s="7">
        <v>43473.586805555555</v>
      </c>
      <c r="D1263">
        <v>110.6</v>
      </c>
      <c r="E1263" s="7">
        <v>43474.388888888891</v>
      </c>
      <c r="F1263">
        <v>168.8</v>
      </c>
      <c r="G1263" s="8">
        <v>0.5262</v>
      </c>
      <c r="H1263">
        <v>38943.730000000003</v>
      </c>
      <c r="I1263" s="8">
        <v>0.501</v>
      </c>
      <c r="J1263">
        <v>702.87929999999994</v>
      </c>
      <c r="K1263">
        <v>77738.45</v>
      </c>
      <c r="L1263">
        <v>5639958.79</v>
      </c>
      <c r="M1263">
        <v>21</v>
      </c>
      <c r="N1263">
        <v>1854.46</v>
      </c>
      <c r="O1263" s="8">
        <v>-0.14330000000000001</v>
      </c>
      <c r="P1263" s="8">
        <v>0.88249999999999995</v>
      </c>
      <c r="Q1263" t="s">
        <v>610</v>
      </c>
      <c r="S1263" s="2">
        <v>43473</v>
      </c>
      <c r="T1263" t="s">
        <v>1116</v>
      </c>
      <c r="U1263">
        <v>110.6</v>
      </c>
      <c r="V1263">
        <v>168.8</v>
      </c>
      <c r="W1263">
        <f t="shared" si="223"/>
        <v>16455711.719406487</v>
      </c>
      <c r="X1263">
        <f t="shared" si="224"/>
        <v>41139.279298516216</v>
      </c>
      <c r="Y1263">
        <f t="shared" si="214"/>
        <v>375</v>
      </c>
      <c r="Z1263">
        <f t="shared" si="215"/>
        <v>20777.250000000015</v>
      </c>
      <c r="AA1263" t="str">
        <f t="shared" si="216"/>
        <v/>
      </c>
      <c r="AB1263" s="9" t="str">
        <f>IFERROR(AA1263/MAX($A$3:AA1263)-1,"")</f>
        <v/>
      </c>
      <c r="AG1263" s="2">
        <f t="shared" si="221"/>
        <v>43783</v>
      </c>
      <c r="AH1263">
        <v>20926032.892054006</v>
      </c>
      <c r="AI1263" s="9">
        <f>AH1263/MAX($AH$2:AH1263)-1</f>
        <v>-1.3981556751496815E-2</v>
      </c>
      <c r="AJ1263" s="29">
        <f t="shared" si="217"/>
        <v>1</v>
      </c>
      <c r="AK1263" s="29">
        <f t="shared" si="218"/>
        <v>1</v>
      </c>
      <c r="AL1263" s="30">
        <f t="shared" si="222"/>
        <v>2</v>
      </c>
      <c r="AM1263" s="30">
        <f t="shared" si="219"/>
        <v>2369</v>
      </c>
      <c r="AN1263" s="31">
        <f t="shared" ca="1" si="220"/>
        <v>-1.3981556751496815E-2</v>
      </c>
      <c r="AV1263" t="s">
        <v>1116</v>
      </c>
      <c r="AW1263" t="s">
        <v>31</v>
      </c>
      <c r="AX1263" s="7">
        <v>43473.586805555555</v>
      </c>
      <c r="AY1263">
        <v>110.6</v>
      </c>
      <c r="AZ1263" s="7">
        <v>43474.388888888891</v>
      </c>
      <c r="BA1263">
        <v>168.8</v>
      </c>
      <c r="BB1263" s="8">
        <v>0.5262</v>
      </c>
      <c r="BC1263">
        <v>38943.730000000003</v>
      </c>
      <c r="BD1263" s="8">
        <v>0.501</v>
      </c>
      <c r="BE1263">
        <v>702.87929999999994</v>
      </c>
      <c r="BF1263">
        <v>77738.45</v>
      </c>
      <c r="BG1263">
        <v>5639958.79</v>
      </c>
      <c r="BH1263">
        <v>21</v>
      </c>
      <c r="BI1263">
        <v>1854.46</v>
      </c>
      <c r="BJ1263" s="8">
        <v>-0.14330000000000001</v>
      </c>
      <c r="BK1263" s="8">
        <v>0.88249999999999995</v>
      </c>
      <c r="BL1263" t="s">
        <v>610</v>
      </c>
    </row>
    <row r="1264" spans="1:64" x14ac:dyDescent="0.45">
      <c r="A1264" t="s">
        <v>1116</v>
      </c>
      <c r="B1264" t="s">
        <v>31</v>
      </c>
      <c r="C1264" s="7">
        <v>43473.586805555555</v>
      </c>
      <c r="D1264">
        <v>110.6</v>
      </c>
      <c r="E1264" s="7">
        <v>43474.385416666664</v>
      </c>
      <c r="F1264">
        <v>184.95</v>
      </c>
      <c r="G1264" s="8">
        <v>0.67220000000000002</v>
      </c>
      <c r="H1264">
        <v>56232.29</v>
      </c>
      <c r="I1264" s="8">
        <v>0.64549999999999996</v>
      </c>
      <c r="J1264">
        <v>787.62779999999998</v>
      </c>
      <c r="K1264">
        <v>87111.63</v>
      </c>
      <c r="L1264">
        <v>7478559.21</v>
      </c>
      <c r="M1264">
        <v>20</v>
      </c>
      <c r="N1264">
        <v>2811.61</v>
      </c>
      <c r="O1264" s="8">
        <v>-0.14330000000000001</v>
      </c>
      <c r="P1264" s="8">
        <v>0.69979999999999998</v>
      </c>
      <c r="Q1264" t="s">
        <v>610</v>
      </c>
      <c r="S1264" s="2">
        <v>43473</v>
      </c>
      <c r="T1264" t="s">
        <v>1116</v>
      </c>
      <c r="U1264">
        <v>110.6</v>
      </c>
      <c r="V1264">
        <v>184.95</v>
      </c>
      <c r="W1264">
        <f t="shared" si="223"/>
        <v>16455711.719406487</v>
      </c>
      <c r="X1264">
        <f t="shared" si="224"/>
        <v>41139.279298516216</v>
      </c>
      <c r="Y1264">
        <f t="shared" si="214"/>
        <v>375</v>
      </c>
      <c r="Z1264">
        <f t="shared" si="215"/>
        <v>26772.937499999996</v>
      </c>
      <c r="AA1264">
        <f t="shared" si="216"/>
        <v>16536742.594406487</v>
      </c>
      <c r="AB1264" s="9">
        <f>IFERROR(AA1264/MAX($A$3:AA1264)-1,"")</f>
        <v>-3.623966029499659E-3</v>
      </c>
      <c r="AG1264" s="2">
        <f t="shared" si="221"/>
        <v>43784</v>
      </c>
      <c r="AH1264">
        <v>20912885.929554008</v>
      </c>
      <c r="AI1264" s="9">
        <f>AH1264/MAX($AH$2:AH1264)-1</f>
        <v>-1.4601031429978151E-2</v>
      </c>
      <c r="AJ1264" s="29">
        <f t="shared" si="217"/>
        <v>1</v>
      </c>
      <c r="AK1264" s="29">
        <f t="shared" si="218"/>
        <v>1</v>
      </c>
      <c r="AL1264" s="30">
        <f t="shared" si="222"/>
        <v>2</v>
      </c>
      <c r="AM1264" s="30">
        <f t="shared" si="219"/>
        <v>2369</v>
      </c>
      <c r="AN1264" s="31">
        <f t="shared" ca="1" si="220"/>
        <v>-1.4601031429978151E-2</v>
      </c>
      <c r="AV1264" t="s">
        <v>1116</v>
      </c>
      <c r="AW1264" t="s">
        <v>31</v>
      </c>
      <c r="AX1264" s="7">
        <v>43473.586805555555</v>
      </c>
      <c r="AY1264">
        <v>110.6</v>
      </c>
      <c r="AZ1264" s="7">
        <v>43474.385416666664</v>
      </c>
      <c r="BA1264">
        <v>184.95</v>
      </c>
      <c r="BB1264" s="8">
        <v>0.67220000000000002</v>
      </c>
      <c r="BC1264">
        <v>56232.29</v>
      </c>
      <c r="BD1264" s="8">
        <v>0.64549999999999996</v>
      </c>
      <c r="BE1264">
        <v>787.62779999999998</v>
      </c>
      <c r="BF1264">
        <v>87111.63</v>
      </c>
      <c r="BG1264">
        <v>7478559.21</v>
      </c>
      <c r="BH1264">
        <v>20</v>
      </c>
      <c r="BI1264">
        <v>2811.61</v>
      </c>
      <c r="BJ1264" s="8">
        <v>-0.14330000000000001</v>
      </c>
      <c r="BK1264" s="8">
        <v>0.69979999999999998</v>
      </c>
      <c r="BL1264" t="s">
        <v>610</v>
      </c>
    </row>
    <row r="1265" spans="1:64" x14ac:dyDescent="0.45">
      <c r="A1265" t="s">
        <v>1099</v>
      </c>
      <c r="B1265" t="s">
        <v>31</v>
      </c>
      <c r="C1265" s="7">
        <v>43474.395833333336</v>
      </c>
      <c r="D1265">
        <v>131.19999999999999</v>
      </c>
      <c r="E1265" s="7">
        <v>43475.385416666664</v>
      </c>
      <c r="F1265">
        <v>64.8</v>
      </c>
      <c r="G1265" s="8">
        <v>-0.50609999999999999</v>
      </c>
      <c r="H1265">
        <v>-45534.84</v>
      </c>
      <c r="I1265" s="8">
        <v>-0.52100000000000002</v>
      </c>
      <c r="J1265">
        <v>666.10360000000003</v>
      </c>
      <c r="K1265">
        <v>87392.8</v>
      </c>
      <c r="L1265">
        <v>7433024.3600000003</v>
      </c>
      <c r="M1265">
        <v>75</v>
      </c>
      <c r="N1265">
        <v>-607.13</v>
      </c>
      <c r="O1265" s="8">
        <v>-0.55789999999999995</v>
      </c>
      <c r="P1265" s="8">
        <v>0.95120000000000005</v>
      </c>
      <c r="Q1265" t="s">
        <v>610</v>
      </c>
      <c r="S1265" s="2">
        <v>43474</v>
      </c>
      <c r="T1265" t="s">
        <v>1099</v>
      </c>
      <c r="U1265">
        <v>131.19999999999999</v>
      </c>
      <c r="V1265">
        <v>64.8</v>
      </c>
      <c r="W1265">
        <f t="shared" si="223"/>
        <v>16536742.594406487</v>
      </c>
      <c r="X1265">
        <f t="shared" si="224"/>
        <v>41341.856486016222</v>
      </c>
      <c r="Y1265">
        <f t="shared" si="214"/>
        <v>325</v>
      </c>
      <c r="Z1265">
        <f t="shared" si="215"/>
        <v>-22217</v>
      </c>
      <c r="AA1265" t="str">
        <f t="shared" si="216"/>
        <v/>
      </c>
      <c r="AB1265" s="9" t="str">
        <f>IFERROR(AA1265/MAX($A$3:AA1265)-1,"")</f>
        <v/>
      </c>
      <c r="AG1265" s="2">
        <f t="shared" si="221"/>
        <v>43785</v>
      </c>
      <c r="AH1265">
        <v>20912885.929554008</v>
      </c>
      <c r="AI1265" s="9">
        <f>AH1265/MAX($AH$2:AH1265)-1</f>
        <v>-1.4601031429978151E-2</v>
      </c>
      <c r="AJ1265" s="29">
        <f t="shared" si="217"/>
        <v>1</v>
      </c>
      <c r="AK1265" s="29">
        <f t="shared" si="218"/>
        <v>1</v>
      </c>
      <c r="AL1265" s="30">
        <f t="shared" si="222"/>
        <v>2</v>
      </c>
      <c r="AM1265" s="30">
        <f t="shared" si="219"/>
        <v>2369</v>
      </c>
      <c r="AN1265" s="31">
        <f t="shared" ca="1" si="220"/>
        <v>-1.4601031429978151E-2</v>
      </c>
      <c r="AV1265" t="s">
        <v>1099</v>
      </c>
      <c r="AW1265" t="s">
        <v>31</v>
      </c>
      <c r="AX1265" s="7">
        <v>43474.395833333336</v>
      </c>
      <c r="AY1265">
        <v>131.19999999999999</v>
      </c>
      <c r="AZ1265" s="7">
        <v>43475.385416666664</v>
      </c>
      <c r="BA1265">
        <v>64.8</v>
      </c>
      <c r="BB1265" s="8">
        <v>-0.50609999999999999</v>
      </c>
      <c r="BC1265">
        <v>-45534.84</v>
      </c>
      <c r="BD1265" s="8">
        <v>-0.52100000000000002</v>
      </c>
      <c r="BE1265">
        <v>666.10360000000003</v>
      </c>
      <c r="BF1265">
        <v>87392.8</v>
      </c>
      <c r="BG1265">
        <v>7433024.3600000003</v>
      </c>
      <c r="BH1265">
        <v>75</v>
      </c>
      <c r="BI1265">
        <v>-607.13</v>
      </c>
      <c r="BJ1265" s="8">
        <v>-0.55789999999999995</v>
      </c>
      <c r="BK1265" s="8">
        <v>0.95120000000000005</v>
      </c>
      <c r="BL1265" t="s">
        <v>610</v>
      </c>
    </row>
    <row r="1266" spans="1:64" x14ac:dyDescent="0.45">
      <c r="A1266" t="s">
        <v>1100</v>
      </c>
      <c r="B1266" t="s">
        <v>31</v>
      </c>
      <c r="C1266" s="7">
        <v>43474.579861111109</v>
      </c>
      <c r="D1266">
        <v>128.5</v>
      </c>
      <c r="E1266" s="7">
        <v>43475.388888888891</v>
      </c>
      <c r="F1266">
        <v>30.8</v>
      </c>
      <c r="G1266" s="8">
        <v>-0.76029999999999998</v>
      </c>
      <c r="H1266">
        <v>-60425.62</v>
      </c>
      <c r="I1266" s="8">
        <v>-0.77270000000000005</v>
      </c>
      <c r="J1266">
        <v>608.55870000000004</v>
      </c>
      <c r="K1266">
        <v>78199.8</v>
      </c>
      <c r="L1266">
        <v>5579533.1600000001</v>
      </c>
      <c r="M1266">
        <v>23</v>
      </c>
      <c r="N1266">
        <v>-2627.2</v>
      </c>
      <c r="O1266" s="8">
        <v>-0.8397</v>
      </c>
      <c r="P1266" s="8">
        <v>0.41789999999999999</v>
      </c>
      <c r="Q1266" t="s">
        <v>610</v>
      </c>
      <c r="S1266" s="2">
        <v>43474</v>
      </c>
      <c r="T1266" t="s">
        <v>1100</v>
      </c>
      <c r="U1266">
        <v>128.5</v>
      </c>
      <c r="V1266">
        <v>30.8</v>
      </c>
      <c r="W1266">
        <f t="shared" si="223"/>
        <v>16536742.594406487</v>
      </c>
      <c r="X1266">
        <f t="shared" si="224"/>
        <v>41341.856486016222</v>
      </c>
      <c r="Y1266">
        <f t="shared" si="214"/>
        <v>325</v>
      </c>
      <c r="Z1266">
        <f t="shared" si="215"/>
        <v>-32270.224999999999</v>
      </c>
      <c r="AA1266" t="str">
        <f t="shared" si="216"/>
        <v/>
      </c>
      <c r="AB1266" s="9" t="str">
        <f>IFERROR(AA1266/MAX($A$3:AA1266)-1,"")</f>
        <v/>
      </c>
      <c r="AG1266" s="2">
        <f t="shared" si="221"/>
        <v>43786</v>
      </c>
      <c r="AH1266">
        <v>20912885.929554008</v>
      </c>
      <c r="AI1266" s="9">
        <f>AH1266/MAX($AH$2:AH1266)-1</f>
        <v>-1.4601031429978151E-2</v>
      </c>
      <c r="AJ1266" s="29">
        <f t="shared" si="217"/>
        <v>1</v>
      </c>
      <c r="AK1266" s="29">
        <f t="shared" si="218"/>
        <v>1</v>
      </c>
      <c r="AL1266" s="30">
        <f t="shared" si="222"/>
        <v>2</v>
      </c>
      <c r="AM1266" s="30">
        <f t="shared" si="219"/>
        <v>2369</v>
      </c>
      <c r="AN1266" s="31">
        <f t="shared" ca="1" si="220"/>
        <v>-1.4601031429978151E-2</v>
      </c>
      <c r="AV1266" t="s">
        <v>1100</v>
      </c>
      <c r="AW1266" t="s">
        <v>31</v>
      </c>
      <c r="AX1266" s="7">
        <v>43474.579861111109</v>
      </c>
      <c r="AY1266">
        <v>128.5</v>
      </c>
      <c r="AZ1266" s="7">
        <v>43475.388888888891</v>
      </c>
      <c r="BA1266">
        <v>30.8</v>
      </c>
      <c r="BB1266" s="8">
        <v>-0.76029999999999998</v>
      </c>
      <c r="BC1266">
        <v>-60425.62</v>
      </c>
      <c r="BD1266" s="8">
        <v>-0.77270000000000005</v>
      </c>
      <c r="BE1266">
        <v>608.55870000000004</v>
      </c>
      <c r="BF1266">
        <v>78199.8</v>
      </c>
      <c r="BG1266">
        <v>5579533.1600000001</v>
      </c>
      <c r="BH1266">
        <v>23</v>
      </c>
      <c r="BI1266">
        <v>-2627.2</v>
      </c>
      <c r="BJ1266" s="8">
        <v>-0.8397</v>
      </c>
      <c r="BK1266" s="8">
        <v>0.41789999999999999</v>
      </c>
      <c r="BL1266" t="s">
        <v>610</v>
      </c>
    </row>
    <row r="1267" spans="1:64" x14ac:dyDescent="0.45">
      <c r="A1267" t="s">
        <v>1100</v>
      </c>
      <c r="B1267" t="s">
        <v>31</v>
      </c>
      <c r="C1267" s="7">
        <v>43474.579861111109</v>
      </c>
      <c r="D1267">
        <v>128.5</v>
      </c>
      <c r="E1267" s="7">
        <v>43475.385416666664</v>
      </c>
      <c r="F1267">
        <v>30.15</v>
      </c>
      <c r="G1267" s="8">
        <v>-0.76539999999999997</v>
      </c>
      <c r="H1267">
        <v>-68024.98</v>
      </c>
      <c r="I1267" s="8">
        <v>-0.77769999999999995</v>
      </c>
      <c r="J1267">
        <v>680.68200000000002</v>
      </c>
      <c r="K1267">
        <v>87467.64</v>
      </c>
      <c r="L1267">
        <v>7364999.3899999997</v>
      </c>
      <c r="M1267">
        <v>22</v>
      </c>
      <c r="N1267">
        <v>-3092.04</v>
      </c>
      <c r="O1267" s="8">
        <v>-0.76539999999999997</v>
      </c>
      <c r="P1267" s="8">
        <v>0.41789999999999999</v>
      </c>
      <c r="Q1267" t="s">
        <v>610</v>
      </c>
      <c r="S1267" s="2">
        <v>43474</v>
      </c>
      <c r="T1267" t="s">
        <v>1100</v>
      </c>
      <c r="U1267">
        <v>128.5</v>
      </c>
      <c r="V1267">
        <v>30.15</v>
      </c>
      <c r="W1267">
        <f t="shared" si="223"/>
        <v>16536742.594406487</v>
      </c>
      <c r="X1267">
        <f t="shared" si="224"/>
        <v>41341.856486016222</v>
      </c>
      <c r="Y1267">
        <f t="shared" si="214"/>
        <v>325</v>
      </c>
      <c r="Z1267">
        <f t="shared" si="215"/>
        <v>-32479.362499999999</v>
      </c>
      <c r="AA1267" t="str">
        <f t="shared" si="216"/>
        <v/>
      </c>
      <c r="AB1267" s="9" t="str">
        <f>IFERROR(AA1267/MAX($A$3:AA1267)-1,"")</f>
        <v/>
      </c>
      <c r="AG1267" s="2">
        <f t="shared" si="221"/>
        <v>43787</v>
      </c>
      <c r="AH1267">
        <v>20912885.929554008</v>
      </c>
      <c r="AI1267" s="9">
        <f>AH1267/MAX($AH$2:AH1267)-1</f>
        <v>-1.4601031429978151E-2</v>
      </c>
      <c r="AJ1267" s="29">
        <f t="shared" si="217"/>
        <v>1</v>
      </c>
      <c r="AK1267" s="29">
        <f t="shared" si="218"/>
        <v>1</v>
      </c>
      <c r="AL1267" s="30">
        <f t="shared" si="222"/>
        <v>2</v>
      </c>
      <c r="AM1267" s="30">
        <f t="shared" si="219"/>
        <v>2369</v>
      </c>
      <c r="AN1267" s="31">
        <f t="shared" ca="1" si="220"/>
        <v>-1.4601031429978151E-2</v>
      </c>
      <c r="AV1267" t="s">
        <v>1100</v>
      </c>
      <c r="AW1267" t="s">
        <v>31</v>
      </c>
      <c r="AX1267" s="7">
        <v>43474.579861111109</v>
      </c>
      <c r="AY1267">
        <v>128.5</v>
      </c>
      <c r="AZ1267" s="7">
        <v>43475.385416666664</v>
      </c>
      <c r="BA1267">
        <v>30.15</v>
      </c>
      <c r="BB1267" s="8">
        <v>-0.76539999999999997</v>
      </c>
      <c r="BC1267">
        <v>-68024.98</v>
      </c>
      <c r="BD1267" s="8">
        <v>-0.77769999999999995</v>
      </c>
      <c r="BE1267">
        <v>680.68200000000002</v>
      </c>
      <c r="BF1267">
        <v>87467.64</v>
      </c>
      <c r="BG1267">
        <v>7364999.3899999997</v>
      </c>
      <c r="BH1267">
        <v>22</v>
      </c>
      <c r="BI1267">
        <v>-3092.04</v>
      </c>
      <c r="BJ1267" s="8">
        <v>-0.76539999999999997</v>
      </c>
      <c r="BK1267" s="8">
        <v>0.41789999999999999</v>
      </c>
      <c r="BL1267" t="s">
        <v>610</v>
      </c>
    </row>
    <row r="1268" spans="1:64" x14ac:dyDescent="0.45">
      <c r="A1268" t="s">
        <v>1128</v>
      </c>
      <c r="B1268" t="s">
        <v>31</v>
      </c>
      <c r="C1268" s="7">
        <v>43474.583333333336</v>
      </c>
      <c r="D1268">
        <v>103.55</v>
      </c>
      <c r="E1268" s="7">
        <v>43475.388888888891</v>
      </c>
      <c r="F1268">
        <v>10.9</v>
      </c>
      <c r="G1268" s="8">
        <v>-0.89470000000000005</v>
      </c>
      <c r="H1268">
        <v>-70825.47</v>
      </c>
      <c r="I1268" s="8">
        <v>-0.90580000000000005</v>
      </c>
      <c r="J1268">
        <v>755.11320000000001</v>
      </c>
      <c r="K1268">
        <v>78191.98</v>
      </c>
      <c r="L1268">
        <v>5508707.7000000002</v>
      </c>
      <c r="M1268">
        <v>22</v>
      </c>
      <c r="N1268">
        <v>-3219.34</v>
      </c>
      <c r="O1268" s="8">
        <v>-0.96040000000000003</v>
      </c>
      <c r="P1268" s="8">
        <v>0.19309999999999999</v>
      </c>
      <c r="Q1268" t="s">
        <v>610</v>
      </c>
      <c r="S1268" s="2">
        <v>43474</v>
      </c>
      <c r="T1268" t="s">
        <v>1128</v>
      </c>
      <c r="U1268">
        <v>103.55</v>
      </c>
      <c r="V1268">
        <v>10.9</v>
      </c>
      <c r="W1268">
        <f t="shared" si="223"/>
        <v>16536742.594406487</v>
      </c>
      <c r="X1268">
        <f t="shared" si="224"/>
        <v>41341.856486016222</v>
      </c>
      <c r="Y1268">
        <f t="shared" si="214"/>
        <v>400</v>
      </c>
      <c r="Z1268">
        <f t="shared" si="215"/>
        <v>-37517.800000000003</v>
      </c>
      <c r="AA1268">
        <f t="shared" si="216"/>
        <v>16412258.206906488</v>
      </c>
      <c r="AB1268" s="9">
        <f>IFERROR(AA1268/MAX($A$3:AA1268)-1,"")</f>
        <v>-1.1124431106004473E-2</v>
      </c>
      <c r="AG1268" s="2">
        <f t="shared" si="221"/>
        <v>43788</v>
      </c>
      <c r="AH1268">
        <v>20912885.929554008</v>
      </c>
      <c r="AI1268" s="9">
        <f>AH1268/MAX($AH$2:AH1268)-1</f>
        <v>-1.4601031429978151E-2</v>
      </c>
      <c r="AJ1268" s="29">
        <f t="shared" si="217"/>
        <v>1</v>
      </c>
      <c r="AK1268" s="29">
        <f t="shared" si="218"/>
        <v>1</v>
      </c>
      <c r="AL1268" s="30">
        <f t="shared" si="222"/>
        <v>2</v>
      </c>
      <c r="AM1268" s="30">
        <f t="shared" si="219"/>
        <v>2369</v>
      </c>
      <c r="AN1268" s="31">
        <f t="shared" ca="1" si="220"/>
        <v>-1.4601031429978151E-2</v>
      </c>
      <c r="AV1268" t="s">
        <v>1128</v>
      </c>
      <c r="AW1268" t="s">
        <v>31</v>
      </c>
      <c r="AX1268" s="7">
        <v>43474.583333333336</v>
      </c>
      <c r="AY1268">
        <v>103.55</v>
      </c>
      <c r="AZ1268" s="7">
        <v>43475.388888888891</v>
      </c>
      <c r="BA1268">
        <v>10.9</v>
      </c>
      <c r="BB1268" s="8">
        <v>-0.89470000000000005</v>
      </c>
      <c r="BC1268">
        <v>-70825.47</v>
      </c>
      <c r="BD1268" s="8">
        <v>-0.90580000000000005</v>
      </c>
      <c r="BE1268">
        <v>755.11320000000001</v>
      </c>
      <c r="BF1268">
        <v>78191.98</v>
      </c>
      <c r="BG1268">
        <v>5508707.7000000002</v>
      </c>
      <c r="BH1268">
        <v>22</v>
      </c>
      <c r="BI1268">
        <v>-3219.34</v>
      </c>
      <c r="BJ1268" s="8">
        <v>-0.96040000000000003</v>
      </c>
      <c r="BK1268" s="8">
        <v>0.19309999999999999</v>
      </c>
      <c r="BL1268" t="s">
        <v>610</v>
      </c>
    </row>
    <row r="1269" spans="1:64" x14ac:dyDescent="0.45">
      <c r="A1269" t="s">
        <v>1128</v>
      </c>
      <c r="B1269" t="s">
        <v>31</v>
      </c>
      <c r="C1269" s="7">
        <v>43476.489583333336</v>
      </c>
      <c r="D1269">
        <v>163.9</v>
      </c>
      <c r="E1269" s="7">
        <v>43479.385416666664</v>
      </c>
      <c r="F1269">
        <v>209</v>
      </c>
      <c r="G1269" s="8">
        <v>0.2752</v>
      </c>
      <c r="H1269">
        <v>21916.03</v>
      </c>
      <c r="I1269" s="8">
        <v>0.25240000000000001</v>
      </c>
      <c r="J1269">
        <v>529.74379999999996</v>
      </c>
      <c r="K1269">
        <v>86825</v>
      </c>
      <c r="L1269">
        <v>7386915.4199999999</v>
      </c>
      <c r="M1269">
        <v>48</v>
      </c>
      <c r="N1269">
        <v>456.58</v>
      </c>
      <c r="O1269" s="8">
        <v>-0.23669999999999999</v>
      </c>
      <c r="P1269" s="8">
        <v>0.2752</v>
      </c>
      <c r="Q1269" t="s">
        <v>610</v>
      </c>
      <c r="S1269" s="2">
        <v>43476</v>
      </c>
      <c r="T1269" t="s">
        <v>1128</v>
      </c>
      <c r="U1269">
        <v>163.9</v>
      </c>
      <c r="V1269">
        <v>209</v>
      </c>
      <c r="W1269">
        <f t="shared" si="223"/>
        <v>16412258.206906488</v>
      </c>
      <c r="X1269">
        <f t="shared" si="224"/>
        <v>41030.645517266224</v>
      </c>
      <c r="Y1269">
        <f t="shared" si="214"/>
        <v>250</v>
      </c>
      <c r="Z1269">
        <f t="shared" si="215"/>
        <v>10342.749999999995</v>
      </c>
      <c r="AA1269">
        <f t="shared" si="216"/>
        <v>16422600.956906488</v>
      </c>
      <c r="AB1269" s="9">
        <f>IFERROR(AA1269/MAX($A$3:AA1269)-1,"")</f>
        <v>-1.050125709416283E-2</v>
      </c>
      <c r="AG1269" s="2">
        <f t="shared" si="221"/>
        <v>43789</v>
      </c>
      <c r="AH1269">
        <v>20912885.929554008</v>
      </c>
      <c r="AI1269" s="9">
        <f>AH1269/MAX($AH$2:AH1269)-1</f>
        <v>-1.4601031429978151E-2</v>
      </c>
      <c r="AJ1269" s="29">
        <f t="shared" si="217"/>
        <v>1</v>
      </c>
      <c r="AK1269" s="29">
        <f t="shared" si="218"/>
        <v>1</v>
      </c>
      <c r="AL1269" s="30">
        <f t="shared" si="222"/>
        <v>2</v>
      </c>
      <c r="AM1269" s="30">
        <f t="shared" si="219"/>
        <v>2369</v>
      </c>
      <c r="AN1269" s="31">
        <f t="shared" ca="1" si="220"/>
        <v>-1.4601031429978151E-2</v>
      </c>
      <c r="AV1269" t="s">
        <v>1128</v>
      </c>
      <c r="AW1269" t="s">
        <v>31</v>
      </c>
      <c r="AX1269" s="7">
        <v>43476.489583333336</v>
      </c>
      <c r="AY1269">
        <v>163.9</v>
      </c>
      <c r="AZ1269" s="7">
        <v>43479.385416666664</v>
      </c>
      <c r="BA1269">
        <v>209</v>
      </c>
      <c r="BB1269" s="8">
        <v>0.2752</v>
      </c>
      <c r="BC1269">
        <v>21916.03</v>
      </c>
      <c r="BD1269" s="8">
        <v>0.25240000000000001</v>
      </c>
      <c r="BE1269">
        <v>529.74379999999996</v>
      </c>
      <c r="BF1269">
        <v>86825</v>
      </c>
      <c r="BG1269">
        <v>7386915.4199999999</v>
      </c>
      <c r="BH1269">
        <v>48</v>
      </c>
      <c r="BI1269">
        <v>456.58</v>
      </c>
      <c r="BJ1269" s="8">
        <v>-0.23669999999999999</v>
      </c>
      <c r="BK1269" s="8">
        <v>0.2752</v>
      </c>
      <c r="BL1269" t="s">
        <v>610</v>
      </c>
    </row>
    <row r="1270" spans="1:64" x14ac:dyDescent="0.45">
      <c r="A1270" t="s">
        <v>1100</v>
      </c>
      <c r="B1270" t="s">
        <v>31</v>
      </c>
      <c r="C1270" s="7">
        <v>43482.395833333336</v>
      </c>
      <c r="D1270">
        <v>50.25</v>
      </c>
      <c r="E1270" s="7">
        <v>43482.635416666664</v>
      </c>
      <c r="F1270">
        <v>0.15</v>
      </c>
      <c r="G1270" s="8">
        <v>-0.997</v>
      </c>
      <c r="H1270">
        <v>-87547.01</v>
      </c>
      <c r="I1270" s="8">
        <v>-1.0069999999999999</v>
      </c>
      <c r="J1270">
        <v>1730.0409999999999</v>
      </c>
      <c r="K1270">
        <v>86934.58</v>
      </c>
      <c r="L1270">
        <v>7299368.4000000004</v>
      </c>
      <c r="M1270">
        <v>70</v>
      </c>
      <c r="N1270">
        <v>-1250.67</v>
      </c>
      <c r="O1270" s="8">
        <v>-0.997</v>
      </c>
      <c r="P1270" s="8">
        <v>1.9592000000000001</v>
      </c>
      <c r="Q1270" t="s">
        <v>610</v>
      </c>
      <c r="S1270" s="2">
        <v>43482</v>
      </c>
      <c r="T1270" t="s">
        <v>1100</v>
      </c>
      <c r="U1270">
        <v>50.25</v>
      </c>
      <c r="V1270">
        <v>0.15</v>
      </c>
      <c r="W1270">
        <f t="shared" si="223"/>
        <v>16422600.956906488</v>
      </c>
      <c r="X1270">
        <f t="shared" si="224"/>
        <v>41056.502392266222</v>
      </c>
      <c r="Y1270">
        <f t="shared" si="214"/>
        <v>825</v>
      </c>
      <c r="Z1270">
        <f t="shared" si="215"/>
        <v>-41748.300000000003</v>
      </c>
      <c r="AA1270" t="str">
        <f t="shared" si="216"/>
        <v/>
      </c>
      <c r="AB1270" s="9" t="str">
        <f>IFERROR(AA1270/MAX($A$3:AA1270)-1,"")</f>
        <v/>
      </c>
      <c r="AG1270" s="2">
        <f t="shared" si="221"/>
        <v>43790</v>
      </c>
      <c r="AH1270">
        <v>20912885.929554008</v>
      </c>
      <c r="AI1270" s="9">
        <f>AH1270/MAX($AH$2:AH1270)-1</f>
        <v>-1.4601031429978151E-2</v>
      </c>
      <c r="AJ1270" s="29">
        <f t="shared" si="217"/>
        <v>1</v>
      </c>
      <c r="AK1270" s="29">
        <f t="shared" si="218"/>
        <v>1</v>
      </c>
      <c r="AL1270" s="30">
        <f t="shared" si="222"/>
        <v>2</v>
      </c>
      <c r="AM1270" s="30">
        <f t="shared" si="219"/>
        <v>2369</v>
      </c>
      <c r="AN1270" s="31">
        <f t="shared" ca="1" si="220"/>
        <v>-1.4601031429978151E-2</v>
      </c>
      <c r="AV1270" t="s">
        <v>1100</v>
      </c>
      <c r="AW1270" t="s">
        <v>31</v>
      </c>
      <c r="AX1270" s="7">
        <v>43482.395833333336</v>
      </c>
      <c r="AY1270">
        <v>50.25</v>
      </c>
      <c r="AZ1270" s="7">
        <v>43482.635416666664</v>
      </c>
      <c r="BA1270">
        <v>0.15</v>
      </c>
      <c r="BB1270" s="8">
        <v>-0.997</v>
      </c>
      <c r="BC1270">
        <v>-87547.01</v>
      </c>
      <c r="BD1270" s="8">
        <v>-1.0069999999999999</v>
      </c>
      <c r="BE1270">
        <v>1730.0409999999999</v>
      </c>
      <c r="BF1270">
        <v>86934.58</v>
      </c>
      <c r="BG1270">
        <v>7299368.4000000004</v>
      </c>
      <c r="BH1270">
        <v>70</v>
      </c>
      <c r="BI1270">
        <v>-1250.67</v>
      </c>
      <c r="BJ1270" s="8">
        <v>-0.997</v>
      </c>
      <c r="BK1270" s="8">
        <v>1.9592000000000001</v>
      </c>
      <c r="BL1270" t="s">
        <v>610</v>
      </c>
    </row>
    <row r="1271" spans="1:64" x14ac:dyDescent="0.45">
      <c r="A1271" t="s">
        <v>1128</v>
      </c>
      <c r="B1271" t="s">
        <v>31</v>
      </c>
      <c r="C1271" s="7">
        <v>43482.569444444445</v>
      </c>
      <c r="D1271">
        <v>39.9</v>
      </c>
      <c r="E1271" s="7">
        <v>43482.635416666664</v>
      </c>
      <c r="F1271">
        <v>0.05</v>
      </c>
      <c r="G1271" s="8">
        <v>-0.99870000000000003</v>
      </c>
      <c r="H1271">
        <v>-88247.09</v>
      </c>
      <c r="I1271" s="8">
        <v>-1.0087999999999999</v>
      </c>
      <c r="J1271">
        <v>2192.5010000000002</v>
      </c>
      <c r="K1271">
        <v>87480.81</v>
      </c>
      <c r="L1271">
        <v>7211121.3099999996</v>
      </c>
      <c r="M1271">
        <v>20</v>
      </c>
      <c r="N1271">
        <v>-4412.3500000000004</v>
      </c>
      <c r="O1271" s="8">
        <v>-0.99870000000000003</v>
      </c>
      <c r="P1271" s="8">
        <v>0.60780000000000001</v>
      </c>
      <c r="Q1271" t="s">
        <v>610</v>
      </c>
      <c r="S1271" s="2">
        <v>43482</v>
      </c>
      <c r="T1271" t="s">
        <v>1128</v>
      </c>
      <c r="U1271">
        <v>39.9</v>
      </c>
      <c r="V1271">
        <v>0.05</v>
      </c>
      <c r="W1271">
        <f t="shared" si="223"/>
        <v>16422600.956906488</v>
      </c>
      <c r="X1271">
        <f t="shared" si="224"/>
        <v>41056.502392266222</v>
      </c>
      <c r="Y1271">
        <f t="shared" si="214"/>
        <v>1025</v>
      </c>
      <c r="Z1271">
        <f t="shared" si="215"/>
        <v>-41255.737499999996</v>
      </c>
      <c r="AA1271" t="str">
        <f t="shared" si="216"/>
        <v/>
      </c>
      <c r="AB1271" s="9" t="str">
        <f>IFERROR(AA1271/MAX($A$3:AA1271)-1,"")</f>
        <v/>
      </c>
      <c r="AG1271" s="2">
        <f t="shared" si="221"/>
        <v>43791</v>
      </c>
      <c r="AH1271">
        <v>20912885.929554008</v>
      </c>
      <c r="AI1271" s="9">
        <f>AH1271/MAX($AH$2:AH1271)-1</f>
        <v>-1.4601031429978151E-2</v>
      </c>
      <c r="AJ1271" s="29">
        <f t="shared" si="217"/>
        <v>1</v>
      </c>
      <c r="AK1271" s="29">
        <f t="shared" si="218"/>
        <v>1</v>
      </c>
      <c r="AL1271" s="30">
        <f t="shared" si="222"/>
        <v>2</v>
      </c>
      <c r="AM1271" s="30">
        <f t="shared" si="219"/>
        <v>2369</v>
      </c>
      <c r="AN1271" s="31">
        <f t="shared" ca="1" si="220"/>
        <v>-1.4601031429978151E-2</v>
      </c>
      <c r="AV1271" t="s">
        <v>1128</v>
      </c>
      <c r="AW1271" t="s">
        <v>31</v>
      </c>
      <c r="AX1271" s="7">
        <v>43482.569444444445</v>
      </c>
      <c r="AY1271">
        <v>39.9</v>
      </c>
      <c r="AZ1271" s="7">
        <v>43482.635416666664</v>
      </c>
      <c r="BA1271">
        <v>0.05</v>
      </c>
      <c r="BB1271" s="8">
        <v>-0.99870000000000003</v>
      </c>
      <c r="BC1271">
        <v>-88247.09</v>
      </c>
      <c r="BD1271" s="8">
        <v>-1.0087999999999999</v>
      </c>
      <c r="BE1271">
        <v>2192.5010000000002</v>
      </c>
      <c r="BF1271">
        <v>87480.81</v>
      </c>
      <c r="BG1271">
        <v>7211121.3099999996</v>
      </c>
      <c r="BH1271">
        <v>20</v>
      </c>
      <c r="BI1271">
        <v>-4412.3500000000004</v>
      </c>
      <c r="BJ1271" s="8">
        <v>-0.99870000000000003</v>
      </c>
      <c r="BK1271" s="8">
        <v>0.60780000000000001</v>
      </c>
      <c r="BL1271" t="s">
        <v>610</v>
      </c>
    </row>
    <row r="1272" spans="1:64" x14ac:dyDescent="0.45">
      <c r="A1272" t="s">
        <v>1130</v>
      </c>
      <c r="B1272" t="s">
        <v>31</v>
      </c>
      <c r="C1272" s="7">
        <v>43482.572916666664</v>
      </c>
      <c r="D1272">
        <v>171.6</v>
      </c>
      <c r="E1272" s="7">
        <v>43483.388888888891</v>
      </c>
      <c r="F1272">
        <v>92</v>
      </c>
      <c r="G1272" s="8">
        <v>-0.46389999999999998</v>
      </c>
      <c r="H1272">
        <v>-37161.25</v>
      </c>
      <c r="I1272" s="8">
        <v>-0.47920000000000001</v>
      </c>
      <c r="J1272">
        <v>451.8854</v>
      </c>
      <c r="K1272">
        <v>77543.539999999994</v>
      </c>
      <c r="L1272">
        <v>5471546.4500000002</v>
      </c>
      <c r="M1272">
        <v>25</v>
      </c>
      <c r="N1272">
        <v>-1486.45</v>
      </c>
      <c r="O1272" s="8">
        <v>-0.60170000000000001</v>
      </c>
      <c r="P1272" s="8">
        <v>1.95E-2</v>
      </c>
      <c r="Q1272" t="s">
        <v>610</v>
      </c>
      <c r="S1272" s="2">
        <v>43482</v>
      </c>
      <c r="T1272" t="s">
        <v>1130</v>
      </c>
      <c r="U1272">
        <v>171.6</v>
      </c>
      <c r="V1272">
        <v>92</v>
      </c>
      <c r="W1272">
        <f t="shared" si="223"/>
        <v>16422600.956906488</v>
      </c>
      <c r="X1272">
        <f t="shared" si="224"/>
        <v>41056.502392266222</v>
      </c>
      <c r="Y1272">
        <f t="shared" si="214"/>
        <v>250</v>
      </c>
      <c r="Z1272">
        <f t="shared" si="215"/>
        <v>-20559</v>
      </c>
      <c r="AA1272">
        <f t="shared" si="216"/>
        <v>16319037.919406489</v>
      </c>
      <c r="AB1272" s="9">
        <f>IFERROR(AA1272/MAX($A$3:AA1272)-1,"")</f>
        <v>-1.6741163652609914E-2</v>
      </c>
      <c r="AG1272" s="2">
        <f t="shared" si="221"/>
        <v>43792</v>
      </c>
      <c r="AH1272">
        <v>20912885.929554008</v>
      </c>
      <c r="AI1272" s="9">
        <f>AH1272/MAX($AH$2:AH1272)-1</f>
        <v>-1.4601031429978151E-2</v>
      </c>
      <c r="AJ1272" s="29">
        <f t="shared" si="217"/>
        <v>1</v>
      </c>
      <c r="AK1272" s="29">
        <f t="shared" si="218"/>
        <v>1</v>
      </c>
      <c r="AL1272" s="30">
        <f t="shared" si="222"/>
        <v>2</v>
      </c>
      <c r="AM1272" s="30">
        <f t="shared" si="219"/>
        <v>2369</v>
      </c>
      <c r="AN1272" s="31">
        <f t="shared" ca="1" si="220"/>
        <v>-1.4601031429978151E-2</v>
      </c>
      <c r="AV1272" t="s">
        <v>1130</v>
      </c>
      <c r="AW1272" t="s">
        <v>31</v>
      </c>
      <c r="AX1272" s="7">
        <v>43482.572916666664</v>
      </c>
      <c r="AY1272">
        <v>171.6</v>
      </c>
      <c r="AZ1272" s="7">
        <v>43483.388888888891</v>
      </c>
      <c r="BA1272">
        <v>92</v>
      </c>
      <c r="BB1272" s="8">
        <v>-0.46389999999999998</v>
      </c>
      <c r="BC1272">
        <v>-37161.25</v>
      </c>
      <c r="BD1272" s="8">
        <v>-0.47920000000000001</v>
      </c>
      <c r="BE1272">
        <v>451.8854</v>
      </c>
      <c r="BF1272">
        <v>77543.539999999994</v>
      </c>
      <c r="BG1272">
        <v>5471546.4500000002</v>
      </c>
      <c r="BH1272">
        <v>25</v>
      </c>
      <c r="BI1272">
        <v>-1486.45</v>
      </c>
      <c r="BJ1272" s="8">
        <v>-0.60170000000000001</v>
      </c>
      <c r="BK1272" s="8">
        <v>1.95E-2</v>
      </c>
      <c r="BL1272" t="s">
        <v>610</v>
      </c>
    </row>
    <row r="1273" spans="1:64" x14ac:dyDescent="0.45">
      <c r="A1273" t="s">
        <v>1128</v>
      </c>
      <c r="B1273" t="s">
        <v>31</v>
      </c>
      <c r="C1273" s="7">
        <v>43483.395833333336</v>
      </c>
      <c r="D1273">
        <v>148.1</v>
      </c>
      <c r="E1273" s="7">
        <v>43486.385416666664</v>
      </c>
      <c r="F1273">
        <v>161.75</v>
      </c>
      <c r="G1273" s="8">
        <v>9.2200000000000004E-2</v>
      </c>
      <c r="H1273">
        <v>6131.1</v>
      </c>
      <c r="I1273" s="8">
        <v>7.1199999999999999E-2</v>
      </c>
      <c r="J1273">
        <v>581.06410000000005</v>
      </c>
      <c r="K1273">
        <v>86055.6</v>
      </c>
      <c r="L1273">
        <v>7217252.4100000001</v>
      </c>
      <c r="M1273">
        <v>75</v>
      </c>
      <c r="N1273">
        <v>81.75</v>
      </c>
      <c r="O1273" s="8">
        <v>-0.29980000000000001</v>
      </c>
      <c r="P1273" s="8">
        <v>0.1003</v>
      </c>
      <c r="Q1273" t="s">
        <v>610</v>
      </c>
      <c r="S1273" s="2">
        <v>43483</v>
      </c>
      <c r="T1273" t="s">
        <v>1128</v>
      </c>
      <c r="U1273">
        <v>148.1</v>
      </c>
      <c r="V1273">
        <v>161.75</v>
      </c>
      <c r="W1273">
        <f t="shared" si="223"/>
        <v>16319037.919406489</v>
      </c>
      <c r="X1273">
        <f t="shared" si="224"/>
        <v>40797.59479851622</v>
      </c>
      <c r="Y1273">
        <f t="shared" si="214"/>
        <v>275</v>
      </c>
      <c r="Z1273">
        <f t="shared" si="215"/>
        <v>2901.6625000000013</v>
      </c>
      <c r="AA1273" t="str">
        <f t="shared" si="216"/>
        <v/>
      </c>
      <c r="AB1273" s="9" t="str">
        <f>IFERROR(AA1273/MAX($A$3:AA1273)-1,"")</f>
        <v/>
      </c>
      <c r="AG1273" s="2">
        <f t="shared" si="221"/>
        <v>43793</v>
      </c>
      <c r="AH1273">
        <v>20912885.929554008</v>
      </c>
      <c r="AI1273" s="9">
        <f>AH1273/MAX($AH$2:AH1273)-1</f>
        <v>-1.4601031429978151E-2</v>
      </c>
      <c r="AJ1273" s="29">
        <f t="shared" si="217"/>
        <v>1</v>
      </c>
      <c r="AK1273" s="29">
        <f t="shared" si="218"/>
        <v>1</v>
      </c>
      <c r="AL1273" s="30">
        <f t="shared" si="222"/>
        <v>2</v>
      </c>
      <c r="AM1273" s="30">
        <f t="shared" si="219"/>
        <v>2369</v>
      </c>
      <c r="AN1273" s="31">
        <f t="shared" ca="1" si="220"/>
        <v>-1.4601031429978151E-2</v>
      </c>
      <c r="AV1273" t="s">
        <v>1128</v>
      </c>
      <c r="AW1273" t="s">
        <v>31</v>
      </c>
      <c r="AX1273" s="7">
        <v>43483.395833333336</v>
      </c>
      <c r="AY1273">
        <v>148.1</v>
      </c>
      <c r="AZ1273" s="7">
        <v>43486.385416666664</v>
      </c>
      <c r="BA1273">
        <v>161.75</v>
      </c>
      <c r="BB1273" s="8">
        <v>9.2200000000000004E-2</v>
      </c>
      <c r="BC1273">
        <v>6131.1</v>
      </c>
      <c r="BD1273" s="8">
        <v>7.1199999999999999E-2</v>
      </c>
      <c r="BE1273">
        <v>581.06410000000005</v>
      </c>
      <c r="BF1273">
        <v>86055.6</v>
      </c>
      <c r="BG1273">
        <v>7217252.4100000001</v>
      </c>
      <c r="BH1273">
        <v>75</v>
      </c>
      <c r="BI1273">
        <v>81.75</v>
      </c>
      <c r="BJ1273" s="8">
        <v>-0.29980000000000001</v>
      </c>
      <c r="BK1273" s="8">
        <v>0.1003</v>
      </c>
      <c r="BL1273" t="s">
        <v>610</v>
      </c>
    </row>
    <row r="1274" spans="1:64" x14ac:dyDescent="0.45">
      <c r="A1274" t="s">
        <v>1100</v>
      </c>
      <c r="B1274" t="s">
        <v>31</v>
      </c>
      <c r="C1274" s="7">
        <v>43483.399305555555</v>
      </c>
      <c r="D1274">
        <v>180.8</v>
      </c>
      <c r="E1274" s="7">
        <v>43486.385416666664</v>
      </c>
      <c r="F1274">
        <v>212.35</v>
      </c>
      <c r="G1274" s="8">
        <v>0.17449999999999999</v>
      </c>
      <c r="H1274">
        <v>13144.3</v>
      </c>
      <c r="I1274" s="8">
        <v>0.15279999999999999</v>
      </c>
      <c r="J1274">
        <v>475.9237</v>
      </c>
      <c r="K1274">
        <v>86047</v>
      </c>
      <c r="L1274">
        <v>7230396.71</v>
      </c>
      <c r="M1274">
        <v>74</v>
      </c>
      <c r="N1274">
        <v>177.63</v>
      </c>
      <c r="O1274" s="8">
        <v>-0.22570000000000001</v>
      </c>
      <c r="P1274" s="8">
        <v>0.17449999999999999</v>
      </c>
      <c r="Q1274" t="s">
        <v>610</v>
      </c>
      <c r="S1274" s="2">
        <v>43483</v>
      </c>
      <c r="T1274" t="s">
        <v>1100</v>
      </c>
      <c r="U1274">
        <v>180.8</v>
      </c>
      <c r="V1274">
        <v>212.35</v>
      </c>
      <c r="W1274">
        <f t="shared" si="223"/>
        <v>16319037.919406489</v>
      </c>
      <c r="X1274">
        <f t="shared" si="224"/>
        <v>40797.59479851622</v>
      </c>
      <c r="Y1274">
        <f t="shared" si="214"/>
        <v>225</v>
      </c>
      <c r="Z1274">
        <f t="shared" si="215"/>
        <v>6214.1624999999958</v>
      </c>
      <c r="AA1274">
        <f t="shared" si="216"/>
        <v>16328153.744406488</v>
      </c>
      <c r="AB1274" s="9">
        <f>IFERROR(AA1274/MAX($A$3:AA1274)-1,"")</f>
        <v>-1.6191914638905125E-2</v>
      </c>
      <c r="AG1274" s="2">
        <f t="shared" si="221"/>
        <v>43794</v>
      </c>
      <c r="AH1274">
        <v>21106623.417054009</v>
      </c>
      <c r="AI1274" s="9">
        <f>AH1274/MAX($AH$2:AH1274)-1</f>
        <v>-5.4722712483881164E-3</v>
      </c>
      <c r="AJ1274" s="29">
        <f t="shared" si="217"/>
        <v>1</v>
      </c>
      <c r="AK1274" s="29">
        <f t="shared" si="218"/>
        <v>1</v>
      </c>
      <c r="AL1274" s="30">
        <f t="shared" si="222"/>
        <v>2</v>
      </c>
      <c r="AM1274" s="30">
        <f t="shared" si="219"/>
        <v>2369</v>
      </c>
      <c r="AN1274" s="31">
        <f t="shared" ca="1" si="220"/>
        <v>-5.4722712483881164E-3</v>
      </c>
      <c r="AV1274" t="s">
        <v>1100</v>
      </c>
      <c r="AW1274" t="s">
        <v>31</v>
      </c>
      <c r="AX1274" s="7">
        <v>43483.399305555555</v>
      </c>
      <c r="AY1274">
        <v>180.8</v>
      </c>
      <c r="AZ1274" s="7">
        <v>43486.385416666664</v>
      </c>
      <c r="BA1274">
        <v>212.35</v>
      </c>
      <c r="BB1274" s="8">
        <v>0.17449999999999999</v>
      </c>
      <c r="BC1274">
        <v>13144.3</v>
      </c>
      <c r="BD1274" s="8">
        <v>0.15279999999999999</v>
      </c>
      <c r="BE1274">
        <v>475.9237</v>
      </c>
      <c r="BF1274">
        <v>86047</v>
      </c>
      <c r="BG1274">
        <v>7230396.71</v>
      </c>
      <c r="BH1274">
        <v>74</v>
      </c>
      <c r="BI1274">
        <v>177.63</v>
      </c>
      <c r="BJ1274" s="8">
        <v>-0.22570000000000001</v>
      </c>
      <c r="BK1274" s="8">
        <v>0.17449999999999999</v>
      </c>
      <c r="BL1274" t="s">
        <v>610</v>
      </c>
    </row>
    <row r="1275" spans="1:64" x14ac:dyDescent="0.45">
      <c r="A1275" t="s">
        <v>1128</v>
      </c>
      <c r="B1275" t="s">
        <v>31</v>
      </c>
      <c r="C1275" s="7">
        <v>43486.395833333336</v>
      </c>
      <c r="D1275">
        <v>151.5</v>
      </c>
      <c r="E1275" s="7">
        <v>43487.385416666664</v>
      </c>
      <c r="F1275">
        <v>127.9</v>
      </c>
      <c r="G1275" s="8">
        <v>-0.15579999999999999</v>
      </c>
      <c r="H1275">
        <v>-15009.21</v>
      </c>
      <c r="I1275" s="8">
        <v>-0.17419999999999999</v>
      </c>
      <c r="J1275">
        <v>568.66</v>
      </c>
      <c r="K1275">
        <v>86151.98</v>
      </c>
      <c r="L1275">
        <v>7215387.5</v>
      </c>
      <c r="M1275">
        <v>75</v>
      </c>
      <c r="N1275">
        <v>-200.12</v>
      </c>
      <c r="O1275" s="8">
        <v>-0.39929999999999999</v>
      </c>
      <c r="P1275" s="8">
        <v>4.9200000000000001E-2</v>
      </c>
      <c r="Q1275" t="s">
        <v>610</v>
      </c>
      <c r="S1275" s="2">
        <v>43486</v>
      </c>
      <c r="T1275" t="s">
        <v>1128</v>
      </c>
      <c r="U1275">
        <v>151.5</v>
      </c>
      <c r="V1275">
        <v>127.9</v>
      </c>
      <c r="W1275">
        <f t="shared" si="223"/>
        <v>16328153.744406488</v>
      </c>
      <c r="X1275">
        <f t="shared" si="224"/>
        <v>40820.384361016222</v>
      </c>
      <c r="Y1275">
        <f t="shared" si="214"/>
        <v>275</v>
      </c>
      <c r="Z1275">
        <f t="shared" si="215"/>
        <v>-7258.3500000000013</v>
      </c>
      <c r="AA1275" t="str">
        <f t="shared" si="216"/>
        <v/>
      </c>
      <c r="AB1275" s="9" t="str">
        <f>IFERROR(AA1275/MAX($A$3:AA1275)-1,"")</f>
        <v/>
      </c>
      <c r="AG1275" s="2">
        <f t="shared" si="221"/>
        <v>43795</v>
      </c>
      <c r="AH1275">
        <v>21068262.217054009</v>
      </c>
      <c r="AI1275" s="9">
        <f>AH1275/MAX($AH$2:AH1275)-1</f>
        <v>-7.2798212460518652E-3</v>
      </c>
      <c r="AJ1275" s="29">
        <f t="shared" si="217"/>
        <v>1</v>
      </c>
      <c r="AK1275" s="29">
        <f t="shared" si="218"/>
        <v>1</v>
      </c>
      <c r="AL1275" s="30">
        <f t="shared" si="222"/>
        <v>2</v>
      </c>
      <c r="AM1275" s="30">
        <f t="shared" si="219"/>
        <v>2369</v>
      </c>
      <c r="AN1275" s="31">
        <f t="shared" ca="1" si="220"/>
        <v>-7.2798212460518652E-3</v>
      </c>
      <c r="AV1275" t="s">
        <v>1128</v>
      </c>
      <c r="AW1275" t="s">
        <v>31</v>
      </c>
      <c r="AX1275" s="7">
        <v>43486.395833333336</v>
      </c>
      <c r="AY1275">
        <v>151.5</v>
      </c>
      <c r="AZ1275" s="7">
        <v>43487.385416666664</v>
      </c>
      <c r="BA1275">
        <v>127.9</v>
      </c>
      <c r="BB1275" s="8">
        <v>-0.15579999999999999</v>
      </c>
      <c r="BC1275">
        <v>-15009.21</v>
      </c>
      <c r="BD1275" s="8">
        <v>-0.17419999999999999</v>
      </c>
      <c r="BE1275">
        <v>568.66</v>
      </c>
      <c r="BF1275">
        <v>86151.98</v>
      </c>
      <c r="BG1275">
        <v>7215387.5</v>
      </c>
      <c r="BH1275">
        <v>75</v>
      </c>
      <c r="BI1275">
        <v>-200.12</v>
      </c>
      <c r="BJ1275" s="8">
        <v>-0.39929999999999999</v>
      </c>
      <c r="BK1275" s="8">
        <v>4.9200000000000001E-2</v>
      </c>
      <c r="BL1275" t="s">
        <v>610</v>
      </c>
    </row>
    <row r="1276" spans="1:64" x14ac:dyDescent="0.45">
      <c r="A1276" t="s">
        <v>1101</v>
      </c>
      <c r="B1276" t="s">
        <v>31</v>
      </c>
      <c r="C1276" s="7">
        <v>43486.416666666664</v>
      </c>
      <c r="D1276">
        <v>171.35</v>
      </c>
      <c r="E1276" s="7">
        <v>43487.388888888891</v>
      </c>
      <c r="F1276">
        <v>100.05</v>
      </c>
      <c r="G1276" s="8">
        <v>-0.41610000000000003</v>
      </c>
      <c r="H1276">
        <v>-33414.379999999997</v>
      </c>
      <c r="I1276" s="8">
        <v>-0.43190000000000001</v>
      </c>
      <c r="J1276">
        <v>451.46030000000002</v>
      </c>
      <c r="K1276">
        <v>77357.73</v>
      </c>
      <c r="L1276">
        <v>5438132.0599999996</v>
      </c>
      <c r="M1276">
        <v>70</v>
      </c>
      <c r="N1276">
        <v>-477.35</v>
      </c>
      <c r="O1276" s="8">
        <v>-0.48089999999999999</v>
      </c>
      <c r="P1276" s="8">
        <v>0.1205</v>
      </c>
      <c r="Q1276" t="s">
        <v>610</v>
      </c>
      <c r="S1276" s="2">
        <v>43486</v>
      </c>
      <c r="T1276" t="s">
        <v>1101</v>
      </c>
      <c r="U1276">
        <v>171.35</v>
      </c>
      <c r="V1276">
        <v>100.05</v>
      </c>
      <c r="W1276">
        <f t="shared" si="223"/>
        <v>16328153.744406488</v>
      </c>
      <c r="X1276">
        <f t="shared" si="224"/>
        <v>40820.384361016222</v>
      </c>
      <c r="Y1276">
        <f t="shared" si="214"/>
        <v>250</v>
      </c>
      <c r="Z1276">
        <f t="shared" si="215"/>
        <v>-18503.500000000004</v>
      </c>
      <c r="AA1276">
        <f t="shared" si="216"/>
        <v>16302391.894406488</v>
      </c>
      <c r="AB1276" s="9">
        <f>IFERROR(AA1276/MAX($A$3:AA1276)-1,"")</f>
        <v>-1.7744124197964561E-2</v>
      </c>
      <c r="AG1276" s="2">
        <f t="shared" si="221"/>
        <v>43796</v>
      </c>
      <c r="AH1276">
        <v>21068262.217054009</v>
      </c>
      <c r="AI1276" s="9">
        <f>AH1276/MAX($AH$2:AH1276)-1</f>
        <v>-7.2798212460518652E-3</v>
      </c>
      <c r="AJ1276" s="29">
        <f t="shared" si="217"/>
        <v>1</v>
      </c>
      <c r="AK1276" s="29">
        <f t="shared" si="218"/>
        <v>1</v>
      </c>
      <c r="AL1276" s="30">
        <f t="shared" si="222"/>
        <v>2</v>
      </c>
      <c r="AM1276" s="30">
        <f t="shared" si="219"/>
        <v>2369</v>
      </c>
      <c r="AN1276" s="31">
        <f t="shared" ca="1" si="220"/>
        <v>-7.2798212460518652E-3</v>
      </c>
      <c r="AV1276" t="s">
        <v>1101</v>
      </c>
      <c r="AW1276" t="s">
        <v>31</v>
      </c>
      <c r="AX1276" s="7">
        <v>43486.416666666664</v>
      </c>
      <c r="AY1276">
        <v>171.35</v>
      </c>
      <c r="AZ1276" s="7">
        <v>43487.388888888891</v>
      </c>
      <c r="BA1276">
        <v>100.05</v>
      </c>
      <c r="BB1276" s="8">
        <v>-0.41610000000000003</v>
      </c>
      <c r="BC1276">
        <v>-33414.379999999997</v>
      </c>
      <c r="BD1276" s="8">
        <v>-0.43190000000000001</v>
      </c>
      <c r="BE1276">
        <v>451.46030000000002</v>
      </c>
      <c r="BF1276">
        <v>77357.73</v>
      </c>
      <c r="BG1276">
        <v>5438132.0599999996</v>
      </c>
      <c r="BH1276">
        <v>70</v>
      </c>
      <c r="BI1276">
        <v>-477.35</v>
      </c>
      <c r="BJ1276" s="8">
        <v>-0.48089999999999999</v>
      </c>
      <c r="BK1276" s="8">
        <v>0.1205</v>
      </c>
      <c r="BL1276" t="s">
        <v>610</v>
      </c>
    </row>
    <row r="1277" spans="1:64" x14ac:dyDescent="0.45">
      <c r="A1277" t="s">
        <v>1114</v>
      </c>
      <c r="B1277" t="s">
        <v>31</v>
      </c>
      <c r="C1277" s="7">
        <v>43488.607638888891</v>
      </c>
      <c r="D1277">
        <v>76</v>
      </c>
      <c r="E1277" s="7">
        <v>43489.388888888891</v>
      </c>
      <c r="F1277">
        <v>112</v>
      </c>
      <c r="G1277" s="8">
        <v>0.47370000000000001</v>
      </c>
      <c r="H1277">
        <v>34654.54</v>
      </c>
      <c r="I1277" s="8">
        <v>0.44890000000000002</v>
      </c>
      <c r="J1277">
        <v>1015.667</v>
      </c>
      <c r="K1277">
        <v>77190.66</v>
      </c>
      <c r="L1277">
        <v>5472786.6100000003</v>
      </c>
      <c r="M1277">
        <v>15</v>
      </c>
      <c r="N1277">
        <v>2310.3000000000002</v>
      </c>
      <c r="O1277" s="8">
        <v>-0.25659999999999999</v>
      </c>
      <c r="P1277" s="8">
        <v>0.57430000000000003</v>
      </c>
      <c r="Q1277" t="s">
        <v>610</v>
      </c>
      <c r="S1277" s="2">
        <v>43488</v>
      </c>
      <c r="T1277" t="s">
        <v>1114</v>
      </c>
      <c r="U1277">
        <v>76</v>
      </c>
      <c r="V1277">
        <v>112</v>
      </c>
      <c r="W1277">
        <f t="shared" si="223"/>
        <v>16302391.894406488</v>
      </c>
      <c r="X1277">
        <f t="shared" si="224"/>
        <v>40755.979736016219</v>
      </c>
      <c r="Y1277">
        <f t="shared" si="214"/>
        <v>525</v>
      </c>
      <c r="Z1277">
        <f t="shared" si="215"/>
        <v>17912.999999999996</v>
      </c>
      <c r="AA1277" t="str">
        <f t="shared" si="216"/>
        <v/>
      </c>
      <c r="AB1277" s="9" t="str">
        <f>IFERROR(AA1277/MAX($A$3:AA1277)-1,"")</f>
        <v/>
      </c>
      <c r="AG1277" s="2">
        <f t="shared" si="221"/>
        <v>43797</v>
      </c>
      <c r="AH1277">
        <v>21068262.217054009</v>
      </c>
      <c r="AI1277" s="9">
        <f>AH1277/MAX($AH$2:AH1277)-1</f>
        <v>-7.2798212460518652E-3</v>
      </c>
      <c r="AJ1277" s="29">
        <f t="shared" si="217"/>
        <v>1</v>
      </c>
      <c r="AK1277" s="29">
        <f t="shared" si="218"/>
        <v>1</v>
      </c>
      <c r="AL1277" s="30">
        <f t="shared" si="222"/>
        <v>2</v>
      </c>
      <c r="AM1277" s="30">
        <f t="shared" si="219"/>
        <v>2369</v>
      </c>
      <c r="AN1277" s="31">
        <f t="shared" ca="1" si="220"/>
        <v>-7.2798212460518652E-3</v>
      </c>
      <c r="AV1277" t="s">
        <v>1114</v>
      </c>
      <c r="AW1277" t="s">
        <v>31</v>
      </c>
      <c r="AX1277" s="7">
        <v>43488.607638888891</v>
      </c>
      <c r="AY1277">
        <v>76</v>
      </c>
      <c r="AZ1277" s="7">
        <v>43489.388888888891</v>
      </c>
      <c r="BA1277">
        <v>112</v>
      </c>
      <c r="BB1277" s="8">
        <v>0.47370000000000001</v>
      </c>
      <c r="BC1277">
        <v>34654.54</v>
      </c>
      <c r="BD1277" s="8">
        <v>0.44890000000000002</v>
      </c>
      <c r="BE1277">
        <v>1015.667</v>
      </c>
      <c r="BF1277">
        <v>77190.66</v>
      </c>
      <c r="BG1277">
        <v>5472786.6100000003</v>
      </c>
      <c r="BH1277">
        <v>15</v>
      </c>
      <c r="BI1277">
        <v>2310.3000000000002</v>
      </c>
      <c r="BJ1277" s="8">
        <v>-0.25659999999999999</v>
      </c>
      <c r="BK1277" s="8">
        <v>0.57430000000000003</v>
      </c>
      <c r="BL1277" t="s">
        <v>610</v>
      </c>
    </row>
    <row r="1278" spans="1:64" x14ac:dyDescent="0.45">
      <c r="A1278" t="s">
        <v>1115</v>
      </c>
      <c r="B1278" t="s">
        <v>31</v>
      </c>
      <c r="C1278" s="7">
        <v>43488.628472222219</v>
      </c>
      <c r="D1278">
        <v>64.849999999999994</v>
      </c>
      <c r="E1278" s="7">
        <v>43489.388888888891</v>
      </c>
      <c r="F1278">
        <v>56</v>
      </c>
      <c r="G1278" s="8">
        <v>-0.13650000000000001</v>
      </c>
      <c r="H1278">
        <v>-11967.96</v>
      </c>
      <c r="I1278" s="8">
        <v>-0.15509999999999999</v>
      </c>
      <c r="J1278">
        <v>1189.835</v>
      </c>
      <c r="K1278">
        <v>77160.820000000007</v>
      </c>
      <c r="L1278">
        <v>5460818.6500000004</v>
      </c>
      <c r="M1278">
        <v>9</v>
      </c>
      <c r="N1278">
        <v>-1329.77</v>
      </c>
      <c r="O1278" s="8">
        <v>-0.50349999999999995</v>
      </c>
      <c r="P1278" s="8">
        <v>0.1411</v>
      </c>
      <c r="Q1278" t="s">
        <v>610</v>
      </c>
      <c r="S1278" s="2">
        <v>43488</v>
      </c>
      <c r="T1278" t="s">
        <v>1115</v>
      </c>
      <c r="U1278">
        <v>64.849999999999994</v>
      </c>
      <c r="V1278">
        <v>56</v>
      </c>
      <c r="W1278">
        <f t="shared" si="223"/>
        <v>16302391.894406488</v>
      </c>
      <c r="X1278">
        <f t="shared" si="224"/>
        <v>40755.979736016219</v>
      </c>
      <c r="Y1278">
        <f t="shared" si="214"/>
        <v>625</v>
      </c>
      <c r="Z1278">
        <f t="shared" si="215"/>
        <v>-6286.5624999999973</v>
      </c>
      <c r="AA1278">
        <f t="shared" si="216"/>
        <v>16314018.331906488</v>
      </c>
      <c r="AB1278" s="9">
        <f>IFERROR(AA1278/MAX($A$3:AA1278)-1,"")</f>
        <v>-1.7043605119353766E-2</v>
      </c>
      <c r="AG1278" s="2">
        <f t="shared" si="221"/>
        <v>43798</v>
      </c>
      <c r="AH1278">
        <v>21062663.542054009</v>
      </c>
      <c r="AI1278" s="9">
        <f>AH1278/MAX($AH$2:AH1278)-1</f>
        <v>-7.5436264706842948E-3</v>
      </c>
      <c r="AJ1278" s="29">
        <f t="shared" si="217"/>
        <v>1</v>
      </c>
      <c r="AK1278" s="29">
        <f t="shared" si="218"/>
        <v>1</v>
      </c>
      <c r="AL1278" s="30">
        <f t="shared" si="222"/>
        <v>2</v>
      </c>
      <c r="AM1278" s="30">
        <f t="shared" si="219"/>
        <v>2369</v>
      </c>
      <c r="AN1278" s="31">
        <f t="shared" ca="1" si="220"/>
        <v>-7.5436264706842948E-3</v>
      </c>
      <c r="AV1278" t="s">
        <v>1115</v>
      </c>
      <c r="AW1278" t="s">
        <v>31</v>
      </c>
      <c r="AX1278" s="7">
        <v>43488.628472222219</v>
      </c>
      <c r="AY1278">
        <v>64.849999999999994</v>
      </c>
      <c r="AZ1278" s="7">
        <v>43489.388888888891</v>
      </c>
      <c r="BA1278">
        <v>56</v>
      </c>
      <c r="BB1278" s="8">
        <v>-0.13650000000000001</v>
      </c>
      <c r="BC1278">
        <v>-11967.96</v>
      </c>
      <c r="BD1278" s="8">
        <v>-0.15509999999999999</v>
      </c>
      <c r="BE1278">
        <v>1189.835</v>
      </c>
      <c r="BF1278">
        <v>77160.820000000007</v>
      </c>
      <c r="BG1278">
        <v>5460818.6500000004</v>
      </c>
      <c r="BH1278">
        <v>9</v>
      </c>
      <c r="BI1278">
        <v>-1329.77</v>
      </c>
      <c r="BJ1278" s="8">
        <v>-0.50349999999999995</v>
      </c>
      <c r="BK1278" s="8">
        <v>0.1411</v>
      </c>
      <c r="BL1278" t="s">
        <v>610</v>
      </c>
    </row>
    <row r="1279" spans="1:64" x14ac:dyDescent="0.45">
      <c r="A1279" t="s">
        <v>1115</v>
      </c>
      <c r="B1279" t="s">
        <v>31</v>
      </c>
      <c r="C1279" s="7">
        <v>43489.395833333336</v>
      </c>
      <c r="D1279">
        <v>58.85</v>
      </c>
      <c r="E1279" s="7">
        <v>43489.635416666664</v>
      </c>
      <c r="F1279">
        <v>0.25</v>
      </c>
      <c r="G1279" s="8">
        <v>-0.99580000000000002</v>
      </c>
      <c r="H1279">
        <v>-86575.7</v>
      </c>
      <c r="I1279" s="8">
        <v>-1.0058</v>
      </c>
      <c r="J1279">
        <v>1462.65</v>
      </c>
      <c r="K1279">
        <v>86076.94</v>
      </c>
      <c r="L1279">
        <v>7128811.7999999998</v>
      </c>
      <c r="M1279">
        <v>70</v>
      </c>
      <c r="N1279">
        <v>-1236.8</v>
      </c>
      <c r="O1279" s="8">
        <v>-0.99580000000000002</v>
      </c>
      <c r="P1279" s="8">
        <v>0.4002</v>
      </c>
      <c r="Q1279" t="s">
        <v>610</v>
      </c>
      <c r="S1279" s="2">
        <v>43489</v>
      </c>
      <c r="T1279" t="s">
        <v>1115</v>
      </c>
      <c r="U1279">
        <v>58.85</v>
      </c>
      <c r="V1279">
        <v>0.25</v>
      </c>
      <c r="W1279">
        <f t="shared" si="223"/>
        <v>16314018.331906488</v>
      </c>
      <c r="X1279">
        <f t="shared" si="224"/>
        <v>40785.045829766219</v>
      </c>
      <c r="Y1279">
        <f t="shared" si="214"/>
        <v>700</v>
      </c>
      <c r="Z1279">
        <f t="shared" si="215"/>
        <v>-41433.700000000004</v>
      </c>
      <c r="AA1279">
        <f t="shared" si="216"/>
        <v>16272584.631906489</v>
      </c>
      <c r="AB1279" s="9">
        <f>IFERROR(AA1279/MAX($A$3:AA1279)-1,"")</f>
        <v>-1.9540078983117493E-2</v>
      </c>
      <c r="AG1279" s="2">
        <f t="shared" si="221"/>
        <v>43799</v>
      </c>
      <c r="AH1279">
        <v>21062663.542054009</v>
      </c>
      <c r="AI1279" s="9">
        <f>AH1279/MAX($AH$2:AH1279)-1</f>
        <v>-7.5436264706842948E-3</v>
      </c>
      <c r="AJ1279" s="29">
        <f t="shared" si="217"/>
        <v>1</v>
      </c>
      <c r="AK1279" s="29">
        <f t="shared" si="218"/>
        <v>1</v>
      </c>
      <c r="AL1279" s="30">
        <f t="shared" si="222"/>
        <v>2</v>
      </c>
      <c r="AM1279" s="30">
        <f t="shared" si="219"/>
        <v>2369</v>
      </c>
      <c r="AN1279" s="31">
        <f t="shared" ca="1" si="220"/>
        <v>-7.5436264706842948E-3</v>
      </c>
      <c r="AV1279" t="s">
        <v>1115</v>
      </c>
      <c r="AW1279" t="s">
        <v>31</v>
      </c>
      <c r="AX1279" s="7">
        <v>43489.395833333336</v>
      </c>
      <c r="AY1279">
        <v>58.85</v>
      </c>
      <c r="AZ1279" s="7">
        <v>43489.635416666664</v>
      </c>
      <c r="BA1279">
        <v>0.25</v>
      </c>
      <c r="BB1279" s="8">
        <v>-0.99580000000000002</v>
      </c>
      <c r="BC1279">
        <v>-86575.7</v>
      </c>
      <c r="BD1279" s="8">
        <v>-1.0058</v>
      </c>
      <c r="BE1279">
        <v>1462.65</v>
      </c>
      <c r="BF1279">
        <v>86076.94</v>
      </c>
      <c r="BG1279">
        <v>7128811.7999999998</v>
      </c>
      <c r="BH1279">
        <v>70</v>
      </c>
      <c r="BI1279">
        <v>-1236.8</v>
      </c>
      <c r="BJ1279" s="8">
        <v>-0.99580000000000002</v>
      </c>
      <c r="BK1279" s="8">
        <v>0.4002</v>
      </c>
      <c r="BL1279" t="s">
        <v>610</v>
      </c>
    </row>
    <row r="1280" spans="1:64" x14ac:dyDescent="0.45">
      <c r="A1280" t="s">
        <v>1115</v>
      </c>
      <c r="B1280" t="s">
        <v>31</v>
      </c>
      <c r="C1280" s="7">
        <v>43490.586805555555</v>
      </c>
      <c r="D1280">
        <v>165.3</v>
      </c>
      <c r="E1280" s="7">
        <v>43493.388888888891</v>
      </c>
      <c r="F1280">
        <v>213.4</v>
      </c>
      <c r="G1280" s="8">
        <v>0.29099999999999998</v>
      </c>
      <c r="H1280">
        <v>20723.39</v>
      </c>
      <c r="I1280" s="8">
        <v>0.2681</v>
      </c>
      <c r="J1280">
        <v>467.65940000000001</v>
      </c>
      <c r="K1280">
        <v>77304.09</v>
      </c>
      <c r="L1280">
        <v>5481542.04</v>
      </c>
      <c r="M1280">
        <v>21</v>
      </c>
      <c r="N1280">
        <v>986.83</v>
      </c>
      <c r="O1280" s="8">
        <v>-0.19869999999999999</v>
      </c>
      <c r="P1280" s="8">
        <v>0.71809999999999996</v>
      </c>
      <c r="Q1280" t="s">
        <v>610</v>
      </c>
      <c r="S1280" s="2">
        <v>43490</v>
      </c>
      <c r="T1280" t="s">
        <v>1115</v>
      </c>
      <c r="U1280">
        <v>165.3</v>
      </c>
      <c r="V1280">
        <v>213.4</v>
      </c>
      <c r="W1280">
        <f t="shared" si="223"/>
        <v>16272584.631906489</v>
      </c>
      <c r="X1280">
        <f t="shared" si="224"/>
        <v>40681.461579766226</v>
      </c>
      <c r="Y1280">
        <f t="shared" si="214"/>
        <v>250</v>
      </c>
      <c r="Z1280">
        <f t="shared" si="215"/>
        <v>11078.249999999996</v>
      </c>
      <c r="AA1280" t="str">
        <f t="shared" si="216"/>
        <v/>
      </c>
      <c r="AB1280" s="9" t="str">
        <f>IFERROR(AA1280/MAX($A$3:AA1280)-1,"")</f>
        <v/>
      </c>
      <c r="AG1280" s="2">
        <f t="shared" si="221"/>
        <v>43800</v>
      </c>
      <c r="AH1280">
        <v>21062663.542054009</v>
      </c>
      <c r="AI1280" s="9">
        <f>AH1280/MAX($AH$2:AH1280)-1</f>
        <v>-7.5436264706842948E-3</v>
      </c>
      <c r="AJ1280" s="29">
        <f t="shared" si="217"/>
        <v>1</v>
      </c>
      <c r="AK1280" s="29">
        <f t="shared" si="218"/>
        <v>1</v>
      </c>
      <c r="AL1280" s="30">
        <f t="shared" si="222"/>
        <v>2</v>
      </c>
      <c r="AM1280" s="30">
        <f t="shared" si="219"/>
        <v>2369</v>
      </c>
      <c r="AN1280" s="31">
        <f t="shared" ca="1" si="220"/>
        <v>-7.5436264706842948E-3</v>
      </c>
      <c r="AV1280" t="s">
        <v>1115</v>
      </c>
      <c r="AW1280" t="s">
        <v>31</v>
      </c>
      <c r="AX1280" s="7">
        <v>43490.586805555555</v>
      </c>
      <c r="AY1280">
        <v>165.3</v>
      </c>
      <c r="AZ1280" s="7">
        <v>43493.388888888891</v>
      </c>
      <c r="BA1280">
        <v>213.4</v>
      </c>
      <c r="BB1280" s="8">
        <v>0.29099999999999998</v>
      </c>
      <c r="BC1280">
        <v>20723.39</v>
      </c>
      <c r="BD1280" s="8">
        <v>0.2681</v>
      </c>
      <c r="BE1280">
        <v>467.65940000000001</v>
      </c>
      <c r="BF1280">
        <v>77304.09</v>
      </c>
      <c r="BG1280">
        <v>5481542.04</v>
      </c>
      <c r="BH1280">
        <v>21</v>
      </c>
      <c r="BI1280">
        <v>986.83</v>
      </c>
      <c r="BJ1280" s="8">
        <v>-0.19869999999999999</v>
      </c>
      <c r="BK1280" s="8">
        <v>0.71809999999999996</v>
      </c>
      <c r="BL1280" t="s">
        <v>610</v>
      </c>
    </row>
    <row r="1281" spans="1:64" x14ac:dyDescent="0.45">
      <c r="A1281" t="s">
        <v>1115</v>
      </c>
      <c r="B1281" t="s">
        <v>31</v>
      </c>
      <c r="C1281" s="7">
        <v>43490.59375</v>
      </c>
      <c r="D1281">
        <v>204.6</v>
      </c>
      <c r="E1281" s="7">
        <v>43493.385416666664</v>
      </c>
      <c r="F1281">
        <v>245.55</v>
      </c>
      <c r="G1281" s="8">
        <v>0.2001</v>
      </c>
      <c r="H1281">
        <v>15257.07</v>
      </c>
      <c r="I1281" s="8">
        <v>0.17810000000000001</v>
      </c>
      <c r="J1281">
        <v>418.59269999999998</v>
      </c>
      <c r="K1281">
        <v>85644.06</v>
      </c>
      <c r="L1281">
        <v>7144068.8700000001</v>
      </c>
      <c r="M1281">
        <v>18</v>
      </c>
      <c r="N1281">
        <v>847.62</v>
      </c>
      <c r="O1281" s="8">
        <v>-0.218</v>
      </c>
      <c r="P1281" s="8">
        <v>0.3881</v>
      </c>
      <c r="Q1281" t="s">
        <v>610</v>
      </c>
      <c r="S1281" s="2">
        <v>43490</v>
      </c>
      <c r="T1281" t="s">
        <v>1115</v>
      </c>
      <c r="U1281">
        <v>204.6</v>
      </c>
      <c r="V1281">
        <v>245.55</v>
      </c>
      <c r="W1281">
        <f t="shared" si="223"/>
        <v>16272584.631906489</v>
      </c>
      <c r="X1281">
        <f t="shared" si="224"/>
        <v>40681.461579766226</v>
      </c>
      <c r="Y1281">
        <f t="shared" si="214"/>
        <v>200</v>
      </c>
      <c r="Z1281">
        <f t="shared" si="215"/>
        <v>7289.7000000000044</v>
      </c>
      <c r="AA1281" t="str">
        <f t="shared" si="216"/>
        <v/>
      </c>
      <c r="AB1281" s="9" t="str">
        <f>IFERROR(AA1281/MAX($A$3:AA1281)-1,"")</f>
        <v/>
      </c>
      <c r="AG1281" s="2">
        <f t="shared" si="221"/>
        <v>43801</v>
      </c>
      <c r="AH1281">
        <v>21057438.417054009</v>
      </c>
      <c r="AI1281" s="9">
        <f>AH1281/MAX($AH$2:AH1281)-1</f>
        <v>-7.7898303089777299E-3</v>
      </c>
      <c r="AJ1281" s="29">
        <f t="shared" si="217"/>
        <v>1</v>
      </c>
      <c r="AK1281" s="29">
        <f t="shared" si="218"/>
        <v>1</v>
      </c>
      <c r="AL1281" s="30">
        <f t="shared" si="222"/>
        <v>2</v>
      </c>
      <c r="AM1281" s="30">
        <f t="shared" si="219"/>
        <v>2369</v>
      </c>
      <c r="AN1281" s="31">
        <f t="shared" ca="1" si="220"/>
        <v>-7.7898303089777299E-3</v>
      </c>
      <c r="AV1281" t="s">
        <v>1115</v>
      </c>
      <c r="AW1281" t="s">
        <v>31</v>
      </c>
      <c r="AX1281" s="7">
        <v>43490.59375</v>
      </c>
      <c r="AY1281">
        <v>204.6</v>
      </c>
      <c r="AZ1281" s="7">
        <v>43493.385416666664</v>
      </c>
      <c r="BA1281">
        <v>245.55</v>
      </c>
      <c r="BB1281" s="8">
        <v>0.2001</v>
      </c>
      <c r="BC1281">
        <v>15257.07</v>
      </c>
      <c r="BD1281" s="8">
        <v>0.17810000000000001</v>
      </c>
      <c r="BE1281">
        <v>418.59269999999998</v>
      </c>
      <c r="BF1281">
        <v>85644.06</v>
      </c>
      <c r="BG1281">
        <v>7144068.8700000001</v>
      </c>
      <c r="BH1281">
        <v>18</v>
      </c>
      <c r="BI1281">
        <v>847.62</v>
      </c>
      <c r="BJ1281" s="8">
        <v>-0.218</v>
      </c>
      <c r="BK1281" s="8">
        <v>0.3881</v>
      </c>
      <c r="BL1281" t="s">
        <v>610</v>
      </c>
    </row>
    <row r="1282" spans="1:64" x14ac:dyDescent="0.45">
      <c r="A1282" t="s">
        <v>1117</v>
      </c>
      <c r="B1282" t="s">
        <v>31</v>
      </c>
      <c r="C1282" s="7">
        <v>43490.621527777781</v>
      </c>
      <c r="D1282">
        <v>196.3</v>
      </c>
      <c r="E1282" s="7">
        <v>43493.388888888891</v>
      </c>
      <c r="F1282">
        <v>166.8</v>
      </c>
      <c r="G1282" s="8">
        <v>-0.15029999999999999</v>
      </c>
      <c r="H1282">
        <v>-13059.22</v>
      </c>
      <c r="I1282" s="8">
        <v>-0.16880000000000001</v>
      </c>
      <c r="J1282">
        <v>394.16919999999999</v>
      </c>
      <c r="K1282">
        <v>77375.42</v>
      </c>
      <c r="L1282">
        <v>5468482.8200000003</v>
      </c>
      <c r="M1282">
        <v>11</v>
      </c>
      <c r="N1282">
        <v>-1187.2</v>
      </c>
      <c r="O1282" s="8">
        <v>-0.25290000000000001</v>
      </c>
      <c r="P1282" s="8">
        <v>0.1971</v>
      </c>
      <c r="Q1282" t="s">
        <v>610</v>
      </c>
      <c r="S1282" s="2">
        <v>43490</v>
      </c>
      <c r="T1282" t="s">
        <v>1117</v>
      </c>
      <c r="U1282">
        <v>196.3</v>
      </c>
      <c r="V1282">
        <v>166.8</v>
      </c>
      <c r="W1282">
        <f t="shared" si="223"/>
        <v>16272584.631906489</v>
      </c>
      <c r="X1282">
        <f t="shared" si="224"/>
        <v>40681.461579766226</v>
      </c>
      <c r="Y1282">
        <f t="shared" ref="Y1282:Y1345" si="225">MROUND(X1282/U1282,25)</f>
        <v>200</v>
      </c>
      <c r="Z1282">
        <f t="shared" ref="Z1282:Z1345" si="226">Y1282*((V1282*0.99)-(U1282*1.01))</f>
        <v>-6626.2</v>
      </c>
      <c r="AA1282" t="str">
        <f t="shared" si="216"/>
        <v/>
      </c>
      <c r="AB1282" s="9" t="str">
        <f>IFERROR(AA1282/MAX($A$3:AA1282)-1,"")</f>
        <v/>
      </c>
      <c r="AG1282" s="2">
        <f t="shared" si="221"/>
        <v>43802</v>
      </c>
      <c r="AH1282">
        <v>21134917.117054008</v>
      </c>
      <c r="AI1282" s="9">
        <f>AH1282/MAX($AH$2:AH1282)-1</f>
        <v>-4.139094044106173E-3</v>
      </c>
      <c r="AJ1282" s="29">
        <f t="shared" si="217"/>
        <v>1</v>
      </c>
      <c r="AK1282" s="29">
        <f t="shared" si="218"/>
        <v>1</v>
      </c>
      <c r="AL1282" s="30">
        <f t="shared" si="222"/>
        <v>2</v>
      </c>
      <c r="AM1282" s="30">
        <f t="shared" si="219"/>
        <v>2369</v>
      </c>
      <c r="AN1282" s="31">
        <f t="shared" ca="1" si="220"/>
        <v>-4.139094044106173E-3</v>
      </c>
      <c r="AV1282" t="s">
        <v>1117</v>
      </c>
      <c r="AW1282" t="s">
        <v>31</v>
      </c>
      <c r="AX1282" s="7">
        <v>43490.621527777781</v>
      </c>
      <c r="AY1282">
        <v>196.3</v>
      </c>
      <c r="AZ1282" s="7">
        <v>43493.388888888891</v>
      </c>
      <c r="BA1282">
        <v>166.8</v>
      </c>
      <c r="BB1282" s="8">
        <v>-0.15029999999999999</v>
      </c>
      <c r="BC1282">
        <v>-13059.22</v>
      </c>
      <c r="BD1282" s="8">
        <v>-0.16880000000000001</v>
      </c>
      <c r="BE1282">
        <v>394.16919999999999</v>
      </c>
      <c r="BF1282">
        <v>77375.42</v>
      </c>
      <c r="BG1282">
        <v>5468482.8200000003</v>
      </c>
      <c r="BH1282">
        <v>11</v>
      </c>
      <c r="BI1282">
        <v>-1187.2</v>
      </c>
      <c r="BJ1282" s="8">
        <v>-0.25290000000000001</v>
      </c>
      <c r="BK1282" s="8">
        <v>0.1971</v>
      </c>
      <c r="BL1282" t="s">
        <v>610</v>
      </c>
    </row>
    <row r="1283" spans="1:64" x14ac:dyDescent="0.45">
      <c r="A1283" t="s">
        <v>1117</v>
      </c>
      <c r="B1283" t="s">
        <v>31</v>
      </c>
      <c r="C1283" s="7">
        <v>43490.621527777781</v>
      </c>
      <c r="D1283">
        <v>196.3</v>
      </c>
      <c r="E1283" s="7">
        <v>43493.385416666664</v>
      </c>
      <c r="F1283">
        <v>194.75</v>
      </c>
      <c r="G1283" s="8">
        <v>-7.9000000000000008E-3</v>
      </c>
      <c r="H1283">
        <v>-2381.84</v>
      </c>
      <c r="I1283" s="8">
        <v>-2.7799999999999998E-2</v>
      </c>
      <c r="J1283">
        <v>436.19369999999998</v>
      </c>
      <c r="K1283">
        <v>85624.82</v>
      </c>
      <c r="L1283">
        <v>7141687.04</v>
      </c>
      <c r="M1283">
        <v>10</v>
      </c>
      <c r="N1283">
        <v>-238.18</v>
      </c>
      <c r="O1283" s="8">
        <v>-0.21729999999999999</v>
      </c>
      <c r="P1283" s="8">
        <v>0.1971</v>
      </c>
      <c r="Q1283" t="s">
        <v>610</v>
      </c>
      <c r="S1283" s="2">
        <v>43490</v>
      </c>
      <c r="T1283" t="s">
        <v>1117</v>
      </c>
      <c r="U1283">
        <v>196.3</v>
      </c>
      <c r="V1283">
        <v>194.75</v>
      </c>
      <c r="W1283">
        <f t="shared" si="223"/>
        <v>16272584.631906489</v>
      </c>
      <c r="X1283">
        <f t="shared" si="224"/>
        <v>40681.461579766226</v>
      </c>
      <c r="Y1283">
        <f t="shared" si="225"/>
        <v>200</v>
      </c>
      <c r="Z1283">
        <f t="shared" si="226"/>
        <v>-1092.0999999999992</v>
      </c>
      <c r="AA1283">
        <f t="shared" ref="AA1283:AA1346" si="227">IF(S1283&lt;&gt;S1284,W1283+SUMIF($S$3:$S$3590,S1283,$Z$3:$Z$3590),"")</f>
        <v>16283234.281906489</v>
      </c>
      <c r="AB1283" s="9">
        <f>IFERROR(AA1283/MAX($A$3:AA1283)-1,"")</f>
        <v>-1.8898413554173543E-2</v>
      </c>
      <c r="AG1283" s="2">
        <f t="shared" si="221"/>
        <v>43803</v>
      </c>
      <c r="AH1283">
        <v>21278133.667054009</v>
      </c>
      <c r="AI1283" s="9">
        <f>AH1283/MAX($AH$2:AH1283)-1</f>
        <v>0</v>
      </c>
      <c r="AJ1283" s="29">
        <f t="shared" ref="AJ1283:AJ1346" si="228">IF(AG1283=$AP$3,1,IF(AJ1282=1,1,""))</f>
        <v>1</v>
      </c>
      <c r="AK1283" s="29">
        <f t="shared" ref="AK1283:AK1346" si="229">IF(AG1283=$AP$4,1,IF(AK1284=1,1,""))</f>
        <v>1</v>
      </c>
      <c r="AL1283" s="30">
        <f t="shared" si="222"/>
        <v>2</v>
      </c>
      <c r="AM1283" s="30">
        <f t="shared" ref="AM1283:AM1346" si="230">IF(AND(AK1283=1,AK1284&lt;&gt;1),ROW(),IF(AND(AK1283="",AK1284=""),"",AM1284))</f>
        <v>2369</v>
      </c>
      <c r="AN1283" s="31">
        <f t="shared" ref="AN1283:AN1346" ca="1" si="231">IF(AM1283="","",IF(AJ1283=1,AH1283/MAX(INDIRECT("AH"&amp;AL1283&amp;":"&amp;"AJ"&amp;ROW(AN1283)))-1,""))</f>
        <v>0</v>
      </c>
      <c r="AV1283" t="s">
        <v>1117</v>
      </c>
      <c r="AW1283" t="s">
        <v>31</v>
      </c>
      <c r="AX1283" s="7">
        <v>43490.621527777781</v>
      </c>
      <c r="AY1283">
        <v>196.3</v>
      </c>
      <c r="AZ1283" s="7">
        <v>43493.385416666664</v>
      </c>
      <c r="BA1283">
        <v>194.75</v>
      </c>
      <c r="BB1283" s="8">
        <v>-7.9000000000000008E-3</v>
      </c>
      <c r="BC1283">
        <v>-2381.84</v>
      </c>
      <c r="BD1283" s="8">
        <v>-2.7799999999999998E-2</v>
      </c>
      <c r="BE1283">
        <v>436.19369999999998</v>
      </c>
      <c r="BF1283">
        <v>85624.82</v>
      </c>
      <c r="BG1283">
        <v>7141687.04</v>
      </c>
      <c r="BH1283">
        <v>10</v>
      </c>
      <c r="BI1283">
        <v>-238.18</v>
      </c>
      <c r="BJ1283" s="8">
        <v>-0.21729999999999999</v>
      </c>
      <c r="BK1283" s="8">
        <v>0.1971</v>
      </c>
      <c r="BL1283" t="s">
        <v>610</v>
      </c>
    </row>
    <row r="1284" spans="1:64" x14ac:dyDescent="0.45">
      <c r="A1284" t="s">
        <v>1097</v>
      </c>
      <c r="B1284" t="s">
        <v>31</v>
      </c>
      <c r="C1284" s="7">
        <v>43493.399305555555</v>
      </c>
      <c r="D1284">
        <v>171.25</v>
      </c>
      <c r="E1284" s="7">
        <v>43494.385416666664</v>
      </c>
      <c r="F1284">
        <v>320.10000000000002</v>
      </c>
      <c r="G1284" s="8">
        <v>0.86919999999999997</v>
      </c>
      <c r="H1284">
        <v>72038.38</v>
      </c>
      <c r="I1284" s="8">
        <v>0.84050000000000002</v>
      </c>
      <c r="J1284">
        <v>500.48719999999997</v>
      </c>
      <c r="K1284">
        <v>85708.44</v>
      </c>
      <c r="L1284">
        <v>7213725.4100000001</v>
      </c>
      <c r="M1284">
        <v>74</v>
      </c>
      <c r="N1284">
        <v>973.49</v>
      </c>
      <c r="O1284" s="8">
        <v>-0.23880000000000001</v>
      </c>
      <c r="P1284" s="8">
        <v>1.1254999999999999</v>
      </c>
      <c r="Q1284" t="s">
        <v>610</v>
      </c>
      <c r="S1284" s="2">
        <v>43493</v>
      </c>
      <c r="T1284" t="s">
        <v>1097</v>
      </c>
      <c r="U1284">
        <v>171.25</v>
      </c>
      <c r="V1284">
        <v>320.10000000000002</v>
      </c>
      <c r="W1284">
        <f t="shared" si="223"/>
        <v>16283234.281906489</v>
      </c>
      <c r="X1284">
        <f t="shared" si="224"/>
        <v>40708.085704766221</v>
      </c>
      <c r="Y1284">
        <f t="shared" si="225"/>
        <v>250</v>
      </c>
      <c r="Z1284">
        <f t="shared" si="226"/>
        <v>35984.125</v>
      </c>
      <c r="AA1284" t="str">
        <f t="shared" si="227"/>
        <v/>
      </c>
      <c r="AB1284" s="9" t="str">
        <f>IFERROR(AA1284/MAX($A$3:AA1284)-1,"")</f>
        <v/>
      </c>
      <c r="AG1284" s="2">
        <f t="shared" ref="AG1284:AG1347" si="232">AG1283+1</f>
        <v>43804</v>
      </c>
      <c r="AH1284">
        <v>21284986.179554008</v>
      </c>
      <c r="AI1284" s="9">
        <f>AH1284/MAX($AH$2:AH1284)-1</f>
        <v>0</v>
      </c>
      <c r="AJ1284" s="29">
        <f t="shared" si="228"/>
        <v>1</v>
      </c>
      <c r="AK1284" s="29">
        <f t="shared" si="229"/>
        <v>1</v>
      </c>
      <c r="AL1284" s="30">
        <f t="shared" ref="AL1284:AL1347" si="233">IF(AND(AJ1284=1,AJ1283&lt;&gt;1),ROW(),IF(AND(AJ1284="",AJ1283=""),"",AL1283))</f>
        <v>2</v>
      </c>
      <c r="AM1284" s="30">
        <f t="shared" si="230"/>
        <v>2369</v>
      </c>
      <c r="AN1284" s="31">
        <f t="shared" ca="1" si="231"/>
        <v>0</v>
      </c>
      <c r="AV1284" t="s">
        <v>1097</v>
      </c>
      <c r="AW1284" t="s">
        <v>31</v>
      </c>
      <c r="AX1284" s="7">
        <v>43493.399305555555</v>
      </c>
      <c r="AY1284">
        <v>171.25</v>
      </c>
      <c r="AZ1284" s="7">
        <v>43494.385416666664</v>
      </c>
      <c r="BA1284">
        <v>320.10000000000002</v>
      </c>
      <c r="BB1284" s="8">
        <v>0.86919999999999997</v>
      </c>
      <c r="BC1284">
        <v>72038.38</v>
      </c>
      <c r="BD1284" s="8">
        <v>0.84050000000000002</v>
      </c>
      <c r="BE1284">
        <v>500.48719999999997</v>
      </c>
      <c r="BF1284">
        <v>85708.44</v>
      </c>
      <c r="BG1284">
        <v>7213725.4100000001</v>
      </c>
      <c r="BH1284">
        <v>74</v>
      </c>
      <c r="BI1284">
        <v>973.49</v>
      </c>
      <c r="BJ1284" s="8">
        <v>-0.23880000000000001</v>
      </c>
      <c r="BK1284" s="8">
        <v>1.1254999999999999</v>
      </c>
      <c r="BL1284" t="s">
        <v>610</v>
      </c>
    </row>
    <row r="1285" spans="1:64" x14ac:dyDescent="0.45">
      <c r="A1285" t="s">
        <v>1097</v>
      </c>
      <c r="B1285" t="s">
        <v>31</v>
      </c>
      <c r="C1285" s="7">
        <v>43493.416666666664</v>
      </c>
      <c r="D1285">
        <v>197.5</v>
      </c>
      <c r="E1285" s="7">
        <v>43494.388888888891</v>
      </c>
      <c r="F1285">
        <v>337</v>
      </c>
      <c r="G1285" s="8">
        <v>0.70630000000000004</v>
      </c>
      <c r="H1285">
        <v>52536.06</v>
      </c>
      <c r="I1285" s="8">
        <v>0.67930000000000001</v>
      </c>
      <c r="J1285">
        <v>391.6071</v>
      </c>
      <c r="K1285">
        <v>77342.41</v>
      </c>
      <c r="L1285">
        <v>5521018.8799999999</v>
      </c>
      <c r="M1285">
        <v>70</v>
      </c>
      <c r="N1285">
        <v>750.52</v>
      </c>
      <c r="O1285" s="8">
        <v>-0.1033</v>
      </c>
      <c r="P1285" s="8">
        <v>0.85060000000000002</v>
      </c>
      <c r="Q1285" t="s">
        <v>610</v>
      </c>
      <c r="S1285" s="2">
        <v>43493</v>
      </c>
      <c r="T1285" t="s">
        <v>1097</v>
      </c>
      <c r="U1285">
        <v>197.5</v>
      </c>
      <c r="V1285">
        <v>337</v>
      </c>
      <c r="W1285">
        <f t="shared" si="223"/>
        <v>16283234.281906489</v>
      </c>
      <c r="X1285">
        <f t="shared" si="224"/>
        <v>40708.085704766221</v>
      </c>
      <c r="Y1285">
        <f t="shared" si="225"/>
        <v>200</v>
      </c>
      <c r="Z1285">
        <f t="shared" si="226"/>
        <v>26831</v>
      </c>
      <c r="AA1285" t="str">
        <f t="shared" si="227"/>
        <v/>
      </c>
      <c r="AB1285" s="9" t="str">
        <f>IFERROR(AA1285/MAX($A$3:AA1285)-1,"")</f>
        <v/>
      </c>
      <c r="AG1285" s="2">
        <f t="shared" si="232"/>
        <v>43805</v>
      </c>
      <c r="AH1285">
        <v>21421317.629554007</v>
      </c>
      <c r="AI1285" s="9">
        <f>AH1285/MAX($AH$2:AH1285)-1</f>
        <v>0</v>
      </c>
      <c r="AJ1285" s="29">
        <f t="shared" si="228"/>
        <v>1</v>
      </c>
      <c r="AK1285" s="29">
        <f t="shared" si="229"/>
        <v>1</v>
      </c>
      <c r="AL1285" s="30">
        <f t="shared" si="233"/>
        <v>2</v>
      </c>
      <c r="AM1285" s="30">
        <f t="shared" si="230"/>
        <v>2369</v>
      </c>
      <c r="AN1285" s="31">
        <f t="shared" ca="1" si="231"/>
        <v>0</v>
      </c>
      <c r="AV1285" t="s">
        <v>1097</v>
      </c>
      <c r="AW1285" t="s">
        <v>31</v>
      </c>
      <c r="AX1285" s="7">
        <v>43493.416666666664</v>
      </c>
      <c r="AY1285">
        <v>197.5</v>
      </c>
      <c r="AZ1285" s="7">
        <v>43494.388888888891</v>
      </c>
      <c r="BA1285">
        <v>337</v>
      </c>
      <c r="BB1285" s="8">
        <v>0.70630000000000004</v>
      </c>
      <c r="BC1285">
        <v>52536.06</v>
      </c>
      <c r="BD1285" s="8">
        <v>0.67930000000000001</v>
      </c>
      <c r="BE1285">
        <v>391.6071</v>
      </c>
      <c r="BF1285">
        <v>77342.41</v>
      </c>
      <c r="BG1285">
        <v>5521018.8799999999</v>
      </c>
      <c r="BH1285">
        <v>70</v>
      </c>
      <c r="BI1285">
        <v>750.52</v>
      </c>
      <c r="BJ1285" s="8">
        <v>-0.1033</v>
      </c>
      <c r="BK1285" s="8">
        <v>0.85060000000000002</v>
      </c>
      <c r="BL1285" t="s">
        <v>610</v>
      </c>
    </row>
    <row r="1286" spans="1:64" x14ac:dyDescent="0.45">
      <c r="A1286" t="s">
        <v>1118</v>
      </c>
      <c r="B1286" t="s">
        <v>31</v>
      </c>
      <c r="C1286" s="7">
        <v>43493.4375</v>
      </c>
      <c r="D1286">
        <v>161</v>
      </c>
      <c r="E1286" s="7">
        <v>43494.388888888891</v>
      </c>
      <c r="F1286">
        <v>274.7</v>
      </c>
      <c r="G1286" s="8">
        <v>0.70620000000000005</v>
      </c>
      <c r="H1286">
        <v>52512.03</v>
      </c>
      <c r="I1286" s="8">
        <v>0.67910000000000004</v>
      </c>
      <c r="J1286">
        <v>480.25049999999999</v>
      </c>
      <c r="K1286">
        <v>77320.34</v>
      </c>
      <c r="L1286">
        <v>5573530.9100000001</v>
      </c>
      <c r="M1286">
        <v>64</v>
      </c>
      <c r="N1286">
        <v>820.5</v>
      </c>
      <c r="O1286" s="8">
        <v>-0.1326</v>
      </c>
      <c r="P1286" s="8">
        <v>0.90710000000000002</v>
      </c>
      <c r="Q1286" t="s">
        <v>610</v>
      </c>
      <c r="S1286" s="2">
        <v>43493</v>
      </c>
      <c r="T1286" t="s">
        <v>1118</v>
      </c>
      <c r="U1286">
        <v>161</v>
      </c>
      <c r="V1286">
        <v>274.7</v>
      </c>
      <c r="W1286">
        <f t="shared" ref="W1286:W1349" si="234">IF(S1286&lt;&gt;S1285,AA1285,W1285)</f>
        <v>16283234.281906489</v>
      </c>
      <c r="X1286">
        <f t="shared" si="224"/>
        <v>40708.085704766221</v>
      </c>
      <c r="Y1286">
        <f t="shared" si="225"/>
        <v>250</v>
      </c>
      <c r="Z1286">
        <f t="shared" si="226"/>
        <v>27335.749999999989</v>
      </c>
      <c r="AA1286" t="str">
        <f t="shared" si="227"/>
        <v/>
      </c>
      <c r="AB1286" s="9" t="str">
        <f>IFERROR(AA1286/MAX($A$3:AA1286)-1,"")</f>
        <v/>
      </c>
      <c r="AG1286" s="2">
        <f t="shared" si="232"/>
        <v>43806</v>
      </c>
      <c r="AH1286">
        <v>21421317.629554007</v>
      </c>
      <c r="AI1286" s="9">
        <f>AH1286/MAX($AH$2:AH1286)-1</f>
        <v>0</v>
      </c>
      <c r="AJ1286" s="29">
        <f t="shared" si="228"/>
        <v>1</v>
      </c>
      <c r="AK1286" s="29">
        <f t="shared" si="229"/>
        <v>1</v>
      </c>
      <c r="AL1286" s="30">
        <f t="shared" si="233"/>
        <v>2</v>
      </c>
      <c r="AM1286" s="30">
        <f t="shared" si="230"/>
        <v>2369</v>
      </c>
      <c r="AN1286" s="31">
        <f t="shared" ca="1" si="231"/>
        <v>0</v>
      </c>
      <c r="AV1286" t="s">
        <v>1118</v>
      </c>
      <c r="AW1286" t="s">
        <v>31</v>
      </c>
      <c r="AX1286" s="7">
        <v>43493.4375</v>
      </c>
      <c r="AY1286">
        <v>161</v>
      </c>
      <c r="AZ1286" s="7">
        <v>43494.388888888891</v>
      </c>
      <c r="BA1286">
        <v>274.7</v>
      </c>
      <c r="BB1286" s="8">
        <v>0.70620000000000005</v>
      </c>
      <c r="BC1286">
        <v>52512.03</v>
      </c>
      <c r="BD1286" s="8">
        <v>0.67910000000000004</v>
      </c>
      <c r="BE1286">
        <v>480.25049999999999</v>
      </c>
      <c r="BF1286">
        <v>77320.34</v>
      </c>
      <c r="BG1286">
        <v>5573530.9100000001</v>
      </c>
      <c r="BH1286">
        <v>64</v>
      </c>
      <c r="BI1286">
        <v>820.5</v>
      </c>
      <c r="BJ1286" s="8">
        <v>-0.1326</v>
      </c>
      <c r="BK1286" s="8">
        <v>0.90710000000000002</v>
      </c>
      <c r="BL1286" t="s">
        <v>610</v>
      </c>
    </row>
    <row r="1287" spans="1:64" x14ac:dyDescent="0.45">
      <c r="A1287" t="s">
        <v>1118</v>
      </c>
      <c r="B1287" t="s">
        <v>31</v>
      </c>
      <c r="C1287" s="7">
        <v>43493.4375</v>
      </c>
      <c r="D1287">
        <v>161</v>
      </c>
      <c r="E1287" s="7">
        <v>43494.385416666664</v>
      </c>
      <c r="F1287">
        <v>259.85000000000002</v>
      </c>
      <c r="G1287" s="8">
        <v>0.61399999999999999</v>
      </c>
      <c r="H1287">
        <v>50404.86</v>
      </c>
      <c r="I1287" s="8">
        <v>0.58779999999999999</v>
      </c>
      <c r="J1287">
        <v>532.58730000000003</v>
      </c>
      <c r="K1287">
        <v>85746.559999999998</v>
      </c>
      <c r="L1287">
        <v>7264130.2800000003</v>
      </c>
      <c r="M1287">
        <v>63</v>
      </c>
      <c r="N1287">
        <v>800.08</v>
      </c>
      <c r="O1287" s="8">
        <v>-0.1326</v>
      </c>
      <c r="P1287" s="8">
        <v>0.90710000000000002</v>
      </c>
      <c r="Q1287" t="s">
        <v>610</v>
      </c>
      <c r="S1287" s="2">
        <v>43493</v>
      </c>
      <c r="T1287" t="s">
        <v>1118</v>
      </c>
      <c r="U1287">
        <v>161</v>
      </c>
      <c r="V1287">
        <v>259.85000000000002</v>
      </c>
      <c r="W1287">
        <f t="shared" si="234"/>
        <v>16283234.281906489</v>
      </c>
      <c r="X1287">
        <f t="shared" si="224"/>
        <v>40708.085704766221</v>
      </c>
      <c r="Y1287">
        <f t="shared" si="225"/>
        <v>250</v>
      </c>
      <c r="Z1287">
        <f t="shared" si="226"/>
        <v>23660.375000000004</v>
      </c>
      <c r="AA1287">
        <f t="shared" si="227"/>
        <v>16397045.531906489</v>
      </c>
      <c r="AB1287" s="9">
        <f>IFERROR(AA1287/MAX($A$3:AA1287)-1,"")</f>
        <v>-1.2041029081455101E-2</v>
      </c>
      <c r="AG1287" s="2">
        <f t="shared" si="232"/>
        <v>43807</v>
      </c>
      <c r="AH1287">
        <v>21421317.629554007</v>
      </c>
      <c r="AI1287" s="9">
        <f>AH1287/MAX($AH$2:AH1287)-1</f>
        <v>0</v>
      </c>
      <c r="AJ1287" s="29">
        <f t="shared" si="228"/>
        <v>1</v>
      </c>
      <c r="AK1287" s="29">
        <f t="shared" si="229"/>
        <v>1</v>
      </c>
      <c r="AL1287" s="30">
        <f t="shared" si="233"/>
        <v>2</v>
      </c>
      <c r="AM1287" s="30">
        <f t="shared" si="230"/>
        <v>2369</v>
      </c>
      <c r="AN1287" s="31">
        <f t="shared" ca="1" si="231"/>
        <v>0</v>
      </c>
      <c r="AV1287" t="s">
        <v>1118</v>
      </c>
      <c r="AW1287" t="s">
        <v>31</v>
      </c>
      <c r="AX1287" s="7">
        <v>43493.4375</v>
      </c>
      <c r="AY1287">
        <v>161</v>
      </c>
      <c r="AZ1287" s="7">
        <v>43494.385416666664</v>
      </c>
      <c r="BA1287">
        <v>259.85000000000002</v>
      </c>
      <c r="BB1287" s="8">
        <v>0.61399999999999999</v>
      </c>
      <c r="BC1287">
        <v>50404.86</v>
      </c>
      <c r="BD1287" s="8">
        <v>0.58779999999999999</v>
      </c>
      <c r="BE1287">
        <v>532.58730000000003</v>
      </c>
      <c r="BF1287">
        <v>85746.559999999998</v>
      </c>
      <c r="BG1287">
        <v>7264130.2800000003</v>
      </c>
      <c r="BH1287">
        <v>63</v>
      </c>
      <c r="BI1287">
        <v>800.08</v>
      </c>
      <c r="BJ1287" s="8">
        <v>-0.1326</v>
      </c>
      <c r="BK1287" s="8">
        <v>0.90710000000000002</v>
      </c>
      <c r="BL1287" t="s">
        <v>610</v>
      </c>
    </row>
    <row r="1288" spans="1:64" x14ac:dyDescent="0.45">
      <c r="A1288" t="s">
        <v>1069</v>
      </c>
      <c r="B1288" t="s">
        <v>31</v>
      </c>
      <c r="C1288" s="7">
        <v>43494.40625</v>
      </c>
      <c r="D1288">
        <v>215.25</v>
      </c>
      <c r="E1288" s="7">
        <v>43495.385416666664</v>
      </c>
      <c r="F1288">
        <v>179.25</v>
      </c>
      <c r="G1288" s="8">
        <v>-0.16719999999999999</v>
      </c>
      <c r="H1288">
        <v>-16018.95</v>
      </c>
      <c r="I1288" s="8">
        <v>-0.18559999999999999</v>
      </c>
      <c r="J1288">
        <v>401.02510000000001</v>
      </c>
      <c r="K1288">
        <v>86320.65</v>
      </c>
      <c r="L1288">
        <v>7248111.3300000001</v>
      </c>
      <c r="M1288">
        <v>72</v>
      </c>
      <c r="N1288">
        <v>-222.49</v>
      </c>
      <c r="O1288" s="8">
        <v>-0.51270000000000004</v>
      </c>
      <c r="P1288" s="8">
        <v>0.20330000000000001</v>
      </c>
      <c r="Q1288" t="s">
        <v>610</v>
      </c>
      <c r="S1288" s="2">
        <v>43494</v>
      </c>
      <c r="T1288" t="s">
        <v>1069</v>
      </c>
      <c r="U1288">
        <v>215.25</v>
      </c>
      <c r="V1288">
        <v>179.25</v>
      </c>
      <c r="W1288">
        <f t="shared" si="234"/>
        <v>16397045.531906489</v>
      </c>
      <c r="X1288">
        <f t="shared" si="224"/>
        <v>40992.613829766226</v>
      </c>
      <c r="Y1288">
        <f t="shared" si="225"/>
        <v>200</v>
      </c>
      <c r="Z1288">
        <f t="shared" si="226"/>
        <v>-7988.9999999999982</v>
      </c>
      <c r="AA1288">
        <f t="shared" si="227"/>
        <v>16389056.531906489</v>
      </c>
      <c r="AB1288" s="9">
        <f>IFERROR(AA1288/MAX($A$3:AA1288)-1,"")</f>
        <v>-1.252238434776265E-2</v>
      </c>
      <c r="AG1288" s="2">
        <f t="shared" si="232"/>
        <v>43808</v>
      </c>
      <c r="AH1288">
        <v>21385652.067054007</v>
      </c>
      <c r="AI1288" s="9">
        <f>AH1288/MAX($AH$2:AH1288)-1</f>
        <v>-1.6649565221326101E-3</v>
      </c>
      <c r="AJ1288" s="29">
        <f t="shared" si="228"/>
        <v>1</v>
      </c>
      <c r="AK1288" s="29">
        <f t="shared" si="229"/>
        <v>1</v>
      </c>
      <c r="AL1288" s="30">
        <f t="shared" si="233"/>
        <v>2</v>
      </c>
      <c r="AM1288" s="30">
        <f t="shared" si="230"/>
        <v>2369</v>
      </c>
      <c r="AN1288" s="31">
        <f t="shared" ca="1" si="231"/>
        <v>-1.6649565221326101E-3</v>
      </c>
      <c r="AV1288" t="s">
        <v>1069</v>
      </c>
      <c r="AW1288" t="s">
        <v>31</v>
      </c>
      <c r="AX1288" s="7">
        <v>43494.40625</v>
      </c>
      <c r="AY1288">
        <v>215.25</v>
      </c>
      <c r="AZ1288" s="7">
        <v>43495.385416666664</v>
      </c>
      <c r="BA1288">
        <v>179.25</v>
      </c>
      <c r="BB1288" s="8">
        <v>-0.16719999999999999</v>
      </c>
      <c r="BC1288">
        <v>-16018.95</v>
      </c>
      <c r="BD1288" s="8">
        <v>-0.18559999999999999</v>
      </c>
      <c r="BE1288">
        <v>401.02510000000001</v>
      </c>
      <c r="BF1288">
        <v>86320.65</v>
      </c>
      <c r="BG1288">
        <v>7248111.3300000001</v>
      </c>
      <c r="BH1288">
        <v>72</v>
      </c>
      <c r="BI1288">
        <v>-222.49</v>
      </c>
      <c r="BJ1288" s="8">
        <v>-0.51270000000000004</v>
      </c>
      <c r="BK1288" s="8">
        <v>0.20330000000000001</v>
      </c>
      <c r="BL1288" t="s">
        <v>610</v>
      </c>
    </row>
    <row r="1289" spans="1:64" x14ac:dyDescent="0.45">
      <c r="A1289" t="s">
        <v>1097</v>
      </c>
      <c r="B1289" t="s">
        <v>31</v>
      </c>
      <c r="C1289" s="7">
        <v>43496.40625</v>
      </c>
      <c r="D1289">
        <v>71</v>
      </c>
      <c r="E1289" s="7">
        <v>43496.635416666664</v>
      </c>
      <c r="F1289">
        <v>0.15</v>
      </c>
      <c r="G1289" s="8">
        <v>-0.99790000000000001</v>
      </c>
      <c r="H1289">
        <v>-86922.59</v>
      </c>
      <c r="I1289" s="8">
        <v>-1.0079</v>
      </c>
      <c r="J1289">
        <v>1214.6559999999999</v>
      </c>
      <c r="K1289">
        <v>86240.56</v>
      </c>
      <c r="L1289">
        <v>7161188.7400000002</v>
      </c>
      <c r="M1289">
        <v>67</v>
      </c>
      <c r="N1289">
        <v>-1297.3499999999999</v>
      </c>
      <c r="O1289" s="8">
        <v>-0.99790000000000001</v>
      </c>
      <c r="P1289" s="8">
        <v>0.13100000000000001</v>
      </c>
      <c r="Q1289" t="s">
        <v>610</v>
      </c>
      <c r="S1289" s="2">
        <v>43496</v>
      </c>
      <c r="T1289" t="s">
        <v>1097</v>
      </c>
      <c r="U1289">
        <v>71</v>
      </c>
      <c r="V1289">
        <v>0.15</v>
      </c>
      <c r="W1289">
        <f t="shared" si="234"/>
        <v>16389056.531906489</v>
      </c>
      <c r="X1289">
        <f t="shared" si="224"/>
        <v>40972.641329766222</v>
      </c>
      <c r="Y1289">
        <f t="shared" si="225"/>
        <v>575</v>
      </c>
      <c r="Z1289">
        <f t="shared" si="226"/>
        <v>-41147.862499999996</v>
      </c>
      <c r="AA1289" t="str">
        <f t="shared" si="227"/>
        <v/>
      </c>
      <c r="AB1289" s="9" t="str">
        <f>IFERROR(AA1289/MAX($A$3:AA1289)-1,"")</f>
        <v/>
      </c>
      <c r="AG1289" s="2">
        <f t="shared" si="232"/>
        <v>43809</v>
      </c>
      <c r="AH1289">
        <v>21374352.867054008</v>
      </c>
      <c r="AI1289" s="9">
        <f>AH1289/MAX($AH$2:AH1289)-1</f>
        <v>-2.1924310778719258E-3</v>
      </c>
      <c r="AJ1289" s="29">
        <f t="shared" si="228"/>
        <v>1</v>
      </c>
      <c r="AK1289" s="29">
        <f t="shared" si="229"/>
        <v>1</v>
      </c>
      <c r="AL1289" s="30">
        <f t="shared" si="233"/>
        <v>2</v>
      </c>
      <c r="AM1289" s="30">
        <f t="shared" si="230"/>
        <v>2369</v>
      </c>
      <c r="AN1289" s="31">
        <f t="shared" ca="1" si="231"/>
        <v>-2.1924310778719258E-3</v>
      </c>
      <c r="AV1289" t="s">
        <v>1097</v>
      </c>
      <c r="AW1289" t="s">
        <v>31</v>
      </c>
      <c r="AX1289" s="7">
        <v>43496.40625</v>
      </c>
      <c r="AY1289">
        <v>71</v>
      </c>
      <c r="AZ1289" s="7">
        <v>43496.635416666664</v>
      </c>
      <c r="BA1289">
        <v>0.15</v>
      </c>
      <c r="BB1289" s="8">
        <v>-0.99790000000000001</v>
      </c>
      <c r="BC1289">
        <v>-86922.59</v>
      </c>
      <c r="BD1289" s="8">
        <v>-1.0079</v>
      </c>
      <c r="BE1289">
        <v>1214.6559999999999</v>
      </c>
      <c r="BF1289">
        <v>86240.56</v>
      </c>
      <c r="BG1289">
        <v>7161188.7400000002</v>
      </c>
      <c r="BH1289">
        <v>67</v>
      </c>
      <c r="BI1289">
        <v>-1297.3499999999999</v>
      </c>
      <c r="BJ1289" s="8">
        <v>-0.99790000000000001</v>
      </c>
      <c r="BK1289" s="8">
        <v>0.13100000000000001</v>
      </c>
      <c r="BL1289" t="s">
        <v>610</v>
      </c>
    </row>
    <row r="1290" spans="1:64" x14ac:dyDescent="0.45">
      <c r="A1290" t="s">
        <v>1071</v>
      </c>
      <c r="B1290" t="s">
        <v>31</v>
      </c>
      <c r="C1290" s="7">
        <v>43496.475694444445</v>
      </c>
      <c r="D1290">
        <v>64.5</v>
      </c>
      <c r="E1290" s="7">
        <v>43496.635416666664</v>
      </c>
      <c r="F1290">
        <v>285.85000000000002</v>
      </c>
      <c r="G1290" s="8">
        <v>3.4318</v>
      </c>
      <c r="H1290">
        <v>290453.37</v>
      </c>
      <c r="I1290" s="8">
        <v>3.3774999999999999</v>
      </c>
      <c r="J1290">
        <v>1333.2940000000001</v>
      </c>
      <c r="K1290">
        <v>85997.45</v>
      </c>
      <c r="L1290">
        <v>7451642.1100000003</v>
      </c>
      <c r="M1290">
        <v>47</v>
      </c>
      <c r="N1290">
        <v>6179.86</v>
      </c>
      <c r="O1290" s="8">
        <v>-0.3589</v>
      </c>
      <c r="P1290" s="8">
        <v>3.6511999999999998</v>
      </c>
      <c r="Q1290" t="s">
        <v>610</v>
      </c>
      <c r="S1290" s="2">
        <v>43496</v>
      </c>
      <c r="T1290" t="s">
        <v>1071</v>
      </c>
      <c r="U1290">
        <v>64.5</v>
      </c>
      <c r="V1290">
        <v>285.85000000000002</v>
      </c>
      <c r="W1290">
        <f t="shared" si="234"/>
        <v>16389056.531906489</v>
      </c>
      <c r="X1290">
        <f t="shared" si="224"/>
        <v>40972.641329766222</v>
      </c>
      <c r="Y1290">
        <f t="shared" si="225"/>
        <v>625</v>
      </c>
      <c r="Z1290">
        <f t="shared" si="226"/>
        <v>136154.06250000003</v>
      </c>
      <c r="AA1290" t="str">
        <f t="shared" si="227"/>
        <v/>
      </c>
      <c r="AB1290" s="9" t="str">
        <f>IFERROR(AA1290/MAX($A$3:AA1290)-1,"")</f>
        <v/>
      </c>
      <c r="AG1290" s="2">
        <f t="shared" si="232"/>
        <v>43810</v>
      </c>
      <c r="AH1290">
        <v>21368035.617054008</v>
      </c>
      <c r="AI1290" s="9">
        <f>AH1290/MAX($AH$2:AH1290)-1</f>
        <v>-2.4873359062884681E-3</v>
      </c>
      <c r="AJ1290" s="29">
        <f t="shared" si="228"/>
        <v>1</v>
      </c>
      <c r="AK1290" s="29">
        <f t="shared" si="229"/>
        <v>1</v>
      </c>
      <c r="AL1290" s="30">
        <f t="shared" si="233"/>
        <v>2</v>
      </c>
      <c r="AM1290" s="30">
        <f t="shared" si="230"/>
        <v>2369</v>
      </c>
      <c r="AN1290" s="31">
        <f t="shared" ca="1" si="231"/>
        <v>-2.4873359062884681E-3</v>
      </c>
      <c r="AV1290" t="s">
        <v>1071</v>
      </c>
      <c r="AW1290" t="s">
        <v>31</v>
      </c>
      <c r="AX1290" s="7">
        <v>43496.475694444445</v>
      </c>
      <c r="AY1290">
        <v>64.5</v>
      </c>
      <c r="AZ1290" s="7">
        <v>43496.635416666664</v>
      </c>
      <c r="BA1290">
        <v>285.85000000000002</v>
      </c>
      <c r="BB1290" s="8">
        <v>3.4318</v>
      </c>
      <c r="BC1290">
        <v>290453.37</v>
      </c>
      <c r="BD1290" s="8">
        <v>3.3774999999999999</v>
      </c>
      <c r="BE1290">
        <v>1333.2940000000001</v>
      </c>
      <c r="BF1290">
        <v>85997.45</v>
      </c>
      <c r="BG1290">
        <v>7451642.1100000003</v>
      </c>
      <c r="BH1290">
        <v>47</v>
      </c>
      <c r="BI1290">
        <v>6179.86</v>
      </c>
      <c r="BJ1290" s="8">
        <v>-0.3589</v>
      </c>
      <c r="BK1290" s="8">
        <v>3.6511999999999998</v>
      </c>
      <c r="BL1290" t="s">
        <v>610</v>
      </c>
    </row>
    <row r="1291" spans="1:64" x14ac:dyDescent="0.45">
      <c r="A1291" t="s">
        <v>1095</v>
      </c>
      <c r="B1291" t="s">
        <v>31</v>
      </c>
      <c r="C1291" s="7">
        <v>43496.59375</v>
      </c>
      <c r="D1291">
        <v>244.95</v>
      </c>
      <c r="E1291" s="7">
        <v>43497.388888888891</v>
      </c>
      <c r="F1291">
        <v>278.05</v>
      </c>
      <c r="G1291" s="8">
        <v>0.1351</v>
      </c>
      <c r="H1291">
        <v>8859.65</v>
      </c>
      <c r="I1291" s="8">
        <v>0.1138</v>
      </c>
      <c r="J1291">
        <v>317.892</v>
      </c>
      <c r="K1291">
        <v>77867.649999999994</v>
      </c>
      <c r="L1291">
        <v>5582390.5599999996</v>
      </c>
      <c r="M1291">
        <v>19</v>
      </c>
      <c r="N1291">
        <v>466.3</v>
      </c>
      <c r="O1291" s="8">
        <v>-0.1021</v>
      </c>
      <c r="P1291" s="8">
        <v>0.32229999999999998</v>
      </c>
      <c r="Q1291" t="s">
        <v>610</v>
      </c>
      <c r="S1291" s="2">
        <v>43496</v>
      </c>
      <c r="T1291" t="s">
        <v>1095</v>
      </c>
      <c r="U1291">
        <v>244.95</v>
      </c>
      <c r="V1291">
        <v>278.05</v>
      </c>
      <c r="W1291">
        <f t="shared" si="234"/>
        <v>16389056.531906489</v>
      </c>
      <c r="X1291">
        <f t="shared" si="224"/>
        <v>40972.641329766222</v>
      </c>
      <c r="Y1291">
        <f t="shared" si="225"/>
        <v>175</v>
      </c>
      <c r="Z1291">
        <f t="shared" si="226"/>
        <v>4877.2500000000009</v>
      </c>
      <c r="AA1291" t="str">
        <f t="shared" si="227"/>
        <v/>
      </c>
      <c r="AB1291" s="9" t="str">
        <f>IFERROR(AA1291/MAX($A$3:AA1291)-1,"")</f>
        <v/>
      </c>
      <c r="AG1291" s="2">
        <f t="shared" si="232"/>
        <v>43811</v>
      </c>
      <c r="AH1291">
        <v>21425963.779554009</v>
      </c>
      <c r="AI1291" s="9">
        <f>AH1291/MAX($AH$2:AH1291)-1</f>
        <v>0</v>
      </c>
      <c r="AJ1291" s="29">
        <f t="shared" si="228"/>
        <v>1</v>
      </c>
      <c r="AK1291" s="29">
        <f t="shared" si="229"/>
        <v>1</v>
      </c>
      <c r="AL1291" s="30">
        <f t="shared" si="233"/>
        <v>2</v>
      </c>
      <c r="AM1291" s="30">
        <f t="shared" si="230"/>
        <v>2369</v>
      </c>
      <c r="AN1291" s="31">
        <f t="shared" ca="1" si="231"/>
        <v>0</v>
      </c>
      <c r="AV1291" t="s">
        <v>1095</v>
      </c>
      <c r="AW1291" t="s">
        <v>31</v>
      </c>
      <c r="AX1291" s="7">
        <v>43496.59375</v>
      </c>
      <c r="AY1291">
        <v>244.95</v>
      </c>
      <c r="AZ1291" s="7">
        <v>43497.388888888891</v>
      </c>
      <c r="BA1291">
        <v>278.05</v>
      </c>
      <c r="BB1291" s="8">
        <v>0.1351</v>
      </c>
      <c r="BC1291">
        <v>8859.65</v>
      </c>
      <c r="BD1291" s="8">
        <v>0.1138</v>
      </c>
      <c r="BE1291">
        <v>317.892</v>
      </c>
      <c r="BF1291">
        <v>77867.649999999994</v>
      </c>
      <c r="BG1291">
        <v>5582390.5599999996</v>
      </c>
      <c r="BH1291">
        <v>19</v>
      </c>
      <c r="BI1291">
        <v>466.3</v>
      </c>
      <c r="BJ1291" s="8">
        <v>-0.1021</v>
      </c>
      <c r="BK1291" s="8">
        <v>0.32229999999999998</v>
      </c>
      <c r="BL1291" t="s">
        <v>610</v>
      </c>
    </row>
    <row r="1292" spans="1:64" x14ac:dyDescent="0.45">
      <c r="A1292" t="s">
        <v>1098</v>
      </c>
      <c r="B1292" t="s">
        <v>31</v>
      </c>
      <c r="C1292" s="7">
        <v>43496.607638888891</v>
      </c>
      <c r="D1292">
        <v>216.65</v>
      </c>
      <c r="E1292" s="7">
        <v>43497.388888888891</v>
      </c>
      <c r="F1292">
        <v>229</v>
      </c>
      <c r="G1292" s="8">
        <v>5.7000000000000002E-2</v>
      </c>
      <c r="H1292">
        <v>2837.29</v>
      </c>
      <c r="I1292" s="8">
        <v>3.6400000000000002E-2</v>
      </c>
      <c r="J1292">
        <v>359.447</v>
      </c>
      <c r="K1292">
        <v>77874.19</v>
      </c>
      <c r="L1292">
        <v>5585227.8499999996</v>
      </c>
      <c r="M1292">
        <v>15</v>
      </c>
      <c r="N1292">
        <v>189.15</v>
      </c>
      <c r="O1292" s="8">
        <v>-0.1452</v>
      </c>
      <c r="P1292" s="8">
        <v>0.24390000000000001</v>
      </c>
      <c r="Q1292" t="s">
        <v>610</v>
      </c>
      <c r="S1292" s="2">
        <v>43496</v>
      </c>
      <c r="T1292" t="s">
        <v>1098</v>
      </c>
      <c r="U1292">
        <v>216.65</v>
      </c>
      <c r="V1292">
        <v>229</v>
      </c>
      <c r="W1292">
        <f t="shared" si="234"/>
        <v>16389056.531906489</v>
      </c>
      <c r="X1292">
        <f t="shared" si="224"/>
        <v>40972.641329766222</v>
      </c>
      <c r="Y1292">
        <f t="shared" si="225"/>
        <v>200</v>
      </c>
      <c r="Z1292">
        <f t="shared" si="226"/>
        <v>1578.6999999999978</v>
      </c>
      <c r="AA1292">
        <f t="shared" si="227"/>
        <v>16490518.68190649</v>
      </c>
      <c r="AB1292" s="9">
        <f>IFERROR(AA1292/MAX($A$3:AA1292)-1,"")</f>
        <v>-6.4090609989845282E-3</v>
      </c>
      <c r="AG1292" s="2">
        <f t="shared" si="232"/>
        <v>43812</v>
      </c>
      <c r="AH1292">
        <v>21445994.154554009</v>
      </c>
      <c r="AI1292" s="9">
        <f>AH1292/MAX($AH$2:AH1292)-1</f>
        <v>0</v>
      </c>
      <c r="AJ1292" s="29">
        <f t="shared" si="228"/>
        <v>1</v>
      </c>
      <c r="AK1292" s="29">
        <f t="shared" si="229"/>
        <v>1</v>
      </c>
      <c r="AL1292" s="30">
        <f t="shared" si="233"/>
        <v>2</v>
      </c>
      <c r="AM1292" s="30">
        <f t="shared" si="230"/>
        <v>2369</v>
      </c>
      <c r="AN1292" s="31">
        <f t="shared" ca="1" si="231"/>
        <v>0</v>
      </c>
      <c r="AV1292" t="s">
        <v>1098</v>
      </c>
      <c r="AW1292" t="s">
        <v>31</v>
      </c>
      <c r="AX1292" s="7">
        <v>43496.607638888891</v>
      </c>
      <c r="AY1292">
        <v>216.65</v>
      </c>
      <c r="AZ1292" s="7">
        <v>43497.388888888891</v>
      </c>
      <c r="BA1292">
        <v>229</v>
      </c>
      <c r="BB1292" s="8">
        <v>5.7000000000000002E-2</v>
      </c>
      <c r="BC1292">
        <v>2837.29</v>
      </c>
      <c r="BD1292" s="8">
        <v>3.6400000000000002E-2</v>
      </c>
      <c r="BE1292">
        <v>359.447</v>
      </c>
      <c r="BF1292">
        <v>77874.19</v>
      </c>
      <c r="BG1292">
        <v>5585227.8499999996</v>
      </c>
      <c r="BH1292">
        <v>15</v>
      </c>
      <c r="BI1292">
        <v>189.15</v>
      </c>
      <c r="BJ1292" s="8">
        <v>-0.1452</v>
      </c>
      <c r="BK1292" s="8">
        <v>0.24390000000000001</v>
      </c>
      <c r="BL1292" t="s">
        <v>610</v>
      </c>
    </row>
    <row r="1293" spans="1:64" x14ac:dyDescent="0.45">
      <c r="A1293" t="s">
        <v>1116</v>
      </c>
      <c r="B1293" t="s">
        <v>31</v>
      </c>
      <c r="C1293" s="7">
        <v>43497.520833333336</v>
      </c>
      <c r="D1293">
        <v>228.35</v>
      </c>
      <c r="E1293" s="7">
        <v>43500.385416666664</v>
      </c>
      <c r="F1293">
        <v>31.85</v>
      </c>
      <c r="G1293" s="8">
        <v>-0.86050000000000004</v>
      </c>
      <c r="H1293">
        <v>-76081.820000000007</v>
      </c>
      <c r="I1293" s="8">
        <v>-0.87190000000000001</v>
      </c>
      <c r="J1293">
        <v>382.12479999999999</v>
      </c>
      <c r="K1293">
        <v>87258.21</v>
      </c>
      <c r="L1293">
        <v>7375560.29</v>
      </c>
      <c r="M1293">
        <v>39</v>
      </c>
      <c r="N1293">
        <v>-1950.82</v>
      </c>
      <c r="O1293" s="8">
        <v>-0.86050000000000004</v>
      </c>
      <c r="P1293" s="8">
        <v>8.7599999999999997E-2</v>
      </c>
      <c r="Q1293" t="s">
        <v>610</v>
      </c>
      <c r="S1293" s="2">
        <v>43497</v>
      </c>
      <c r="T1293" t="s">
        <v>1116</v>
      </c>
      <c r="U1293">
        <v>228.35</v>
      </c>
      <c r="V1293">
        <v>31.85</v>
      </c>
      <c r="W1293">
        <f t="shared" si="234"/>
        <v>16490518.68190649</v>
      </c>
      <c r="X1293">
        <f t="shared" si="224"/>
        <v>41226.296704766224</v>
      </c>
      <c r="Y1293">
        <f t="shared" si="225"/>
        <v>175</v>
      </c>
      <c r="Z1293">
        <f t="shared" si="226"/>
        <v>-34842.85</v>
      </c>
      <c r="AA1293" t="str">
        <f t="shared" si="227"/>
        <v/>
      </c>
      <c r="AB1293" s="9" t="str">
        <f>IFERROR(AA1293/MAX($A$3:AA1293)-1,"")</f>
        <v/>
      </c>
      <c r="AG1293" s="2">
        <f t="shared" si="232"/>
        <v>43813</v>
      </c>
      <c r="AH1293">
        <v>21445994.154554009</v>
      </c>
      <c r="AI1293" s="9">
        <f>AH1293/MAX($AH$2:AH1293)-1</f>
        <v>0</v>
      </c>
      <c r="AJ1293" s="29">
        <f t="shared" si="228"/>
        <v>1</v>
      </c>
      <c r="AK1293" s="29">
        <f t="shared" si="229"/>
        <v>1</v>
      </c>
      <c r="AL1293" s="30">
        <f t="shared" si="233"/>
        <v>2</v>
      </c>
      <c r="AM1293" s="30">
        <f t="shared" si="230"/>
        <v>2369</v>
      </c>
      <c r="AN1293" s="31">
        <f t="shared" ca="1" si="231"/>
        <v>0</v>
      </c>
      <c r="AV1293" t="s">
        <v>1116</v>
      </c>
      <c r="AW1293" t="s">
        <v>31</v>
      </c>
      <c r="AX1293" s="7">
        <v>43497.520833333336</v>
      </c>
      <c r="AY1293">
        <v>228.35</v>
      </c>
      <c r="AZ1293" s="7">
        <v>43500.385416666664</v>
      </c>
      <c r="BA1293">
        <v>31.85</v>
      </c>
      <c r="BB1293" s="8">
        <v>-0.86050000000000004</v>
      </c>
      <c r="BC1293">
        <v>-76081.820000000007</v>
      </c>
      <c r="BD1293" s="8">
        <v>-0.87190000000000001</v>
      </c>
      <c r="BE1293">
        <v>382.12479999999999</v>
      </c>
      <c r="BF1293">
        <v>87258.21</v>
      </c>
      <c r="BG1293">
        <v>7375560.29</v>
      </c>
      <c r="BH1293">
        <v>39</v>
      </c>
      <c r="BI1293">
        <v>-1950.82</v>
      </c>
      <c r="BJ1293" s="8">
        <v>-0.86050000000000004</v>
      </c>
      <c r="BK1293" s="8">
        <v>8.7599999999999997E-2</v>
      </c>
      <c r="BL1293" t="s">
        <v>610</v>
      </c>
    </row>
    <row r="1294" spans="1:64" x14ac:dyDescent="0.45">
      <c r="A1294" t="s">
        <v>1096</v>
      </c>
      <c r="B1294" t="s">
        <v>31</v>
      </c>
      <c r="C1294" s="7">
        <v>43497.600694444445</v>
      </c>
      <c r="D1294">
        <v>223.6</v>
      </c>
      <c r="E1294" s="7">
        <v>43500.385416666664</v>
      </c>
      <c r="F1294">
        <v>233.9</v>
      </c>
      <c r="G1294" s="8">
        <v>4.6100000000000002E-2</v>
      </c>
      <c r="H1294">
        <v>2227.37</v>
      </c>
      <c r="I1294" s="8">
        <v>2.5600000000000001E-2</v>
      </c>
      <c r="J1294">
        <v>389.06049999999999</v>
      </c>
      <c r="K1294">
        <v>86993.94</v>
      </c>
      <c r="L1294">
        <v>7377787.6600000001</v>
      </c>
      <c r="M1294">
        <v>16</v>
      </c>
      <c r="N1294">
        <v>139.21</v>
      </c>
      <c r="O1294" s="8">
        <v>-0.39529999999999998</v>
      </c>
      <c r="P1294" s="8">
        <v>0.26250000000000001</v>
      </c>
      <c r="Q1294" t="s">
        <v>610</v>
      </c>
      <c r="S1294" s="2">
        <v>43497</v>
      </c>
      <c r="T1294" t="s">
        <v>1096</v>
      </c>
      <c r="U1294">
        <v>223.6</v>
      </c>
      <c r="V1294">
        <v>233.9</v>
      </c>
      <c r="W1294">
        <f t="shared" si="234"/>
        <v>16490518.68190649</v>
      </c>
      <c r="X1294">
        <f t="shared" si="224"/>
        <v>41226.296704766224</v>
      </c>
      <c r="Y1294">
        <f t="shared" si="225"/>
        <v>175</v>
      </c>
      <c r="Z1294">
        <f t="shared" si="226"/>
        <v>1001.875000000004</v>
      </c>
      <c r="AA1294" t="str">
        <f t="shared" si="227"/>
        <v/>
      </c>
      <c r="AB1294" s="9" t="str">
        <f>IFERROR(AA1294/MAX($A$3:AA1294)-1,"")</f>
        <v/>
      </c>
      <c r="AG1294" s="2">
        <f t="shared" si="232"/>
        <v>43814</v>
      </c>
      <c r="AH1294">
        <v>21445994.154554009</v>
      </c>
      <c r="AI1294" s="9">
        <f>AH1294/MAX($AH$2:AH1294)-1</f>
        <v>0</v>
      </c>
      <c r="AJ1294" s="29">
        <f t="shared" si="228"/>
        <v>1</v>
      </c>
      <c r="AK1294" s="29">
        <f t="shared" si="229"/>
        <v>1</v>
      </c>
      <c r="AL1294" s="30">
        <f t="shared" si="233"/>
        <v>2</v>
      </c>
      <c r="AM1294" s="30">
        <f t="shared" si="230"/>
        <v>2369</v>
      </c>
      <c r="AN1294" s="31">
        <f t="shared" ca="1" si="231"/>
        <v>0</v>
      </c>
      <c r="AV1294" t="s">
        <v>1096</v>
      </c>
      <c r="AW1294" t="s">
        <v>31</v>
      </c>
      <c r="AX1294" s="7">
        <v>43497.600694444445</v>
      </c>
      <c r="AY1294">
        <v>223.6</v>
      </c>
      <c r="AZ1294" s="7">
        <v>43500.385416666664</v>
      </c>
      <c r="BA1294">
        <v>233.9</v>
      </c>
      <c r="BB1294" s="8">
        <v>4.6100000000000002E-2</v>
      </c>
      <c r="BC1294">
        <v>2227.37</v>
      </c>
      <c r="BD1294" s="8">
        <v>2.5600000000000001E-2</v>
      </c>
      <c r="BE1294">
        <v>389.06049999999999</v>
      </c>
      <c r="BF1294">
        <v>86993.94</v>
      </c>
      <c r="BG1294">
        <v>7377787.6600000001</v>
      </c>
      <c r="BH1294">
        <v>16</v>
      </c>
      <c r="BI1294">
        <v>139.21</v>
      </c>
      <c r="BJ1294" s="8">
        <v>-0.39529999999999998</v>
      </c>
      <c r="BK1294" s="8">
        <v>0.26250000000000001</v>
      </c>
      <c r="BL1294" t="s">
        <v>610</v>
      </c>
    </row>
    <row r="1295" spans="1:64" x14ac:dyDescent="0.45">
      <c r="A1295" t="s">
        <v>1096</v>
      </c>
      <c r="B1295" t="s">
        <v>31</v>
      </c>
      <c r="C1295" s="7">
        <v>43497.604166666664</v>
      </c>
      <c r="D1295">
        <v>242</v>
      </c>
      <c r="E1295" s="7">
        <v>43500.388888888891</v>
      </c>
      <c r="F1295">
        <v>221.5</v>
      </c>
      <c r="G1295" s="8">
        <v>-8.4699999999999998E-2</v>
      </c>
      <c r="H1295">
        <v>-8093.69</v>
      </c>
      <c r="I1295" s="8">
        <v>-0.10390000000000001</v>
      </c>
      <c r="J1295">
        <v>322.00889999999998</v>
      </c>
      <c r="K1295">
        <v>77926.14</v>
      </c>
      <c r="L1295">
        <v>5577134.1600000001</v>
      </c>
      <c r="M1295">
        <v>16</v>
      </c>
      <c r="N1295">
        <v>-505.86</v>
      </c>
      <c r="O1295" s="8">
        <v>-0.44130000000000003</v>
      </c>
      <c r="P1295" s="8">
        <v>0.16650000000000001</v>
      </c>
      <c r="Q1295" t="s">
        <v>610</v>
      </c>
      <c r="S1295" s="2">
        <v>43497</v>
      </c>
      <c r="T1295" t="s">
        <v>1096</v>
      </c>
      <c r="U1295">
        <v>242</v>
      </c>
      <c r="V1295">
        <v>221.5</v>
      </c>
      <c r="W1295">
        <f t="shared" si="234"/>
        <v>16490518.68190649</v>
      </c>
      <c r="X1295">
        <f t="shared" si="224"/>
        <v>41226.296704766224</v>
      </c>
      <c r="Y1295">
        <f t="shared" si="225"/>
        <v>175</v>
      </c>
      <c r="Z1295">
        <f t="shared" si="226"/>
        <v>-4398.6250000000036</v>
      </c>
      <c r="AA1295">
        <f t="shared" si="227"/>
        <v>16452279.08190649</v>
      </c>
      <c r="AB1295" s="9">
        <f>IFERROR(AA1295/MAX($A$3:AA1295)-1,"")</f>
        <v>-8.7130831346078352E-3</v>
      </c>
      <c r="AG1295" s="2">
        <f t="shared" si="232"/>
        <v>43815</v>
      </c>
      <c r="AH1295">
        <v>21429838.929554008</v>
      </c>
      <c r="AI1295" s="9">
        <f>AH1295/MAX($AH$2:AH1295)-1</f>
        <v>-7.5329802309820337E-4</v>
      </c>
      <c r="AJ1295" s="29">
        <f t="shared" si="228"/>
        <v>1</v>
      </c>
      <c r="AK1295" s="29">
        <f t="shared" si="229"/>
        <v>1</v>
      </c>
      <c r="AL1295" s="30">
        <f t="shared" si="233"/>
        <v>2</v>
      </c>
      <c r="AM1295" s="30">
        <f t="shared" si="230"/>
        <v>2369</v>
      </c>
      <c r="AN1295" s="31">
        <f t="shared" ca="1" si="231"/>
        <v>-7.5329802309820337E-4</v>
      </c>
      <c r="AV1295" t="s">
        <v>1096</v>
      </c>
      <c r="AW1295" t="s">
        <v>31</v>
      </c>
      <c r="AX1295" s="7">
        <v>43497.604166666664</v>
      </c>
      <c r="AY1295">
        <v>242</v>
      </c>
      <c r="AZ1295" s="7">
        <v>43500.388888888891</v>
      </c>
      <c r="BA1295">
        <v>221.5</v>
      </c>
      <c r="BB1295" s="8">
        <v>-8.4699999999999998E-2</v>
      </c>
      <c r="BC1295">
        <v>-8093.69</v>
      </c>
      <c r="BD1295" s="8">
        <v>-0.10390000000000001</v>
      </c>
      <c r="BE1295">
        <v>322.00889999999998</v>
      </c>
      <c r="BF1295">
        <v>77926.14</v>
      </c>
      <c r="BG1295">
        <v>5577134.1600000001</v>
      </c>
      <c r="BH1295">
        <v>16</v>
      </c>
      <c r="BI1295">
        <v>-505.86</v>
      </c>
      <c r="BJ1295" s="8">
        <v>-0.44130000000000003</v>
      </c>
      <c r="BK1295" s="8">
        <v>0.16650000000000001</v>
      </c>
      <c r="BL1295" t="s">
        <v>610</v>
      </c>
    </row>
    <row r="1296" spans="1:64" x14ac:dyDescent="0.45">
      <c r="A1296" t="s">
        <v>1118</v>
      </c>
      <c r="B1296" t="s">
        <v>31</v>
      </c>
      <c r="C1296" s="7">
        <v>43500.40625</v>
      </c>
      <c r="D1296">
        <v>167.25</v>
      </c>
      <c r="E1296" s="7">
        <v>43501.385416666664</v>
      </c>
      <c r="F1296">
        <v>44</v>
      </c>
      <c r="G1296" s="8">
        <v>-0.7369</v>
      </c>
      <c r="H1296">
        <v>-65127.74</v>
      </c>
      <c r="I1296" s="8">
        <v>-0.74960000000000004</v>
      </c>
      <c r="J1296">
        <v>519.51530000000002</v>
      </c>
      <c r="K1296">
        <v>86888.94</v>
      </c>
      <c r="L1296">
        <v>7312659.9199999999</v>
      </c>
      <c r="M1296">
        <v>72</v>
      </c>
      <c r="N1296">
        <v>-904.55</v>
      </c>
      <c r="O1296" s="8">
        <v>-0.7369</v>
      </c>
      <c r="P1296" s="8">
        <v>7.6200000000000004E-2</v>
      </c>
      <c r="Q1296" t="s">
        <v>610</v>
      </c>
      <c r="S1296" s="2">
        <v>43500</v>
      </c>
      <c r="T1296" t="s">
        <v>1118</v>
      </c>
      <c r="U1296">
        <v>167.25</v>
      </c>
      <c r="V1296">
        <v>44</v>
      </c>
      <c r="W1296">
        <f t="shared" si="234"/>
        <v>16452279.08190649</v>
      </c>
      <c r="X1296">
        <f t="shared" si="224"/>
        <v>41130.697704766229</v>
      </c>
      <c r="Y1296">
        <f t="shared" si="225"/>
        <v>250</v>
      </c>
      <c r="Z1296">
        <f t="shared" si="226"/>
        <v>-31340.625000000004</v>
      </c>
      <c r="AA1296" t="str">
        <f t="shared" si="227"/>
        <v/>
      </c>
      <c r="AB1296" s="9" t="str">
        <f>IFERROR(AA1296/MAX($A$3:AA1296)-1,"")</f>
        <v/>
      </c>
      <c r="AG1296" s="2">
        <f t="shared" si="232"/>
        <v>43816</v>
      </c>
      <c r="AH1296">
        <v>21412928.904554009</v>
      </c>
      <c r="AI1296" s="9">
        <f>AH1296/MAX($AH$2:AH1296)-1</f>
        <v>-1.5417914302181535E-3</v>
      </c>
      <c r="AJ1296" s="29">
        <f t="shared" si="228"/>
        <v>1</v>
      </c>
      <c r="AK1296" s="29">
        <f t="shared" si="229"/>
        <v>1</v>
      </c>
      <c r="AL1296" s="30">
        <f t="shared" si="233"/>
        <v>2</v>
      </c>
      <c r="AM1296" s="30">
        <f t="shared" si="230"/>
        <v>2369</v>
      </c>
      <c r="AN1296" s="31">
        <f t="shared" ca="1" si="231"/>
        <v>-1.5417914302181535E-3</v>
      </c>
      <c r="AV1296" t="s">
        <v>1118</v>
      </c>
      <c r="AW1296" t="s">
        <v>31</v>
      </c>
      <c r="AX1296" s="7">
        <v>43500.40625</v>
      </c>
      <c r="AY1296">
        <v>167.25</v>
      </c>
      <c r="AZ1296" s="7">
        <v>43501.385416666664</v>
      </c>
      <c r="BA1296">
        <v>44</v>
      </c>
      <c r="BB1296" s="8">
        <v>-0.7369</v>
      </c>
      <c r="BC1296">
        <v>-65127.74</v>
      </c>
      <c r="BD1296" s="8">
        <v>-0.74960000000000004</v>
      </c>
      <c r="BE1296">
        <v>519.51530000000002</v>
      </c>
      <c r="BF1296">
        <v>86888.94</v>
      </c>
      <c r="BG1296">
        <v>7312659.9199999999</v>
      </c>
      <c r="BH1296">
        <v>72</v>
      </c>
      <c r="BI1296">
        <v>-904.55</v>
      </c>
      <c r="BJ1296" s="8">
        <v>-0.7369</v>
      </c>
      <c r="BK1296" s="8">
        <v>7.6200000000000004E-2</v>
      </c>
      <c r="BL1296" t="s">
        <v>610</v>
      </c>
    </row>
    <row r="1297" spans="1:64" x14ac:dyDescent="0.45">
      <c r="A1297" t="s">
        <v>1072</v>
      </c>
      <c r="B1297" t="s">
        <v>31</v>
      </c>
      <c r="C1297" s="7">
        <v>43500.586805555555</v>
      </c>
      <c r="D1297">
        <v>184.65</v>
      </c>
      <c r="E1297" s="7">
        <v>43501.388888888891</v>
      </c>
      <c r="F1297">
        <v>228.75</v>
      </c>
      <c r="G1297" s="8">
        <v>0.23880000000000001</v>
      </c>
      <c r="H1297">
        <v>16857.72</v>
      </c>
      <c r="I1297" s="8">
        <v>0.21640000000000001</v>
      </c>
      <c r="J1297">
        <v>421.80160000000001</v>
      </c>
      <c r="K1297">
        <v>77885.67</v>
      </c>
      <c r="L1297">
        <v>5593991.8799999999</v>
      </c>
      <c r="M1297">
        <v>21</v>
      </c>
      <c r="N1297">
        <v>802.75</v>
      </c>
      <c r="O1297" s="8">
        <v>-0.10829999999999999</v>
      </c>
      <c r="P1297" s="8">
        <v>0.40179999999999999</v>
      </c>
      <c r="Q1297" t="s">
        <v>610</v>
      </c>
      <c r="S1297" s="2">
        <v>43500</v>
      </c>
      <c r="T1297" t="s">
        <v>1072</v>
      </c>
      <c r="U1297">
        <v>184.65</v>
      </c>
      <c r="V1297">
        <v>228.75</v>
      </c>
      <c r="W1297">
        <f t="shared" si="234"/>
        <v>16452279.08190649</v>
      </c>
      <c r="X1297">
        <f t="shared" si="224"/>
        <v>41130.697704766229</v>
      </c>
      <c r="Y1297">
        <f t="shared" si="225"/>
        <v>225</v>
      </c>
      <c r="Z1297">
        <f t="shared" si="226"/>
        <v>8992.3500000000022</v>
      </c>
      <c r="AA1297" t="str">
        <f t="shared" si="227"/>
        <v/>
      </c>
      <c r="AB1297" s="9" t="str">
        <f>IFERROR(AA1297/MAX($A$3:AA1297)-1,"")</f>
        <v/>
      </c>
      <c r="AG1297" s="2">
        <f t="shared" si="232"/>
        <v>43817</v>
      </c>
      <c r="AH1297">
        <v>21348602.82955401</v>
      </c>
      <c r="AI1297" s="9">
        <f>AH1297/MAX($AH$2:AH1297)-1</f>
        <v>-4.5412362000163409E-3</v>
      </c>
      <c r="AJ1297" s="29">
        <f t="shared" si="228"/>
        <v>1</v>
      </c>
      <c r="AK1297" s="29">
        <f t="shared" si="229"/>
        <v>1</v>
      </c>
      <c r="AL1297" s="30">
        <f t="shared" si="233"/>
        <v>2</v>
      </c>
      <c r="AM1297" s="30">
        <f t="shared" si="230"/>
        <v>2369</v>
      </c>
      <c r="AN1297" s="31">
        <f t="shared" ca="1" si="231"/>
        <v>-4.5412362000163409E-3</v>
      </c>
      <c r="AV1297" t="s">
        <v>1072</v>
      </c>
      <c r="AW1297" t="s">
        <v>31</v>
      </c>
      <c r="AX1297" s="7">
        <v>43500.586805555555</v>
      </c>
      <c r="AY1297">
        <v>184.65</v>
      </c>
      <c r="AZ1297" s="7">
        <v>43501.388888888891</v>
      </c>
      <c r="BA1297">
        <v>228.75</v>
      </c>
      <c r="BB1297" s="8">
        <v>0.23880000000000001</v>
      </c>
      <c r="BC1297">
        <v>16857.72</v>
      </c>
      <c r="BD1297" s="8">
        <v>0.21640000000000001</v>
      </c>
      <c r="BE1297">
        <v>421.80160000000001</v>
      </c>
      <c r="BF1297">
        <v>77885.67</v>
      </c>
      <c r="BG1297">
        <v>5593991.8799999999</v>
      </c>
      <c r="BH1297">
        <v>21</v>
      </c>
      <c r="BI1297">
        <v>802.75</v>
      </c>
      <c r="BJ1297" s="8">
        <v>-0.10829999999999999</v>
      </c>
      <c r="BK1297" s="8">
        <v>0.40179999999999999</v>
      </c>
      <c r="BL1297" t="s">
        <v>610</v>
      </c>
    </row>
    <row r="1298" spans="1:64" x14ac:dyDescent="0.45">
      <c r="A1298" t="s">
        <v>1072</v>
      </c>
      <c r="B1298" t="s">
        <v>31</v>
      </c>
      <c r="C1298" s="7">
        <v>43500.586805555555</v>
      </c>
      <c r="D1298">
        <v>184.65</v>
      </c>
      <c r="E1298" s="7">
        <v>43501.385416666664</v>
      </c>
      <c r="F1298">
        <v>240.65</v>
      </c>
      <c r="G1298" s="8">
        <v>0.30330000000000001</v>
      </c>
      <c r="H1298">
        <v>24295.54</v>
      </c>
      <c r="I1298" s="8">
        <v>0.2802</v>
      </c>
      <c r="J1298">
        <v>469.50619999999998</v>
      </c>
      <c r="K1298">
        <v>86694.32</v>
      </c>
      <c r="L1298">
        <v>7336955.46</v>
      </c>
      <c r="M1298">
        <v>20</v>
      </c>
      <c r="N1298">
        <v>1214.78</v>
      </c>
      <c r="O1298" s="8">
        <v>-0.10829999999999999</v>
      </c>
      <c r="P1298" s="8">
        <v>0.40179999999999999</v>
      </c>
      <c r="Q1298" t="s">
        <v>610</v>
      </c>
      <c r="S1298" s="2">
        <v>43500</v>
      </c>
      <c r="T1298" t="s">
        <v>1072</v>
      </c>
      <c r="U1298">
        <v>184.65</v>
      </c>
      <c r="V1298">
        <v>240.65</v>
      </c>
      <c r="W1298">
        <f t="shared" si="234"/>
        <v>16452279.08190649</v>
      </c>
      <c r="X1298">
        <f t="shared" si="224"/>
        <v>41130.697704766229</v>
      </c>
      <c r="Y1298">
        <f t="shared" si="225"/>
        <v>225</v>
      </c>
      <c r="Z1298">
        <f t="shared" si="226"/>
        <v>11643.075000000003</v>
      </c>
      <c r="AA1298" t="str">
        <f t="shared" si="227"/>
        <v/>
      </c>
      <c r="AB1298" s="9" t="str">
        <f>IFERROR(AA1298/MAX($A$3:AA1298)-1,"")</f>
        <v/>
      </c>
      <c r="AG1298" s="2">
        <f t="shared" si="232"/>
        <v>43818</v>
      </c>
      <c r="AH1298">
        <v>21294811.404554009</v>
      </c>
      <c r="AI1298" s="9">
        <f>AH1298/MAX($AH$2:AH1298)-1</f>
        <v>-7.049463359472985E-3</v>
      </c>
      <c r="AJ1298" s="29">
        <f t="shared" si="228"/>
        <v>1</v>
      </c>
      <c r="AK1298" s="29">
        <f t="shared" si="229"/>
        <v>1</v>
      </c>
      <c r="AL1298" s="30">
        <f t="shared" si="233"/>
        <v>2</v>
      </c>
      <c r="AM1298" s="30">
        <f t="shared" si="230"/>
        <v>2369</v>
      </c>
      <c r="AN1298" s="31">
        <f t="shared" ca="1" si="231"/>
        <v>-7.049463359472985E-3</v>
      </c>
      <c r="AV1298" t="s">
        <v>1072</v>
      </c>
      <c r="AW1298" t="s">
        <v>31</v>
      </c>
      <c r="AX1298" s="7">
        <v>43500.586805555555</v>
      </c>
      <c r="AY1298">
        <v>184.65</v>
      </c>
      <c r="AZ1298" s="7">
        <v>43501.385416666664</v>
      </c>
      <c r="BA1298">
        <v>240.65</v>
      </c>
      <c r="BB1298" s="8">
        <v>0.30330000000000001</v>
      </c>
      <c r="BC1298">
        <v>24295.54</v>
      </c>
      <c r="BD1298" s="8">
        <v>0.2802</v>
      </c>
      <c r="BE1298">
        <v>469.50619999999998</v>
      </c>
      <c r="BF1298">
        <v>86694.32</v>
      </c>
      <c r="BG1298">
        <v>7336955.46</v>
      </c>
      <c r="BH1298">
        <v>20</v>
      </c>
      <c r="BI1298">
        <v>1214.78</v>
      </c>
      <c r="BJ1298" s="8">
        <v>-0.10829999999999999</v>
      </c>
      <c r="BK1298" s="8">
        <v>0.40179999999999999</v>
      </c>
      <c r="BL1298" t="s">
        <v>610</v>
      </c>
    </row>
    <row r="1299" spans="1:64" x14ac:dyDescent="0.45">
      <c r="A1299" t="s">
        <v>1127</v>
      </c>
      <c r="B1299" t="s">
        <v>31</v>
      </c>
      <c r="C1299" s="7">
        <v>43500.607638888891</v>
      </c>
      <c r="D1299">
        <v>169.1</v>
      </c>
      <c r="E1299" s="7">
        <v>43501.388888888891</v>
      </c>
      <c r="F1299">
        <v>173.6</v>
      </c>
      <c r="G1299" s="8">
        <v>2.6599999999999999E-2</v>
      </c>
      <c r="H1299">
        <v>494.24</v>
      </c>
      <c r="I1299" s="8">
        <v>6.3E-3</v>
      </c>
      <c r="J1299">
        <v>460.61369999999999</v>
      </c>
      <c r="K1299">
        <v>77889.78</v>
      </c>
      <c r="L1299">
        <v>5594486.1200000001</v>
      </c>
      <c r="M1299">
        <v>15</v>
      </c>
      <c r="N1299">
        <v>32.950000000000003</v>
      </c>
      <c r="O1299" s="8">
        <v>-0.1653</v>
      </c>
      <c r="P1299" s="8">
        <v>0.17680000000000001</v>
      </c>
      <c r="Q1299" t="s">
        <v>610</v>
      </c>
      <c r="S1299" s="2">
        <v>43500</v>
      </c>
      <c r="T1299" t="s">
        <v>1127</v>
      </c>
      <c r="U1299">
        <v>169.1</v>
      </c>
      <c r="V1299">
        <v>173.6</v>
      </c>
      <c r="W1299">
        <f t="shared" si="234"/>
        <v>16452279.08190649</v>
      </c>
      <c r="X1299">
        <f t="shared" si="224"/>
        <v>41130.697704766229</v>
      </c>
      <c r="Y1299">
        <f t="shared" si="225"/>
        <v>250</v>
      </c>
      <c r="Z1299">
        <f t="shared" si="226"/>
        <v>268.25000000000188</v>
      </c>
      <c r="AA1299">
        <f t="shared" si="227"/>
        <v>16441842.131906491</v>
      </c>
      <c r="AB1299" s="9">
        <f>IFERROR(AA1299/MAX($A$3:AA1299)-1,"")</f>
        <v>-9.3419329088835212E-3</v>
      </c>
      <c r="AG1299" s="2">
        <f t="shared" si="232"/>
        <v>43819</v>
      </c>
      <c r="AH1299">
        <v>21294811.404554009</v>
      </c>
      <c r="AI1299" s="9">
        <f>AH1299/MAX($AH$2:AH1299)-1</f>
        <v>-7.049463359472985E-3</v>
      </c>
      <c r="AJ1299" s="29">
        <f t="shared" si="228"/>
        <v>1</v>
      </c>
      <c r="AK1299" s="29">
        <f t="shared" si="229"/>
        <v>1</v>
      </c>
      <c r="AL1299" s="30">
        <f t="shared" si="233"/>
        <v>2</v>
      </c>
      <c r="AM1299" s="30">
        <f t="shared" si="230"/>
        <v>2369</v>
      </c>
      <c r="AN1299" s="31">
        <f t="shared" ca="1" si="231"/>
        <v>-7.049463359472985E-3</v>
      </c>
      <c r="AV1299" t="s">
        <v>1127</v>
      </c>
      <c r="AW1299" t="s">
        <v>31</v>
      </c>
      <c r="AX1299" s="7">
        <v>43500.607638888891</v>
      </c>
      <c r="AY1299">
        <v>169.1</v>
      </c>
      <c r="AZ1299" s="7">
        <v>43501.388888888891</v>
      </c>
      <c r="BA1299">
        <v>173.6</v>
      </c>
      <c r="BB1299" s="8">
        <v>2.6599999999999999E-2</v>
      </c>
      <c r="BC1299">
        <v>494.24</v>
      </c>
      <c r="BD1299" s="8">
        <v>6.3E-3</v>
      </c>
      <c r="BE1299">
        <v>460.61369999999999</v>
      </c>
      <c r="BF1299">
        <v>77889.78</v>
      </c>
      <c r="BG1299">
        <v>5594486.1200000001</v>
      </c>
      <c r="BH1299">
        <v>15</v>
      </c>
      <c r="BI1299">
        <v>32.950000000000003</v>
      </c>
      <c r="BJ1299" s="8">
        <v>-0.1653</v>
      </c>
      <c r="BK1299" s="8">
        <v>0.17680000000000001</v>
      </c>
      <c r="BL1299" t="s">
        <v>610</v>
      </c>
    </row>
    <row r="1300" spans="1:64" x14ac:dyDescent="0.45">
      <c r="A1300" t="s">
        <v>1073</v>
      </c>
      <c r="B1300" t="s">
        <v>31</v>
      </c>
      <c r="C1300" s="7">
        <v>43501.496527777781</v>
      </c>
      <c r="D1300">
        <v>168.6</v>
      </c>
      <c r="E1300" s="7">
        <v>43502.385416666664</v>
      </c>
      <c r="F1300">
        <v>159.75</v>
      </c>
      <c r="G1300" s="8">
        <v>-5.2499999999999998E-2</v>
      </c>
      <c r="H1300">
        <v>-6238.37</v>
      </c>
      <c r="I1300" s="8">
        <v>-7.1999999999999995E-2</v>
      </c>
      <c r="J1300">
        <v>514.14459999999997</v>
      </c>
      <c r="K1300">
        <v>86684.78</v>
      </c>
      <c r="L1300">
        <v>7330717.0800000001</v>
      </c>
      <c r="M1300">
        <v>46</v>
      </c>
      <c r="N1300">
        <v>-135.62</v>
      </c>
      <c r="O1300" s="8">
        <v>-0.3523</v>
      </c>
      <c r="P1300" s="8">
        <v>6.7599999999999993E-2</v>
      </c>
      <c r="Q1300" t="s">
        <v>610</v>
      </c>
      <c r="S1300" s="2">
        <v>43501</v>
      </c>
      <c r="T1300" t="s">
        <v>1073</v>
      </c>
      <c r="U1300">
        <v>168.6</v>
      </c>
      <c r="V1300">
        <v>159.75</v>
      </c>
      <c r="W1300">
        <f t="shared" si="234"/>
        <v>16441842.131906491</v>
      </c>
      <c r="X1300">
        <f t="shared" si="224"/>
        <v>41104.605329766229</v>
      </c>
      <c r="Y1300">
        <f t="shared" si="225"/>
        <v>250</v>
      </c>
      <c r="Z1300">
        <f t="shared" si="226"/>
        <v>-3033.3749999999995</v>
      </c>
      <c r="AA1300">
        <f t="shared" si="227"/>
        <v>16438808.756906491</v>
      </c>
      <c r="AB1300" s="9">
        <f>IFERROR(AA1300/MAX($A$3:AA1300)-1,"")</f>
        <v>-9.5247005933165596E-3</v>
      </c>
      <c r="AG1300" s="2">
        <f t="shared" si="232"/>
        <v>43820</v>
      </c>
      <c r="AH1300">
        <v>21294811.404554009</v>
      </c>
      <c r="AI1300" s="9">
        <f>AH1300/MAX($AH$2:AH1300)-1</f>
        <v>-7.049463359472985E-3</v>
      </c>
      <c r="AJ1300" s="29">
        <f t="shared" si="228"/>
        <v>1</v>
      </c>
      <c r="AK1300" s="29">
        <f t="shared" si="229"/>
        <v>1</v>
      </c>
      <c r="AL1300" s="30">
        <f t="shared" si="233"/>
        <v>2</v>
      </c>
      <c r="AM1300" s="30">
        <f t="shared" si="230"/>
        <v>2369</v>
      </c>
      <c r="AN1300" s="31">
        <f t="shared" ca="1" si="231"/>
        <v>-7.049463359472985E-3</v>
      </c>
      <c r="AV1300" t="s">
        <v>1073</v>
      </c>
      <c r="AW1300" t="s">
        <v>31</v>
      </c>
      <c r="AX1300" s="7">
        <v>43501.496527777781</v>
      </c>
      <c r="AY1300">
        <v>168.6</v>
      </c>
      <c r="AZ1300" s="7">
        <v>43502.385416666664</v>
      </c>
      <c r="BA1300">
        <v>159.75</v>
      </c>
      <c r="BB1300" s="8">
        <v>-5.2499999999999998E-2</v>
      </c>
      <c r="BC1300">
        <v>-6238.37</v>
      </c>
      <c r="BD1300" s="8">
        <v>-7.1999999999999995E-2</v>
      </c>
      <c r="BE1300">
        <v>514.14459999999997</v>
      </c>
      <c r="BF1300">
        <v>86684.78</v>
      </c>
      <c r="BG1300">
        <v>7330717.0800000001</v>
      </c>
      <c r="BH1300">
        <v>46</v>
      </c>
      <c r="BI1300">
        <v>-135.62</v>
      </c>
      <c r="BJ1300" s="8">
        <v>-0.3523</v>
      </c>
      <c r="BK1300" s="8">
        <v>6.7599999999999993E-2</v>
      </c>
      <c r="BL1300" t="s">
        <v>610</v>
      </c>
    </row>
    <row r="1301" spans="1:64" x14ac:dyDescent="0.45">
      <c r="A1301" t="s">
        <v>1074</v>
      </c>
      <c r="B1301" t="s">
        <v>31</v>
      </c>
      <c r="C1301" s="7">
        <v>43502.395833333336</v>
      </c>
      <c r="D1301">
        <v>124.85</v>
      </c>
      <c r="E1301" s="7">
        <v>43503.385416666664</v>
      </c>
      <c r="F1301">
        <v>121.75</v>
      </c>
      <c r="G1301" s="8">
        <v>-2.4799999999999999E-2</v>
      </c>
      <c r="H1301">
        <v>-3863.15</v>
      </c>
      <c r="I1301" s="8">
        <v>-4.4600000000000001E-2</v>
      </c>
      <c r="J1301">
        <v>694.0616</v>
      </c>
      <c r="K1301">
        <v>86653.59</v>
      </c>
      <c r="L1301">
        <v>7326853.9400000004</v>
      </c>
      <c r="M1301">
        <v>75</v>
      </c>
      <c r="N1301">
        <v>-51.51</v>
      </c>
      <c r="O1301" s="8">
        <v>-0.31</v>
      </c>
      <c r="P1301" s="8">
        <v>4.8638000000000003</v>
      </c>
      <c r="Q1301" t="s">
        <v>610</v>
      </c>
      <c r="S1301" s="2">
        <v>43502</v>
      </c>
      <c r="T1301" t="s">
        <v>1074</v>
      </c>
      <c r="U1301">
        <v>124.85</v>
      </c>
      <c r="V1301">
        <v>121.75</v>
      </c>
      <c r="W1301">
        <f t="shared" si="234"/>
        <v>16438808.756906491</v>
      </c>
      <c r="X1301">
        <f t="shared" si="224"/>
        <v>41097.021892266224</v>
      </c>
      <c r="Y1301">
        <f t="shared" si="225"/>
        <v>325</v>
      </c>
      <c r="Z1301">
        <f t="shared" si="226"/>
        <v>-1808.9500000000007</v>
      </c>
      <c r="AA1301">
        <f t="shared" si="227"/>
        <v>16436999.806906492</v>
      </c>
      <c r="AB1301" s="9">
        <f>IFERROR(AA1301/MAX($A$3:AA1301)-1,"")</f>
        <v>-9.6336939102507069E-3</v>
      </c>
      <c r="AG1301" s="2">
        <f t="shared" si="232"/>
        <v>43821</v>
      </c>
      <c r="AH1301">
        <v>21294811.404554009</v>
      </c>
      <c r="AI1301" s="9">
        <f>AH1301/MAX($AH$2:AH1301)-1</f>
        <v>-7.049463359472985E-3</v>
      </c>
      <c r="AJ1301" s="29">
        <f t="shared" si="228"/>
        <v>1</v>
      </c>
      <c r="AK1301" s="29">
        <f t="shared" si="229"/>
        <v>1</v>
      </c>
      <c r="AL1301" s="30">
        <f t="shared" si="233"/>
        <v>2</v>
      </c>
      <c r="AM1301" s="30">
        <f t="shared" si="230"/>
        <v>2369</v>
      </c>
      <c r="AN1301" s="31">
        <f t="shared" ca="1" si="231"/>
        <v>-7.049463359472985E-3</v>
      </c>
      <c r="AV1301" t="s">
        <v>1074</v>
      </c>
      <c r="AW1301" t="s">
        <v>31</v>
      </c>
      <c r="AX1301" s="7">
        <v>43502.395833333336</v>
      </c>
      <c r="AY1301">
        <v>124.85</v>
      </c>
      <c r="AZ1301" s="7">
        <v>43503.385416666664</v>
      </c>
      <c r="BA1301">
        <v>121.75</v>
      </c>
      <c r="BB1301" s="8">
        <v>-2.4799999999999999E-2</v>
      </c>
      <c r="BC1301">
        <v>-3863.15</v>
      </c>
      <c r="BD1301" s="8">
        <v>-4.4600000000000001E-2</v>
      </c>
      <c r="BE1301">
        <v>694.0616</v>
      </c>
      <c r="BF1301">
        <v>86653.59</v>
      </c>
      <c r="BG1301">
        <v>7326853.9400000004</v>
      </c>
      <c r="BH1301">
        <v>75</v>
      </c>
      <c r="BI1301">
        <v>-51.51</v>
      </c>
      <c r="BJ1301" s="8">
        <v>-0.31</v>
      </c>
      <c r="BK1301" s="8">
        <v>4.8638000000000003</v>
      </c>
      <c r="BL1301" t="s">
        <v>610</v>
      </c>
    </row>
    <row r="1302" spans="1:64" x14ac:dyDescent="0.45">
      <c r="A1302" t="s">
        <v>1116</v>
      </c>
      <c r="B1302" t="s">
        <v>31</v>
      </c>
      <c r="C1302" s="7">
        <v>43503.4375</v>
      </c>
      <c r="D1302">
        <v>81.5</v>
      </c>
      <c r="E1302" s="7">
        <v>43503.635416666664</v>
      </c>
      <c r="F1302">
        <v>0.05</v>
      </c>
      <c r="G1302" s="8">
        <v>-0.99939999999999996</v>
      </c>
      <c r="H1302">
        <v>-87448</v>
      </c>
      <c r="I1302" s="8">
        <v>-1.0094000000000001</v>
      </c>
      <c r="J1302">
        <v>1062.9970000000001</v>
      </c>
      <c r="K1302">
        <v>86634.27</v>
      </c>
      <c r="L1302">
        <v>7239405.9400000004</v>
      </c>
      <c r="M1302">
        <v>58</v>
      </c>
      <c r="N1302">
        <v>-1507.72</v>
      </c>
      <c r="O1302" s="8">
        <v>-0.99939999999999996</v>
      </c>
      <c r="P1302" s="8">
        <v>0.65639999999999998</v>
      </c>
      <c r="Q1302" t="s">
        <v>610</v>
      </c>
      <c r="S1302" s="2">
        <v>43503</v>
      </c>
      <c r="T1302" t="s">
        <v>1116</v>
      </c>
      <c r="U1302">
        <v>81.5</v>
      </c>
      <c r="V1302">
        <v>0.05</v>
      </c>
      <c r="W1302">
        <f t="shared" si="234"/>
        <v>16436999.806906492</v>
      </c>
      <c r="X1302">
        <f t="shared" si="224"/>
        <v>41092.499517266231</v>
      </c>
      <c r="Y1302">
        <f t="shared" si="225"/>
        <v>500</v>
      </c>
      <c r="Z1302">
        <f t="shared" si="226"/>
        <v>-41132.75</v>
      </c>
      <c r="AA1302">
        <f t="shared" si="227"/>
        <v>16395867.056906492</v>
      </c>
      <c r="AB1302" s="9">
        <f>IFERROR(AA1302/MAX($A$3:AA1302)-1,"")</f>
        <v>-1.211203485783019E-2</v>
      </c>
      <c r="AG1302" s="2">
        <f t="shared" si="232"/>
        <v>43822</v>
      </c>
      <c r="AH1302">
        <v>21294811.404554009</v>
      </c>
      <c r="AI1302" s="9">
        <f>AH1302/MAX($AH$2:AH1302)-1</f>
        <v>-7.049463359472985E-3</v>
      </c>
      <c r="AJ1302" s="29">
        <f t="shared" si="228"/>
        <v>1</v>
      </c>
      <c r="AK1302" s="29">
        <f t="shared" si="229"/>
        <v>1</v>
      </c>
      <c r="AL1302" s="30">
        <f t="shared" si="233"/>
        <v>2</v>
      </c>
      <c r="AM1302" s="30">
        <f t="shared" si="230"/>
        <v>2369</v>
      </c>
      <c r="AN1302" s="31">
        <f t="shared" ca="1" si="231"/>
        <v>-7.049463359472985E-3</v>
      </c>
      <c r="AV1302" t="s">
        <v>1116</v>
      </c>
      <c r="AW1302" t="s">
        <v>31</v>
      </c>
      <c r="AX1302" s="7">
        <v>43503.4375</v>
      </c>
      <c r="AY1302">
        <v>81.5</v>
      </c>
      <c r="AZ1302" s="7">
        <v>43503.635416666664</v>
      </c>
      <c r="BA1302">
        <v>0.05</v>
      </c>
      <c r="BB1302" s="8">
        <v>-0.99939999999999996</v>
      </c>
      <c r="BC1302">
        <v>-87448</v>
      </c>
      <c r="BD1302" s="8">
        <v>-1.0094000000000001</v>
      </c>
      <c r="BE1302">
        <v>1062.9970000000001</v>
      </c>
      <c r="BF1302">
        <v>86634.27</v>
      </c>
      <c r="BG1302">
        <v>7239405.9400000004</v>
      </c>
      <c r="BH1302">
        <v>58</v>
      </c>
      <c r="BI1302">
        <v>-1507.72</v>
      </c>
      <c r="BJ1302" s="8">
        <v>-0.99939999999999996</v>
      </c>
      <c r="BK1302" s="8">
        <v>0.65639999999999998</v>
      </c>
      <c r="BL1302" t="s">
        <v>610</v>
      </c>
    </row>
    <row r="1303" spans="1:64" x14ac:dyDescent="0.45">
      <c r="A1303" t="s">
        <v>1074</v>
      </c>
      <c r="B1303" t="s">
        <v>31</v>
      </c>
      <c r="C1303" s="7">
        <v>43504.590277777781</v>
      </c>
      <c r="D1303">
        <v>203.8</v>
      </c>
      <c r="E1303" s="7">
        <v>43507.385416666664</v>
      </c>
      <c r="F1303">
        <v>94.9</v>
      </c>
      <c r="G1303" s="8">
        <v>-0.5343</v>
      </c>
      <c r="H1303">
        <v>-47322.51</v>
      </c>
      <c r="I1303" s="8">
        <v>-0.54900000000000004</v>
      </c>
      <c r="J1303">
        <v>422.94909999999999</v>
      </c>
      <c r="K1303">
        <v>86197.02</v>
      </c>
      <c r="L1303">
        <v>7192083.4400000004</v>
      </c>
      <c r="M1303">
        <v>19</v>
      </c>
      <c r="N1303">
        <v>-2490.66</v>
      </c>
      <c r="O1303" s="8">
        <v>-0.5343</v>
      </c>
      <c r="P1303" s="8">
        <v>8.2900000000000001E-2</v>
      </c>
      <c r="Q1303" t="s">
        <v>610</v>
      </c>
      <c r="S1303" s="2">
        <v>43504</v>
      </c>
      <c r="T1303" t="s">
        <v>1074</v>
      </c>
      <c r="U1303">
        <v>203.8</v>
      </c>
      <c r="V1303">
        <v>94.9</v>
      </c>
      <c r="W1303">
        <f t="shared" si="234"/>
        <v>16395867.056906492</v>
      </c>
      <c r="X1303">
        <f t="shared" si="224"/>
        <v>40989.667642266228</v>
      </c>
      <c r="Y1303">
        <f t="shared" si="225"/>
        <v>200</v>
      </c>
      <c r="Z1303">
        <f t="shared" si="226"/>
        <v>-22377.4</v>
      </c>
      <c r="AA1303">
        <f t="shared" si="227"/>
        <v>16373489.656906491</v>
      </c>
      <c r="AB1303" s="9">
        <f>IFERROR(AA1303/MAX($A$3:AA1303)-1,"")</f>
        <v>-1.3460323671983576E-2</v>
      </c>
      <c r="AG1303" s="2">
        <f t="shared" si="232"/>
        <v>43823</v>
      </c>
      <c r="AH1303">
        <v>21294811.404554009</v>
      </c>
      <c r="AI1303" s="9">
        <f>AH1303/MAX($AH$2:AH1303)-1</f>
        <v>-7.049463359472985E-3</v>
      </c>
      <c r="AJ1303" s="29">
        <f t="shared" si="228"/>
        <v>1</v>
      </c>
      <c r="AK1303" s="29">
        <f t="shared" si="229"/>
        <v>1</v>
      </c>
      <c r="AL1303" s="30">
        <f t="shared" si="233"/>
        <v>2</v>
      </c>
      <c r="AM1303" s="30">
        <f t="shared" si="230"/>
        <v>2369</v>
      </c>
      <c r="AN1303" s="31">
        <f t="shared" ca="1" si="231"/>
        <v>-7.049463359472985E-3</v>
      </c>
      <c r="AV1303" t="s">
        <v>1074</v>
      </c>
      <c r="AW1303" t="s">
        <v>31</v>
      </c>
      <c r="AX1303" s="7">
        <v>43504.590277777781</v>
      </c>
      <c r="AY1303">
        <v>203.8</v>
      </c>
      <c r="AZ1303" s="7">
        <v>43507.385416666664</v>
      </c>
      <c r="BA1303">
        <v>94.9</v>
      </c>
      <c r="BB1303" s="8">
        <v>-0.5343</v>
      </c>
      <c r="BC1303">
        <v>-47322.51</v>
      </c>
      <c r="BD1303" s="8">
        <v>-0.54900000000000004</v>
      </c>
      <c r="BE1303">
        <v>422.94909999999999</v>
      </c>
      <c r="BF1303">
        <v>86197.02</v>
      </c>
      <c r="BG1303">
        <v>7192083.4400000004</v>
      </c>
      <c r="BH1303">
        <v>19</v>
      </c>
      <c r="BI1303">
        <v>-2490.66</v>
      </c>
      <c r="BJ1303" s="8">
        <v>-0.5343</v>
      </c>
      <c r="BK1303" s="8">
        <v>8.2900000000000001E-2</v>
      </c>
      <c r="BL1303" t="s">
        <v>610</v>
      </c>
    </row>
    <row r="1304" spans="1:64" x14ac:dyDescent="0.45">
      <c r="A1304" t="s">
        <v>1117</v>
      </c>
      <c r="B1304" t="s">
        <v>31</v>
      </c>
      <c r="C1304" s="7">
        <v>43508.611111111109</v>
      </c>
      <c r="D1304">
        <v>116.85</v>
      </c>
      <c r="E1304" s="7">
        <v>43509.388888888891</v>
      </c>
      <c r="F1304">
        <v>104.4</v>
      </c>
      <c r="G1304" s="8">
        <v>-0.1065</v>
      </c>
      <c r="H1304">
        <v>-9784.09</v>
      </c>
      <c r="I1304" s="8">
        <v>-0.1255</v>
      </c>
      <c r="J1304">
        <v>667.28660000000002</v>
      </c>
      <c r="K1304">
        <v>77972.429999999993</v>
      </c>
      <c r="L1304">
        <v>5584702.0300000003</v>
      </c>
      <c r="M1304">
        <v>14</v>
      </c>
      <c r="N1304">
        <v>-698.86</v>
      </c>
      <c r="O1304" s="8">
        <v>-0.50490000000000002</v>
      </c>
      <c r="P1304" s="8">
        <v>0.32690000000000002</v>
      </c>
      <c r="Q1304" t="s">
        <v>610</v>
      </c>
      <c r="S1304" s="2">
        <v>43508</v>
      </c>
      <c r="T1304" t="s">
        <v>1117</v>
      </c>
      <c r="U1304">
        <v>116.85</v>
      </c>
      <c r="V1304">
        <v>104.4</v>
      </c>
      <c r="W1304">
        <f t="shared" si="234"/>
        <v>16373489.656906491</v>
      </c>
      <c r="X1304">
        <f t="shared" si="224"/>
        <v>40933.724142266226</v>
      </c>
      <c r="Y1304">
        <f t="shared" si="225"/>
        <v>350</v>
      </c>
      <c r="Z1304">
        <f t="shared" si="226"/>
        <v>-5131.8749999999927</v>
      </c>
      <c r="AA1304" t="str">
        <f t="shared" si="227"/>
        <v/>
      </c>
      <c r="AB1304" s="9" t="str">
        <f>IFERROR(AA1304/MAX($A$3:AA1304)-1,"")</f>
        <v/>
      </c>
      <c r="AG1304" s="2">
        <f t="shared" si="232"/>
        <v>43824</v>
      </c>
      <c r="AH1304">
        <v>21294811.404554009</v>
      </c>
      <c r="AI1304" s="9">
        <f>AH1304/MAX($AH$2:AH1304)-1</f>
        <v>-7.049463359472985E-3</v>
      </c>
      <c r="AJ1304" s="29">
        <f t="shared" si="228"/>
        <v>1</v>
      </c>
      <c r="AK1304" s="29">
        <f t="shared" si="229"/>
        <v>1</v>
      </c>
      <c r="AL1304" s="30">
        <f t="shared" si="233"/>
        <v>2</v>
      </c>
      <c r="AM1304" s="30">
        <f t="shared" si="230"/>
        <v>2369</v>
      </c>
      <c r="AN1304" s="31">
        <f t="shared" ca="1" si="231"/>
        <v>-7.049463359472985E-3</v>
      </c>
      <c r="AV1304" t="s">
        <v>1117</v>
      </c>
      <c r="AW1304" t="s">
        <v>31</v>
      </c>
      <c r="AX1304" s="7">
        <v>43508.611111111109</v>
      </c>
      <c r="AY1304">
        <v>116.85</v>
      </c>
      <c r="AZ1304" s="7">
        <v>43509.388888888891</v>
      </c>
      <c r="BA1304">
        <v>104.4</v>
      </c>
      <c r="BB1304" s="8">
        <v>-0.1065</v>
      </c>
      <c r="BC1304">
        <v>-9784.09</v>
      </c>
      <c r="BD1304" s="8">
        <v>-0.1255</v>
      </c>
      <c r="BE1304">
        <v>667.28660000000002</v>
      </c>
      <c r="BF1304">
        <v>77972.429999999993</v>
      </c>
      <c r="BG1304">
        <v>5584702.0300000003</v>
      </c>
      <c r="BH1304">
        <v>14</v>
      </c>
      <c r="BI1304">
        <v>-698.86</v>
      </c>
      <c r="BJ1304" s="8">
        <v>-0.50490000000000002</v>
      </c>
      <c r="BK1304" s="8">
        <v>0.32690000000000002</v>
      </c>
      <c r="BL1304" t="s">
        <v>610</v>
      </c>
    </row>
    <row r="1305" spans="1:64" x14ac:dyDescent="0.45">
      <c r="A1305" t="s">
        <v>1117</v>
      </c>
      <c r="B1305" t="s">
        <v>31</v>
      </c>
      <c r="C1305" s="7">
        <v>43508.611111111109</v>
      </c>
      <c r="D1305">
        <v>116.85</v>
      </c>
      <c r="E1305" s="7">
        <v>43509.385416666664</v>
      </c>
      <c r="F1305">
        <v>101</v>
      </c>
      <c r="G1305" s="8">
        <v>-0.1356</v>
      </c>
      <c r="H1305">
        <v>-13262.62</v>
      </c>
      <c r="I1305" s="8">
        <v>-0.15429999999999999</v>
      </c>
      <c r="J1305">
        <v>735.64760000000001</v>
      </c>
      <c r="K1305">
        <v>85960.42</v>
      </c>
      <c r="L1305">
        <v>7178820.8099999996</v>
      </c>
      <c r="M1305">
        <v>13</v>
      </c>
      <c r="N1305">
        <v>-1020.2</v>
      </c>
      <c r="O1305" s="8">
        <v>-0.50490000000000002</v>
      </c>
      <c r="P1305" s="8">
        <v>0.32690000000000002</v>
      </c>
      <c r="Q1305" t="s">
        <v>610</v>
      </c>
      <c r="S1305" s="2">
        <v>43508</v>
      </c>
      <c r="T1305" t="s">
        <v>1117</v>
      </c>
      <c r="U1305">
        <v>116.85</v>
      </c>
      <c r="V1305">
        <v>101</v>
      </c>
      <c r="W1305">
        <f t="shared" si="234"/>
        <v>16373489.656906491</v>
      </c>
      <c r="X1305">
        <f t="shared" si="224"/>
        <v>40933.724142266226</v>
      </c>
      <c r="Y1305">
        <f t="shared" si="225"/>
        <v>350</v>
      </c>
      <c r="Z1305">
        <f t="shared" si="226"/>
        <v>-6309.9749999999976</v>
      </c>
      <c r="AA1305" t="str">
        <f t="shared" si="227"/>
        <v/>
      </c>
      <c r="AB1305" s="9" t="str">
        <f>IFERROR(AA1305/MAX($A$3:AA1305)-1,"")</f>
        <v/>
      </c>
      <c r="AG1305" s="2">
        <f t="shared" si="232"/>
        <v>43825</v>
      </c>
      <c r="AH1305">
        <v>21322674.192054011</v>
      </c>
      <c r="AI1305" s="9">
        <f>AH1305/MAX($AH$2:AH1305)-1</f>
        <v>-5.7502562768260157E-3</v>
      </c>
      <c r="AJ1305" s="29">
        <f t="shared" si="228"/>
        <v>1</v>
      </c>
      <c r="AK1305" s="29">
        <f t="shared" si="229"/>
        <v>1</v>
      </c>
      <c r="AL1305" s="30">
        <f t="shared" si="233"/>
        <v>2</v>
      </c>
      <c r="AM1305" s="30">
        <f t="shared" si="230"/>
        <v>2369</v>
      </c>
      <c r="AN1305" s="31">
        <f t="shared" ca="1" si="231"/>
        <v>-5.7502562768260157E-3</v>
      </c>
      <c r="AV1305" t="s">
        <v>1117</v>
      </c>
      <c r="AW1305" t="s">
        <v>31</v>
      </c>
      <c r="AX1305" s="7">
        <v>43508.611111111109</v>
      </c>
      <c r="AY1305">
        <v>116.85</v>
      </c>
      <c r="AZ1305" s="7">
        <v>43509.385416666664</v>
      </c>
      <c r="BA1305">
        <v>101</v>
      </c>
      <c r="BB1305" s="8">
        <v>-0.1356</v>
      </c>
      <c r="BC1305">
        <v>-13262.62</v>
      </c>
      <c r="BD1305" s="8">
        <v>-0.15429999999999999</v>
      </c>
      <c r="BE1305">
        <v>735.64760000000001</v>
      </c>
      <c r="BF1305">
        <v>85960.42</v>
      </c>
      <c r="BG1305">
        <v>7178820.8099999996</v>
      </c>
      <c r="BH1305">
        <v>13</v>
      </c>
      <c r="BI1305">
        <v>-1020.2</v>
      </c>
      <c r="BJ1305" s="8">
        <v>-0.50490000000000002</v>
      </c>
      <c r="BK1305" s="8">
        <v>0.32690000000000002</v>
      </c>
      <c r="BL1305" t="s">
        <v>610</v>
      </c>
    </row>
    <row r="1306" spans="1:64" x14ac:dyDescent="0.45">
      <c r="A1306" t="s">
        <v>1096</v>
      </c>
      <c r="B1306" t="s">
        <v>31</v>
      </c>
      <c r="C1306" s="7">
        <v>43508.614583333336</v>
      </c>
      <c r="D1306">
        <v>102.2</v>
      </c>
      <c r="E1306" s="7">
        <v>43509.388888888891</v>
      </c>
      <c r="F1306">
        <v>64.150000000000006</v>
      </c>
      <c r="G1306" s="8">
        <v>-0.37230000000000002</v>
      </c>
      <c r="H1306">
        <v>-30295.97</v>
      </c>
      <c r="I1306" s="8">
        <v>-0.3886</v>
      </c>
      <c r="J1306">
        <v>762.86329999999998</v>
      </c>
      <c r="K1306">
        <v>77964.63</v>
      </c>
      <c r="L1306">
        <v>5554406.0599999996</v>
      </c>
      <c r="M1306">
        <v>13</v>
      </c>
      <c r="N1306">
        <v>-2330.46</v>
      </c>
      <c r="O1306" s="8">
        <v>-0.59250000000000003</v>
      </c>
      <c r="P1306" s="8">
        <v>6.8500000000000005E-2</v>
      </c>
      <c r="Q1306" t="s">
        <v>610</v>
      </c>
      <c r="S1306" s="2">
        <v>43508</v>
      </c>
      <c r="T1306" t="s">
        <v>1096</v>
      </c>
      <c r="U1306">
        <v>102.2</v>
      </c>
      <c r="V1306">
        <v>64.150000000000006</v>
      </c>
      <c r="W1306">
        <f t="shared" si="234"/>
        <v>16373489.656906491</v>
      </c>
      <c r="X1306">
        <f t="shared" si="224"/>
        <v>40933.724142266226</v>
      </c>
      <c r="Y1306">
        <f t="shared" si="225"/>
        <v>400</v>
      </c>
      <c r="Z1306">
        <f t="shared" si="226"/>
        <v>-15885.400000000001</v>
      </c>
      <c r="AA1306" t="str">
        <f t="shared" si="227"/>
        <v/>
      </c>
      <c r="AB1306" s="9" t="str">
        <f>IFERROR(AA1306/MAX($A$3:AA1306)-1,"")</f>
        <v/>
      </c>
      <c r="AG1306" s="2">
        <f t="shared" si="232"/>
        <v>43826</v>
      </c>
      <c r="AH1306">
        <v>21260664.32955401</v>
      </c>
      <c r="AI1306" s="9">
        <f>AH1306/MAX($AH$2:AH1306)-1</f>
        <v>-8.6416989422075652E-3</v>
      </c>
      <c r="AJ1306" s="29">
        <f t="shared" si="228"/>
        <v>1</v>
      </c>
      <c r="AK1306" s="29">
        <f t="shared" si="229"/>
        <v>1</v>
      </c>
      <c r="AL1306" s="30">
        <f t="shared" si="233"/>
        <v>2</v>
      </c>
      <c r="AM1306" s="30">
        <f t="shared" si="230"/>
        <v>2369</v>
      </c>
      <c r="AN1306" s="31">
        <f t="shared" ca="1" si="231"/>
        <v>-8.6416989422075652E-3</v>
      </c>
      <c r="AV1306" t="s">
        <v>1096</v>
      </c>
      <c r="AW1306" t="s">
        <v>31</v>
      </c>
      <c r="AX1306" s="7">
        <v>43508.614583333336</v>
      </c>
      <c r="AY1306">
        <v>102.2</v>
      </c>
      <c r="AZ1306" s="7">
        <v>43509.388888888891</v>
      </c>
      <c r="BA1306">
        <v>64.150000000000006</v>
      </c>
      <c r="BB1306" s="8">
        <v>-0.37230000000000002</v>
      </c>
      <c r="BC1306">
        <v>-30295.97</v>
      </c>
      <c r="BD1306" s="8">
        <v>-0.3886</v>
      </c>
      <c r="BE1306">
        <v>762.86329999999998</v>
      </c>
      <c r="BF1306">
        <v>77964.63</v>
      </c>
      <c r="BG1306">
        <v>5554406.0599999996</v>
      </c>
      <c r="BH1306">
        <v>13</v>
      </c>
      <c r="BI1306">
        <v>-2330.46</v>
      </c>
      <c r="BJ1306" s="8">
        <v>-0.59250000000000003</v>
      </c>
      <c r="BK1306" s="8">
        <v>6.8500000000000005E-2</v>
      </c>
      <c r="BL1306" t="s">
        <v>610</v>
      </c>
    </row>
    <row r="1307" spans="1:64" x14ac:dyDescent="0.45">
      <c r="A1307" t="s">
        <v>1096</v>
      </c>
      <c r="B1307" t="s">
        <v>31</v>
      </c>
      <c r="C1307" s="7">
        <v>43508.614583333336</v>
      </c>
      <c r="D1307">
        <v>102.2</v>
      </c>
      <c r="E1307" s="7">
        <v>43509.385416666664</v>
      </c>
      <c r="F1307">
        <v>62.05</v>
      </c>
      <c r="G1307" s="8">
        <v>-0.39290000000000003</v>
      </c>
      <c r="H1307">
        <v>-35148.160000000003</v>
      </c>
      <c r="I1307" s="8">
        <v>-0.40889999999999999</v>
      </c>
      <c r="J1307">
        <v>841.01589999999999</v>
      </c>
      <c r="K1307">
        <v>85951.82</v>
      </c>
      <c r="L1307">
        <v>7143672.6600000001</v>
      </c>
      <c r="M1307">
        <v>12</v>
      </c>
      <c r="N1307">
        <v>-2929.01</v>
      </c>
      <c r="O1307" s="8">
        <v>-0.39290000000000003</v>
      </c>
      <c r="P1307" s="8">
        <v>6.8500000000000005E-2</v>
      </c>
      <c r="Q1307" t="s">
        <v>610</v>
      </c>
      <c r="S1307" s="2">
        <v>43508</v>
      </c>
      <c r="T1307" t="s">
        <v>1096</v>
      </c>
      <c r="U1307">
        <v>102.2</v>
      </c>
      <c r="V1307">
        <v>62.05</v>
      </c>
      <c r="W1307">
        <f t="shared" si="234"/>
        <v>16373489.656906491</v>
      </c>
      <c r="X1307">
        <f t="shared" si="224"/>
        <v>40933.724142266226</v>
      </c>
      <c r="Y1307">
        <f t="shared" si="225"/>
        <v>400</v>
      </c>
      <c r="Z1307">
        <f t="shared" si="226"/>
        <v>-16717.000000000004</v>
      </c>
      <c r="AA1307">
        <f t="shared" si="227"/>
        <v>16329445.406906491</v>
      </c>
      <c r="AB1307" s="9">
        <f>IFERROR(AA1307/MAX($A$3:AA1307)-1,"")</f>
        <v>-1.6114089060401127E-2</v>
      </c>
      <c r="AG1307" s="2">
        <f t="shared" si="232"/>
        <v>43827</v>
      </c>
      <c r="AH1307">
        <v>21260664.32955401</v>
      </c>
      <c r="AI1307" s="9">
        <f>AH1307/MAX($AH$2:AH1307)-1</f>
        <v>-8.6416989422075652E-3</v>
      </c>
      <c r="AJ1307" s="29">
        <f t="shared" si="228"/>
        <v>1</v>
      </c>
      <c r="AK1307" s="29">
        <f t="shared" si="229"/>
        <v>1</v>
      </c>
      <c r="AL1307" s="30">
        <f t="shared" si="233"/>
        <v>2</v>
      </c>
      <c r="AM1307" s="30">
        <f t="shared" si="230"/>
        <v>2369</v>
      </c>
      <c r="AN1307" s="31">
        <f t="shared" ca="1" si="231"/>
        <v>-8.6416989422075652E-3</v>
      </c>
      <c r="AV1307" t="s">
        <v>1096</v>
      </c>
      <c r="AW1307" t="s">
        <v>31</v>
      </c>
      <c r="AX1307" s="7">
        <v>43508.614583333336</v>
      </c>
      <c r="AY1307">
        <v>102.2</v>
      </c>
      <c r="AZ1307" s="7">
        <v>43509.385416666664</v>
      </c>
      <c r="BA1307">
        <v>62.05</v>
      </c>
      <c r="BB1307" s="8">
        <v>-0.39290000000000003</v>
      </c>
      <c r="BC1307">
        <v>-35148.160000000003</v>
      </c>
      <c r="BD1307" s="8">
        <v>-0.40889999999999999</v>
      </c>
      <c r="BE1307">
        <v>841.01589999999999</v>
      </c>
      <c r="BF1307">
        <v>85951.82</v>
      </c>
      <c r="BG1307">
        <v>7143672.6600000001</v>
      </c>
      <c r="BH1307">
        <v>12</v>
      </c>
      <c r="BI1307">
        <v>-2929.01</v>
      </c>
      <c r="BJ1307" s="8">
        <v>-0.39290000000000003</v>
      </c>
      <c r="BK1307" s="8">
        <v>6.8500000000000005E-2</v>
      </c>
      <c r="BL1307" t="s">
        <v>610</v>
      </c>
    </row>
    <row r="1308" spans="1:64" x14ac:dyDescent="0.45">
      <c r="A1308" t="s">
        <v>1096</v>
      </c>
      <c r="B1308" t="s">
        <v>31</v>
      </c>
      <c r="C1308" s="7">
        <v>43509.569444444445</v>
      </c>
      <c r="D1308">
        <v>101.25</v>
      </c>
      <c r="E1308" s="7">
        <v>43510.388888888891</v>
      </c>
      <c r="F1308">
        <v>150.30000000000001</v>
      </c>
      <c r="G1308" s="8">
        <v>0.4844</v>
      </c>
      <c r="H1308">
        <v>35744.03</v>
      </c>
      <c r="I1308" s="8">
        <v>0.45960000000000001</v>
      </c>
      <c r="J1308">
        <v>768.11879999999996</v>
      </c>
      <c r="K1308">
        <v>77772.03</v>
      </c>
      <c r="L1308">
        <v>5590150.0899999999</v>
      </c>
      <c r="M1308">
        <v>26</v>
      </c>
      <c r="N1308">
        <v>1374.77</v>
      </c>
      <c r="O1308" s="8">
        <v>-0.4914</v>
      </c>
      <c r="P1308" s="8">
        <v>0.65580000000000005</v>
      </c>
      <c r="Q1308" t="s">
        <v>610</v>
      </c>
      <c r="S1308" s="2">
        <v>43509</v>
      </c>
      <c r="T1308" t="s">
        <v>1096</v>
      </c>
      <c r="U1308">
        <v>101.25</v>
      </c>
      <c r="V1308">
        <v>150.30000000000001</v>
      </c>
      <c r="W1308">
        <f t="shared" si="234"/>
        <v>16329445.406906491</v>
      </c>
      <c r="X1308">
        <f t="shared" si="224"/>
        <v>40823.613517266225</v>
      </c>
      <c r="Y1308">
        <f t="shared" si="225"/>
        <v>400</v>
      </c>
      <c r="Z1308">
        <f t="shared" si="226"/>
        <v>18613.8</v>
      </c>
      <c r="AA1308" t="str">
        <f t="shared" si="227"/>
        <v/>
      </c>
      <c r="AB1308" s="9" t="str">
        <f>IFERROR(AA1308/MAX($A$3:AA1308)-1,"")</f>
        <v/>
      </c>
      <c r="AG1308" s="2">
        <f t="shared" si="232"/>
        <v>43828</v>
      </c>
      <c r="AH1308">
        <v>21260664.32955401</v>
      </c>
      <c r="AI1308" s="9">
        <f>AH1308/MAX($AH$2:AH1308)-1</f>
        <v>-8.6416989422075652E-3</v>
      </c>
      <c r="AJ1308" s="29">
        <f t="shared" si="228"/>
        <v>1</v>
      </c>
      <c r="AK1308" s="29">
        <f t="shared" si="229"/>
        <v>1</v>
      </c>
      <c r="AL1308" s="30">
        <f t="shared" si="233"/>
        <v>2</v>
      </c>
      <c r="AM1308" s="30">
        <f t="shared" si="230"/>
        <v>2369</v>
      </c>
      <c r="AN1308" s="31">
        <f t="shared" ca="1" si="231"/>
        <v>-8.6416989422075652E-3</v>
      </c>
      <c r="AV1308" t="s">
        <v>1096</v>
      </c>
      <c r="AW1308" t="s">
        <v>31</v>
      </c>
      <c r="AX1308" s="7">
        <v>43509.569444444445</v>
      </c>
      <c r="AY1308">
        <v>101.25</v>
      </c>
      <c r="AZ1308" s="7">
        <v>43510.388888888891</v>
      </c>
      <c r="BA1308">
        <v>150.30000000000001</v>
      </c>
      <c r="BB1308" s="8">
        <v>0.4844</v>
      </c>
      <c r="BC1308">
        <v>35744.03</v>
      </c>
      <c r="BD1308" s="8">
        <v>0.45960000000000001</v>
      </c>
      <c r="BE1308">
        <v>768.11879999999996</v>
      </c>
      <c r="BF1308">
        <v>77772.03</v>
      </c>
      <c r="BG1308">
        <v>5590150.0899999999</v>
      </c>
      <c r="BH1308">
        <v>26</v>
      </c>
      <c r="BI1308">
        <v>1374.77</v>
      </c>
      <c r="BJ1308" s="8">
        <v>-0.4914</v>
      </c>
      <c r="BK1308" s="8">
        <v>0.65580000000000005</v>
      </c>
      <c r="BL1308" t="s">
        <v>610</v>
      </c>
    </row>
    <row r="1309" spans="1:64" x14ac:dyDescent="0.45">
      <c r="A1309" t="s">
        <v>1096</v>
      </c>
      <c r="B1309" t="s">
        <v>31</v>
      </c>
      <c r="C1309" s="7">
        <v>43509.569444444445</v>
      </c>
      <c r="D1309">
        <v>101.25</v>
      </c>
      <c r="E1309" s="7">
        <v>43510.385416666664</v>
      </c>
      <c r="F1309">
        <v>160</v>
      </c>
      <c r="G1309" s="8">
        <v>0.58020000000000005</v>
      </c>
      <c r="H1309">
        <v>47526.07</v>
      </c>
      <c r="I1309" s="8">
        <v>0.5544</v>
      </c>
      <c r="J1309">
        <v>846.60109999999997</v>
      </c>
      <c r="K1309">
        <v>85718.37</v>
      </c>
      <c r="L1309">
        <v>7191198.7300000004</v>
      </c>
      <c r="M1309">
        <v>25</v>
      </c>
      <c r="N1309">
        <v>1901.04</v>
      </c>
      <c r="O1309" s="8">
        <v>-0.4914</v>
      </c>
      <c r="P1309" s="8">
        <v>0.58020000000000005</v>
      </c>
      <c r="Q1309" t="s">
        <v>610</v>
      </c>
      <c r="S1309" s="2">
        <v>43509</v>
      </c>
      <c r="T1309" t="s">
        <v>1096</v>
      </c>
      <c r="U1309">
        <v>101.25</v>
      </c>
      <c r="V1309">
        <v>160</v>
      </c>
      <c r="W1309">
        <f t="shared" si="234"/>
        <v>16329445.406906491</v>
      </c>
      <c r="X1309">
        <f t="shared" si="224"/>
        <v>40823.613517266225</v>
      </c>
      <c r="Y1309">
        <f t="shared" si="225"/>
        <v>400</v>
      </c>
      <c r="Z1309">
        <f t="shared" si="226"/>
        <v>22455</v>
      </c>
      <c r="AA1309" t="str">
        <f t="shared" si="227"/>
        <v/>
      </c>
      <c r="AB1309" s="9" t="str">
        <f>IFERROR(AA1309/MAX($A$3:AA1309)-1,"")</f>
        <v/>
      </c>
      <c r="AG1309" s="2">
        <f t="shared" si="232"/>
        <v>43829</v>
      </c>
      <c r="AH1309">
        <v>21260664.32955401</v>
      </c>
      <c r="AI1309" s="9">
        <f>AH1309/MAX($AH$2:AH1309)-1</f>
        <v>-8.6416989422075652E-3</v>
      </c>
      <c r="AJ1309" s="29">
        <f t="shared" si="228"/>
        <v>1</v>
      </c>
      <c r="AK1309" s="29">
        <f t="shared" si="229"/>
        <v>1</v>
      </c>
      <c r="AL1309" s="30">
        <f t="shared" si="233"/>
        <v>2</v>
      </c>
      <c r="AM1309" s="30">
        <f t="shared" si="230"/>
        <v>2369</v>
      </c>
      <c r="AN1309" s="31">
        <f t="shared" ca="1" si="231"/>
        <v>-8.6416989422075652E-3</v>
      </c>
      <c r="AV1309" t="s">
        <v>1096</v>
      </c>
      <c r="AW1309" t="s">
        <v>31</v>
      </c>
      <c r="AX1309" s="7">
        <v>43509.569444444445</v>
      </c>
      <c r="AY1309">
        <v>101.25</v>
      </c>
      <c r="AZ1309" s="7">
        <v>43510.385416666664</v>
      </c>
      <c r="BA1309">
        <v>160</v>
      </c>
      <c r="BB1309" s="8">
        <v>0.58020000000000005</v>
      </c>
      <c r="BC1309">
        <v>47526.07</v>
      </c>
      <c r="BD1309" s="8">
        <v>0.5544</v>
      </c>
      <c r="BE1309">
        <v>846.60109999999997</v>
      </c>
      <c r="BF1309">
        <v>85718.37</v>
      </c>
      <c r="BG1309">
        <v>7191198.7300000004</v>
      </c>
      <c r="BH1309">
        <v>25</v>
      </c>
      <c r="BI1309">
        <v>1901.04</v>
      </c>
      <c r="BJ1309" s="8">
        <v>-0.4914</v>
      </c>
      <c r="BK1309" s="8">
        <v>0.58020000000000005</v>
      </c>
      <c r="BL1309" t="s">
        <v>610</v>
      </c>
    </row>
    <row r="1310" spans="1:64" x14ac:dyDescent="0.45">
      <c r="A1310" t="s">
        <v>1097</v>
      </c>
      <c r="B1310" t="s">
        <v>31</v>
      </c>
      <c r="C1310" s="7">
        <v>43509.628472222219</v>
      </c>
      <c r="D1310">
        <v>61.4</v>
      </c>
      <c r="E1310" s="7">
        <v>43510.388888888891</v>
      </c>
      <c r="F1310">
        <v>86.05</v>
      </c>
      <c r="G1310" s="8">
        <v>0.40150000000000002</v>
      </c>
      <c r="H1310">
        <v>29339.86</v>
      </c>
      <c r="I1310" s="8">
        <v>0.3775</v>
      </c>
      <c r="J1310">
        <v>1265.9860000000001</v>
      </c>
      <c r="K1310">
        <v>77731.55</v>
      </c>
      <c r="L1310">
        <v>5619489.9500000002</v>
      </c>
      <c r="M1310">
        <v>9</v>
      </c>
      <c r="N1310">
        <v>3259.98</v>
      </c>
      <c r="O1310" s="8">
        <v>-0.47560000000000002</v>
      </c>
      <c r="P1310" s="8">
        <v>0.62949999999999995</v>
      </c>
      <c r="Q1310" t="s">
        <v>610</v>
      </c>
      <c r="S1310" s="2">
        <v>43509</v>
      </c>
      <c r="T1310" t="s">
        <v>1097</v>
      </c>
      <c r="U1310">
        <v>61.4</v>
      </c>
      <c r="V1310">
        <v>86.05</v>
      </c>
      <c r="W1310">
        <f t="shared" si="234"/>
        <v>16329445.406906491</v>
      </c>
      <c r="X1310">
        <f t="shared" si="224"/>
        <v>40823.613517266225</v>
      </c>
      <c r="Y1310">
        <f t="shared" si="225"/>
        <v>675</v>
      </c>
      <c r="Z1310">
        <f t="shared" si="226"/>
        <v>15643.4625</v>
      </c>
      <c r="AA1310" t="str">
        <f t="shared" si="227"/>
        <v/>
      </c>
      <c r="AB1310" s="9" t="str">
        <f>IFERROR(AA1310/MAX($A$3:AA1310)-1,"")</f>
        <v/>
      </c>
      <c r="AG1310" s="2">
        <f t="shared" si="232"/>
        <v>43830</v>
      </c>
      <c r="AH1310">
        <v>21260664.32955401</v>
      </c>
      <c r="AI1310" s="9">
        <f>AH1310/MAX($AH$2:AH1310)-1</f>
        <v>-8.6416989422075652E-3</v>
      </c>
      <c r="AJ1310" s="29">
        <f t="shared" si="228"/>
        <v>1</v>
      </c>
      <c r="AK1310" s="29">
        <f t="shared" si="229"/>
        <v>1</v>
      </c>
      <c r="AL1310" s="30">
        <f t="shared" si="233"/>
        <v>2</v>
      </c>
      <c r="AM1310" s="30">
        <f t="shared" si="230"/>
        <v>2369</v>
      </c>
      <c r="AN1310" s="31">
        <f t="shared" ca="1" si="231"/>
        <v>-8.6416989422075652E-3</v>
      </c>
      <c r="AV1310" t="s">
        <v>1097</v>
      </c>
      <c r="AW1310" t="s">
        <v>31</v>
      </c>
      <c r="AX1310" s="7">
        <v>43509.628472222219</v>
      </c>
      <c r="AY1310">
        <v>61.4</v>
      </c>
      <c r="AZ1310" s="7">
        <v>43510.388888888891</v>
      </c>
      <c r="BA1310">
        <v>86.05</v>
      </c>
      <c r="BB1310" s="8">
        <v>0.40150000000000002</v>
      </c>
      <c r="BC1310">
        <v>29339.86</v>
      </c>
      <c r="BD1310" s="8">
        <v>0.3775</v>
      </c>
      <c r="BE1310">
        <v>1265.9860000000001</v>
      </c>
      <c r="BF1310">
        <v>77731.55</v>
      </c>
      <c r="BG1310">
        <v>5619489.9500000002</v>
      </c>
      <c r="BH1310">
        <v>9</v>
      </c>
      <c r="BI1310">
        <v>3259.98</v>
      </c>
      <c r="BJ1310" s="8">
        <v>-0.47560000000000002</v>
      </c>
      <c r="BK1310" s="8">
        <v>0.62949999999999995</v>
      </c>
      <c r="BL1310" t="s">
        <v>610</v>
      </c>
    </row>
    <row r="1311" spans="1:64" x14ac:dyDescent="0.45">
      <c r="A1311" t="s">
        <v>1097</v>
      </c>
      <c r="B1311" t="s">
        <v>31</v>
      </c>
      <c r="C1311" s="7">
        <v>43509.628472222219</v>
      </c>
      <c r="D1311">
        <v>61.4</v>
      </c>
      <c r="E1311" s="7">
        <v>43510.385416666664</v>
      </c>
      <c r="F1311">
        <v>95.650009999999995</v>
      </c>
      <c r="G1311" s="8">
        <v>0.55779999999999996</v>
      </c>
      <c r="H1311">
        <v>45598.94</v>
      </c>
      <c r="I1311" s="8">
        <v>0.53220000000000001</v>
      </c>
      <c r="J1311">
        <v>1395.338</v>
      </c>
      <c r="K1311">
        <v>85673.75</v>
      </c>
      <c r="L1311">
        <v>7236797.6699999999</v>
      </c>
      <c r="M1311">
        <v>8</v>
      </c>
      <c r="N1311">
        <v>5699.87</v>
      </c>
      <c r="O1311" s="8">
        <v>-0.47560000000000002</v>
      </c>
      <c r="P1311" s="8">
        <v>0.55779999999999996</v>
      </c>
      <c r="Q1311" t="s">
        <v>610</v>
      </c>
      <c r="S1311" s="2">
        <v>43509</v>
      </c>
      <c r="T1311" t="s">
        <v>1097</v>
      </c>
      <c r="U1311">
        <v>61.4</v>
      </c>
      <c r="V1311">
        <v>95.650009999999995</v>
      </c>
      <c r="W1311">
        <f t="shared" si="234"/>
        <v>16329445.406906491</v>
      </c>
      <c r="X1311">
        <f t="shared" si="224"/>
        <v>40823.613517266225</v>
      </c>
      <c r="Y1311">
        <f t="shared" si="225"/>
        <v>675</v>
      </c>
      <c r="Z1311">
        <f t="shared" si="226"/>
        <v>22058.669182499998</v>
      </c>
      <c r="AA1311">
        <f t="shared" si="227"/>
        <v>16408216.33858899</v>
      </c>
      <c r="AB1311" s="9">
        <f>IFERROR(AA1311/MAX($A$3:AA1311)-1,"")</f>
        <v>-1.136796278710972E-2</v>
      </c>
      <c r="AG1311" s="2">
        <f t="shared" si="232"/>
        <v>43831</v>
      </c>
      <c r="AH1311">
        <v>21201979.604554009</v>
      </c>
      <c r="AI1311" s="9">
        <f>AH1311/MAX($AH$2:AH1311)-1</f>
        <v>-1.1378094586871113E-2</v>
      </c>
      <c r="AJ1311" s="29">
        <f t="shared" si="228"/>
        <v>1</v>
      </c>
      <c r="AK1311" s="29">
        <f t="shared" si="229"/>
        <v>1</v>
      </c>
      <c r="AL1311" s="30">
        <f t="shared" si="233"/>
        <v>2</v>
      </c>
      <c r="AM1311" s="30">
        <f t="shared" si="230"/>
        <v>2369</v>
      </c>
      <c r="AN1311" s="31">
        <f t="shared" ca="1" si="231"/>
        <v>-1.1378094586871113E-2</v>
      </c>
      <c r="AV1311" t="s">
        <v>1097</v>
      </c>
      <c r="AW1311" t="s">
        <v>31</v>
      </c>
      <c r="AX1311" s="7">
        <v>43509.628472222219</v>
      </c>
      <c r="AY1311">
        <v>61.4</v>
      </c>
      <c r="AZ1311" s="7">
        <v>43510.385416666664</v>
      </c>
      <c r="BA1311">
        <v>95.650009999999995</v>
      </c>
      <c r="BB1311" s="8">
        <v>0.55779999999999996</v>
      </c>
      <c r="BC1311">
        <v>45598.94</v>
      </c>
      <c r="BD1311" s="8">
        <v>0.53220000000000001</v>
      </c>
      <c r="BE1311">
        <v>1395.338</v>
      </c>
      <c r="BF1311">
        <v>85673.75</v>
      </c>
      <c r="BG1311">
        <v>7236797.6699999999</v>
      </c>
      <c r="BH1311">
        <v>8</v>
      </c>
      <c r="BI1311">
        <v>5699.87</v>
      </c>
      <c r="BJ1311" s="8">
        <v>-0.47560000000000002</v>
      </c>
      <c r="BK1311" s="8">
        <v>0.55779999999999996</v>
      </c>
      <c r="BL1311" t="s">
        <v>610</v>
      </c>
    </row>
    <row r="1312" spans="1:64" x14ac:dyDescent="0.45">
      <c r="A1312" t="s">
        <v>1097</v>
      </c>
      <c r="B1312" t="s">
        <v>31</v>
      </c>
      <c r="C1312" s="7">
        <v>43510.395833333336</v>
      </c>
      <c r="D1312">
        <v>68.400000000000006</v>
      </c>
      <c r="E1312" s="7">
        <v>43510.635416666664</v>
      </c>
      <c r="F1312">
        <v>0.15</v>
      </c>
      <c r="G1312" s="8">
        <v>-0.99780000000000002</v>
      </c>
      <c r="H1312">
        <v>-86858.71</v>
      </c>
      <c r="I1312" s="8">
        <v>-1.0078</v>
      </c>
      <c r="J1312">
        <v>1260</v>
      </c>
      <c r="K1312">
        <v>86183.98</v>
      </c>
      <c r="L1312">
        <v>7149938.96</v>
      </c>
      <c r="M1312">
        <v>70</v>
      </c>
      <c r="N1312">
        <v>-1240.8399999999999</v>
      </c>
      <c r="O1312" s="8">
        <v>-0.99780000000000002</v>
      </c>
      <c r="P1312" s="8">
        <v>0.1608</v>
      </c>
      <c r="Q1312" t="s">
        <v>610</v>
      </c>
      <c r="S1312" s="2">
        <v>43510</v>
      </c>
      <c r="T1312" t="s">
        <v>1097</v>
      </c>
      <c r="U1312">
        <v>68.400000000000006</v>
      </c>
      <c r="V1312">
        <v>0.15</v>
      </c>
      <c r="W1312">
        <f t="shared" si="234"/>
        <v>16408216.33858899</v>
      </c>
      <c r="X1312">
        <f t="shared" si="224"/>
        <v>41020.540846472475</v>
      </c>
      <c r="Y1312">
        <f t="shared" si="225"/>
        <v>600</v>
      </c>
      <c r="Z1312">
        <f t="shared" si="226"/>
        <v>-41361.300000000003</v>
      </c>
      <c r="AA1312">
        <f t="shared" si="227"/>
        <v>16366855.03858899</v>
      </c>
      <c r="AB1312" s="9">
        <f>IFERROR(AA1312/MAX($A$3:AA1312)-1,"")</f>
        <v>-1.3860074387601284E-2</v>
      </c>
      <c r="AG1312" s="2">
        <f t="shared" si="232"/>
        <v>43832</v>
      </c>
      <c r="AH1312">
        <v>21216388.26705401</v>
      </c>
      <c r="AI1312" s="9">
        <f>AH1312/MAX($AH$2:AH1312)-1</f>
        <v>-1.070623659809411E-2</v>
      </c>
      <c r="AJ1312" s="29">
        <f t="shared" si="228"/>
        <v>1</v>
      </c>
      <c r="AK1312" s="29">
        <f t="shared" si="229"/>
        <v>1</v>
      </c>
      <c r="AL1312" s="30">
        <f t="shared" si="233"/>
        <v>2</v>
      </c>
      <c r="AM1312" s="30">
        <f t="shared" si="230"/>
        <v>2369</v>
      </c>
      <c r="AN1312" s="31">
        <f t="shared" ca="1" si="231"/>
        <v>-1.070623659809411E-2</v>
      </c>
      <c r="AV1312" t="s">
        <v>1097</v>
      </c>
      <c r="AW1312" t="s">
        <v>31</v>
      </c>
      <c r="AX1312" s="7">
        <v>43510.395833333336</v>
      </c>
      <c r="AY1312">
        <v>68.400000000000006</v>
      </c>
      <c r="AZ1312" s="7">
        <v>43510.635416666664</v>
      </c>
      <c r="BA1312">
        <v>0.15</v>
      </c>
      <c r="BB1312" s="8">
        <v>-0.99780000000000002</v>
      </c>
      <c r="BC1312">
        <v>-86858.71</v>
      </c>
      <c r="BD1312" s="8">
        <v>-1.0078</v>
      </c>
      <c r="BE1312">
        <v>1260</v>
      </c>
      <c r="BF1312">
        <v>86183.98</v>
      </c>
      <c r="BG1312">
        <v>7149938.96</v>
      </c>
      <c r="BH1312">
        <v>70</v>
      </c>
      <c r="BI1312">
        <v>-1240.8399999999999</v>
      </c>
      <c r="BJ1312" s="8">
        <v>-0.99780000000000002</v>
      </c>
      <c r="BK1312" s="8">
        <v>0.1608</v>
      </c>
      <c r="BL1312" t="s">
        <v>610</v>
      </c>
    </row>
    <row r="1313" spans="1:64" x14ac:dyDescent="0.45">
      <c r="A1313" t="s">
        <v>1097</v>
      </c>
      <c r="B1313" t="s">
        <v>31</v>
      </c>
      <c r="C1313" s="7">
        <v>43511.395833333336</v>
      </c>
      <c r="D1313">
        <v>218.45</v>
      </c>
      <c r="E1313" s="7">
        <v>43514.385416666664</v>
      </c>
      <c r="F1313">
        <v>228.4</v>
      </c>
      <c r="G1313" s="8">
        <v>4.5499999999999999E-2</v>
      </c>
      <c r="H1313">
        <v>2151.69</v>
      </c>
      <c r="I1313" s="8">
        <v>2.5100000000000001E-2</v>
      </c>
      <c r="J1313">
        <v>392.53699999999998</v>
      </c>
      <c r="K1313">
        <v>85749.7</v>
      </c>
      <c r="L1313">
        <v>7152090.6500000004</v>
      </c>
      <c r="M1313">
        <v>75</v>
      </c>
      <c r="N1313">
        <v>28.69</v>
      </c>
      <c r="O1313" s="8">
        <v>-5.9700000000000003E-2</v>
      </c>
      <c r="P1313" s="8">
        <v>0.69310000000000005</v>
      </c>
      <c r="Q1313" t="s">
        <v>610</v>
      </c>
      <c r="S1313" s="2">
        <v>43511</v>
      </c>
      <c r="T1313" t="s">
        <v>1097</v>
      </c>
      <c r="U1313">
        <v>218.45</v>
      </c>
      <c r="V1313">
        <v>228.4</v>
      </c>
      <c r="W1313">
        <f t="shared" si="234"/>
        <v>16366855.03858899</v>
      </c>
      <c r="X1313">
        <f t="shared" ref="X1313:X1376" si="235">W1313*0.25%</f>
        <v>40917.137596472472</v>
      </c>
      <c r="Y1313">
        <f t="shared" si="225"/>
        <v>175</v>
      </c>
      <c r="Z1313">
        <f t="shared" si="226"/>
        <v>959.26250000000198</v>
      </c>
      <c r="AA1313" t="str">
        <f t="shared" si="227"/>
        <v/>
      </c>
      <c r="AB1313" s="9" t="str">
        <f>IFERROR(AA1313/MAX($A$3:AA1313)-1,"")</f>
        <v/>
      </c>
      <c r="AG1313" s="2">
        <f t="shared" si="232"/>
        <v>43833</v>
      </c>
      <c r="AH1313">
        <v>21497264.404554009</v>
      </c>
      <c r="AI1313" s="9">
        <f>AH1313/MAX($AH$2:AH1313)-1</f>
        <v>0</v>
      </c>
      <c r="AJ1313" s="29">
        <f t="shared" si="228"/>
        <v>1</v>
      </c>
      <c r="AK1313" s="29">
        <f t="shared" si="229"/>
        <v>1</v>
      </c>
      <c r="AL1313" s="30">
        <f t="shared" si="233"/>
        <v>2</v>
      </c>
      <c r="AM1313" s="30">
        <f t="shared" si="230"/>
        <v>2369</v>
      </c>
      <c r="AN1313" s="31">
        <f t="shared" ca="1" si="231"/>
        <v>0</v>
      </c>
      <c r="AV1313" t="s">
        <v>1097</v>
      </c>
      <c r="AW1313" t="s">
        <v>31</v>
      </c>
      <c r="AX1313" s="7">
        <v>43511.395833333336</v>
      </c>
      <c r="AY1313">
        <v>218.45</v>
      </c>
      <c r="AZ1313" s="7">
        <v>43514.385416666664</v>
      </c>
      <c r="BA1313">
        <v>228.4</v>
      </c>
      <c r="BB1313" s="8">
        <v>4.5499999999999999E-2</v>
      </c>
      <c r="BC1313">
        <v>2151.69</v>
      </c>
      <c r="BD1313" s="8">
        <v>2.5100000000000001E-2</v>
      </c>
      <c r="BE1313">
        <v>392.53699999999998</v>
      </c>
      <c r="BF1313">
        <v>85749.7</v>
      </c>
      <c r="BG1313">
        <v>7152090.6500000004</v>
      </c>
      <c r="BH1313">
        <v>75</v>
      </c>
      <c r="BI1313">
        <v>28.69</v>
      </c>
      <c r="BJ1313" s="8">
        <v>-5.9700000000000003E-2</v>
      </c>
      <c r="BK1313" s="8">
        <v>0.69310000000000005</v>
      </c>
      <c r="BL1313" t="s">
        <v>610</v>
      </c>
    </row>
    <row r="1314" spans="1:64" x14ac:dyDescent="0.45">
      <c r="A1314" t="s">
        <v>1118</v>
      </c>
      <c r="B1314" t="s">
        <v>31</v>
      </c>
      <c r="C1314" s="7">
        <v>43511.399305555555</v>
      </c>
      <c r="D1314">
        <v>184.75</v>
      </c>
      <c r="E1314" s="7">
        <v>43514.385416666664</v>
      </c>
      <c r="F1314">
        <v>181.5</v>
      </c>
      <c r="G1314" s="8">
        <v>-1.7600000000000001E-2</v>
      </c>
      <c r="H1314">
        <v>-3208.04</v>
      </c>
      <c r="I1314" s="8">
        <v>-3.7400000000000003E-2</v>
      </c>
      <c r="J1314">
        <v>464.09269999999998</v>
      </c>
      <c r="K1314">
        <v>85741.119999999995</v>
      </c>
      <c r="L1314">
        <v>7148882.6100000003</v>
      </c>
      <c r="M1314">
        <v>74</v>
      </c>
      <c r="N1314">
        <v>-43.35</v>
      </c>
      <c r="O1314" s="8">
        <v>-0.1183</v>
      </c>
      <c r="P1314" s="8">
        <v>0.69069999999999998</v>
      </c>
      <c r="Q1314" t="s">
        <v>610</v>
      </c>
      <c r="S1314" s="2">
        <v>43511</v>
      </c>
      <c r="T1314" t="s">
        <v>1118</v>
      </c>
      <c r="U1314">
        <v>184.75</v>
      </c>
      <c r="V1314">
        <v>181.5</v>
      </c>
      <c r="W1314">
        <f t="shared" si="234"/>
        <v>16366855.03858899</v>
      </c>
      <c r="X1314">
        <f t="shared" si="235"/>
        <v>40917.137596472472</v>
      </c>
      <c r="Y1314">
        <f t="shared" si="225"/>
        <v>225</v>
      </c>
      <c r="Z1314">
        <f t="shared" si="226"/>
        <v>-1555.3124999999986</v>
      </c>
      <c r="AA1314" t="str">
        <f t="shared" si="227"/>
        <v/>
      </c>
      <c r="AB1314" s="9" t="str">
        <f>IFERROR(AA1314/MAX($A$3:AA1314)-1,"")</f>
        <v/>
      </c>
      <c r="AG1314" s="2">
        <f t="shared" si="232"/>
        <v>43834</v>
      </c>
      <c r="AH1314">
        <v>21497264.404554009</v>
      </c>
      <c r="AI1314" s="9">
        <f>AH1314/MAX($AH$2:AH1314)-1</f>
        <v>0</v>
      </c>
      <c r="AJ1314" s="29">
        <f t="shared" si="228"/>
        <v>1</v>
      </c>
      <c r="AK1314" s="29">
        <f t="shared" si="229"/>
        <v>1</v>
      </c>
      <c r="AL1314" s="30">
        <f t="shared" si="233"/>
        <v>2</v>
      </c>
      <c r="AM1314" s="30">
        <f t="shared" si="230"/>
        <v>2369</v>
      </c>
      <c r="AN1314" s="31">
        <f t="shared" ca="1" si="231"/>
        <v>0</v>
      </c>
      <c r="AV1314" t="s">
        <v>1118</v>
      </c>
      <c r="AW1314" t="s">
        <v>31</v>
      </c>
      <c r="AX1314" s="7">
        <v>43511.399305555555</v>
      </c>
      <c r="AY1314">
        <v>184.75</v>
      </c>
      <c r="AZ1314" s="7">
        <v>43514.385416666664</v>
      </c>
      <c r="BA1314">
        <v>181.5</v>
      </c>
      <c r="BB1314" s="8">
        <v>-1.7600000000000001E-2</v>
      </c>
      <c r="BC1314">
        <v>-3208.04</v>
      </c>
      <c r="BD1314" s="8">
        <v>-3.7400000000000003E-2</v>
      </c>
      <c r="BE1314">
        <v>464.09269999999998</v>
      </c>
      <c r="BF1314">
        <v>85741.119999999995</v>
      </c>
      <c r="BG1314">
        <v>7148882.6100000003</v>
      </c>
      <c r="BH1314">
        <v>74</v>
      </c>
      <c r="BI1314">
        <v>-43.35</v>
      </c>
      <c r="BJ1314" s="8">
        <v>-0.1183</v>
      </c>
      <c r="BK1314" s="8">
        <v>0.69069999999999998</v>
      </c>
      <c r="BL1314" t="s">
        <v>610</v>
      </c>
    </row>
    <row r="1315" spans="1:64" x14ac:dyDescent="0.45">
      <c r="A1315" t="s">
        <v>1076</v>
      </c>
      <c r="B1315" t="s">
        <v>31</v>
      </c>
      <c r="C1315" s="7">
        <v>43511.458333333336</v>
      </c>
      <c r="D1315">
        <v>220.85</v>
      </c>
      <c r="E1315" s="7">
        <v>43514.388888888891</v>
      </c>
      <c r="F1315">
        <v>158.6</v>
      </c>
      <c r="G1315" s="8">
        <v>-0.28189999999999998</v>
      </c>
      <c r="H1315">
        <v>-23354.799999999999</v>
      </c>
      <c r="I1315" s="8">
        <v>-0.29899999999999999</v>
      </c>
      <c r="J1315">
        <v>353.62209999999999</v>
      </c>
      <c r="K1315">
        <v>78097.45</v>
      </c>
      <c r="L1315">
        <v>5596135.1500000004</v>
      </c>
      <c r="M1315">
        <v>58</v>
      </c>
      <c r="N1315">
        <v>-402.67</v>
      </c>
      <c r="O1315" s="8">
        <v>-0.42130000000000001</v>
      </c>
      <c r="P1315" s="8">
        <v>0.17730000000000001</v>
      </c>
      <c r="Q1315" t="s">
        <v>610</v>
      </c>
      <c r="S1315" s="2">
        <v>43511</v>
      </c>
      <c r="T1315" t="s">
        <v>1076</v>
      </c>
      <c r="U1315">
        <v>220.85</v>
      </c>
      <c r="V1315">
        <v>158.6</v>
      </c>
      <c r="W1315">
        <f t="shared" si="234"/>
        <v>16366855.03858899</v>
      </c>
      <c r="X1315">
        <f t="shared" si="235"/>
        <v>40917.137596472472</v>
      </c>
      <c r="Y1315">
        <f t="shared" si="225"/>
        <v>175</v>
      </c>
      <c r="Z1315">
        <f t="shared" si="226"/>
        <v>-11557.787500000004</v>
      </c>
      <c r="AA1315">
        <f t="shared" si="227"/>
        <v>16354701.201088989</v>
      </c>
      <c r="AB1315" s="9">
        <f>IFERROR(AA1315/MAX($A$3:AA1315)-1,"")</f>
        <v>-1.4592370505572494E-2</v>
      </c>
      <c r="AG1315" s="2">
        <f t="shared" si="232"/>
        <v>43835</v>
      </c>
      <c r="AH1315">
        <v>21497264.404554009</v>
      </c>
      <c r="AI1315" s="9">
        <f>AH1315/MAX($AH$2:AH1315)-1</f>
        <v>0</v>
      </c>
      <c r="AJ1315" s="29">
        <f t="shared" si="228"/>
        <v>1</v>
      </c>
      <c r="AK1315" s="29">
        <f t="shared" si="229"/>
        <v>1</v>
      </c>
      <c r="AL1315" s="30">
        <f t="shared" si="233"/>
        <v>2</v>
      </c>
      <c r="AM1315" s="30">
        <f t="shared" si="230"/>
        <v>2369</v>
      </c>
      <c r="AN1315" s="31">
        <f t="shared" ca="1" si="231"/>
        <v>0</v>
      </c>
      <c r="AV1315" t="s">
        <v>1076</v>
      </c>
      <c r="AW1315" t="s">
        <v>31</v>
      </c>
      <c r="AX1315" s="7">
        <v>43511.458333333336</v>
      </c>
      <c r="AY1315">
        <v>220.85</v>
      </c>
      <c r="AZ1315" s="7">
        <v>43514.388888888891</v>
      </c>
      <c r="BA1315">
        <v>158.6</v>
      </c>
      <c r="BB1315" s="8">
        <v>-0.28189999999999998</v>
      </c>
      <c r="BC1315">
        <v>-23354.799999999999</v>
      </c>
      <c r="BD1315" s="8">
        <v>-0.29899999999999999</v>
      </c>
      <c r="BE1315">
        <v>353.62209999999999</v>
      </c>
      <c r="BF1315">
        <v>78097.45</v>
      </c>
      <c r="BG1315">
        <v>5596135.1500000004</v>
      </c>
      <c r="BH1315">
        <v>58</v>
      </c>
      <c r="BI1315">
        <v>-402.67</v>
      </c>
      <c r="BJ1315" s="8">
        <v>-0.42130000000000001</v>
      </c>
      <c r="BK1315" s="8">
        <v>0.17730000000000001</v>
      </c>
      <c r="BL1315" t="s">
        <v>610</v>
      </c>
    </row>
    <row r="1316" spans="1:64" x14ac:dyDescent="0.45">
      <c r="A1316" t="s">
        <v>1085</v>
      </c>
      <c r="B1316" t="s">
        <v>31</v>
      </c>
      <c r="C1316" s="7">
        <v>43515.409722222219</v>
      </c>
      <c r="D1316">
        <v>137.25</v>
      </c>
      <c r="E1316" s="7">
        <v>43516.385416666664</v>
      </c>
      <c r="F1316">
        <v>78.900000000000006</v>
      </c>
      <c r="G1316" s="8">
        <v>-0.42509999999999998</v>
      </c>
      <c r="H1316">
        <v>-37803.449999999997</v>
      </c>
      <c r="I1316" s="8">
        <v>-0.44090000000000001</v>
      </c>
      <c r="J1316">
        <v>624.73159999999996</v>
      </c>
      <c r="K1316">
        <v>85744.41</v>
      </c>
      <c r="L1316">
        <v>7111079.1600000001</v>
      </c>
      <c r="M1316">
        <v>71</v>
      </c>
      <c r="N1316">
        <v>-532.44000000000005</v>
      </c>
      <c r="O1316" s="8">
        <v>-0.68669999999999998</v>
      </c>
      <c r="P1316" s="8">
        <v>0.55920000000000003</v>
      </c>
      <c r="Q1316" t="s">
        <v>610</v>
      </c>
      <c r="S1316" s="2">
        <v>43515</v>
      </c>
      <c r="T1316" t="s">
        <v>1085</v>
      </c>
      <c r="U1316">
        <v>137.25</v>
      </c>
      <c r="V1316">
        <v>78.900000000000006</v>
      </c>
      <c r="W1316">
        <f t="shared" si="234"/>
        <v>16354701.201088989</v>
      </c>
      <c r="X1316">
        <f t="shared" si="235"/>
        <v>40886.753002722471</v>
      </c>
      <c r="Y1316">
        <f t="shared" si="225"/>
        <v>300</v>
      </c>
      <c r="Z1316">
        <f t="shared" si="226"/>
        <v>-18153.45</v>
      </c>
      <c r="AA1316" t="str">
        <f t="shared" si="227"/>
        <v/>
      </c>
      <c r="AB1316" s="9" t="str">
        <f>IFERROR(AA1316/MAX($A$3:AA1316)-1,"")</f>
        <v/>
      </c>
      <c r="AG1316" s="2">
        <f t="shared" si="232"/>
        <v>43836</v>
      </c>
      <c r="AH1316">
        <v>21355516.769034009</v>
      </c>
      <c r="AI1316" s="9">
        <f>AH1316/MAX($AH$2:AH1316)-1</f>
        <v>-6.593752249238416E-3</v>
      </c>
      <c r="AJ1316" s="29">
        <f t="shared" si="228"/>
        <v>1</v>
      </c>
      <c r="AK1316" s="29">
        <f t="shared" si="229"/>
        <v>1</v>
      </c>
      <c r="AL1316" s="30">
        <f t="shared" si="233"/>
        <v>2</v>
      </c>
      <c r="AM1316" s="30">
        <f t="shared" si="230"/>
        <v>2369</v>
      </c>
      <c r="AN1316" s="31">
        <f t="shared" ca="1" si="231"/>
        <v>-6.593752249238416E-3</v>
      </c>
      <c r="AV1316" t="s">
        <v>1085</v>
      </c>
      <c r="AW1316" t="s">
        <v>31</v>
      </c>
      <c r="AX1316" s="7">
        <v>43515.409722222219</v>
      </c>
      <c r="AY1316">
        <v>137.25</v>
      </c>
      <c r="AZ1316" s="7">
        <v>43516.385416666664</v>
      </c>
      <c r="BA1316">
        <v>78.900000000000006</v>
      </c>
      <c r="BB1316" s="8">
        <v>-0.42509999999999998</v>
      </c>
      <c r="BC1316">
        <v>-37803.449999999997</v>
      </c>
      <c r="BD1316" s="8">
        <v>-0.44090000000000001</v>
      </c>
      <c r="BE1316">
        <v>624.73159999999996</v>
      </c>
      <c r="BF1316">
        <v>85744.41</v>
      </c>
      <c r="BG1316">
        <v>7111079.1600000001</v>
      </c>
      <c r="BH1316">
        <v>71</v>
      </c>
      <c r="BI1316">
        <v>-532.44000000000005</v>
      </c>
      <c r="BJ1316" s="8">
        <v>-0.68669999999999998</v>
      </c>
      <c r="BK1316" s="8">
        <v>0.55920000000000003</v>
      </c>
      <c r="BL1316" t="s">
        <v>610</v>
      </c>
    </row>
    <row r="1317" spans="1:64" x14ac:dyDescent="0.45">
      <c r="A1317" t="s">
        <v>1085</v>
      </c>
      <c r="B1317" t="s">
        <v>31</v>
      </c>
      <c r="C1317" s="7">
        <v>43515.527777777781</v>
      </c>
      <c r="D1317">
        <v>188.9</v>
      </c>
      <c r="E1317" s="7">
        <v>43516.388888888891</v>
      </c>
      <c r="F1317">
        <v>91.95</v>
      </c>
      <c r="G1317" s="8">
        <v>-0.51319999999999999</v>
      </c>
      <c r="H1317">
        <v>-41181.769999999997</v>
      </c>
      <c r="I1317" s="8">
        <v>-0.52810000000000001</v>
      </c>
      <c r="J1317">
        <v>412.81459999999998</v>
      </c>
      <c r="K1317">
        <v>77980.679999999993</v>
      </c>
      <c r="L1317">
        <v>5554953.3899999997</v>
      </c>
      <c r="M1317">
        <v>38</v>
      </c>
      <c r="N1317">
        <v>-1083.73</v>
      </c>
      <c r="O1317" s="8">
        <v>-0.77239999999999998</v>
      </c>
      <c r="P1317" s="8">
        <v>0.13289999999999999</v>
      </c>
      <c r="Q1317" t="s">
        <v>610</v>
      </c>
      <c r="S1317" s="2">
        <v>43515</v>
      </c>
      <c r="T1317" t="s">
        <v>1085</v>
      </c>
      <c r="U1317">
        <v>188.9</v>
      </c>
      <c r="V1317">
        <v>91.95</v>
      </c>
      <c r="W1317">
        <f t="shared" si="234"/>
        <v>16354701.201088989</v>
      </c>
      <c r="X1317">
        <f t="shared" si="235"/>
        <v>40886.753002722471</v>
      </c>
      <c r="Y1317">
        <f t="shared" si="225"/>
        <v>225</v>
      </c>
      <c r="Z1317">
        <f t="shared" si="226"/>
        <v>-22445.662500000002</v>
      </c>
      <c r="AA1317" t="str">
        <f t="shared" si="227"/>
        <v/>
      </c>
      <c r="AB1317" s="9" t="str">
        <f>IFERROR(AA1317/MAX($A$3:AA1317)-1,"")</f>
        <v/>
      </c>
      <c r="AG1317" s="2">
        <f t="shared" si="232"/>
        <v>43837</v>
      </c>
      <c r="AH1317">
        <v>21416829.869034011</v>
      </c>
      <c r="AI1317" s="9">
        <f>AH1317/MAX($AH$2:AH1317)-1</f>
        <v>-3.7416172591224761E-3</v>
      </c>
      <c r="AJ1317" s="29">
        <f t="shared" si="228"/>
        <v>1</v>
      </c>
      <c r="AK1317" s="29">
        <f t="shared" si="229"/>
        <v>1</v>
      </c>
      <c r="AL1317" s="30">
        <f t="shared" si="233"/>
        <v>2</v>
      </c>
      <c r="AM1317" s="30">
        <f t="shared" si="230"/>
        <v>2369</v>
      </c>
      <c r="AN1317" s="31">
        <f t="shared" ca="1" si="231"/>
        <v>-3.7416172591224761E-3</v>
      </c>
      <c r="AV1317" t="s">
        <v>1085</v>
      </c>
      <c r="AW1317" t="s">
        <v>31</v>
      </c>
      <c r="AX1317" s="7">
        <v>43515.527777777781</v>
      </c>
      <c r="AY1317">
        <v>188.9</v>
      </c>
      <c r="AZ1317" s="7">
        <v>43516.388888888891</v>
      </c>
      <c r="BA1317">
        <v>91.95</v>
      </c>
      <c r="BB1317" s="8">
        <v>-0.51319999999999999</v>
      </c>
      <c r="BC1317">
        <v>-41181.769999999997</v>
      </c>
      <c r="BD1317" s="8">
        <v>-0.52810000000000001</v>
      </c>
      <c r="BE1317">
        <v>412.81459999999998</v>
      </c>
      <c r="BF1317">
        <v>77980.679999999993</v>
      </c>
      <c r="BG1317">
        <v>5554953.3899999997</v>
      </c>
      <c r="BH1317">
        <v>38</v>
      </c>
      <c r="BI1317">
        <v>-1083.73</v>
      </c>
      <c r="BJ1317" s="8">
        <v>-0.77239999999999998</v>
      </c>
      <c r="BK1317" s="8">
        <v>0.13289999999999999</v>
      </c>
      <c r="BL1317" t="s">
        <v>610</v>
      </c>
    </row>
    <row r="1318" spans="1:64" x14ac:dyDescent="0.45">
      <c r="A1318" t="s">
        <v>1071</v>
      </c>
      <c r="B1318" t="s">
        <v>31</v>
      </c>
      <c r="C1318" s="7">
        <v>43515.53125</v>
      </c>
      <c r="D1318">
        <v>140</v>
      </c>
      <c r="E1318" s="7">
        <v>43516.388888888891</v>
      </c>
      <c r="F1318">
        <v>56.4</v>
      </c>
      <c r="G1318" s="8">
        <v>-0.59709999999999996</v>
      </c>
      <c r="H1318">
        <v>-47654.79</v>
      </c>
      <c r="I1318" s="8">
        <v>-0.61119999999999997</v>
      </c>
      <c r="J1318">
        <v>556.94910000000004</v>
      </c>
      <c r="K1318">
        <v>77972.88</v>
      </c>
      <c r="L1318">
        <v>5507298.5899999999</v>
      </c>
      <c r="M1318">
        <v>37</v>
      </c>
      <c r="N1318">
        <v>-1287.97</v>
      </c>
      <c r="O1318" s="8">
        <v>-0.81889999999999996</v>
      </c>
      <c r="P1318" s="8">
        <v>8.5699999999999998E-2</v>
      </c>
      <c r="Q1318" t="s">
        <v>610</v>
      </c>
      <c r="S1318" s="2">
        <v>43515</v>
      </c>
      <c r="T1318" t="s">
        <v>1071</v>
      </c>
      <c r="U1318">
        <v>140</v>
      </c>
      <c r="V1318">
        <v>56.4</v>
      </c>
      <c r="W1318">
        <f t="shared" si="234"/>
        <v>16354701.201088989</v>
      </c>
      <c r="X1318">
        <f t="shared" si="235"/>
        <v>40886.753002722471</v>
      </c>
      <c r="Y1318">
        <f t="shared" si="225"/>
        <v>300</v>
      </c>
      <c r="Z1318">
        <f t="shared" si="226"/>
        <v>-25669.200000000001</v>
      </c>
      <c r="AA1318" t="str">
        <f t="shared" si="227"/>
        <v/>
      </c>
      <c r="AB1318" s="9" t="str">
        <f>IFERROR(AA1318/MAX($A$3:AA1318)-1,"")</f>
        <v/>
      </c>
      <c r="AG1318" s="2">
        <f t="shared" si="232"/>
        <v>43838</v>
      </c>
      <c r="AH1318">
        <v>21803831.231534012</v>
      </c>
      <c r="AI1318" s="9">
        <f>AH1318/MAX($AH$2:AH1318)-1</f>
        <v>0</v>
      </c>
      <c r="AJ1318" s="29">
        <f t="shared" si="228"/>
        <v>1</v>
      </c>
      <c r="AK1318" s="29">
        <f t="shared" si="229"/>
        <v>1</v>
      </c>
      <c r="AL1318" s="30">
        <f t="shared" si="233"/>
        <v>2</v>
      </c>
      <c r="AM1318" s="30">
        <f t="shared" si="230"/>
        <v>2369</v>
      </c>
      <c r="AN1318" s="31">
        <f t="shared" ca="1" si="231"/>
        <v>0</v>
      </c>
      <c r="AV1318" t="s">
        <v>1071</v>
      </c>
      <c r="AW1318" t="s">
        <v>31</v>
      </c>
      <c r="AX1318" s="7">
        <v>43515.53125</v>
      </c>
      <c r="AY1318">
        <v>140</v>
      </c>
      <c r="AZ1318" s="7">
        <v>43516.388888888891</v>
      </c>
      <c r="BA1318">
        <v>56.4</v>
      </c>
      <c r="BB1318" s="8">
        <v>-0.59709999999999996</v>
      </c>
      <c r="BC1318">
        <v>-47654.79</v>
      </c>
      <c r="BD1318" s="8">
        <v>-0.61119999999999997</v>
      </c>
      <c r="BE1318">
        <v>556.94910000000004</v>
      </c>
      <c r="BF1318">
        <v>77972.88</v>
      </c>
      <c r="BG1318">
        <v>5507298.5899999999</v>
      </c>
      <c r="BH1318">
        <v>37</v>
      </c>
      <c r="BI1318">
        <v>-1287.97</v>
      </c>
      <c r="BJ1318" s="8">
        <v>-0.81889999999999996</v>
      </c>
      <c r="BK1318" s="8">
        <v>8.5699999999999998E-2</v>
      </c>
      <c r="BL1318" t="s">
        <v>610</v>
      </c>
    </row>
    <row r="1319" spans="1:64" x14ac:dyDescent="0.45">
      <c r="A1319" t="s">
        <v>1071</v>
      </c>
      <c r="B1319" t="s">
        <v>31</v>
      </c>
      <c r="C1319" s="7">
        <v>43515.53125</v>
      </c>
      <c r="D1319">
        <v>140</v>
      </c>
      <c r="E1319" s="7">
        <v>43516.385416666664</v>
      </c>
      <c r="F1319">
        <v>48.3</v>
      </c>
      <c r="G1319" s="8">
        <v>-0.65500000000000003</v>
      </c>
      <c r="H1319">
        <v>-57416.89</v>
      </c>
      <c r="I1319" s="8">
        <v>-0.66849999999999998</v>
      </c>
      <c r="J1319">
        <v>613.53970000000004</v>
      </c>
      <c r="K1319">
        <v>85895.56</v>
      </c>
      <c r="L1319">
        <v>7053662.2800000003</v>
      </c>
      <c r="M1319">
        <v>36</v>
      </c>
      <c r="N1319">
        <v>-1594.91</v>
      </c>
      <c r="O1319" s="8">
        <v>-0.81889999999999996</v>
      </c>
      <c r="P1319" s="8">
        <v>8.5699999999999998E-2</v>
      </c>
      <c r="Q1319" t="s">
        <v>610</v>
      </c>
      <c r="S1319" s="2">
        <v>43515</v>
      </c>
      <c r="T1319" t="s">
        <v>1071</v>
      </c>
      <c r="U1319">
        <v>140</v>
      </c>
      <c r="V1319">
        <v>48.3</v>
      </c>
      <c r="W1319">
        <f t="shared" si="234"/>
        <v>16354701.201088989</v>
      </c>
      <c r="X1319">
        <f t="shared" si="235"/>
        <v>40886.753002722471</v>
      </c>
      <c r="Y1319">
        <f t="shared" si="225"/>
        <v>300</v>
      </c>
      <c r="Z1319">
        <f t="shared" si="226"/>
        <v>-28074.899999999998</v>
      </c>
      <c r="AA1319">
        <f t="shared" si="227"/>
        <v>16260357.988588989</v>
      </c>
      <c r="AB1319" s="9">
        <f>IFERROR(AA1319/MAX($A$3:AA1319)-1,"")</f>
        <v>-2.0276761815780198E-2</v>
      </c>
      <c r="AG1319" s="2">
        <f t="shared" si="232"/>
        <v>43839</v>
      </c>
      <c r="AH1319">
        <v>21766933.481534012</v>
      </c>
      <c r="AI1319" s="9">
        <f>AH1319/MAX($AH$2:AH1319)-1</f>
        <v>-1.6922599339622701E-3</v>
      </c>
      <c r="AJ1319" s="29">
        <f t="shared" si="228"/>
        <v>1</v>
      </c>
      <c r="AK1319" s="29">
        <f t="shared" si="229"/>
        <v>1</v>
      </c>
      <c r="AL1319" s="30">
        <f t="shared" si="233"/>
        <v>2</v>
      </c>
      <c r="AM1319" s="30">
        <f t="shared" si="230"/>
        <v>2369</v>
      </c>
      <c r="AN1319" s="31">
        <f t="shared" ca="1" si="231"/>
        <v>-1.6922599339622701E-3</v>
      </c>
      <c r="AV1319" t="s">
        <v>1071</v>
      </c>
      <c r="AW1319" t="s">
        <v>31</v>
      </c>
      <c r="AX1319" s="7">
        <v>43515.53125</v>
      </c>
      <c r="AY1319">
        <v>140</v>
      </c>
      <c r="AZ1319" s="7">
        <v>43516.385416666664</v>
      </c>
      <c r="BA1319">
        <v>48.3</v>
      </c>
      <c r="BB1319" s="8">
        <v>-0.65500000000000003</v>
      </c>
      <c r="BC1319">
        <v>-57416.89</v>
      </c>
      <c r="BD1319" s="8">
        <v>-0.66849999999999998</v>
      </c>
      <c r="BE1319">
        <v>613.53970000000004</v>
      </c>
      <c r="BF1319">
        <v>85895.56</v>
      </c>
      <c r="BG1319">
        <v>7053662.2800000003</v>
      </c>
      <c r="BH1319">
        <v>36</v>
      </c>
      <c r="BI1319">
        <v>-1594.91</v>
      </c>
      <c r="BJ1319" s="8">
        <v>-0.81889999999999996</v>
      </c>
      <c r="BK1319" s="8">
        <v>8.5699999999999998E-2</v>
      </c>
      <c r="BL1319" t="s">
        <v>610</v>
      </c>
    </row>
    <row r="1320" spans="1:64" x14ac:dyDescent="0.45">
      <c r="A1320" t="s">
        <v>1085</v>
      </c>
      <c r="B1320" t="s">
        <v>31</v>
      </c>
      <c r="C1320" s="7">
        <v>43516.395833333336</v>
      </c>
      <c r="D1320">
        <v>111.6</v>
      </c>
      <c r="E1320" s="7">
        <v>43517.385416666664</v>
      </c>
      <c r="F1320">
        <v>132.30000000000001</v>
      </c>
      <c r="G1320" s="8">
        <v>0.1855</v>
      </c>
      <c r="H1320">
        <v>13952.37</v>
      </c>
      <c r="I1320" s="8">
        <v>0.1636</v>
      </c>
      <c r="J1320">
        <v>764.053</v>
      </c>
      <c r="K1320">
        <v>85268.31</v>
      </c>
      <c r="L1320">
        <v>7067614.6500000004</v>
      </c>
      <c r="M1320">
        <v>75</v>
      </c>
      <c r="N1320">
        <v>186.03</v>
      </c>
      <c r="O1320" s="8">
        <v>-0.56679999999999997</v>
      </c>
      <c r="P1320" s="8">
        <v>0.55779999999999996</v>
      </c>
      <c r="Q1320" t="s">
        <v>610</v>
      </c>
      <c r="S1320" s="2">
        <v>43516</v>
      </c>
      <c r="T1320" t="s">
        <v>1085</v>
      </c>
      <c r="U1320">
        <v>111.6</v>
      </c>
      <c r="V1320">
        <v>132.30000000000001</v>
      </c>
      <c r="W1320">
        <f t="shared" si="234"/>
        <v>16260357.988588989</v>
      </c>
      <c r="X1320">
        <f t="shared" si="235"/>
        <v>40650.894971472473</v>
      </c>
      <c r="Y1320">
        <f t="shared" si="225"/>
        <v>375</v>
      </c>
      <c r="Z1320">
        <f t="shared" si="226"/>
        <v>6847.8750000000036</v>
      </c>
      <c r="AA1320" t="str">
        <f t="shared" si="227"/>
        <v/>
      </c>
      <c r="AB1320" s="9" t="str">
        <f>IFERROR(AA1320/MAX($A$3:AA1320)-1,"")</f>
        <v/>
      </c>
      <c r="AG1320" s="2">
        <f t="shared" si="232"/>
        <v>43840</v>
      </c>
      <c r="AH1320">
        <v>21737473.369034011</v>
      </c>
      <c r="AI1320" s="9">
        <f>AH1320/MAX($AH$2:AH1320)-1</f>
        <v>-3.0434037851123641E-3</v>
      </c>
      <c r="AJ1320" s="29">
        <f t="shared" si="228"/>
        <v>1</v>
      </c>
      <c r="AK1320" s="29">
        <f t="shared" si="229"/>
        <v>1</v>
      </c>
      <c r="AL1320" s="30">
        <f t="shared" si="233"/>
        <v>2</v>
      </c>
      <c r="AM1320" s="30">
        <f t="shared" si="230"/>
        <v>2369</v>
      </c>
      <c r="AN1320" s="31">
        <f t="shared" ca="1" si="231"/>
        <v>-3.0434037851123641E-3</v>
      </c>
      <c r="AV1320" t="s">
        <v>1085</v>
      </c>
      <c r="AW1320" t="s">
        <v>31</v>
      </c>
      <c r="AX1320" s="7">
        <v>43516.395833333336</v>
      </c>
      <c r="AY1320">
        <v>111.6</v>
      </c>
      <c r="AZ1320" s="7">
        <v>43517.385416666664</v>
      </c>
      <c r="BA1320">
        <v>132.30000000000001</v>
      </c>
      <c r="BB1320" s="8">
        <v>0.1855</v>
      </c>
      <c r="BC1320">
        <v>13952.37</v>
      </c>
      <c r="BD1320" s="8">
        <v>0.1636</v>
      </c>
      <c r="BE1320">
        <v>764.053</v>
      </c>
      <c r="BF1320">
        <v>85268.31</v>
      </c>
      <c r="BG1320">
        <v>7067614.6500000004</v>
      </c>
      <c r="BH1320">
        <v>75</v>
      </c>
      <c r="BI1320">
        <v>186.03</v>
      </c>
      <c r="BJ1320" s="8">
        <v>-0.56679999999999997</v>
      </c>
      <c r="BK1320" s="8">
        <v>0.55779999999999996</v>
      </c>
      <c r="BL1320" t="s">
        <v>610</v>
      </c>
    </row>
    <row r="1321" spans="1:64" x14ac:dyDescent="0.45">
      <c r="A1321" t="s">
        <v>1071</v>
      </c>
      <c r="B1321" t="s">
        <v>31</v>
      </c>
      <c r="C1321" s="7">
        <v>43516.628472222219</v>
      </c>
      <c r="D1321">
        <v>74.3</v>
      </c>
      <c r="E1321" s="7">
        <v>43517.388888888891</v>
      </c>
      <c r="F1321">
        <v>91.4</v>
      </c>
      <c r="G1321" s="8">
        <v>0.2301</v>
      </c>
      <c r="H1321">
        <v>16115.69</v>
      </c>
      <c r="I1321" s="8">
        <v>0.20780000000000001</v>
      </c>
      <c r="J1321">
        <v>1043.56</v>
      </c>
      <c r="K1321">
        <v>77536.5</v>
      </c>
      <c r="L1321">
        <v>5523414.29</v>
      </c>
      <c r="M1321">
        <v>9</v>
      </c>
      <c r="N1321">
        <v>1790.63</v>
      </c>
      <c r="O1321" s="8">
        <v>-0.1454</v>
      </c>
      <c r="P1321" s="8">
        <v>0.28470000000000001</v>
      </c>
      <c r="Q1321" t="s">
        <v>610</v>
      </c>
      <c r="S1321" s="2">
        <v>43516</v>
      </c>
      <c r="T1321" t="s">
        <v>1071</v>
      </c>
      <c r="U1321">
        <v>74.3</v>
      </c>
      <c r="V1321">
        <v>91.4</v>
      </c>
      <c r="W1321">
        <f t="shared" si="234"/>
        <v>16260357.988588989</v>
      </c>
      <c r="X1321">
        <f t="shared" si="235"/>
        <v>40650.894971472473</v>
      </c>
      <c r="Y1321">
        <f t="shared" si="225"/>
        <v>550</v>
      </c>
      <c r="Z1321">
        <f t="shared" si="226"/>
        <v>8493.6500000000069</v>
      </c>
      <c r="AA1321" t="str">
        <f t="shared" si="227"/>
        <v/>
      </c>
      <c r="AB1321" s="9" t="str">
        <f>IFERROR(AA1321/MAX($A$3:AA1321)-1,"")</f>
        <v/>
      </c>
      <c r="AG1321" s="2">
        <f t="shared" si="232"/>
        <v>43841</v>
      </c>
      <c r="AH1321">
        <v>21737473.369034011</v>
      </c>
      <c r="AI1321" s="9">
        <f>AH1321/MAX($AH$2:AH1321)-1</f>
        <v>-3.0434037851123641E-3</v>
      </c>
      <c r="AJ1321" s="29">
        <f t="shared" si="228"/>
        <v>1</v>
      </c>
      <c r="AK1321" s="29">
        <f t="shared" si="229"/>
        <v>1</v>
      </c>
      <c r="AL1321" s="30">
        <f t="shared" si="233"/>
        <v>2</v>
      </c>
      <c r="AM1321" s="30">
        <f t="shared" si="230"/>
        <v>2369</v>
      </c>
      <c r="AN1321" s="31">
        <f t="shared" ca="1" si="231"/>
        <v>-3.0434037851123641E-3</v>
      </c>
      <c r="AV1321" t="s">
        <v>1071</v>
      </c>
      <c r="AW1321" t="s">
        <v>31</v>
      </c>
      <c r="AX1321" s="7">
        <v>43516.628472222219</v>
      </c>
      <c r="AY1321">
        <v>74.3</v>
      </c>
      <c r="AZ1321" s="7">
        <v>43517.388888888891</v>
      </c>
      <c r="BA1321">
        <v>91.4</v>
      </c>
      <c r="BB1321" s="8">
        <v>0.2301</v>
      </c>
      <c r="BC1321">
        <v>16115.69</v>
      </c>
      <c r="BD1321" s="8">
        <v>0.20780000000000001</v>
      </c>
      <c r="BE1321">
        <v>1043.56</v>
      </c>
      <c r="BF1321">
        <v>77536.5</v>
      </c>
      <c r="BG1321">
        <v>5523414.29</v>
      </c>
      <c r="BH1321">
        <v>9</v>
      </c>
      <c r="BI1321">
        <v>1790.63</v>
      </c>
      <c r="BJ1321" s="8">
        <v>-0.1454</v>
      </c>
      <c r="BK1321" s="8">
        <v>0.28470000000000001</v>
      </c>
      <c r="BL1321" t="s">
        <v>610</v>
      </c>
    </row>
    <row r="1322" spans="1:64" x14ac:dyDescent="0.45">
      <c r="A1322" t="s">
        <v>1071</v>
      </c>
      <c r="B1322" t="s">
        <v>31</v>
      </c>
      <c r="C1322" s="7">
        <v>43516.628472222219</v>
      </c>
      <c r="D1322">
        <v>74.3</v>
      </c>
      <c r="E1322" s="7">
        <v>43517.385416666664</v>
      </c>
      <c r="F1322">
        <v>73</v>
      </c>
      <c r="G1322" s="8">
        <v>-1.7500000000000002E-2</v>
      </c>
      <c r="H1322">
        <v>-3181.8</v>
      </c>
      <c r="I1322" s="8">
        <v>-3.73E-2</v>
      </c>
      <c r="J1322">
        <v>1147.423</v>
      </c>
      <c r="K1322">
        <v>85253.55</v>
      </c>
      <c r="L1322">
        <v>7064432.8399999999</v>
      </c>
      <c r="M1322">
        <v>8</v>
      </c>
      <c r="N1322">
        <v>-397.73</v>
      </c>
      <c r="O1322" s="8">
        <v>-0.1454</v>
      </c>
      <c r="P1322" s="8">
        <v>3.6299999999999999E-2</v>
      </c>
      <c r="Q1322" t="s">
        <v>610</v>
      </c>
      <c r="S1322" s="2">
        <v>43516</v>
      </c>
      <c r="T1322" t="s">
        <v>1071</v>
      </c>
      <c r="U1322">
        <v>74.3</v>
      </c>
      <c r="V1322">
        <v>73</v>
      </c>
      <c r="W1322">
        <f t="shared" si="234"/>
        <v>16260357.988588989</v>
      </c>
      <c r="X1322">
        <f t="shared" si="235"/>
        <v>40650.894971472473</v>
      </c>
      <c r="Y1322">
        <f t="shared" si="225"/>
        <v>550</v>
      </c>
      <c r="Z1322">
        <f t="shared" si="226"/>
        <v>-1525.1499999999978</v>
      </c>
      <c r="AA1322">
        <f t="shared" si="227"/>
        <v>16274174.363588989</v>
      </c>
      <c r="AB1322" s="9">
        <f>IFERROR(AA1322/MAX($A$3:AA1322)-1,"")</f>
        <v>-1.9444294064180467E-2</v>
      </c>
      <c r="AG1322" s="2">
        <f t="shared" si="232"/>
        <v>43842</v>
      </c>
      <c r="AH1322">
        <v>21737473.369034011</v>
      </c>
      <c r="AI1322" s="9">
        <f>AH1322/MAX($AH$2:AH1322)-1</f>
        <v>-3.0434037851123641E-3</v>
      </c>
      <c r="AJ1322" s="29">
        <f t="shared" si="228"/>
        <v>1</v>
      </c>
      <c r="AK1322" s="29">
        <f t="shared" si="229"/>
        <v>1</v>
      </c>
      <c r="AL1322" s="30">
        <f t="shared" si="233"/>
        <v>2</v>
      </c>
      <c r="AM1322" s="30">
        <f t="shared" si="230"/>
        <v>2369</v>
      </c>
      <c r="AN1322" s="31">
        <f t="shared" ca="1" si="231"/>
        <v>-3.0434037851123641E-3</v>
      </c>
      <c r="AV1322" t="s">
        <v>1071</v>
      </c>
      <c r="AW1322" t="s">
        <v>31</v>
      </c>
      <c r="AX1322" s="7">
        <v>43516.628472222219</v>
      </c>
      <c r="AY1322">
        <v>74.3</v>
      </c>
      <c r="AZ1322" s="7">
        <v>43517.385416666664</v>
      </c>
      <c r="BA1322">
        <v>73</v>
      </c>
      <c r="BB1322" s="8">
        <v>-1.7500000000000002E-2</v>
      </c>
      <c r="BC1322">
        <v>-3181.8</v>
      </c>
      <c r="BD1322" s="8">
        <v>-3.73E-2</v>
      </c>
      <c r="BE1322">
        <v>1147.423</v>
      </c>
      <c r="BF1322">
        <v>85253.55</v>
      </c>
      <c r="BG1322">
        <v>7064432.8399999999</v>
      </c>
      <c r="BH1322">
        <v>8</v>
      </c>
      <c r="BI1322">
        <v>-397.73</v>
      </c>
      <c r="BJ1322" s="8">
        <v>-0.1454</v>
      </c>
      <c r="BK1322" s="8">
        <v>3.6299999999999999E-2</v>
      </c>
      <c r="BL1322" t="s">
        <v>610</v>
      </c>
    </row>
    <row r="1323" spans="1:64" x14ac:dyDescent="0.45">
      <c r="A1323" t="s">
        <v>1127</v>
      </c>
      <c r="B1323" t="s">
        <v>31</v>
      </c>
      <c r="C1323" s="7">
        <v>43521.628472222219</v>
      </c>
      <c r="D1323">
        <v>128.05000000000001</v>
      </c>
      <c r="E1323" s="7">
        <v>43522.388888888891</v>
      </c>
      <c r="F1323">
        <v>45.65</v>
      </c>
      <c r="G1323" s="8">
        <v>-0.64349999999999996</v>
      </c>
      <c r="H1323">
        <v>-50999.360000000001</v>
      </c>
      <c r="I1323" s="8">
        <v>-0.65710000000000002</v>
      </c>
      <c r="J1323">
        <v>606.14660000000003</v>
      </c>
      <c r="K1323">
        <v>77617.08</v>
      </c>
      <c r="L1323">
        <v>5472414.9299999997</v>
      </c>
      <c r="M1323">
        <v>9</v>
      </c>
      <c r="N1323">
        <v>-5666.6</v>
      </c>
      <c r="O1323" s="8">
        <v>-0.74270000000000003</v>
      </c>
      <c r="P1323" s="8">
        <v>5.4300000000000001E-2</v>
      </c>
      <c r="Q1323" t="s">
        <v>610</v>
      </c>
      <c r="S1323" s="2">
        <v>43521</v>
      </c>
      <c r="T1323" t="s">
        <v>1127</v>
      </c>
      <c r="U1323">
        <v>128.05000000000001</v>
      </c>
      <c r="V1323">
        <v>45.65</v>
      </c>
      <c r="W1323">
        <f t="shared" si="234"/>
        <v>16274174.363588989</v>
      </c>
      <c r="X1323">
        <f t="shared" si="235"/>
        <v>40685.435908972475</v>
      </c>
      <c r="Y1323">
        <f t="shared" si="225"/>
        <v>325</v>
      </c>
      <c r="Z1323">
        <f t="shared" si="226"/>
        <v>-27344.525000000001</v>
      </c>
      <c r="AA1323" t="str">
        <f t="shared" si="227"/>
        <v/>
      </c>
      <c r="AB1323" s="9" t="str">
        <f>IFERROR(AA1323/MAX($A$3:AA1323)-1,"")</f>
        <v/>
      </c>
      <c r="AG1323" s="2">
        <f t="shared" si="232"/>
        <v>43843</v>
      </c>
      <c r="AH1323">
        <v>21737473.369034011</v>
      </c>
      <c r="AI1323" s="9">
        <f>AH1323/MAX($AH$2:AH1323)-1</f>
        <v>-3.0434037851123641E-3</v>
      </c>
      <c r="AJ1323" s="29">
        <f t="shared" si="228"/>
        <v>1</v>
      </c>
      <c r="AK1323" s="29">
        <f t="shared" si="229"/>
        <v>1</v>
      </c>
      <c r="AL1323" s="30">
        <f t="shared" si="233"/>
        <v>2</v>
      </c>
      <c r="AM1323" s="30">
        <f t="shared" si="230"/>
        <v>2369</v>
      </c>
      <c r="AN1323" s="31">
        <f t="shared" ca="1" si="231"/>
        <v>-3.0434037851123641E-3</v>
      </c>
      <c r="AV1323" t="s">
        <v>1127</v>
      </c>
      <c r="AW1323" t="s">
        <v>31</v>
      </c>
      <c r="AX1323" s="7">
        <v>43521.628472222219</v>
      </c>
      <c r="AY1323">
        <v>128.05000000000001</v>
      </c>
      <c r="AZ1323" s="7">
        <v>43522.388888888891</v>
      </c>
      <c r="BA1323">
        <v>45.65</v>
      </c>
      <c r="BB1323" s="8">
        <v>-0.64349999999999996</v>
      </c>
      <c r="BC1323">
        <v>-50999.360000000001</v>
      </c>
      <c r="BD1323" s="8">
        <v>-0.65710000000000002</v>
      </c>
      <c r="BE1323">
        <v>606.14660000000003</v>
      </c>
      <c r="BF1323">
        <v>77617.08</v>
      </c>
      <c r="BG1323">
        <v>5472414.9299999997</v>
      </c>
      <c r="BH1323">
        <v>9</v>
      </c>
      <c r="BI1323">
        <v>-5666.6</v>
      </c>
      <c r="BJ1323" s="8">
        <v>-0.74270000000000003</v>
      </c>
      <c r="BK1323" s="8">
        <v>5.4300000000000001E-2</v>
      </c>
      <c r="BL1323" t="s">
        <v>610</v>
      </c>
    </row>
    <row r="1324" spans="1:64" x14ac:dyDescent="0.45">
      <c r="A1324" t="s">
        <v>1127</v>
      </c>
      <c r="B1324" t="s">
        <v>31</v>
      </c>
      <c r="C1324" s="7">
        <v>43521.628472222219</v>
      </c>
      <c r="D1324">
        <v>128.05000000000001</v>
      </c>
      <c r="E1324" s="7">
        <v>43522.385416666664</v>
      </c>
      <c r="F1324">
        <v>40</v>
      </c>
      <c r="G1324" s="8">
        <v>-0.68759999999999999</v>
      </c>
      <c r="H1324">
        <v>-59789.15</v>
      </c>
      <c r="I1324" s="8">
        <v>-0.70069999999999999</v>
      </c>
      <c r="J1324">
        <v>666.31910000000005</v>
      </c>
      <c r="K1324">
        <v>85322.16</v>
      </c>
      <c r="L1324">
        <v>7004643.7000000002</v>
      </c>
      <c r="M1324">
        <v>8</v>
      </c>
      <c r="N1324">
        <v>-7473.64</v>
      </c>
      <c r="O1324" s="8">
        <v>-0.68799999999999994</v>
      </c>
      <c r="P1324" s="8">
        <v>5.4300000000000001E-2</v>
      </c>
      <c r="Q1324" t="s">
        <v>610</v>
      </c>
      <c r="S1324" s="2">
        <v>43521</v>
      </c>
      <c r="T1324" t="s">
        <v>1127</v>
      </c>
      <c r="U1324">
        <v>128.05000000000001</v>
      </c>
      <c r="V1324">
        <v>40</v>
      </c>
      <c r="W1324">
        <f t="shared" si="234"/>
        <v>16274174.363588989</v>
      </c>
      <c r="X1324">
        <f t="shared" si="235"/>
        <v>40685.435908972475</v>
      </c>
      <c r="Y1324">
        <f t="shared" si="225"/>
        <v>325</v>
      </c>
      <c r="Z1324">
        <f t="shared" si="226"/>
        <v>-29162.412500000002</v>
      </c>
      <c r="AA1324">
        <f t="shared" si="227"/>
        <v>16217667.426088989</v>
      </c>
      <c r="AB1324" s="9">
        <f>IFERROR(AA1324/MAX($A$3:AA1324)-1,"")</f>
        <v>-2.2848964479568856E-2</v>
      </c>
      <c r="AG1324" s="2">
        <f t="shared" si="232"/>
        <v>43844</v>
      </c>
      <c r="AH1324">
        <v>21737473.369034011</v>
      </c>
      <c r="AI1324" s="9">
        <f>AH1324/MAX($AH$2:AH1324)-1</f>
        <v>-3.0434037851123641E-3</v>
      </c>
      <c r="AJ1324" s="29">
        <f t="shared" si="228"/>
        <v>1</v>
      </c>
      <c r="AK1324" s="29">
        <f t="shared" si="229"/>
        <v>1</v>
      </c>
      <c r="AL1324" s="30">
        <f t="shared" si="233"/>
        <v>2</v>
      </c>
      <c r="AM1324" s="30">
        <f t="shared" si="230"/>
        <v>2369</v>
      </c>
      <c r="AN1324" s="31">
        <f t="shared" ca="1" si="231"/>
        <v>-3.0434037851123641E-3</v>
      </c>
      <c r="AV1324" t="s">
        <v>1127</v>
      </c>
      <c r="AW1324" t="s">
        <v>31</v>
      </c>
      <c r="AX1324" s="7">
        <v>43521.628472222219</v>
      </c>
      <c r="AY1324">
        <v>128.05000000000001</v>
      </c>
      <c r="AZ1324" s="7">
        <v>43522.385416666664</v>
      </c>
      <c r="BA1324">
        <v>40</v>
      </c>
      <c r="BB1324" s="8">
        <v>-0.68759999999999999</v>
      </c>
      <c r="BC1324">
        <v>-59789.15</v>
      </c>
      <c r="BD1324" s="8">
        <v>-0.70069999999999999</v>
      </c>
      <c r="BE1324">
        <v>666.31910000000005</v>
      </c>
      <c r="BF1324">
        <v>85322.16</v>
      </c>
      <c r="BG1324">
        <v>7004643.7000000002</v>
      </c>
      <c r="BH1324">
        <v>8</v>
      </c>
      <c r="BI1324">
        <v>-7473.64</v>
      </c>
      <c r="BJ1324" s="8">
        <v>-0.68799999999999994</v>
      </c>
      <c r="BK1324" s="8">
        <v>5.4300000000000001E-2</v>
      </c>
      <c r="BL1324" t="s">
        <v>610</v>
      </c>
    </row>
    <row r="1325" spans="1:64" x14ac:dyDescent="0.45">
      <c r="A1325" t="s">
        <v>1097</v>
      </c>
      <c r="B1325" t="s">
        <v>31</v>
      </c>
      <c r="C1325" s="7">
        <v>43522.395833333336</v>
      </c>
      <c r="D1325">
        <v>181</v>
      </c>
      <c r="E1325" s="7">
        <v>43523.385416666664</v>
      </c>
      <c r="F1325">
        <v>40.549999999999997</v>
      </c>
      <c r="G1325" s="8">
        <v>-0.77600000000000002</v>
      </c>
      <c r="H1325">
        <v>-67015.91</v>
      </c>
      <c r="I1325" s="8">
        <v>-0.78820000000000001</v>
      </c>
      <c r="J1325">
        <v>469.74149999999997</v>
      </c>
      <c r="K1325">
        <v>85023.22</v>
      </c>
      <c r="L1325">
        <v>6937627.7800000003</v>
      </c>
      <c r="M1325">
        <v>75</v>
      </c>
      <c r="N1325">
        <v>-893.55</v>
      </c>
      <c r="O1325" s="8">
        <v>-0.77600000000000002</v>
      </c>
      <c r="P1325" s="8">
        <v>0.54139999999999999</v>
      </c>
      <c r="Q1325" t="s">
        <v>610</v>
      </c>
      <c r="S1325" s="2">
        <v>43522</v>
      </c>
      <c r="T1325" t="s">
        <v>1097</v>
      </c>
      <c r="U1325">
        <v>181</v>
      </c>
      <c r="V1325">
        <v>40.549999999999997</v>
      </c>
      <c r="W1325">
        <f t="shared" si="234"/>
        <v>16217667.426088989</v>
      </c>
      <c r="X1325">
        <f t="shared" si="235"/>
        <v>40544.16856522247</v>
      </c>
      <c r="Y1325">
        <f t="shared" si="225"/>
        <v>225</v>
      </c>
      <c r="Z1325">
        <f t="shared" si="226"/>
        <v>-32099.737500000003</v>
      </c>
      <c r="AA1325" t="str">
        <f t="shared" si="227"/>
        <v/>
      </c>
      <c r="AB1325" s="9" t="str">
        <f>IFERROR(AA1325/MAX($A$3:AA1325)-1,"")</f>
        <v/>
      </c>
      <c r="AG1325" s="2">
        <f t="shared" si="232"/>
        <v>43845</v>
      </c>
      <c r="AH1325">
        <v>21645504.994034011</v>
      </c>
      <c r="AI1325" s="9">
        <f>AH1325/MAX($AH$2:AH1325)-1</f>
        <v>-7.2613952941912308E-3</v>
      </c>
      <c r="AJ1325" s="29">
        <f t="shared" si="228"/>
        <v>1</v>
      </c>
      <c r="AK1325" s="29">
        <f t="shared" si="229"/>
        <v>1</v>
      </c>
      <c r="AL1325" s="30">
        <f t="shared" si="233"/>
        <v>2</v>
      </c>
      <c r="AM1325" s="30">
        <f t="shared" si="230"/>
        <v>2369</v>
      </c>
      <c r="AN1325" s="31">
        <f t="shared" ca="1" si="231"/>
        <v>-7.2613952941912308E-3</v>
      </c>
      <c r="AV1325" t="s">
        <v>1097</v>
      </c>
      <c r="AW1325" t="s">
        <v>31</v>
      </c>
      <c r="AX1325" s="7">
        <v>43522.395833333336</v>
      </c>
      <c r="AY1325">
        <v>181</v>
      </c>
      <c r="AZ1325" s="7">
        <v>43523.385416666664</v>
      </c>
      <c r="BA1325">
        <v>40.549999999999997</v>
      </c>
      <c r="BB1325" s="8">
        <v>-0.77600000000000002</v>
      </c>
      <c r="BC1325">
        <v>-67015.91</v>
      </c>
      <c r="BD1325" s="8">
        <v>-0.78820000000000001</v>
      </c>
      <c r="BE1325">
        <v>469.74149999999997</v>
      </c>
      <c r="BF1325">
        <v>85023.22</v>
      </c>
      <c r="BG1325">
        <v>6937627.7800000003</v>
      </c>
      <c r="BH1325">
        <v>75</v>
      </c>
      <c r="BI1325">
        <v>-893.55</v>
      </c>
      <c r="BJ1325" s="8">
        <v>-0.77600000000000002</v>
      </c>
      <c r="BK1325" s="8">
        <v>0.54139999999999999</v>
      </c>
      <c r="BL1325" t="s">
        <v>610</v>
      </c>
    </row>
    <row r="1326" spans="1:64" x14ac:dyDescent="0.45">
      <c r="A1326" t="s">
        <v>1118</v>
      </c>
      <c r="B1326" t="s">
        <v>31</v>
      </c>
      <c r="C1326" s="7">
        <v>43522.416666666664</v>
      </c>
      <c r="D1326">
        <v>216.7</v>
      </c>
      <c r="E1326" s="7">
        <v>43523.388888888891</v>
      </c>
      <c r="F1326">
        <v>27.5</v>
      </c>
      <c r="G1326" s="8">
        <v>-0.87309999999999999</v>
      </c>
      <c r="H1326">
        <v>-68416.350000000006</v>
      </c>
      <c r="I1326" s="8">
        <v>-0.88439999999999996</v>
      </c>
      <c r="J1326">
        <v>357.00080000000003</v>
      </c>
      <c r="K1326">
        <v>77362.080000000002</v>
      </c>
      <c r="L1326">
        <v>5403998.5800000001</v>
      </c>
      <c r="M1326">
        <v>70</v>
      </c>
      <c r="N1326">
        <v>-977.38</v>
      </c>
      <c r="O1326" s="8">
        <v>-0.88190000000000002</v>
      </c>
      <c r="P1326" s="8">
        <v>5.6800000000000003E-2</v>
      </c>
      <c r="Q1326" t="s">
        <v>610</v>
      </c>
      <c r="S1326" s="2">
        <v>43522</v>
      </c>
      <c r="T1326" t="s">
        <v>1118</v>
      </c>
      <c r="U1326">
        <v>216.7</v>
      </c>
      <c r="V1326">
        <v>27.5</v>
      </c>
      <c r="W1326">
        <f t="shared" si="234"/>
        <v>16217667.426088989</v>
      </c>
      <c r="X1326">
        <f t="shared" si="235"/>
        <v>40544.16856522247</v>
      </c>
      <c r="Y1326">
        <f t="shared" si="225"/>
        <v>175</v>
      </c>
      <c r="Z1326">
        <f t="shared" si="226"/>
        <v>-33537.35</v>
      </c>
      <c r="AA1326" t="str">
        <f t="shared" si="227"/>
        <v/>
      </c>
      <c r="AB1326" s="9" t="str">
        <f>IFERROR(AA1326/MAX($A$3:AA1326)-1,"")</f>
        <v/>
      </c>
      <c r="AG1326" s="2">
        <f t="shared" si="232"/>
        <v>43846</v>
      </c>
      <c r="AH1326">
        <v>21649474.794034012</v>
      </c>
      <c r="AI1326" s="9">
        <f>AH1326/MAX($AH$2:AH1326)-1</f>
        <v>-7.0793263743832435E-3</v>
      </c>
      <c r="AJ1326" s="29">
        <f t="shared" si="228"/>
        <v>1</v>
      </c>
      <c r="AK1326" s="29">
        <f t="shared" si="229"/>
        <v>1</v>
      </c>
      <c r="AL1326" s="30">
        <f t="shared" si="233"/>
        <v>2</v>
      </c>
      <c r="AM1326" s="30">
        <f t="shared" si="230"/>
        <v>2369</v>
      </c>
      <c r="AN1326" s="31">
        <f t="shared" ca="1" si="231"/>
        <v>-7.0793263743832435E-3</v>
      </c>
      <c r="AV1326" t="s">
        <v>1118</v>
      </c>
      <c r="AW1326" t="s">
        <v>31</v>
      </c>
      <c r="AX1326" s="7">
        <v>43522.416666666664</v>
      </c>
      <c r="AY1326">
        <v>216.7</v>
      </c>
      <c r="AZ1326" s="7">
        <v>43523.388888888891</v>
      </c>
      <c r="BA1326">
        <v>27.5</v>
      </c>
      <c r="BB1326" s="8">
        <v>-0.87309999999999999</v>
      </c>
      <c r="BC1326">
        <v>-68416.350000000006</v>
      </c>
      <c r="BD1326" s="8">
        <v>-0.88439999999999996</v>
      </c>
      <c r="BE1326">
        <v>357.00080000000003</v>
      </c>
      <c r="BF1326">
        <v>77362.080000000002</v>
      </c>
      <c r="BG1326">
        <v>5403998.5800000001</v>
      </c>
      <c r="BH1326">
        <v>70</v>
      </c>
      <c r="BI1326">
        <v>-977.38</v>
      </c>
      <c r="BJ1326" s="8">
        <v>-0.88190000000000002</v>
      </c>
      <c r="BK1326" s="8">
        <v>5.6800000000000003E-2</v>
      </c>
      <c r="BL1326" t="s">
        <v>610</v>
      </c>
    </row>
    <row r="1327" spans="1:64" x14ac:dyDescent="0.45">
      <c r="A1327" t="s">
        <v>1096</v>
      </c>
      <c r="B1327" t="s">
        <v>31</v>
      </c>
      <c r="C1327" s="7">
        <v>43522.493055555555</v>
      </c>
      <c r="D1327">
        <v>180.65</v>
      </c>
      <c r="E1327" s="7">
        <v>43523.385416666664</v>
      </c>
      <c r="F1327">
        <v>62</v>
      </c>
      <c r="G1327" s="8">
        <v>-0.65680000000000005</v>
      </c>
      <c r="H1327">
        <v>-56921.03</v>
      </c>
      <c r="I1327" s="8">
        <v>-0.67020000000000002</v>
      </c>
      <c r="J1327">
        <v>470.12450000000001</v>
      </c>
      <c r="K1327">
        <v>84927.98</v>
      </c>
      <c r="L1327">
        <v>6880706.7599999998</v>
      </c>
      <c r="M1327">
        <v>47</v>
      </c>
      <c r="N1327">
        <v>-1211.0899999999999</v>
      </c>
      <c r="O1327" s="8">
        <v>-0.65680000000000005</v>
      </c>
      <c r="P1327" s="8">
        <v>0.21310000000000001</v>
      </c>
      <c r="Q1327" t="s">
        <v>610</v>
      </c>
      <c r="S1327" s="2">
        <v>43522</v>
      </c>
      <c r="T1327" t="s">
        <v>1096</v>
      </c>
      <c r="U1327">
        <v>180.65</v>
      </c>
      <c r="V1327">
        <v>62</v>
      </c>
      <c r="W1327">
        <f t="shared" si="234"/>
        <v>16217667.426088989</v>
      </c>
      <c r="X1327">
        <f t="shared" si="235"/>
        <v>40544.16856522247</v>
      </c>
      <c r="Y1327">
        <f t="shared" si="225"/>
        <v>225</v>
      </c>
      <c r="Z1327">
        <f t="shared" si="226"/>
        <v>-27242.212500000001</v>
      </c>
      <c r="AA1327" t="str">
        <f t="shared" si="227"/>
        <v/>
      </c>
      <c r="AB1327" s="9" t="str">
        <f>IFERROR(AA1327/MAX($A$3:AA1327)-1,"")</f>
        <v/>
      </c>
      <c r="AG1327" s="2">
        <f t="shared" si="232"/>
        <v>43847</v>
      </c>
      <c r="AH1327">
        <v>21637507.50653401</v>
      </c>
      <c r="AI1327" s="9">
        <f>AH1327/MAX($AH$2:AH1327)-1</f>
        <v>-7.6281880571270611E-3</v>
      </c>
      <c r="AJ1327" s="29">
        <f t="shared" si="228"/>
        <v>1</v>
      </c>
      <c r="AK1327" s="29">
        <f t="shared" si="229"/>
        <v>1</v>
      </c>
      <c r="AL1327" s="30">
        <f t="shared" si="233"/>
        <v>2</v>
      </c>
      <c r="AM1327" s="30">
        <f t="shared" si="230"/>
        <v>2369</v>
      </c>
      <c r="AN1327" s="31">
        <f t="shared" ca="1" si="231"/>
        <v>-7.6281880571270611E-3</v>
      </c>
      <c r="AV1327" t="s">
        <v>1096</v>
      </c>
      <c r="AW1327" t="s">
        <v>31</v>
      </c>
      <c r="AX1327" s="7">
        <v>43522.493055555555</v>
      </c>
      <c r="AY1327">
        <v>180.65</v>
      </c>
      <c r="AZ1327" s="7">
        <v>43523.385416666664</v>
      </c>
      <c r="BA1327">
        <v>62</v>
      </c>
      <c r="BB1327" s="8">
        <v>-0.65680000000000005</v>
      </c>
      <c r="BC1327">
        <v>-56921.03</v>
      </c>
      <c r="BD1327" s="8">
        <v>-0.67020000000000002</v>
      </c>
      <c r="BE1327">
        <v>470.12450000000001</v>
      </c>
      <c r="BF1327">
        <v>84927.98</v>
      </c>
      <c r="BG1327">
        <v>6880706.7599999998</v>
      </c>
      <c r="BH1327">
        <v>47</v>
      </c>
      <c r="BI1327">
        <v>-1211.0899999999999</v>
      </c>
      <c r="BJ1327" s="8">
        <v>-0.65680000000000005</v>
      </c>
      <c r="BK1327" s="8">
        <v>0.21310000000000001</v>
      </c>
      <c r="BL1327" t="s">
        <v>610</v>
      </c>
    </row>
    <row r="1328" spans="1:64" x14ac:dyDescent="0.45">
      <c r="A1328" t="s">
        <v>1071</v>
      </c>
      <c r="B1328" t="s">
        <v>31</v>
      </c>
      <c r="C1328" s="7">
        <v>43522.527777777781</v>
      </c>
      <c r="D1328">
        <v>168.75</v>
      </c>
      <c r="E1328" s="7">
        <v>43523.388888888891</v>
      </c>
      <c r="F1328">
        <v>199.45</v>
      </c>
      <c r="G1328" s="8">
        <v>0.18190000000000001</v>
      </c>
      <c r="H1328">
        <v>12347.56</v>
      </c>
      <c r="I1328" s="8">
        <v>0.16009999999999999</v>
      </c>
      <c r="J1328">
        <v>457.01220000000001</v>
      </c>
      <c r="K1328">
        <v>77120.81</v>
      </c>
      <c r="L1328">
        <v>5416346.1399999997</v>
      </c>
      <c r="M1328">
        <v>38</v>
      </c>
      <c r="N1328">
        <v>324.94</v>
      </c>
      <c r="O1328" s="8">
        <v>-0.43049999999999999</v>
      </c>
      <c r="P1328" s="8">
        <v>0.35470000000000002</v>
      </c>
      <c r="Q1328" t="s">
        <v>610</v>
      </c>
      <c r="S1328" s="2">
        <v>43522</v>
      </c>
      <c r="T1328" t="s">
        <v>1071</v>
      </c>
      <c r="U1328">
        <v>168.75</v>
      </c>
      <c r="V1328">
        <v>199.45</v>
      </c>
      <c r="W1328">
        <f t="shared" si="234"/>
        <v>16217667.426088989</v>
      </c>
      <c r="X1328">
        <f t="shared" si="235"/>
        <v>40544.16856522247</v>
      </c>
      <c r="Y1328">
        <f t="shared" si="225"/>
        <v>250</v>
      </c>
      <c r="Z1328">
        <f t="shared" si="226"/>
        <v>6754.5</v>
      </c>
      <c r="AA1328">
        <f t="shared" si="227"/>
        <v>16131542.626088988</v>
      </c>
      <c r="AB1328" s="9">
        <f>IFERROR(AA1328/MAX($A$3:AA1328)-1,"")</f>
        <v>-2.8038177902987016E-2</v>
      </c>
      <c r="AG1328" s="2">
        <f t="shared" si="232"/>
        <v>43848</v>
      </c>
      <c r="AH1328">
        <v>21637507.50653401</v>
      </c>
      <c r="AI1328" s="9">
        <f>AH1328/MAX($AH$2:AH1328)-1</f>
        <v>-7.6281880571270611E-3</v>
      </c>
      <c r="AJ1328" s="29">
        <f t="shared" si="228"/>
        <v>1</v>
      </c>
      <c r="AK1328" s="29">
        <f t="shared" si="229"/>
        <v>1</v>
      </c>
      <c r="AL1328" s="30">
        <f t="shared" si="233"/>
        <v>2</v>
      </c>
      <c r="AM1328" s="30">
        <f t="shared" si="230"/>
        <v>2369</v>
      </c>
      <c r="AN1328" s="31">
        <f t="shared" ca="1" si="231"/>
        <v>-7.6281880571270611E-3</v>
      </c>
      <c r="AV1328" t="s">
        <v>1071</v>
      </c>
      <c r="AW1328" t="s">
        <v>31</v>
      </c>
      <c r="AX1328" s="7">
        <v>43522.527777777781</v>
      </c>
      <c r="AY1328">
        <v>168.75</v>
      </c>
      <c r="AZ1328" s="7">
        <v>43523.388888888891</v>
      </c>
      <c r="BA1328">
        <v>199.45</v>
      </c>
      <c r="BB1328" s="8">
        <v>0.18190000000000001</v>
      </c>
      <c r="BC1328">
        <v>12347.56</v>
      </c>
      <c r="BD1328" s="8">
        <v>0.16009999999999999</v>
      </c>
      <c r="BE1328">
        <v>457.01220000000001</v>
      </c>
      <c r="BF1328">
        <v>77120.81</v>
      </c>
      <c r="BG1328">
        <v>5416346.1399999997</v>
      </c>
      <c r="BH1328">
        <v>38</v>
      </c>
      <c r="BI1328">
        <v>324.94</v>
      </c>
      <c r="BJ1328" s="8">
        <v>-0.43049999999999999</v>
      </c>
      <c r="BK1328" s="8">
        <v>0.35470000000000002</v>
      </c>
      <c r="BL1328" t="s">
        <v>610</v>
      </c>
    </row>
    <row r="1329" spans="1:64" x14ac:dyDescent="0.45">
      <c r="A1329" t="s">
        <v>1117</v>
      </c>
      <c r="B1329" t="s">
        <v>31</v>
      </c>
      <c r="C1329" s="7">
        <v>43523.475694444445</v>
      </c>
      <c r="D1329">
        <v>148.25</v>
      </c>
      <c r="E1329" s="7">
        <v>43524.388888888891</v>
      </c>
      <c r="F1329">
        <v>193.7</v>
      </c>
      <c r="G1329" s="8">
        <v>0.30659999999999998</v>
      </c>
      <c r="H1329">
        <v>21853.52</v>
      </c>
      <c r="I1329" s="8">
        <v>0.28349999999999997</v>
      </c>
      <c r="J1329">
        <v>519.94420000000002</v>
      </c>
      <c r="K1329">
        <v>77081.73</v>
      </c>
      <c r="L1329">
        <v>5438199.6500000004</v>
      </c>
      <c r="M1329">
        <v>53</v>
      </c>
      <c r="N1329">
        <v>412.33</v>
      </c>
      <c r="O1329" s="8">
        <v>-0.19189999999999999</v>
      </c>
      <c r="P1329" s="8">
        <v>1.7972999999999999</v>
      </c>
      <c r="Q1329" t="s">
        <v>610</v>
      </c>
      <c r="S1329" s="2">
        <v>43523</v>
      </c>
      <c r="T1329" t="s">
        <v>1117</v>
      </c>
      <c r="U1329">
        <v>148.25</v>
      </c>
      <c r="V1329">
        <v>193.7</v>
      </c>
      <c r="W1329">
        <f t="shared" si="234"/>
        <v>16131542.626088988</v>
      </c>
      <c r="X1329">
        <f t="shared" si="235"/>
        <v>40328.856565222472</v>
      </c>
      <c r="Y1329">
        <f t="shared" si="225"/>
        <v>275</v>
      </c>
      <c r="Z1329">
        <f t="shared" si="226"/>
        <v>11558.387499999997</v>
      </c>
      <c r="AA1329" t="str">
        <f t="shared" si="227"/>
        <v/>
      </c>
      <c r="AB1329" s="9" t="str">
        <f>IFERROR(AA1329/MAX($A$3:AA1329)-1,"")</f>
        <v/>
      </c>
      <c r="AG1329" s="2">
        <f t="shared" si="232"/>
        <v>43849</v>
      </c>
      <c r="AH1329">
        <v>21637507.50653401</v>
      </c>
      <c r="AI1329" s="9">
        <f>AH1329/MAX($AH$2:AH1329)-1</f>
        <v>-7.6281880571270611E-3</v>
      </c>
      <c r="AJ1329" s="29">
        <f t="shared" si="228"/>
        <v>1</v>
      </c>
      <c r="AK1329" s="29">
        <f t="shared" si="229"/>
        <v>1</v>
      </c>
      <c r="AL1329" s="30">
        <f t="shared" si="233"/>
        <v>2</v>
      </c>
      <c r="AM1329" s="30">
        <f t="shared" si="230"/>
        <v>2369</v>
      </c>
      <c r="AN1329" s="31">
        <f t="shared" ca="1" si="231"/>
        <v>-7.6281880571270611E-3</v>
      </c>
      <c r="AV1329" t="s">
        <v>1117</v>
      </c>
      <c r="AW1329" t="s">
        <v>31</v>
      </c>
      <c r="AX1329" s="7">
        <v>43523.475694444445</v>
      </c>
      <c r="AY1329">
        <v>148.25</v>
      </c>
      <c r="AZ1329" s="7">
        <v>43524.388888888891</v>
      </c>
      <c r="BA1329">
        <v>193.7</v>
      </c>
      <c r="BB1329" s="8">
        <v>0.30659999999999998</v>
      </c>
      <c r="BC1329">
        <v>21853.52</v>
      </c>
      <c r="BD1329" s="8">
        <v>0.28349999999999997</v>
      </c>
      <c r="BE1329">
        <v>519.94420000000002</v>
      </c>
      <c r="BF1329">
        <v>77081.73</v>
      </c>
      <c r="BG1329">
        <v>5438199.6500000004</v>
      </c>
      <c r="BH1329">
        <v>53</v>
      </c>
      <c r="BI1329">
        <v>412.33</v>
      </c>
      <c r="BJ1329" s="8">
        <v>-0.19189999999999999</v>
      </c>
      <c r="BK1329" s="8">
        <v>1.7972999999999999</v>
      </c>
      <c r="BL1329" t="s">
        <v>610</v>
      </c>
    </row>
    <row r="1330" spans="1:64" x14ac:dyDescent="0.45">
      <c r="A1330" t="s">
        <v>1096</v>
      </c>
      <c r="B1330" t="s">
        <v>31</v>
      </c>
      <c r="C1330" s="7">
        <v>43523.479166666664</v>
      </c>
      <c r="D1330">
        <v>111.4</v>
      </c>
      <c r="E1330" s="7">
        <v>43524.388888888891</v>
      </c>
      <c r="F1330">
        <v>127</v>
      </c>
      <c r="G1330" s="8">
        <v>0.14000000000000001</v>
      </c>
      <c r="H1330">
        <v>9143.7199999999993</v>
      </c>
      <c r="I1330" s="8">
        <v>0.1186</v>
      </c>
      <c r="J1330">
        <v>691.8673</v>
      </c>
      <c r="K1330">
        <v>77074.02</v>
      </c>
      <c r="L1330">
        <v>5447343.3700000001</v>
      </c>
      <c r="M1330">
        <v>52</v>
      </c>
      <c r="N1330">
        <v>175.84</v>
      </c>
      <c r="O1330" s="8">
        <v>-0.1454</v>
      </c>
      <c r="P1330" s="8">
        <v>2.105</v>
      </c>
      <c r="Q1330" t="s">
        <v>610</v>
      </c>
      <c r="S1330" s="2">
        <v>43523</v>
      </c>
      <c r="T1330" t="s">
        <v>1096</v>
      </c>
      <c r="U1330">
        <v>111.4</v>
      </c>
      <c r="V1330">
        <v>127</v>
      </c>
      <c r="W1330">
        <f t="shared" si="234"/>
        <v>16131542.626088988</v>
      </c>
      <c r="X1330">
        <f t="shared" si="235"/>
        <v>40328.856565222472</v>
      </c>
      <c r="Y1330">
        <f t="shared" si="225"/>
        <v>350</v>
      </c>
      <c r="Z1330">
        <f t="shared" si="226"/>
        <v>4625.5999999999976</v>
      </c>
      <c r="AA1330" t="str">
        <f t="shared" si="227"/>
        <v/>
      </c>
      <c r="AB1330" s="9" t="str">
        <f>IFERROR(AA1330/MAX($A$3:AA1330)-1,"")</f>
        <v/>
      </c>
      <c r="AG1330" s="2">
        <f t="shared" si="232"/>
        <v>43850</v>
      </c>
      <c r="AH1330">
        <v>21979515.31903401</v>
      </c>
      <c r="AI1330" s="9">
        <f>AH1330/MAX($AH$2:AH1330)-1</f>
        <v>0</v>
      </c>
      <c r="AJ1330" s="29">
        <f t="shared" si="228"/>
        <v>1</v>
      </c>
      <c r="AK1330" s="29">
        <f t="shared" si="229"/>
        <v>1</v>
      </c>
      <c r="AL1330" s="30">
        <f t="shared" si="233"/>
        <v>2</v>
      </c>
      <c r="AM1330" s="30">
        <f t="shared" si="230"/>
        <v>2369</v>
      </c>
      <c r="AN1330" s="31">
        <f t="shared" ca="1" si="231"/>
        <v>0</v>
      </c>
      <c r="AV1330" t="s">
        <v>1096</v>
      </c>
      <c r="AW1330" t="s">
        <v>31</v>
      </c>
      <c r="AX1330" s="7">
        <v>43523.479166666664</v>
      </c>
      <c r="AY1330">
        <v>111.4</v>
      </c>
      <c r="AZ1330" s="7">
        <v>43524.388888888891</v>
      </c>
      <c r="BA1330">
        <v>127</v>
      </c>
      <c r="BB1330" s="8">
        <v>0.14000000000000001</v>
      </c>
      <c r="BC1330">
        <v>9143.7199999999993</v>
      </c>
      <c r="BD1330" s="8">
        <v>0.1186</v>
      </c>
      <c r="BE1330">
        <v>691.8673</v>
      </c>
      <c r="BF1330">
        <v>77074.02</v>
      </c>
      <c r="BG1330">
        <v>5447343.3700000001</v>
      </c>
      <c r="BH1330">
        <v>52</v>
      </c>
      <c r="BI1330">
        <v>175.84</v>
      </c>
      <c r="BJ1330" s="8">
        <v>-0.1454</v>
      </c>
      <c r="BK1330" s="8">
        <v>2.105</v>
      </c>
      <c r="BL1330" t="s">
        <v>610</v>
      </c>
    </row>
    <row r="1331" spans="1:64" x14ac:dyDescent="0.45">
      <c r="A1331" t="s">
        <v>1097</v>
      </c>
      <c r="B1331" t="s">
        <v>31</v>
      </c>
      <c r="C1331" s="7">
        <v>43523.496527777781</v>
      </c>
      <c r="D1331">
        <v>140.6</v>
      </c>
      <c r="E1331" s="7">
        <v>43524.385416666664</v>
      </c>
      <c r="F1331">
        <v>75.25</v>
      </c>
      <c r="G1331" s="8">
        <v>-0.46479999999999999</v>
      </c>
      <c r="H1331">
        <v>-40526</v>
      </c>
      <c r="I1331" s="8">
        <v>-0.48010000000000003</v>
      </c>
      <c r="J1331">
        <v>600.30960000000005</v>
      </c>
      <c r="K1331">
        <v>84403.54</v>
      </c>
      <c r="L1331">
        <v>6840180.75</v>
      </c>
      <c r="M1331">
        <v>46</v>
      </c>
      <c r="N1331">
        <v>-881</v>
      </c>
      <c r="O1331" s="8">
        <v>-0.46479999999999999</v>
      </c>
      <c r="P1331" s="8">
        <v>1.0164</v>
      </c>
      <c r="Q1331" t="s">
        <v>610</v>
      </c>
      <c r="S1331" s="2">
        <v>43523</v>
      </c>
      <c r="T1331" t="s">
        <v>1097</v>
      </c>
      <c r="U1331">
        <v>140.6</v>
      </c>
      <c r="V1331">
        <v>75.25</v>
      </c>
      <c r="W1331">
        <f t="shared" si="234"/>
        <v>16131542.626088988</v>
      </c>
      <c r="X1331">
        <f t="shared" si="235"/>
        <v>40328.856565222472</v>
      </c>
      <c r="Y1331">
        <f t="shared" si="225"/>
        <v>275</v>
      </c>
      <c r="Z1331">
        <f t="shared" si="226"/>
        <v>-18564.837499999998</v>
      </c>
      <c r="AA1331" t="str">
        <f t="shared" si="227"/>
        <v/>
      </c>
      <c r="AB1331" s="9" t="str">
        <f>IFERROR(AA1331/MAX($A$3:AA1331)-1,"")</f>
        <v/>
      </c>
      <c r="AG1331" s="2">
        <f t="shared" si="232"/>
        <v>43851</v>
      </c>
      <c r="AH1331">
        <v>21979515.31903401</v>
      </c>
      <c r="AI1331" s="9">
        <f>AH1331/MAX($AH$2:AH1331)-1</f>
        <v>0</v>
      </c>
      <c r="AJ1331" s="29">
        <f t="shared" si="228"/>
        <v>1</v>
      </c>
      <c r="AK1331" s="29">
        <f t="shared" si="229"/>
        <v>1</v>
      </c>
      <c r="AL1331" s="30">
        <f t="shared" si="233"/>
        <v>2</v>
      </c>
      <c r="AM1331" s="30">
        <f t="shared" si="230"/>
        <v>2369</v>
      </c>
      <c r="AN1331" s="31">
        <f t="shared" ca="1" si="231"/>
        <v>0</v>
      </c>
      <c r="AV1331" t="s">
        <v>1097</v>
      </c>
      <c r="AW1331" t="s">
        <v>31</v>
      </c>
      <c r="AX1331" s="7">
        <v>43523.496527777781</v>
      </c>
      <c r="AY1331">
        <v>140.6</v>
      </c>
      <c r="AZ1331" s="7">
        <v>43524.385416666664</v>
      </c>
      <c r="BA1331">
        <v>75.25</v>
      </c>
      <c r="BB1331" s="8">
        <v>-0.46479999999999999</v>
      </c>
      <c r="BC1331">
        <v>-40526</v>
      </c>
      <c r="BD1331" s="8">
        <v>-0.48010000000000003</v>
      </c>
      <c r="BE1331">
        <v>600.30960000000005</v>
      </c>
      <c r="BF1331">
        <v>84403.54</v>
      </c>
      <c r="BG1331">
        <v>6840180.75</v>
      </c>
      <c r="BH1331">
        <v>46</v>
      </c>
      <c r="BI1331">
        <v>-881</v>
      </c>
      <c r="BJ1331" s="8">
        <v>-0.46479999999999999</v>
      </c>
      <c r="BK1331" s="8">
        <v>1.0164</v>
      </c>
      <c r="BL1331" t="s">
        <v>610</v>
      </c>
    </row>
    <row r="1332" spans="1:64" x14ac:dyDescent="0.45">
      <c r="A1332" t="s">
        <v>1118</v>
      </c>
      <c r="B1332" t="s">
        <v>31</v>
      </c>
      <c r="C1332" s="7">
        <v>43523.5</v>
      </c>
      <c r="D1332">
        <v>160.6</v>
      </c>
      <c r="E1332" s="7">
        <v>43524.385416666664</v>
      </c>
      <c r="F1332">
        <v>41.1</v>
      </c>
      <c r="G1332" s="8">
        <v>-0.74409999999999998</v>
      </c>
      <c r="H1332">
        <v>-63857.03</v>
      </c>
      <c r="I1332" s="8">
        <v>-0.75660000000000005</v>
      </c>
      <c r="J1332">
        <v>525.49869999999999</v>
      </c>
      <c r="K1332">
        <v>84395.09</v>
      </c>
      <c r="L1332">
        <v>6776323.7300000004</v>
      </c>
      <c r="M1332">
        <v>45</v>
      </c>
      <c r="N1332">
        <v>-1419.05</v>
      </c>
      <c r="O1332" s="8">
        <v>-0.74409999999999998</v>
      </c>
      <c r="P1332" s="8">
        <v>0.45950000000000002</v>
      </c>
      <c r="Q1332" t="s">
        <v>610</v>
      </c>
      <c r="S1332" s="2">
        <v>43523</v>
      </c>
      <c r="T1332" t="s">
        <v>1118</v>
      </c>
      <c r="U1332">
        <v>160.6</v>
      </c>
      <c r="V1332">
        <v>41.1</v>
      </c>
      <c r="W1332">
        <f t="shared" si="234"/>
        <v>16131542.626088988</v>
      </c>
      <c r="X1332">
        <f t="shared" si="235"/>
        <v>40328.856565222472</v>
      </c>
      <c r="Y1332">
        <f t="shared" si="225"/>
        <v>250</v>
      </c>
      <c r="Z1332">
        <f t="shared" si="226"/>
        <v>-30379.25</v>
      </c>
      <c r="AA1332">
        <f t="shared" si="227"/>
        <v>16098782.526088988</v>
      </c>
      <c r="AB1332" s="9">
        <f>IFERROR(AA1332/MAX($A$3:AA1332)-1,"")</f>
        <v>-3.0012047806574738E-2</v>
      </c>
      <c r="AG1332" s="2">
        <f t="shared" si="232"/>
        <v>43852</v>
      </c>
      <c r="AH1332">
        <v>21942314.50653401</v>
      </c>
      <c r="AI1332" s="9">
        <f>AH1332/MAX($AH$2:AH1332)-1</f>
        <v>-1.692521966932703E-3</v>
      </c>
      <c r="AJ1332" s="29">
        <f t="shared" si="228"/>
        <v>1</v>
      </c>
      <c r="AK1332" s="29">
        <f t="shared" si="229"/>
        <v>1</v>
      </c>
      <c r="AL1332" s="30">
        <f t="shared" si="233"/>
        <v>2</v>
      </c>
      <c r="AM1332" s="30">
        <f t="shared" si="230"/>
        <v>2369</v>
      </c>
      <c r="AN1332" s="31">
        <f t="shared" ca="1" si="231"/>
        <v>-1.692521966932703E-3</v>
      </c>
      <c r="AV1332" t="s">
        <v>1118</v>
      </c>
      <c r="AW1332" t="s">
        <v>31</v>
      </c>
      <c r="AX1332" s="7">
        <v>43523.5</v>
      </c>
      <c r="AY1332">
        <v>160.6</v>
      </c>
      <c r="AZ1332" s="7">
        <v>43524.385416666664</v>
      </c>
      <c r="BA1332">
        <v>41.1</v>
      </c>
      <c r="BB1332" s="8">
        <v>-0.74409999999999998</v>
      </c>
      <c r="BC1332">
        <v>-63857.03</v>
      </c>
      <c r="BD1332" s="8">
        <v>-0.75660000000000005</v>
      </c>
      <c r="BE1332">
        <v>525.49869999999999</v>
      </c>
      <c r="BF1332">
        <v>84395.09</v>
      </c>
      <c r="BG1332">
        <v>6776323.7300000004</v>
      </c>
      <c r="BH1332">
        <v>45</v>
      </c>
      <c r="BI1332">
        <v>-1419.05</v>
      </c>
      <c r="BJ1332" s="8">
        <v>-0.74409999999999998</v>
      </c>
      <c r="BK1332" s="8">
        <v>0.45950000000000002</v>
      </c>
      <c r="BL1332" t="s">
        <v>610</v>
      </c>
    </row>
    <row r="1333" spans="1:64" x14ac:dyDescent="0.45">
      <c r="A1333" t="s">
        <v>1127</v>
      </c>
      <c r="B1333" t="s">
        <v>31</v>
      </c>
      <c r="C1333" s="7">
        <v>43529.517361111109</v>
      </c>
      <c r="D1333">
        <v>138.30000000000001</v>
      </c>
      <c r="E1333" s="7">
        <v>43530.388888888891</v>
      </c>
      <c r="F1333">
        <v>394.8</v>
      </c>
      <c r="G1333" s="8">
        <v>1.8547</v>
      </c>
      <c r="H1333">
        <v>140270.93</v>
      </c>
      <c r="I1333" s="8">
        <v>1.8161</v>
      </c>
      <c r="J1333">
        <v>558.47230000000002</v>
      </c>
      <c r="K1333">
        <v>77236.72</v>
      </c>
      <c r="L1333">
        <v>5587614.2999999998</v>
      </c>
      <c r="M1333">
        <v>41</v>
      </c>
      <c r="N1333">
        <v>3421.24</v>
      </c>
      <c r="O1333" s="8">
        <v>-0.18840000000000001</v>
      </c>
      <c r="P1333" s="8">
        <v>1.9534</v>
      </c>
      <c r="Q1333" t="s">
        <v>610</v>
      </c>
      <c r="S1333" s="2">
        <v>43529</v>
      </c>
      <c r="T1333" t="s">
        <v>1127</v>
      </c>
      <c r="U1333">
        <v>138.30000000000001</v>
      </c>
      <c r="V1333">
        <v>394.8</v>
      </c>
      <c r="W1333">
        <f t="shared" si="234"/>
        <v>16098782.526088988</v>
      </c>
      <c r="X1333">
        <f t="shared" si="235"/>
        <v>40246.956315222473</v>
      </c>
      <c r="Y1333">
        <f t="shared" si="225"/>
        <v>300</v>
      </c>
      <c r="Z1333">
        <f t="shared" si="226"/>
        <v>75350.7</v>
      </c>
      <c r="AA1333" t="str">
        <f t="shared" si="227"/>
        <v/>
      </c>
      <c r="AB1333" s="9" t="str">
        <f>IFERROR(AA1333/MAX($A$3:AA1333)-1,"")</f>
        <v/>
      </c>
      <c r="AG1333" s="2">
        <f t="shared" si="232"/>
        <v>43853</v>
      </c>
      <c r="AH1333">
        <v>21808317.88153401</v>
      </c>
      <c r="AI1333" s="9">
        <f>AH1333/MAX($AH$2:AH1333)-1</f>
        <v>-7.7889541700559839E-3</v>
      </c>
      <c r="AJ1333" s="29">
        <f t="shared" si="228"/>
        <v>1</v>
      </c>
      <c r="AK1333" s="29">
        <f t="shared" si="229"/>
        <v>1</v>
      </c>
      <c r="AL1333" s="30">
        <f t="shared" si="233"/>
        <v>2</v>
      </c>
      <c r="AM1333" s="30">
        <f t="shared" si="230"/>
        <v>2369</v>
      </c>
      <c r="AN1333" s="31">
        <f t="shared" ca="1" si="231"/>
        <v>-7.7889541700559839E-3</v>
      </c>
      <c r="AV1333" t="s">
        <v>1127</v>
      </c>
      <c r="AW1333" t="s">
        <v>31</v>
      </c>
      <c r="AX1333" s="7">
        <v>43529.517361111109</v>
      </c>
      <c r="AY1333">
        <v>138.30000000000001</v>
      </c>
      <c r="AZ1333" s="7">
        <v>43530.388888888891</v>
      </c>
      <c r="BA1333">
        <v>394.8</v>
      </c>
      <c r="BB1333" s="8">
        <v>1.8547</v>
      </c>
      <c r="BC1333">
        <v>140270.93</v>
      </c>
      <c r="BD1333" s="8">
        <v>1.8161</v>
      </c>
      <c r="BE1333">
        <v>558.47230000000002</v>
      </c>
      <c r="BF1333">
        <v>77236.72</v>
      </c>
      <c r="BG1333">
        <v>5587614.2999999998</v>
      </c>
      <c r="BH1333">
        <v>41</v>
      </c>
      <c r="BI1333">
        <v>3421.24</v>
      </c>
      <c r="BJ1333" s="8">
        <v>-0.18840000000000001</v>
      </c>
      <c r="BK1333" s="8">
        <v>1.9534</v>
      </c>
      <c r="BL1333" t="s">
        <v>610</v>
      </c>
    </row>
    <row r="1334" spans="1:64" x14ac:dyDescent="0.45">
      <c r="A1334" t="s">
        <v>1127</v>
      </c>
      <c r="B1334" t="s">
        <v>31</v>
      </c>
      <c r="C1334" s="7">
        <v>43529.517361111109</v>
      </c>
      <c r="D1334">
        <v>138.30000000000001</v>
      </c>
      <c r="E1334" s="7">
        <v>43530.385416666664</v>
      </c>
      <c r="F1334">
        <v>362.25</v>
      </c>
      <c r="G1334" s="8">
        <v>1.6193</v>
      </c>
      <c r="H1334">
        <v>132794.06</v>
      </c>
      <c r="I1334" s="8">
        <v>1.5831</v>
      </c>
      <c r="J1334">
        <v>606.51930000000004</v>
      </c>
      <c r="K1334">
        <v>83881.62</v>
      </c>
      <c r="L1334">
        <v>6909117.79</v>
      </c>
      <c r="M1334">
        <v>40</v>
      </c>
      <c r="N1334">
        <v>3319.85</v>
      </c>
      <c r="O1334" s="8">
        <v>-0.18840000000000001</v>
      </c>
      <c r="P1334" s="8">
        <v>1.9165000000000001</v>
      </c>
      <c r="Q1334" t="s">
        <v>610</v>
      </c>
      <c r="S1334" s="2">
        <v>43529</v>
      </c>
      <c r="T1334" t="s">
        <v>1127</v>
      </c>
      <c r="U1334">
        <v>138.30000000000001</v>
      </c>
      <c r="V1334">
        <v>362.25</v>
      </c>
      <c r="W1334">
        <f t="shared" si="234"/>
        <v>16098782.526088988</v>
      </c>
      <c r="X1334">
        <f t="shared" si="235"/>
        <v>40246.956315222473</v>
      </c>
      <c r="Y1334">
        <f t="shared" si="225"/>
        <v>300</v>
      </c>
      <c r="Z1334">
        <f t="shared" si="226"/>
        <v>65683.349999999991</v>
      </c>
      <c r="AA1334" t="str">
        <f t="shared" si="227"/>
        <v/>
      </c>
      <c r="AB1334" s="9" t="str">
        <f>IFERROR(AA1334/MAX($A$3:AA1334)-1,"")</f>
        <v/>
      </c>
      <c r="AG1334" s="2">
        <f t="shared" si="232"/>
        <v>43854</v>
      </c>
      <c r="AH1334">
        <v>21692475.481534012</v>
      </c>
      <c r="AI1334" s="9">
        <f>AH1334/MAX($AH$2:AH1334)-1</f>
        <v>-1.3059425257272439E-2</v>
      </c>
      <c r="AJ1334" s="29">
        <f t="shared" si="228"/>
        <v>1</v>
      </c>
      <c r="AK1334" s="29">
        <f t="shared" si="229"/>
        <v>1</v>
      </c>
      <c r="AL1334" s="30">
        <f t="shared" si="233"/>
        <v>2</v>
      </c>
      <c r="AM1334" s="30">
        <f t="shared" si="230"/>
        <v>2369</v>
      </c>
      <c r="AN1334" s="31">
        <f t="shared" ca="1" si="231"/>
        <v>-1.3059425257272439E-2</v>
      </c>
      <c r="AV1334" t="s">
        <v>1127</v>
      </c>
      <c r="AW1334" t="s">
        <v>31</v>
      </c>
      <c r="AX1334" s="7">
        <v>43529.517361111109</v>
      </c>
      <c r="AY1334">
        <v>138.30000000000001</v>
      </c>
      <c r="AZ1334" s="7">
        <v>43530.385416666664</v>
      </c>
      <c r="BA1334">
        <v>362.25</v>
      </c>
      <c r="BB1334" s="8">
        <v>1.6193</v>
      </c>
      <c r="BC1334">
        <v>132794.06</v>
      </c>
      <c r="BD1334" s="8">
        <v>1.5831</v>
      </c>
      <c r="BE1334">
        <v>606.51930000000004</v>
      </c>
      <c r="BF1334">
        <v>83881.62</v>
      </c>
      <c r="BG1334">
        <v>6909117.79</v>
      </c>
      <c r="BH1334">
        <v>40</v>
      </c>
      <c r="BI1334">
        <v>3319.85</v>
      </c>
      <c r="BJ1334" s="8">
        <v>-0.18840000000000001</v>
      </c>
      <c r="BK1334" s="8">
        <v>1.9165000000000001</v>
      </c>
      <c r="BL1334" t="s">
        <v>610</v>
      </c>
    </row>
    <row r="1335" spans="1:64" x14ac:dyDescent="0.45">
      <c r="A1335" t="s">
        <v>1073</v>
      </c>
      <c r="B1335" t="s">
        <v>31</v>
      </c>
      <c r="C1335" s="7">
        <v>43529.520833333336</v>
      </c>
      <c r="D1335">
        <v>98.65</v>
      </c>
      <c r="E1335" s="7">
        <v>43530.388888888891</v>
      </c>
      <c r="F1335">
        <v>301</v>
      </c>
      <c r="G1335" s="8">
        <v>2.0512000000000001</v>
      </c>
      <c r="H1335">
        <v>155282.73000000001</v>
      </c>
      <c r="I1335" s="8">
        <v>2.0106999999999999</v>
      </c>
      <c r="J1335">
        <v>782.85850000000005</v>
      </c>
      <c r="K1335">
        <v>77228.990000000005</v>
      </c>
      <c r="L1335">
        <v>5742897.0199999996</v>
      </c>
      <c r="M1335">
        <v>40</v>
      </c>
      <c r="N1335">
        <v>3882.07</v>
      </c>
      <c r="O1335" s="8">
        <v>-0.113</v>
      </c>
      <c r="P1335" s="8">
        <v>2.3411</v>
      </c>
      <c r="Q1335" t="s">
        <v>610</v>
      </c>
      <c r="S1335" s="2">
        <v>43529</v>
      </c>
      <c r="T1335" t="s">
        <v>1073</v>
      </c>
      <c r="U1335">
        <v>98.65</v>
      </c>
      <c r="V1335">
        <v>301</v>
      </c>
      <c r="W1335">
        <f t="shared" si="234"/>
        <v>16098782.526088988</v>
      </c>
      <c r="X1335">
        <f t="shared" si="235"/>
        <v>40246.956315222473</v>
      </c>
      <c r="Y1335">
        <f t="shared" si="225"/>
        <v>400</v>
      </c>
      <c r="Z1335">
        <f t="shared" si="226"/>
        <v>79341.399999999994</v>
      </c>
      <c r="AA1335" t="str">
        <f t="shared" si="227"/>
        <v/>
      </c>
      <c r="AB1335" s="9" t="str">
        <f>IFERROR(AA1335/MAX($A$3:AA1335)-1,"")</f>
        <v/>
      </c>
      <c r="AG1335" s="2">
        <f t="shared" si="232"/>
        <v>43855</v>
      </c>
      <c r="AH1335">
        <v>21692475.481534012</v>
      </c>
      <c r="AI1335" s="9">
        <f>AH1335/MAX($AH$2:AH1335)-1</f>
        <v>-1.3059425257272439E-2</v>
      </c>
      <c r="AJ1335" s="29">
        <f t="shared" si="228"/>
        <v>1</v>
      </c>
      <c r="AK1335" s="29">
        <f t="shared" si="229"/>
        <v>1</v>
      </c>
      <c r="AL1335" s="30">
        <f t="shared" si="233"/>
        <v>2</v>
      </c>
      <c r="AM1335" s="30">
        <f t="shared" si="230"/>
        <v>2369</v>
      </c>
      <c r="AN1335" s="31">
        <f t="shared" ca="1" si="231"/>
        <v>-1.3059425257272439E-2</v>
      </c>
      <c r="AV1335" t="s">
        <v>1073</v>
      </c>
      <c r="AW1335" t="s">
        <v>31</v>
      </c>
      <c r="AX1335" s="7">
        <v>43529.520833333336</v>
      </c>
      <c r="AY1335">
        <v>98.65</v>
      </c>
      <c r="AZ1335" s="7">
        <v>43530.388888888891</v>
      </c>
      <c r="BA1335">
        <v>301</v>
      </c>
      <c r="BB1335" s="8">
        <v>2.0512000000000001</v>
      </c>
      <c r="BC1335">
        <v>155282.73000000001</v>
      </c>
      <c r="BD1335" s="8">
        <v>2.0106999999999999</v>
      </c>
      <c r="BE1335">
        <v>782.85850000000005</v>
      </c>
      <c r="BF1335">
        <v>77228.990000000005</v>
      </c>
      <c r="BG1335">
        <v>5742897.0199999996</v>
      </c>
      <c r="BH1335">
        <v>40</v>
      </c>
      <c r="BI1335">
        <v>3882.07</v>
      </c>
      <c r="BJ1335" s="8">
        <v>-0.113</v>
      </c>
      <c r="BK1335" s="8">
        <v>2.3411</v>
      </c>
      <c r="BL1335" t="s">
        <v>610</v>
      </c>
    </row>
    <row r="1336" spans="1:64" x14ac:dyDescent="0.45">
      <c r="A1336" t="s">
        <v>1073</v>
      </c>
      <c r="B1336" t="s">
        <v>31</v>
      </c>
      <c r="C1336" s="7">
        <v>43529.527777777781</v>
      </c>
      <c r="D1336">
        <v>102.9</v>
      </c>
      <c r="E1336" s="7">
        <v>43530.385416666664</v>
      </c>
      <c r="F1336">
        <v>271.05</v>
      </c>
      <c r="G1336" s="8">
        <v>1.6341000000000001</v>
      </c>
      <c r="H1336">
        <v>134073.18</v>
      </c>
      <c r="I1336" s="8">
        <v>1.5978000000000001</v>
      </c>
      <c r="J1336">
        <v>815.47820000000002</v>
      </c>
      <c r="K1336">
        <v>83912.71</v>
      </c>
      <c r="L1336">
        <v>7043190.9699999997</v>
      </c>
      <c r="M1336">
        <v>37</v>
      </c>
      <c r="N1336">
        <v>3623.6</v>
      </c>
      <c r="O1336" s="8">
        <v>-5.9799999999999999E-2</v>
      </c>
      <c r="P1336" s="8">
        <v>2.2031000000000001</v>
      </c>
      <c r="Q1336" t="s">
        <v>610</v>
      </c>
      <c r="S1336" s="2">
        <v>43529</v>
      </c>
      <c r="T1336" t="s">
        <v>1073</v>
      </c>
      <c r="U1336">
        <v>102.9</v>
      </c>
      <c r="V1336">
        <v>271.05</v>
      </c>
      <c r="W1336">
        <f t="shared" si="234"/>
        <v>16098782.526088988</v>
      </c>
      <c r="X1336">
        <f t="shared" si="235"/>
        <v>40246.956315222473</v>
      </c>
      <c r="Y1336">
        <f t="shared" si="225"/>
        <v>400</v>
      </c>
      <c r="Z1336">
        <f t="shared" si="226"/>
        <v>65764.2</v>
      </c>
      <c r="AA1336">
        <f t="shared" si="227"/>
        <v>16384922.176088989</v>
      </c>
      <c r="AB1336" s="9">
        <f>IFERROR(AA1336/MAX($A$3:AA1336)-1,"")</f>
        <v>-1.2771488609315207E-2</v>
      </c>
      <c r="AG1336" s="2">
        <f t="shared" si="232"/>
        <v>43856</v>
      </c>
      <c r="AH1336">
        <v>21692475.481534012</v>
      </c>
      <c r="AI1336" s="9">
        <f>AH1336/MAX($AH$2:AH1336)-1</f>
        <v>-1.3059425257272439E-2</v>
      </c>
      <c r="AJ1336" s="29">
        <f t="shared" si="228"/>
        <v>1</v>
      </c>
      <c r="AK1336" s="29">
        <f t="shared" si="229"/>
        <v>1</v>
      </c>
      <c r="AL1336" s="30">
        <f t="shared" si="233"/>
        <v>2</v>
      </c>
      <c r="AM1336" s="30">
        <f t="shared" si="230"/>
        <v>2369</v>
      </c>
      <c r="AN1336" s="31">
        <f t="shared" ca="1" si="231"/>
        <v>-1.3059425257272439E-2</v>
      </c>
      <c r="AV1336" t="s">
        <v>1073</v>
      </c>
      <c r="AW1336" t="s">
        <v>31</v>
      </c>
      <c r="AX1336" s="7">
        <v>43529.527777777781</v>
      </c>
      <c r="AY1336">
        <v>102.9</v>
      </c>
      <c r="AZ1336" s="7">
        <v>43530.385416666664</v>
      </c>
      <c r="BA1336">
        <v>271.05</v>
      </c>
      <c r="BB1336" s="8">
        <v>1.6341000000000001</v>
      </c>
      <c r="BC1336">
        <v>134073.18</v>
      </c>
      <c r="BD1336" s="8">
        <v>1.5978000000000001</v>
      </c>
      <c r="BE1336">
        <v>815.47820000000002</v>
      </c>
      <c r="BF1336">
        <v>83912.71</v>
      </c>
      <c r="BG1336">
        <v>7043190.9699999997</v>
      </c>
      <c r="BH1336">
        <v>37</v>
      </c>
      <c r="BI1336">
        <v>3623.6</v>
      </c>
      <c r="BJ1336" s="8">
        <v>-5.9799999999999999E-2</v>
      </c>
      <c r="BK1336" s="8">
        <v>2.2031000000000001</v>
      </c>
      <c r="BL1336" t="s">
        <v>610</v>
      </c>
    </row>
    <row r="1337" spans="1:64" x14ac:dyDescent="0.45">
      <c r="A1337" t="s">
        <v>1102</v>
      </c>
      <c r="B1337" t="s">
        <v>31</v>
      </c>
      <c r="C1337" s="7">
        <v>43530.420138888891</v>
      </c>
      <c r="D1337">
        <v>76.45</v>
      </c>
      <c r="E1337" s="7">
        <v>43531.388888888891</v>
      </c>
      <c r="F1337">
        <v>15.95</v>
      </c>
      <c r="G1337" s="8">
        <v>-0.79139999999999999</v>
      </c>
      <c r="H1337">
        <v>-63243.41</v>
      </c>
      <c r="I1337" s="8">
        <v>-0.80349999999999999</v>
      </c>
      <c r="J1337">
        <v>1029.6199999999999</v>
      </c>
      <c r="K1337">
        <v>78714.48</v>
      </c>
      <c r="L1337">
        <v>5679653.6100000003</v>
      </c>
      <c r="M1337">
        <v>69</v>
      </c>
      <c r="N1337">
        <v>-916.57</v>
      </c>
      <c r="O1337" s="8">
        <v>-0.81230000000000002</v>
      </c>
      <c r="P1337" s="8">
        <v>5.2999999999999999E-2</v>
      </c>
      <c r="Q1337" t="s">
        <v>610</v>
      </c>
      <c r="S1337" s="2">
        <v>43530</v>
      </c>
      <c r="T1337" t="s">
        <v>1102</v>
      </c>
      <c r="U1337">
        <v>76.45</v>
      </c>
      <c r="V1337">
        <v>15.95</v>
      </c>
      <c r="W1337">
        <f t="shared" si="234"/>
        <v>16384922.176088989</v>
      </c>
      <c r="X1337">
        <f t="shared" si="235"/>
        <v>40962.305440222473</v>
      </c>
      <c r="Y1337">
        <f t="shared" si="225"/>
        <v>525</v>
      </c>
      <c r="Z1337">
        <f t="shared" si="226"/>
        <v>-32247.599999999999</v>
      </c>
      <c r="AA1337">
        <f t="shared" si="227"/>
        <v>16352674.576088989</v>
      </c>
      <c r="AB1337" s="9">
        <f>IFERROR(AA1337/MAX($A$3:AA1337)-1,"")</f>
        <v>-1.4714479232144084E-2</v>
      </c>
      <c r="AG1337" s="2">
        <f t="shared" si="232"/>
        <v>43857</v>
      </c>
      <c r="AH1337">
        <v>21718727.356534012</v>
      </c>
      <c r="AI1337" s="9">
        <f>AH1337/MAX($AH$2:AH1337)-1</f>
        <v>-1.1865046099272192E-2</v>
      </c>
      <c r="AJ1337" s="29">
        <f t="shared" si="228"/>
        <v>1</v>
      </c>
      <c r="AK1337" s="29">
        <f t="shared" si="229"/>
        <v>1</v>
      </c>
      <c r="AL1337" s="30">
        <f t="shared" si="233"/>
        <v>2</v>
      </c>
      <c r="AM1337" s="30">
        <f t="shared" si="230"/>
        <v>2369</v>
      </c>
      <c r="AN1337" s="31">
        <f t="shared" ca="1" si="231"/>
        <v>-1.1865046099272192E-2</v>
      </c>
      <c r="AV1337" t="s">
        <v>1102</v>
      </c>
      <c r="AW1337" t="s">
        <v>31</v>
      </c>
      <c r="AX1337" s="7">
        <v>43530.420138888891</v>
      </c>
      <c r="AY1337">
        <v>76.45</v>
      </c>
      <c r="AZ1337" s="7">
        <v>43531.388888888891</v>
      </c>
      <c r="BA1337">
        <v>15.95</v>
      </c>
      <c r="BB1337" s="8">
        <v>-0.79139999999999999</v>
      </c>
      <c r="BC1337">
        <v>-63243.41</v>
      </c>
      <c r="BD1337" s="8">
        <v>-0.80349999999999999</v>
      </c>
      <c r="BE1337">
        <v>1029.6199999999999</v>
      </c>
      <c r="BF1337">
        <v>78714.48</v>
      </c>
      <c r="BG1337">
        <v>5679653.6100000003</v>
      </c>
      <c r="BH1337">
        <v>69</v>
      </c>
      <c r="BI1337">
        <v>-916.57</v>
      </c>
      <c r="BJ1337" s="8">
        <v>-0.81230000000000002</v>
      </c>
      <c r="BK1337" s="8">
        <v>5.2999999999999999E-2</v>
      </c>
      <c r="BL1337" t="s">
        <v>610</v>
      </c>
    </row>
    <row r="1338" spans="1:64" x14ac:dyDescent="0.45">
      <c r="A1338" t="s">
        <v>1131</v>
      </c>
      <c r="B1338" t="s">
        <v>31</v>
      </c>
      <c r="C1338" s="7">
        <v>43531.590277777781</v>
      </c>
      <c r="D1338">
        <v>175</v>
      </c>
      <c r="E1338" s="7">
        <v>43532.388888888891</v>
      </c>
      <c r="F1338">
        <v>122.5</v>
      </c>
      <c r="G1338" s="8">
        <v>-0.3</v>
      </c>
      <c r="H1338">
        <v>-24852.25</v>
      </c>
      <c r="I1338" s="8">
        <v>-0.317</v>
      </c>
      <c r="J1338">
        <v>447.99009999999998</v>
      </c>
      <c r="K1338">
        <v>78398.27</v>
      </c>
      <c r="L1338">
        <v>5654801.3600000003</v>
      </c>
      <c r="M1338">
        <v>20</v>
      </c>
      <c r="N1338">
        <v>-1242.6099999999999</v>
      </c>
      <c r="O1338" s="8">
        <v>-0.3286</v>
      </c>
      <c r="P1338" s="8">
        <v>0.1031</v>
      </c>
      <c r="Q1338" t="s">
        <v>610</v>
      </c>
      <c r="S1338" s="2">
        <v>43531</v>
      </c>
      <c r="T1338" t="s">
        <v>1131</v>
      </c>
      <c r="U1338">
        <v>175</v>
      </c>
      <c r="V1338">
        <v>122.5</v>
      </c>
      <c r="W1338">
        <f t="shared" si="234"/>
        <v>16352674.576088989</v>
      </c>
      <c r="X1338">
        <f t="shared" si="235"/>
        <v>40881.686440222475</v>
      </c>
      <c r="Y1338">
        <f t="shared" si="225"/>
        <v>225</v>
      </c>
      <c r="Z1338">
        <f t="shared" si="226"/>
        <v>-12481.874999999998</v>
      </c>
      <c r="AA1338" t="str">
        <f t="shared" si="227"/>
        <v/>
      </c>
      <c r="AB1338" s="9" t="str">
        <f>IFERROR(AA1338/MAX($A$3:AA1338)-1,"")</f>
        <v/>
      </c>
      <c r="AG1338" s="2">
        <f t="shared" si="232"/>
        <v>43858</v>
      </c>
      <c r="AH1338">
        <v>21684890.806534011</v>
      </c>
      <c r="AI1338" s="9">
        <f>AH1338/MAX($AH$2:AH1338)-1</f>
        <v>-1.3404504522666061E-2</v>
      </c>
      <c r="AJ1338" s="29">
        <f t="shared" si="228"/>
        <v>1</v>
      </c>
      <c r="AK1338" s="29">
        <f t="shared" si="229"/>
        <v>1</v>
      </c>
      <c r="AL1338" s="30">
        <f t="shared" si="233"/>
        <v>2</v>
      </c>
      <c r="AM1338" s="30">
        <f t="shared" si="230"/>
        <v>2369</v>
      </c>
      <c r="AN1338" s="31">
        <f t="shared" ca="1" si="231"/>
        <v>-1.3404504522666061E-2</v>
      </c>
      <c r="AV1338" t="s">
        <v>1131</v>
      </c>
      <c r="AW1338" t="s">
        <v>31</v>
      </c>
      <c r="AX1338" s="7">
        <v>43531.590277777781</v>
      </c>
      <c r="AY1338">
        <v>175</v>
      </c>
      <c r="AZ1338" s="7">
        <v>43532.388888888891</v>
      </c>
      <c r="BA1338">
        <v>122.5</v>
      </c>
      <c r="BB1338" s="8">
        <v>-0.3</v>
      </c>
      <c r="BC1338">
        <v>-24852.25</v>
      </c>
      <c r="BD1338" s="8">
        <v>-0.317</v>
      </c>
      <c r="BE1338">
        <v>447.99009999999998</v>
      </c>
      <c r="BF1338">
        <v>78398.27</v>
      </c>
      <c r="BG1338">
        <v>5654801.3600000003</v>
      </c>
      <c r="BH1338">
        <v>20</v>
      </c>
      <c r="BI1338">
        <v>-1242.6099999999999</v>
      </c>
      <c r="BJ1338" s="8">
        <v>-0.3286</v>
      </c>
      <c r="BK1338" s="8">
        <v>0.1031</v>
      </c>
      <c r="BL1338" t="s">
        <v>610</v>
      </c>
    </row>
    <row r="1339" spans="1:64" x14ac:dyDescent="0.45">
      <c r="A1339" t="s">
        <v>1273</v>
      </c>
      <c r="B1339" t="s">
        <v>31</v>
      </c>
      <c r="C1339" s="7">
        <v>43531.59375</v>
      </c>
      <c r="D1339">
        <v>222.15</v>
      </c>
      <c r="E1339" s="7">
        <v>43532.388888888891</v>
      </c>
      <c r="F1339">
        <v>167.5</v>
      </c>
      <c r="G1339" s="8">
        <v>-0.246</v>
      </c>
      <c r="H1339">
        <v>-20659.400000000001</v>
      </c>
      <c r="I1339" s="8">
        <v>-0.26350000000000001</v>
      </c>
      <c r="J1339">
        <v>352.8716</v>
      </c>
      <c r="K1339">
        <v>78390.429999999993</v>
      </c>
      <c r="L1339">
        <v>5634141.9699999997</v>
      </c>
      <c r="M1339">
        <v>19</v>
      </c>
      <c r="N1339">
        <v>-1087.3399999999999</v>
      </c>
      <c r="O1339" s="8">
        <v>-0.27979999999999999</v>
      </c>
      <c r="P1339" s="8">
        <v>0.12759999999999999</v>
      </c>
      <c r="Q1339" t="s">
        <v>610</v>
      </c>
      <c r="S1339" s="2">
        <v>43531</v>
      </c>
      <c r="T1339" t="s">
        <v>1273</v>
      </c>
      <c r="U1339">
        <v>222.15</v>
      </c>
      <c r="V1339">
        <v>167.5</v>
      </c>
      <c r="W1339">
        <f t="shared" si="234"/>
        <v>16352674.576088989</v>
      </c>
      <c r="X1339">
        <f t="shared" si="235"/>
        <v>40881.686440222475</v>
      </c>
      <c r="Y1339">
        <f t="shared" si="225"/>
        <v>175</v>
      </c>
      <c r="Z1339">
        <f t="shared" si="226"/>
        <v>-10245.637500000001</v>
      </c>
      <c r="AA1339">
        <f t="shared" si="227"/>
        <v>16329947.06358899</v>
      </c>
      <c r="AB1339" s="9">
        <f>IFERROR(AA1339/MAX($A$3:AA1339)-1,"")</f>
        <v>-1.6083863113974806E-2</v>
      </c>
      <c r="AG1339" s="2">
        <f t="shared" si="232"/>
        <v>43859</v>
      </c>
      <c r="AH1339">
        <v>21684890.806534011</v>
      </c>
      <c r="AI1339" s="9">
        <f>AH1339/MAX($AH$2:AH1339)-1</f>
        <v>-1.3404504522666061E-2</v>
      </c>
      <c r="AJ1339" s="29">
        <f t="shared" si="228"/>
        <v>1</v>
      </c>
      <c r="AK1339" s="29">
        <f t="shared" si="229"/>
        <v>1</v>
      </c>
      <c r="AL1339" s="30">
        <f t="shared" si="233"/>
        <v>2</v>
      </c>
      <c r="AM1339" s="30">
        <f t="shared" si="230"/>
        <v>2369</v>
      </c>
      <c r="AN1339" s="31">
        <f t="shared" ca="1" si="231"/>
        <v>-1.3404504522666061E-2</v>
      </c>
      <c r="AV1339" t="s">
        <v>1273</v>
      </c>
      <c r="AW1339" t="s">
        <v>31</v>
      </c>
      <c r="AX1339" s="7">
        <v>43531.59375</v>
      </c>
      <c r="AY1339">
        <v>222.15</v>
      </c>
      <c r="AZ1339" s="7">
        <v>43532.388888888891</v>
      </c>
      <c r="BA1339">
        <v>167.5</v>
      </c>
      <c r="BB1339" s="8">
        <v>-0.246</v>
      </c>
      <c r="BC1339">
        <v>-20659.400000000001</v>
      </c>
      <c r="BD1339" s="8">
        <v>-0.26350000000000001</v>
      </c>
      <c r="BE1339">
        <v>352.8716</v>
      </c>
      <c r="BF1339">
        <v>78390.429999999993</v>
      </c>
      <c r="BG1339">
        <v>5634141.9699999997</v>
      </c>
      <c r="BH1339">
        <v>19</v>
      </c>
      <c r="BI1339">
        <v>-1087.3399999999999</v>
      </c>
      <c r="BJ1339" s="8">
        <v>-0.27979999999999999</v>
      </c>
      <c r="BK1339" s="8">
        <v>0.12759999999999999</v>
      </c>
      <c r="BL1339" t="s">
        <v>610</v>
      </c>
    </row>
    <row r="1340" spans="1:64" x14ac:dyDescent="0.45">
      <c r="A1340" t="s">
        <v>1171</v>
      </c>
      <c r="B1340" t="s">
        <v>31</v>
      </c>
      <c r="C1340" s="7">
        <v>43535.395833333336</v>
      </c>
      <c r="D1340">
        <v>192.3</v>
      </c>
      <c r="E1340" s="7">
        <v>43536.385416666664</v>
      </c>
      <c r="F1340">
        <v>295</v>
      </c>
      <c r="G1340" s="8">
        <v>0.53410000000000002</v>
      </c>
      <c r="H1340">
        <v>43351.12</v>
      </c>
      <c r="I1340" s="8">
        <v>0.50870000000000004</v>
      </c>
      <c r="J1340">
        <v>443.14069999999998</v>
      </c>
      <c r="K1340">
        <v>85215.95</v>
      </c>
      <c r="L1340">
        <v>7086542.0899999999</v>
      </c>
      <c r="M1340">
        <v>75</v>
      </c>
      <c r="N1340">
        <v>578.01</v>
      </c>
      <c r="O1340" s="8">
        <v>-5.8000000000000003E-2</v>
      </c>
      <c r="P1340" s="8">
        <v>0.53410000000000002</v>
      </c>
      <c r="Q1340" t="s">
        <v>610</v>
      </c>
      <c r="S1340" s="2">
        <v>43535</v>
      </c>
      <c r="T1340" t="s">
        <v>1171</v>
      </c>
      <c r="U1340">
        <v>192.3</v>
      </c>
      <c r="V1340">
        <v>295</v>
      </c>
      <c r="W1340">
        <f t="shared" si="234"/>
        <v>16329947.06358899</v>
      </c>
      <c r="X1340">
        <f t="shared" si="235"/>
        <v>40824.867658972478</v>
      </c>
      <c r="Y1340">
        <f t="shared" si="225"/>
        <v>200</v>
      </c>
      <c r="Z1340">
        <f t="shared" si="226"/>
        <v>19565.400000000001</v>
      </c>
      <c r="AA1340" t="str">
        <f t="shared" si="227"/>
        <v/>
      </c>
      <c r="AB1340" s="9" t="str">
        <f>IFERROR(AA1340/MAX($A$3:AA1340)-1,"")</f>
        <v/>
      </c>
      <c r="AG1340" s="2">
        <f t="shared" si="232"/>
        <v>43860</v>
      </c>
      <c r="AH1340">
        <v>21608930.44403401</v>
      </c>
      <c r="AI1340" s="9">
        <f>AH1340/MAX($AH$2:AH1340)-1</f>
        <v>-1.686046619413295E-2</v>
      </c>
      <c r="AJ1340" s="29">
        <f t="shared" si="228"/>
        <v>1</v>
      </c>
      <c r="AK1340" s="29">
        <f t="shared" si="229"/>
        <v>1</v>
      </c>
      <c r="AL1340" s="30">
        <f t="shared" si="233"/>
        <v>2</v>
      </c>
      <c r="AM1340" s="30">
        <f t="shared" si="230"/>
        <v>2369</v>
      </c>
      <c r="AN1340" s="31">
        <f t="shared" ca="1" si="231"/>
        <v>-1.686046619413295E-2</v>
      </c>
      <c r="AV1340" t="s">
        <v>1171</v>
      </c>
      <c r="AW1340" t="s">
        <v>31</v>
      </c>
      <c r="AX1340" s="7">
        <v>43535.395833333336</v>
      </c>
      <c r="AY1340">
        <v>192.3</v>
      </c>
      <c r="AZ1340" s="7">
        <v>43536.385416666664</v>
      </c>
      <c r="BA1340">
        <v>295</v>
      </c>
      <c r="BB1340" s="8">
        <v>0.53410000000000002</v>
      </c>
      <c r="BC1340">
        <v>43351.12</v>
      </c>
      <c r="BD1340" s="8">
        <v>0.50870000000000004</v>
      </c>
      <c r="BE1340">
        <v>443.14069999999998</v>
      </c>
      <c r="BF1340">
        <v>85215.95</v>
      </c>
      <c r="BG1340">
        <v>7086542.0899999999</v>
      </c>
      <c r="BH1340">
        <v>75</v>
      </c>
      <c r="BI1340">
        <v>578.01</v>
      </c>
      <c r="BJ1340" s="8">
        <v>-5.8000000000000003E-2</v>
      </c>
      <c r="BK1340" s="8">
        <v>0.53410000000000002</v>
      </c>
      <c r="BL1340" t="s">
        <v>610</v>
      </c>
    </row>
    <row r="1341" spans="1:64" x14ac:dyDescent="0.45">
      <c r="A1341" t="s">
        <v>1103</v>
      </c>
      <c r="B1341" t="s">
        <v>31</v>
      </c>
      <c r="C1341" s="7">
        <v>43535.399305555555</v>
      </c>
      <c r="D1341">
        <v>151.9</v>
      </c>
      <c r="E1341" s="7">
        <v>43536.385416666664</v>
      </c>
      <c r="F1341">
        <v>219.65</v>
      </c>
      <c r="G1341" s="8">
        <v>0.44600000000000001</v>
      </c>
      <c r="H1341">
        <v>35919.79</v>
      </c>
      <c r="I1341" s="8">
        <v>0.42159999999999997</v>
      </c>
      <c r="J1341">
        <v>560.9443</v>
      </c>
      <c r="K1341">
        <v>85207.43</v>
      </c>
      <c r="L1341">
        <v>7122461.8799999999</v>
      </c>
      <c r="M1341">
        <v>74</v>
      </c>
      <c r="N1341">
        <v>485.4</v>
      </c>
      <c r="O1341" s="8">
        <v>-0.1429</v>
      </c>
      <c r="P1341" s="8">
        <v>0.44600000000000001</v>
      </c>
      <c r="Q1341" t="s">
        <v>610</v>
      </c>
      <c r="S1341" s="2">
        <v>43535</v>
      </c>
      <c r="T1341" t="s">
        <v>1103</v>
      </c>
      <c r="U1341">
        <v>151.9</v>
      </c>
      <c r="V1341">
        <v>219.65</v>
      </c>
      <c r="W1341">
        <f t="shared" si="234"/>
        <v>16329947.06358899</v>
      </c>
      <c r="X1341">
        <f t="shared" si="235"/>
        <v>40824.867658972478</v>
      </c>
      <c r="Y1341">
        <f t="shared" si="225"/>
        <v>275</v>
      </c>
      <c r="Z1341">
        <f t="shared" si="226"/>
        <v>17609.487499999996</v>
      </c>
      <c r="AA1341" t="str">
        <f t="shared" si="227"/>
        <v/>
      </c>
      <c r="AB1341" s="9" t="str">
        <f>IFERROR(AA1341/MAX($A$3:AA1341)-1,"")</f>
        <v/>
      </c>
      <c r="AG1341" s="2">
        <f t="shared" si="232"/>
        <v>43861</v>
      </c>
      <c r="AH1341">
        <v>21608930.44403401</v>
      </c>
      <c r="AI1341" s="9">
        <f>AH1341/MAX($AH$2:AH1341)-1</f>
        <v>-1.686046619413295E-2</v>
      </c>
      <c r="AJ1341" s="29">
        <f t="shared" si="228"/>
        <v>1</v>
      </c>
      <c r="AK1341" s="29">
        <f t="shared" si="229"/>
        <v>1</v>
      </c>
      <c r="AL1341" s="30">
        <f t="shared" si="233"/>
        <v>2</v>
      </c>
      <c r="AM1341" s="30">
        <f t="shared" si="230"/>
        <v>2369</v>
      </c>
      <c r="AN1341" s="31">
        <f t="shared" ca="1" si="231"/>
        <v>-1.686046619413295E-2</v>
      </c>
      <c r="AV1341" t="s">
        <v>1103</v>
      </c>
      <c r="AW1341" t="s">
        <v>31</v>
      </c>
      <c r="AX1341" s="7">
        <v>43535.399305555555</v>
      </c>
      <c r="AY1341">
        <v>151.9</v>
      </c>
      <c r="AZ1341" s="7">
        <v>43536.385416666664</v>
      </c>
      <c r="BA1341">
        <v>219.65</v>
      </c>
      <c r="BB1341" s="8">
        <v>0.44600000000000001</v>
      </c>
      <c r="BC1341">
        <v>35919.79</v>
      </c>
      <c r="BD1341" s="8">
        <v>0.42159999999999997</v>
      </c>
      <c r="BE1341">
        <v>560.9443</v>
      </c>
      <c r="BF1341">
        <v>85207.43</v>
      </c>
      <c r="BG1341">
        <v>7122461.8799999999</v>
      </c>
      <c r="BH1341">
        <v>74</v>
      </c>
      <c r="BI1341">
        <v>485.4</v>
      </c>
      <c r="BJ1341" s="8">
        <v>-0.1429</v>
      </c>
      <c r="BK1341" s="8">
        <v>0.44600000000000001</v>
      </c>
      <c r="BL1341" t="s">
        <v>610</v>
      </c>
    </row>
    <row r="1342" spans="1:64" x14ac:dyDescent="0.45">
      <c r="A1342" t="s">
        <v>1103</v>
      </c>
      <c r="B1342" t="s">
        <v>31</v>
      </c>
      <c r="C1342" s="7">
        <v>43535.416666666664</v>
      </c>
      <c r="D1342">
        <v>170.6</v>
      </c>
      <c r="E1342" s="7">
        <v>43536.388888888891</v>
      </c>
      <c r="F1342">
        <v>224.15</v>
      </c>
      <c r="G1342" s="8">
        <v>0.31390000000000001</v>
      </c>
      <c r="H1342">
        <v>22728.39</v>
      </c>
      <c r="I1342" s="8">
        <v>0.2908</v>
      </c>
      <c r="J1342">
        <v>458.21050000000002</v>
      </c>
      <c r="K1342">
        <v>78170.710000000006</v>
      </c>
      <c r="L1342">
        <v>5656870.3499999996</v>
      </c>
      <c r="M1342">
        <v>70</v>
      </c>
      <c r="N1342">
        <v>324.69</v>
      </c>
      <c r="O1342" s="8">
        <v>-0.23680000000000001</v>
      </c>
      <c r="P1342" s="8">
        <v>0.3921</v>
      </c>
      <c r="Q1342" t="s">
        <v>610</v>
      </c>
      <c r="S1342" s="2">
        <v>43535</v>
      </c>
      <c r="T1342" t="s">
        <v>1103</v>
      </c>
      <c r="U1342">
        <v>170.6</v>
      </c>
      <c r="V1342">
        <v>224.15</v>
      </c>
      <c r="W1342">
        <f t="shared" si="234"/>
        <v>16329947.06358899</v>
      </c>
      <c r="X1342">
        <f t="shared" si="235"/>
        <v>40824.867658972478</v>
      </c>
      <c r="Y1342">
        <f t="shared" si="225"/>
        <v>250</v>
      </c>
      <c r="Z1342">
        <f t="shared" si="226"/>
        <v>12400.625000000005</v>
      </c>
      <c r="AA1342">
        <f t="shared" si="227"/>
        <v>16379522.576088989</v>
      </c>
      <c r="AB1342" s="9">
        <f>IFERROR(AA1342/MAX($A$3:AA1342)-1,"")</f>
        <v>-1.3096826686165186E-2</v>
      </c>
      <c r="AG1342" s="2">
        <f t="shared" si="232"/>
        <v>43862</v>
      </c>
      <c r="AH1342">
        <v>21595502.169034012</v>
      </c>
      <c r="AI1342" s="9">
        <f>AH1342/MAX($AH$2:AH1342)-1</f>
        <v>-1.7471411194743158E-2</v>
      </c>
      <c r="AJ1342" s="29">
        <f t="shared" si="228"/>
        <v>1</v>
      </c>
      <c r="AK1342" s="29">
        <f t="shared" si="229"/>
        <v>1</v>
      </c>
      <c r="AL1342" s="30">
        <f t="shared" si="233"/>
        <v>2</v>
      </c>
      <c r="AM1342" s="30">
        <f t="shared" si="230"/>
        <v>2369</v>
      </c>
      <c r="AN1342" s="31">
        <f t="shared" ca="1" si="231"/>
        <v>-1.7471411194743158E-2</v>
      </c>
      <c r="AV1342" t="s">
        <v>1103</v>
      </c>
      <c r="AW1342" t="s">
        <v>31</v>
      </c>
      <c r="AX1342" s="7">
        <v>43535.416666666664</v>
      </c>
      <c r="AY1342">
        <v>170.6</v>
      </c>
      <c r="AZ1342" s="7">
        <v>43536.388888888891</v>
      </c>
      <c r="BA1342">
        <v>224.15</v>
      </c>
      <c r="BB1342" s="8">
        <v>0.31390000000000001</v>
      </c>
      <c r="BC1342">
        <v>22728.39</v>
      </c>
      <c r="BD1342" s="8">
        <v>0.2908</v>
      </c>
      <c r="BE1342">
        <v>458.21050000000002</v>
      </c>
      <c r="BF1342">
        <v>78170.710000000006</v>
      </c>
      <c r="BG1342">
        <v>5656870.3499999996</v>
      </c>
      <c r="BH1342">
        <v>70</v>
      </c>
      <c r="BI1342">
        <v>324.69</v>
      </c>
      <c r="BJ1342" s="8">
        <v>-0.23680000000000001</v>
      </c>
      <c r="BK1342" s="8">
        <v>0.3921</v>
      </c>
      <c r="BL1342" t="s">
        <v>610</v>
      </c>
    </row>
    <row r="1343" spans="1:64" x14ac:dyDescent="0.45">
      <c r="A1343" t="s">
        <v>1112</v>
      </c>
      <c r="B1343" t="s">
        <v>31</v>
      </c>
      <c r="C1343" s="7">
        <v>43536.40625</v>
      </c>
      <c r="D1343">
        <v>87.65</v>
      </c>
      <c r="E1343" s="7">
        <v>43537.385416666664</v>
      </c>
      <c r="F1343">
        <v>177.8</v>
      </c>
      <c r="G1343" s="8">
        <v>1.0285</v>
      </c>
      <c r="H1343">
        <v>85461.4</v>
      </c>
      <c r="I1343" s="8">
        <v>0.99819999999999998</v>
      </c>
      <c r="J1343">
        <v>976.75199999999995</v>
      </c>
      <c r="K1343">
        <v>85612.31</v>
      </c>
      <c r="L1343">
        <v>7207923.2800000003</v>
      </c>
      <c r="M1343">
        <v>72</v>
      </c>
      <c r="N1343">
        <v>1186.96</v>
      </c>
      <c r="O1343" s="8">
        <v>-9.8699999999999996E-2</v>
      </c>
      <c r="P1343" s="8">
        <v>2.0531000000000001</v>
      </c>
      <c r="Q1343" t="s">
        <v>610</v>
      </c>
      <c r="S1343" s="2">
        <v>43536</v>
      </c>
      <c r="T1343" t="s">
        <v>1112</v>
      </c>
      <c r="U1343">
        <v>87.65</v>
      </c>
      <c r="V1343">
        <v>177.8</v>
      </c>
      <c r="W1343">
        <f t="shared" si="234"/>
        <v>16379522.576088989</v>
      </c>
      <c r="X1343">
        <f t="shared" si="235"/>
        <v>40948.806440222477</v>
      </c>
      <c r="Y1343">
        <f t="shared" si="225"/>
        <v>475</v>
      </c>
      <c r="Z1343">
        <f t="shared" si="226"/>
        <v>41560.362500000003</v>
      </c>
      <c r="AA1343" t="str">
        <f t="shared" si="227"/>
        <v/>
      </c>
      <c r="AB1343" s="9" t="str">
        <f>IFERROR(AA1343/MAX($A$3:AA1343)-1,"")</f>
        <v/>
      </c>
      <c r="AG1343" s="2">
        <f t="shared" si="232"/>
        <v>43863</v>
      </c>
      <c r="AH1343">
        <v>21595502.169034012</v>
      </c>
      <c r="AI1343" s="9">
        <f>AH1343/MAX($AH$2:AH1343)-1</f>
        <v>-1.7471411194743158E-2</v>
      </c>
      <c r="AJ1343" s="29">
        <f t="shared" si="228"/>
        <v>1</v>
      </c>
      <c r="AK1343" s="29">
        <f t="shared" si="229"/>
        <v>1</v>
      </c>
      <c r="AL1343" s="30">
        <f t="shared" si="233"/>
        <v>2</v>
      </c>
      <c r="AM1343" s="30">
        <f t="shared" si="230"/>
        <v>2369</v>
      </c>
      <c r="AN1343" s="31">
        <f t="shared" ca="1" si="231"/>
        <v>-1.7471411194743158E-2</v>
      </c>
      <c r="AV1343" t="s">
        <v>1112</v>
      </c>
      <c r="AW1343" t="s">
        <v>31</v>
      </c>
      <c r="AX1343" s="7">
        <v>43536.40625</v>
      </c>
      <c r="AY1343">
        <v>87.65</v>
      </c>
      <c r="AZ1343" s="7">
        <v>43537.385416666664</v>
      </c>
      <c r="BA1343">
        <v>177.8</v>
      </c>
      <c r="BB1343" s="8">
        <v>1.0285</v>
      </c>
      <c r="BC1343">
        <v>85461.4</v>
      </c>
      <c r="BD1343" s="8">
        <v>0.99819999999999998</v>
      </c>
      <c r="BE1343">
        <v>976.75199999999995</v>
      </c>
      <c r="BF1343">
        <v>85612.31</v>
      </c>
      <c r="BG1343">
        <v>7207923.2800000003</v>
      </c>
      <c r="BH1343">
        <v>72</v>
      </c>
      <c r="BI1343">
        <v>1186.96</v>
      </c>
      <c r="BJ1343" s="8">
        <v>-9.8699999999999996E-2</v>
      </c>
      <c r="BK1343" s="8">
        <v>2.0531000000000001</v>
      </c>
      <c r="BL1343" t="s">
        <v>610</v>
      </c>
    </row>
    <row r="1344" spans="1:64" x14ac:dyDescent="0.45">
      <c r="A1344" t="s">
        <v>1112</v>
      </c>
      <c r="B1344" t="s">
        <v>31</v>
      </c>
      <c r="C1344" s="7">
        <v>43536.427083333336</v>
      </c>
      <c r="D1344">
        <v>106.4</v>
      </c>
      <c r="E1344" s="7">
        <v>43537.388888888891</v>
      </c>
      <c r="F1344">
        <v>185.45</v>
      </c>
      <c r="G1344" s="8">
        <v>0.74299999999999999</v>
      </c>
      <c r="H1344">
        <v>56014.15</v>
      </c>
      <c r="I1344" s="8">
        <v>0.71550000000000002</v>
      </c>
      <c r="J1344">
        <v>735.75519999999995</v>
      </c>
      <c r="K1344">
        <v>78284.350000000006</v>
      </c>
      <c r="L1344">
        <v>5712884.5</v>
      </c>
      <c r="M1344">
        <v>67</v>
      </c>
      <c r="N1344">
        <v>836.03</v>
      </c>
      <c r="O1344" s="8">
        <v>-8.5999999999999993E-2</v>
      </c>
      <c r="P1344" s="8">
        <v>1.5149999999999999</v>
      </c>
      <c r="Q1344" t="s">
        <v>610</v>
      </c>
      <c r="S1344" s="2">
        <v>43536</v>
      </c>
      <c r="T1344" t="s">
        <v>1112</v>
      </c>
      <c r="U1344">
        <v>106.4</v>
      </c>
      <c r="V1344">
        <v>185.45</v>
      </c>
      <c r="W1344">
        <f t="shared" si="234"/>
        <v>16379522.576088989</v>
      </c>
      <c r="X1344">
        <f t="shared" si="235"/>
        <v>40948.806440222477</v>
      </c>
      <c r="Y1344">
        <f t="shared" si="225"/>
        <v>375</v>
      </c>
      <c r="Z1344">
        <f t="shared" si="226"/>
        <v>28549.312499999989</v>
      </c>
      <c r="AA1344" t="str">
        <f t="shared" si="227"/>
        <v/>
      </c>
      <c r="AB1344" s="9" t="str">
        <f>IFERROR(AA1344/MAX($A$3:AA1344)-1,"")</f>
        <v/>
      </c>
      <c r="AG1344" s="2">
        <f t="shared" si="232"/>
        <v>43864</v>
      </c>
      <c r="AH1344">
        <v>21599617.469034012</v>
      </c>
      <c r="AI1344" s="9">
        <f>AH1344/MAX($AH$2:AH1344)-1</f>
        <v>-1.7284177766695774E-2</v>
      </c>
      <c r="AJ1344" s="29">
        <f t="shared" si="228"/>
        <v>1</v>
      </c>
      <c r="AK1344" s="29">
        <f t="shared" si="229"/>
        <v>1</v>
      </c>
      <c r="AL1344" s="30">
        <f t="shared" si="233"/>
        <v>2</v>
      </c>
      <c r="AM1344" s="30">
        <f t="shared" si="230"/>
        <v>2369</v>
      </c>
      <c r="AN1344" s="31">
        <f t="shared" ca="1" si="231"/>
        <v>-1.7284177766695774E-2</v>
      </c>
      <c r="AV1344" t="s">
        <v>1112</v>
      </c>
      <c r="AW1344" t="s">
        <v>31</v>
      </c>
      <c r="AX1344" s="7">
        <v>43536.427083333336</v>
      </c>
      <c r="AY1344">
        <v>106.4</v>
      </c>
      <c r="AZ1344" s="7">
        <v>43537.388888888891</v>
      </c>
      <c r="BA1344">
        <v>185.45</v>
      </c>
      <c r="BB1344" s="8">
        <v>0.74299999999999999</v>
      </c>
      <c r="BC1344">
        <v>56014.15</v>
      </c>
      <c r="BD1344" s="8">
        <v>0.71550000000000002</v>
      </c>
      <c r="BE1344">
        <v>735.75519999999995</v>
      </c>
      <c r="BF1344">
        <v>78284.350000000006</v>
      </c>
      <c r="BG1344">
        <v>5712884.5</v>
      </c>
      <c r="BH1344">
        <v>67</v>
      </c>
      <c r="BI1344">
        <v>836.03</v>
      </c>
      <c r="BJ1344" s="8">
        <v>-8.5999999999999993E-2</v>
      </c>
      <c r="BK1344" s="8">
        <v>1.5149999999999999</v>
      </c>
      <c r="BL1344" t="s">
        <v>610</v>
      </c>
    </row>
    <row r="1345" spans="1:64" x14ac:dyDescent="0.45">
      <c r="A1345" t="s">
        <v>1133</v>
      </c>
      <c r="B1345" t="s">
        <v>31</v>
      </c>
      <c r="C1345" s="7">
        <v>43536.440972222219</v>
      </c>
      <c r="D1345">
        <v>109.6</v>
      </c>
      <c r="E1345" s="7">
        <v>43537.388888888891</v>
      </c>
      <c r="F1345">
        <v>125.15</v>
      </c>
      <c r="G1345" s="8">
        <v>0.1419</v>
      </c>
      <c r="H1345">
        <v>9431.7099999999991</v>
      </c>
      <c r="I1345" s="8">
        <v>0.1205</v>
      </c>
      <c r="J1345">
        <v>714.38789999999995</v>
      </c>
      <c r="K1345">
        <v>78296.91</v>
      </c>
      <c r="L1345">
        <v>5722316.2000000002</v>
      </c>
      <c r="M1345">
        <v>63</v>
      </c>
      <c r="N1345">
        <v>149.71</v>
      </c>
      <c r="O1345" s="8">
        <v>-0.37269999999999998</v>
      </c>
      <c r="P1345" s="8">
        <v>0.77780000000000005</v>
      </c>
      <c r="Q1345" t="s">
        <v>610</v>
      </c>
      <c r="S1345" s="2">
        <v>43536</v>
      </c>
      <c r="T1345" t="s">
        <v>1133</v>
      </c>
      <c r="U1345">
        <v>109.6</v>
      </c>
      <c r="V1345">
        <v>125.15</v>
      </c>
      <c r="W1345">
        <f t="shared" si="234"/>
        <v>16379522.576088989</v>
      </c>
      <c r="X1345">
        <f t="shared" si="235"/>
        <v>40948.806440222477</v>
      </c>
      <c r="Y1345">
        <f t="shared" si="225"/>
        <v>375</v>
      </c>
      <c r="Z1345">
        <f t="shared" si="226"/>
        <v>4950.9375</v>
      </c>
      <c r="AA1345" t="str">
        <f t="shared" si="227"/>
        <v/>
      </c>
      <c r="AB1345" s="9" t="str">
        <f>IFERROR(AA1345/MAX($A$3:AA1345)-1,"")</f>
        <v/>
      </c>
      <c r="AG1345" s="2">
        <f t="shared" si="232"/>
        <v>43865</v>
      </c>
      <c r="AH1345">
        <v>21848889.894034013</v>
      </c>
      <c r="AI1345" s="9">
        <f>AH1345/MAX($AH$2:AH1345)-1</f>
        <v>-5.9430530247805979E-3</v>
      </c>
      <c r="AJ1345" s="29">
        <f t="shared" si="228"/>
        <v>1</v>
      </c>
      <c r="AK1345" s="29">
        <f t="shared" si="229"/>
        <v>1</v>
      </c>
      <c r="AL1345" s="30">
        <f t="shared" si="233"/>
        <v>2</v>
      </c>
      <c r="AM1345" s="30">
        <f t="shared" si="230"/>
        <v>2369</v>
      </c>
      <c r="AN1345" s="31">
        <f t="shared" ca="1" si="231"/>
        <v>-5.9430530247805979E-3</v>
      </c>
      <c r="AV1345" t="s">
        <v>1133</v>
      </c>
      <c r="AW1345" t="s">
        <v>31</v>
      </c>
      <c r="AX1345" s="7">
        <v>43536.440972222219</v>
      </c>
      <c r="AY1345">
        <v>109.6</v>
      </c>
      <c r="AZ1345" s="7">
        <v>43537.388888888891</v>
      </c>
      <c r="BA1345">
        <v>125.15</v>
      </c>
      <c r="BB1345" s="8">
        <v>0.1419</v>
      </c>
      <c r="BC1345">
        <v>9431.7099999999991</v>
      </c>
      <c r="BD1345" s="8">
        <v>0.1205</v>
      </c>
      <c r="BE1345">
        <v>714.38789999999995</v>
      </c>
      <c r="BF1345">
        <v>78296.91</v>
      </c>
      <c r="BG1345">
        <v>5722316.2000000002</v>
      </c>
      <c r="BH1345">
        <v>63</v>
      </c>
      <c r="BI1345">
        <v>149.71</v>
      </c>
      <c r="BJ1345" s="8">
        <v>-0.37269999999999998</v>
      </c>
      <c r="BK1345" s="8">
        <v>0.77780000000000005</v>
      </c>
      <c r="BL1345" t="s">
        <v>610</v>
      </c>
    </row>
    <row r="1346" spans="1:64" x14ac:dyDescent="0.45">
      <c r="A1346" t="s">
        <v>1133</v>
      </c>
      <c r="B1346" t="s">
        <v>31</v>
      </c>
      <c r="C1346" s="7">
        <v>43536.440972222219</v>
      </c>
      <c r="D1346">
        <v>109.6</v>
      </c>
      <c r="E1346" s="7">
        <v>43537.385416666664</v>
      </c>
      <c r="F1346">
        <v>120.05</v>
      </c>
      <c r="G1346" s="8">
        <v>9.5299999999999996E-2</v>
      </c>
      <c r="H1346">
        <v>6377.1</v>
      </c>
      <c r="I1346" s="8">
        <v>7.4399999999999994E-2</v>
      </c>
      <c r="J1346">
        <v>782.13030000000003</v>
      </c>
      <c r="K1346">
        <v>85721.48</v>
      </c>
      <c r="L1346">
        <v>7214300.3799999999</v>
      </c>
      <c r="M1346">
        <v>62</v>
      </c>
      <c r="N1346">
        <v>102.86</v>
      </c>
      <c r="O1346" s="8">
        <v>-0.37269999999999998</v>
      </c>
      <c r="P1346" s="8">
        <v>0.77780000000000005</v>
      </c>
      <c r="Q1346" t="s">
        <v>610</v>
      </c>
      <c r="S1346" s="2">
        <v>43536</v>
      </c>
      <c r="T1346" t="s">
        <v>1133</v>
      </c>
      <c r="U1346">
        <v>109.6</v>
      </c>
      <c r="V1346">
        <v>120.05</v>
      </c>
      <c r="W1346">
        <f t="shared" si="234"/>
        <v>16379522.576088989</v>
      </c>
      <c r="X1346">
        <f t="shared" si="235"/>
        <v>40948.806440222477</v>
      </c>
      <c r="Y1346">
        <f t="shared" ref="Y1346:Y1409" si="236">MROUND(X1346/U1346,25)</f>
        <v>375</v>
      </c>
      <c r="Z1346">
        <f t="shared" ref="Z1346:Z1409" si="237">Y1346*((V1346*0.99)-(U1346*1.01))</f>
        <v>3057.5624999999977</v>
      </c>
      <c r="AA1346">
        <f t="shared" si="227"/>
        <v>16457640.75108899</v>
      </c>
      <c r="AB1346" s="9">
        <f>IFERROR(AA1346/MAX($A$3:AA1346)-1,"")</f>
        <v>-8.3900304750514909E-3</v>
      </c>
      <c r="AG1346" s="2">
        <f t="shared" si="232"/>
        <v>43866</v>
      </c>
      <c r="AH1346">
        <v>22028949.644034013</v>
      </c>
      <c r="AI1346" s="9">
        <f>AH1346/MAX($AH$2:AH1346)-1</f>
        <v>0</v>
      </c>
      <c r="AJ1346" s="29">
        <f t="shared" si="228"/>
        <v>1</v>
      </c>
      <c r="AK1346" s="29">
        <f t="shared" si="229"/>
        <v>1</v>
      </c>
      <c r="AL1346" s="30">
        <f t="shared" si="233"/>
        <v>2</v>
      </c>
      <c r="AM1346" s="30">
        <f t="shared" si="230"/>
        <v>2369</v>
      </c>
      <c r="AN1346" s="31">
        <f t="shared" ca="1" si="231"/>
        <v>0</v>
      </c>
      <c r="AV1346" t="s">
        <v>1133</v>
      </c>
      <c r="AW1346" t="s">
        <v>31</v>
      </c>
      <c r="AX1346" s="7">
        <v>43536.440972222219</v>
      </c>
      <c r="AY1346">
        <v>109.6</v>
      </c>
      <c r="AZ1346" s="7">
        <v>43537.385416666664</v>
      </c>
      <c r="BA1346">
        <v>120.05</v>
      </c>
      <c r="BB1346" s="8">
        <v>9.5299999999999996E-2</v>
      </c>
      <c r="BC1346">
        <v>6377.1</v>
      </c>
      <c r="BD1346" s="8">
        <v>7.4399999999999994E-2</v>
      </c>
      <c r="BE1346">
        <v>782.13030000000003</v>
      </c>
      <c r="BF1346">
        <v>85721.48</v>
      </c>
      <c r="BG1346">
        <v>7214300.3799999999</v>
      </c>
      <c r="BH1346">
        <v>62</v>
      </c>
      <c r="BI1346">
        <v>102.86</v>
      </c>
      <c r="BJ1346" s="8">
        <v>-0.37269999999999998</v>
      </c>
      <c r="BK1346" s="8">
        <v>0.77780000000000005</v>
      </c>
      <c r="BL1346" t="s">
        <v>610</v>
      </c>
    </row>
    <row r="1347" spans="1:64" x14ac:dyDescent="0.45">
      <c r="A1347" t="s">
        <v>1134</v>
      </c>
      <c r="B1347" t="s">
        <v>31</v>
      </c>
      <c r="C1347" s="7">
        <v>43537.399305555555</v>
      </c>
      <c r="D1347">
        <v>106.25</v>
      </c>
      <c r="E1347" s="7">
        <v>43538.385416666664</v>
      </c>
      <c r="F1347">
        <v>397.7</v>
      </c>
      <c r="G1347" s="8">
        <v>2.7431000000000001</v>
      </c>
      <c r="H1347">
        <v>232016.77</v>
      </c>
      <c r="I1347" s="8">
        <v>2.6956000000000002</v>
      </c>
      <c r="J1347">
        <v>810.0847</v>
      </c>
      <c r="K1347">
        <v>86071.5</v>
      </c>
      <c r="L1347">
        <v>7446317.1500000004</v>
      </c>
      <c r="M1347">
        <v>74</v>
      </c>
      <c r="N1347">
        <v>3135.36</v>
      </c>
      <c r="O1347" s="8">
        <v>-0.25929999999999997</v>
      </c>
      <c r="P1347" s="8">
        <v>2.7431000000000001</v>
      </c>
      <c r="Q1347" t="s">
        <v>610</v>
      </c>
      <c r="S1347" s="2">
        <v>43537</v>
      </c>
      <c r="T1347" t="s">
        <v>1134</v>
      </c>
      <c r="U1347">
        <v>106.25</v>
      </c>
      <c r="V1347">
        <v>397.7</v>
      </c>
      <c r="W1347">
        <f t="shared" si="234"/>
        <v>16457640.75108899</v>
      </c>
      <c r="X1347">
        <f t="shared" si="235"/>
        <v>41144.101877722474</v>
      </c>
      <c r="Y1347">
        <f t="shared" si="236"/>
        <v>375</v>
      </c>
      <c r="Z1347">
        <f t="shared" si="237"/>
        <v>107403.9375</v>
      </c>
      <c r="AA1347" t="str">
        <f t="shared" ref="AA1347:AA1410" si="238">IF(S1347&lt;&gt;S1348,W1347+SUMIF($S$3:$S$3590,S1347,$Z$3:$Z$3590),"")</f>
        <v/>
      </c>
      <c r="AB1347" s="9" t="str">
        <f>IFERROR(AA1347/MAX($A$3:AA1347)-1,"")</f>
        <v/>
      </c>
      <c r="AG1347" s="2">
        <f t="shared" si="232"/>
        <v>43867</v>
      </c>
      <c r="AH1347">
        <v>21887730.194034014</v>
      </c>
      <c r="AI1347" s="9">
        <f>AH1347/MAX($AH$2:AH1347)-1</f>
        <v>-6.4106302062497678E-3</v>
      </c>
      <c r="AJ1347" s="29">
        <f t="shared" ref="AJ1347:AJ1410" si="239">IF(AG1347=$AP$3,1,IF(AJ1346=1,1,""))</f>
        <v>1</v>
      </c>
      <c r="AK1347" s="29">
        <f t="shared" ref="AK1347:AK1410" si="240">IF(AG1347=$AP$4,1,IF(AK1348=1,1,""))</f>
        <v>1</v>
      </c>
      <c r="AL1347" s="30">
        <f t="shared" si="233"/>
        <v>2</v>
      </c>
      <c r="AM1347" s="30">
        <f t="shared" ref="AM1347:AM1410" si="241">IF(AND(AK1347=1,AK1348&lt;&gt;1),ROW(),IF(AND(AK1347="",AK1348=""),"",AM1348))</f>
        <v>2369</v>
      </c>
      <c r="AN1347" s="31">
        <f t="shared" ref="AN1347:AN1410" ca="1" si="242">IF(AM1347="","",IF(AJ1347=1,AH1347/MAX(INDIRECT("AH"&amp;AL1347&amp;":"&amp;"AJ"&amp;ROW(AN1347)))-1,""))</f>
        <v>-6.4106302062497678E-3</v>
      </c>
      <c r="AV1347" t="s">
        <v>1134</v>
      </c>
      <c r="AW1347" t="s">
        <v>31</v>
      </c>
      <c r="AX1347" s="7">
        <v>43537.399305555555</v>
      </c>
      <c r="AY1347">
        <v>106.25</v>
      </c>
      <c r="AZ1347" s="7">
        <v>43538.385416666664</v>
      </c>
      <c r="BA1347">
        <v>397.7</v>
      </c>
      <c r="BB1347" s="8">
        <v>2.7431000000000001</v>
      </c>
      <c r="BC1347">
        <v>232016.77</v>
      </c>
      <c r="BD1347" s="8">
        <v>2.6956000000000002</v>
      </c>
      <c r="BE1347">
        <v>810.0847</v>
      </c>
      <c r="BF1347">
        <v>86071.5</v>
      </c>
      <c r="BG1347">
        <v>7446317.1500000004</v>
      </c>
      <c r="BH1347">
        <v>74</v>
      </c>
      <c r="BI1347">
        <v>3135.36</v>
      </c>
      <c r="BJ1347" s="8">
        <v>-0.25929999999999997</v>
      </c>
      <c r="BK1347" s="8">
        <v>2.7431000000000001</v>
      </c>
      <c r="BL1347" t="s">
        <v>610</v>
      </c>
    </row>
    <row r="1348" spans="1:64" x14ac:dyDescent="0.45">
      <c r="A1348" t="s">
        <v>1134</v>
      </c>
      <c r="B1348" t="s">
        <v>31</v>
      </c>
      <c r="C1348" s="7">
        <v>43537.416666666664</v>
      </c>
      <c r="D1348">
        <v>123.1</v>
      </c>
      <c r="E1348" s="7">
        <v>43538.388888888891</v>
      </c>
      <c r="F1348">
        <v>402.8</v>
      </c>
      <c r="G1348" s="8">
        <v>2.2721</v>
      </c>
      <c r="H1348">
        <v>175257.85</v>
      </c>
      <c r="I1348" s="8">
        <v>2.2294</v>
      </c>
      <c r="J1348">
        <v>638.59939999999995</v>
      </c>
      <c r="K1348">
        <v>78611.58</v>
      </c>
      <c r="L1348">
        <v>5897574.0499999998</v>
      </c>
      <c r="M1348">
        <v>70</v>
      </c>
      <c r="N1348">
        <v>2503.6799999999998</v>
      </c>
      <c r="O1348" s="8">
        <v>-0.3201</v>
      </c>
      <c r="P1348" s="8">
        <v>2.2721</v>
      </c>
      <c r="Q1348" t="s">
        <v>610</v>
      </c>
      <c r="S1348" s="2">
        <v>43537</v>
      </c>
      <c r="T1348" t="s">
        <v>1134</v>
      </c>
      <c r="U1348">
        <v>123.1</v>
      </c>
      <c r="V1348">
        <v>402.8</v>
      </c>
      <c r="W1348">
        <f t="shared" si="234"/>
        <v>16457640.75108899</v>
      </c>
      <c r="X1348">
        <f t="shared" si="235"/>
        <v>41144.101877722474</v>
      </c>
      <c r="Y1348">
        <f t="shared" si="236"/>
        <v>325</v>
      </c>
      <c r="Z1348">
        <f t="shared" si="237"/>
        <v>89193.325000000012</v>
      </c>
      <c r="AA1348" t="str">
        <f t="shared" si="238"/>
        <v/>
      </c>
      <c r="AB1348" s="9" t="str">
        <f>IFERROR(AA1348/MAX($A$3:AA1348)-1,"")</f>
        <v/>
      </c>
      <c r="AG1348" s="2">
        <f t="shared" ref="AG1348:AG1411" si="243">AG1347+1</f>
        <v>43868</v>
      </c>
      <c r="AH1348">
        <v>21887730.194034014</v>
      </c>
      <c r="AI1348" s="9">
        <f>AH1348/MAX($AH$2:AH1348)-1</f>
        <v>-6.4106302062497678E-3</v>
      </c>
      <c r="AJ1348" s="29">
        <f t="shared" si="239"/>
        <v>1</v>
      </c>
      <c r="AK1348" s="29">
        <f t="shared" si="240"/>
        <v>1</v>
      </c>
      <c r="AL1348" s="30">
        <f t="shared" ref="AL1348:AL1411" si="244">IF(AND(AJ1348=1,AJ1347&lt;&gt;1),ROW(),IF(AND(AJ1348="",AJ1347=""),"",AL1347))</f>
        <v>2</v>
      </c>
      <c r="AM1348" s="30">
        <f t="shared" si="241"/>
        <v>2369</v>
      </c>
      <c r="AN1348" s="31">
        <f t="shared" ca="1" si="242"/>
        <v>-6.4106302062497678E-3</v>
      </c>
      <c r="AV1348" t="s">
        <v>1134</v>
      </c>
      <c r="AW1348" t="s">
        <v>31</v>
      </c>
      <c r="AX1348" s="7">
        <v>43537.416666666664</v>
      </c>
      <c r="AY1348">
        <v>123.1</v>
      </c>
      <c r="AZ1348" s="7">
        <v>43538.388888888891</v>
      </c>
      <c r="BA1348">
        <v>402.8</v>
      </c>
      <c r="BB1348" s="8">
        <v>2.2721</v>
      </c>
      <c r="BC1348">
        <v>175257.85</v>
      </c>
      <c r="BD1348" s="8">
        <v>2.2294</v>
      </c>
      <c r="BE1348">
        <v>638.59939999999995</v>
      </c>
      <c r="BF1348">
        <v>78611.58</v>
      </c>
      <c r="BG1348">
        <v>5897574.0499999998</v>
      </c>
      <c r="BH1348">
        <v>70</v>
      </c>
      <c r="BI1348">
        <v>2503.6799999999998</v>
      </c>
      <c r="BJ1348" s="8">
        <v>-0.3201</v>
      </c>
      <c r="BK1348" s="8">
        <v>2.2721</v>
      </c>
      <c r="BL1348" t="s">
        <v>610</v>
      </c>
    </row>
    <row r="1349" spans="1:64" x14ac:dyDescent="0.45">
      <c r="A1349" t="s">
        <v>1135</v>
      </c>
      <c r="B1349" t="s">
        <v>31</v>
      </c>
      <c r="C1349" s="7">
        <v>43537.423611111109</v>
      </c>
      <c r="D1349">
        <v>147.05000000000001</v>
      </c>
      <c r="E1349" s="7">
        <v>43538.388888888891</v>
      </c>
      <c r="F1349">
        <v>501.4</v>
      </c>
      <c r="G1349" s="8">
        <v>2.4097</v>
      </c>
      <c r="H1349">
        <v>185920.18</v>
      </c>
      <c r="I1349" s="8">
        <v>2.3656000000000001</v>
      </c>
      <c r="J1349">
        <v>534.46</v>
      </c>
      <c r="K1349">
        <v>78592.34</v>
      </c>
      <c r="L1349">
        <v>6083494.2300000004</v>
      </c>
      <c r="M1349">
        <v>68</v>
      </c>
      <c r="N1349">
        <v>2734.12</v>
      </c>
      <c r="O1349" s="8">
        <v>-0.14990000000000001</v>
      </c>
      <c r="P1349" s="8">
        <v>2.4274</v>
      </c>
      <c r="Q1349" t="s">
        <v>610</v>
      </c>
      <c r="S1349" s="2">
        <v>43537</v>
      </c>
      <c r="T1349" t="s">
        <v>1135</v>
      </c>
      <c r="U1349">
        <v>147.05000000000001</v>
      </c>
      <c r="V1349">
        <v>501.4</v>
      </c>
      <c r="W1349">
        <f t="shared" si="234"/>
        <v>16457640.75108899</v>
      </c>
      <c r="X1349">
        <f t="shared" si="235"/>
        <v>41144.101877722474</v>
      </c>
      <c r="Y1349">
        <f t="shared" si="236"/>
        <v>275</v>
      </c>
      <c r="Z1349">
        <f t="shared" si="237"/>
        <v>95663.012499999983</v>
      </c>
      <c r="AA1349" t="str">
        <f t="shared" si="238"/>
        <v/>
      </c>
      <c r="AB1349" s="9" t="str">
        <f>IFERROR(AA1349/MAX($A$3:AA1349)-1,"")</f>
        <v/>
      </c>
      <c r="AG1349" s="2">
        <f t="shared" si="243"/>
        <v>43869</v>
      </c>
      <c r="AH1349">
        <v>21887730.194034014</v>
      </c>
      <c r="AI1349" s="9">
        <f>AH1349/MAX($AH$2:AH1349)-1</f>
        <v>-6.4106302062497678E-3</v>
      </c>
      <c r="AJ1349" s="29">
        <f t="shared" si="239"/>
        <v>1</v>
      </c>
      <c r="AK1349" s="29">
        <f t="shared" si="240"/>
        <v>1</v>
      </c>
      <c r="AL1349" s="30">
        <f t="shared" si="244"/>
        <v>2</v>
      </c>
      <c r="AM1349" s="30">
        <f t="shared" si="241"/>
        <v>2369</v>
      </c>
      <c r="AN1349" s="31">
        <f t="shared" ca="1" si="242"/>
        <v>-6.4106302062497678E-3</v>
      </c>
      <c r="AV1349" t="s">
        <v>1135</v>
      </c>
      <c r="AW1349" t="s">
        <v>31</v>
      </c>
      <c r="AX1349" s="7">
        <v>43537.423611111109</v>
      </c>
      <c r="AY1349">
        <v>147.05000000000001</v>
      </c>
      <c r="AZ1349" s="7">
        <v>43538.388888888891</v>
      </c>
      <c r="BA1349">
        <v>501.4</v>
      </c>
      <c r="BB1349" s="8">
        <v>2.4097</v>
      </c>
      <c r="BC1349">
        <v>185920.18</v>
      </c>
      <c r="BD1349" s="8">
        <v>2.3656000000000001</v>
      </c>
      <c r="BE1349">
        <v>534.46</v>
      </c>
      <c r="BF1349">
        <v>78592.34</v>
      </c>
      <c r="BG1349">
        <v>6083494.2300000004</v>
      </c>
      <c r="BH1349">
        <v>68</v>
      </c>
      <c r="BI1349">
        <v>2734.12</v>
      </c>
      <c r="BJ1349" s="8">
        <v>-0.14990000000000001</v>
      </c>
      <c r="BK1349" s="8">
        <v>2.4274</v>
      </c>
      <c r="BL1349" t="s">
        <v>610</v>
      </c>
    </row>
    <row r="1350" spans="1:64" x14ac:dyDescent="0.45">
      <c r="A1350" t="s">
        <v>1135</v>
      </c>
      <c r="B1350" t="s">
        <v>31</v>
      </c>
      <c r="C1350" s="7">
        <v>43537.423611111109</v>
      </c>
      <c r="D1350">
        <v>147.05000000000001</v>
      </c>
      <c r="E1350" s="7">
        <v>43538.385416666664</v>
      </c>
      <c r="F1350">
        <v>493.65</v>
      </c>
      <c r="G1350" s="8">
        <v>2.3570000000000002</v>
      </c>
      <c r="H1350">
        <v>199225.21</v>
      </c>
      <c r="I1350" s="8">
        <v>2.3134999999999999</v>
      </c>
      <c r="J1350">
        <v>585.6241</v>
      </c>
      <c r="K1350">
        <v>86116.02</v>
      </c>
      <c r="L1350">
        <v>7645542.3600000003</v>
      </c>
      <c r="M1350">
        <v>67</v>
      </c>
      <c r="N1350">
        <v>2973.51</v>
      </c>
      <c r="O1350" s="8">
        <v>-0.14990000000000001</v>
      </c>
      <c r="P1350" s="8">
        <v>2.3570000000000002</v>
      </c>
      <c r="Q1350" t="s">
        <v>610</v>
      </c>
      <c r="S1350" s="2">
        <v>43537</v>
      </c>
      <c r="T1350" t="s">
        <v>1135</v>
      </c>
      <c r="U1350">
        <v>147.05000000000001</v>
      </c>
      <c r="V1350">
        <v>493.65</v>
      </c>
      <c r="W1350">
        <f t="shared" ref="W1350:W1413" si="245">IF(S1350&lt;&gt;S1349,AA1349,W1349)</f>
        <v>16457640.75108899</v>
      </c>
      <c r="X1350">
        <f t="shared" si="235"/>
        <v>41144.101877722474</v>
      </c>
      <c r="Y1350">
        <f t="shared" si="236"/>
        <v>275</v>
      </c>
      <c r="Z1350">
        <f t="shared" si="237"/>
        <v>93553.074999999983</v>
      </c>
      <c r="AA1350">
        <f t="shared" si="238"/>
        <v>16843454.10108899</v>
      </c>
      <c r="AB1350" s="9">
        <f>IFERROR(AA1350/MAX($A$3:AA1350)-1,"")</f>
        <v>0</v>
      </c>
      <c r="AG1350" s="2">
        <f t="shared" si="243"/>
        <v>43870</v>
      </c>
      <c r="AH1350">
        <v>21887730.194034014</v>
      </c>
      <c r="AI1350" s="9">
        <f>AH1350/MAX($AH$2:AH1350)-1</f>
        <v>-6.4106302062497678E-3</v>
      </c>
      <c r="AJ1350" s="29">
        <f t="shared" si="239"/>
        <v>1</v>
      </c>
      <c r="AK1350" s="29">
        <f t="shared" si="240"/>
        <v>1</v>
      </c>
      <c r="AL1350" s="30">
        <f t="shared" si="244"/>
        <v>2</v>
      </c>
      <c r="AM1350" s="30">
        <f t="shared" si="241"/>
        <v>2369</v>
      </c>
      <c r="AN1350" s="31">
        <f t="shared" ca="1" si="242"/>
        <v>-6.4106302062497678E-3</v>
      </c>
      <c r="AV1350" t="s">
        <v>1135</v>
      </c>
      <c r="AW1350" t="s">
        <v>31</v>
      </c>
      <c r="AX1350" s="7">
        <v>43537.423611111109</v>
      </c>
      <c r="AY1350">
        <v>147.05000000000001</v>
      </c>
      <c r="AZ1350" s="7">
        <v>43538.385416666664</v>
      </c>
      <c r="BA1350">
        <v>493.65</v>
      </c>
      <c r="BB1350" s="8">
        <v>2.3570000000000002</v>
      </c>
      <c r="BC1350">
        <v>199225.21</v>
      </c>
      <c r="BD1350" s="8">
        <v>2.3134999999999999</v>
      </c>
      <c r="BE1350">
        <v>585.6241</v>
      </c>
      <c r="BF1350">
        <v>86116.02</v>
      </c>
      <c r="BG1350">
        <v>7645542.3600000003</v>
      </c>
      <c r="BH1350">
        <v>67</v>
      </c>
      <c r="BI1350">
        <v>2973.51</v>
      </c>
      <c r="BJ1350" s="8">
        <v>-0.14990000000000001</v>
      </c>
      <c r="BK1350" s="8">
        <v>2.3570000000000002</v>
      </c>
      <c r="BL1350" t="s">
        <v>610</v>
      </c>
    </row>
    <row r="1351" spans="1:64" x14ac:dyDescent="0.45">
      <c r="A1351" t="s">
        <v>1153</v>
      </c>
      <c r="B1351" t="s">
        <v>31</v>
      </c>
      <c r="C1351" s="7">
        <v>43538.395833333336</v>
      </c>
      <c r="D1351">
        <v>94.45</v>
      </c>
      <c r="E1351" s="7">
        <v>43538.635416666664</v>
      </c>
      <c r="F1351">
        <v>0.15</v>
      </c>
      <c r="G1351" s="8">
        <v>-0.99839999999999995</v>
      </c>
      <c r="H1351">
        <v>-88971.27</v>
      </c>
      <c r="I1351" s="8">
        <v>-1.0084</v>
      </c>
      <c r="J1351">
        <v>934.12080000000003</v>
      </c>
      <c r="K1351">
        <v>88227.71</v>
      </c>
      <c r="L1351">
        <v>7556571.0899999999</v>
      </c>
      <c r="M1351">
        <v>70</v>
      </c>
      <c r="N1351">
        <v>-1271.02</v>
      </c>
      <c r="O1351" s="8">
        <v>-0.99839999999999995</v>
      </c>
      <c r="P1351" s="8">
        <v>0.16089999999999999</v>
      </c>
      <c r="Q1351" t="s">
        <v>610</v>
      </c>
      <c r="S1351" s="2">
        <v>43538</v>
      </c>
      <c r="T1351" t="s">
        <v>1153</v>
      </c>
      <c r="U1351">
        <v>94.45</v>
      </c>
      <c r="V1351">
        <v>0.15</v>
      </c>
      <c r="W1351">
        <f t="shared" si="245"/>
        <v>16843454.10108899</v>
      </c>
      <c r="X1351">
        <f t="shared" si="235"/>
        <v>42108.635252722474</v>
      </c>
      <c r="Y1351">
        <f t="shared" si="236"/>
        <v>450</v>
      </c>
      <c r="Z1351">
        <f t="shared" si="237"/>
        <v>-42860.700000000004</v>
      </c>
      <c r="AA1351">
        <f t="shared" si="238"/>
        <v>16800593.40108899</v>
      </c>
      <c r="AB1351" s="9">
        <f>IFERROR(AA1351/MAX($A$3:AA1351)-1,"")</f>
        <v>-2.5446502684522976E-3</v>
      </c>
      <c r="AG1351" s="2">
        <f t="shared" si="243"/>
        <v>43871</v>
      </c>
      <c r="AH1351">
        <v>21887730.194034014</v>
      </c>
      <c r="AI1351" s="9">
        <f>AH1351/MAX($AH$2:AH1351)-1</f>
        <v>-6.4106302062497678E-3</v>
      </c>
      <c r="AJ1351" s="29">
        <f t="shared" si="239"/>
        <v>1</v>
      </c>
      <c r="AK1351" s="29">
        <f t="shared" si="240"/>
        <v>1</v>
      </c>
      <c r="AL1351" s="30">
        <f t="shared" si="244"/>
        <v>2</v>
      </c>
      <c r="AM1351" s="30">
        <f t="shared" si="241"/>
        <v>2369</v>
      </c>
      <c r="AN1351" s="31">
        <f t="shared" ca="1" si="242"/>
        <v>-6.4106302062497678E-3</v>
      </c>
      <c r="AV1351" t="s">
        <v>1153</v>
      </c>
      <c r="AW1351" t="s">
        <v>31</v>
      </c>
      <c r="AX1351" s="7">
        <v>43538.395833333336</v>
      </c>
      <c r="AY1351">
        <v>94.45</v>
      </c>
      <c r="AZ1351" s="7">
        <v>43538.635416666664</v>
      </c>
      <c r="BA1351">
        <v>0.15</v>
      </c>
      <c r="BB1351" s="8">
        <v>-0.99839999999999995</v>
      </c>
      <c r="BC1351">
        <v>-88971.27</v>
      </c>
      <c r="BD1351" s="8">
        <v>-1.0084</v>
      </c>
      <c r="BE1351">
        <v>934.12080000000003</v>
      </c>
      <c r="BF1351">
        <v>88227.71</v>
      </c>
      <c r="BG1351">
        <v>7556571.0899999999</v>
      </c>
      <c r="BH1351">
        <v>70</v>
      </c>
      <c r="BI1351">
        <v>-1271.02</v>
      </c>
      <c r="BJ1351" s="8">
        <v>-0.99839999999999995</v>
      </c>
      <c r="BK1351" s="8">
        <v>0.16089999999999999</v>
      </c>
      <c r="BL1351" t="s">
        <v>610</v>
      </c>
    </row>
    <row r="1352" spans="1:64" x14ac:dyDescent="0.45">
      <c r="A1352" t="s">
        <v>1137</v>
      </c>
      <c r="B1352" t="s">
        <v>31</v>
      </c>
      <c r="C1352" s="7">
        <v>43539.395833333336</v>
      </c>
      <c r="D1352">
        <v>223.6</v>
      </c>
      <c r="E1352" s="7">
        <v>43542.385416666664</v>
      </c>
      <c r="F1352">
        <v>526.65</v>
      </c>
      <c r="G1352" s="8">
        <v>1.3552999999999999</v>
      </c>
      <c r="H1352">
        <v>116028.63</v>
      </c>
      <c r="I1352" s="8">
        <v>1.3218000000000001</v>
      </c>
      <c r="J1352">
        <v>392.58879999999999</v>
      </c>
      <c r="K1352">
        <v>87782.85</v>
      </c>
      <c r="L1352">
        <v>7672599.7199999997</v>
      </c>
      <c r="M1352">
        <v>75</v>
      </c>
      <c r="N1352">
        <v>1547.05</v>
      </c>
      <c r="O1352" s="8">
        <v>-6.7500000000000004E-2</v>
      </c>
      <c r="P1352" s="8">
        <v>1.3552999999999999</v>
      </c>
      <c r="Q1352" t="s">
        <v>610</v>
      </c>
      <c r="S1352" s="2">
        <v>43539</v>
      </c>
      <c r="T1352" t="s">
        <v>1137</v>
      </c>
      <c r="U1352">
        <v>223.6</v>
      </c>
      <c r="V1352">
        <v>526.65</v>
      </c>
      <c r="W1352">
        <f t="shared" si="245"/>
        <v>16800593.40108899</v>
      </c>
      <c r="X1352">
        <f t="shared" si="235"/>
        <v>42001.483502722476</v>
      </c>
      <c r="Y1352">
        <f t="shared" si="236"/>
        <v>200</v>
      </c>
      <c r="Z1352">
        <f t="shared" si="237"/>
        <v>59109.5</v>
      </c>
      <c r="AA1352" t="str">
        <f t="shared" si="238"/>
        <v/>
      </c>
      <c r="AB1352" s="9" t="str">
        <f>IFERROR(AA1352/MAX($A$3:AA1352)-1,"")</f>
        <v/>
      </c>
      <c r="AG1352" s="2">
        <f t="shared" si="243"/>
        <v>43872</v>
      </c>
      <c r="AH1352">
        <v>21883159.931534015</v>
      </c>
      <c r="AI1352" s="9">
        <f>AH1352/MAX($AH$2:AH1352)-1</f>
        <v>-6.6180964074917803E-3</v>
      </c>
      <c r="AJ1352" s="29">
        <f t="shared" si="239"/>
        <v>1</v>
      </c>
      <c r="AK1352" s="29">
        <f t="shared" si="240"/>
        <v>1</v>
      </c>
      <c r="AL1352" s="30">
        <f t="shared" si="244"/>
        <v>2</v>
      </c>
      <c r="AM1352" s="30">
        <f t="shared" si="241"/>
        <v>2369</v>
      </c>
      <c r="AN1352" s="31">
        <f t="shared" ca="1" si="242"/>
        <v>-6.6180964074917803E-3</v>
      </c>
      <c r="AV1352" t="s">
        <v>1137</v>
      </c>
      <c r="AW1352" t="s">
        <v>31</v>
      </c>
      <c r="AX1352" s="7">
        <v>43539.395833333336</v>
      </c>
      <c r="AY1352">
        <v>223.6</v>
      </c>
      <c r="AZ1352" s="7">
        <v>43542.385416666664</v>
      </c>
      <c r="BA1352">
        <v>526.65</v>
      </c>
      <c r="BB1352" s="8">
        <v>1.3552999999999999</v>
      </c>
      <c r="BC1352">
        <v>116028.63</v>
      </c>
      <c r="BD1352" s="8">
        <v>1.3218000000000001</v>
      </c>
      <c r="BE1352">
        <v>392.58879999999999</v>
      </c>
      <c r="BF1352">
        <v>87782.85</v>
      </c>
      <c r="BG1352">
        <v>7672599.7199999997</v>
      </c>
      <c r="BH1352">
        <v>75</v>
      </c>
      <c r="BI1352">
        <v>1547.05</v>
      </c>
      <c r="BJ1352" s="8">
        <v>-6.7500000000000004E-2</v>
      </c>
      <c r="BK1352" s="8">
        <v>1.3552999999999999</v>
      </c>
      <c r="BL1352" t="s">
        <v>610</v>
      </c>
    </row>
    <row r="1353" spans="1:64" x14ac:dyDescent="0.45">
      <c r="A1353" t="s">
        <v>1136</v>
      </c>
      <c r="B1353" t="s">
        <v>31</v>
      </c>
      <c r="C1353" s="7">
        <v>43539.416666666664</v>
      </c>
      <c r="D1353">
        <v>221.95</v>
      </c>
      <c r="E1353" s="7">
        <v>43542.388888888891</v>
      </c>
      <c r="F1353">
        <v>452</v>
      </c>
      <c r="G1353" s="8">
        <v>1.0365</v>
      </c>
      <c r="H1353">
        <v>80910.41</v>
      </c>
      <c r="I1353" s="8">
        <v>1.0061</v>
      </c>
      <c r="J1353">
        <v>362.32249999999999</v>
      </c>
      <c r="K1353">
        <v>80417.48</v>
      </c>
      <c r="L1353">
        <v>6164404.6500000004</v>
      </c>
      <c r="M1353">
        <v>70</v>
      </c>
      <c r="N1353">
        <v>1155.8599999999999</v>
      </c>
      <c r="O1353" s="8">
        <v>-0.2203</v>
      </c>
      <c r="P1353" s="8">
        <v>1.1981999999999999</v>
      </c>
      <c r="Q1353" t="s">
        <v>610</v>
      </c>
      <c r="S1353" s="2">
        <v>43539</v>
      </c>
      <c r="T1353" t="s">
        <v>1136</v>
      </c>
      <c r="U1353">
        <v>221.95</v>
      </c>
      <c r="V1353">
        <v>452</v>
      </c>
      <c r="W1353">
        <f t="shared" si="245"/>
        <v>16800593.40108899</v>
      </c>
      <c r="X1353">
        <f t="shared" si="235"/>
        <v>42001.483502722476</v>
      </c>
      <c r="Y1353">
        <f t="shared" si="236"/>
        <v>200</v>
      </c>
      <c r="Z1353">
        <f t="shared" si="237"/>
        <v>44662.100000000006</v>
      </c>
      <c r="AA1353" t="str">
        <f t="shared" si="238"/>
        <v/>
      </c>
      <c r="AB1353" s="9" t="str">
        <f>IFERROR(AA1353/MAX($A$3:AA1353)-1,"")</f>
        <v/>
      </c>
      <c r="AG1353" s="2">
        <f t="shared" si="243"/>
        <v>43873</v>
      </c>
      <c r="AH1353">
        <v>21883159.931534015</v>
      </c>
      <c r="AI1353" s="9">
        <f>AH1353/MAX($AH$2:AH1353)-1</f>
        <v>-6.6180964074917803E-3</v>
      </c>
      <c r="AJ1353" s="29">
        <f t="shared" si="239"/>
        <v>1</v>
      </c>
      <c r="AK1353" s="29">
        <f t="shared" si="240"/>
        <v>1</v>
      </c>
      <c r="AL1353" s="30">
        <f t="shared" si="244"/>
        <v>2</v>
      </c>
      <c r="AM1353" s="30">
        <f t="shared" si="241"/>
        <v>2369</v>
      </c>
      <c r="AN1353" s="31">
        <f t="shared" ca="1" si="242"/>
        <v>-6.6180964074917803E-3</v>
      </c>
      <c r="AV1353" t="s">
        <v>1136</v>
      </c>
      <c r="AW1353" t="s">
        <v>31</v>
      </c>
      <c r="AX1353" s="7">
        <v>43539.416666666664</v>
      </c>
      <c r="AY1353">
        <v>221.95</v>
      </c>
      <c r="AZ1353" s="7">
        <v>43542.388888888891</v>
      </c>
      <c r="BA1353">
        <v>452</v>
      </c>
      <c r="BB1353" s="8">
        <v>1.0365</v>
      </c>
      <c r="BC1353">
        <v>80910.41</v>
      </c>
      <c r="BD1353" s="8">
        <v>1.0061</v>
      </c>
      <c r="BE1353">
        <v>362.32249999999999</v>
      </c>
      <c r="BF1353">
        <v>80417.48</v>
      </c>
      <c r="BG1353">
        <v>6164404.6500000004</v>
      </c>
      <c r="BH1353">
        <v>70</v>
      </c>
      <c r="BI1353">
        <v>1155.8599999999999</v>
      </c>
      <c r="BJ1353" s="8">
        <v>-0.2203</v>
      </c>
      <c r="BK1353" s="8">
        <v>1.1981999999999999</v>
      </c>
      <c r="BL1353" t="s">
        <v>610</v>
      </c>
    </row>
    <row r="1354" spans="1:64" x14ac:dyDescent="0.45">
      <c r="A1354" t="s">
        <v>1136</v>
      </c>
      <c r="B1354" t="s">
        <v>31</v>
      </c>
      <c r="C1354" s="7">
        <v>43539.416666666664</v>
      </c>
      <c r="D1354">
        <v>221.95</v>
      </c>
      <c r="E1354" s="7">
        <v>43542.385416666664</v>
      </c>
      <c r="F1354">
        <v>453.1</v>
      </c>
      <c r="G1354" s="8">
        <v>1.0415000000000001</v>
      </c>
      <c r="H1354">
        <v>88827.06</v>
      </c>
      <c r="I1354" s="8">
        <v>1.0109999999999999</v>
      </c>
      <c r="J1354">
        <v>395.84339999999997</v>
      </c>
      <c r="K1354">
        <v>87857.45</v>
      </c>
      <c r="L1354">
        <v>7761426.7800000003</v>
      </c>
      <c r="M1354">
        <v>69</v>
      </c>
      <c r="N1354">
        <v>1287.3499999999999</v>
      </c>
      <c r="O1354" s="8">
        <v>-0.2203</v>
      </c>
      <c r="P1354" s="8">
        <v>1.0415000000000001</v>
      </c>
      <c r="Q1354" t="s">
        <v>610</v>
      </c>
      <c r="S1354" s="2">
        <v>43539</v>
      </c>
      <c r="T1354" t="s">
        <v>1136</v>
      </c>
      <c r="U1354">
        <v>221.95</v>
      </c>
      <c r="V1354">
        <v>453.1</v>
      </c>
      <c r="W1354">
        <f t="shared" si="245"/>
        <v>16800593.40108899</v>
      </c>
      <c r="X1354">
        <f t="shared" si="235"/>
        <v>42001.483502722476</v>
      </c>
      <c r="Y1354">
        <f t="shared" si="236"/>
        <v>200</v>
      </c>
      <c r="Z1354">
        <f t="shared" si="237"/>
        <v>44879.9</v>
      </c>
      <c r="AA1354" t="str">
        <f t="shared" si="238"/>
        <v/>
      </c>
      <c r="AB1354" s="9" t="str">
        <f>IFERROR(AA1354/MAX($A$3:AA1354)-1,"")</f>
        <v/>
      </c>
      <c r="AG1354" s="2">
        <f t="shared" si="243"/>
        <v>43874</v>
      </c>
      <c r="AH1354">
        <v>21946205.531534016</v>
      </c>
      <c r="AI1354" s="9">
        <f>AH1354/MAX($AH$2:AH1354)-1</f>
        <v>-3.7561533271925907E-3</v>
      </c>
      <c r="AJ1354" s="29">
        <f t="shared" si="239"/>
        <v>1</v>
      </c>
      <c r="AK1354" s="29">
        <f t="shared" si="240"/>
        <v>1</v>
      </c>
      <c r="AL1354" s="30">
        <f t="shared" si="244"/>
        <v>2</v>
      </c>
      <c r="AM1354" s="30">
        <f t="shared" si="241"/>
        <v>2369</v>
      </c>
      <c r="AN1354" s="31">
        <f t="shared" ca="1" si="242"/>
        <v>-3.7561533271925907E-3</v>
      </c>
      <c r="AV1354" t="s">
        <v>1136</v>
      </c>
      <c r="AW1354" t="s">
        <v>31</v>
      </c>
      <c r="AX1354" s="7">
        <v>43539.416666666664</v>
      </c>
      <c r="AY1354">
        <v>221.95</v>
      </c>
      <c r="AZ1354" s="7">
        <v>43542.385416666664</v>
      </c>
      <c r="BA1354">
        <v>453.1</v>
      </c>
      <c r="BB1354" s="8">
        <v>1.0415000000000001</v>
      </c>
      <c r="BC1354">
        <v>88827.06</v>
      </c>
      <c r="BD1354" s="8">
        <v>1.0109999999999999</v>
      </c>
      <c r="BE1354">
        <v>395.84339999999997</v>
      </c>
      <c r="BF1354">
        <v>87857.45</v>
      </c>
      <c r="BG1354">
        <v>7761426.7800000003</v>
      </c>
      <c r="BH1354">
        <v>69</v>
      </c>
      <c r="BI1354">
        <v>1287.3499999999999</v>
      </c>
      <c r="BJ1354" s="8">
        <v>-0.2203</v>
      </c>
      <c r="BK1354" s="8">
        <v>1.0415000000000001</v>
      </c>
      <c r="BL1354" t="s">
        <v>610</v>
      </c>
    </row>
    <row r="1355" spans="1:64" x14ac:dyDescent="0.45">
      <c r="A1355" t="s">
        <v>1137</v>
      </c>
      <c r="B1355" t="s">
        <v>31</v>
      </c>
      <c r="C1355" s="7">
        <v>43539.534722222219</v>
      </c>
      <c r="D1355">
        <v>275</v>
      </c>
      <c r="E1355" s="7">
        <v>43542.388888888891</v>
      </c>
      <c r="F1355">
        <v>528.25</v>
      </c>
      <c r="G1355" s="8">
        <v>0.92090000000000005</v>
      </c>
      <c r="H1355">
        <v>71688.13</v>
      </c>
      <c r="I1355" s="8">
        <v>0.89170000000000005</v>
      </c>
      <c r="J1355">
        <v>292.3451</v>
      </c>
      <c r="K1355">
        <v>80394.899999999994</v>
      </c>
      <c r="L1355">
        <v>6236092.7800000003</v>
      </c>
      <c r="M1355">
        <v>36</v>
      </c>
      <c r="N1355">
        <v>1991.34</v>
      </c>
      <c r="O1355" s="8">
        <v>-6.1800000000000001E-2</v>
      </c>
      <c r="P1355" s="8">
        <v>1.0182</v>
      </c>
      <c r="Q1355" t="s">
        <v>610</v>
      </c>
      <c r="S1355" s="2">
        <v>43539</v>
      </c>
      <c r="T1355" t="s">
        <v>1137</v>
      </c>
      <c r="U1355">
        <v>275</v>
      </c>
      <c r="V1355">
        <v>528.25</v>
      </c>
      <c r="W1355">
        <f t="shared" si="245"/>
        <v>16800593.40108899</v>
      </c>
      <c r="X1355">
        <f t="shared" si="235"/>
        <v>42001.483502722476</v>
      </c>
      <c r="Y1355">
        <f t="shared" si="236"/>
        <v>150</v>
      </c>
      <c r="Z1355">
        <f t="shared" si="237"/>
        <v>36782.624999999993</v>
      </c>
      <c r="AA1355">
        <f t="shared" si="238"/>
        <v>16986027.52608899</v>
      </c>
      <c r="AB1355" s="9">
        <f>IFERROR(AA1355/MAX($A$3:AA1355)-1,"")</f>
        <v>0</v>
      </c>
      <c r="AG1355" s="2">
        <f t="shared" si="243"/>
        <v>43875</v>
      </c>
      <c r="AH1355">
        <v>22005601.781534016</v>
      </c>
      <c r="AI1355" s="9">
        <f>AH1355/MAX($AH$2:AH1355)-1</f>
        <v>-1.0598717994854123E-3</v>
      </c>
      <c r="AJ1355" s="29">
        <f t="shared" si="239"/>
        <v>1</v>
      </c>
      <c r="AK1355" s="29">
        <f t="shared" si="240"/>
        <v>1</v>
      </c>
      <c r="AL1355" s="30">
        <f t="shared" si="244"/>
        <v>2</v>
      </c>
      <c r="AM1355" s="30">
        <f t="shared" si="241"/>
        <v>2369</v>
      </c>
      <c r="AN1355" s="31">
        <f t="shared" ca="1" si="242"/>
        <v>-1.0598717994854123E-3</v>
      </c>
      <c r="AV1355" t="s">
        <v>1137</v>
      </c>
      <c r="AW1355" t="s">
        <v>31</v>
      </c>
      <c r="AX1355" s="7">
        <v>43539.534722222219</v>
      </c>
      <c r="AY1355">
        <v>275</v>
      </c>
      <c r="AZ1355" s="7">
        <v>43542.388888888891</v>
      </c>
      <c r="BA1355">
        <v>528.25</v>
      </c>
      <c r="BB1355" s="8">
        <v>0.92090000000000005</v>
      </c>
      <c r="BC1355">
        <v>71688.13</v>
      </c>
      <c r="BD1355" s="8">
        <v>0.89170000000000005</v>
      </c>
      <c r="BE1355">
        <v>292.3451</v>
      </c>
      <c r="BF1355">
        <v>80394.899999999994</v>
      </c>
      <c r="BG1355">
        <v>6236092.7800000003</v>
      </c>
      <c r="BH1355">
        <v>36</v>
      </c>
      <c r="BI1355">
        <v>1991.34</v>
      </c>
      <c r="BJ1355" s="8">
        <v>-6.1800000000000001E-2</v>
      </c>
      <c r="BK1355" s="8">
        <v>1.0182</v>
      </c>
      <c r="BL1355" t="s">
        <v>610</v>
      </c>
    </row>
    <row r="1356" spans="1:64" x14ac:dyDescent="0.45">
      <c r="A1356" t="s">
        <v>1180</v>
      </c>
      <c r="B1356" t="s">
        <v>31</v>
      </c>
      <c r="C1356" s="7">
        <v>43542.395833333336</v>
      </c>
      <c r="D1356">
        <v>238.45</v>
      </c>
      <c r="E1356" s="7">
        <v>43543.385416666664</v>
      </c>
      <c r="F1356">
        <v>125</v>
      </c>
      <c r="G1356" s="8">
        <v>-0.4758</v>
      </c>
      <c r="H1356">
        <v>-43606.37</v>
      </c>
      <c r="I1356" s="8">
        <v>-0.49099999999999999</v>
      </c>
      <c r="J1356">
        <v>372.435</v>
      </c>
      <c r="K1356">
        <v>88807.13</v>
      </c>
      <c r="L1356">
        <v>7717820.4100000001</v>
      </c>
      <c r="M1356">
        <v>75</v>
      </c>
      <c r="N1356">
        <v>-581.41999999999996</v>
      </c>
      <c r="O1356" s="8">
        <v>-0.6643</v>
      </c>
      <c r="P1356" s="8">
        <v>3.5900000000000001E-2</v>
      </c>
      <c r="Q1356" t="s">
        <v>610</v>
      </c>
      <c r="S1356" s="2">
        <v>43542</v>
      </c>
      <c r="T1356" t="s">
        <v>1180</v>
      </c>
      <c r="U1356">
        <v>238.45</v>
      </c>
      <c r="V1356">
        <v>125</v>
      </c>
      <c r="W1356">
        <f t="shared" si="245"/>
        <v>16986027.52608899</v>
      </c>
      <c r="X1356">
        <f t="shared" si="235"/>
        <v>42465.068815222476</v>
      </c>
      <c r="Y1356">
        <f t="shared" si="236"/>
        <v>175</v>
      </c>
      <c r="Z1356">
        <f t="shared" si="237"/>
        <v>-20489.787499999999</v>
      </c>
      <c r="AA1356" t="str">
        <f t="shared" si="238"/>
        <v/>
      </c>
      <c r="AB1356" s="9" t="str">
        <f>IFERROR(AA1356/MAX($A$3:AA1356)-1,"")</f>
        <v/>
      </c>
      <c r="AG1356" s="2">
        <f t="shared" si="243"/>
        <v>43876</v>
      </c>
      <c r="AH1356">
        <v>22005601.781534016</v>
      </c>
      <c r="AI1356" s="9">
        <f>AH1356/MAX($AH$2:AH1356)-1</f>
        <v>-1.0598717994854123E-3</v>
      </c>
      <c r="AJ1356" s="29">
        <f t="shared" si="239"/>
        <v>1</v>
      </c>
      <c r="AK1356" s="29">
        <f t="shared" si="240"/>
        <v>1</v>
      </c>
      <c r="AL1356" s="30">
        <f t="shared" si="244"/>
        <v>2</v>
      </c>
      <c r="AM1356" s="30">
        <f t="shared" si="241"/>
        <v>2369</v>
      </c>
      <c r="AN1356" s="31">
        <f t="shared" ca="1" si="242"/>
        <v>-1.0598717994854123E-3</v>
      </c>
      <c r="AV1356" t="s">
        <v>1180</v>
      </c>
      <c r="AW1356" t="s">
        <v>31</v>
      </c>
      <c r="AX1356" s="7">
        <v>43542.395833333336</v>
      </c>
      <c r="AY1356">
        <v>238.45</v>
      </c>
      <c r="AZ1356" s="7">
        <v>43543.385416666664</v>
      </c>
      <c r="BA1356">
        <v>125</v>
      </c>
      <c r="BB1356" s="8">
        <v>-0.4758</v>
      </c>
      <c r="BC1356">
        <v>-43606.37</v>
      </c>
      <c r="BD1356" s="8">
        <v>-0.49099999999999999</v>
      </c>
      <c r="BE1356">
        <v>372.435</v>
      </c>
      <c r="BF1356">
        <v>88807.13</v>
      </c>
      <c r="BG1356">
        <v>7717820.4100000001</v>
      </c>
      <c r="BH1356">
        <v>75</v>
      </c>
      <c r="BI1356">
        <v>-581.41999999999996</v>
      </c>
      <c r="BJ1356" s="8">
        <v>-0.6643</v>
      </c>
      <c r="BK1356" s="8">
        <v>3.5900000000000001E-2</v>
      </c>
      <c r="BL1356" t="s">
        <v>610</v>
      </c>
    </row>
    <row r="1357" spans="1:64" x14ac:dyDescent="0.45">
      <c r="A1357" t="s">
        <v>1177</v>
      </c>
      <c r="B1357" t="s">
        <v>31</v>
      </c>
      <c r="C1357" s="7">
        <v>43542.413194444445</v>
      </c>
      <c r="D1357">
        <v>241.75</v>
      </c>
      <c r="E1357" s="7">
        <v>43543.385416666664</v>
      </c>
      <c r="F1357">
        <v>160.9</v>
      </c>
      <c r="G1357" s="8">
        <v>-0.33439999999999998</v>
      </c>
      <c r="H1357">
        <v>-31165.19</v>
      </c>
      <c r="I1357" s="8">
        <v>-0.35110000000000002</v>
      </c>
      <c r="J1357">
        <v>367.18279999999999</v>
      </c>
      <c r="K1357">
        <v>88766.45</v>
      </c>
      <c r="L1357">
        <v>7686655.2199999997</v>
      </c>
      <c r="M1357">
        <v>70</v>
      </c>
      <c r="N1357">
        <v>-445.22</v>
      </c>
      <c r="O1357" s="8">
        <v>-0.57930000000000004</v>
      </c>
      <c r="P1357" s="8">
        <v>0.1744</v>
      </c>
      <c r="Q1357" t="s">
        <v>610</v>
      </c>
      <c r="S1357" s="2">
        <v>43542</v>
      </c>
      <c r="T1357" t="s">
        <v>1177</v>
      </c>
      <c r="U1357">
        <v>241.75</v>
      </c>
      <c r="V1357">
        <v>160.9</v>
      </c>
      <c r="W1357">
        <f t="shared" si="245"/>
        <v>16986027.52608899</v>
      </c>
      <c r="X1357">
        <f t="shared" si="235"/>
        <v>42465.068815222476</v>
      </c>
      <c r="Y1357">
        <f t="shared" si="236"/>
        <v>175</v>
      </c>
      <c r="Z1357">
        <f t="shared" si="237"/>
        <v>-14853.387499999999</v>
      </c>
      <c r="AA1357" t="str">
        <f t="shared" si="238"/>
        <v/>
      </c>
      <c r="AB1357" s="9" t="str">
        <f>IFERROR(AA1357/MAX($A$3:AA1357)-1,"")</f>
        <v/>
      </c>
      <c r="AG1357" s="2">
        <f t="shared" si="243"/>
        <v>43877</v>
      </c>
      <c r="AH1357">
        <v>22005601.781534016</v>
      </c>
      <c r="AI1357" s="9">
        <f>AH1357/MAX($AH$2:AH1357)-1</f>
        <v>-1.0598717994854123E-3</v>
      </c>
      <c r="AJ1357" s="29">
        <f t="shared" si="239"/>
        <v>1</v>
      </c>
      <c r="AK1357" s="29">
        <f t="shared" si="240"/>
        <v>1</v>
      </c>
      <c r="AL1357" s="30">
        <f t="shared" si="244"/>
        <v>2</v>
      </c>
      <c r="AM1357" s="30">
        <f t="shared" si="241"/>
        <v>2369</v>
      </c>
      <c r="AN1357" s="31">
        <f t="shared" ca="1" si="242"/>
        <v>-1.0598717994854123E-3</v>
      </c>
      <c r="AV1357" t="s">
        <v>1177</v>
      </c>
      <c r="AW1357" t="s">
        <v>31</v>
      </c>
      <c r="AX1357" s="7">
        <v>43542.413194444445</v>
      </c>
      <c r="AY1357">
        <v>241.75</v>
      </c>
      <c r="AZ1357" s="7">
        <v>43543.385416666664</v>
      </c>
      <c r="BA1357">
        <v>160.9</v>
      </c>
      <c r="BB1357" s="8">
        <v>-0.33439999999999998</v>
      </c>
      <c r="BC1357">
        <v>-31165.19</v>
      </c>
      <c r="BD1357" s="8">
        <v>-0.35110000000000002</v>
      </c>
      <c r="BE1357">
        <v>367.18279999999999</v>
      </c>
      <c r="BF1357">
        <v>88766.45</v>
      </c>
      <c r="BG1357">
        <v>7686655.2199999997</v>
      </c>
      <c r="BH1357">
        <v>70</v>
      </c>
      <c r="BI1357">
        <v>-445.22</v>
      </c>
      <c r="BJ1357" s="8">
        <v>-0.57930000000000004</v>
      </c>
      <c r="BK1357" s="8">
        <v>0.1744</v>
      </c>
      <c r="BL1357" t="s">
        <v>610</v>
      </c>
    </row>
    <row r="1358" spans="1:64" x14ac:dyDescent="0.45">
      <c r="A1358" t="s">
        <v>1138</v>
      </c>
      <c r="B1358" t="s">
        <v>31</v>
      </c>
      <c r="C1358" s="7">
        <v>43542.444444444445</v>
      </c>
      <c r="D1358">
        <v>258.25</v>
      </c>
      <c r="E1358" s="7">
        <v>43543.388888888891</v>
      </c>
      <c r="F1358">
        <v>136.55000000000001</v>
      </c>
      <c r="G1358" s="8">
        <v>-0.47120000000000001</v>
      </c>
      <c r="H1358">
        <v>-39497.24</v>
      </c>
      <c r="I1358" s="8">
        <v>-0.48649999999999999</v>
      </c>
      <c r="J1358">
        <v>314.34840000000003</v>
      </c>
      <c r="K1358">
        <v>81180.460000000006</v>
      </c>
      <c r="L1358">
        <v>6196595.54</v>
      </c>
      <c r="M1358">
        <v>62</v>
      </c>
      <c r="N1358">
        <v>-637.04999999999995</v>
      </c>
      <c r="O1358" s="8">
        <v>-0.68979999999999997</v>
      </c>
      <c r="P1358" s="8">
        <v>0.21529999999999999</v>
      </c>
      <c r="Q1358" t="s">
        <v>610</v>
      </c>
      <c r="S1358" s="2">
        <v>43542</v>
      </c>
      <c r="T1358" t="s">
        <v>1138</v>
      </c>
      <c r="U1358">
        <v>258.25</v>
      </c>
      <c r="V1358">
        <v>136.55000000000001</v>
      </c>
      <c r="W1358">
        <f t="shared" si="245"/>
        <v>16986027.52608899</v>
      </c>
      <c r="X1358">
        <f t="shared" si="235"/>
        <v>42465.068815222476</v>
      </c>
      <c r="Y1358">
        <f t="shared" si="236"/>
        <v>175</v>
      </c>
      <c r="Z1358">
        <f t="shared" si="237"/>
        <v>-21988.399999999994</v>
      </c>
      <c r="AA1358" t="str">
        <f t="shared" si="238"/>
        <v/>
      </c>
      <c r="AB1358" s="9" t="str">
        <f>IFERROR(AA1358/MAX($A$3:AA1358)-1,"")</f>
        <v/>
      </c>
      <c r="AG1358" s="2">
        <f t="shared" si="243"/>
        <v>43878</v>
      </c>
      <c r="AH1358">
        <v>22057515.894034017</v>
      </c>
      <c r="AI1358" s="9">
        <f>AH1358/MAX($AH$2:AH1358)-1</f>
        <v>0</v>
      </c>
      <c r="AJ1358" s="29">
        <f t="shared" si="239"/>
        <v>1</v>
      </c>
      <c r="AK1358" s="29">
        <f t="shared" si="240"/>
        <v>1</v>
      </c>
      <c r="AL1358" s="30">
        <f t="shared" si="244"/>
        <v>2</v>
      </c>
      <c r="AM1358" s="30">
        <f t="shared" si="241"/>
        <v>2369</v>
      </c>
      <c r="AN1358" s="31">
        <f t="shared" ca="1" si="242"/>
        <v>0</v>
      </c>
      <c r="AV1358" t="s">
        <v>1138</v>
      </c>
      <c r="AW1358" t="s">
        <v>31</v>
      </c>
      <c r="AX1358" s="7">
        <v>43542.444444444445</v>
      </c>
      <c r="AY1358">
        <v>258.25</v>
      </c>
      <c r="AZ1358" s="7">
        <v>43543.388888888891</v>
      </c>
      <c r="BA1358">
        <v>136.55000000000001</v>
      </c>
      <c r="BB1358" s="8">
        <v>-0.47120000000000001</v>
      </c>
      <c r="BC1358">
        <v>-39497.24</v>
      </c>
      <c r="BD1358" s="8">
        <v>-0.48649999999999999</v>
      </c>
      <c r="BE1358">
        <v>314.34840000000003</v>
      </c>
      <c r="BF1358">
        <v>81180.460000000006</v>
      </c>
      <c r="BG1358">
        <v>6196595.54</v>
      </c>
      <c r="BH1358">
        <v>62</v>
      </c>
      <c r="BI1358">
        <v>-637.04999999999995</v>
      </c>
      <c r="BJ1358" s="8">
        <v>-0.68979999999999997</v>
      </c>
      <c r="BK1358" s="8">
        <v>0.21529999999999999</v>
      </c>
      <c r="BL1358" t="s">
        <v>610</v>
      </c>
    </row>
    <row r="1359" spans="1:64" x14ac:dyDescent="0.45">
      <c r="A1359" t="s">
        <v>1139</v>
      </c>
      <c r="B1359" t="s">
        <v>31</v>
      </c>
      <c r="C1359" s="7">
        <v>43542.493055555555</v>
      </c>
      <c r="D1359">
        <v>229.55</v>
      </c>
      <c r="E1359" s="7">
        <v>43543.388888888891</v>
      </c>
      <c r="F1359">
        <v>108.1</v>
      </c>
      <c r="G1359" s="8">
        <v>-0.52910000000000001</v>
      </c>
      <c r="H1359">
        <v>-44139.18</v>
      </c>
      <c r="I1359" s="8">
        <v>-0.54379999999999995</v>
      </c>
      <c r="J1359">
        <v>353.60419999999999</v>
      </c>
      <c r="K1359">
        <v>81169.86</v>
      </c>
      <c r="L1359">
        <v>6152456.3600000003</v>
      </c>
      <c r="M1359">
        <v>48</v>
      </c>
      <c r="N1359">
        <v>-919.57</v>
      </c>
      <c r="O1359" s="8">
        <v>-0.72399999999999998</v>
      </c>
      <c r="P1359" s="8">
        <v>1.8499999999999999E-2</v>
      </c>
      <c r="Q1359" t="s">
        <v>610</v>
      </c>
      <c r="S1359" s="2">
        <v>43542</v>
      </c>
      <c r="T1359" t="s">
        <v>1139</v>
      </c>
      <c r="U1359">
        <v>229.55</v>
      </c>
      <c r="V1359">
        <v>108.1</v>
      </c>
      <c r="W1359">
        <f t="shared" si="245"/>
        <v>16986027.52608899</v>
      </c>
      <c r="X1359">
        <f t="shared" si="235"/>
        <v>42465.068815222476</v>
      </c>
      <c r="Y1359">
        <f t="shared" si="236"/>
        <v>175</v>
      </c>
      <c r="Z1359">
        <f t="shared" si="237"/>
        <v>-21844.637500000004</v>
      </c>
      <c r="AA1359">
        <f t="shared" si="238"/>
        <v>16906851.313588992</v>
      </c>
      <c r="AB1359" s="9">
        <f>IFERROR(AA1359/MAX($A$3:AA1359)-1,"")</f>
        <v>-4.6612553982025018E-3</v>
      </c>
      <c r="AG1359" s="2">
        <f t="shared" si="243"/>
        <v>43879</v>
      </c>
      <c r="AH1359">
        <v>21857307.644034017</v>
      </c>
      <c r="AI1359" s="9">
        <f>AH1359/MAX($AH$2:AH1359)-1</f>
        <v>-9.076645392065763E-3</v>
      </c>
      <c r="AJ1359" s="29">
        <f t="shared" si="239"/>
        <v>1</v>
      </c>
      <c r="AK1359" s="29">
        <f t="shared" si="240"/>
        <v>1</v>
      </c>
      <c r="AL1359" s="30">
        <f t="shared" si="244"/>
        <v>2</v>
      </c>
      <c r="AM1359" s="30">
        <f t="shared" si="241"/>
        <v>2369</v>
      </c>
      <c r="AN1359" s="31">
        <f t="shared" ca="1" si="242"/>
        <v>-9.076645392065763E-3</v>
      </c>
      <c r="AV1359" t="s">
        <v>1139</v>
      </c>
      <c r="AW1359" t="s">
        <v>31</v>
      </c>
      <c r="AX1359" s="7">
        <v>43542.493055555555</v>
      </c>
      <c r="AY1359">
        <v>229.55</v>
      </c>
      <c r="AZ1359" s="7">
        <v>43543.388888888891</v>
      </c>
      <c r="BA1359">
        <v>108.1</v>
      </c>
      <c r="BB1359" s="8">
        <v>-0.52910000000000001</v>
      </c>
      <c r="BC1359">
        <v>-44139.18</v>
      </c>
      <c r="BD1359" s="8">
        <v>-0.54379999999999995</v>
      </c>
      <c r="BE1359">
        <v>353.60419999999999</v>
      </c>
      <c r="BF1359">
        <v>81169.86</v>
      </c>
      <c r="BG1359">
        <v>6152456.3600000003</v>
      </c>
      <c r="BH1359">
        <v>48</v>
      </c>
      <c r="BI1359">
        <v>-919.57</v>
      </c>
      <c r="BJ1359" s="8">
        <v>-0.72399999999999998</v>
      </c>
      <c r="BK1359" s="8">
        <v>1.8499999999999999E-2</v>
      </c>
      <c r="BL1359" t="s">
        <v>610</v>
      </c>
    </row>
    <row r="1360" spans="1:64" x14ac:dyDescent="0.45">
      <c r="A1360" t="s">
        <v>1148</v>
      </c>
      <c r="B1360" t="s">
        <v>31</v>
      </c>
      <c r="C1360" s="7">
        <v>43546.440972222219</v>
      </c>
      <c r="D1360">
        <v>234.55</v>
      </c>
      <c r="E1360" s="7">
        <v>43549.388888888891</v>
      </c>
      <c r="F1360">
        <v>518</v>
      </c>
      <c r="G1360" s="8">
        <v>1.2084999999999999</v>
      </c>
      <c r="H1360">
        <v>95008.71</v>
      </c>
      <c r="I1360" s="8">
        <v>1.1763999999999999</v>
      </c>
      <c r="J1360">
        <v>344.32859999999999</v>
      </c>
      <c r="K1360">
        <v>80762.28</v>
      </c>
      <c r="L1360">
        <v>6247465.0700000003</v>
      </c>
      <c r="M1360">
        <v>63</v>
      </c>
      <c r="N1360">
        <v>1508.07</v>
      </c>
      <c r="O1360" s="8">
        <v>-0.26629999999999998</v>
      </c>
      <c r="P1360" s="8">
        <v>1.5174000000000001</v>
      </c>
      <c r="Q1360" t="s">
        <v>610</v>
      </c>
      <c r="S1360" s="2">
        <v>43546</v>
      </c>
      <c r="T1360" t="s">
        <v>1148</v>
      </c>
      <c r="U1360">
        <v>234.55</v>
      </c>
      <c r="V1360">
        <v>518</v>
      </c>
      <c r="W1360">
        <f t="shared" si="245"/>
        <v>16906851.313588992</v>
      </c>
      <c r="X1360">
        <f t="shared" si="235"/>
        <v>42267.128283972481</v>
      </c>
      <c r="Y1360">
        <f t="shared" si="236"/>
        <v>175</v>
      </c>
      <c r="Z1360">
        <f t="shared" si="237"/>
        <v>48286.787500000006</v>
      </c>
      <c r="AA1360" t="str">
        <f t="shared" si="238"/>
        <v/>
      </c>
      <c r="AB1360" s="9" t="str">
        <f>IFERROR(AA1360/MAX($A$3:AA1360)-1,"")</f>
        <v/>
      </c>
      <c r="AG1360" s="2">
        <f t="shared" si="243"/>
        <v>43880</v>
      </c>
      <c r="AH1360">
        <v>21784674.919034015</v>
      </c>
      <c r="AI1360" s="9">
        <f>AH1360/MAX($AH$2:AH1360)-1</f>
        <v>-1.2369524125506737E-2</v>
      </c>
      <c r="AJ1360" s="29">
        <f t="shared" si="239"/>
        <v>1</v>
      </c>
      <c r="AK1360" s="29">
        <f t="shared" si="240"/>
        <v>1</v>
      </c>
      <c r="AL1360" s="30">
        <f t="shared" si="244"/>
        <v>2</v>
      </c>
      <c r="AM1360" s="30">
        <f t="shared" si="241"/>
        <v>2369</v>
      </c>
      <c r="AN1360" s="31">
        <f t="shared" ca="1" si="242"/>
        <v>-1.2369524125506737E-2</v>
      </c>
      <c r="AV1360" t="s">
        <v>1148</v>
      </c>
      <c r="AW1360" t="s">
        <v>31</v>
      </c>
      <c r="AX1360" s="7">
        <v>43546.440972222219</v>
      </c>
      <c r="AY1360">
        <v>234.55</v>
      </c>
      <c r="AZ1360" s="7">
        <v>43549.388888888891</v>
      </c>
      <c r="BA1360">
        <v>518</v>
      </c>
      <c r="BB1360" s="8">
        <v>1.2084999999999999</v>
      </c>
      <c r="BC1360">
        <v>95008.71</v>
      </c>
      <c r="BD1360" s="8">
        <v>1.1763999999999999</v>
      </c>
      <c r="BE1360">
        <v>344.32859999999999</v>
      </c>
      <c r="BF1360">
        <v>80762.28</v>
      </c>
      <c r="BG1360">
        <v>6247465.0700000003</v>
      </c>
      <c r="BH1360">
        <v>63</v>
      </c>
      <c r="BI1360">
        <v>1508.07</v>
      </c>
      <c r="BJ1360" s="8">
        <v>-0.26629999999999998</v>
      </c>
      <c r="BK1360" s="8">
        <v>1.5174000000000001</v>
      </c>
      <c r="BL1360" t="s">
        <v>610</v>
      </c>
    </row>
    <row r="1361" spans="1:64" x14ac:dyDescent="0.45">
      <c r="A1361" t="s">
        <v>1148</v>
      </c>
      <c r="B1361" t="s">
        <v>31</v>
      </c>
      <c r="C1361" s="7">
        <v>43546.440972222219</v>
      </c>
      <c r="D1361">
        <v>234.55</v>
      </c>
      <c r="E1361" s="7">
        <v>43549.385416666664</v>
      </c>
      <c r="F1361">
        <v>517.79999999999995</v>
      </c>
      <c r="G1361" s="8">
        <v>1.2076</v>
      </c>
      <c r="H1361">
        <v>103958.21</v>
      </c>
      <c r="I1361" s="8">
        <v>1.1756</v>
      </c>
      <c r="J1361">
        <v>377.03379999999999</v>
      </c>
      <c r="K1361">
        <v>88433.27</v>
      </c>
      <c r="L1361">
        <v>7790613.4299999997</v>
      </c>
      <c r="M1361">
        <v>62</v>
      </c>
      <c r="N1361">
        <v>1676.75</v>
      </c>
      <c r="O1361" s="8">
        <v>-0.26629999999999998</v>
      </c>
      <c r="P1361" s="8">
        <v>1.3435999999999999</v>
      </c>
      <c r="Q1361" t="s">
        <v>610</v>
      </c>
      <c r="S1361" s="2">
        <v>43546</v>
      </c>
      <c r="T1361" t="s">
        <v>1148</v>
      </c>
      <c r="U1361">
        <v>234.55</v>
      </c>
      <c r="V1361">
        <v>517.79999999999995</v>
      </c>
      <c r="W1361">
        <f t="shared" si="245"/>
        <v>16906851.313588992</v>
      </c>
      <c r="X1361">
        <f t="shared" si="235"/>
        <v>42267.128283972481</v>
      </c>
      <c r="Y1361">
        <f t="shared" si="236"/>
        <v>175</v>
      </c>
      <c r="Z1361">
        <f t="shared" si="237"/>
        <v>48252.13749999999</v>
      </c>
      <c r="AA1361" t="str">
        <f t="shared" si="238"/>
        <v/>
      </c>
      <c r="AB1361" s="9" t="str">
        <f>IFERROR(AA1361/MAX($A$3:AA1361)-1,"")</f>
        <v/>
      </c>
      <c r="AG1361" s="2">
        <f t="shared" si="243"/>
        <v>43881</v>
      </c>
      <c r="AH1361">
        <v>21710634.319034014</v>
      </c>
      <c r="AI1361" s="9">
        <f>AH1361/MAX($AH$2:AH1361)-1</f>
        <v>-1.5726230309271783E-2</v>
      </c>
      <c r="AJ1361" s="29">
        <f t="shared" si="239"/>
        <v>1</v>
      </c>
      <c r="AK1361" s="29">
        <f t="shared" si="240"/>
        <v>1</v>
      </c>
      <c r="AL1361" s="30">
        <f t="shared" si="244"/>
        <v>2</v>
      </c>
      <c r="AM1361" s="30">
        <f t="shared" si="241"/>
        <v>2369</v>
      </c>
      <c r="AN1361" s="31">
        <f t="shared" ca="1" si="242"/>
        <v>-1.5726230309271783E-2</v>
      </c>
      <c r="AV1361" t="s">
        <v>1148</v>
      </c>
      <c r="AW1361" t="s">
        <v>31</v>
      </c>
      <c r="AX1361" s="7">
        <v>43546.440972222219</v>
      </c>
      <c r="AY1361">
        <v>234.55</v>
      </c>
      <c r="AZ1361" s="7">
        <v>43549.385416666664</v>
      </c>
      <c r="BA1361">
        <v>517.79999999999995</v>
      </c>
      <c r="BB1361" s="8">
        <v>1.2076</v>
      </c>
      <c r="BC1361">
        <v>103958.21</v>
      </c>
      <c r="BD1361" s="8">
        <v>1.1756</v>
      </c>
      <c r="BE1361">
        <v>377.03379999999999</v>
      </c>
      <c r="BF1361">
        <v>88433.27</v>
      </c>
      <c r="BG1361">
        <v>7790613.4299999997</v>
      </c>
      <c r="BH1361">
        <v>62</v>
      </c>
      <c r="BI1361">
        <v>1676.75</v>
      </c>
      <c r="BJ1361" s="8">
        <v>-0.26629999999999998</v>
      </c>
      <c r="BK1361" s="8">
        <v>1.3435999999999999</v>
      </c>
      <c r="BL1361" t="s">
        <v>610</v>
      </c>
    </row>
    <row r="1362" spans="1:64" x14ac:dyDescent="0.45">
      <c r="A1362" t="s">
        <v>1140</v>
      </c>
      <c r="B1362" t="s">
        <v>31</v>
      </c>
      <c r="C1362" s="7">
        <v>43546.451388888891</v>
      </c>
      <c r="D1362">
        <v>201</v>
      </c>
      <c r="E1362" s="7">
        <v>43549.388888888891</v>
      </c>
      <c r="F1362">
        <v>440.05</v>
      </c>
      <c r="G1362" s="8">
        <v>1.1893</v>
      </c>
      <c r="H1362">
        <v>93456.79</v>
      </c>
      <c r="I1362" s="8">
        <v>1.1574</v>
      </c>
      <c r="J1362">
        <v>401.72359999999998</v>
      </c>
      <c r="K1362">
        <v>80746.45</v>
      </c>
      <c r="L1362">
        <v>6340921.8499999996</v>
      </c>
      <c r="M1362">
        <v>60</v>
      </c>
      <c r="N1362">
        <v>1557.61</v>
      </c>
      <c r="O1362" s="8">
        <v>-0.32590000000000002</v>
      </c>
      <c r="P1362" s="8">
        <v>1.2378</v>
      </c>
      <c r="Q1362" t="s">
        <v>610</v>
      </c>
      <c r="S1362" s="2">
        <v>43546</v>
      </c>
      <c r="T1362" t="s">
        <v>1140</v>
      </c>
      <c r="U1362">
        <v>201</v>
      </c>
      <c r="V1362">
        <v>440.05</v>
      </c>
      <c r="W1362">
        <f t="shared" si="245"/>
        <v>16906851.313588992</v>
      </c>
      <c r="X1362">
        <f t="shared" si="235"/>
        <v>42267.128283972481</v>
      </c>
      <c r="Y1362">
        <f t="shared" si="236"/>
        <v>200</v>
      </c>
      <c r="Z1362">
        <f t="shared" si="237"/>
        <v>46527.9</v>
      </c>
      <c r="AA1362" t="str">
        <f t="shared" si="238"/>
        <v/>
      </c>
      <c r="AB1362" s="9" t="str">
        <f>IFERROR(AA1362/MAX($A$3:AA1362)-1,"")</f>
        <v/>
      </c>
      <c r="AG1362" s="2">
        <f t="shared" si="243"/>
        <v>43882</v>
      </c>
      <c r="AH1362">
        <v>21710634.319034014</v>
      </c>
      <c r="AI1362" s="9">
        <f>AH1362/MAX($AH$2:AH1362)-1</f>
        <v>-1.5726230309271783E-2</v>
      </c>
      <c r="AJ1362" s="29">
        <f t="shared" si="239"/>
        <v>1</v>
      </c>
      <c r="AK1362" s="29">
        <f t="shared" si="240"/>
        <v>1</v>
      </c>
      <c r="AL1362" s="30">
        <f t="shared" si="244"/>
        <v>2</v>
      </c>
      <c r="AM1362" s="30">
        <f t="shared" si="241"/>
        <v>2369</v>
      </c>
      <c r="AN1362" s="31">
        <f t="shared" ca="1" si="242"/>
        <v>-1.5726230309271783E-2</v>
      </c>
      <c r="AV1362" t="s">
        <v>1140</v>
      </c>
      <c r="AW1362" t="s">
        <v>31</v>
      </c>
      <c r="AX1362" s="7">
        <v>43546.451388888891</v>
      </c>
      <c r="AY1362">
        <v>201</v>
      </c>
      <c r="AZ1362" s="7">
        <v>43549.388888888891</v>
      </c>
      <c r="BA1362">
        <v>440.05</v>
      </c>
      <c r="BB1362" s="8">
        <v>1.1893</v>
      </c>
      <c r="BC1362">
        <v>93456.79</v>
      </c>
      <c r="BD1362" s="8">
        <v>1.1574</v>
      </c>
      <c r="BE1362">
        <v>401.72359999999998</v>
      </c>
      <c r="BF1362">
        <v>80746.45</v>
      </c>
      <c r="BG1362">
        <v>6340921.8499999996</v>
      </c>
      <c r="BH1362">
        <v>60</v>
      </c>
      <c r="BI1362">
        <v>1557.61</v>
      </c>
      <c r="BJ1362" s="8">
        <v>-0.32590000000000002</v>
      </c>
      <c r="BK1362" s="8">
        <v>1.2378</v>
      </c>
      <c r="BL1362" t="s">
        <v>610</v>
      </c>
    </row>
    <row r="1363" spans="1:64" x14ac:dyDescent="0.45">
      <c r="A1363" t="s">
        <v>1140</v>
      </c>
      <c r="B1363" t="s">
        <v>31</v>
      </c>
      <c r="C1363" s="7">
        <v>43546.451388888891</v>
      </c>
      <c r="D1363">
        <v>201</v>
      </c>
      <c r="E1363" s="7">
        <v>43549.385416666664</v>
      </c>
      <c r="F1363">
        <v>435</v>
      </c>
      <c r="G1363" s="8">
        <v>1.1641999999999999</v>
      </c>
      <c r="H1363">
        <v>100134.35</v>
      </c>
      <c r="I1363" s="8">
        <v>1.1325000000000001</v>
      </c>
      <c r="J1363">
        <v>439.88029999999998</v>
      </c>
      <c r="K1363">
        <v>88415.95</v>
      </c>
      <c r="L1363">
        <v>7890747.7800000003</v>
      </c>
      <c r="M1363">
        <v>59</v>
      </c>
      <c r="N1363">
        <v>1697.19</v>
      </c>
      <c r="O1363" s="8">
        <v>-0.32590000000000002</v>
      </c>
      <c r="P1363" s="8">
        <v>1.1641999999999999</v>
      </c>
      <c r="Q1363" t="s">
        <v>610</v>
      </c>
      <c r="S1363" s="2">
        <v>43546</v>
      </c>
      <c r="T1363" t="s">
        <v>1140</v>
      </c>
      <c r="U1363">
        <v>201</v>
      </c>
      <c r="V1363">
        <v>435</v>
      </c>
      <c r="W1363">
        <f t="shared" si="245"/>
        <v>16906851.313588992</v>
      </c>
      <c r="X1363">
        <f t="shared" si="235"/>
        <v>42267.128283972481</v>
      </c>
      <c r="Y1363">
        <f t="shared" si="236"/>
        <v>200</v>
      </c>
      <c r="Z1363">
        <f t="shared" si="237"/>
        <v>45528</v>
      </c>
      <c r="AA1363">
        <f t="shared" si="238"/>
        <v>17095446.138588991</v>
      </c>
      <c r="AB1363" s="9">
        <f>IFERROR(AA1363/MAX($A$3:AA1363)-1,"")</f>
        <v>0</v>
      </c>
      <c r="AG1363" s="2">
        <f t="shared" si="243"/>
        <v>43883</v>
      </c>
      <c r="AH1363">
        <v>21710634.319034014</v>
      </c>
      <c r="AI1363" s="9">
        <f>AH1363/MAX($AH$2:AH1363)-1</f>
        <v>-1.5726230309271783E-2</v>
      </c>
      <c r="AJ1363" s="29">
        <f t="shared" si="239"/>
        <v>1</v>
      </c>
      <c r="AK1363" s="29">
        <f t="shared" si="240"/>
        <v>1</v>
      </c>
      <c r="AL1363" s="30">
        <f t="shared" si="244"/>
        <v>2</v>
      </c>
      <c r="AM1363" s="30">
        <f t="shared" si="241"/>
        <v>2369</v>
      </c>
      <c r="AN1363" s="31">
        <f t="shared" ca="1" si="242"/>
        <v>-1.5726230309271783E-2</v>
      </c>
      <c r="AV1363" t="s">
        <v>1140</v>
      </c>
      <c r="AW1363" t="s">
        <v>31</v>
      </c>
      <c r="AX1363" s="7">
        <v>43546.451388888891</v>
      </c>
      <c r="AY1363">
        <v>201</v>
      </c>
      <c r="AZ1363" s="7">
        <v>43549.385416666664</v>
      </c>
      <c r="BA1363">
        <v>435</v>
      </c>
      <c r="BB1363" s="8">
        <v>1.1641999999999999</v>
      </c>
      <c r="BC1363">
        <v>100134.35</v>
      </c>
      <c r="BD1363" s="8">
        <v>1.1325000000000001</v>
      </c>
      <c r="BE1363">
        <v>439.88029999999998</v>
      </c>
      <c r="BF1363">
        <v>88415.95</v>
      </c>
      <c r="BG1363">
        <v>7890747.7800000003</v>
      </c>
      <c r="BH1363">
        <v>59</v>
      </c>
      <c r="BI1363">
        <v>1697.19</v>
      </c>
      <c r="BJ1363" s="8">
        <v>-0.32590000000000002</v>
      </c>
      <c r="BK1363" s="8">
        <v>1.1641999999999999</v>
      </c>
      <c r="BL1363" t="s">
        <v>610</v>
      </c>
    </row>
    <row r="1364" spans="1:64" x14ac:dyDescent="0.45">
      <c r="A1364" t="s">
        <v>1164</v>
      </c>
      <c r="B1364" t="s">
        <v>31</v>
      </c>
      <c r="C1364" s="7">
        <v>43549.395833333336</v>
      </c>
      <c r="D1364">
        <v>158.44999999999999</v>
      </c>
      <c r="E1364" s="7">
        <v>43550.385416666664</v>
      </c>
      <c r="F1364">
        <v>82.9</v>
      </c>
      <c r="G1364" s="8">
        <v>-0.4768</v>
      </c>
      <c r="H1364">
        <v>-44014.68</v>
      </c>
      <c r="I1364" s="8">
        <v>-0.49199999999999999</v>
      </c>
      <c r="J1364">
        <v>564.55499999999995</v>
      </c>
      <c r="K1364">
        <v>89453.73</v>
      </c>
      <c r="L1364">
        <v>7846733.0999999996</v>
      </c>
      <c r="M1364">
        <v>75</v>
      </c>
      <c r="N1364">
        <v>-586.86</v>
      </c>
      <c r="O1364" s="8">
        <v>-0.4768</v>
      </c>
      <c r="P1364" s="8">
        <v>0.14419999999999999</v>
      </c>
      <c r="Q1364" t="s">
        <v>610</v>
      </c>
      <c r="S1364" s="2">
        <v>43549</v>
      </c>
      <c r="T1364" t="s">
        <v>1164</v>
      </c>
      <c r="U1364">
        <v>158.44999999999999</v>
      </c>
      <c r="V1364">
        <v>82.9</v>
      </c>
      <c r="W1364">
        <f t="shared" si="245"/>
        <v>17095446.138588991</v>
      </c>
      <c r="X1364">
        <f t="shared" si="235"/>
        <v>42738.615346472478</v>
      </c>
      <c r="Y1364">
        <f t="shared" si="236"/>
        <v>275</v>
      </c>
      <c r="Z1364">
        <f t="shared" si="237"/>
        <v>-21439.962499999994</v>
      </c>
      <c r="AA1364">
        <f t="shared" si="238"/>
        <v>17074006.176088993</v>
      </c>
      <c r="AB1364" s="9">
        <f>IFERROR(AA1364/MAX($A$3:AA1364)-1,"")</f>
        <v>-1.2541329618536157E-3</v>
      </c>
      <c r="AG1364" s="2">
        <f t="shared" si="243"/>
        <v>43884</v>
      </c>
      <c r="AH1364">
        <v>21710634.319034014</v>
      </c>
      <c r="AI1364" s="9">
        <f>AH1364/MAX($AH$2:AH1364)-1</f>
        <v>-1.5726230309271783E-2</v>
      </c>
      <c r="AJ1364" s="29">
        <f t="shared" si="239"/>
        <v>1</v>
      </c>
      <c r="AK1364" s="29">
        <f t="shared" si="240"/>
        <v>1</v>
      </c>
      <c r="AL1364" s="30">
        <f t="shared" si="244"/>
        <v>2</v>
      </c>
      <c r="AM1364" s="30">
        <f t="shared" si="241"/>
        <v>2369</v>
      </c>
      <c r="AN1364" s="31">
        <f t="shared" ca="1" si="242"/>
        <v>-1.5726230309271783E-2</v>
      </c>
      <c r="AV1364" t="s">
        <v>1164</v>
      </c>
      <c r="AW1364" t="s">
        <v>31</v>
      </c>
      <c r="AX1364" s="7">
        <v>43549.395833333336</v>
      </c>
      <c r="AY1364">
        <v>158.44999999999999</v>
      </c>
      <c r="AZ1364" s="7">
        <v>43550.385416666664</v>
      </c>
      <c r="BA1364">
        <v>82.9</v>
      </c>
      <c r="BB1364" s="8">
        <v>-0.4768</v>
      </c>
      <c r="BC1364">
        <v>-44014.68</v>
      </c>
      <c r="BD1364" s="8">
        <v>-0.49199999999999999</v>
      </c>
      <c r="BE1364">
        <v>564.55499999999995</v>
      </c>
      <c r="BF1364">
        <v>89453.73</v>
      </c>
      <c r="BG1364">
        <v>7846733.0999999996</v>
      </c>
      <c r="BH1364">
        <v>75</v>
      </c>
      <c r="BI1364">
        <v>-586.86</v>
      </c>
      <c r="BJ1364" s="8">
        <v>-0.4768</v>
      </c>
      <c r="BK1364" s="8">
        <v>0.14419999999999999</v>
      </c>
      <c r="BL1364" t="s">
        <v>610</v>
      </c>
    </row>
    <row r="1365" spans="1:64" x14ac:dyDescent="0.45">
      <c r="A1365" t="s">
        <v>1142</v>
      </c>
      <c r="B1365" t="s">
        <v>31</v>
      </c>
      <c r="C1365" s="7">
        <v>43550.40625</v>
      </c>
      <c r="D1365">
        <v>146.55000000000001</v>
      </c>
      <c r="E1365" s="7">
        <v>43551.385416666664</v>
      </c>
      <c r="F1365">
        <v>676.7</v>
      </c>
      <c r="G1365" s="8">
        <v>3.6175000000000002</v>
      </c>
      <c r="H1365">
        <v>317793.32</v>
      </c>
      <c r="I1365" s="8">
        <v>3.5613999999999999</v>
      </c>
      <c r="J1365">
        <v>608.89570000000003</v>
      </c>
      <c r="K1365">
        <v>89233.66</v>
      </c>
      <c r="L1365">
        <v>8164526.4100000001</v>
      </c>
      <c r="M1365">
        <v>72</v>
      </c>
      <c r="N1365">
        <v>4413.8</v>
      </c>
      <c r="O1365" s="8">
        <v>-0.20100000000000001</v>
      </c>
      <c r="P1365" s="8">
        <v>3.6175000000000002</v>
      </c>
      <c r="Q1365" t="s">
        <v>610</v>
      </c>
      <c r="S1365" s="2">
        <v>43550</v>
      </c>
      <c r="T1365" t="s">
        <v>1142</v>
      </c>
      <c r="U1365">
        <v>146.55000000000001</v>
      </c>
      <c r="V1365">
        <v>676.7</v>
      </c>
      <c r="W1365">
        <f t="shared" si="245"/>
        <v>17074006.176088993</v>
      </c>
      <c r="X1365">
        <f t="shared" si="235"/>
        <v>42685.01544022248</v>
      </c>
      <c r="Y1365">
        <f t="shared" si="236"/>
        <v>300</v>
      </c>
      <c r="Z1365">
        <f t="shared" si="237"/>
        <v>156575.25</v>
      </c>
      <c r="AA1365" t="str">
        <f t="shared" si="238"/>
        <v/>
      </c>
      <c r="AB1365" s="9" t="str">
        <f>IFERROR(AA1365/MAX($A$3:AA1365)-1,"")</f>
        <v/>
      </c>
      <c r="AG1365" s="2">
        <f t="shared" si="243"/>
        <v>43885</v>
      </c>
      <c r="AH1365">
        <v>21715252.669034015</v>
      </c>
      <c r="AI1365" s="9">
        <f>AH1365/MAX($AH$2:AH1365)-1</f>
        <v>-1.5516852697477823E-2</v>
      </c>
      <c r="AJ1365" s="29">
        <f t="shared" si="239"/>
        <v>1</v>
      </c>
      <c r="AK1365" s="29">
        <f t="shared" si="240"/>
        <v>1</v>
      </c>
      <c r="AL1365" s="30">
        <f t="shared" si="244"/>
        <v>2</v>
      </c>
      <c r="AM1365" s="30">
        <f t="shared" si="241"/>
        <v>2369</v>
      </c>
      <c r="AN1365" s="31">
        <f t="shared" ca="1" si="242"/>
        <v>-1.5516852697477823E-2</v>
      </c>
      <c r="AV1365" t="s">
        <v>1142</v>
      </c>
      <c r="AW1365" t="s">
        <v>31</v>
      </c>
      <c r="AX1365" s="7">
        <v>43550.40625</v>
      </c>
      <c r="AY1365">
        <v>146.55000000000001</v>
      </c>
      <c r="AZ1365" s="7">
        <v>43551.385416666664</v>
      </c>
      <c r="BA1365">
        <v>676.7</v>
      </c>
      <c r="BB1365" s="8">
        <v>3.6175000000000002</v>
      </c>
      <c r="BC1365">
        <v>317793.32</v>
      </c>
      <c r="BD1365" s="8">
        <v>3.5613999999999999</v>
      </c>
      <c r="BE1365">
        <v>608.89570000000003</v>
      </c>
      <c r="BF1365">
        <v>89233.66</v>
      </c>
      <c r="BG1365">
        <v>8164526.4100000001</v>
      </c>
      <c r="BH1365">
        <v>72</v>
      </c>
      <c r="BI1365">
        <v>4413.8</v>
      </c>
      <c r="BJ1365" s="8">
        <v>-0.20100000000000001</v>
      </c>
      <c r="BK1365" s="8">
        <v>3.6175000000000002</v>
      </c>
      <c r="BL1365" t="s">
        <v>610</v>
      </c>
    </row>
    <row r="1366" spans="1:64" x14ac:dyDescent="0.45">
      <c r="A1366" t="s">
        <v>1142</v>
      </c>
      <c r="B1366" t="s">
        <v>31</v>
      </c>
      <c r="C1366" s="7">
        <v>43550.427083333336</v>
      </c>
      <c r="D1366">
        <v>164.15</v>
      </c>
      <c r="E1366" s="7">
        <v>43551.388888888891</v>
      </c>
      <c r="F1366">
        <v>652.65</v>
      </c>
      <c r="G1366" s="8">
        <v>2.9759000000000002</v>
      </c>
      <c r="H1366">
        <v>239082.17</v>
      </c>
      <c r="I1366" s="8">
        <v>2.9262000000000001</v>
      </c>
      <c r="J1366">
        <v>497.74360000000001</v>
      </c>
      <c r="K1366">
        <v>81704.61</v>
      </c>
      <c r="L1366">
        <v>6580004.0300000003</v>
      </c>
      <c r="M1366">
        <v>67</v>
      </c>
      <c r="N1366">
        <v>3568.39</v>
      </c>
      <c r="O1366" s="8">
        <v>-0.28660000000000002</v>
      </c>
      <c r="P1366" s="8">
        <v>3.1465000000000001</v>
      </c>
      <c r="Q1366" t="s">
        <v>610</v>
      </c>
      <c r="S1366" s="2">
        <v>43550</v>
      </c>
      <c r="T1366" t="s">
        <v>1142</v>
      </c>
      <c r="U1366">
        <v>164.15</v>
      </c>
      <c r="V1366">
        <v>652.65</v>
      </c>
      <c r="W1366">
        <f t="shared" si="245"/>
        <v>17074006.176088993</v>
      </c>
      <c r="X1366">
        <f t="shared" si="235"/>
        <v>42685.01544022248</v>
      </c>
      <c r="Y1366">
        <f t="shared" si="236"/>
        <v>250</v>
      </c>
      <c r="Z1366">
        <f t="shared" si="237"/>
        <v>120082.99999999997</v>
      </c>
      <c r="AA1366" t="str">
        <f t="shared" si="238"/>
        <v/>
      </c>
      <c r="AB1366" s="9" t="str">
        <f>IFERROR(AA1366/MAX($A$3:AA1366)-1,"")</f>
        <v/>
      </c>
      <c r="AG1366" s="2">
        <f t="shared" si="243"/>
        <v>43886</v>
      </c>
      <c r="AH1366">
        <v>21715252.669034015</v>
      </c>
      <c r="AI1366" s="9">
        <f>AH1366/MAX($AH$2:AH1366)-1</f>
        <v>-1.5516852697477823E-2</v>
      </c>
      <c r="AJ1366" s="29">
        <f t="shared" si="239"/>
        <v>1</v>
      </c>
      <c r="AK1366" s="29">
        <f t="shared" si="240"/>
        <v>1</v>
      </c>
      <c r="AL1366" s="30">
        <f t="shared" si="244"/>
        <v>2</v>
      </c>
      <c r="AM1366" s="30">
        <f t="shared" si="241"/>
        <v>2369</v>
      </c>
      <c r="AN1366" s="31">
        <f t="shared" ca="1" si="242"/>
        <v>-1.5516852697477823E-2</v>
      </c>
      <c r="AV1366" t="s">
        <v>1142</v>
      </c>
      <c r="AW1366" t="s">
        <v>31</v>
      </c>
      <c r="AX1366" s="7">
        <v>43550.427083333336</v>
      </c>
      <c r="AY1366">
        <v>164.15</v>
      </c>
      <c r="AZ1366" s="7">
        <v>43551.388888888891</v>
      </c>
      <c r="BA1366">
        <v>652.65</v>
      </c>
      <c r="BB1366" s="8">
        <v>2.9759000000000002</v>
      </c>
      <c r="BC1366">
        <v>239082.17</v>
      </c>
      <c r="BD1366" s="8">
        <v>2.9262000000000001</v>
      </c>
      <c r="BE1366">
        <v>497.74360000000001</v>
      </c>
      <c r="BF1366">
        <v>81704.61</v>
      </c>
      <c r="BG1366">
        <v>6580004.0300000003</v>
      </c>
      <c r="BH1366">
        <v>67</v>
      </c>
      <c r="BI1366">
        <v>3568.39</v>
      </c>
      <c r="BJ1366" s="8">
        <v>-0.28660000000000002</v>
      </c>
      <c r="BK1366" s="8">
        <v>3.1465000000000001</v>
      </c>
      <c r="BL1366" t="s">
        <v>610</v>
      </c>
    </row>
    <row r="1367" spans="1:64" x14ac:dyDescent="0.45">
      <c r="A1367" t="s">
        <v>1136</v>
      </c>
      <c r="B1367" t="s">
        <v>31</v>
      </c>
      <c r="C1367" s="7">
        <v>43550.447916666664</v>
      </c>
      <c r="D1367">
        <v>204.4</v>
      </c>
      <c r="E1367" s="7">
        <v>43551.385416666664</v>
      </c>
      <c r="F1367">
        <v>774</v>
      </c>
      <c r="G1367" s="8">
        <v>2.7867000000000002</v>
      </c>
      <c r="H1367">
        <v>244509.31</v>
      </c>
      <c r="I1367" s="8">
        <v>2.7387999999999999</v>
      </c>
      <c r="J1367">
        <v>436.76729999999998</v>
      </c>
      <c r="K1367">
        <v>89275.23</v>
      </c>
      <c r="L1367">
        <v>8409035.7200000007</v>
      </c>
      <c r="M1367">
        <v>60</v>
      </c>
      <c r="N1367">
        <v>4075.16</v>
      </c>
      <c r="O1367" s="8">
        <v>-0.20469999999999999</v>
      </c>
      <c r="P1367" s="8">
        <v>2.7867000000000002</v>
      </c>
      <c r="Q1367" t="s">
        <v>610</v>
      </c>
      <c r="S1367" s="2">
        <v>43550</v>
      </c>
      <c r="T1367" t="s">
        <v>1136</v>
      </c>
      <c r="U1367">
        <v>204.4</v>
      </c>
      <c r="V1367">
        <v>774</v>
      </c>
      <c r="W1367">
        <f t="shared" si="245"/>
        <v>17074006.176088993</v>
      </c>
      <c r="X1367">
        <f t="shared" si="235"/>
        <v>42685.01544022248</v>
      </c>
      <c r="Y1367">
        <f t="shared" si="236"/>
        <v>200</v>
      </c>
      <c r="Z1367">
        <f t="shared" si="237"/>
        <v>111963.20000000001</v>
      </c>
      <c r="AA1367" t="str">
        <f t="shared" si="238"/>
        <v/>
      </c>
      <c r="AB1367" s="9" t="str">
        <f>IFERROR(AA1367/MAX($A$3:AA1367)-1,"")</f>
        <v/>
      </c>
      <c r="AG1367" s="2">
        <f t="shared" si="243"/>
        <v>43887</v>
      </c>
      <c r="AH1367">
        <v>21715252.669034015</v>
      </c>
      <c r="AI1367" s="9">
        <f>AH1367/MAX($AH$2:AH1367)-1</f>
        <v>-1.5516852697477823E-2</v>
      </c>
      <c r="AJ1367" s="29">
        <f t="shared" si="239"/>
        <v>1</v>
      </c>
      <c r="AK1367" s="29">
        <f t="shared" si="240"/>
        <v>1</v>
      </c>
      <c r="AL1367" s="30">
        <f t="shared" si="244"/>
        <v>2</v>
      </c>
      <c r="AM1367" s="30">
        <f t="shared" si="241"/>
        <v>2369</v>
      </c>
      <c r="AN1367" s="31">
        <f t="shared" ca="1" si="242"/>
        <v>-1.5516852697477823E-2</v>
      </c>
      <c r="AV1367" t="s">
        <v>1136</v>
      </c>
      <c r="AW1367" t="s">
        <v>31</v>
      </c>
      <c r="AX1367" s="7">
        <v>43550.447916666664</v>
      </c>
      <c r="AY1367">
        <v>204.4</v>
      </c>
      <c r="AZ1367" s="7">
        <v>43551.385416666664</v>
      </c>
      <c r="BA1367">
        <v>774</v>
      </c>
      <c r="BB1367" s="8">
        <v>2.7867000000000002</v>
      </c>
      <c r="BC1367">
        <v>244509.31</v>
      </c>
      <c r="BD1367" s="8">
        <v>2.7387999999999999</v>
      </c>
      <c r="BE1367">
        <v>436.76729999999998</v>
      </c>
      <c r="BF1367">
        <v>89275.23</v>
      </c>
      <c r="BG1367">
        <v>8409035.7200000007</v>
      </c>
      <c r="BH1367">
        <v>60</v>
      </c>
      <c r="BI1367">
        <v>4075.16</v>
      </c>
      <c r="BJ1367" s="8">
        <v>-0.20469999999999999</v>
      </c>
      <c r="BK1367" s="8">
        <v>2.7867000000000002</v>
      </c>
      <c r="BL1367" t="s">
        <v>610</v>
      </c>
    </row>
    <row r="1368" spans="1:64" x14ac:dyDescent="0.45">
      <c r="A1368" t="s">
        <v>1143</v>
      </c>
      <c r="B1368" t="s">
        <v>31</v>
      </c>
      <c r="C1368" s="7">
        <v>43550.600694444445</v>
      </c>
      <c r="D1368">
        <v>150</v>
      </c>
      <c r="E1368" s="7">
        <v>43551.388888888891</v>
      </c>
      <c r="F1368">
        <v>559.85</v>
      </c>
      <c r="G1368" s="8">
        <v>2.7323</v>
      </c>
      <c r="H1368">
        <v>219424.89</v>
      </c>
      <c r="I1368" s="8">
        <v>2.6850000000000001</v>
      </c>
      <c r="J1368">
        <v>544.81460000000004</v>
      </c>
      <c r="K1368">
        <v>81722.19</v>
      </c>
      <c r="L1368">
        <v>6799428.9100000001</v>
      </c>
      <c r="M1368">
        <v>17</v>
      </c>
      <c r="N1368">
        <v>12907.35</v>
      </c>
      <c r="O1368" s="8">
        <v>-0.19270000000000001</v>
      </c>
      <c r="P1368" s="8">
        <v>2.9</v>
      </c>
      <c r="Q1368" t="s">
        <v>610</v>
      </c>
      <c r="S1368" s="2">
        <v>43550</v>
      </c>
      <c r="T1368" t="s">
        <v>1143</v>
      </c>
      <c r="U1368">
        <v>150</v>
      </c>
      <c r="V1368">
        <v>559.85</v>
      </c>
      <c r="W1368">
        <f t="shared" si="245"/>
        <v>17074006.176088993</v>
      </c>
      <c r="X1368">
        <f t="shared" si="235"/>
        <v>42685.01544022248</v>
      </c>
      <c r="Y1368">
        <f t="shared" si="236"/>
        <v>275</v>
      </c>
      <c r="Z1368">
        <f t="shared" si="237"/>
        <v>110756.66249999999</v>
      </c>
      <c r="AA1368">
        <f t="shared" si="238"/>
        <v>17573384.288588993</v>
      </c>
      <c r="AB1368" s="9">
        <f>IFERROR(AA1368/MAX($A$3:AA1368)-1,"")</f>
        <v>0</v>
      </c>
      <c r="AG1368" s="2">
        <f t="shared" si="243"/>
        <v>43888</v>
      </c>
      <c r="AH1368">
        <v>21678895.169034015</v>
      </c>
      <c r="AI1368" s="9">
        <f>AH1368/MAX($AH$2:AH1368)-1</f>
        <v>-1.7165157074755077E-2</v>
      </c>
      <c r="AJ1368" s="29">
        <f t="shared" si="239"/>
        <v>1</v>
      </c>
      <c r="AK1368" s="29">
        <f t="shared" si="240"/>
        <v>1</v>
      </c>
      <c r="AL1368" s="30">
        <f t="shared" si="244"/>
        <v>2</v>
      </c>
      <c r="AM1368" s="30">
        <f t="shared" si="241"/>
        <v>2369</v>
      </c>
      <c r="AN1368" s="31">
        <f t="shared" ca="1" si="242"/>
        <v>-1.7165157074755077E-2</v>
      </c>
      <c r="AV1368" t="s">
        <v>1143</v>
      </c>
      <c r="AW1368" t="s">
        <v>31</v>
      </c>
      <c r="AX1368" s="7">
        <v>43550.600694444445</v>
      </c>
      <c r="AY1368">
        <v>150</v>
      </c>
      <c r="AZ1368" s="7">
        <v>43551.388888888891</v>
      </c>
      <c r="BA1368">
        <v>559.85</v>
      </c>
      <c r="BB1368" s="8">
        <v>2.7323</v>
      </c>
      <c r="BC1368">
        <v>219424.89</v>
      </c>
      <c r="BD1368" s="8">
        <v>2.6850000000000001</v>
      </c>
      <c r="BE1368">
        <v>544.81460000000004</v>
      </c>
      <c r="BF1368">
        <v>81722.19</v>
      </c>
      <c r="BG1368">
        <v>6799428.9100000001</v>
      </c>
      <c r="BH1368">
        <v>17</v>
      </c>
      <c r="BI1368">
        <v>12907.35</v>
      </c>
      <c r="BJ1368" s="8">
        <v>-0.19270000000000001</v>
      </c>
      <c r="BK1368" s="8">
        <v>2.9</v>
      </c>
      <c r="BL1368" t="s">
        <v>610</v>
      </c>
    </row>
    <row r="1369" spans="1:64" x14ac:dyDescent="0.45">
      <c r="A1369" t="s">
        <v>868</v>
      </c>
      <c r="B1369" t="s">
        <v>31</v>
      </c>
      <c r="C1369" s="7">
        <v>43551.430555555555</v>
      </c>
      <c r="D1369">
        <v>194.85</v>
      </c>
      <c r="E1369" s="7">
        <v>43552.385416666664</v>
      </c>
      <c r="F1369">
        <v>55.6</v>
      </c>
      <c r="G1369" s="8">
        <v>-0.7147</v>
      </c>
      <c r="H1369">
        <v>-66963.399999999994</v>
      </c>
      <c r="I1369" s="8">
        <v>-0.72750000000000004</v>
      </c>
      <c r="J1369">
        <v>472.38990000000001</v>
      </c>
      <c r="K1369">
        <v>92045.18</v>
      </c>
      <c r="L1369">
        <v>8342072.3200000003</v>
      </c>
      <c r="M1369">
        <v>65</v>
      </c>
      <c r="N1369">
        <v>-1030.21</v>
      </c>
      <c r="O1369" s="8">
        <v>-0.7147</v>
      </c>
      <c r="P1369" s="8">
        <v>0.33439999999999998</v>
      </c>
      <c r="Q1369" t="s">
        <v>610</v>
      </c>
      <c r="S1369" s="2">
        <v>43551</v>
      </c>
      <c r="T1369" t="s">
        <v>868</v>
      </c>
      <c r="U1369">
        <v>194.85</v>
      </c>
      <c r="V1369">
        <v>55.6</v>
      </c>
      <c r="W1369">
        <f t="shared" si="245"/>
        <v>17573384.288588993</v>
      </c>
      <c r="X1369">
        <f t="shared" si="235"/>
        <v>43933.460721472482</v>
      </c>
      <c r="Y1369">
        <f t="shared" si="236"/>
        <v>225</v>
      </c>
      <c r="Z1369">
        <f t="shared" si="237"/>
        <v>-31894.762499999993</v>
      </c>
      <c r="AA1369" t="str">
        <f t="shared" si="238"/>
        <v/>
      </c>
      <c r="AB1369" s="9" t="str">
        <f>IFERROR(AA1369/MAX($A$3:AA1369)-1,"")</f>
        <v/>
      </c>
      <c r="AG1369" s="2">
        <f t="shared" si="243"/>
        <v>43889</v>
      </c>
      <c r="AH1369">
        <v>21618609.344034016</v>
      </c>
      <c r="AI1369" s="9">
        <f>AH1369/MAX($AH$2:AH1369)-1</f>
        <v>-1.9898276492626876E-2</v>
      </c>
      <c r="AJ1369" s="29">
        <f t="shared" si="239"/>
        <v>1</v>
      </c>
      <c r="AK1369" s="29">
        <f t="shared" si="240"/>
        <v>1</v>
      </c>
      <c r="AL1369" s="30">
        <f t="shared" si="244"/>
        <v>2</v>
      </c>
      <c r="AM1369" s="30">
        <f t="shared" si="241"/>
        <v>2369</v>
      </c>
      <c r="AN1369" s="31">
        <f t="shared" ca="1" si="242"/>
        <v>-1.9898276492626876E-2</v>
      </c>
      <c r="AV1369" t="s">
        <v>868</v>
      </c>
      <c r="AW1369" t="s">
        <v>31</v>
      </c>
      <c r="AX1369" s="7">
        <v>43551.430555555555</v>
      </c>
      <c r="AY1369">
        <v>194.85</v>
      </c>
      <c r="AZ1369" s="7">
        <v>43552.385416666664</v>
      </c>
      <c r="BA1369">
        <v>55.6</v>
      </c>
      <c r="BB1369" s="8">
        <v>-0.7147</v>
      </c>
      <c r="BC1369">
        <v>-66963.399999999994</v>
      </c>
      <c r="BD1369" s="8">
        <v>-0.72750000000000004</v>
      </c>
      <c r="BE1369">
        <v>472.38990000000001</v>
      </c>
      <c r="BF1369">
        <v>92045.18</v>
      </c>
      <c r="BG1369">
        <v>8342072.3200000003</v>
      </c>
      <c r="BH1369">
        <v>65</v>
      </c>
      <c r="BI1369">
        <v>-1030.21</v>
      </c>
      <c r="BJ1369" s="8">
        <v>-0.7147</v>
      </c>
      <c r="BK1369" s="8">
        <v>0.33439999999999998</v>
      </c>
      <c r="BL1369" t="s">
        <v>610</v>
      </c>
    </row>
    <row r="1370" spans="1:64" x14ac:dyDescent="0.45">
      <c r="A1370" t="s">
        <v>1144</v>
      </c>
      <c r="B1370" t="s">
        <v>31</v>
      </c>
      <c r="C1370" s="7">
        <v>43551.513888888891</v>
      </c>
      <c r="D1370">
        <v>196.5</v>
      </c>
      <c r="E1370" s="7">
        <v>43552.385416666664</v>
      </c>
      <c r="F1370">
        <v>28.8</v>
      </c>
      <c r="G1370" s="8">
        <v>-0.85340000000000005</v>
      </c>
      <c r="H1370">
        <v>-79607.75</v>
      </c>
      <c r="I1370" s="8">
        <v>-0.8649</v>
      </c>
      <c r="J1370">
        <v>468.41039999999998</v>
      </c>
      <c r="K1370">
        <v>92042.64</v>
      </c>
      <c r="L1370">
        <v>8262464.5800000001</v>
      </c>
      <c r="M1370">
        <v>41</v>
      </c>
      <c r="N1370">
        <v>-1941.65</v>
      </c>
      <c r="O1370" s="8">
        <v>-0.85340000000000005</v>
      </c>
      <c r="P1370" s="8">
        <v>1.78E-2</v>
      </c>
      <c r="Q1370" t="s">
        <v>610</v>
      </c>
      <c r="S1370" s="2">
        <v>43551</v>
      </c>
      <c r="T1370" t="s">
        <v>1144</v>
      </c>
      <c r="U1370">
        <v>196.5</v>
      </c>
      <c r="V1370">
        <v>28.8</v>
      </c>
      <c r="W1370">
        <f t="shared" si="245"/>
        <v>17573384.288588993</v>
      </c>
      <c r="X1370">
        <f t="shared" si="235"/>
        <v>43933.460721472482</v>
      </c>
      <c r="Y1370">
        <f t="shared" si="236"/>
        <v>225</v>
      </c>
      <c r="Z1370">
        <f t="shared" si="237"/>
        <v>-38239.425000000003</v>
      </c>
      <c r="AA1370" t="str">
        <f t="shared" si="238"/>
        <v/>
      </c>
      <c r="AB1370" s="9" t="str">
        <f>IFERROR(AA1370/MAX($A$3:AA1370)-1,"")</f>
        <v/>
      </c>
      <c r="AG1370" s="2">
        <f t="shared" si="243"/>
        <v>43890</v>
      </c>
      <c r="AH1370">
        <v>21618609.344034016</v>
      </c>
      <c r="AI1370" s="9">
        <f>AH1370/MAX($AH$2:AH1370)-1</f>
        <v>-1.9898276492626876E-2</v>
      </c>
      <c r="AJ1370" s="29">
        <f t="shared" si="239"/>
        <v>1</v>
      </c>
      <c r="AK1370" s="29">
        <f t="shared" si="240"/>
        <v>1</v>
      </c>
      <c r="AL1370" s="30">
        <f t="shared" si="244"/>
        <v>2</v>
      </c>
      <c r="AM1370" s="30">
        <f t="shared" si="241"/>
        <v>2369</v>
      </c>
      <c r="AN1370" s="31">
        <f t="shared" ca="1" si="242"/>
        <v>-1.9898276492626876E-2</v>
      </c>
      <c r="AV1370" t="s">
        <v>1144</v>
      </c>
      <c r="AW1370" t="s">
        <v>31</v>
      </c>
      <c r="AX1370" s="7">
        <v>43551.513888888891</v>
      </c>
      <c r="AY1370">
        <v>196.5</v>
      </c>
      <c r="AZ1370" s="7">
        <v>43552.385416666664</v>
      </c>
      <c r="BA1370">
        <v>28.8</v>
      </c>
      <c r="BB1370" s="8">
        <v>-0.85340000000000005</v>
      </c>
      <c r="BC1370">
        <v>-79607.75</v>
      </c>
      <c r="BD1370" s="8">
        <v>-0.8649</v>
      </c>
      <c r="BE1370">
        <v>468.41039999999998</v>
      </c>
      <c r="BF1370">
        <v>92042.64</v>
      </c>
      <c r="BG1370">
        <v>8262464.5800000001</v>
      </c>
      <c r="BH1370">
        <v>41</v>
      </c>
      <c r="BI1370">
        <v>-1941.65</v>
      </c>
      <c r="BJ1370" s="8">
        <v>-0.85340000000000005</v>
      </c>
      <c r="BK1370" s="8">
        <v>1.78E-2</v>
      </c>
      <c r="BL1370" t="s">
        <v>610</v>
      </c>
    </row>
    <row r="1371" spans="1:64" x14ac:dyDescent="0.45">
      <c r="A1371" t="s">
        <v>1145</v>
      </c>
      <c r="B1371" t="s">
        <v>31</v>
      </c>
      <c r="C1371" s="7">
        <v>43551.572916666664</v>
      </c>
      <c r="D1371">
        <v>147.69999999999999</v>
      </c>
      <c r="E1371" s="7">
        <v>43552.388888888891</v>
      </c>
      <c r="F1371">
        <v>35.65</v>
      </c>
      <c r="G1371" s="8">
        <v>-0.75860000000000005</v>
      </c>
      <c r="H1371">
        <v>-64765.67</v>
      </c>
      <c r="I1371" s="8">
        <v>-0.77100000000000002</v>
      </c>
      <c r="J1371">
        <v>568.70100000000002</v>
      </c>
      <c r="K1371">
        <v>83997.14</v>
      </c>
      <c r="L1371">
        <v>6734663.25</v>
      </c>
      <c r="M1371">
        <v>25</v>
      </c>
      <c r="N1371">
        <v>-2590.63</v>
      </c>
      <c r="O1371" s="8">
        <v>-0.79649999999999999</v>
      </c>
      <c r="P1371" s="8">
        <v>0.5504</v>
      </c>
      <c r="Q1371" t="s">
        <v>610</v>
      </c>
      <c r="S1371" s="2">
        <v>43551</v>
      </c>
      <c r="T1371" t="s">
        <v>1145</v>
      </c>
      <c r="U1371">
        <v>147.69999999999999</v>
      </c>
      <c r="V1371">
        <v>35.65</v>
      </c>
      <c r="W1371">
        <f t="shared" si="245"/>
        <v>17573384.288588993</v>
      </c>
      <c r="X1371">
        <f t="shared" si="235"/>
        <v>43933.460721472482</v>
      </c>
      <c r="Y1371">
        <f t="shared" si="236"/>
        <v>300</v>
      </c>
      <c r="Z1371">
        <f t="shared" si="237"/>
        <v>-34165.050000000003</v>
      </c>
      <c r="AA1371" t="str">
        <f t="shared" si="238"/>
        <v/>
      </c>
      <c r="AB1371" s="9" t="str">
        <f>IFERROR(AA1371/MAX($A$3:AA1371)-1,"")</f>
        <v/>
      </c>
      <c r="AG1371" s="2">
        <f t="shared" si="243"/>
        <v>43891</v>
      </c>
      <c r="AH1371">
        <v>21618609.344034016</v>
      </c>
      <c r="AI1371" s="9">
        <f>AH1371/MAX($AH$2:AH1371)-1</f>
        <v>-1.9898276492626876E-2</v>
      </c>
      <c r="AJ1371" s="29">
        <f t="shared" si="239"/>
        <v>1</v>
      </c>
      <c r="AK1371" s="29">
        <f t="shared" si="240"/>
        <v>1</v>
      </c>
      <c r="AL1371" s="30">
        <f t="shared" si="244"/>
        <v>2</v>
      </c>
      <c r="AM1371" s="30">
        <f t="shared" si="241"/>
        <v>2369</v>
      </c>
      <c r="AN1371" s="31">
        <f t="shared" ca="1" si="242"/>
        <v>-1.9898276492626876E-2</v>
      </c>
      <c r="AV1371" t="s">
        <v>1145</v>
      </c>
      <c r="AW1371" t="s">
        <v>31</v>
      </c>
      <c r="AX1371" s="7">
        <v>43551.572916666664</v>
      </c>
      <c r="AY1371">
        <v>147.69999999999999</v>
      </c>
      <c r="AZ1371" s="7">
        <v>43552.388888888891</v>
      </c>
      <c r="BA1371">
        <v>35.65</v>
      </c>
      <c r="BB1371" s="8">
        <v>-0.75860000000000005</v>
      </c>
      <c r="BC1371">
        <v>-64765.67</v>
      </c>
      <c r="BD1371" s="8">
        <v>-0.77100000000000002</v>
      </c>
      <c r="BE1371">
        <v>568.70100000000002</v>
      </c>
      <c r="BF1371">
        <v>83997.14</v>
      </c>
      <c r="BG1371">
        <v>6734663.25</v>
      </c>
      <c r="BH1371">
        <v>25</v>
      </c>
      <c r="BI1371">
        <v>-2590.63</v>
      </c>
      <c r="BJ1371" s="8">
        <v>-0.79649999999999999</v>
      </c>
      <c r="BK1371" s="8">
        <v>0.5504</v>
      </c>
      <c r="BL1371" t="s">
        <v>610</v>
      </c>
    </row>
    <row r="1372" spans="1:64" x14ac:dyDescent="0.45">
      <c r="A1372" t="s">
        <v>803</v>
      </c>
      <c r="B1372" t="s">
        <v>31</v>
      </c>
      <c r="C1372" s="7">
        <v>43551.576388888891</v>
      </c>
      <c r="D1372">
        <v>167.9</v>
      </c>
      <c r="E1372" s="7">
        <v>43552.388888888891</v>
      </c>
      <c r="F1372">
        <v>68</v>
      </c>
      <c r="G1372" s="8">
        <v>-0.59499999999999997</v>
      </c>
      <c r="H1372">
        <v>-51153.1</v>
      </c>
      <c r="I1372" s="8">
        <v>-0.60899999999999999</v>
      </c>
      <c r="J1372">
        <v>500.23079999999999</v>
      </c>
      <c r="K1372">
        <v>83988.74</v>
      </c>
      <c r="L1372">
        <v>6683510.1500000004</v>
      </c>
      <c r="M1372">
        <v>24</v>
      </c>
      <c r="N1372">
        <v>-2131.38</v>
      </c>
      <c r="O1372" s="8">
        <v>-0.62539999999999996</v>
      </c>
      <c r="P1372" s="8">
        <v>0.75700000000000001</v>
      </c>
      <c r="Q1372" t="s">
        <v>610</v>
      </c>
      <c r="S1372" s="2">
        <v>43551</v>
      </c>
      <c r="T1372" t="s">
        <v>803</v>
      </c>
      <c r="U1372">
        <v>167.9</v>
      </c>
      <c r="V1372">
        <v>68</v>
      </c>
      <c r="W1372">
        <f t="shared" si="245"/>
        <v>17573384.288588993</v>
      </c>
      <c r="X1372">
        <f t="shared" si="235"/>
        <v>43933.460721472482</v>
      </c>
      <c r="Y1372">
        <f t="shared" si="236"/>
        <v>250</v>
      </c>
      <c r="Z1372">
        <f t="shared" si="237"/>
        <v>-25564.750000000004</v>
      </c>
      <c r="AA1372">
        <f t="shared" si="238"/>
        <v>17443520.301088993</v>
      </c>
      <c r="AB1372" s="9">
        <f>IFERROR(AA1372/MAX($A$3:AA1372)-1,"")</f>
        <v>-7.3898109417845914E-3</v>
      </c>
      <c r="AG1372" s="2">
        <f t="shared" si="243"/>
        <v>43892</v>
      </c>
      <c r="AH1372">
        <v>21517568.969034016</v>
      </c>
      <c r="AI1372" s="9">
        <f>AH1372/MAX($AH$2:AH1372)-1</f>
        <v>-2.4479045038160563E-2</v>
      </c>
      <c r="AJ1372" s="29">
        <f t="shared" si="239"/>
        <v>1</v>
      </c>
      <c r="AK1372" s="29">
        <f t="shared" si="240"/>
        <v>1</v>
      </c>
      <c r="AL1372" s="30">
        <f t="shared" si="244"/>
        <v>2</v>
      </c>
      <c r="AM1372" s="30">
        <f t="shared" si="241"/>
        <v>2369</v>
      </c>
      <c r="AN1372" s="31">
        <f t="shared" ca="1" si="242"/>
        <v>-2.4479045038160563E-2</v>
      </c>
      <c r="AV1372" t="s">
        <v>803</v>
      </c>
      <c r="AW1372" t="s">
        <v>31</v>
      </c>
      <c r="AX1372" s="7">
        <v>43551.576388888891</v>
      </c>
      <c r="AY1372">
        <v>167.9</v>
      </c>
      <c r="AZ1372" s="7">
        <v>43552.388888888891</v>
      </c>
      <c r="BA1372">
        <v>68</v>
      </c>
      <c r="BB1372" s="8">
        <v>-0.59499999999999997</v>
      </c>
      <c r="BC1372">
        <v>-51153.1</v>
      </c>
      <c r="BD1372" s="8">
        <v>-0.60899999999999999</v>
      </c>
      <c r="BE1372">
        <v>500.23079999999999</v>
      </c>
      <c r="BF1372">
        <v>83988.74</v>
      </c>
      <c r="BG1372">
        <v>6683510.1500000004</v>
      </c>
      <c r="BH1372">
        <v>24</v>
      </c>
      <c r="BI1372">
        <v>-2131.38</v>
      </c>
      <c r="BJ1372" s="8">
        <v>-0.62539999999999996</v>
      </c>
      <c r="BK1372" s="8">
        <v>0.75700000000000001</v>
      </c>
      <c r="BL1372" t="s">
        <v>610</v>
      </c>
    </row>
    <row r="1373" spans="1:64" x14ac:dyDescent="0.45">
      <c r="A1373" t="s">
        <v>868</v>
      </c>
      <c r="B1373" t="s">
        <v>31</v>
      </c>
      <c r="C1373" s="7">
        <v>43552.416666666664</v>
      </c>
      <c r="D1373">
        <v>111.05</v>
      </c>
      <c r="E1373" s="7">
        <v>43552.635416666664</v>
      </c>
      <c r="F1373">
        <v>318.35000000000002</v>
      </c>
      <c r="G1373" s="8">
        <v>1.8667</v>
      </c>
      <c r="H1373">
        <v>166924.35</v>
      </c>
      <c r="I1373" s="8">
        <v>1.8281000000000001</v>
      </c>
      <c r="J1373">
        <v>822.26310000000001</v>
      </c>
      <c r="K1373">
        <v>91312.320000000007</v>
      </c>
      <c r="L1373">
        <v>8429388.9199999999</v>
      </c>
      <c r="M1373">
        <v>64</v>
      </c>
      <c r="N1373">
        <v>2608.19</v>
      </c>
      <c r="O1373" s="8">
        <v>-0.3881</v>
      </c>
      <c r="P1373" s="8">
        <v>2.4196</v>
      </c>
      <c r="Q1373" t="s">
        <v>610</v>
      </c>
      <c r="S1373" s="2">
        <v>43552</v>
      </c>
      <c r="T1373" t="s">
        <v>868</v>
      </c>
      <c r="U1373">
        <v>111.05</v>
      </c>
      <c r="V1373">
        <v>318.35000000000002</v>
      </c>
      <c r="W1373">
        <f t="shared" si="245"/>
        <v>17443520.301088993</v>
      </c>
      <c r="X1373">
        <f t="shared" si="235"/>
        <v>43608.800752722484</v>
      </c>
      <c r="Y1373">
        <f t="shared" si="236"/>
        <v>400</v>
      </c>
      <c r="Z1373">
        <f t="shared" si="237"/>
        <v>81202.400000000009</v>
      </c>
      <c r="AA1373" t="str">
        <f t="shared" si="238"/>
        <v/>
      </c>
      <c r="AB1373" s="9" t="str">
        <f>IFERROR(AA1373/MAX($A$3:AA1373)-1,"")</f>
        <v/>
      </c>
      <c r="AG1373" s="2">
        <f t="shared" si="243"/>
        <v>43893</v>
      </c>
      <c r="AH1373">
        <v>21497325.581534017</v>
      </c>
      <c r="AI1373" s="9">
        <f>AH1373/MAX($AH$2:AH1373)-1</f>
        <v>-2.539679967550279E-2</v>
      </c>
      <c r="AJ1373" s="29">
        <f t="shared" si="239"/>
        <v>1</v>
      </c>
      <c r="AK1373" s="29">
        <f t="shared" si="240"/>
        <v>1</v>
      </c>
      <c r="AL1373" s="30">
        <f t="shared" si="244"/>
        <v>2</v>
      </c>
      <c r="AM1373" s="30">
        <f t="shared" si="241"/>
        <v>2369</v>
      </c>
      <c r="AN1373" s="31">
        <f t="shared" ca="1" si="242"/>
        <v>-2.539679967550279E-2</v>
      </c>
      <c r="AV1373" t="s">
        <v>868</v>
      </c>
      <c r="AW1373" t="s">
        <v>31</v>
      </c>
      <c r="AX1373" s="7">
        <v>43552.416666666664</v>
      </c>
      <c r="AY1373">
        <v>111.05</v>
      </c>
      <c r="AZ1373" s="7">
        <v>43552.635416666664</v>
      </c>
      <c r="BA1373">
        <v>318.35000000000002</v>
      </c>
      <c r="BB1373" s="8">
        <v>1.8667</v>
      </c>
      <c r="BC1373">
        <v>166924.35</v>
      </c>
      <c r="BD1373" s="8">
        <v>1.8281000000000001</v>
      </c>
      <c r="BE1373">
        <v>822.26310000000001</v>
      </c>
      <c r="BF1373">
        <v>91312.320000000007</v>
      </c>
      <c r="BG1373">
        <v>8429388.9199999999</v>
      </c>
      <c r="BH1373">
        <v>64</v>
      </c>
      <c r="BI1373">
        <v>2608.19</v>
      </c>
      <c r="BJ1373" s="8">
        <v>-0.3881</v>
      </c>
      <c r="BK1373" s="8">
        <v>2.4196</v>
      </c>
      <c r="BL1373" t="s">
        <v>610</v>
      </c>
    </row>
    <row r="1374" spans="1:64" x14ac:dyDescent="0.45">
      <c r="A1374" t="s">
        <v>863</v>
      </c>
      <c r="B1374" t="s">
        <v>31</v>
      </c>
      <c r="C1374" s="7">
        <v>43552.5625</v>
      </c>
      <c r="D1374">
        <v>36.950000000000003</v>
      </c>
      <c r="E1374" s="7">
        <v>43552.635416666664</v>
      </c>
      <c r="F1374">
        <v>114</v>
      </c>
      <c r="G1374" s="8">
        <v>2.0853000000000002</v>
      </c>
      <c r="H1374">
        <v>186782.37</v>
      </c>
      <c r="I1374" s="8">
        <v>2.0444</v>
      </c>
      <c r="J1374">
        <v>2472.6120000000001</v>
      </c>
      <c r="K1374">
        <v>91363.02</v>
      </c>
      <c r="L1374">
        <v>8616171.2899999991</v>
      </c>
      <c r="M1374">
        <v>22</v>
      </c>
      <c r="N1374">
        <v>8490.11</v>
      </c>
      <c r="O1374" s="8">
        <v>-0.31940000000000002</v>
      </c>
      <c r="P1374" s="8">
        <v>3.6819999999999999</v>
      </c>
      <c r="Q1374" t="s">
        <v>610</v>
      </c>
      <c r="S1374" s="2">
        <v>43552</v>
      </c>
      <c r="T1374" t="s">
        <v>863</v>
      </c>
      <c r="U1374">
        <v>36.950000000000003</v>
      </c>
      <c r="V1374">
        <v>114</v>
      </c>
      <c r="W1374">
        <f t="shared" si="245"/>
        <v>17443520.301088993</v>
      </c>
      <c r="X1374">
        <f t="shared" si="235"/>
        <v>43608.800752722484</v>
      </c>
      <c r="Y1374">
        <f t="shared" si="236"/>
        <v>1175</v>
      </c>
      <c r="Z1374">
        <f t="shared" si="237"/>
        <v>88760.087499999994</v>
      </c>
      <c r="AA1374" t="str">
        <f t="shared" si="238"/>
        <v/>
      </c>
      <c r="AB1374" s="9" t="str">
        <f>IFERROR(AA1374/MAX($A$3:AA1374)-1,"")</f>
        <v/>
      </c>
      <c r="AG1374" s="2">
        <f t="shared" si="243"/>
        <v>43894</v>
      </c>
      <c r="AH1374">
        <v>21399998.319034018</v>
      </c>
      <c r="AI1374" s="9">
        <f>AH1374/MAX($AH$2:AH1374)-1</f>
        <v>-2.9809230475397297E-2</v>
      </c>
      <c r="AJ1374" s="29">
        <f t="shared" si="239"/>
        <v>1</v>
      </c>
      <c r="AK1374" s="29">
        <f t="shared" si="240"/>
        <v>1</v>
      </c>
      <c r="AL1374" s="30">
        <f t="shared" si="244"/>
        <v>2</v>
      </c>
      <c r="AM1374" s="30">
        <f t="shared" si="241"/>
        <v>2369</v>
      </c>
      <c r="AN1374" s="31">
        <f t="shared" ca="1" si="242"/>
        <v>-2.9809230475397297E-2</v>
      </c>
      <c r="AV1374" t="s">
        <v>863</v>
      </c>
      <c r="AW1374" t="s">
        <v>31</v>
      </c>
      <c r="AX1374" s="7">
        <v>43552.5625</v>
      </c>
      <c r="AY1374">
        <v>36.950000000000003</v>
      </c>
      <c r="AZ1374" s="7">
        <v>43552.635416666664</v>
      </c>
      <c r="BA1374">
        <v>114</v>
      </c>
      <c r="BB1374" s="8">
        <v>2.0853000000000002</v>
      </c>
      <c r="BC1374">
        <v>186782.37</v>
      </c>
      <c r="BD1374" s="8">
        <v>2.0444</v>
      </c>
      <c r="BE1374">
        <v>2472.6120000000001</v>
      </c>
      <c r="BF1374">
        <v>91363.02</v>
      </c>
      <c r="BG1374">
        <v>8616171.2899999991</v>
      </c>
      <c r="BH1374">
        <v>22</v>
      </c>
      <c r="BI1374">
        <v>8490.11</v>
      </c>
      <c r="BJ1374" s="8">
        <v>-0.31940000000000002</v>
      </c>
      <c r="BK1374" s="8">
        <v>3.6819999999999999</v>
      </c>
      <c r="BL1374" t="s">
        <v>610</v>
      </c>
    </row>
    <row r="1375" spans="1:64" x14ac:dyDescent="0.45">
      <c r="A1375" t="s">
        <v>1146</v>
      </c>
      <c r="B1375" t="s">
        <v>31</v>
      </c>
      <c r="C1375" s="7">
        <v>43552.576388888891</v>
      </c>
      <c r="D1375">
        <v>326.05</v>
      </c>
      <c r="E1375" s="7">
        <v>43553.388888888891</v>
      </c>
      <c r="F1375">
        <v>408.95</v>
      </c>
      <c r="G1375" s="8">
        <v>0.25430000000000003</v>
      </c>
      <c r="H1375">
        <v>19328.93</v>
      </c>
      <c r="I1375" s="8">
        <v>0.23169999999999999</v>
      </c>
      <c r="J1375">
        <v>255.84280000000001</v>
      </c>
      <c r="K1375">
        <v>83417.55</v>
      </c>
      <c r="L1375">
        <v>6702839.0700000003</v>
      </c>
      <c r="M1375">
        <v>24</v>
      </c>
      <c r="N1375">
        <v>805.37</v>
      </c>
      <c r="O1375" s="8">
        <v>-0.12989999999999999</v>
      </c>
      <c r="P1375" s="8">
        <v>0.37390000000000001</v>
      </c>
      <c r="Q1375" t="s">
        <v>610</v>
      </c>
      <c r="S1375" s="2">
        <v>43552</v>
      </c>
      <c r="T1375" t="s">
        <v>1146</v>
      </c>
      <c r="U1375">
        <v>326.05</v>
      </c>
      <c r="V1375">
        <v>408.95</v>
      </c>
      <c r="W1375">
        <f t="shared" si="245"/>
        <v>17443520.301088993</v>
      </c>
      <c r="X1375">
        <f t="shared" si="235"/>
        <v>43608.800752722484</v>
      </c>
      <c r="Y1375">
        <f t="shared" si="236"/>
        <v>125</v>
      </c>
      <c r="Z1375">
        <f t="shared" si="237"/>
        <v>9443.7500000000018</v>
      </c>
      <c r="AA1375">
        <f t="shared" si="238"/>
        <v>17622926.538588993</v>
      </c>
      <c r="AB1375" s="9">
        <f>IFERROR(AA1375/MAX($A$3:AA1375)-1,"")</f>
        <v>0</v>
      </c>
      <c r="AG1375" s="2">
        <f t="shared" si="243"/>
        <v>43895</v>
      </c>
      <c r="AH1375">
        <v>21399998.319034018</v>
      </c>
      <c r="AI1375" s="9">
        <f>AH1375/MAX($AH$2:AH1375)-1</f>
        <v>-2.9809230475397297E-2</v>
      </c>
      <c r="AJ1375" s="29">
        <f t="shared" si="239"/>
        <v>1</v>
      </c>
      <c r="AK1375" s="29">
        <f t="shared" si="240"/>
        <v>1</v>
      </c>
      <c r="AL1375" s="30">
        <f t="shared" si="244"/>
        <v>2</v>
      </c>
      <c r="AM1375" s="30">
        <f t="shared" si="241"/>
        <v>2369</v>
      </c>
      <c r="AN1375" s="31">
        <f t="shared" ca="1" si="242"/>
        <v>-2.9809230475397297E-2</v>
      </c>
      <c r="AV1375" t="s">
        <v>1146</v>
      </c>
      <c r="AW1375" t="s">
        <v>31</v>
      </c>
      <c r="AX1375" s="7">
        <v>43552.576388888891</v>
      </c>
      <c r="AY1375">
        <v>326.05</v>
      </c>
      <c r="AZ1375" s="7">
        <v>43553.388888888891</v>
      </c>
      <c r="BA1375">
        <v>408.95</v>
      </c>
      <c r="BB1375" s="8">
        <v>0.25430000000000003</v>
      </c>
      <c r="BC1375">
        <v>19328.93</v>
      </c>
      <c r="BD1375" s="8">
        <v>0.23169999999999999</v>
      </c>
      <c r="BE1375">
        <v>255.84280000000001</v>
      </c>
      <c r="BF1375">
        <v>83417.55</v>
      </c>
      <c r="BG1375">
        <v>6702839.0700000003</v>
      </c>
      <c r="BH1375">
        <v>24</v>
      </c>
      <c r="BI1375">
        <v>805.37</v>
      </c>
      <c r="BJ1375" s="8">
        <v>-0.12989999999999999</v>
      </c>
      <c r="BK1375" s="8">
        <v>0.37390000000000001</v>
      </c>
      <c r="BL1375" t="s">
        <v>610</v>
      </c>
    </row>
    <row r="1376" spans="1:64" x14ac:dyDescent="0.45">
      <c r="A1376" t="s">
        <v>807</v>
      </c>
      <c r="B1376" t="s">
        <v>31</v>
      </c>
      <c r="C1376" s="7">
        <v>43553.395833333336</v>
      </c>
      <c r="D1376">
        <v>291.85000000000002</v>
      </c>
      <c r="E1376" s="7">
        <v>43556.385416666664</v>
      </c>
      <c r="F1376">
        <v>176.3</v>
      </c>
      <c r="G1376" s="8">
        <v>-0.39589999999999997</v>
      </c>
      <c r="H1376">
        <v>-38345.9</v>
      </c>
      <c r="I1376" s="8">
        <v>-0.41199999999999998</v>
      </c>
      <c r="J1376">
        <v>318.93389999999999</v>
      </c>
      <c r="K1376">
        <v>93080.86</v>
      </c>
      <c r="L1376">
        <v>8577825.3900000006</v>
      </c>
      <c r="M1376">
        <v>75</v>
      </c>
      <c r="N1376">
        <v>-511.28</v>
      </c>
      <c r="O1376" s="8">
        <v>-0.39589999999999997</v>
      </c>
      <c r="P1376" s="8">
        <v>0.30320000000000003</v>
      </c>
      <c r="Q1376" t="s">
        <v>610</v>
      </c>
      <c r="S1376" s="2">
        <v>43553</v>
      </c>
      <c r="T1376" t="s">
        <v>807</v>
      </c>
      <c r="U1376">
        <v>291.85000000000002</v>
      </c>
      <c r="V1376">
        <v>176.3</v>
      </c>
      <c r="W1376">
        <f t="shared" si="245"/>
        <v>17622926.538588993</v>
      </c>
      <c r="X1376">
        <f t="shared" si="235"/>
        <v>44057.316346472486</v>
      </c>
      <c r="Y1376">
        <f t="shared" si="236"/>
        <v>150</v>
      </c>
      <c r="Z1376">
        <f t="shared" si="237"/>
        <v>-18034.725000000002</v>
      </c>
      <c r="AA1376">
        <f t="shared" si="238"/>
        <v>17604891.813588992</v>
      </c>
      <c r="AB1376" s="9">
        <f>IFERROR(AA1376/MAX($A$3:AA1376)-1,"")</f>
        <v>-1.0233672007036176E-3</v>
      </c>
      <c r="AG1376" s="2">
        <f t="shared" si="243"/>
        <v>43896</v>
      </c>
      <c r="AH1376">
        <v>21371437.519034017</v>
      </c>
      <c r="AI1376" s="9">
        <f>AH1376/MAX($AH$2:AH1376)-1</f>
        <v>-3.1104063499080015E-2</v>
      </c>
      <c r="AJ1376" s="29">
        <f t="shared" si="239"/>
        <v>1</v>
      </c>
      <c r="AK1376" s="29">
        <f t="shared" si="240"/>
        <v>1</v>
      </c>
      <c r="AL1376" s="30">
        <f t="shared" si="244"/>
        <v>2</v>
      </c>
      <c r="AM1376" s="30">
        <f t="shared" si="241"/>
        <v>2369</v>
      </c>
      <c r="AN1376" s="31">
        <f t="shared" ca="1" si="242"/>
        <v>-3.1104063499080015E-2</v>
      </c>
      <c r="AV1376" t="s">
        <v>807</v>
      </c>
      <c r="AW1376" t="s">
        <v>31</v>
      </c>
      <c r="AX1376" s="7">
        <v>43553.395833333336</v>
      </c>
      <c r="AY1376">
        <v>291.85000000000002</v>
      </c>
      <c r="AZ1376" s="7">
        <v>43556.385416666664</v>
      </c>
      <c r="BA1376">
        <v>176.3</v>
      </c>
      <c r="BB1376" s="8">
        <v>-0.39589999999999997</v>
      </c>
      <c r="BC1376">
        <v>-38345.9</v>
      </c>
      <c r="BD1376" s="8">
        <v>-0.41199999999999998</v>
      </c>
      <c r="BE1376">
        <v>318.93389999999999</v>
      </c>
      <c r="BF1376">
        <v>93080.86</v>
      </c>
      <c r="BG1376">
        <v>8577825.3900000006</v>
      </c>
      <c r="BH1376">
        <v>75</v>
      </c>
      <c r="BI1376">
        <v>-511.28</v>
      </c>
      <c r="BJ1376" s="8">
        <v>-0.39589999999999997</v>
      </c>
      <c r="BK1376" s="8">
        <v>0.30320000000000003</v>
      </c>
      <c r="BL1376" t="s">
        <v>610</v>
      </c>
    </row>
    <row r="1377" spans="1:64" x14ac:dyDescent="0.45">
      <c r="A1377" t="s">
        <v>806</v>
      </c>
      <c r="B1377" t="s">
        <v>31</v>
      </c>
      <c r="C1377" s="7">
        <v>43557.395833333336</v>
      </c>
      <c r="D1377">
        <v>214</v>
      </c>
      <c r="E1377" s="7">
        <v>43558.385416666664</v>
      </c>
      <c r="F1377">
        <v>70.349999999999994</v>
      </c>
      <c r="G1377" s="8">
        <v>-0.67130000000000001</v>
      </c>
      <c r="H1377">
        <v>-63587.16</v>
      </c>
      <c r="I1377" s="8">
        <v>-0.6845</v>
      </c>
      <c r="J1377">
        <v>434.06130000000002</v>
      </c>
      <c r="K1377">
        <v>92889.13</v>
      </c>
      <c r="L1377">
        <v>8514238.2300000004</v>
      </c>
      <c r="M1377">
        <v>75</v>
      </c>
      <c r="N1377">
        <v>-847.83</v>
      </c>
      <c r="O1377" s="8">
        <v>-0.67130000000000001</v>
      </c>
      <c r="P1377" s="8">
        <v>0.32479999999999998</v>
      </c>
      <c r="Q1377" t="s">
        <v>610</v>
      </c>
      <c r="S1377" s="2">
        <v>43557</v>
      </c>
      <c r="T1377" t="s">
        <v>806</v>
      </c>
      <c r="U1377">
        <v>214</v>
      </c>
      <c r="V1377">
        <v>70.349999999999994</v>
      </c>
      <c r="W1377">
        <f t="shared" si="245"/>
        <v>17604891.813588992</v>
      </c>
      <c r="X1377">
        <f t="shared" ref="X1377:X1440" si="246">W1377*0.25%</f>
        <v>44012.229533972481</v>
      </c>
      <c r="Y1377">
        <f t="shared" si="236"/>
        <v>200</v>
      </c>
      <c r="Z1377">
        <f t="shared" si="237"/>
        <v>-29298.700000000008</v>
      </c>
      <c r="AA1377" t="str">
        <f t="shared" si="238"/>
        <v/>
      </c>
      <c r="AB1377" s="9" t="str">
        <f>IFERROR(AA1377/MAX($A$3:AA1377)-1,"")</f>
        <v/>
      </c>
      <c r="AG1377" s="2">
        <f t="shared" si="243"/>
        <v>43897</v>
      </c>
      <c r="AH1377">
        <v>21371437.519034017</v>
      </c>
      <c r="AI1377" s="9">
        <f>AH1377/MAX($AH$2:AH1377)-1</f>
        <v>-3.1104063499080015E-2</v>
      </c>
      <c r="AJ1377" s="29">
        <f t="shared" si="239"/>
        <v>1</v>
      </c>
      <c r="AK1377" s="29">
        <f t="shared" si="240"/>
        <v>1</v>
      </c>
      <c r="AL1377" s="30">
        <f t="shared" si="244"/>
        <v>2</v>
      </c>
      <c r="AM1377" s="30">
        <f t="shared" si="241"/>
        <v>2369</v>
      </c>
      <c r="AN1377" s="31">
        <f t="shared" ca="1" si="242"/>
        <v>-3.1104063499080015E-2</v>
      </c>
      <c r="AV1377" t="s">
        <v>806</v>
      </c>
      <c r="AW1377" t="s">
        <v>31</v>
      </c>
      <c r="AX1377" s="7">
        <v>43557.395833333336</v>
      </c>
      <c r="AY1377">
        <v>214</v>
      </c>
      <c r="AZ1377" s="7">
        <v>43558.385416666664</v>
      </c>
      <c r="BA1377">
        <v>70.349999999999994</v>
      </c>
      <c r="BB1377" s="8">
        <v>-0.67130000000000001</v>
      </c>
      <c r="BC1377">
        <v>-63587.16</v>
      </c>
      <c r="BD1377" s="8">
        <v>-0.6845</v>
      </c>
      <c r="BE1377">
        <v>434.06130000000002</v>
      </c>
      <c r="BF1377">
        <v>92889.13</v>
      </c>
      <c r="BG1377">
        <v>8514238.2300000004</v>
      </c>
      <c r="BH1377">
        <v>75</v>
      </c>
      <c r="BI1377">
        <v>-847.83</v>
      </c>
      <c r="BJ1377" s="8">
        <v>-0.67130000000000001</v>
      </c>
      <c r="BK1377" s="8">
        <v>0.32479999999999998</v>
      </c>
      <c r="BL1377" t="s">
        <v>610</v>
      </c>
    </row>
    <row r="1378" spans="1:64" x14ac:dyDescent="0.45">
      <c r="A1378" t="s">
        <v>814</v>
      </c>
      <c r="B1378" t="s">
        <v>31</v>
      </c>
      <c r="C1378" s="7">
        <v>43557.413194444445</v>
      </c>
      <c r="D1378">
        <v>208.95</v>
      </c>
      <c r="E1378" s="7">
        <v>43558.385416666664</v>
      </c>
      <c r="F1378">
        <v>50.55</v>
      </c>
      <c r="G1378" s="8">
        <v>-0.7581</v>
      </c>
      <c r="H1378">
        <v>-71588.070000000007</v>
      </c>
      <c r="I1378" s="8">
        <v>-0.77049999999999996</v>
      </c>
      <c r="J1378">
        <v>444.66019999999997</v>
      </c>
      <c r="K1378">
        <v>92911.74</v>
      </c>
      <c r="L1378">
        <v>8442650.1600000001</v>
      </c>
      <c r="M1378">
        <v>70</v>
      </c>
      <c r="N1378">
        <v>-1022.69</v>
      </c>
      <c r="O1378" s="8">
        <v>-0.7581</v>
      </c>
      <c r="P1378" s="8">
        <v>0.10050000000000001</v>
      </c>
      <c r="Q1378" t="s">
        <v>610</v>
      </c>
      <c r="S1378" s="2">
        <v>43557</v>
      </c>
      <c r="T1378" t="s">
        <v>814</v>
      </c>
      <c r="U1378">
        <v>208.95</v>
      </c>
      <c r="V1378">
        <v>50.55</v>
      </c>
      <c r="W1378">
        <f t="shared" si="245"/>
        <v>17604891.813588992</v>
      </c>
      <c r="X1378">
        <f t="shared" si="246"/>
        <v>44012.229533972481</v>
      </c>
      <c r="Y1378">
        <f t="shared" si="236"/>
        <v>200</v>
      </c>
      <c r="Z1378">
        <f t="shared" si="237"/>
        <v>-32199</v>
      </c>
      <c r="AA1378">
        <f t="shared" si="238"/>
        <v>17543394.113588993</v>
      </c>
      <c r="AB1378" s="9">
        <f>IFERROR(AA1378/MAX($A$3:AA1378)-1,"")</f>
        <v>-4.513008939000418E-3</v>
      </c>
      <c r="AG1378" s="2">
        <f t="shared" si="243"/>
        <v>43898</v>
      </c>
      <c r="AH1378">
        <v>21371437.519034017</v>
      </c>
      <c r="AI1378" s="9">
        <f>AH1378/MAX($AH$2:AH1378)-1</f>
        <v>-3.1104063499080015E-2</v>
      </c>
      <c r="AJ1378" s="29">
        <f t="shared" si="239"/>
        <v>1</v>
      </c>
      <c r="AK1378" s="29">
        <f t="shared" si="240"/>
        <v>1</v>
      </c>
      <c r="AL1378" s="30">
        <f t="shared" si="244"/>
        <v>2</v>
      </c>
      <c r="AM1378" s="30">
        <f t="shared" si="241"/>
        <v>2369</v>
      </c>
      <c r="AN1378" s="31">
        <f t="shared" ca="1" si="242"/>
        <v>-3.1104063499080015E-2</v>
      </c>
      <c r="AV1378" t="s">
        <v>814</v>
      </c>
      <c r="AW1378" t="s">
        <v>31</v>
      </c>
      <c r="AX1378" s="7">
        <v>43557.413194444445</v>
      </c>
      <c r="AY1378">
        <v>208.95</v>
      </c>
      <c r="AZ1378" s="7">
        <v>43558.385416666664</v>
      </c>
      <c r="BA1378">
        <v>50.55</v>
      </c>
      <c r="BB1378" s="8">
        <v>-0.7581</v>
      </c>
      <c r="BC1378">
        <v>-71588.070000000007</v>
      </c>
      <c r="BD1378" s="8">
        <v>-0.77049999999999996</v>
      </c>
      <c r="BE1378">
        <v>444.66019999999997</v>
      </c>
      <c r="BF1378">
        <v>92911.74</v>
      </c>
      <c r="BG1378">
        <v>8442650.1600000001</v>
      </c>
      <c r="BH1378">
        <v>70</v>
      </c>
      <c r="BI1378">
        <v>-1022.69</v>
      </c>
      <c r="BJ1378" s="8">
        <v>-0.7581</v>
      </c>
      <c r="BK1378" s="8">
        <v>0.10050000000000001</v>
      </c>
      <c r="BL1378" t="s">
        <v>610</v>
      </c>
    </row>
    <row r="1379" spans="1:64" x14ac:dyDescent="0.45">
      <c r="A1379" t="s">
        <v>806</v>
      </c>
      <c r="B1379" t="s">
        <v>31</v>
      </c>
      <c r="C1379" s="7">
        <v>43558.586805555555</v>
      </c>
      <c r="D1379">
        <v>118.3</v>
      </c>
      <c r="E1379" s="7">
        <v>43559.388888888891</v>
      </c>
      <c r="F1379">
        <v>215</v>
      </c>
      <c r="G1379" s="8">
        <v>0.81740000000000002</v>
      </c>
      <c r="H1379">
        <v>65912.67</v>
      </c>
      <c r="I1379" s="8">
        <v>0.78920000000000001</v>
      </c>
      <c r="J1379">
        <v>705.95259999999996</v>
      </c>
      <c r="K1379">
        <v>83514.2</v>
      </c>
      <c r="L1379">
        <v>6768751.75</v>
      </c>
      <c r="M1379">
        <v>21</v>
      </c>
      <c r="N1379">
        <v>3138.7</v>
      </c>
      <c r="O1379" s="8">
        <v>-0.432</v>
      </c>
      <c r="P1379" s="8">
        <v>0.95440000000000003</v>
      </c>
      <c r="Q1379" t="s">
        <v>610</v>
      </c>
      <c r="S1379" s="2">
        <v>43558</v>
      </c>
      <c r="T1379" t="s">
        <v>806</v>
      </c>
      <c r="U1379">
        <v>118.3</v>
      </c>
      <c r="V1379">
        <v>215</v>
      </c>
      <c r="W1379">
        <f t="shared" si="245"/>
        <v>17543394.113588993</v>
      </c>
      <c r="X1379">
        <f t="shared" si="246"/>
        <v>43858.485283972484</v>
      </c>
      <c r="Y1379">
        <f t="shared" si="236"/>
        <v>375</v>
      </c>
      <c r="Z1379">
        <f t="shared" si="237"/>
        <v>35012.624999999993</v>
      </c>
      <c r="AA1379" t="str">
        <f t="shared" si="238"/>
        <v/>
      </c>
      <c r="AB1379" s="9" t="str">
        <f>IFERROR(AA1379/MAX($A$3:AA1379)-1,"")</f>
        <v/>
      </c>
      <c r="AG1379" s="2">
        <f t="shared" si="243"/>
        <v>43899</v>
      </c>
      <c r="AH1379">
        <v>21314662.519034017</v>
      </c>
      <c r="AI1379" s="9">
        <f>AH1379/MAX($AH$2:AH1379)-1</f>
        <v>-3.3678016081626017E-2</v>
      </c>
      <c r="AJ1379" s="29">
        <f t="shared" si="239"/>
        <v>1</v>
      </c>
      <c r="AK1379" s="29">
        <f t="shared" si="240"/>
        <v>1</v>
      </c>
      <c r="AL1379" s="30">
        <f t="shared" si="244"/>
        <v>2</v>
      </c>
      <c r="AM1379" s="30">
        <f t="shared" si="241"/>
        <v>2369</v>
      </c>
      <c r="AN1379" s="31">
        <f t="shared" ca="1" si="242"/>
        <v>-3.3678016081626017E-2</v>
      </c>
      <c r="AV1379" t="s">
        <v>806</v>
      </c>
      <c r="AW1379" t="s">
        <v>31</v>
      </c>
      <c r="AX1379" s="7">
        <v>43558.586805555555</v>
      </c>
      <c r="AY1379">
        <v>118.3</v>
      </c>
      <c r="AZ1379" s="7">
        <v>43559.388888888891</v>
      </c>
      <c r="BA1379">
        <v>215</v>
      </c>
      <c r="BB1379" s="8">
        <v>0.81740000000000002</v>
      </c>
      <c r="BC1379">
        <v>65912.67</v>
      </c>
      <c r="BD1379" s="8">
        <v>0.78920000000000001</v>
      </c>
      <c r="BE1379">
        <v>705.95259999999996</v>
      </c>
      <c r="BF1379">
        <v>83514.2</v>
      </c>
      <c r="BG1379">
        <v>6768751.75</v>
      </c>
      <c r="BH1379">
        <v>21</v>
      </c>
      <c r="BI1379">
        <v>3138.7</v>
      </c>
      <c r="BJ1379" s="8">
        <v>-0.432</v>
      </c>
      <c r="BK1379" s="8">
        <v>0.95440000000000003</v>
      </c>
      <c r="BL1379" t="s">
        <v>610</v>
      </c>
    </row>
    <row r="1380" spans="1:64" x14ac:dyDescent="0.45">
      <c r="A1380" t="s">
        <v>806</v>
      </c>
      <c r="B1380" t="s">
        <v>31</v>
      </c>
      <c r="C1380" s="7">
        <v>43558.586805555555</v>
      </c>
      <c r="D1380">
        <v>118.3</v>
      </c>
      <c r="E1380" s="7">
        <v>43559.385416666664</v>
      </c>
      <c r="F1380">
        <v>202.3</v>
      </c>
      <c r="G1380" s="8">
        <v>0.71009999999999995</v>
      </c>
      <c r="H1380">
        <v>62977.83</v>
      </c>
      <c r="I1380" s="8">
        <v>0.68300000000000005</v>
      </c>
      <c r="J1380">
        <v>779.48649999999998</v>
      </c>
      <c r="K1380">
        <v>92213.25</v>
      </c>
      <c r="L1380">
        <v>8505627.9900000002</v>
      </c>
      <c r="M1380">
        <v>20</v>
      </c>
      <c r="N1380">
        <v>3148.89</v>
      </c>
      <c r="O1380" s="8">
        <v>-0.432</v>
      </c>
      <c r="P1380" s="8">
        <v>0.85550000000000004</v>
      </c>
      <c r="Q1380" t="s">
        <v>610</v>
      </c>
      <c r="S1380" s="2">
        <v>43558</v>
      </c>
      <c r="T1380" t="s">
        <v>806</v>
      </c>
      <c r="U1380">
        <v>118.3</v>
      </c>
      <c r="V1380">
        <v>202.3</v>
      </c>
      <c r="W1380">
        <f t="shared" si="245"/>
        <v>17543394.113588993</v>
      </c>
      <c r="X1380">
        <f t="shared" si="246"/>
        <v>43858.485283972484</v>
      </c>
      <c r="Y1380">
        <f t="shared" si="236"/>
        <v>375</v>
      </c>
      <c r="Z1380">
        <f t="shared" si="237"/>
        <v>30297.750000000004</v>
      </c>
      <c r="AA1380" t="str">
        <f t="shared" si="238"/>
        <v/>
      </c>
      <c r="AB1380" s="9" t="str">
        <f>IFERROR(AA1380/MAX($A$3:AA1380)-1,"")</f>
        <v/>
      </c>
      <c r="AG1380" s="2">
        <f t="shared" si="243"/>
        <v>43900</v>
      </c>
      <c r="AH1380">
        <v>21314662.519034017</v>
      </c>
      <c r="AI1380" s="9">
        <f>AH1380/MAX($AH$2:AH1380)-1</f>
        <v>-3.3678016081626017E-2</v>
      </c>
      <c r="AJ1380" s="29">
        <f t="shared" si="239"/>
        <v>1</v>
      </c>
      <c r="AK1380" s="29">
        <f t="shared" si="240"/>
        <v>1</v>
      </c>
      <c r="AL1380" s="30">
        <f t="shared" si="244"/>
        <v>2</v>
      </c>
      <c r="AM1380" s="30">
        <f t="shared" si="241"/>
        <v>2369</v>
      </c>
      <c r="AN1380" s="31">
        <f t="shared" ca="1" si="242"/>
        <v>-3.3678016081626017E-2</v>
      </c>
      <c r="AV1380" t="s">
        <v>806</v>
      </c>
      <c r="AW1380" t="s">
        <v>31</v>
      </c>
      <c r="AX1380" s="7">
        <v>43558.586805555555</v>
      </c>
      <c r="AY1380">
        <v>118.3</v>
      </c>
      <c r="AZ1380" s="7">
        <v>43559.385416666664</v>
      </c>
      <c r="BA1380">
        <v>202.3</v>
      </c>
      <c r="BB1380" s="8">
        <v>0.71009999999999995</v>
      </c>
      <c r="BC1380">
        <v>62977.83</v>
      </c>
      <c r="BD1380" s="8">
        <v>0.68300000000000005</v>
      </c>
      <c r="BE1380">
        <v>779.48649999999998</v>
      </c>
      <c r="BF1380">
        <v>92213.25</v>
      </c>
      <c r="BG1380">
        <v>8505627.9900000002</v>
      </c>
      <c r="BH1380">
        <v>20</v>
      </c>
      <c r="BI1380">
        <v>3148.89</v>
      </c>
      <c r="BJ1380" s="8">
        <v>-0.432</v>
      </c>
      <c r="BK1380" s="8">
        <v>0.85550000000000004</v>
      </c>
      <c r="BL1380" t="s">
        <v>610</v>
      </c>
    </row>
    <row r="1381" spans="1:64" x14ac:dyDescent="0.45">
      <c r="A1381" t="s">
        <v>814</v>
      </c>
      <c r="B1381" t="s">
        <v>31</v>
      </c>
      <c r="C1381" s="7">
        <v>43558.618055555555</v>
      </c>
      <c r="D1381">
        <v>93</v>
      </c>
      <c r="E1381" s="7">
        <v>43559.388888888891</v>
      </c>
      <c r="F1381">
        <v>155</v>
      </c>
      <c r="G1381" s="8">
        <v>0.66669999999999996</v>
      </c>
      <c r="H1381">
        <v>53455.15</v>
      </c>
      <c r="I1381" s="8">
        <v>0.64</v>
      </c>
      <c r="J1381">
        <v>898.10389999999995</v>
      </c>
      <c r="K1381">
        <v>83523.66</v>
      </c>
      <c r="L1381">
        <v>6822206.9000000004</v>
      </c>
      <c r="M1381">
        <v>12</v>
      </c>
      <c r="N1381">
        <v>4454.6000000000004</v>
      </c>
      <c r="O1381" s="8">
        <v>-8.1199999999999994E-2</v>
      </c>
      <c r="P1381" s="8">
        <v>0.84299999999999997</v>
      </c>
      <c r="Q1381" t="s">
        <v>610</v>
      </c>
      <c r="S1381" s="2">
        <v>43558</v>
      </c>
      <c r="T1381" t="s">
        <v>814</v>
      </c>
      <c r="U1381">
        <v>93</v>
      </c>
      <c r="V1381">
        <v>155</v>
      </c>
      <c r="W1381">
        <f t="shared" si="245"/>
        <v>17543394.113588993</v>
      </c>
      <c r="X1381">
        <f t="shared" si="246"/>
        <v>43858.485283972484</v>
      </c>
      <c r="Y1381">
        <f t="shared" si="236"/>
        <v>475</v>
      </c>
      <c r="Z1381">
        <f t="shared" si="237"/>
        <v>28271.999999999993</v>
      </c>
      <c r="AA1381" t="str">
        <f t="shared" si="238"/>
        <v/>
      </c>
      <c r="AB1381" s="9" t="str">
        <f>IFERROR(AA1381/MAX($A$3:AA1381)-1,"")</f>
        <v/>
      </c>
      <c r="AG1381" s="2">
        <f t="shared" si="243"/>
        <v>43901</v>
      </c>
      <c r="AH1381">
        <v>21263533.644034017</v>
      </c>
      <c r="AI1381" s="9">
        <f>AH1381/MAX($AH$2:AH1381)-1</f>
        <v>-3.5995995823571048E-2</v>
      </c>
      <c r="AJ1381" s="29">
        <f t="shared" si="239"/>
        <v>1</v>
      </c>
      <c r="AK1381" s="29">
        <f t="shared" si="240"/>
        <v>1</v>
      </c>
      <c r="AL1381" s="30">
        <f t="shared" si="244"/>
        <v>2</v>
      </c>
      <c r="AM1381" s="30">
        <f t="shared" si="241"/>
        <v>2369</v>
      </c>
      <c r="AN1381" s="31">
        <f t="shared" ca="1" si="242"/>
        <v>-3.5995995823571048E-2</v>
      </c>
      <c r="AV1381" t="s">
        <v>814</v>
      </c>
      <c r="AW1381" t="s">
        <v>31</v>
      </c>
      <c r="AX1381" s="7">
        <v>43558.618055555555</v>
      </c>
      <c r="AY1381">
        <v>93</v>
      </c>
      <c r="AZ1381" s="7">
        <v>43559.388888888891</v>
      </c>
      <c r="BA1381">
        <v>155</v>
      </c>
      <c r="BB1381" s="8">
        <v>0.66669999999999996</v>
      </c>
      <c r="BC1381">
        <v>53455.15</v>
      </c>
      <c r="BD1381" s="8">
        <v>0.64</v>
      </c>
      <c r="BE1381">
        <v>898.10389999999995</v>
      </c>
      <c r="BF1381">
        <v>83523.66</v>
      </c>
      <c r="BG1381">
        <v>6822206.9000000004</v>
      </c>
      <c r="BH1381">
        <v>12</v>
      </c>
      <c r="BI1381">
        <v>4454.6000000000004</v>
      </c>
      <c r="BJ1381" s="8">
        <v>-8.1199999999999994E-2</v>
      </c>
      <c r="BK1381" s="8">
        <v>0.84299999999999997</v>
      </c>
      <c r="BL1381" t="s">
        <v>610</v>
      </c>
    </row>
    <row r="1382" spans="1:64" x14ac:dyDescent="0.45">
      <c r="A1382" t="s">
        <v>810</v>
      </c>
      <c r="B1382" t="s">
        <v>31</v>
      </c>
      <c r="C1382" s="7">
        <v>43558.625</v>
      </c>
      <c r="D1382">
        <v>87.6</v>
      </c>
      <c r="E1382" s="7">
        <v>43559.385416666664</v>
      </c>
      <c r="F1382">
        <v>94.45</v>
      </c>
      <c r="G1382" s="8">
        <v>7.8200000000000006E-2</v>
      </c>
      <c r="H1382">
        <v>5298.8</v>
      </c>
      <c r="I1382" s="8">
        <v>5.74E-2</v>
      </c>
      <c r="J1382">
        <v>1053.5440000000001</v>
      </c>
      <c r="K1382">
        <v>92290.46</v>
      </c>
      <c r="L1382">
        <v>8510926.7899999991</v>
      </c>
      <c r="M1382">
        <v>9</v>
      </c>
      <c r="N1382">
        <v>588.76</v>
      </c>
      <c r="O1382" s="8">
        <v>-0.26829999999999998</v>
      </c>
      <c r="P1382" s="8">
        <v>0.33160000000000001</v>
      </c>
      <c r="Q1382" t="s">
        <v>610</v>
      </c>
      <c r="S1382" s="2">
        <v>43558</v>
      </c>
      <c r="T1382" t="s">
        <v>810</v>
      </c>
      <c r="U1382">
        <v>87.6</v>
      </c>
      <c r="V1382">
        <v>94.45</v>
      </c>
      <c r="W1382">
        <f t="shared" si="245"/>
        <v>17543394.113588993</v>
      </c>
      <c r="X1382">
        <f t="shared" si="246"/>
        <v>43858.485283972484</v>
      </c>
      <c r="Y1382">
        <f t="shared" si="236"/>
        <v>500</v>
      </c>
      <c r="Z1382">
        <f t="shared" si="237"/>
        <v>2514.7499999999995</v>
      </c>
      <c r="AA1382">
        <f t="shared" si="238"/>
        <v>17639491.238588993</v>
      </c>
      <c r="AB1382" s="9">
        <f>IFERROR(AA1382/MAX($A$3:AA1382)-1,"")</f>
        <v>0</v>
      </c>
      <c r="AG1382" s="2">
        <f t="shared" si="243"/>
        <v>43902</v>
      </c>
      <c r="AH1382">
        <v>21920543.006534018</v>
      </c>
      <c r="AI1382" s="9">
        <f>AH1382/MAX($AH$2:AH1382)-1</f>
        <v>-6.2098056806589863E-3</v>
      </c>
      <c r="AJ1382" s="29">
        <f t="shared" si="239"/>
        <v>1</v>
      </c>
      <c r="AK1382" s="29">
        <f t="shared" si="240"/>
        <v>1</v>
      </c>
      <c r="AL1382" s="30">
        <f t="shared" si="244"/>
        <v>2</v>
      </c>
      <c r="AM1382" s="30">
        <f t="shared" si="241"/>
        <v>2369</v>
      </c>
      <c r="AN1382" s="31">
        <f t="shared" ca="1" si="242"/>
        <v>-6.2098056806589863E-3</v>
      </c>
      <c r="AV1382" t="s">
        <v>810</v>
      </c>
      <c r="AW1382" t="s">
        <v>31</v>
      </c>
      <c r="AX1382" s="7">
        <v>43558.625</v>
      </c>
      <c r="AY1382">
        <v>87.6</v>
      </c>
      <c r="AZ1382" s="7">
        <v>43559.385416666664</v>
      </c>
      <c r="BA1382">
        <v>94.45</v>
      </c>
      <c r="BB1382" s="8">
        <v>7.8200000000000006E-2</v>
      </c>
      <c r="BC1382">
        <v>5298.8</v>
      </c>
      <c r="BD1382" s="8">
        <v>5.74E-2</v>
      </c>
      <c r="BE1382">
        <v>1053.5440000000001</v>
      </c>
      <c r="BF1382">
        <v>92290.46</v>
      </c>
      <c r="BG1382">
        <v>8510926.7899999991</v>
      </c>
      <c r="BH1382">
        <v>9</v>
      </c>
      <c r="BI1382">
        <v>588.76</v>
      </c>
      <c r="BJ1382" s="8">
        <v>-0.26829999999999998</v>
      </c>
      <c r="BK1382" s="8">
        <v>0.33160000000000001</v>
      </c>
      <c r="BL1382" t="s">
        <v>610</v>
      </c>
    </row>
    <row r="1383" spans="1:64" x14ac:dyDescent="0.45">
      <c r="A1383" t="s">
        <v>803</v>
      </c>
      <c r="B1383" t="s">
        <v>31</v>
      </c>
      <c r="C1383" s="7">
        <v>43559.493055555555</v>
      </c>
      <c r="D1383">
        <v>73.75</v>
      </c>
      <c r="E1383" s="7">
        <v>43559.635416666664</v>
      </c>
      <c r="F1383">
        <v>93</v>
      </c>
      <c r="G1383" s="8">
        <v>0.26100000000000001</v>
      </c>
      <c r="H1383">
        <v>22065.65</v>
      </c>
      <c r="I1383" s="8">
        <v>0.2384</v>
      </c>
      <c r="J1383">
        <v>1254.9780000000001</v>
      </c>
      <c r="K1383">
        <v>92554.63</v>
      </c>
      <c r="L1383">
        <v>8532992.4399999995</v>
      </c>
      <c r="M1383">
        <v>42</v>
      </c>
      <c r="N1383">
        <v>525.37</v>
      </c>
      <c r="O1383" s="8">
        <v>-0.93079999999999996</v>
      </c>
      <c r="P1383" s="8">
        <v>1.1302000000000001</v>
      </c>
      <c r="Q1383" t="s">
        <v>610</v>
      </c>
      <c r="S1383" s="2">
        <v>43559</v>
      </c>
      <c r="T1383" t="s">
        <v>803</v>
      </c>
      <c r="U1383">
        <v>73.75</v>
      </c>
      <c r="V1383">
        <v>93</v>
      </c>
      <c r="W1383">
        <f t="shared" si="245"/>
        <v>17639491.238588993</v>
      </c>
      <c r="X1383">
        <f t="shared" si="246"/>
        <v>44098.728096472485</v>
      </c>
      <c r="Y1383">
        <f t="shared" si="236"/>
        <v>600</v>
      </c>
      <c r="Z1383">
        <f t="shared" si="237"/>
        <v>10549.499999999998</v>
      </c>
      <c r="AA1383" t="str">
        <f t="shared" si="238"/>
        <v/>
      </c>
      <c r="AB1383" s="9" t="str">
        <f>IFERROR(AA1383/MAX($A$3:AA1383)-1,"")</f>
        <v/>
      </c>
      <c r="AG1383" s="2">
        <f t="shared" si="243"/>
        <v>43903</v>
      </c>
      <c r="AH1383">
        <v>21829803.626584016</v>
      </c>
      <c r="AI1383" s="9">
        <f>AH1383/MAX($AH$2:AH1383)-1</f>
        <v>-1.0323568100050307E-2</v>
      </c>
      <c r="AJ1383" s="29">
        <f t="shared" si="239"/>
        <v>1</v>
      </c>
      <c r="AK1383" s="29">
        <f t="shared" si="240"/>
        <v>1</v>
      </c>
      <c r="AL1383" s="30">
        <f t="shared" si="244"/>
        <v>2</v>
      </c>
      <c r="AM1383" s="30">
        <f t="shared" si="241"/>
        <v>2369</v>
      </c>
      <c r="AN1383" s="31">
        <f t="shared" ca="1" si="242"/>
        <v>-1.0323568100050307E-2</v>
      </c>
      <c r="AV1383" t="s">
        <v>803</v>
      </c>
      <c r="AW1383" t="s">
        <v>31</v>
      </c>
      <c r="AX1383" s="7">
        <v>43559.493055555555</v>
      </c>
      <c r="AY1383">
        <v>73.75</v>
      </c>
      <c r="AZ1383" s="7">
        <v>43559.635416666664</v>
      </c>
      <c r="BA1383">
        <v>93</v>
      </c>
      <c r="BB1383" s="8">
        <v>0.26100000000000001</v>
      </c>
      <c r="BC1383">
        <v>22065.65</v>
      </c>
      <c r="BD1383" s="8">
        <v>0.2384</v>
      </c>
      <c r="BE1383">
        <v>1254.9780000000001</v>
      </c>
      <c r="BF1383">
        <v>92554.63</v>
      </c>
      <c r="BG1383">
        <v>8532992.4399999995</v>
      </c>
      <c r="BH1383">
        <v>42</v>
      </c>
      <c r="BI1383">
        <v>525.37</v>
      </c>
      <c r="BJ1383" s="8">
        <v>-0.93079999999999996</v>
      </c>
      <c r="BK1383" s="8">
        <v>1.1302000000000001</v>
      </c>
      <c r="BL1383" t="s">
        <v>610</v>
      </c>
    </row>
    <row r="1384" spans="1:64" x14ac:dyDescent="0.45">
      <c r="A1384" t="s">
        <v>1145</v>
      </c>
      <c r="B1384" t="s">
        <v>31</v>
      </c>
      <c r="C1384" s="7">
        <v>43559.607638888891</v>
      </c>
      <c r="D1384">
        <v>51.55</v>
      </c>
      <c r="E1384" s="7">
        <v>43559.635416666664</v>
      </c>
      <c r="F1384">
        <v>1.05</v>
      </c>
      <c r="G1384" s="8">
        <v>-0.97960000000000003</v>
      </c>
      <c r="H1384">
        <v>-91878.91</v>
      </c>
      <c r="I1384" s="8">
        <v>-0.98980000000000001</v>
      </c>
      <c r="J1384">
        <v>1800.6289999999999</v>
      </c>
      <c r="K1384">
        <v>92822.44</v>
      </c>
      <c r="L1384">
        <v>8441113.5299999993</v>
      </c>
      <c r="M1384">
        <v>9</v>
      </c>
      <c r="N1384">
        <v>-10208.77</v>
      </c>
      <c r="O1384" s="8">
        <v>-0.97960000000000003</v>
      </c>
      <c r="P1384" s="8">
        <v>0.42</v>
      </c>
      <c r="Q1384" t="s">
        <v>610</v>
      </c>
      <c r="S1384" s="2">
        <v>43559</v>
      </c>
      <c r="T1384" t="s">
        <v>1145</v>
      </c>
      <c r="U1384">
        <v>51.55</v>
      </c>
      <c r="V1384">
        <v>1.05</v>
      </c>
      <c r="W1384">
        <f t="shared" si="245"/>
        <v>17639491.238588993</v>
      </c>
      <c r="X1384">
        <f t="shared" si="246"/>
        <v>44098.728096472485</v>
      </c>
      <c r="Y1384">
        <f t="shared" si="236"/>
        <v>850</v>
      </c>
      <c r="Z1384">
        <f t="shared" si="237"/>
        <v>-43372.100000000006</v>
      </c>
      <c r="AA1384">
        <f t="shared" si="238"/>
        <v>17606668.638588991</v>
      </c>
      <c r="AB1384" s="9">
        <f>IFERROR(AA1384/MAX($A$3:AA1384)-1,"")</f>
        <v>-1.8607452763829135E-3</v>
      </c>
      <c r="AG1384" s="2">
        <f t="shared" si="243"/>
        <v>43904</v>
      </c>
      <c r="AH1384">
        <v>21829803.626584016</v>
      </c>
      <c r="AI1384" s="9">
        <f>AH1384/MAX($AH$2:AH1384)-1</f>
        <v>-1.0323568100050307E-2</v>
      </c>
      <c r="AJ1384" s="29">
        <f t="shared" si="239"/>
        <v>1</v>
      </c>
      <c r="AK1384" s="29">
        <f t="shared" si="240"/>
        <v>1</v>
      </c>
      <c r="AL1384" s="30">
        <f t="shared" si="244"/>
        <v>2</v>
      </c>
      <c r="AM1384" s="30">
        <f t="shared" si="241"/>
        <v>2369</v>
      </c>
      <c r="AN1384" s="31">
        <f t="shared" ca="1" si="242"/>
        <v>-1.0323568100050307E-2</v>
      </c>
      <c r="AV1384" t="s">
        <v>1145</v>
      </c>
      <c r="AW1384" t="s">
        <v>31</v>
      </c>
      <c r="AX1384" s="7">
        <v>43559.607638888891</v>
      </c>
      <c r="AY1384">
        <v>51.55</v>
      </c>
      <c r="AZ1384" s="7">
        <v>43559.635416666664</v>
      </c>
      <c r="BA1384">
        <v>1.05</v>
      </c>
      <c r="BB1384" s="8">
        <v>-0.97960000000000003</v>
      </c>
      <c r="BC1384">
        <v>-91878.91</v>
      </c>
      <c r="BD1384" s="8">
        <v>-0.98980000000000001</v>
      </c>
      <c r="BE1384">
        <v>1800.6289999999999</v>
      </c>
      <c r="BF1384">
        <v>92822.44</v>
      </c>
      <c r="BG1384">
        <v>8441113.5299999993</v>
      </c>
      <c r="BH1384">
        <v>9</v>
      </c>
      <c r="BI1384">
        <v>-10208.77</v>
      </c>
      <c r="BJ1384" s="8">
        <v>-0.97960000000000003</v>
      </c>
      <c r="BK1384" s="8">
        <v>0.42</v>
      </c>
      <c r="BL1384" t="s">
        <v>610</v>
      </c>
    </row>
    <row r="1385" spans="1:64" x14ac:dyDescent="0.45">
      <c r="A1385" t="s">
        <v>810</v>
      </c>
      <c r="B1385" t="s">
        <v>31</v>
      </c>
      <c r="C1385" s="7">
        <v>43563.402777777781</v>
      </c>
      <c r="D1385">
        <v>198.1</v>
      </c>
      <c r="E1385" s="7">
        <v>43564.385416666664</v>
      </c>
      <c r="F1385">
        <v>355.7</v>
      </c>
      <c r="G1385" s="8">
        <v>0.79559999999999997</v>
      </c>
      <c r="H1385">
        <v>70777.19</v>
      </c>
      <c r="I1385" s="8">
        <v>0.76759999999999995</v>
      </c>
      <c r="J1385">
        <v>465.44959999999998</v>
      </c>
      <c r="K1385">
        <v>92205.56</v>
      </c>
      <c r="L1385">
        <v>8511890.7300000004</v>
      </c>
      <c r="M1385">
        <v>73</v>
      </c>
      <c r="N1385">
        <v>969.55</v>
      </c>
      <c r="O1385" s="8">
        <v>-0.1638</v>
      </c>
      <c r="P1385" s="8">
        <v>1.0949</v>
      </c>
      <c r="Q1385" t="s">
        <v>610</v>
      </c>
      <c r="S1385" s="2">
        <v>43563</v>
      </c>
      <c r="T1385" t="s">
        <v>810</v>
      </c>
      <c r="U1385">
        <v>198.1</v>
      </c>
      <c r="V1385">
        <v>355.7</v>
      </c>
      <c r="W1385">
        <f t="shared" si="245"/>
        <v>17606668.638588991</v>
      </c>
      <c r="X1385">
        <f t="shared" si="246"/>
        <v>44016.671596472479</v>
      </c>
      <c r="Y1385">
        <f t="shared" si="236"/>
        <v>225</v>
      </c>
      <c r="Z1385">
        <f t="shared" si="237"/>
        <v>34213.949999999997</v>
      </c>
      <c r="AA1385" t="str">
        <f t="shared" si="238"/>
        <v/>
      </c>
      <c r="AB1385" s="9" t="str">
        <f>IFERROR(AA1385/MAX($A$3:AA1385)-1,"")</f>
        <v/>
      </c>
      <c r="AG1385" s="2">
        <f t="shared" si="243"/>
        <v>43905</v>
      </c>
      <c r="AH1385">
        <v>21829803.626584016</v>
      </c>
      <c r="AI1385" s="9">
        <f>AH1385/MAX($AH$2:AH1385)-1</f>
        <v>-1.0323568100050307E-2</v>
      </c>
      <c r="AJ1385" s="29">
        <f t="shared" si="239"/>
        <v>1</v>
      </c>
      <c r="AK1385" s="29">
        <f t="shared" si="240"/>
        <v>1</v>
      </c>
      <c r="AL1385" s="30">
        <f t="shared" si="244"/>
        <v>2</v>
      </c>
      <c r="AM1385" s="30">
        <f t="shared" si="241"/>
        <v>2369</v>
      </c>
      <c r="AN1385" s="31">
        <f t="shared" ca="1" si="242"/>
        <v>-1.0323568100050307E-2</v>
      </c>
      <c r="AV1385" t="s">
        <v>810</v>
      </c>
      <c r="AW1385" t="s">
        <v>31</v>
      </c>
      <c r="AX1385" s="7">
        <v>43563.402777777781</v>
      </c>
      <c r="AY1385">
        <v>198.1</v>
      </c>
      <c r="AZ1385" s="7">
        <v>43564.385416666664</v>
      </c>
      <c r="BA1385">
        <v>355.7</v>
      </c>
      <c r="BB1385" s="8">
        <v>0.79559999999999997</v>
      </c>
      <c r="BC1385">
        <v>70777.19</v>
      </c>
      <c r="BD1385" s="8">
        <v>0.76759999999999995</v>
      </c>
      <c r="BE1385">
        <v>465.44959999999998</v>
      </c>
      <c r="BF1385">
        <v>92205.56</v>
      </c>
      <c r="BG1385">
        <v>8511890.7300000004</v>
      </c>
      <c r="BH1385">
        <v>73</v>
      </c>
      <c r="BI1385">
        <v>969.55</v>
      </c>
      <c r="BJ1385" s="8">
        <v>-0.1638</v>
      </c>
      <c r="BK1385" s="8">
        <v>1.0949</v>
      </c>
      <c r="BL1385" t="s">
        <v>610</v>
      </c>
    </row>
    <row r="1386" spans="1:64" x14ac:dyDescent="0.45">
      <c r="A1386" t="s">
        <v>814</v>
      </c>
      <c r="B1386" t="s">
        <v>31</v>
      </c>
      <c r="C1386" s="7">
        <v>43563.416666666664</v>
      </c>
      <c r="D1386">
        <v>225.65</v>
      </c>
      <c r="E1386" s="7">
        <v>43564.385416666664</v>
      </c>
      <c r="F1386">
        <v>430</v>
      </c>
      <c r="G1386" s="8">
        <v>0.90559999999999996</v>
      </c>
      <c r="H1386">
        <v>80789.259999999995</v>
      </c>
      <c r="I1386" s="8">
        <v>0.87660000000000005</v>
      </c>
      <c r="J1386">
        <v>408.45249999999999</v>
      </c>
      <c r="K1386">
        <v>92167.31</v>
      </c>
      <c r="L1386">
        <v>8592679.9800000004</v>
      </c>
      <c r="M1386">
        <v>69</v>
      </c>
      <c r="N1386">
        <v>1170.8599999999999</v>
      </c>
      <c r="O1386" s="8">
        <v>-7.0499999999999993E-2</v>
      </c>
      <c r="P1386" s="8">
        <v>1.1815</v>
      </c>
      <c r="Q1386" t="s">
        <v>610</v>
      </c>
      <c r="S1386" s="2">
        <v>43563</v>
      </c>
      <c r="T1386" t="s">
        <v>814</v>
      </c>
      <c r="U1386">
        <v>225.65</v>
      </c>
      <c r="V1386">
        <v>430</v>
      </c>
      <c r="W1386">
        <f t="shared" si="245"/>
        <v>17606668.638588991</v>
      </c>
      <c r="X1386">
        <f t="shared" si="246"/>
        <v>44016.671596472479</v>
      </c>
      <c r="Y1386">
        <f t="shared" si="236"/>
        <v>200</v>
      </c>
      <c r="Z1386">
        <f t="shared" si="237"/>
        <v>39558.699999999997</v>
      </c>
      <c r="AA1386" t="str">
        <f t="shared" si="238"/>
        <v/>
      </c>
      <c r="AB1386" s="9" t="str">
        <f>IFERROR(AA1386/MAX($A$3:AA1386)-1,"")</f>
        <v/>
      </c>
      <c r="AG1386" s="2">
        <f t="shared" si="243"/>
        <v>43906</v>
      </c>
      <c r="AH1386">
        <v>21890177.501584016</v>
      </c>
      <c r="AI1386" s="9">
        <f>AH1386/MAX($AH$2:AH1386)-1</f>
        <v>-7.586456845544487E-3</v>
      </c>
      <c r="AJ1386" s="29">
        <f t="shared" si="239"/>
        <v>1</v>
      </c>
      <c r="AK1386" s="29">
        <f t="shared" si="240"/>
        <v>1</v>
      </c>
      <c r="AL1386" s="30">
        <f t="shared" si="244"/>
        <v>2</v>
      </c>
      <c r="AM1386" s="30">
        <f t="shared" si="241"/>
        <v>2369</v>
      </c>
      <c r="AN1386" s="31">
        <f t="shared" ca="1" si="242"/>
        <v>-7.586456845544487E-3</v>
      </c>
      <c r="AV1386" t="s">
        <v>814</v>
      </c>
      <c r="AW1386" t="s">
        <v>31</v>
      </c>
      <c r="AX1386" s="7">
        <v>43563.416666666664</v>
      </c>
      <c r="AY1386">
        <v>225.65</v>
      </c>
      <c r="AZ1386" s="7">
        <v>43564.385416666664</v>
      </c>
      <c r="BA1386">
        <v>430</v>
      </c>
      <c r="BB1386" s="8">
        <v>0.90559999999999996</v>
      </c>
      <c r="BC1386">
        <v>80789.259999999995</v>
      </c>
      <c r="BD1386" s="8">
        <v>0.87660000000000005</v>
      </c>
      <c r="BE1386">
        <v>408.45249999999999</v>
      </c>
      <c r="BF1386">
        <v>92167.31</v>
      </c>
      <c r="BG1386">
        <v>8592679.9800000004</v>
      </c>
      <c r="BH1386">
        <v>69</v>
      </c>
      <c r="BI1386">
        <v>1170.8599999999999</v>
      </c>
      <c r="BJ1386" s="8">
        <v>-7.0499999999999993E-2</v>
      </c>
      <c r="BK1386" s="8">
        <v>1.1815</v>
      </c>
      <c r="BL1386" t="s">
        <v>610</v>
      </c>
    </row>
    <row r="1387" spans="1:64" x14ac:dyDescent="0.45">
      <c r="A1387" t="s">
        <v>1145</v>
      </c>
      <c r="B1387" t="s">
        <v>31</v>
      </c>
      <c r="C1387" s="7">
        <v>43563.559027777781</v>
      </c>
      <c r="D1387">
        <v>161.4</v>
      </c>
      <c r="E1387" s="7">
        <v>43564.388888888891</v>
      </c>
      <c r="F1387">
        <v>225.5</v>
      </c>
      <c r="G1387" s="8">
        <v>0.3972</v>
      </c>
      <c r="H1387">
        <v>31388.42</v>
      </c>
      <c r="I1387" s="8">
        <v>0.37319999999999998</v>
      </c>
      <c r="J1387">
        <v>521.13400000000001</v>
      </c>
      <c r="K1387">
        <v>84111.03</v>
      </c>
      <c r="L1387">
        <v>6853595.3200000003</v>
      </c>
      <c r="M1387">
        <v>29</v>
      </c>
      <c r="N1387">
        <v>1082.3599999999999</v>
      </c>
      <c r="O1387" s="8">
        <v>-0.2011</v>
      </c>
      <c r="P1387" s="8">
        <v>0.72</v>
      </c>
      <c r="Q1387" t="s">
        <v>610</v>
      </c>
      <c r="S1387" s="2">
        <v>43563</v>
      </c>
      <c r="T1387" t="s">
        <v>1145</v>
      </c>
      <c r="U1387">
        <v>161.4</v>
      </c>
      <c r="V1387">
        <v>225.5</v>
      </c>
      <c r="W1387">
        <f t="shared" si="245"/>
        <v>17606668.638588991</v>
      </c>
      <c r="X1387">
        <f t="shared" si="246"/>
        <v>44016.671596472479</v>
      </c>
      <c r="Y1387">
        <f t="shared" si="236"/>
        <v>275</v>
      </c>
      <c r="Z1387">
        <f t="shared" si="237"/>
        <v>16563.524999999998</v>
      </c>
      <c r="AA1387" t="str">
        <f t="shared" si="238"/>
        <v/>
      </c>
      <c r="AB1387" s="9" t="str">
        <f>IFERROR(AA1387/MAX($A$3:AA1387)-1,"")</f>
        <v/>
      </c>
      <c r="AG1387" s="2">
        <f t="shared" si="243"/>
        <v>43907</v>
      </c>
      <c r="AH1387">
        <v>21890177.501584016</v>
      </c>
      <c r="AI1387" s="9">
        <f>AH1387/MAX($AH$2:AH1387)-1</f>
        <v>-7.586456845544487E-3</v>
      </c>
      <c r="AJ1387" s="29">
        <f t="shared" si="239"/>
        <v>1</v>
      </c>
      <c r="AK1387" s="29">
        <f t="shared" si="240"/>
        <v>1</v>
      </c>
      <c r="AL1387" s="30">
        <f t="shared" si="244"/>
        <v>2</v>
      </c>
      <c r="AM1387" s="30">
        <f t="shared" si="241"/>
        <v>2369</v>
      </c>
      <c r="AN1387" s="31">
        <f t="shared" ca="1" si="242"/>
        <v>-7.586456845544487E-3</v>
      </c>
      <c r="AV1387" t="s">
        <v>1145</v>
      </c>
      <c r="AW1387" t="s">
        <v>31</v>
      </c>
      <c r="AX1387" s="7">
        <v>43563.559027777781</v>
      </c>
      <c r="AY1387">
        <v>161.4</v>
      </c>
      <c r="AZ1387" s="7">
        <v>43564.388888888891</v>
      </c>
      <c r="BA1387">
        <v>225.5</v>
      </c>
      <c r="BB1387" s="8">
        <v>0.3972</v>
      </c>
      <c r="BC1387">
        <v>31388.42</v>
      </c>
      <c r="BD1387" s="8">
        <v>0.37319999999999998</v>
      </c>
      <c r="BE1387">
        <v>521.13400000000001</v>
      </c>
      <c r="BF1387">
        <v>84111.03</v>
      </c>
      <c r="BG1387">
        <v>6853595.3200000003</v>
      </c>
      <c r="BH1387">
        <v>29</v>
      </c>
      <c r="BI1387">
        <v>1082.3599999999999</v>
      </c>
      <c r="BJ1387" s="8">
        <v>-0.2011</v>
      </c>
      <c r="BK1387" s="8">
        <v>0.72</v>
      </c>
      <c r="BL1387" t="s">
        <v>610</v>
      </c>
    </row>
    <row r="1388" spans="1:64" x14ac:dyDescent="0.45">
      <c r="A1388" t="s">
        <v>1148</v>
      </c>
      <c r="B1388" t="s">
        <v>31</v>
      </c>
      <c r="C1388" s="7">
        <v>43563.576388888891</v>
      </c>
      <c r="D1388">
        <v>170</v>
      </c>
      <c r="E1388" s="7">
        <v>43564.388888888891</v>
      </c>
      <c r="F1388">
        <v>174.7</v>
      </c>
      <c r="G1388" s="8">
        <v>2.76E-2</v>
      </c>
      <c r="H1388">
        <v>620.49</v>
      </c>
      <c r="I1388" s="8">
        <v>7.4000000000000003E-3</v>
      </c>
      <c r="J1388">
        <v>495.20080000000002</v>
      </c>
      <c r="K1388">
        <v>84184.14</v>
      </c>
      <c r="L1388">
        <v>6854215.8099999996</v>
      </c>
      <c r="M1388">
        <v>24</v>
      </c>
      <c r="N1388">
        <v>25.85</v>
      </c>
      <c r="O1388" s="8">
        <v>-0.31180000000000002</v>
      </c>
      <c r="P1388" s="8">
        <v>0.30590000000000001</v>
      </c>
      <c r="Q1388" t="s">
        <v>610</v>
      </c>
      <c r="S1388" s="2">
        <v>43563</v>
      </c>
      <c r="T1388" t="s">
        <v>1148</v>
      </c>
      <c r="U1388">
        <v>170</v>
      </c>
      <c r="V1388">
        <v>174.7</v>
      </c>
      <c r="W1388">
        <f t="shared" si="245"/>
        <v>17606668.638588991</v>
      </c>
      <c r="X1388">
        <f t="shared" si="246"/>
        <v>44016.671596472479</v>
      </c>
      <c r="Y1388">
        <f t="shared" si="236"/>
        <v>250</v>
      </c>
      <c r="Z1388">
        <f t="shared" si="237"/>
        <v>313.24999999999648</v>
      </c>
      <c r="AA1388">
        <f t="shared" si="238"/>
        <v>17697318.063588992</v>
      </c>
      <c r="AB1388" s="9">
        <f>IFERROR(AA1388/MAX($A$3:AA1388)-1,"")</f>
        <v>0</v>
      </c>
      <c r="AG1388" s="2">
        <f t="shared" si="243"/>
        <v>43908</v>
      </c>
      <c r="AH1388">
        <v>22414131.814084016</v>
      </c>
      <c r="AI1388" s="9">
        <f>AH1388/MAX($AH$2:AH1388)-1</f>
        <v>0</v>
      </c>
      <c r="AJ1388" s="29">
        <f t="shared" si="239"/>
        <v>1</v>
      </c>
      <c r="AK1388" s="29">
        <f t="shared" si="240"/>
        <v>1</v>
      </c>
      <c r="AL1388" s="30">
        <f t="shared" si="244"/>
        <v>2</v>
      </c>
      <c r="AM1388" s="30">
        <f t="shared" si="241"/>
        <v>2369</v>
      </c>
      <c r="AN1388" s="31">
        <f t="shared" ca="1" si="242"/>
        <v>0</v>
      </c>
      <c r="AV1388" t="s">
        <v>1148</v>
      </c>
      <c r="AW1388" t="s">
        <v>31</v>
      </c>
      <c r="AX1388" s="7">
        <v>43563.576388888891</v>
      </c>
      <c r="AY1388">
        <v>170</v>
      </c>
      <c r="AZ1388" s="7">
        <v>43564.388888888891</v>
      </c>
      <c r="BA1388">
        <v>174.7</v>
      </c>
      <c r="BB1388" s="8">
        <v>2.76E-2</v>
      </c>
      <c r="BC1388">
        <v>620.49</v>
      </c>
      <c r="BD1388" s="8">
        <v>7.4000000000000003E-3</v>
      </c>
      <c r="BE1388">
        <v>495.20080000000002</v>
      </c>
      <c r="BF1388">
        <v>84184.14</v>
      </c>
      <c r="BG1388">
        <v>6854215.8099999996</v>
      </c>
      <c r="BH1388">
        <v>24</v>
      </c>
      <c r="BI1388">
        <v>25.85</v>
      </c>
      <c r="BJ1388" s="8">
        <v>-0.31180000000000002</v>
      </c>
      <c r="BK1388" s="8">
        <v>0.30590000000000001</v>
      </c>
      <c r="BL1388" t="s">
        <v>610</v>
      </c>
    </row>
    <row r="1389" spans="1:64" x14ac:dyDescent="0.45">
      <c r="A1389" t="s">
        <v>1148</v>
      </c>
      <c r="B1389" t="s">
        <v>31</v>
      </c>
      <c r="C1389" s="7">
        <v>43564.395833333336</v>
      </c>
      <c r="D1389">
        <v>173.75</v>
      </c>
      <c r="E1389" s="7">
        <v>43565.385416666664</v>
      </c>
      <c r="F1389">
        <v>64.099999999999994</v>
      </c>
      <c r="G1389" s="8">
        <v>-0.63109999999999999</v>
      </c>
      <c r="H1389">
        <v>-59939.86</v>
      </c>
      <c r="I1389" s="8">
        <v>-0.64480000000000004</v>
      </c>
      <c r="J1389">
        <v>535.04110000000003</v>
      </c>
      <c r="K1389">
        <v>92963.4</v>
      </c>
      <c r="L1389">
        <v>8532740.1300000008</v>
      </c>
      <c r="M1389">
        <v>75</v>
      </c>
      <c r="N1389">
        <v>-799.2</v>
      </c>
      <c r="O1389" s="8">
        <v>-0.72950000000000004</v>
      </c>
      <c r="P1389" s="8">
        <v>0.23169999999999999</v>
      </c>
      <c r="Q1389" t="s">
        <v>610</v>
      </c>
      <c r="S1389" s="2">
        <v>43564</v>
      </c>
      <c r="T1389" t="s">
        <v>1148</v>
      </c>
      <c r="U1389">
        <v>173.75</v>
      </c>
      <c r="V1389">
        <v>64.099999999999994</v>
      </c>
      <c r="W1389">
        <f t="shared" si="245"/>
        <v>17697318.063588992</v>
      </c>
      <c r="X1389">
        <f t="shared" si="246"/>
        <v>44243.295158972483</v>
      </c>
      <c r="Y1389">
        <f t="shared" si="236"/>
        <v>250</v>
      </c>
      <c r="Z1389">
        <f t="shared" si="237"/>
        <v>-28007.125000000004</v>
      </c>
      <c r="AA1389" t="str">
        <f t="shared" si="238"/>
        <v/>
      </c>
      <c r="AB1389" s="9" t="str">
        <f>IFERROR(AA1389/MAX($A$3:AA1389)-1,"")</f>
        <v/>
      </c>
      <c r="AG1389" s="2">
        <f t="shared" si="243"/>
        <v>43909</v>
      </c>
      <c r="AH1389">
        <v>22290363.014084015</v>
      </c>
      <c r="AI1389" s="9">
        <f>AH1389/MAX($AH$2:AH1389)-1</f>
        <v>-5.5219091699206801E-3</v>
      </c>
      <c r="AJ1389" s="29">
        <f t="shared" si="239"/>
        <v>1</v>
      </c>
      <c r="AK1389" s="29">
        <f t="shared" si="240"/>
        <v>1</v>
      </c>
      <c r="AL1389" s="30">
        <f t="shared" si="244"/>
        <v>2</v>
      </c>
      <c r="AM1389" s="30">
        <f t="shared" si="241"/>
        <v>2369</v>
      </c>
      <c r="AN1389" s="31">
        <f t="shared" ca="1" si="242"/>
        <v>-5.5219091699206801E-3</v>
      </c>
      <c r="AV1389" t="s">
        <v>1148</v>
      </c>
      <c r="AW1389" t="s">
        <v>31</v>
      </c>
      <c r="AX1389" s="7">
        <v>43564.395833333336</v>
      </c>
      <c r="AY1389">
        <v>173.75</v>
      </c>
      <c r="AZ1389" s="7">
        <v>43565.385416666664</v>
      </c>
      <c r="BA1389">
        <v>64.099999999999994</v>
      </c>
      <c r="BB1389" s="8">
        <v>-0.63109999999999999</v>
      </c>
      <c r="BC1389">
        <v>-59939.86</v>
      </c>
      <c r="BD1389" s="8">
        <v>-0.64480000000000004</v>
      </c>
      <c r="BE1389">
        <v>535.04110000000003</v>
      </c>
      <c r="BF1389">
        <v>92963.4</v>
      </c>
      <c r="BG1389">
        <v>8532740.1300000008</v>
      </c>
      <c r="BH1389">
        <v>75</v>
      </c>
      <c r="BI1389">
        <v>-799.2</v>
      </c>
      <c r="BJ1389" s="8">
        <v>-0.72950000000000004</v>
      </c>
      <c r="BK1389" s="8">
        <v>0.23169999999999999</v>
      </c>
      <c r="BL1389" t="s">
        <v>610</v>
      </c>
    </row>
    <row r="1390" spans="1:64" x14ac:dyDescent="0.45">
      <c r="A1390" t="s">
        <v>1140</v>
      </c>
      <c r="B1390" t="s">
        <v>31</v>
      </c>
      <c r="C1390" s="7">
        <v>43564.458333333336</v>
      </c>
      <c r="D1390">
        <v>153.4</v>
      </c>
      <c r="E1390" s="7">
        <v>43565.385416666664</v>
      </c>
      <c r="F1390">
        <v>46.55</v>
      </c>
      <c r="G1390" s="8">
        <v>-0.69650000000000001</v>
      </c>
      <c r="H1390">
        <v>-65965.75</v>
      </c>
      <c r="I1390" s="8">
        <v>-0.70960000000000001</v>
      </c>
      <c r="J1390">
        <v>606.02719999999999</v>
      </c>
      <c r="K1390">
        <v>92964.56</v>
      </c>
      <c r="L1390">
        <v>8466774.3699999992</v>
      </c>
      <c r="M1390">
        <v>57</v>
      </c>
      <c r="N1390">
        <v>-1157.29</v>
      </c>
      <c r="O1390" s="8">
        <v>-0.77180000000000004</v>
      </c>
      <c r="P1390" s="8">
        <v>0.14080000000000001</v>
      </c>
      <c r="Q1390" t="s">
        <v>610</v>
      </c>
      <c r="S1390" s="2">
        <v>43564</v>
      </c>
      <c r="T1390" t="s">
        <v>1140</v>
      </c>
      <c r="U1390">
        <v>153.4</v>
      </c>
      <c r="V1390">
        <v>46.55</v>
      </c>
      <c r="W1390">
        <f t="shared" si="245"/>
        <v>17697318.063588992</v>
      </c>
      <c r="X1390">
        <f t="shared" si="246"/>
        <v>44243.295158972483</v>
      </c>
      <c r="Y1390">
        <f t="shared" si="236"/>
        <v>300</v>
      </c>
      <c r="Z1390">
        <f t="shared" si="237"/>
        <v>-32654.850000000002</v>
      </c>
      <c r="AA1390" t="str">
        <f t="shared" si="238"/>
        <v/>
      </c>
      <c r="AB1390" s="9" t="str">
        <f>IFERROR(AA1390/MAX($A$3:AA1390)-1,"")</f>
        <v/>
      </c>
      <c r="AG1390" s="2">
        <f t="shared" si="243"/>
        <v>43910</v>
      </c>
      <c r="AH1390">
        <v>22213186.014084015</v>
      </c>
      <c r="AI1390" s="9">
        <f>AH1390/MAX($AH$2:AH1390)-1</f>
        <v>-8.9651386753126783E-3</v>
      </c>
      <c r="AJ1390" s="29">
        <f t="shared" si="239"/>
        <v>1</v>
      </c>
      <c r="AK1390" s="29">
        <f t="shared" si="240"/>
        <v>1</v>
      </c>
      <c r="AL1390" s="30">
        <f t="shared" si="244"/>
        <v>2</v>
      </c>
      <c r="AM1390" s="30">
        <f t="shared" si="241"/>
        <v>2369</v>
      </c>
      <c r="AN1390" s="31">
        <f t="shared" ca="1" si="242"/>
        <v>-8.9651386753126783E-3</v>
      </c>
      <c r="AV1390" t="s">
        <v>1140</v>
      </c>
      <c r="AW1390" t="s">
        <v>31</v>
      </c>
      <c r="AX1390" s="7">
        <v>43564.458333333336</v>
      </c>
      <c r="AY1390">
        <v>153.4</v>
      </c>
      <c r="AZ1390" s="7">
        <v>43565.385416666664</v>
      </c>
      <c r="BA1390">
        <v>46.55</v>
      </c>
      <c r="BB1390" s="8">
        <v>-0.69650000000000001</v>
      </c>
      <c r="BC1390">
        <v>-65965.75</v>
      </c>
      <c r="BD1390" s="8">
        <v>-0.70960000000000001</v>
      </c>
      <c r="BE1390">
        <v>606.02719999999999</v>
      </c>
      <c r="BF1390">
        <v>92964.56</v>
      </c>
      <c r="BG1390">
        <v>8466774.3699999992</v>
      </c>
      <c r="BH1390">
        <v>57</v>
      </c>
      <c r="BI1390">
        <v>-1157.29</v>
      </c>
      <c r="BJ1390" s="8">
        <v>-0.77180000000000004</v>
      </c>
      <c r="BK1390" s="8">
        <v>0.14080000000000001</v>
      </c>
      <c r="BL1390" t="s">
        <v>610</v>
      </c>
    </row>
    <row r="1391" spans="1:64" x14ac:dyDescent="0.45">
      <c r="A1391" t="s">
        <v>831</v>
      </c>
      <c r="B1391" t="s">
        <v>31</v>
      </c>
      <c r="C1391" s="7">
        <v>43564.579861111109</v>
      </c>
      <c r="D1391">
        <v>188.1</v>
      </c>
      <c r="E1391" s="7">
        <v>43565.388888888891</v>
      </c>
      <c r="F1391">
        <v>251.65</v>
      </c>
      <c r="G1391" s="8">
        <v>0.33789999999999998</v>
      </c>
      <c r="H1391">
        <v>26501.040000000001</v>
      </c>
      <c r="I1391" s="8">
        <v>0.3145</v>
      </c>
      <c r="J1391">
        <v>448.01209999999998</v>
      </c>
      <c r="K1391">
        <v>84271.08</v>
      </c>
      <c r="L1391">
        <v>6880716.8399999999</v>
      </c>
      <c r="M1391">
        <v>23</v>
      </c>
      <c r="N1391">
        <v>1152.22</v>
      </c>
      <c r="O1391" s="8">
        <v>-0.14410000000000001</v>
      </c>
      <c r="P1391" s="8">
        <v>0.61350000000000005</v>
      </c>
      <c r="Q1391" t="s">
        <v>610</v>
      </c>
      <c r="S1391" s="2">
        <v>43564</v>
      </c>
      <c r="T1391" t="s">
        <v>831</v>
      </c>
      <c r="U1391">
        <v>188.1</v>
      </c>
      <c r="V1391">
        <v>251.65</v>
      </c>
      <c r="W1391">
        <f t="shared" si="245"/>
        <v>17697318.063588992</v>
      </c>
      <c r="X1391">
        <f t="shared" si="246"/>
        <v>44243.295158972483</v>
      </c>
      <c r="Y1391">
        <f t="shared" si="236"/>
        <v>225</v>
      </c>
      <c r="Z1391">
        <f t="shared" si="237"/>
        <v>13309.3125</v>
      </c>
      <c r="AA1391" t="str">
        <f t="shared" si="238"/>
        <v/>
      </c>
      <c r="AB1391" s="9" t="str">
        <f>IFERROR(AA1391/MAX($A$3:AA1391)-1,"")</f>
        <v/>
      </c>
      <c r="AG1391" s="2">
        <f t="shared" si="243"/>
        <v>43911</v>
      </c>
      <c r="AH1391">
        <v>22213186.014084015</v>
      </c>
      <c r="AI1391" s="9">
        <f>AH1391/MAX($AH$2:AH1391)-1</f>
        <v>-8.9651386753126783E-3</v>
      </c>
      <c r="AJ1391" s="29">
        <f t="shared" si="239"/>
        <v>1</v>
      </c>
      <c r="AK1391" s="29">
        <f t="shared" si="240"/>
        <v>1</v>
      </c>
      <c r="AL1391" s="30">
        <f t="shared" si="244"/>
        <v>2</v>
      </c>
      <c r="AM1391" s="30">
        <f t="shared" si="241"/>
        <v>2369</v>
      </c>
      <c r="AN1391" s="31">
        <f t="shared" ca="1" si="242"/>
        <v>-8.9651386753126783E-3</v>
      </c>
      <c r="AV1391" t="s">
        <v>831</v>
      </c>
      <c r="AW1391" t="s">
        <v>31</v>
      </c>
      <c r="AX1391" s="7">
        <v>43564.579861111109</v>
      </c>
      <c r="AY1391">
        <v>188.1</v>
      </c>
      <c r="AZ1391" s="7">
        <v>43565.388888888891</v>
      </c>
      <c r="BA1391">
        <v>251.65</v>
      </c>
      <c r="BB1391" s="8">
        <v>0.33789999999999998</v>
      </c>
      <c r="BC1391">
        <v>26501.040000000001</v>
      </c>
      <c r="BD1391" s="8">
        <v>0.3145</v>
      </c>
      <c r="BE1391">
        <v>448.01209999999998</v>
      </c>
      <c r="BF1391">
        <v>84271.08</v>
      </c>
      <c r="BG1391">
        <v>6880716.8399999999</v>
      </c>
      <c r="BH1391">
        <v>23</v>
      </c>
      <c r="BI1391">
        <v>1152.22</v>
      </c>
      <c r="BJ1391" s="8">
        <v>-0.14410000000000001</v>
      </c>
      <c r="BK1391" s="8">
        <v>0.61350000000000005</v>
      </c>
      <c r="BL1391" t="s">
        <v>610</v>
      </c>
    </row>
    <row r="1392" spans="1:64" x14ac:dyDescent="0.45">
      <c r="A1392" t="s">
        <v>868</v>
      </c>
      <c r="B1392" t="s">
        <v>31</v>
      </c>
      <c r="C1392" s="7">
        <v>43564.597222222219</v>
      </c>
      <c r="D1392">
        <v>180.95</v>
      </c>
      <c r="E1392" s="7">
        <v>43565.388888888891</v>
      </c>
      <c r="F1392">
        <v>193</v>
      </c>
      <c r="G1392" s="8">
        <v>6.6600000000000006E-2</v>
      </c>
      <c r="H1392">
        <v>3873.59</v>
      </c>
      <c r="I1392" s="8">
        <v>4.5900000000000003E-2</v>
      </c>
      <c r="J1392">
        <v>466.10809999999998</v>
      </c>
      <c r="K1392">
        <v>84342.27</v>
      </c>
      <c r="L1392">
        <v>6884590.4299999997</v>
      </c>
      <c r="M1392">
        <v>18</v>
      </c>
      <c r="N1392">
        <v>215.2</v>
      </c>
      <c r="O1392" s="8">
        <v>-0.43630000000000002</v>
      </c>
      <c r="P1392" s="8">
        <v>0.30399999999999999</v>
      </c>
      <c r="Q1392" t="s">
        <v>610</v>
      </c>
      <c r="S1392" s="2">
        <v>43564</v>
      </c>
      <c r="T1392" t="s">
        <v>868</v>
      </c>
      <c r="U1392">
        <v>180.95</v>
      </c>
      <c r="V1392">
        <v>193</v>
      </c>
      <c r="W1392">
        <f t="shared" si="245"/>
        <v>17697318.063588992</v>
      </c>
      <c r="X1392">
        <f t="shared" si="246"/>
        <v>44243.295158972483</v>
      </c>
      <c r="Y1392">
        <f t="shared" si="236"/>
        <v>250</v>
      </c>
      <c r="Z1392">
        <f t="shared" si="237"/>
        <v>2077.6249999999977</v>
      </c>
      <c r="AA1392">
        <f t="shared" si="238"/>
        <v>17652043.02608899</v>
      </c>
      <c r="AB1392" s="9">
        <f>IFERROR(AA1392/MAX($A$3:AA1392)-1,"")</f>
        <v>-2.5582993613677552E-3</v>
      </c>
      <c r="AG1392" s="2">
        <f t="shared" si="243"/>
        <v>43912</v>
      </c>
      <c r="AH1392">
        <v>22213186.014084015</v>
      </c>
      <c r="AI1392" s="9">
        <f>AH1392/MAX($AH$2:AH1392)-1</f>
        <v>-8.9651386753126783E-3</v>
      </c>
      <c r="AJ1392" s="29">
        <f t="shared" si="239"/>
        <v>1</v>
      </c>
      <c r="AK1392" s="29">
        <f t="shared" si="240"/>
        <v>1</v>
      </c>
      <c r="AL1392" s="30">
        <f t="shared" si="244"/>
        <v>2</v>
      </c>
      <c r="AM1392" s="30">
        <f t="shared" si="241"/>
        <v>2369</v>
      </c>
      <c r="AN1392" s="31">
        <f t="shared" ca="1" si="242"/>
        <v>-8.9651386753126783E-3</v>
      </c>
      <c r="AV1392" t="s">
        <v>868</v>
      </c>
      <c r="AW1392" t="s">
        <v>31</v>
      </c>
      <c r="AX1392" s="7">
        <v>43564.597222222219</v>
      </c>
      <c r="AY1392">
        <v>180.95</v>
      </c>
      <c r="AZ1392" s="7">
        <v>43565.388888888891</v>
      </c>
      <c r="BA1392">
        <v>193</v>
      </c>
      <c r="BB1392" s="8">
        <v>6.6600000000000006E-2</v>
      </c>
      <c r="BC1392">
        <v>3873.59</v>
      </c>
      <c r="BD1392" s="8">
        <v>4.5900000000000003E-2</v>
      </c>
      <c r="BE1392">
        <v>466.10809999999998</v>
      </c>
      <c r="BF1392">
        <v>84342.27</v>
      </c>
      <c r="BG1392">
        <v>6884590.4299999997</v>
      </c>
      <c r="BH1392">
        <v>18</v>
      </c>
      <c r="BI1392">
        <v>215.2</v>
      </c>
      <c r="BJ1392" s="8">
        <v>-0.43630000000000002</v>
      </c>
      <c r="BK1392" s="8">
        <v>0.30399999999999999</v>
      </c>
      <c r="BL1392" t="s">
        <v>610</v>
      </c>
    </row>
    <row r="1393" spans="1:64" x14ac:dyDescent="0.45">
      <c r="A1393" t="s">
        <v>868</v>
      </c>
      <c r="B1393" t="s">
        <v>31</v>
      </c>
      <c r="C1393" s="7">
        <v>43565.395833333336</v>
      </c>
      <c r="D1393">
        <v>180.8</v>
      </c>
      <c r="E1393" s="7">
        <v>43566.385416666664</v>
      </c>
      <c r="F1393">
        <v>11.35</v>
      </c>
      <c r="G1393" s="8">
        <v>-0.93720000000000003</v>
      </c>
      <c r="H1393">
        <v>-87518.77</v>
      </c>
      <c r="I1393" s="8">
        <v>-0.94789999999999996</v>
      </c>
      <c r="J1393">
        <v>510.69619999999998</v>
      </c>
      <c r="K1393">
        <v>92333.88</v>
      </c>
      <c r="L1393">
        <v>8379255.5999999996</v>
      </c>
      <c r="M1393">
        <v>75</v>
      </c>
      <c r="N1393">
        <v>-1166.92</v>
      </c>
      <c r="O1393" s="8">
        <v>-0.93720000000000003</v>
      </c>
      <c r="P1393" s="8">
        <v>0.2412</v>
      </c>
      <c r="Q1393" t="s">
        <v>610</v>
      </c>
      <c r="S1393" s="2">
        <v>43565</v>
      </c>
      <c r="T1393" t="s">
        <v>868</v>
      </c>
      <c r="U1393">
        <v>180.8</v>
      </c>
      <c r="V1393">
        <v>11.35</v>
      </c>
      <c r="W1393">
        <f t="shared" si="245"/>
        <v>17652043.02608899</v>
      </c>
      <c r="X1393">
        <f t="shared" si="246"/>
        <v>44130.107565222475</v>
      </c>
      <c r="Y1393">
        <f t="shared" si="236"/>
        <v>250</v>
      </c>
      <c r="Z1393">
        <f t="shared" si="237"/>
        <v>-42842.875</v>
      </c>
      <c r="AA1393" t="str">
        <f t="shared" si="238"/>
        <v/>
      </c>
      <c r="AB1393" s="9" t="str">
        <f>IFERROR(AA1393/MAX($A$3:AA1393)-1,"")</f>
        <v/>
      </c>
      <c r="AG1393" s="2">
        <f t="shared" si="243"/>
        <v>43913</v>
      </c>
      <c r="AH1393">
        <v>22221435.614084017</v>
      </c>
      <c r="AI1393" s="9">
        <f>AH1393/MAX($AH$2:AH1393)-1</f>
        <v>-8.597085160305773E-3</v>
      </c>
      <c r="AJ1393" s="29">
        <f t="shared" si="239"/>
        <v>1</v>
      </c>
      <c r="AK1393" s="29">
        <f t="shared" si="240"/>
        <v>1</v>
      </c>
      <c r="AL1393" s="30">
        <f t="shared" si="244"/>
        <v>2</v>
      </c>
      <c r="AM1393" s="30">
        <f t="shared" si="241"/>
        <v>2369</v>
      </c>
      <c r="AN1393" s="31">
        <f t="shared" ca="1" si="242"/>
        <v>-8.597085160305773E-3</v>
      </c>
      <c r="AV1393" t="s">
        <v>868</v>
      </c>
      <c r="AW1393" t="s">
        <v>31</v>
      </c>
      <c r="AX1393" s="7">
        <v>43565.395833333336</v>
      </c>
      <c r="AY1393">
        <v>180.8</v>
      </c>
      <c r="AZ1393" s="7">
        <v>43566.385416666664</v>
      </c>
      <c r="BA1393">
        <v>11.35</v>
      </c>
      <c r="BB1393" s="8">
        <v>-0.93720000000000003</v>
      </c>
      <c r="BC1393">
        <v>-87518.77</v>
      </c>
      <c r="BD1393" s="8">
        <v>-0.94789999999999996</v>
      </c>
      <c r="BE1393">
        <v>510.69619999999998</v>
      </c>
      <c r="BF1393">
        <v>92333.88</v>
      </c>
      <c r="BG1393">
        <v>8379255.5999999996</v>
      </c>
      <c r="BH1393">
        <v>75</v>
      </c>
      <c r="BI1393">
        <v>-1166.92</v>
      </c>
      <c r="BJ1393" s="8">
        <v>-0.93720000000000003</v>
      </c>
      <c r="BK1393" s="8">
        <v>0.2412</v>
      </c>
      <c r="BL1393" t="s">
        <v>610</v>
      </c>
    </row>
    <row r="1394" spans="1:64" x14ac:dyDescent="0.45">
      <c r="A1394" t="s">
        <v>1145</v>
      </c>
      <c r="B1394" t="s">
        <v>31</v>
      </c>
      <c r="C1394" s="7">
        <v>43565.5625</v>
      </c>
      <c r="D1394">
        <v>134.4</v>
      </c>
      <c r="E1394" s="7">
        <v>43566.388888888891</v>
      </c>
      <c r="F1394">
        <v>137.6</v>
      </c>
      <c r="G1394" s="8">
        <v>2.3800000000000002E-2</v>
      </c>
      <c r="H1394">
        <v>301.51</v>
      </c>
      <c r="I1394" s="8">
        <v>3.5999999999999999E-3</v>
      </c>
      <c r="J1394">
        <v>628.14700000000005</v>
      </c>
      <c r="K1394">
        <v>84422.95</v>
      </c>
      <c r="L1394">
        <v>6884891.9500000002</v>
      </c>
      <c r="M1394">
        <v>28</v>
      </c>
      <c r="N1394">
        <v>10.77</v>
      </c>
      <c r="O1394" s="8">
        <v>-0.30580000000000002</v>
      </c>
      <c r="P1394" s="8">
        <v>0.41260000000000002</v>
      </c>
      <c r="Q1394" t="s">
        <v>610</v>
      </c>
      <c r="S1394" s="2">
        <v>43565</v>
      </c>
      <c r="T1394" t="s">
        <v>1145</v>
      </c>
      <c r="U1394">
        <v>134.4</v>
      </c>
      <c r="V1394">
        <v>137.6</v>
      </c>
      <c r="W1394">
        <f t="shared" si="245"/>
        <v>17652043.02608899</v>
      </c>
      <c r="X1394">
        <f t="shared" si="246"/>
        <v>44130.107565222475</v>
      </c>
      <c r="Y1394">
        <f t="shared" si="236"/>
        <v>325</v>
      </c>
      <c r="Z1394">
        <f t="shared" si="237"/>
        <v>155.99999999999667</v>
      </c>
      <c r="AA1394" t="str">
        <f t="shared" si="238"/>
        <v/>
      </c>
      <c r="AB1394" s="9" t="str">
        <f>IFERROR(AA1394/MAX($A$3:AA1394)-1,"")</f>
        <v/>
      </c>
      <c r="AG1394" s="2">
        <f t="shared" si="243"/>
        <v>43914</v>
      </c>
      <c r="AH1394">
        <v>22124360.594034016</v>
      </c>
      <c r="AI1394" s="9">
        <f>AH1394/MAX($AH$2:AH1394)-1</f>
        <v>-1.2928059067981446E-2</v>
      </c>
      <c r="AJ1394" s="29">
        <f t="shared" si="239"/>
        <v>1</v>
      </c>
      <c r="AK1394" s="29">
        <f t="shared" si="240"/>
        <v>1</v>
      </c>
      <c r="AL1394" s="30">
        <f t="shared" si="244"/>
        <v>2</v>
      </c>
      <c r="AM1394" s="30">
        <f t="shared" si="241"/>
        <v>2369</v>
      </c>
      <c r="AN1394" s="31">
        <f t="shared" ca="1" si="242"/>
        <v>-1.2928059067981446E-2</v>
      </c>
      <c r="AV1394" t="s">
        <v>1145</v>
      </c>
      <c r="AW1394" t="s">
        <v>31</v>
      </c>
      <c r="AX1394" s="7">
        <v>43565.5625</v>
      </c>
      <c r="AY1394">
        <v>134.4</v>
      </c>
      <c r="AZ1394" s="7">
        <v>43566.388888888891</v>
      </c>
      <c r="BA1394">
        <v>137.6</v>
      </c>
      <c r="BB1394" s="8">
        <v>2.3800000000000002E-2</v>
      </c>
      <c r="BC1394">
        <v>301.51</v>
      </c>
      <c r="BD1394" s="8">
        <v>3.5999999999999999E-3</v>
      </c>
      <c r="BE1394">
        <v>628.14700000000005</v>
      </c>
      <c r="BF1394">
        <v>84422.95</v>
      </c>
      <c r="BG1394">
        <v>6884891.9500000002</v>
      </c>
      <c r="BH1394">
        <v>28</v>
      </c>
      <c r="BI1394">
        <v>10.77</v>
      </c>
      <c r="BJ1394" s="8">
        <v>-0.30580000000000002</v>
      </c>
      <c r="BK1394" s="8">
        <v>0.41260000000000002</v>
      </c>
      <c r="BL1394" t="s">
        <v>610</v>
      </c>
    </row>
    <row r="1395" spans="1:64" x14ac:dyDescent="0.45">
      <c r="A1395" t="s">
        <v>1148</v>
      </c>
      <c r="B1395" t="s">
        <v>31</v>
      </c>
      <c r="C1395" s="7">
        <v>43565.59375</v>
      </c>
      <c r="D1395">
        <v>96.75</v>
      </c>
      <c r="E1395" s="7">
        <v>43566.388888888891</v>
      </c>
      <c r="F1395">
        <v>81.900000000000006</v>
      </c>
      <c r="G1395" s="8">
        <v>-0.1535</v>
      </c>
      <c r="H1395">
        <v>-14507.4</v>
      </c>
      <c r="I1395" s="8">
        <v>-0.17199999999999999</v>
      </c>
      <c r="J1395">
        <v>872.02250000000004</v>
      </c>
      <c r="K1395">
        <v>84368.18</v>
      </c>
      <c r="L1395">
        <v>6870384.54</v>
      </c>
      <c r="M1395">
        <v>19</v>
      </c>
      <c r="N1395">
        <v>-763.55</v>
      </c>
      <c r="O1395" s="8">
        <v>-0.3881</v>
      </c>
      <c r="P1395" s="8">
        <v>0.4264</v>
      </c>
      <c r="Q1395" t="s">
        <v>610</v>
      </c>
      <c r="S1395" s="2">
        <v>43565</v>
      </c>
      <c r="T1395" t="s">
        <v>1148</v>
      </c>
      <c r="U1395">
        <v>96.75</v>
      </c>
      <c r="V1395">
        <v>81.900000000000006</v>
      </c>
      <c r="W1395">
        <f t="shared" si="245"/>
        <v>17652043.02608899</v>
      </c>
      <c r="X1395">
        <f t="shared" si="246"/>
        <v>44130.107565222475</v>
      </c>
      <c r="Y1395">
        <f t="shared" si="236"/>
        <v>450</v>
      </c>
      <c r="Z1395">
        <f t="shared" si="237"/>
        <v>-7486.4249999999993</v>
      </c>
      <c r="AA1395" t="str">
        <f t="shared" si="238"/>
        <v/>
      </c>
      <c r="AB1395" s="9" t="str">
        <f>IFERROR(AA1395/MAX($A$3:AA1395)-1,"")</f>
        <v/>
      </c>
      <c r="AG1395" s="2">
        <f t="shared" si="243"/>
        <v>43915</v>
      </c>
      <c r="AH1395">
        <v>22074488.256534018</v>
      </c>
      <c r="AI1395" s="9">
        <f>AH1395/MAX($AH$2:AH1395)-1</f>
        <v>-1.5153098963064937E-2</v>
      </c>
      <c r="AJ1395" s="29">
        <f t="shared" si="239"/>
        <v>1</v>
      </c>
      <c r="AK1395" s="29">
        <f t="shared" si="240"/>
        <v>1</v>
      </c>
      <c r="AL1395" s="30">
        <f t="shared" si="244"/>
        <v>2</v>
      </c>
      <c r="AM1395" s="30">
        <f t="shared" si="241"/>
        <v>2369</v>
      </c>
      <c r="AN1395" s="31">
        <f t="shared" ca="1" si="242"/>
        <v>-1.5153098963064937E-2</v>
      </c>
      <c r="AV1395" t="s">
        <v>1148</v>
      </c>
      <c r="AW1395" t="s">
        <v>31</v>
      </c>
      <c r="AX1395" s="7">
        <v>43565.59375</v>
      </c>
      <c r="AY1395">
        <v>96.75</v>
      </c>
      <c r="AZ1395" s="7">
        <v>43566.388888888891</v>
      </c>
      <c r="BA1395">
        <v>81.900000000000006</v>
      </c>
      <c r="BB1395" s="8">
        <v>-0.1535</v>
      </c>
      <c r="BC1395">
        <v>-14507.4</v>
      </c>
      <c r="BD1395" s="8">
        <v>-0.17199999999999999</v>
      </c>
      <c r="BE1395">
        <v>872.02250000000004</v>
      </c>
      <c r="BF1395">
        <v>84368.18</v>
      </c>
      <c r="BG1395">
        <v>6870384.54</v>
      </c>
      <c r="BH1395">
        <v>19</v>
      </c>
      <c r="BI1395">
        <v>-763.55</v>
      </c>
      <c r="BJ1395" s="8">
        <v>-0.3881</v>
      </c>
      <c r="BK1395" s="8">
        <v>0.4264</v>
      </c>
      <c r="BL1395" t="s">
        <v>610</v>
      </c>
    </row>
    <row r="1396" spans="1:64" x14ac:dyDescent="0.45">
      <c r="A1396" t="s">
        <v>1148</v>
      </c>
      <c r="B1396" t="s">
        <v>31</v>
      </c>
      <c r="C1396" s="7">
        <v>43565.597222222219</v>
      </c>
      <c r="D1396">
        <v>117.85</v>
      </c>
      <c r="E1396" s="7">
        <v>43566.385416666664</v>
      </c>
      <c r="F1396">
        <v>102.1</v>
      </c>
      <c r="G1396" s="8">
        <v>-0.1336</v>
      </c>
      <c r="H1396">
        <v>-14014.14</v>
      </c>
      <c r="I1396" s="8">
        <v>-0.15229999999999999</v>
      </c>
      <c r="J1396">
        <v>780.75350000000003</v>
      </c>
      <c r="K1396">
        <v>92011.8</v>
      </c>
      <c r="L1396">
        <v>8365241.4699999997</v>
      </c>
      <c r="M1396">
        <v>17</v>
      </c>
      <c r="N1396">
        <v>-824.36</v>
      </c>
      <c r="O1396" s="8">
        <v>-0.49769999999999998</v>
      </c>
      <c r="P1396" s="8">
        <v>0.17100000000000001</v>
      </c>
      <c r="Q1396" t="s">
        <v>610</v>
      </c>
      <c r="S1396" s="2">
        <v>43565</v>
      </c>
      <c r="T1396" t="s">
        <v>1148</v>
      </c>
      <c r="U1396">
        <v>117.85</v>
      </c>
      <c r="V1396">
        <v>102.1</v>
      </c>
      <c r="W1396">
        <f t="shared" si="245"/>
        <v>17652043.02608899</v>
      </c>
      <c r="X1396">
        <f t="shared" si="246"/>
        <v>44130.107565222475</v>
      </c>
      <c r="Y1396">
        <f t="shared" si="236"/>
        <v>375</v>
      </c>
      <c r="Z1396">
        <f t="shared" si="237"/>
        <v>-6731.0625</v>
      </c>
      <c r="AA1396">
        <f t="shared" si="238"/>
        <v>17595138.66358899</v>
      </c>
      <c r="AB1396" s="9">
        <f>IFERROR(AA1396/MAX($A$3:AA1396)-1,"")</f>
        <v>-5.7737223026029794E-3</v>
      </c>
      <c r="AG1396" s="2">
        <f t="shared" si="243"/>
        <v>43916</v>
      </c>
      <c r="AH1396">
        <v>21986581.444034018</v>
      </c>
      <c r="AI1396" s="9">
        <f>AH1396/MAX($AH$2:AH1396)-1</f>
        <v>-1.9075035945909091E-2</v>
      </c>
      <c r="AJ1396" s="29">
        <f t="shared" si="239"/>
        <v>1</v>
      </c>
      <c r="AK1396" s="29">
        <f t="shared" si="240"/>
        <v>1</v>
      </c>
      <c r="AL1396" s="30">
        <f t="shared" si="244"/>
        <v>2</v>
      </c>
      <c r="AM1396" s="30">
        <f t="shared" si="241"/>
        <v>2369</v>
      </c>
      <c r="AN1396" s="31">
        <f t="shared" ca="1" si="242"/>
        <v>-1.9075035945909091E-2</v>
      </c>
      <c r="AV1396" t="s">
        <v>1148</v>
      </c>
      <c r="AW1396" t="s">
        <v>31</v>
      </c>
      <c r="AX1396" s="7">
        <v>43565.597222222219</v>
      </c>
      <c r="AY1396">
        <v>117.85</v>
      </c>
      <c r="AZ1396" s="7">
        <v>43566.385416666664</v>
      </c>
      <c r="BA1396">
        <v>102.1</v>
      </c>
      <c r="BB1396" s="8">
        <v>-0.1336</v>
      </c>
      <c r="BC1396">
        <v>-14014.14</v>
      </c>
      <c r="BD1396" s="8">
        <v>-0.15229999999999999</v>
      </c>
      <c r="BE1396">
        <v>780.75350000000003</v>
      </c>
      <c r="BF1396">
        <v>92011.8</v>
      </c>
      <c r="BG1396">
        <v>8365241.4699999997</v>
      </c>
      <c r="BH1396">
        <v>17</v>
      </c>
      <c r="BI1396">
        <v>-824.36</v>
      </c>
      <c r="BJ1396" s="8">
        <v>-0.49769999999999998</v>
      </c>
      <c r="BK1396" s="8">
        <v>0.17100000000000001</v>
      </c>
      <c r="BL1396" t="s">
        <v>610</v>
      </c>
    </row>
    <row r="1397" spans="1:64" x14ac:dyDescent="0.45">
      <c r="A1397" t="s">
        <v>1140</v>
      </c>
      <c r="B1397" t="s">
        <v>31</v>
      </c>
      <c r="C1397" s="7">
        <v>43566.420138888891</v>
      </c>
      <c r="D1397">
        <v>73.849999999999994</v>
      </c>
      <c r="E1397" s="7">
        <v>43566.635416666664</v>
      </c>
      <c r="F1397">
        <v>0.15</v>
      </c>
      <c r="G1397" s="8">
        <v>-0.998</v>
      </c>
      <c r="H1397">
        <v>-92559.82</v>
      </c>
      <c r="I1397" s="8">
        <v>-1.008</v>
      </c>
      <c r="J1397">
        <v>1243.415</v>
      </c>
      <c r="K1397">
        <v>91826.21</v>
      </c>
      <c r="L1397">
        <v>8272681.6399999997</v>
      </c>
      <c r="M1397">
        <v>63</v>
      </c>
      <c r="N1397">
        <v>-1469.2</v>
      </c>
      <c r="O1397" s="8">
        <v>-0.998</v>
      </c>
      <c r="P1397" s="8">
        <v>0.19159999999999999</v>
      </c>
      <c r="Q1397" t="s">
        <v>610</v>
      </c>
      <c r="S1397" s="2">
        <v>43566</v>
      </c>
      <c r="T1397" t="s">
        <v>1140</v>
      </c>
      <c r="U1397">
        <v>73.849999999999994</v>
      </c>
      <c r="V1397">
        <v>0.15</v>
      </c>
      <c r="W1397">
        <f t="shared" si="245"/>
        <v>17595138.66358899</v>
      </c>
      <c r="X1397">
        <f t="shared" si="246"/>
        <v>43987.846658972478</v>
      </c>
      <c r="Y1397">
        <f t="shared" si="236"/>
        <v>600</v>
      </c>
      <c r="Z1397">
        <f t="shared" si="237"/>
        <v>-44664</v>
      </c>
      <c r="AA1397">
        <f t="shared" si="238"/>
        <v>17550474.66358899</v>
      </c>
      <c r="AB1397" s="9">
        <f>IFERROR(AA1397/MAX($A$3:AA1397)-1,"")</f>
        <v>-8.2974945397021882E-3</v>
      </c>
      <c r="AG1397" s="2">
        <f t="shared" si="243"/>
        <v>43917</v>
      </c>
      <c r="AH1397">
        <v>21948367.356534019</v>
      </c>
      <c r="AI1397" s="9">
        <f>AH1397/MAX($AH$2:AH1397)-1</f>
        <v>-2.0779946393343351E-2</v>
      </c>
      <c r="AJ1397" s="29">
        <f t="shared" si="239"/>
        <v>1</v>
      </c>
      <c r="AK1397" s="29">
        <f t="shared" si="240"/>
        <v>1</v>
      </c>
      <c r="AL1397" s="30">
        <f t="shared" si="244"/>
        <v>2</v>
      </c>
      <c r="AM1397" s="30">
        <f t="shared" si="241"/>
        <v>2369</v>
      </c>
      <c r="AN1397" s="31">
        <f t="shared" ca="1" si="242"/>
        <v>-2.0779946393343351E-2</v>
      </c>
      <c r="AV1397" t="s">
        <v>1140</v>
      </c>
      <c r="AW1397" t="s">
        <v>31</v>
      </c>
      <c r="AX1397" s="7">
        <v>43566.420138888891</v>
      </c>
      <c r="AY1397">
        <v>73.849999999999994</v>
      </c>
      <c r="AZ1397" s="7">
        <v>43566.635416666664</v>
      </c>
      <c r="BA1397">
        <v>0.15</v>
      </c>
      <c r="BB1397" s="8">
        <v>-0.998</v>
      </c>
      <c r="BC1397">
        <v>-92559.82</v>
      </c>
      <c r="BD1397" s="8">
        <v>-1.008</v>
      </c>
      <c r="BE1397">
        <v>1243.415</v>
      </c>
      <c r="BF1397">
        <v>91826.21</v>
      </c>
      <c r="BG1397">
        <v>8272681.6399999997</v>
      </c>
      <c r="BH1397">
        <v>63</v>
      </c>
      <c r="BI1397">
        <v>-1469.2</v>
      </c>
      <c r="BJ1397" s="8">
        <v>-0.998</v>
      </c>
      <c r="BK1397" s="8">
        <v>0.19159999999999999</v>
      </c>
      <c r="BL1397" t="s">
        <v>610</v>
      </c>
    </row>
    <row r="1398" spans="1:64" x14ac:dyDescent="0.45">
      <c r="A1398" t="s">
        <v>1144</v>
      </c>
      <c r="B1398" t="s">
        <v>31</v>
      </c>
      <c r="C1398" s="7">
        <v>43570.503472222219</v>
      </c>
      <c r="D1398">
        <v>149</v>
      </c>
      <c r="E1398" s="7">
        <v>43571.385416666664</v>
      </c>
      <c r="F1398">
        <v>179.4</v>
      </c>
      <c r="G1398" s="8">
        <v>0.20399999999999999</v>
      </c>
      <c r="H1398">
        <v>16626.91</v>
      </c>
      <c r="I1398" s="8">
        <v>0.182</v>
      </c>
      <c r="J1398">
        <v>613.17719999999997</v>
      </c>
      <c r="K1398">
        <v>91363.41</v>
      </c>
      <c r="L1398">
        <v>8289308.5599999996</v>
      </c>
      <c r="M1398">
        <v>44</v>
      </c>
      <c r="N1398">
        <v>377.88</v>
      </c>
      <c r="O1398" s="8">
        <v>-0.32890000000000003</v>
      </c>
      <c r="P1398" s="8">
        <v>0.20399999999999999</v>
      </c>
      <c r="Q1398" t="s">
        <v>610</v>
      </c>
      <c r="S1398" s="2">
        <v>43570</v>
      </c>
      <c r="T1398" t="s">
        <v>1144</v>
      </c>
      <c r="U1398">
        <v>149</v>
      </c>
      <c r="V1398">
        <v>179.4</v>
      </c>
      <c r="W1398">
        <f t="shared" si="245"/>
        <v>17550474.66358899</v>
      </c>
      <c r="X1398">
        <f t="shared" si="246"/>
        <v>43876.186658972474</v>
      </c>
      <c r="Y1398">
        <f t="shared" si="236"/>
        <v>300</v>
      </c>
      <c r="Z1398">
        <f t="shared" si="237"/>
        <v>8134.7999999999956</v>
      </c>
      <c r="AA1398">
        <f t="shared" si="238"/>
        <v>17558609.46358899</v>
      </c>
      <c r="AB1398" s="9">
        <f>IFERROR(AA1398/MAX($A$3:AA1398)-1,"")</f>
        <v>-7.8378316704035278E-3</v>
      </c>
      <c r="AG1398" s="2">
        <f t="shared" si="243"/>
        <v>43918</v>
      </c>
      <c r="AH1398">
        <v>21948367.356534019</v>
      </c>
      <c r="AI1398" s="9">
        <f>AH1398/MAX($AH$2:AH1398)-1</f>
        <v>-2.0779946393343351E-2</v>
      </c>
      <c r="AJ1398" s="29">
        <f t="shared" si="239"/>
        <v>1</v>
      </c>
      <c r="AK1398" s="29">
        <f t="shared" si="240"/>
        <v>1</v>
      </c>
      <c r="AL1398" s="30">
        <f t="shared" si="244"/>
        <v>2</v>
      </c>
      <c r="AM1398" s="30">
        <f t="shared" si="241"/>
        <v>2369</v>
      </c>
      <c r="AN1398" s="31">
        <f t="shared" ca="1" si="242"/>
        <v>-2.0779946393343351E-2</v>
      </c>
      <c r="AV1398" t="s">
        <v>1144</v>
      </c>
      <c r="AW1398" t="s">
        <v>31</v>
      </c>
      <c r="AX1398" s="7">
        <v>43570.503472222219</v>
      </c>
      <c r="AY1398">
        <v>149</v>
      </c>
      <c r="AZ1398" s="7">
        <v>43571.385416666664</v>
      </c>
      <c r="BA1398">
        <v>179.4</v>
      </c>
      <c r="BB1398" s="8">
        <v>0.20399999999999999</v>
      </c>
      <c r="BC1398">
        <v>16626.91</v>
      </c>
      <c r="BD1398" s="8">
        <v>0.182</v>
      </c>
      <c r="BE1398">
        <v>613.17719999999997</v>
      </c>
      <c r="BF1398">
        <v>91363.41</v>
      </c>
      <c r="BG1398">
        <v>8289308.5599999996</v>
      </c>
      <c r="BH1398">
        <v>44</v>
      </c>
      <c r="BI1398">
        <v>377.88</v>
      </c>
      <c r="BJ1398" s="8">
        <v>-0.32890000000000003</v>
      </c>
      <c r="BK1398" s="8">
        <v>0.20399999999999999</v>
      </c>
      <c r="BL1398" t="s">
        <v>610</v>
      </c>
    </row>
    <row r="1399" spans="1:64" x14ac:dyDescent="0.45">
      <c r="A1399" t="s">
        <v>867</v>
      </c>
      <c r="B1399" t="s">
        <v>31</v>
      </c>
      <c r="C1399" s="7">
        <v>43571.409722222219</v>
      </c>
      <c r="D1399">
        <v>125.15</v>
      </c>
      <c r="E1399" s="7">
        <v>43573.385416666664</v>
      </c>
      <c r="F1399">
        <v>221.95</v>
      </c>
      <c r="G1399" s="8">
        <v>0.77349999999999997</v>
      </c>
      <c r="H1399">
        <v>68195.08</v>
      </c>
      <c r="I1399" s="8">
        <v>0.74570000000000003</v>
      </c>
      <c r="J1399">
        <v>730.69550000000004</v>
      </c>
      <c r="K1399">
        <v>91446.54</v>
      </c>
      <c r="L1399">
        <v>8357503.6399999997</v>
      </c>
      <c r="M1399">
        <v>71</v>
      </c>
      <c r="N1399">
        <v>960.49</v>
      </c>
      <c r="O1399" s="8">
        <v>-0.20499999999999999</v>
      </c>
      <c r="P1399" s="8">
        <v>1.1794</v>
      </c>
      <c r="Q1399" t="s">
        <v>610</v>
      </c>
      <c r="S1399" s="2">
        <v>43571</v>
      </c>
      <c r="T1399" t="s">
        <v>867</v>
      </c>
      <c r="U1399">
        <v>125.15</v>
      </c>
      <c r="V1399">
        <v>221.95</v>
      </c>
      <c r="W1399">
        <f t="shared" si="245"/>
        <v>17558609.46358899</v>
      </c>
      <c r="X1399">
        <f t="shared" si="246"/>
        <v>43896.523658972474</v>
      </c>
      <c r="Y1399">
        <f t="shared" si="236"/>
        <v>350</v>
      </c>
      <c r="Z1399">
        <f t="shared" si="237"/>
        <v>32665.149999999987</v>
      </c>
      <c r="AA1399" t="str">
        <f t="shared" si="238"/>
        <v/>
      </c>
      <c r="AB1399" s="9" t="str">
        <f>IFERROR(AA1399/MAX($A$3:AA1399)-1,"")</f>
        <v/>
      </c>
      <c r="AG1399" s="2">
        <f t="shared" si="243"/>
        <v>43919</v>
      </c>
      <c r="AH1399">
        <v>21948367.356534019</v>
      </c>
      <c r="AI1399" s="9">
        <f>AH1399/MAX($AH$2:AH1399)-1</f>
        <v>-2.0779946393343351E-2</v>
      </c>
      <c r="AJ1399" s="29">
        <f t="shared" si="239"/>
        <v>1</v>
      </c>
      <c r="AK1399" s="29">
        <f t="shared" si="240"/>
        <v>1</v>
      </c>
      <c r="AL1399" s="30">
        <f t="shared" si="244"/>
        <v>2</v>
      </c>
      <c r="AM1399" s="30">
        <f t="shared" si="241"/>
        <v>2369</v>
      </c>
      <c r="AN1399" s="31">
        <f t="shared" ca="1" si="242"/>
        <v>-2.0779946393343351E-2</v>
      </c>
      <c r="AV1399" t="s">
        <v>867</v>
      </c>
      <c r="AW1399" t="s">
        <v>31</v>
      </c>
      <c r="AX1399" s="7">
        <v>43571.409722222219</v>
      </c>
      <c r="AY1399">
        <v>125.15</v>
      </c>
      <c r="AZ1399" s="7">
        <v>43573.385416666664</v>
      </c>
      <c r="BA1399">
        <v>221.95</v>
      </c>
      <c r="BB1399" s="8">
        <v>0.77349999999999997</v>
      </c>
      <c r="BC1399">
        <v>68195.08</v>
      </c>
      <c r="BD1399" s="8">
        <v>0.74570000000000003</v>
      </c>
      <c r="BE1399">
        <v>730.69550000000004</v>
      </c>
      <c r="BF1399">
        <v>91446.54</v>
      </c>
      <c r="BG1399">
        <v>8357503.6399999997</v>
      </c>
      <c r="BH1399">
        <v>71</v>
      </c>
      <c r="BI1399">
        <v>960.49</v>
      </c>
      <c r="BJ1399" s="8">
        <v>-0.20499999999999999</v>
      </c>
      <c r="BK1399" s="8">
        <v>1.1794</v>
      </c>
      <c r="BL1399" t="s">
        <v>610</v>
      </c>
    </row>
    <row r="1400" spans="1:64" x14ac:dyDescent="0.45">
      <c r="A1400" t="s">
        <v>867</v>
      </c>
      <c r="B1400" t="s">
        <v>31</v>
      </c>
      <c r="C1400" s="7">
        <v>43571.423611111109</v>
      </c>
      <c r="D1400">
        <v>127.55</v>
      </c>
      <c r="E1400" s="7">
        <v>43573.388888888891</v>
      </c>
      <c r="F1400">
        <v>208</v>
      </c>
      <c r="G1400" s="8">
        <v>0.63070000000000004</v>
      </c>
      <c r="H1400">
        <v>50984.47</v>
      </c>
      <c r="I1400" s="8">
        <v>0.60440000000000005</v>
      </c>
      <c r="J1400">
        <v>661.32429999999999</v>
      </c>
      <c r="K1400">
        <v>84351.92</v>
      </c>
      <c r="L1400">
        <v>6921369.0099999998</v>
      </c>
      <c r="M1400">
        <v>68</v>
      </c>
      <c r="N1400">
        <v>749.77</v>
      </c>
      <c r="O1400" s="8">
        <v>-0.13800000000000001</v>
      </c>
      <c r="P1400" s="8">
        <v>1.1384000000000001</v>
      </c>
      <c r="Q1400" t="s">
        <v>610</v>
      </c>
      <c r="S1400" s="2">
        <v>43571</v>
      </c>
      <c r="T1400" t="s">
        <v>867</v>
      </c>
      <c r="U1400">
        <v>127.55</v>
      </c>
      <c r="V1400">
        <v>208</v>
      </c>
      <c r="W1400">
        <f t="shared" si="245"/>
        <v>17558609.46358899</v>
      </c>
      <c r="X1400">
        <f t="shared" si="246"/>
        <v>43896.523658972474</v>
      </c>
      <c r="Y1400">
        <f t="shared" si="236"/>
        <v>350</v>
      </c>
      <c r="Z1400">
        <f t="shared" si="237"/>
        <v>26983.074999999993</v>
      </c>
      <c r="AA1400" t="str">
        <f t="shared" si="238"/>
        <v/>
      </c>
      <c r="AB1400" s="9" t="str">
        <f>IFERROR(AA1400/MAX($A$3:AA1400)-1,"")</f>
        <v/>
      </c>
      <c r="AG1400" s="2">
        <f t="shared" si="243"/>
        <v>43920</v>
      </c>
      <c r="AH1400">
        <v>21948367.356534019</v>
      </c>
      <c r="AI1400" s="9">
        <f>AH1400/MAX($AH$2:AH1400)-1</f>
        <v>-2.0779946393343351E-2</v>
      </c>
      <c r="AJ1400" s="29">
        <f t="shared" si="239"/>
        <v>1</v>
      </c>
      <c r="AK1400" s="29">
        <f t="shared" si="240"/>
        <v>1</v>
      </c>
      <c r="AL1400" s="30">
        <f t="shared" si="244"/>
        <v>2</v>
      </c>
      <c r="AM1400" s="30">
        <f t="shared" si="241"/>
        <v>2369</v>
      </c>
      <c r="AN1400" s="31">
        <f t="shared" ca="1" si="242"/>
        <v>-2.0779946393343351E-2</v>
      </c>
      <c r="AV1400" t="s">
        <v>867</v>
      </c>
      <c r="AW1400" t="s">
        <v>31</v>
      </c>
      <c r="AX1400" s="7">
        <v>43571.423611111109</v>
      </c>
      <c r="AY1400">
        <v>127.55</v>
      </c>
      <c r="AZ1400" s="7">
        <v>43573.388888888891</v>
      </c>
      <c r="BA1400">
        <v>208</v>
      </c>
      <c r="BB1400" s="8">
        <v>0.63070000000000004</v>
      </c>
      <c r="BC1400">
        <v>50984.47</v>
      </c>
      <c r="BD1400" s="8">
        <v>0.60440000000000005</v>
      </c>
      <c r="BE1400">
        <v>661.32429999999999</v>
      </c>
      <c r="BF1400">
        <v>84351.92</v>
      </c>
      <c r="BG1400">
        <v>6921369.0099999998</v>
      </c>
      <c r="BH1400">
        <v>68</v>
      </c>
      <c r="BI1400">
        <v>749.77</v>
      </c>
      <c r="BJ1400" s="8">
        <v>-0.13800000000000001</v>
      </c>
      <c r="BK1400" s="8">
        <v>1.1384000000000001</v>
      </c>
      <c r="BL1400" t="s">
        <v>610</v>
      </c>
    </row>
    <row r="1401" spans="1:64" x14ac:dyDescent="0.45">
      <c r="A1401" t="s">
        <v>844</v>
      </c>
      <c r="B1401" t="s">
        <v>31</v>
      </c>
      <c r="C1401" s="7">
        <v>43571.527777777781</v>
      </c>
      <c r="D1401">
        <v>131.25</v>
      </c>
      <c r="E1401" s="7">
        <v>43573.388888888891</v>
      </c>
      <c r="F1401">
        <v>133</v>
      </c>
      <c r="G1401" s="8">
        <v>1.3299999999999999E-2</v>
      </c>
      <c r="H1401">
        <v>-574.12</v>
      </c>
      <c r="I1401" s="8">
        <v>-6.7999999999999996E-3</v>
      </c>
      <c r="J1401">
        <v>643.27549999999997</v>
      </c>
      <c r="K1401">
        <v>84429.91</v>
      </c>
      <c r="L1401">
        <v>6920794.8899999997</v>
      </c>
      <c r="M1401">
        <v>38</v>
      </c>
      <c r="N1401">
        <v>-15.11</v>
      </c>
      <c r="O1401" s="8">
        <v>-0.2366</v>
      </c>
      <c r="P1401" s="8">
        <v>0.67620000000000002</v>
      </c>
      <c r="Q1401" t="s">
        <v>610</v>
      </c>
      <c r="S1401" s="2">
        <v>43571</v>
      </c>
      <c r="T1401" t="s">
        <v>844</v>
      </c>
      <c r="U1401">
        <v>131.25</v>
      </c>
      <c r="V1401">
        <v>133</v>
      </c>
      <c r="W1401">
        <f t="shared" si="245"/>
        <v>17558609.46358899</v>
      </c>
      <c r="X1401">
        <f t="shared" si="246"/>
        <v>43896.523658972474</v>
      </c>
      <c r="Y1401">
        <f t="shared" si="236"/>
        <v>325</v>
      </c>
      <c r="Z1401">
        <f t="shared" si="237"/>
        <v>-290.06250000000409</v>
      </c>
      <c r="AA1401" t="str">
        <f t="shared" si="238"/>
        <v/>
      </c>
      <c r="AB1401" s="9" t="str">
        <f>IFERROR(AA1401/MAX($A$3:AA1401)-1,"")</f>
        <v/>
      </c>
      <c r="AG1401" s="2">
        <f t="shared" si="243"/>
        <v>43921</v>
      </c>
      <c r="AH1401">
        <v>21948367.356534019</v>
      </c>
      <c r="AI1401" s="9">
        <f>AH1401/MAX($AH$2:AH1401)-1</f>
        <v>-2.0779946393343351E-2</v>
      </c>
      <c r="AJ1401" s="29">
        <f t="shared" si="239"/>
        <v>1</v>
      </c>
      <c r="AK1401" s="29">
        <f t="shared" si="240"/>
        <v>1</v>
      </c>
      <c r="AL1401" s="30">
        <f t="shared" si="244"/>
        <v>2</v>
      </c>
      <c r="AM1401" s="30">
        <f t="shared" si="241"/>
        <v>2369</v>
      </c>
      <c r="AN1401" s="31">
        <f t="shared" ca="1" si="242"/>
        <v>-2.0779946393343351E-2</v>
      </c>
      <c r="AV1401" t="s">
        <v>844</v>
      </c>
      <c r="AW1401" t="s">
        <v>31</v>
      </c>
      <c r="AX1401" s="7">
        <v>43571.527777777781</v>
      </c>
      <c r="AY1401">
        <v>131.25</v>
      </c>
      <c r="AZ1401" s="7">
        <v>43573.388888888891</v>
      </c>
      <c r="BA1401">
        <v>133</v>
      </c>
      <c r="BB1401" s="8">
        <v>1.3299999999999999E-2</v>
      </c>
      <c r="BC1401">
        <v>-574.12</v>
      </c>
      <c r="BD1401" s="8">
        <v>-6.7999999999999996E-3</v>
      </c>
      <c r="BE1401">
        <v>643.27549999999997</v>
      </c>
      <c r="BF1401">
        <v>84429.91</v>
      </c>
      <c r="BG1401">
        <v>6920794.8899999997</v>
      </c>
      <c r="BH1401">
        <v>38</v>
      </c>
      <c r="BI1401">
        <v>-15.11</v>
      </c>
      <c r="BJ1401" s="8">
        <v>-0.2366</v>
      </c>
      <c r="BK1401" s="8">
        <v>0.67620000000000002</v>
      </c>
      <c r="BL1401" t="s">
        <v>610</v>
      </c>
    </row>
    <row r="1402" spans="1:64" x14ac:dyDescent="0.45">
      <c r="A1402" t="s">
        <v>844</v>
      </c>
      <c r="B1402" t="s">
        <v>31</v>
      </c>
      <c r="C1402" s="7">
        <v>43571.527777777781</v>
      </c>
      <c r="D1402">
        <v>131.25</v>
      </c>
      <c r="E1402" s="7">
        <v>43573.385416666664</v>
      </c>
      <c r="F1402">
        <v>145.80000000000001</v>
      </c>
      <c r="G1402" s="8">
        <v>0.1109</v>
      </c>
      <c r="H1402">
        <v>8215.7199999999993</v>
      </c>
      <c r="I1402" s="8">
        <v>8.9700000000000002E-2</v>
      </c>
      <c r="J1402">
        <v>697.45950000000005</v>
      </c>
      <c r="K1402">
        <v>91541.56</v>
      </c>
      <c r="L1402">
        <v>8365719.3600000003</v>
      </c>
      <c r="M1402">
        <v>37</v>
      </c>
      <c r="N1402">
        <v>222.05</v>
      </c>
      <c r="O1402" s="8">
        <v>-0.2366</v>
      </c>
      <c r="P1402" s="8">
        <v>0.48570000000000002</v>
      </c>
      <c r="Q1402" t="s">
        <v>610</v>
      </c>
      <c r="S1402" s="2">
        <v>43571</v>
      </c>
      <c r="T1402" t="s">
        <v>844</v>
      </c>
      <c r="U1402">
        <v>131.25</v>
      </c>
      <c r="V1402">
        <v>145.80000000000001</v>
      </c>
      <c r="W1402">
        <f t="shared" si="245"/>
        <v>17558609.46358899</v>
      </c>
      <c r="X1402">
        <f t="shared" si="246"/>
        <v>43896.523658972474</v>
      </c>
      <c r="Y1402">
        <f t="shared" si="236"/>
        <v>325</v>
      </c>
      <c r="Z1402">
        <f t="shared" si="237"/>
        <v>3828.3375000000042</v>
      </c>
      <c r="AA1402">
        <f t="shared" si="238"/>
        <v>17621795.96358899</v>
      </c>
      <c r="AB1402" s="9">
        <f>IFERROR(AA1402/MAX($A$3:AA1402)-1,"")</f>
        <v>-4.2674319198332533E-3</v>
      </c>
      <c r="AG1402" s="2">
        <f t="shared" si="243"/>
        <v>43922</v>
      </c>
      <c r="AH1402">
        <v>21918306.631534018</v>
      </c>
      <c r="AI1402" s="9">
        <f>AH1402/MAX($AH$2:AH1402)-1</f>
        <v>-2.2121096933964024E-2</v>
      </c>
      <c r="AJ1402" s="29">
        <f t="shared" si="239"/>
        <v>1</v>
      </c>
      <c r="AK1402" s="29">
        <f t="shared" si="240"/>
        <v>1</v>
      </c>
      <c r="AL1402" s="30">
        <f t="shared" si="244"/>
        <v>2</v>
      </c>
      <c r="AM1402" s="30">
        <f t="shared" si="241"/>
        <v>2369</v>
      </c>
      <c r="AN1402" s="31">
        <f t="shared" ca="1" si="242"/>
        <v>-2.2121096933964024E-2</v>
      </c>
      <c r="AV1402" t="s">
        <v>844</v>
      </c>
      <c r="AW1402" t="s">
        <v>31</v>
      </c>
      <c r="AX1402" s="7">
        <v>43571.527777777781</v>
      </c>
      <c r="AY1402">
        <v>131.25</v>
      </c>
      <c r="AZ1402" s="7">
        <v>43573.385416666664</v>
      </c>
      <c r="BA1402">
        <v>145.80000000000001</v>
      </c>
      <c r="BB1402" s="8">
        <v>0.1109</v>
      </c>
      <c r="BC1402">
        <v>8215.7199999999993</v>
      </c>
      <c r="BD1402" s="8">
        <v>8.9700000000000002E-2</v>
      </c>
      <c r="BE1402">
        <v>697.45950000000005</v>
      </c>
      <c r="BF1402">
        <v>91541.56</v>
      </c>
      <c r="BG1402">
        <v>8365719.3600000003</v>
      </c>
      <c r="BH1402">
        <v>37</v>
      </c>
      <c r="BI1402">
        <v>222.05</v>
      </c>
      <c r="BJ1402" s="8">
        <v>-0.2366</v>
      </c>
      <c r="BK1402" s="8">
        <v>0.48570000000000002</v>
      </c>
      <c r="BL1402" t="s">
        <v>610</v>
      </c>
    </row>
    <row r="1403" spans="1:64" x14ac:dyDescent="0.45">
      <c r="A1403" t="s">
        <v>807</v>
      </c>
      <c r="B1403" t="s">
        <v>31</v>
      </c>
      <c r="C1403" s="7">
        <v>43573.40625</v>
      </c>
      <c r="D1403">
        <v>58.1</v>
      </c>
      <c r="E1403" s="7">
        <v>43573.635416666664</v>
      </c>
      <c r="F1403">
        <v>187.95</v>
      </c>
      <c r="G1403" s="8">
        <v>2.2349000000000001</v>
      </c>
      <c r="H1403">
        <v>201342.49</v>
      </c>
      <c r="I1403" s="8">
        <v>2.1926000000000001</v>
      </c>
      <c r="J1403">
        <v>1580.527</v>
      </c>
      <c r="K1403">
        <v>91828.59</v>
      </c>
      <c r="L1403">
        <v>8567061.8499999996</v>
      </c>
      <c r="M1403">
        <v>67</v>
      </c>
      <c r="N1403">
        <v>3005.11</v>
      </c>
      <c r="O1403" s="8">
        <v>-0.87780000000000002</v>
      </c>
      <c r="P1403" s="8">
        <v>2.2349000000000001</v>
      </c>
      <c r="Q1403" t="s">
        <v>610</v>
      </c>
      <c r="S1403" s="2">
        <v>43573</v>
      </c>
      <c r="T1403" t="s">
        <v>807</v>
      </c>
      <c r="U1403">
        <v>58.1</v>
      </c>
      <c r="V1403">
        <v>187.95</v>
      </c>
      <c r="W1403">
        <f t="shared" si="245"/>
        <v>17621795.96358899</v>
      </c>
      <c r="X1403">
        <f t="shared" si="246"/>
        <v>44054.489908972479</v>
      </c>
      <c r="Y1403">
        <f t="shared" si="236"/>
        <v>750</v>
      </c>
      <c r="Z1403">
        <f t="shared" si="237"/>
        <v>95542.124999999971</v>
      </c>
      <c r="AA1403" t="str">
        <f t="shared" si="238"/>
        <v/>
      </c>
      <c r="AB1403" s="9" t="str">
        <f>IFERROR(AA1403/MAX($A$3:AA1403)-1,"")</f>
        <v/>
      </c>
      <c r="AG1403" s="2">
        <f t="shared" si="243"/>
        <v>43923</v>
      </c>
      <c r="AH1403">
        <v>21918306.631534018</v>
      </c>
      <c r="AI1403" s="9">
        <f>AH1403/MAX($AH$2:AH1403)-1</f>
        <v>-2.2121096933964024E-2</v>
      </c>
      <c r="AJ1403" s="29">
        <f t="shared" si="239"/>
        <v>1</v>
      </c>
      <c r="AK1403" s="29">
        <f t="shared" si="240"/>
        <v>1</v>
      </c>
      <c r="AL1403" s="30">
        <f t="shared" si="244"/>
        <v>2</v>
      </c>
      <c r="AM1403" s="30">
        <f t="shared" si="241"/>
        <v>2369</v>
      </c>
      <c r="AN1403" s="31">
        <f t="shared" ca="1" si="242"/>
        <v>-2.2121096933964024E-2</v>
      </c>
      <c r="AV1403" t="s">
        <v>807</v>
      </c>
      <c r="AW1403" t="s">
        <v>31</v>
      </c>
      <c r="AX1403" s="7">
        <v>43573.40625</v>
      </c>
      <c r="AY1403">
        <v>58.1</v>
      </c>
      <c r="AZ1403" s="7">
        <v>43573.635416666664</v>
      </c>
      <c r="BA1403">
        <v>187.95</v>
      </c>
      <c r="BB1403" s="8">
        <v>2.2349000000000001</v>
      </c>
      <c r="BC1403">
        <v>201342.49</v>
      </c>
      <c r="BD1403" s="8">
        <v>2.1926000000000001</v>
      </c>
      <c r="BE1403">
        <v>1580.527</v>
      </c>
      <c r="BF1403">
        <v>91828.59</v>
      </c>
      <c r="BG1403">
        <v>8567061.8499999996</v>
      </c>
      <c r="BH1403">
        <v>67</v>
      </c>
      <c r="BI1403">
        <v>3005.11</v>
      </c>
      <c r="BJ1403" s="8">
        <v>-0.87780000000000002</v>
      </c>
      <c r="BK1403" s="8">
        <v>2.2349000000000001</v>
      </c>
      <c r="BL1403" t="s">
        <v>610</v>
      </c>
    </row>
    <row r="1404" spans="1:64" x14ac:dyDescent="0.45">
      <c r="A1404" t="s">
        <v>783</v>
      </c>
      <c r="B1404" t="s">
        <v>31</v>
      </c>
      <c r="C1404" s="7">
        <v>43573.409722222219</v>
      </c>
      <c r="D1404">
        <v>95.65</v>
      </c>
      <c r="E1404" s="7">
        <v>43573.635416666664</v>
      </c>
      <c r="F1404">
        <v>280.7</v>
      </c>
      <c r="G1404" s="8">
        <v>1.9347000000000001</v>
      </c>
      <c r="H1404">
        <v>174026.34</v>
      </c>
      <c r="I1404" s="8">
        <v>1.8953</v>
      </c>
      <c r="J1404">
        <v>959.952</v>
      </c>
      <c r="K1404">
        <v>91819.41</v>
      </c>
      <c r="L1404">
        <v>8741088.1999999993</v>
      </c>
      <c r="M1404">
        <v>66</v>
      </c>
      <c r="N1404">
        <v>2636.76</v>
      </c>
      <c r="O1404" s="8">
        <v>-0.56820000000000004</v>
      </c>
      <c r="P1404" s="8">
        <v>1.9347000000000001</v>
      </c>
      <c r="Q1404" t="s">
        <v>610</v>
      </c>
      <c r="S1404" s="2">
        <v>43573</v>
      </c>
      <c r="T1404" t="s">
        <v>783</v>
      </c>
      <c r="U1404">
        <v>95.65</v>
      </c>
      <c r="V1404">
        <v>280.7</v>
      </c>
      <c r="W1404">
        <f t="shared" si="245"/>
        <v>17621795.96358899</v>
      </c>
      <c r="X1404">
        <f t="shared" si="246"/>
        <v>44054.489908972479</v>
      </c>
      <c r="Y1404">
        <f t="shared" si="236"/>
        <v>450</v>
      </c>
      <c r="Z1404">
        <f t="shared" si="237"/>
        <v>81578.924999999988</v>
      </c>
      <c r="AA1404" t="str">
        <f t="shared" si="238"/>
        <v/>
      </c>
      <c r="AB1404" s="9" t="str">
        <f>IFERROR(AA1404/MAX($A$3:AA1404)-1,"")</f>
        <v/>
      </c>
      <c r="AG1404" s="2">
        <f t="shared" si="243"/>
        <v>43924</v>
      </c>
      <c r="AH1404">
        <v>21918306.631534018</v>
      </c>
      <c r="AI1404" s="9">
        <f>AH1404/MAX($AH$2:AH1404)-1</f>
        <v>-2.2121096933964024E-2</v>
      </c>
      <c r="AJ1404" s="29">
        <f t="shared" si="239"/>
        <v>1</v>
      </c>
      <c r="AK1404" s="29">
        <f t="shared" si="240"/>
        <v>1</v>
      </c>
      <c r="AL1404" s="30">
        <f t="shared" si="244"/>
        <v>2</v>
      </c>
      <c r="AM1404" s="30">
        <f t="shared" si="241"/>
        <v>2369</v>
      </c>
      <c r="AN1404" s="31">
        <f t="shared" ca="1" si="242"/>
        <v>-2.2121096933964024E-2</v>
      </c>
      <c r="AV1404" t="s">
        <v>783</v>
      </c>
      <c r="AW1404" t="s">
        <v>31</v>
      </c>
      <c r="AX1404" s="7">
        <v>43573.409722222219</v>
      </c>
      <c r="AY1404">
        <v>95.65</v>
      </c>
      <c r="AZ1404" s="7">
        <v>43573.635416666664</v>
      </c>
      <c r="BA1404">
        <v>280.7</v>
      </c>
      <c r="BB1404" s="8">
        <v>1.9347000000000001</v>
      </c>
      <c r="BC1404">
        <v>174026.34</v>
      </c>
      <c r="BD1404" s="8">
        <v>1.8953</v>
      </c>
      <c r="BE1404">
        <v>959.952</v>
      </c>
      <c r="BF1404">
        <v>91819.41</v>
      </c>
      <c r="BG1404">
        <v>8741088.1999999993</v>
      </c>
      <c r="BH1404">
        <v>66</v>
      </c>
      <c r="BI1404">
        <v>2636.76</v>
      </c>
      <c r="BJ1404" s="8">
        <v>-0.56820000000000004</v>
      </c>
      <c r="BK1404" s="8">
        <v>1.9347000000000001</v>
      </c>
      <c r="BL1404" t="s">
        <v>610</v>
      </c>
    </row>
    <row r="1405" spans="1:64" x14ac:dyDescent="0.45">
      <c r="A1405" t="s">
        <v>1149</v>
      </c>
      <c r="B1405" t="s">
        <v>31</v>
      </c>
      <c r="C1405" s="7">
        <v>43573.423611111109</v>
      </c>
      <c r="D1405">
        <v>235</v>
      </c>
      <c r="E1405" s="7">
        <v>43573.635416666664</v>
      </c>
      <c r="F1405">
        <v>300.14999999999998</v>
      </c>
      <c r="G1405" s="8">
        <v>0.2772</v>
      </c>
      <c r="H1405">
        <v>21528.47</v>
      </c>
      <c r="I1405" s="8">
        <v>0.2545</v>
      </c>
      <c r="J1405">
        <v>360.01690000000002</v>
      </c>
      <c r="K1405">
        <v>84603.98</v>
      </c>
      <c r="L1405">
        <v>6942323.3600000003</v>
      </c>
      <c r="M1405">
        <v>62</v>
      </c>
      <c r="N1405">
        <v>347.23</v>
      </c>
      <c r="O1405" s="8">
        <v>-0.29360000000000003</v>
      </c>
      <c r="P1405" s="8">
        <v>0.2772</v>
      </c>
      <c r="Q1405" t="s">
        <v>610</v>
      </c>
      <c r="S1405" s="2">
        <v>43573</v>
      </c>
      <c r="T1405" t="s">
        <v>1149</v>
      </c>
      <c r="U1405">
        <v>235</v>
      </c>
      <c r="V1405">
        <v>300.14999999999998</v>
      </c>
      <c r="W1405">
        <f t="shared" si="245"/>
        <v>17621795.96358899</v>
      </c>
      <c r="X1405">
        <f t="shared" si="246"/>
        <v>44054.489908972479</v>
      </c>
      <c r="Y1405">
        <f t="shared" si="236"/>
        <v>175</v>
      </c>
      <c r="Z1405">
        <f t="shared" si="237"/>
        <v>10464.737499999994</v>
      </c>
      <c r="AA1405" t="str">
        <f t="shared" si="238"/>
        <v/>
      </c>
      <c r="AB1405" s="9" t="str">
        <f>IFERROR(AA1405/MAX($A$3:AA1405)-1,"")</f>
        <v/>
      </c>
      <c r="AG1405" s="2">
        <f t="shared" si="243"/>
        <v>43925</v>
      </c>
      <c r="AH1405">
        <v>21918306.631534018</v>
      </c>
      <c r="AI1405" s="9">
        <f>AH1405/MAX($AH$2:AH1405)-1</f>
        <v>-2.2121096933964024E-2</v>
      </c>
      <c r="AJ1405" s="29">
        <f t="shared" si="239"/>
        <v>1</v>
      </c>
      <c r="AK1405" s="29">
        <f t="shared" si="240"/>
        <v>1</v>
      </c>
      <c r="AL1405" s="30">
        <f t="shared" si="244"/>
        <v>2</v>
      </c>
      <c r="AM1405" s="30">
        <f t="shared" si="241"/>
        <v>2369</v>
      </c>
      <c r="AN1405" s="31">
        <f t="shared" ca="1" si="242"/>
        <v>-2.2121096933964024E-2</v>
      </c>
      <c r="AV1405" t="s">
        <v>1149</v>
      </c>
      <c r="AW1405" t="s">
        <v>31</v>
      </c>
      <c r="AX1405" s="7">
        <v>43573.423611111109</v>
      </c>
      <c r="AY1405">
        <v>235</v>
      </c>
      <c r="AZ1405" s="7">
        <v>43573.635416666664</v>
      </c>
      <c r="BA1405">
        <v>300.14999999999998</v>
      </c>
      <c r="BB1405" s="8">
        <v>0.2772</v>
      </c>
      <c r="BC1405">
        <v>21528.47</v>
      </c>
      <c r="BD1405" s="8">
        <v>0.2545</v>
      </c>
      <c r="BE1405">
        <v>360.01690000000002</v>
      </c>
      <c r="BF1405">
        <v>84603.98</v>
      </c>
      <c r="BG1405">
        <v>6942323.3600000003</v>
      </c>
      <c r="BH1405">
        <v>62</v>
      </c>
      <c r="BI1405">
        <v>347.23</v>
      </c>
      <c r="BJ1405" s="8">
        <v>-0.29360000000000003</v>
      </c>
      <c r="BK1405" s="8">
        <v>0.2772</v>
      </c>
      <c r="BL1405" t="s">
        <v>610</v>
      </c>
    </row>
    <row r="1406" spans="1:64" x14ac:dyDescent="0.45">
      <c r="A1406" t="s">
        <v>1150</v>
      </c>
      <c r="B1406" t="s">
        <v>31</v>
      </c>
      <c r="C1406" s="7">
        <v>43573.427083333336</v>
      </c>
      <c r="D1406">
        <v>214.3</v>
      </c>
      <c r="E1406" s="7">
        <v>43573.635416666664</v>
      </c>
      <c r="F1406">
        <v>242</v>
      </c>
      <c r="G1406" s="8">
        <v>0.1293</v>
      </c>
      <c r="H1406">
        <v>9133.39</v>
      </c>
      <c r="I1406" s="8">
        <v>0.108</v>
      </c>
      <c r="J1406">
        <v>394.7527</v>
      </c>
      <c r="K1406">
        <v>84595.520000000004</v>
      </c>
      <c r="L1406">
        <v>6951456.75</v>
      </c>
      <c r="M1406">
        <v>61</v>
      </c>
      <c r="N1406">
        <v>149.72999999999999</v>
      </c>
      <c r="O1406" s="8">
        <v>-0.39290000000000003</v>
      </c>
      <c r="P1406" s="8">
        <v>0.1293</v>
      </c>
      <c r="Q1406" t="s">
        <v>610</v>
      </c>
      <c r="S1406" s="2">
        <v>43573</v>
      </c>
      <c r="T1406" t="s">
        <v>1150</v>
      </c>
      <c r="U1406">
        <v>214.3</v>
      </c>
      <c r="V1406">
        <v>242</v>
      </c>
      <c r="W1406">
        <f t="shared" si="245"/>
        <v>17621795.96358899</v>
      </c>
      <c r="X1406">
        <f t="shared" si="246"/>
        <v>44054.489908972479</v>
      </c>
      <c r="Y1406">
        <f t="shared" si="236"/>
        <v>200</v>
      </c>
      <c r="Z1406">
        <f t="shared" si="237"/>
        <v>4627.3999999999942</v>
      </c>
      <c r="AA1406">
        <f t="shared" si="238"/>
        <v>17814009.15108899</v>
      </c>
      <c r="AB1406" s="9">
        <f>IFERROR(AA1406/MAX($A$3:AA1406)-1,"")</f>
        <v>0</v>
      </c>
      <c r="AG1406" s="2">
        <f t="shared" si="243"/>
        <v>43926</v>
      </c>
      <c r="AH1406">
        <v>21918306.631534018</v>
      </c>
      <c r="AI1406" s="9">
        <f>AH1406/MAX($AH$2:AH1406)-1</f>
        <v>-2.2121096933964024E-2</v>
      </c>
      <c r="AJ1406" s="29">
        <f t="shared" si="239"/>
        <v>1</v>
      </c>
      <c r="AK1406" s="29">
        <f t="shared" si="240"/>
        <v>1</v>
      </c>
      <c r="AL1406" s="30">
        <f t="shared" si="244"/>
        <v>2</v>
      </c>
      <c r="AM1406" s="30">
        <f t="shared" si="241"/>
        <v>2369</v>
      </c>
      <c r="AN1406" s="31">
        <f t="shared" ca="1" si="242"/>
        <v>-2.2121096933964024E-2</v>
      </c>
      <c r="AV1406" t="s">
        <v>1150</v>
      </c>
      <c r="AW1406" t="s">
        <v>31</v>
      </c>
      <c r="AX1406" s="7">
        <v>43573.427083333336</v>
      </c>
      <c r="AY1406">
        <v>214.3</v>
      </c>
      <c r="AZ1406" s="7">
        <v>43573.635416666664</v>
      </c>
      <c r="BA1406">
        <v>242</v>
      </c>
      <c r="BB1406" s="8">
        <v>0.1293</v>
      </c>
      <c r="BC1406">
        <v>9133.39</v>
      </c>
      <c r="BD1406" s="8">
        <v>0.108</v>
      </c>
      <c r="BE1406">
        <v>394.7527</v>
      </c>
      <c r="BF1406">
        <v>84595.520000000004</v>
      </c>
      <c r="BG1406">
        <v>6951456.75</v>
      </c>
      <c r="BH1406">
        <v>61</v>
      </c>
      <c r="BI1406">
        <v>149.72999999999999</v>
      </c>
      <c r="BJ1406" s="8">
        <v>-0.39290000000000003</v>
      </c>
      <c r="BK1406" s="8">
        <v>0.1293</v>
      </c>
      <c r="BL1406" t="s">
        <v>610</v>
      </c>
    </row>
    <row r="1407" spans="1:64" x14ac:dyDescent="0.45">
      <c r="A1407" t="s">
        <v>803</v>
      </c>
      <c r="B1407" t="s">
        <v>31</v>
      </c>
      <c r="C1407" s="7">
        <v>43577.395833333336</v>
      </c>
      <c r="D1407">
        <v>233.75</v>
      </c>
      <c r="E1407" s="7">
        <v>43578.385416666664</v>
      </c>
      <c r="F1407">
        <v>270</v>
      </c>
      <c r="G1407" s="8">
        <v>0.15509999999999999</v>
      </c>
      <c r="H1407">
        <v>12512.43</v>
      </c>
      <c r="I1407" s="8">
        <v>0.13350000000000001</v>
      </c>
      <c r="J1407">
        <v>400.87889999999999</v>
      </c>
      <c r="K1407">
        <v>93705.45</v>
      </c>
      <c r="L1407">
        <v>8753600.6300000008</v>
      </c>
      <c r="M1407">
        <v>75</v>
      </c>
      <c r="N1407">
        <v>166.83</v>
      </c>
      <c r="O1407" s="8">
        <v>-0.21240000000000001</v>
      </c>
      <c r="P1407" s="8">
        <v>0.5615</v>
      </c>
      <c r="Q1407" t="s">
        <v>610</v>
      </c>
      <c r="S1407" s="2">
        <v>43577</v>
      </c>
      <c r="T1407" t="s">
        <v>803</v>
      </c>
      <c r="U1407">
        <v>233.75</v>
      </c>
      <c r="V1407">
        <v>270</v>
      </c>
      <c r="W1407">
        <f t="shared" si="245"/>
        <v>17814009.15108899</v>
      </c>
      <c r="X1407">
        <f t="shared" si="246"/>
        <v>44535.022877722477</v>
      </c>
      <c r="Y1407">
        <f t="shared" si="236"/>
        <v>200</v>
      </c>
      <c r="Z1407">
        <f t="shared" si="237"/>
        <v>6242.5000000000009</v>
      </c>
      <c r="AA1407" t="str">
        <f t="shared" si="238"/>
        <v/>
      </c>
      <c r="AB1407" s="9" t="str">
        <f>IFERROR(AA1407/MAX($A$3:AA1407)-1,"")</f>
        <v/>
      </c>
      <c r="AG1407" s="2">
        <f t="shared" si="243"/>
        <v>43927</v>
      </c>
      <c r="AH1407">
        <v>21918306.631534018</v>
      </c>
      <c r="AI1407" s="9">
        <f>AH1407/MAX($AH$2:AH1407)-1</f>
        <v>-2.2121096933964024E-2</v>
      </c>
      <c r="AJ1407" s="29">
        <f t="shared" si="239"/>
        <v>1</v>
      </c>
      <c r="AK1407" s="29">
        <f t="shared" si="240"/>
        <v>1</v>
      </c>
      <c r="AL1407" s="30">
        <f t="shared" si="244"/>
        <v>2</v>
      </c>
      <c r="AM1407" s="30">
        <f t="shared" si="241"/>
        <v>2369</v>
      </c>
      <c r="AN1407" s="31">
        <f t="shared" ca="1" si="242"/>
        <v>-2.2121096933964024E-2</v>
      </c>
      <c r="AV1407" t="s">
        <v>803</v>
      </c>
      <c r="AW1407" t="s">
        <v>31</v>
      </c>
      <c r="AX1407" s="7">
        <v>43577.395833333336</v>
      </c>
      <c r="AY1407">
        <v>233.75</v>
      </c>
      <c r="AZ1407" s="7">
        <v>43578.385416666664</v>
      </c>
      <c r="BA1407">
        <v>270</v>
      </c>
      <c r="BB1407" s="8">
        <v>0.15509999999999999</v>
      </c>
      <c r="BC1407">
        <v>12512.43</v>
      </c>
      <c r="BD1407" s="8">
        <v>0.13350000000000001</v>
      </c>
      <c r="BE1407">
        <v>400.87889999999999</v>
      </c>
      <c r="BF1407">
        <v>93705.45</v>
      </c>
      <c r="BG1407">
        <v>8753600.6300000008</v>
      </c>
      <c r="BH1407">
        <v>75</v>
      </c>
      <c r="BI1407">
        <v>166.83</v>
      </c>
      <c r="BJ1407" s="8">
        <v>-0.21240000000000001</v>
      </c>
      <c r="BK1407" s="8">
        <v>0.5615</v>
      </c>
      <c r="BL1407" t="s">
        <v>610</v>
      </c>
    </row>
    <row r="1408" spans="1:64" x14ac:dyDescent="0.45">
      <c r="A1408" t="s">
        <v>1145</v>
      </c>
      <c r="B1408" t="s">
        <v>31</v>
      </c>
      <c r="C1408" s="7">
        <v>43577.399305555555</v>
      </c>
      <c r="D1408">
        <v>204</v>
      </c>
      <c r="E1408" s="7">
        <v>43578.385416666664</v>
      </c>
      <c r="F1408">
        <v>213.6</v>
      </c>
      <c r="G1408" s="8">
        <v>4.7100000000000003E-2</v>
      </c>
      <c r="H1408">
        <v>2491.21</v>
      </c>
      <c r="I1408" s="8">
        <v>2.6599999999999999E-2</v>
      </c>
      <c r="J1408">
        <v>459.29450000000003</v>
      </c>
      <c r="K1408">
        <v>93696.07</v>
      </c>
      <c r="L1408">
        <v>8756091.8399999999</v>
      </c>
      <c r="M1408">
        <v>74</v>
      </c>
      <c r="N1408">
        <v>33.67</v>
      </c>
      <c r="O1408" s="8">
        <v>-0.28649999999999998</v>
      </c>
      <c r="P1408" s="8">
        <v>0.4461</v>
      </c>
      <c r="Q1408" t="s">
        <v>610</v>
      </c>
      <c r="S1408" s="2">
        <v>43577</v>
      </c>
      <c r="T1408" t="s">
        <v>1145</v>
      </c>
      <c r="U1408">
        <v>204</v>
      </c>
      <c r="V1408">
        <v>213.6</v>
      </c>
      <c r="W1408">
        <f t="shared" si="245"/>
        <v>17814009.15108899</v>
      </c>
      <c r="X1408">
        <f t="shared" si="246"/>
        <v>44535.022877722477</v>
      </c>
      <c r="Y1408">
        <f t="shared" si="236"/>
        <v>225</v>
      </c>
      <c r="Z1408">
        <f t="shared" si="237"/>
        <v>1220.4000000000015</v>
      </c>
      <c r="AA1408">
        <f t="shared" si="238"/>
        <v>17821472.051088989</v>
      </c>
      <c r="AB1408" s="9">
        <f>IFERROR(AA1408/MAX($A$3:AA1408)-1,"")</f>
        <v>0</v>
      </c>
      <c r="AG1408" s="2">
        <f t="shared" si="243"/>
        <v>43928</v>
      </c>
      <c r="AH1408">
        <v>21913545.694034018</v>
      </c>
      <c r="AI1408" s="9">
        <f>AH1408/MAX($AH$2:AH1408)-1</f>
        <v>-2.2333504781811508E-2</v>
      </c>
      <c r="AJ1408" s="29">
        <f t="shared" si="239"/>
        <v>1</v>
      </c>
      <c r="AK1408" s="29">
        <f t="shared" si="240"/>
        <v>1</v>
      </c>
      <c r="AL1408" s="30">
        <f t="shared" si="244"/>
        <v>2</v>
      </c>
      <c r="AM1408" s="30">
        <f t="shared" si="241"/>
        <v>2369</v>
      </c>
      <c r="AN1408" s="31">
        <f t="shared" ca="1" si="242"/>
        <v>-2.2333504781811508E-2</v>
      </c>
      <c r="AV1408" t="s">
        <v>1145</v>
      </c>
      <c r="AW1408" t="s">
        <v>31</v>
      </c>
      <c r="AX1408" s="7">
        <v>43577.399305555555</v>
      </c>
      <c r="AY1408">
        <v>204</v>
      </c>
      <c r="AZ1408" s="7">
        <v>43578.385416666664</v>
      </c>
      <c r="BA1408">
        <v>213.6</v>
      </c>
      <c r="BB1408" s="8">
        <v>4.7100000000000003E-2</v>
      </c>
      <c r="BC1408">
        <v>2491.21</v>
      </c>
      <c r="BD1408" s="8">
        <v>2.6599999999999999E-2</v>
      </c>
      <c r="BE1408">
        <v>459.29450000000003</v>
      </c>
      <c r="BF1408">
        <v>93696.07</v>
      </c>
      <c r="BG1408">
        <v>8756091.8399999999</v>
      </c>
      <c r="BH1408">
        <v>74</v>
      </c>
      <c r="BI1408">
        <v>33.67</v>
      </c>
      <c r="BJ1408" s="8">
        <v>-0.28649999999999998</v>
      </c>
      <c r="BK1408" s="8">
        <v>0.4461</v>
      </c>
      <c r="BL1408" t="s">
        <v>610</v>
      </c>
    </row>
    <row r="1409" spans="1:64" x14ac:dyDescent="0.45">
      <c r="A1409" t="s">
        <v>1141</v>
      </c>
      <c r="B1409" t="s">
        <v>31</v>
      </c>
      <c r="C1409" s="7">
        <v>43578.607638888891</v>
      </c>
      <c r="D1409">
        <v>149.25</v>
      </c>
      <c r="E1409" s="7">
        <v>43579.388888888891</v>
      </c>
      <c r="F1409">
        <v>144.30000000000001</v>
      </c>
      <c r="G1409" s="8">
        <v>-3.32E-2</v>
      </c>
      <c r="H1409">
        <v>-4478.08</v>
      </c>
      <c r="I1409" s="8">
        <v>-5.28E-2</v>
      </c>
      <c r="J1409">
        <v>567.88800000000003</v>
      </c>
      <c r="K1409">
        <v>84757.28</v>
      </c>
      <c r="L1409">
        <v>6946978.6699999999</v>
      </c>
      <c r="M1409">
        <v>15</v>
      </c>
      <c r="N1409">
        <v>-298.54000000000002</v>
      </c>
      <c r="O1409" s="8">
        <v>-0.28339999999999999</v>
      </c>
      <c r="P1409" s="8">
        <v>0.49919999999999998</v>
      </c>
      <c r="Q1409" t="s">
        <v>610</v>
      </c>
      <c r="S1409" s="2">
        <v>43578</v>
      </c>
      <c r="T1409" t="s">
        <v>1141</v>
      </c>
      <c r="U1409">
        <v>149.25</v>
      </c>
      <c r="V1409">
        <v>144.30000000000001</v>
      </c>
      <c r="W1409">
        <f t="shared" si="245"/>
        <v>17821472.051088989</v>
      </c>
      <c r="X1409">
        <f t="shared" si="246"/>
        <v>44553.680127722473</v>
      </c>
      <c r="Y1409">
        <f t="shared" si="236"/>
        <v>300</v>
      </c>
      <c r="Z1409">
        <f t="shared" si="237"/>
        <v>-2365.6500000000024</v>
      </c>
      <c r="AA1409" t="str">
        <f t="shared" si="238"/>
        <v/>
      </c>
      <c r="AB1409" s="9" t="str">
        <f>IFERROR(AA1409/MAX($A$3:AA1409)-1,"")</f>
        <v/>
      </c>
      <c r="AG1409" s="2">
        <f t="shared" si="243"/>
        <v>43929</v>
      </c>
      <c r="AH1409">
        <v>21884427.181534018</v>
      </c>
      <c r="AI1409" s="9">
        <f>AH1409/MAX($AH$2:AH1409)-1</f>
        <v>-2.363261878459888E-2</v>
      </c>
      <c r="AJ1409" s="29">
        <f t="shared" si="239"/>
        <v>1</v>
      </c>
      <c r="AK1409" s="29">
        <f t="shared" si="240"/>
        <v>1</v>
      </c>
      <c r="AL1409" s="30">
        <f t="shared" si="244"/>
        <v>2</v>
      </c>
      <c r="AM1409" s="30">
        <f t="shared" si="241"/>
        <v>2369</v>
      </c>
      <c r="AN1409" s="31">
        <f t="shared" ca="1" si="242"/>
        <v>-2.363261878459888E-2</v>
      </c>
      <c r="AV1409" t="s">
        <v>1141</v>
      </c>
      <c r="AW1409" t="s">
        <v>31</v>
      </c>
      <c r="AX1409" s="7">
        <v>43578.607638888891</v>
      </c>
      <c r="AY1409">
        <v>149.25</v>
      </c>
      <c r="AZ1409" s="7">
        <v>43579.388888888891</v>
      </c>
      <c r="BA1409">
        <v>144.30000000000001</v>
      </c>
      <c r="BB1409" s="8">
        <v>-3.32E-2</v>
      </c>
      <c r="BC1409">
        <v>-4478.08</v>
      </c>
      <c r="BD1409" s="8">
        <v>-5.28E-2</v>
      </c>
      <c r="BE1409">
        <v>567.88800000000003</v>
      </c>
      <c r="BF1409">
        <v>84757.28</v>
      </c>
      <c r="BG1409">
        <v>6946978.6699999999</v>
      </c>
      <c r="BH1409">
        <v>15</v>
      </c>
      <c r="BI1409">
        <v>-298.54000000000002</v>
      </c>
      <c r="BJ1409" s="8">
        <v>-0.28339999999999999</v>
      </c>
      <c r="BK1409" s="8">
        <v>0.49919999999999998</v>
      </c>
      <c r="BL1409" t="s">
        <v>610</v>
      </c>
    </row>
    <row r="1410" spans="1:64" x14ac:dyDescent="0.45">
      <c r="A1410" t="s">
        <v>1138</v>
      </c>
      <c r="B1410" t="s">
        <v>31</v>
      </c>
      <c r="C1410" s="7">
        <v>43578.614583333336</v>
      </c>
      <c r="D1410">
        <v>132</v>
      </c>
      <c r="E1410" s="7">
        <v>43579.388888888891</v>
      </c>
      <c r="F1410">
        <v>102.65</v>
      </c>
      <c r="G1410" s="8">
        <v>-0.2223</v>
      </c>
      <c r="H1410">
        <v>-20369.009999999998</v>
      </c>
      <c r="I1410" s="8">
        <v>-0.24010000000000001</v>
      </c>
      <c r="J1410">
        <v>642.62630000000001</v>
      </c>
      <c r="K1410">
        <v>84826.68</v>
      </c>
      <c r="L1410">
        <v>6926609.6699999999</v>
      </c>
      <c r="M1410">
        <v>13</v>
      </c>
      <c r="N1410">
        <v>-1566.85</v>
      </c>
      <c r="O1410" s="8">
        <v>-0.28789999999999999</v>
      </c>
      <c r="P1410" s="8">
        <v>0.28639999999999999</v>
      </c>
      <c r="Q1410" t="s">
        <v>610</v>
      </c>
      <c r="S1410" s="2">
        <v>43578</v>
      </c>
      <c r="T1410" t="s">
        <v>1138</v>
      </c>
      <c r="U1410">
        <v>132</v>
      </c>
      <c r="V1410">
        <v>102.65</v>
      </c>
      <c r="W1410">
        <f t="shared" si="245"/>
        <v>17821472.051088989</v>
      </c>
      <c r="X1410">
        <f t="shared" si="246"/>
        <v>44553.680127722473</v>
      </c>
      <c r="Y1410">
        <f t="shared" ref="Y1410:Y1473" si="247">MROUND(X1410/U1410,25)</f>
        <v>350</v>
      </c>
      <c r="Z1410">
        <f t="shared" ref="Z1410:Z1473" si="248">Y1410*((V1410*0.99)-(U1410*1.01))</f>
        <v>-11093.774999999996</v>
      </c>
      <c r="AA1410" t="str">
        <f t="shared" si="238"/>
        <v/>
      </c>
      <c r="AB1410" s="9" t="str">
        <f>IFERROR(AA1410/MAX($A$3:AA1410)-1,"")</f>
        <v/>
      </c>
      <c r="AG1410" s="2">
        <f t="shared" si="243"/>
        <v>43930</v>
      </c>
      <c r="AH1410">
        <v>21864316.269034017</v>
      </c>
      <c r="AI1410" s="9">
        <f>AH1410/MAX($AH$2:AH1410)-1</f>
        <v>-2.4529861321888058E-2</v>
      </c>
      <c r="AJ1410" s="29">
        <f t="shared" si="239"/>
        <v>1</v>
      </c>
      <c r="AK1410" s="29">
        <f t="shared" si="240"/>
        <v>1</v>
      </c>
      <c r="AL1410" s="30">
        <f t="shared" si="244"/>
        <v>2</v>
      </c>
      <c r="AM1410" s="30">
        <f t="shared" si="241"/>
        <v>2369</v>
      </c>
      <c r="AN1410" s="31">
        <f t="shared" ca="1" si="242"/>
        <v>-2.4529861321888058E-2</v>
      </c>
      <c r="AV1410" t="s">
        <v>1138</v>
      </c>
      <c r="AW1410" t="s">
        <v>31</v>
      </c>
      <c r="AX1410" s="7">
        <v>43578.614583333336</v>
      </c>
      <c r="AY1410">
        <v>132</v>
      </c>
      <c r="AZ1410" s="7">
        <v>43579.388888888891</v>
      </c>
      <c r="BA1410">
        <v>102.65</v>
      </c>
      <c r="BB1410" s="8">
        <v>-0.2223</v>
      </c>
      <c r="BC1410">
        <v>-20369.009999999998</v>
      </c>
      <c r="BD1410" s="8">
        <v>-0.24010000000000001</v>
      </c>
      <c r="BE1410">
        <v>642.62630000000001</v>
      </c>
      <c r="BF1410">
        <v>84826.68</v>
      </c>
      <c r="BG1410">
        <v>6926609.6699999999</v>
      </c>
      <c r="BH1410">
        <v>13</v>
      </c>
      <c r="BI1410">
        <v>-1566.85</v>
      </c>
      <c r="BJ1410" s="8">
        <v>-0.28789999999999999</v>
      </c>
      <c r="BK1410" s="8">
        <v>0.28639999999999999</v>
      </c>
      <c r="BL1410" t="s">
        <v>610</v>
      </c>
    </row>
    <row r="1411" spans="1:64" x14ac:dyDescent="0.45">
      <c r="A1411" t="s">
        <v>1138</v>
      </c>
      <c r="B1411" t="s">
        <v>31</v>
      </c>
      <c r="C1411" s="7">
        <v>43578.614583333336</v>
      </c>
      <c r="D1411">
        <v>132</v>
      </c>
      <c r="E1411" s="7">
        <v>43579.385416666664</v>
      </c>
      <c r="F1411">
        <v>100.95</v>
      </c>
      <c r="G1411" s="8">
        <v>-0.23519999999999999</v>
      </c>
      <c r="H1411">
        <v>-23714.73</v>
      </c>
      <c r="I1411" s="8">
        <v>-0.25290000000000001</v>
      </c>
      <c r="J1411">
        <v>710.45799999999997</v>
      </c>
      <c r="K1411">
        <v>93780.45</v>
      </c>
      <c r="L1411">
        <v>8732377.1099999994</v>
      </c>
      <c r="M1411">
        <v>12</v>
      </c>
      <c r="N1411">
        <v>-1976.23</v>
      </c>
      <c r="O1411" s="8">
        <v>-0.23519999999999999</v>
      </c>
      <c r="P1411" s="8">
        <v>0.28639999999999999</v>
      </c>
      <c r="Q1411" t="s">
        <v>610</v>
      </c>
      <c r="S1411" s="2">
        <v>43578</v>
      </c>
      <c r="T1411" t="s">
        <v>1138</v>
      </c>
      <c r="U1411">
        <v>132</v>
      </c>
      <c r="V1411">
        <v>100.95</v>
      </c>
      <c r="W1411">
        <f t="shared" si="245"/>
        <v>17821472.051088989</v>
      </c>
      <c r="X1411">
        <f t="shared" si="246"/>
        <v>44553.680127722473</v>
      </c>
      <c r="Y1411">
        <f t="shared" si="247"/>
        <v>350</v>
      </c>
      <c r="Z1411">
        <f t="shared" si="248"/>
        <v>-11682.824999999997</v>
      </c>
      <c r="AA1411">
        <f t="shared" ref="AA1411:AA1474" si="249">IF(S1411&lt;&gt;S1412,W1411+SUMIF($S$3:$S$3590,S1411,$Z$3:$Z$3590),"")</f>
        <v>17796329.801088989</v>
      </c>
      <c r="AB1411" s="9">
        <f>IFERROR(AA1411/MAX($A$3:AA1411)-1,"")</f>
        <v>-1.410784133203169E-3</v>
      </c>
      <c r="AG1411" s="2">
        <f t="shared" si="243"/>
        <v>43931</v>
      </c>
      <c r="AH1411">
        <v>21864316.269034017</v>
      </c>
      <c r="AI1411" s="9">
        <f>AH1411/MAX($AH$2:AH1411)-1</f>
        <v>-2.4529861321888058E-2</v>
      </c>
      <c r="AJ1411" s="29">
        <f t="shared" ref="AJ1411:AJ1474" si="250">IF(AG1411=$AP$3,1,IF(AJ1410=1,1,""))</f>
        <v>1</v>
      </c>
      <c r="AK1411" s="29">
        <f t="shared" ref="AK1411:AK1474" si="251">IF(AG1411=$AP$4,1,IF(AK1412=1,1,""))</f>
        <v>1</v>
      </c>
      <c r="AL1411" s="30">
        <f t="shared" si="244"/>
        <v>2</v>
      </c>
      <c r="AM1411" s="30">
        <f t="shared" ref="AM1411:AM1474" si="252">IF(AND(AK1411=1,AK1412&lt;&gt;1),ROW(),IF(AND(AK1411="",AK1412=""),"",AM1412))</f>
        <v>2369</v>
      </c>
      <c r="AN1411" s="31">
        <f t="shared" ref="AN1411:AN1474" ca="1" si="253">IF(AM1411="","",IF(AJ1411=1,AH1411/MAX(INDIRECT("AH"&amp;AL1411&amp;":"&amp;"AJ"&amp;ROW(AN1411)))-1,""))</f>
        <v>-2.4529861321888058E-2</v>
      </c>
      <c r="AV1411" t="s">
        <v>1138</v>
      </c>
      <c r="AW1411" t="s">
        <v>31</v>
      </c>
      <c r="AX1411" s="7">
        <v>43578.614583333336</v>
      </c>
      <c r="AY1411">
        <v>132</v>
      </c>
      <c r="AZ1411" s="7">
        <v>43579.385416666664</v>
      </c>
      <c r="BA1411">
        <v>100.95</v>
      </c>
      <c r="BB1411" s="8">
        <v>-0.23519999999999999</v>
      </c>
      <c r="BC1411">
        <v>-23714.73</v>
      </c>
      <c r="BD1411" s="8">
        <v>-0.25290000000000001</v>
      </c>
      <c r="BE1411">
        <v>710.45799999999997</v>
      </c>
      <c r="BF1411">
        <v>93780.45</v>
      </c>
      <c r="BG1411">
        <v>8732377.1099999994</v>
      </c>
      <c r="BH1411">
        <v>12</v>
      </c>
      <c r="BI1411">
        <v>-1976.23</v>
      </c>
      <c r="BJ1411" s="8">
        <v>-0.23519999999999999</v>
      </c>
      <c r="BK1411" s="8">
        <v>0.28639999999999999</v>
      </c>
      <c r="BL1411" t="s">
        <v>610</v>
      </c>
    </row>
    <row r="1412" spans="1:64" x14ac:dyDescent="0.45">
      <c r="A1412" t="s">
        <v>1138</v>
      </c>
      <c r="B1412" t="s">
        <v>31</v>
      </c>
      <c r="C1412" s="7">
        <v>43579.552083333336</v>
      </c>
      <c r="D1412">
        <v>152.80000000000001</v>
      </c>
      <c r="E1412" s="7">
        <v>43580.388888888891</v>
      </c>
      <c r="F1412">
        <v>2.85</v>
      </c>
      <c r="G1412" s="8">
        <v>-0.98129999999999995</v>
      </c>
      <c r="H1412">
        <v>-83916.61</v>
      </c>
      <c r="I1412" s="8">
        <v>-0.99150000000000005</v>
      </c>
      <c r="J1412">
        <v>553.88120000000004</v>
      </c>
      <c r="K1412">
        <v>84633.05</v>
      </c>
      <c r="L1412">
        <v>6842693.0599999996</v>
      </c>
      <c r="M1412">
        <v>31</v>
      </c>
      <c r="N1412">
        <v>-2706.99</v>
      </c>
      <c r="O1412" s="8">
        <v>-0.99509999999999998</v>
      </c>
      <c r="P1412" s="8">
        <v>0.11260000000000001</v>
      </c>
      <c r="Q1412" t="s">
        <v>610</v>
      </c>
      <c r="S1412" s="2">
        <v>43579</v>
      </c>
      <c r="T1412" t="s">
        <v>1138</v>
      </c>
      <c r="U1412">
        <v>152.80000000000001</v>
      </c>
      <c r="V1412">
        <v>2.85</v>
      </c>
      <c r="W1412">
        <f t="shared" si="245"/>
        <v>17796329.801088989</v>
      </c>
      <c r="X1412">
        <f t="shared" si="246"/>
        <v>44490.824502722469</v>
      </c>
      <c r="Y1412">
        <f t="shared" si="247"/>
        <v>300</v>
      </c>
      <c r="Z1412">
        <f t="shared" si="248"/>
        <v>-45451.950000000004</v>
      </c>
      <c r="AA1412" t="str">
        <f t="shared" si="249"/>
        <v/>
      </c>
      <c r="AB1412" s="9" t="str">
        <f>IFERROR(AA1412/MAX($A$3:AA1412)-1,"")</f>
        <v/>
      </c>
      <c r="AG1412" s="2">
        <f t="shared" ref="AG1412:AG1475" si="254">AG1411+1</f>
        <v>43932</v>
      </c>
      <c r="AH1412">
        <v>21864316.269034017</v>
      </c>
      <c r="AI1412" s="9">
        <f>AH1412/MAX($AH$2:AH1412)-1</f>
        <v>-2.4529861321888058E-2</v>
      </c>
      <c r="AJ1412" s="29">
        <f t="shared" si="250"/>
        <v>1</v>
      </c>
      <c r="AK1412" s="29">
        <f t="shared" si="251"/>
        <v>1</v>
      </c>
      <c r="AL1412" s="30">
        <f t="shared" ref="AL1412:AL1475" si="255">IF(AND(AJ1412=1,AJ1411&lt;&gt;1),ROW(),IF(AND(AJ1412="",AJ1411=""),"",AL1411))</f>
        <v>2</v>
      </c>
      <c r="AM1412" s="30">
        <f t="shared" si="252"/>
        <v>2369</v>
      </c>
      <c r="AN1412" s="31">
        <f t="shared" ca="1" si="253"/>
        <v>-2.4529861321888058E-2</v>
      </c>
      <c r="AV1412" t="s">
        <v>1138</v>
      </c>
      <c r="AW1412" t="s">
        <v>31</v>
      </c>
      <c r="AX1412" s="7">
        <v>43579.552083333336</v>
      </c>
      <c r="AY1412">
        <v>152.80000000000001</v>
      </c>
      <c r="AZ1412" s="7">
        <v>43580.388888888891</v>
      </c>
      <c r="BA1412">
        <v>2.85</v>
      </c>
      <c r="BB1412" s="8">
        <v>-0.98129999999999995</v>
      </c>
      <c r="BC1412">
        <v>-83916.61</v>
      </c>
      <c r="BD1412" s="8">
        <v>-0.99150000000000005</v>
      </c>
      <c r="BE1412">
        <v>553.88120000000004</v>
      </c>
      <c r="BF1412">
        <v>84633.05</v>
      </c>
      <c r="BG1412">
        <v>6842693.0599999996</v>
      </c>
      <c r="BH1412">
        <v>31</v>
      </c>
      <c r="BI1412">
        <v>-2706.99</v>
      </c>
      <c r="BJ1412" s="8">
        <v>-0.99509999999999998</v>
      </c>
      <c r="BK1412" s="8">
        <v>0.11260000000000001</v>
      </c>
      <c r="BL1412" t="s">
        <v>610</v>
      </c>
    </row>
    <row r="1413" spans="1:64" x14ac:dyDescent="0.45">
      <c r="A1413" t="s">
        <v>1143</v>
      </c>
      <c r="B1413" t="s">
        <v>31</v>
      </c>
      <c r="C1413" s="7">
        <v>43579.583333333336</v>
      </c>
      <c r="D1413">
        <v>162</v>
      </c>
      <c r="E1413" s="7">
        <v>43580.385416666664</v>
      </c>
      <c r="F1413">
        <v>317.55</v>
      </c>
      <c r="G1413" s="8">
        <v>0.96020000000000005</v>
      </c>
      <c r="H1413">
        <v>87160.19</v>
      </c>
      <c r="I1413" s="8">
        <v>0.93059999999999998</v>
      </c>
      <c r="J1413">
        <v>578.15980000000002</v>
      </c>
      <c r="K1413">
        <v>93661.88</v>
      </c>
      <c r="L1413">
        <v>8819537.3000000007</v>
      </c>
      <c r="M1413">
        <v>21</v>
      </c>
      <c r="N1413">
        <v>4150.49</v>
      </c>
      <c r="O1413" s="8">
        <v>-0.14319999999999999</v>
      </c>
      <c r="P1413" s="8">
        <v>1.2262</v>
      </c>
      <c r="Q1413" t="s">
        <v>610</v>
      </c>
      <c r="S1413" s="2">
        <v>43579</v>
      </c>
      <c r="T1413" t="s">
        <v>1143</v>
      </c>
      <c r="U1413">
        <v>162</v>
      </c>
      <c r="V1413">
        <v>317.55</v>
      </c>
      <c r="W1413">
        <f t="shared" si="245"/>
        <v>17796329.801088989</v>
      </c>
      <c r="X1413">
        <f t="shared" si="246"/>
        <v>44490.824502722469</v>
      </c>
      <c r="Y1413">
        <f t="shared" si="247"/>
        <v>275</v>
      </c>
      <c r="Z1413">
        <f t="shared" si="248"/>
        <v>41457.487500000003</v>
      </c>
      <c r="AA1413" t="str">
        <f t="shared" si="249"/>
        <v/>
      </c>
      <c r="AB1413" s="9" t="str">
        <f>IFERROR(AA1413/MAX($A$3:AA1413)-1,"")</f>
        <v/>
      </c>
      <c r="AG1413" s="2">
        <f t="shared" si="254"/>
        <v>43933</v>
      </c>
      <c r="AH1413">
        <v>21864316.269034017</v>
      </c>
      <c r="AI1413" s="9">
        <f>AH1413/MAX($AH$2:AH1413)-1</f>
        <v>-2.4529861321888058E-2</v>
      </c>
      <c r="AJ1413" s="29">
        <f t="shared" si="250"/>
        <v>1</v>
      </c>
      <c r="AK1413" s="29">
        <f t="shared" si="251"/>
        <v>1</v>
      </c>
      <c r="AL1413" s="30">
        <f t="shared" si="255"/>
        <v>2</v>
      </c>
      <c r="AM1413" s="30">
        <f t="shared" si="252"/>
        <v>2369</v>
      </c>
      <c r="AN1413" s="31">
        <f t="shared" ca="1" si="253"/>
        <v>-2.4529861321888058E-2</v>
      </c>
      <c r="AV1413" t="s">
        <v>1143</v>
      </c>
      <c r="AW1413" t="s">
        <v>31</v>
      </c>
      <c r="AX1413" s="7">
        <v>43579.583333333336</v>
      </c>
      <c r="AY1413">
        <v>162</v>
      </c>
      <c r="AZ1413" s="7">
        <v>43580.385416666664</v>
      </c>
      <c r="BA1413">
        <v>317.55</v>
      </c>
      <c r="BB1413" s="8">
        <v>0.96020000000000005</v>
      </c>
      <c r="BC1413">
        <v>87160.19</v>
      </c>
      <c r="BD1413" s="8">
        <v>0.93059999999999998</v>
      </c>
      <c r="BE1413">
        <v>578.15980000000002</v>
      </c>
      <c r="BF1413">
        <v>93661.88</v>
      </c>
      <c r="BG1413">
        <v>8819537.3000000007</v>
      </c>
      <c r="BH1413">
        <v>21</v>
      </c>
      <c r="BI1413">
        <v>4150.49</v>
      </c>
      <c r="BJ1413" s="8">
        <v>-0.14319999999999999</v>
      </c>
      <c r="BK1413" s="8">
        <v>1.2262</v>
      </c>
      <c r="BL1413" t="s">
        <v>610</v>
      </c>
    </row>
    <row r="1414" spans="1:64" x14ac:dyDescent="0.45">
      <c r="A1414" t="s">
        <v>1177</v>
      </c>
      <c r="B1414" t="s">
        <v>31</v>
      </c>
      <c r="C1414" s="7">
        <v>43579.590277777781</v>
      </c>
      <c r="D1414">
        <v>120.95</v>
      </c>
      <c r="E1414" s="7">
        <v>43580.385416666664</v>
      </c>
      <c r="F1414">
        <v>223.6</v>
      </c>
      <c r="G1414" s="8">
        <v>0.84870000000000001</v>
      </c>
      <c r="H1414">
        <v>76783.710000000006</v>
      </c>
      <c r="I1414" s="8">
        <v>0.82020000000000004</v>
      </c>
      <c r="J1414">
        <v>773.99419999999998</v>
      </c>
      <c r="K1414">
        <v>93614.59</v>
      </c>
      <c r="L1414">
        <v>8896321.0099999998</v>
      </c>
      <c r="M1414">
        <v>19</v>
      </c>
      <c r="N1414">
        <v>4041.25</v>
      </c>
      <c r="O1414" s="8">
        <v>-0.2084</v>
      </c>
      <c r="P1414" s="8">
        <v>1.2649999999999999</v>
      </c>
      <c r="Q1414" t="s">
        <v>610</v>
      </c>
      <c r="S1414" s="2">
        <v>43579</v>
      </c>
      <c r="T1414" t="s">
        <v>1177</v>
      </c>
      <c r="U1414">
        <v>120.95</v>
      </c>
      <c r="V1414">
        <v>223.6</v>
      </c>
      <c r="W1414">
        <f t="shared" ref="W1414:W1477" si="256">IF(S1414&lt;&gt;S1413,AA1413,W1413)</f>
        <v>17796329.801088989</v>
      </c>
      <c r="X1414">
        <f t="shared" si="246"/>
        <v>44490.824502722469</v>
      </c>
      <c r="Y1414">
        <f t="shared" si="247"/>
        <v>375</v>
      </c>
      <c r="Z1414">
        <f t="shared" si="248"/>
        <v>37201.6875</v>
      </c>
      <c r="AA1414" t="str">
        <f t="shared" si="249"/>
        <v/>
      </c>
      <c r="AB1414" s="9" t="str">
        <f>IFERROR(AA1414/MAX($A$3:AA1414)-1,"")</f>
        <v/>
      </c>
      <c r="AG1414" s="2">
        <f t="shared" si="254"/>
        <v>43934</v>
      </c>
      <c r="AH1414">
        <v>21864316.269034017</v>
      </c>
      <c r="AI1414" s="9">
        <f>AH1414/MAX($AH$2:AH1414)-1</f>
        <v>-2.4529861321888058E-2</v>
      </c>
      <c r="AJ1414" s="29">
        <f t="shared" si="250"/>
        <v>1</v>
      </c>
      <c r="AK1414" s="29">
        <f t="shared" si="251"/>
        <v>1</v>
      </c>
      <c r="AL1414" s="30">
        <f t="shared" si="255"/>
        <v>2</v>
      </c>
      <c r="AM1414" s="30">
        <f t="shared" si="252"/>
        <v>2369</v>
      </c>
      <c r="AN1414" s="31">
        <f t="shared" ca="1" si="253"/>
        <v>-2.4529861321888058E-2</v>
      </c>
      <c r="AV1414" t="s">
        <v>1177</v>
      </c>
      <c r="AW1414" t="s">
        <v>31</v>
      </c>
      <c r="AX1414" s="7">
        <v>43579.590277777781</v>
      </c>
      <c r="AY1414">
        <v>120.95</v>
      </c>
      <c r="AZ1414" s="7">
        <v>43580.385416666664</v>
      </c>
      <c r="BA1414">
        <v>223.6</v>
      </c>
      <c r="BB1414" s="8">
        <v>0.84870000000000001</v>
      </c>
      <c r="BC1414">
        <v>76783.710000000006</v>
      </c>
      <c r="BD1414" s="8">
        <v>0.82020000000000004</v>
      </c>
      <c r="BE1414">
        <v>773.99419999999998</v>
      </c>
      <c r="BF1414">
        <v>93614.59</v>
      </c>
      <c r="BG1414">
        <v>8896321.0099999998</v>
      </c>
      <c r="BH1414">
        <v>19</v>
      </c>
      <c r="BI1414">
        <v>4041.25</v>
      </c>
      <c r="BJ1414" s="8">
        <v>-0.2084</v>
      </c>
      <c r="BK1414" s="8">
        <v>1.2649999999999999</v>
      </c>
      <c r="BL1414" t="s">
        <v>610</v>
      </c>
    </row>
    <row r="1415" spans="1:64" x14ac:dyDescent="0.45">
      <c r="A1415" t="s">
        <v>1180</v>
      </c>
      <c r="B1415" t="s">
        <v>31</v>
      </c>
      <c r="C1415" s="7">
        <v>43579.625</v>
      </c>
      <c r="D1415">
        <v>157.25</v>
      </c>
      <c r="E1415" s="7">
        <v>43580.388888888891</v>
      </c>
      <c r="F1415">
        <v>173.6</v>
      </c>
      <c r="G1415" s="8">
        <v>0.104</v>
      </c>
      <c r="H1415">
        <v>6989.5</v>
      </c>
      <c r="I1415" s="8">
        <v>8.2900000000000001E-2</v>
      </c>
      <c r="J1415">
        <v>535.94320000000005</v>
      </c>
      <c r="K1415">
        <v>84277.07</v>
      </c>
      <c r="L1415">
        <v>6849682.5599999996</v>
      </c>
      <c r="M1415">
        <v>10</v>
      </c>
      <c r="N1415">
        <v>698.95</v>
      </c>
      <c r="O1415" s="8">
        <v>-0.42959999999999998</v>
      </c>
      <c r="P1415" s="8">
        <v>0.29730000000000001</v>
      </c>
      <c r="Q1415" t="s">
        <v>610</v>
      </c>
      <c r="S1415" s="2">
        <v>43579</v>
      </c>
      <c r="T1415" t="s">
        <v>1180</v>
      </c>
      <c r="U1415">
        <v>157.25</v>
      </c>
      <c r="V1415">
        <v>173.6</v>
      </c>
      <c r="W1415">
        <f t="shared" si="256"/>
        <v>17796329.801088989</v>
      </c>
      <c r="X1415">
        <f t="shared" si="246"/>
        <v>44490.824502722469</v>
      </c>
      <c r="Y1415">
        <f t="shared" si="247"/>
        <v>275</v>
      </c>
      <c r="Z1415">
        <f t="shared" si="248"/>
        <v>3586.4125000000035</v>
      </c>
      <c r="AA1415">
        <f t="shared" si="249"/>
        <v>17833123.438588988</v>
      </c>
      <c r="AB1415" s="9">
        <f>IFERROR(AA1415/MAX($A$3:AA1415)-1,"")</f>
        <v>0</v>
      </c>
      <c r="AG1415" s="2">
        <f t="shared" si="254"/>
        <v>43935</v>
      </c>
      <c r="AH1415">
        <v>21864316.269034017</v>
      </c>
      <c r="AI1415" s="9">
        <f>AH1415/MAX($AH$2:AH1415)-1</f>
        <v>-2.4529861321888058E-2</v>
      </c>
      <c r="AJ1415" s="29">
        <f t="shared" si="250"/>
        <v>1</v>
      </c>
      <c r="AK1415" s="29">
        <f t="shared" si="251"/>
        <v>1</v>
      </c>
      <c r="AL1415" s="30">
        <f t="shared" si="255"/>
        <v>2</v>
      </c>
      <c r="AM1415" s="30">
        <f t="shared" si="252"/>
        <v>2369</v>
      </c>
      <c r="AN1415" s="31">
        <f t="shared" ca="1" si="253"/>
        <v>-2.4529861321888058E-2</v>
      </c>
      <c r="AV1415" t="s">
        <v>1180</v>
      </c>
      <c r="AW1415" t="s">
        <v>31</v>
      </c>
      <c r="AX1415" s="7">
        <v>43579.625</v>
      </c>
      <c r="AY1415">
        <v>157.25</v>
      </c>
      <c r="AZ1415" s="7">
        <v>43580.388888888891</v>
      </c>
      <c r="BA1415">
        <v>173.6</v>
      </c>
      <c r="BB1415" s="8">
        <v>0.104</v>
      </c>
      <c r="BC1415">
        <v>6989.5</v>
      </c>
      <c r="BD1415" s="8">
        <v>8.2900000000000001E-2</v>
      </c>
      <c r="BE1415">
        <v>535.94320000000005</v>
      </c>
      <c r="BF1415">
        <v>84277.07</v>
      </c>
      <c r="BG1415">
        <v>6849682.5599999996</v>
      </c>
      <c r="BH1415">
        <v>10</v>
      </c>
      <c r="BI1415">
        <v>698.95</v>
      </c>
      <c r="BJ1415" s="8">
        <v>-0.42959999999999998</v>
      </c>
      <c r="BK1415" s="8">
        <v>0.29730000000000001</v>
      </c>
      <c r="BL1415" t="s">
        <v>610</v>
      </c>
    </row>
    <row r="1416" spans="1:64" x14ac:dyDescent="0.45">
      <c r="A1416" t="s">
        <v>831</v>
      </c>
      <c r="B1416" t="s">
        <v>31</v>
      </c>
      <c r="C1416" s="7">
        <v>43580.46875</v>
      </c>
      <c r="D1416">
        <v>96.45</v>
      </c>
      <c r="E1416" s="7">
        <v>43580.635416666664</v>
      </c>
      <c r="F1416">
        <v>0.3</v>
      </c>
      <c r="G1416" s="8">
        <v>-0.99690000000000001</v>
      </c>
      <c r="H1416">
        <v>-95135.48</v>
      </c>
      <c r="I1416" s="8">
        <v>-1.0068999999999999</v>
      </c>
      <c r="J1416">
        <v>979.59159999999997</v>
      </c>
      <c r="K1416">
        <v>94481.600000000006</v>
      </c>
      <c r="L1416">
        <v>8801185.5299999993</v>
      </c>
      <c r="M1416">
        <v>49</v>
      </c>
      <c r="N1416">
        <v>-1941.54</v>
      </c>
      <c r="O1416" s="8">
        <v>-0.99739999999999995</v>
      </c>
      <c r="P1416" s="8">
        <v>0.1923</v>
      </c>
      <c r="Q1416" t="s">
        <v>610</v>
      </c>
      <c r="S1416" s="2">
        <v>43580</v>
      </c>
      <c r="T1416" t="s">
        <v>831</v>
      </c>
      <c r="U1416">
        <v>96.45</v>
      </c>
      <c r="V1416">
        <v>0.3</v>
      </c>
      <c r="W1416">
        <f t="shared" si="256"/>
        <v>17833123.438588988</v>
      </c>
      <c r="X1416">
        <f t="shared" si="246"/>
        <v>44582.808596472474</v>
      </c>
      <c r="Y1416">
        <f t="shared" si="247"/>
        <v>450</v>
      </c>
      <c r="Z1416">
        <f t="shared" si="248"/>
        <v>-43702.875</v>
      </c>
      <c r="AA1416">
        <f t="shared" si="249"/>
        <v>17789420.563588988</v>
      </c>
      <c r="AB1416" s="9">
        <f>IFERROR(AA1416/MAX($A$3:AA1416)-1,"")</f>
        <v>-2.4506573484166516E-3</v>
      </c>
      <c r="AG1416" s="2">
        <f t="shared" si="254"/>
        <v>43936</v>
      </c>
      <c r="AH1416">
        <v>22008367.569034018</v>
      </c>
      <c r="AI1416" s="9">
        <f>AH1416/MAX($AH$2:AH1416)-1</f>
        <v>-1.8103054288055698E-2</v>
      </c>
      <c r="AJ1416" s="29">
        <f t="shared" si="250"/>
        <v>1</v>
      </c>
      <c r="AK1416" s="29">
        <f t="shared" si="251"/>
        <v>1</v>
      </c>
      <c r="AL1416" s="30">
        <f t="shared" si="255"/>
        <v>2</v>
      </c>
      <c r="AM1416" s="30">
        <f t="shared" si="252"/>
        <v>2369</v>
      </c>
      <c r="AN1416" s="31">
        <f t="shared" ca="1" si="253"/>
        <v>-1.8103054288055698E-2</v>
      </c>
      <c r="AV1416" t="s">
        <v>831</v>
      </c>
      <c r="AW1416" t="s">
        <v>31</v>
      </c>
      <c r="AX1416" s="7">
        <v>43580.46875</v>
      </c>
      <c r="AY1416">
        <v>96.45</v>
      </c>
      <c r="AZ1416" s="7">
        <v>43580.635416666664</v>
      </c>
      <c r="BA1416">
        <v>0.3</v>
      </c>
      <c r="BB1416" s="8">
        <v>-0.99690000000000001</v>
      </c>
      <c r="BC1416">
        <v>-95135.48</v>
      </c>
      <c r="BD1416" s="8">
        <v>-1.0068999999999999</v>
      </c>
      <c r="BE1416">
        <v>979.59159999999997</v>
      </c>
      <c r="BF1416">
        <v>94481.600000000006</v>
      </c>
      <c r="BG1416">
        <v>8801185.5299999993</v>
      </c>
      <c r="BH1416">
        <v>49</v>
      </c>
      <c r="BI1416">
        <v>-1941.54</v>
      </c>
      <c r="BJ1416" s="8">
        <v>-0.99739999999999995</v>
      </c>
      <c r="BK1416" s="8">
        <v>0.1923</v>
      </c>
      <c r="BL1416" t="s">
        <v>610</v>
      </c>
    </row>
    <row r="1417" spans="1:64" x14ac:dyDescent="0.45">
      <c r="A1417" t="s">
        <v>1141</v>
      </c>
      <c r="B1417" t="s">
        <v>31</v>
      </c>
      <c r="C1417" s="7">
        <v>43581.4375</v>
      </c>
      <c r="D1417">
        <v>191.95</v>
      </c>
      <c r="E1417" s="7">
        <v>43585.385416666664</v>
      </c>
      <c r="F1417">
        <v>73.599999999999994</v>
      </c>
      <c r="G1417" s="8">
        <v>-0.61660000000000004</v>
      </c>
      <c r="H1417">
        <v>-59261.45</v>
      </c>
      <c r="I1417" s="8">
        <v>-0.63039999999999996</v>
      </c>
      <c r="J1417">
        <v>489.74180000000001</v>
      </c>
      <c r="K1417">
        <v>94005.93</v>
      </c>
      <c r="L1417">
        <v>8741924.0800000001</v>
      </c>
      <c r="M1417">
        <v>63</v>
      </c>
      <c r="N1417">
        <v>-940.66</v>
      </c>
      <c r="O1417" s="8">
        <v>-0.75149999999999995</v>
      </c>
      <c r="P1417" s="8">
        <v>1.5900000000000001E-2</v>
      </c>
      <c r="Q1417" t="s">
        <v>610</v>
      </c>
      <c r="S1417" s="2">
        <v>43581</v>
      </c>
      <c r="T1417" t="s">
        <v>1141</v>
      </c>
      <c r="U1417">
        <v>191.95</v>
      </c>
      <c r="V1417">
        <v>73.599999999999994</v>
      </c>
      <c r="W1417">
        <f t="shared" si="256"/>
        <v>17789420.563588988</v>
      </c>
      <c r="X1417">
        <f t="shared" si="246"/>
        <v>44473.551408972467</v>
      </c>
      <c r="Y1417">
        <f t="shared" si="247"/>
        <v>225</v>
      </c>
      <c r="Z1417">
        <f t="shared" si="248"/>
        <v>-27226.237499999999</v>
      </c>
      <c r="AA1417" t="str">
        <f t="shared" si="249"/>
        <v/>
      </c>
      <c r="AB1417" s="9" t="str">
        <f>IFERROR(AA1417/MAX($A$3:AA1417)-1,"")</f>
        <v/>
      </c>
      <c r="AG1417" s="2">
        <f t="shared" si="254"/>
        <v>43937</v>
      </c>
      <c r="AH1417">
        <v>22047988.006534018</v>
      </c>
      <c r="AI1417" s="9">
        <f>AH1417/MAX($AH$2:AH1417)-1</f>
        <v>-1.6335399942634887E-2</v>
      </c>
      <c r="AJ1417" s="29">
        <f t="shared" si="250"/>
        <v>1</v>
      </c>
      <c r="AK1417" s="29">
        <f t="shared" si="251"/>
        <v>1</v>
      </c>
      <c r="AL1417" s="30">
        <f t="shared" si="255"/>
        <v>2</v>
      </c>
      <c r="AM1417" s="30">
        <f t="shared" si="252"/>
        <v>2369</v>
      </c>
      <c r="AN1417" s="31">
        <f t="shared" ca="1" si="253"/>
        <v>-1.6335399942634887E-2</v>
      </c>
      <c r="AV1417" t="s">
        <v>1141</v>
      </c>
      <c r="AW1417" t="s">
        <v>31</v>
      </c>
      <c r="AX1417" s="7">
        <v>43581.4375</v>
      </c>
      <c r="AY1417">
        <v>191.95</v>
      </c>
      <c r="AZ1417" s="7">
        <v>43585.385416666664</v>
      </c>
      <c r="BA1417">
        <v>73.599999999999994</v>
      </c>
      <c r="BB1417" s="8">
        <v>-0.61660000000000004</v>
      </c>
      <c r="BC1417">
        <v>-59261.45</v>
      </c>
      <c r="BD1417" s="8">
        <v>-0.63039999999999996</v>
      </c>
      <c r="BE1417">
        <v>489.74180000000001</v>
      </c>
      <c r="BF1417">
        <v>94005.93</v>
      </c>
      <c r="BG1417">
        <v>8741924.0800000001</v>
      </c>
      <c r="BH1417">
        <v>63</v>
      </c>
      <c r="BI1417">
        <v>-940.66</v>
      </c>
      <c r="BJ1417" s="8">
        <v>-0.75149999999999995</v>
      </c>
      <c r="BK1417" s="8">
        <v>1.5900000000000001E-2</v>
      </c>
      <c r="BL1417" t="s">
        <v>610</v>
      </c>
    </row>
    <row r="1418" spans="1:64" x14ac:dyDescent="0.45">
      <c r="A1418" t="s">
        <v>1147</v>
      </c>
      <c r="B1418" t="s">
        <v>31</v>
      </c>
      <c r="C1418" s="7">
        <v>43581.583333333336</v>
      </c>
      <c r="D1418">
        <v>172.65</v>
      </c>
      <c r="E1418" s="7">
        <v>43585.385416666664</v>
      </c>
      <c r="F1418">
        <v>152.25</v>
      </c>
      <c r="G1418" s="8">
        <v>-0.1182</v>
      </c>
      <c r="H1418">
        <v>-12839.64</v>
      </c>
      <c r="I1418" s="8">
        <v>-0.13700000000000001</v>
      </c>
      <c r="J1418">
        <v>542.92529999999999</v>
      </c>
      <c r="K1418">
        <v>93736.05</v>
      </c>
      <c r="L1418">
        <v>8729084.4399999995</v>
      </c>
      <c r="M1418">
        <v>21</v>
      </c>
      <c r="N1418">
        <v>-611.41</v>
      </c>
      <c r="O1418" s="8">
        <v>-0.1182</v>
      </c>
      <c r="P1418" s="8">
        <v>0.56389999999999996</v>
      </c>
      <c r="Q1418" t="s">
        <v>610</v>
      </c>
      <c r="S1418" s="2">
        <v>43581</v>
      </c>
      <c r="T1418" t="s">
        <v>1147</v>
      </c>
      <c r="U1418">
        <v>172.65</v>
      </c>
      <c r="V1418">
        <v>152.25</v>
      </c>
      <c r="W1418">
        <f t="shared" si="256"/>
        <v>17789420.563588988</v>
      </c>
      <c r="X1418">
        <f t="shared" si="246"/>
        <v>44473.551408972467</v>
      </c>
      <c r="Y1418">
        <f t="shared" si="247"/>
        <v>250</v>
      </c>
      <c r="Z1418">
        <f t="shared" si="248"/>
        <v>-5912.2500000000073</v>
      </c>
      <c r="AA1418" t="str">
        <f t="shared" si="249"/>
        <v/>
      </c>
      <c r="AB1418" s="9" t="str">
        <f>IFERROR(AA1418/MAX($A$3:AA1418)-1,"")</f>
        <v/>
      </c>
      <c r="AG1418" s="2">
        <f t="shared" si="254"/>
        <v>43938</v>
      </c>
      <c r="AH1418">
        <v>21983638.606534019</v>
      </c>
      <c r="AI1418" s="9">
        <f>AH1418/MAX($AH$2:AH1418)-1</f>
        <v>-1.9206329788758247E-2</v>
      </c>
      <c r="AJ1418" s="29">
        <f t="shared" si="250"/>
        <v>1</v>
      </c>
      <c r="AK1418" s="29">
        <f t="shared" si="251"/>
        <v>1</v>
      </c>
      <c r="AL1418" s="30">
        <f t="shared" si="255"/>
        <v>2</v>
      </c>
      <c r="AM1418" s="30">
        <f t="shared" si="252"/>
        <v>2369</v>
      </c>
      <c r="AN1418" s="31">
        <f t="shared" ca="1" si="253"/>
        <v>-1.9206329788758247E-2</v>
      </c>
      <c r="AV1418" t="s">
        <v>1147</v>
      </c>
      <c r="AW1418" t="s">
        <v>31</v>
      </c>
      <c r="AX1418" s="7">
        <v>43581.583333333336</v>
      </c>
      <c r="AY1418">
        <v>172.65</v>
      </c>
      <c r="AZ1418" s="7">
        <v>43585.385416666664</v>
      </c>
      <c r="BA1418">
        <v>152.25</v>
      </c>
      <c r="BB1418" s="8">
        <v>-0.1182</v>
      </c>
      <c r="BC1418">
        <v>-12839.64</v>
      </c>
      <c r="BD1418" s="8">
        <v>-0.13700000000000001</v>
      </c>
      <c r="BE1418">
        <v>542.92529999999999</v>
      </c>
      <c r="BF1418">
        <v>93736.05</v>
      </c>
      <c r="BG1418">
        <v>8729084.4399999995</v>
      </c>
      <c r="BH1418">
        <v>21</v>
      </c>
      <c r="BI1418">
        <v>-611.41</v>
      </c>
      <c r="BJ1418" s="8">
        <v>-0.1182</v>
      </c>
      <c r="BK1418" s="8">
        <v>0.56389999999999996</v>
      </c>
      <c r="BL1418" t="s">
        <v>610</v>
      </c>
    </row>
    <row r="1419" spans="1:64" x14ac:dyDescent="0.45">
      <c r="A1419" t="s">
        <v>1147</v>
      </c>
      <c r="B1419" t="s">
        <v>31</v>
      </c>
      <c r="C1419" s="7">
        <v>43581.586805555555</v>
      </c>
      <c r="D1419">
        <v>189.9</v>
      </c>
      <c r="E1419" s="7">
        <v>43585.388888888891</v>
      </c>
      <c r="F1419">
        <v>138.65</v>
      </c>
      <c r="G1419" s="8">
        <v>-0.26989999999999997</v>
      </c>
      <c r="H1419">
        <v>-24194.47</v>
      </c>
      <c r="I1419" s="8">
        <v>-0.28720000000000001</v>
      </c>
      <c r="J1419">
        <v>443.64620000000002</v>
      </c>
      <c r="K1419">
        <v>84248.41</v>
      </c>
      <c r="L1419">
        <v>6825488.0999999996</v>
      </c>
      <c r="M1419">
        <v>21</v>
      </c>
      <c r="N1419">
        <v>-1152.1199999999999</v>
      </c>
      <c r="O1419" s="8">
        <v>-0.57269999999999999</v>
      </c>
      <c r="P1419" s="8">
        <v>0.42180000000000001</v>
      </c>
      <c r="Q1419" t="s">
        <v>610</v>
      </c>
      <c r="S1419" s="2">
        <v>43581</v>
      </c>
      <c r="T1419" t="s">
        <v>1147</v>
      </c>
      <c r="U1419">
        <v>189.9</v>
      </c>
      <c r="V1419">
        <v>138.65</v>
      </c>
      <c r="W1419">
        <f t="shared" si="256"/>
        <v>17789420.563588988</v>
      </c>
      <c r="X1419">
        <f t="shared" si="246"/>
        <v>44473.551408972467</v>
      </c>
      <c r="Y1419">
        <f t="shared" si="247"/>
        <v>225</v>
      </c>
      <c r="Z1419">
        <f t="shared" si="248"/>
        <v>-12270.487500000003</v>
      </c>
      <c r="AA1419" t="str">
        <f t="shared" si="249"/>
        <v/>
      </c>
      <c r="AB1419" s="9" t="str">
        <f>IFERROR(AA1419/MAX($A$3:AA1419)-1,"")</f>
        <v/>
      </c>
      <c r="AG1419" s="2">
        <f t="shared" si="254"/>
        <v>43939</v>
      </c>
      <c r="AH1419">
        <v>21983638.606534019</v>
      </c>
      <c r="AI1419" s="9">
        <f>AH1419/MAX($AH$2:AH1419)-1</f>
        <v>-1.9206329788758247E-2</v>
      </c>
      <c r="AJ1419" s="29">
        <f t="shared" si="250"/>
        <v>1</v>
      </c>
      <c r="AK1419" s="29">
        <f t="shared" si="251"/>
        <v>1</v>
      </c>
      <c r="AL1419" s="30">
        <f t="shared" si="255"/>
        <v>2</v>
      </c>
      <c r="AM1419" s="30">
        <f t="shared" si="252"/>
        <v>2369</v>
      </c>
      <c r="AN1419" s="31">
        <f t="shared" ca="1" si="253"/>
        <v>-1.9206329788758247E-2</v>
      </c>
      <c r="AV1419" t="s">
        <v>1147</v>
      </c>
      <c r="AW1419" t="s">
        <v>31</v>
      </c>
      <c r="AX1419" s="7">
        <v>43581.586805555555</v>
      </c>
      <c r="AY1419">
        <v>189.9</v>
      </c>
      <c r="AZ1419" s="7">
        <v>43585.388888888891</v>
      </c>
      <c r="BA1419">
        <v>138.65</v>
      </c>
      <c r="BB1419" s="8">
        <v>-0.26989999999999997</v>
      </c>
      <c r="BC1419">
        <v>-24194.47</v>
      </c>
      <c r="BD1419" s="8">
        <v>-0.28720000000000001</v>
      </c>
      <c r="BE1419">
        <v>443.64620000000002</v>
      </c>
      <c r="BF1419">
        <v>84248.41</v>
      </c>
      <c r="BG1419">
        <v>6825488.0999999996</v>
      </c>
      <c r="BH1419">
        <v>21</v>
      </c>
      <c r="BI1419">
        <v>-1152.1199999999999</v>
      </c>
      <c r="BJ1419" s="8">
        <v>-0.57269999999999999</v>
      </c>
      <c r="BK1419" s="8">
        <v>0.42180000000000001</v>
      </c>
      <c r="BL1419" t="s">
        <v>610</v>
      </c>
    </row>
    <row r="1420" spans="1:64" x14ac:dyDescent="0.45">
      <c r="A1420" t="s">
        <v>831</v>
      </c>
      <c r="B1420" t="s">
        <v>31</v>
      </c>
      <c r="C1420" s="7">
        <v>43581.59375</v>
      </c>
      <c r="D1420">
        <v>172.4</v>
      </c>
      <c r="E1420" s="7">
        <v>43585.388888888891</v>
      </c>
      <c r="F1420">
        <v>100.05</v>
      </c>
      <c r="G1420" s="8">
        <v>-0.41970000000000002</v>
      </c>
      <c r="H1420">
        <v>-36710.559999999998</v>
      </c>
      <c r="I1420" s="8">
        <v>-0.4355</v>
      </c>
      <c r="J1420">
        <v>488.98829999999998</v>
      </c>
      <c r="K1420">
        <v>84301.59</v>
      </c>
      <c r="L1420">
        <v>6788777.54</v>
      </c>
      <c r="M1420">
        <v>19</v>
      </c>
      <c r="N1420">
        <v>-1932.13</v>
      </c>
      <c r="O1420" s="8">
        <v>-0.63949999999999996</v>
      </c>
      <c r="P1420" s="8">
        <v>0.21229999999999999</v>
      </c>
      <c r="Q1420" t="s">
        <v>610</v>
      </c>
      <c r="S1420" s="2">
        <v>43581</v>
      </c>
      <c r="T1420" t="s">
        <v>831</v>
      </c>
      <c r="U1420">
        <v>172.4</v>
      </c>
      <c r="V1420">
        <v>100.05</v>
      </c>
      <c r="W1420">
        <f t="shared" si="256"/>
        <v>17789420.563588988</v>
      </c>
      <c r="X1420">
        <f t="shared" si="246"/>
        <v>44473.551408972467</v>
      </c>
      <c r="Y1420">
        <f t="shared" si="247"/>
        <v>250</v>
      </c>
      <c r="Z1420">
        <f t="shared" si="248"/>
        <v>-18768.625</v>
      </c>
      <c r="AA1420">
        <f t="shared" si="249"/>
        <v>17725242.963588987</v>
      </c>
      <c r="AB1420" s="9">
        <f>IFERROR(AA1420/MAX($A$3:AA1420)-1,"")</f>
        <v>-6.0494436306407495E-3</v>
      </c>
      <c r="AG1420" s="2">
        <f t="shared" si="254"/>
        <v>43940</v>
      </c>
      <c r="AH1420">
        <v>21983638.606534019</v>
      </c>
      <c r="AI1420" s="9">
        <f>AH1420/MAX($AH$2:AH1420)-1</f>
        <v>-1.9206329788758247E-2</v>
      </c>
      <c r="AJ1420" s="29">
        <f t="shared" si="250"/>
        <v>1</v>
      </c>
      <c r="AK1420" s="29">
        <f t="shared" si="251"/>
        <v>1</v>
      </c>
      <c r="AL1420" s="30">
        <f t="shared" si="255"/>
        <v>2</v>
      </c>
      <c r="AM1420" s="30">
        <f t="shared" si="252"/>
        <v>2369</v>
      </c>
      <c r="AN1420" s="31">
        <f t="shared" ca="1" si="253"/>
        <v>-1.9206329788758247E-2</v>
      </c>
      <c r="AV1420" t="s">
        <v>831</v>
      </c>
      <c r="AW1420" t="s">
        <v>31</v>
      </c>
      <c r="AX1420" s="7">
        <v>43581.59375</v>
      </c>
      <c r="AY1420">
        <v>172.4</v>
      </c>
      <c r="AZ1420" s="7">
        <v>43585.388888888891</v>
      </c>
      <c r="BA1420">
        <v>100.05</v>
      </c>
      <c r="BB1420" s="8">
        <v>-0.41970000000000002</v>
      </c>
      <c r="BC1420">
        <v>-36710.559999999998</v>
      </c>
      <c r="BD1420" s="8">
        <v>-0.4355</v>
      </c>
      <c r="BE1420">
        <v>488.98829999999998</v>
      </c>
      <c r="BF1420">
        <v>84301.59</v>
      </c>
      <c r="BG1420">
        <v>6788777.54</v>
      </c>
      <c r="BH1420">
        <v>19</v>
      </c>
      <c r="BI1420">
        <v>-1932.13</v>
      </c>
      <c r="BJ1420" s="8">
        <v>-0.63949999999999996</v>
      </c>
      <c r="BK1420" s="8">
        <v>0.21229999999999999</v>
      </c>
      <c r="BL1420" t="s">
        <v>610</v>
      </c>
    </row>
    <row r="1421" spans="1:64" x14ac:dyDescent="0.45">
      <c r="A1421" t="s">
        <v>1140</v>
      </c>
      <c r="B1421" t="s">
        <v>31</v>
      </c>
      <c r="C1421" s="7">
        <v>43585.395833333336</v>
      </c>
      <c r="D1421">
        <v>125.35</v>
      </c>
      <c r="E1421" s="7">
        <v>43587.385416666664</v>
      </c>
      <c r="F1421">
        <v>87.850009999999997</v>
      </c>
      <c r="G1421" s="8">
        <v>-0.29920000000000002</v>
      </c>
      <c r="H1421">
        <v>-29607.94</v>
      </c>
      <c r="I1421" s="8">
        <v>-0.31619999999999998</v>
      </c>
      <c r="J1421">
        <v>747.07159999999999</v>
      </c>
      <c r="K1421">
        <v>93645.42</v>
      </c>
      <c r="L1421">
        <v>8699476.5</v>
      </c>
      <c r="M1421">
        <v>75</v>
      </c>
      <c r="N1421">
        <v>-394.77</v>
      </c>
      <c r="O1421" s="8">
        <v>-0.51700000000000002</v>
      </c>
      <c r="P1421" s="8">
        <v>0.87480000000000002</v>
      </c>
      <c r="Q1421" t="s">
        <v>610</v>
      </c>
      <c r="S1421" s="2">
        <v>43585</v>
      </c>
      <c r="T1421" t="s">
        <v>1140</v>
      </c>
      <c r="U1421">
        <v>125.35</v>
      </c>
      <c r="V1421">
        <v>87.850009999999997</v>
      </c>
      <c r="W1421">
        <f t="shared" si="256"/>
        <v>17725242.963588987</v>
      </c>
      <c r="X1421">
        <f t="shared" si="246"/>
        <v>44313.107408972464</v>
      </c>
      <c r="Y1421">
        <f t="shared" si="247"/>
        <v>350</v>
      </c>
      <c r="Z1421">
        <f t="shared" si="248"/>
        <v>-13871.196534999999</v>
      </c>
      <c r="AA1421" t="str">
        <f t="shared" si="249"/>
        <v/>
      </c>
      <c r="AB1421" s="9" t="str">
        <f>IFERROR(AA1421/MAX($A$3:AA1421)-1,"")</f>
        <v/>
      </c>
      <c r="AG1421" s="2">
        <f t="shared" si="254"/>
        <v>43941</v>
      </c>
      <c r="AH1421">
        <v>22039696.003934018</v>
      </c>
      <c r="AI1421" s="9">
        <f>AH1421/MAX($AH$2:AH1421)-1</f>
        <v>-1.6705345237361335E-2</v>
      </c>
      <c r="AJ1421" s="29">
        <f t="shared" si="250"/>
        <v>1</v>
      </c>
      <c r="AK1421" s="29">
        <f t="shared" si="251"/>
        <v>1</v>
      </c>
      <c r="AL1421" s="30">
        <f t="shared" si="255"/>
        <v>2</v>
      </c>
      <c r="AM1421" s="30">
        <f t="shared" si="252"/>
        <v>2369</v>
      </c>
      <c r="AN1421" s="31">
        <f t="shared" ca="1" si="253"/>
        <v>-1.6705345237361335E-2</v>
      </c>
      <c r="AV1421" t="s">
        <v>1140</v>
      </c>
      <c r="AW1421" t="s">
        <v>31</v>
      </c>
      <c r="AX1421" s="7">
        <v>43585.395833333336</v>
      </c>
      <c r="AY1421">
        <v>125.35</v>
      </c>
      <c r="AZ1421" s="7">
        <v>43587.385416666664</v>
      </c>
      <c r="BA1421">
        <v>87.850009999999997</v>
      </c>
      <c r="BB1421" s="8">
        <v>-0.29920000000000002</v>
      </c>
      <c r="BC1421">
        <v>-29607.94</v>
      </c>
      <c r="BD1421" s="8">
        <v>-0.31619999999999998</v>
      </c>
      <c r="BE1421">
        <v>747.07159999999999</v>
      </c>
      <c r="BF1421">
        <v>93645.42</v>
      </c>
      <c r="BG1421">
        <v>8699476.5</v>
      </c>
      <c r="BH1421">
        <v>75</v>
      </c>
      <c r="BI1421">
        <v>-394.77</v>
      </c>
      <c r="BJ1421" s="8">
        <v>-0.51700000000000002</v>
      </c>
      <c r="BK1421" s="8">
        <v>0.87480000000000002</v>
      </c>
      <c r="BL1421" t="s">
        <v>610</v>
      </c>
    </row>
    <row r="1422" spans="1:64" x14ac:dyDescent="0.45">
      <c r="A1422" t="s">
        <v>1141</v>
      </c>
      <c r="B1422" t="s">
        <v>31</v>
      </c>
      <c r="C1422" s="7">
        <v>43585.409722222219</v>
      </c>
      <c r="D1422">
        <v>143.05000000000001</v>
      </c>
      <c r="E1422" s="7">
        <v>43587.385416666664</v>
      </c>
      <c r="F1422">
        <v>49.25</v>
      </c>
      <c r="G1422" s="8">
        <v>-0.65569999999999995</v>
      </c>
      <c r="H1422">
        <v>-62747.360000000001</v>
      </c>
      <c r="I1422" s="8">
        <v>-0.66920000000000002</v>
      </c>
      <c r="J1422">
        <v>655.50969999999995</v>
      </c>
      <c r="K1422">
        <v>93770.66</v>
      </c>
      <c r="L1422">
        <v>8636729.1400000006</v>
      </c>
      <c r="M1422">
        <v>71</v>
      </c>
      <c r="N1422">
        <v>-883.77</v>
      </c>
      <c r="O1422" s="8">
        <v>-0.72699999999999998</v>
      </c>
      <c r="P1422" s="8">
        <v>0.25409999999999999</v>
      </c>
      <c r="Q1422" t="s">
        <v>610</v>
      </c>
      <c r="S1422" s="2">
        <v>43585</v>
      </c>
      <c r="T1422" t="s">
        <v>1141</v>
      </c>
      <c r="U1422">
        <v>143.05000000000001</v>
      </c>
      <c r="V1422">
        <v>49.25</v>
      </c>
      <c r="W1422">
        <f t="shared" si="256"/>
        <v>17725242.963588987</v>
      </c>
      <c r="X1422">
        <f t="shared" si="246"/>
        <v>44313.107408972464</v>
      </c>
      <c r="Y1422">
        <f t="shared" si="247"/>
        <v>300</v>
      </c>
      <c r="Z1422">
        <f t="shared" si="248"/>
        <v>-28716.900000000005</v>
      </c>
      <c r="AA1422" t="str">
        <f t="shared" si="249"/>
        <v/>
      </c>
      <c r="AB1422" s="9" t="str">
        <f>IFERROR(AA1422/MAX($A$3:AA1422)-1,"")</f>
        <v/>
      </c>
      <c r="AG1422" s="2">
        <f t="shared" si="254"/>
        <v>43942</v>
      </c>
      <c r="AH1422">
        <v>22020097.85393402</v>
      </c>
      <c r="AI1422" s="9">
        <f>AH1422/MAX($AH$2:AH1422)-1</f>
        <v>-1.7579711024203193E-2</v>
      </c>
      <c r="AJ1422" s="29">
        <f t="shared" si="250"/>
        <v>1</v>
      </c>
      <c r="AK1422" s="29">
        <f t="shared" si="251"/>
        <v>1</v>
      </c>
      <c r="AL1422" s="30">
        <f t="shared" si="255"/>
        <v>2</v>
      </c>
      <c r="AM1422" s="30">
        <f t="shared" si="252"/>
        <v>2369</v>
      </c>
      <c r="AN1422" s="31">
        <f t="shared" ca="1" si="253"/>
        <v>-1.7579711024203193E-2</v>
      </c>
      <c r="AV1422" t="s">
        <v>1141</v>
      </c>
      <c r="AW1422" t="s">
        <v>31</v>
      </c>
      <c r="AX1422" s="7">
        <v>43585.409722222219</v>
      </c>
      <c r="AY1422">
        <v>143.05000000000001</v>
      </c>
      <c r="AZ1422" s="7">
        <v>43587.385416666664</v>
      </c>
      <c r="BA1422">
        <v>49.25</v>
      </c>
      <c r="BB1422" s="8">
        <v>-0.65569999999999995</v>
      </c>
      <c r="BC1422">
        <v>-62747.360000000001</v>
      </c>
      <c r="BD1422" s="8">
        <v>-0.66920000000000002</v>
      </c>
      <c r="BE1422">
        <v>655.50969999999995</v>
      </c>
      <c r="BF1422">
        <v>93770.66</v>
      </c>
      <c r="BG1422">
        <v>8636729.1400000006</v>
      </c>
      <c r="BH1422">
        <v>71</v>
      </c>
      <c r="BI1422">
        <v>-883.77</v>
      </c>
      <c r="BJ1422" s="8">
        <v>-0.72699999999999998</v>
      </c>
      <c r="BK1422" s="8">
        <v>0.25409999999999999</v>
      </c>
      <c r="BL1422" t="s">
        <v>610</v>
      </c>
    </row>
    <row r="1423" spans="1:64" x14ac:dyDescent="0.45">
      <c r="A1423" t="s">
        <v>1141</v>
      </c>
      <c r="B1423" t="s">
        <v>31</v>
      </c>
      <c r="C1423" s="7">
        <v>43585.416666666664</v>
      </c>
      <c r="D1423">
        <v>148.9</v>
      </c>
      <c r="E1423" s="7">
        <v>43587.388888888891</v>
      </c>
      <c r="F1423">
        <v>59.35</v>
      </c>
      <c r="G1423" s="8">
        <v>-0.60140000000000005</v>
      </c>
      <c r="H1423">
        <v>-51658.76</v>
      </c>
      <c r="I1423" s="8">
        <v>-0.61539999999999995</v>
      </c>
      <c r="J1423">
        <v>563.76020000000005</v>
      </c>
      <c r="K1423">
        <v>83943.89</v>
      </c>
      <c r="L1423">
        <v>6737118.79</v>
      </c>
      <c r="M1423">
        <v>70</v>
      </c>
      <c r="N1423">
        <v>-737.98</v>
      </c>
      <c r="O1423" s="8">
        <v>-0.76529999999999998</v>
      </c>
      <c r="P1423" s="8">
        <v>0.20480000000000001</v>
      </c>
      <c r="Q1423" t="s">
        <v>610</v>
      </c>
      <c r="S1423" s="2">
        <v>43585</v>
      </c>
      <c r="T1423" t="s">
        <v>1141</v>
      </c>
      <c r="U1423">
        <v>148.9</v>
      </c>
      <c r="V1423">
        <v>59.35</v>
      </c>
      <c r="W1423">
        <f t="shared" si="256"/>
        <v>17725242.963588987</v>
      </c>
      <c r="X1423">
        <f t="shared" si="246"/>
        <v>44313.107408972464</v>
      </c>
      <c r="Y1423">
        <f t="shared" si="247"/>
        <v>300</v>
      </c>
      <c r="Z1423">
        <f t="shared" si="248"/>
        <v>-27489.750000000004</v>
      </c>
      <c r="AA1423" t="str">
        <f t="shared" si="249"/>
        <v/>
      </c>
      <c r="AB1423" s="9" t="str">
        <f>IFERROR(AA1423/MAX($A$3:AA1423)-1,"")</f>
        <v/>
      </c>
      <c r="AG1423" s="2">
        <f t="shared" si="254"/>
        <v>43943</v>
      </c>
      <c r="AH1423">
        <v>21953269.816434018</v>
      </c>
      <c r="AI1423" s="9">
        <f>AH1423/MAX($AH$2:AH1423)-1</f>
        <v>-2.0561224564603187E-2</v>
      </c>
      <c r="AJ1423" s="29">
        <f t="shared" si="250"/>
        <v>1</v>
      </c>
      <c r="AK1423" s="29">
        <f t="shared" si="251"/>
        <v>1</v>
      </c>
      <c r="AL1423" s="30">
        <f t="shared" si="255"/>
        <v>2</v>
      </c>
      <c r="AM1423" s="30">
        <f t="shared" si="252"/>
        <v>2369</v>
      </c>
      <c r="AN1423" s="31">
        <f t="shared" ca="1" si="253"/>
        <v>-2.0561224564603187E-2</v>
      </c>
      <c r="AV1423" t="s">
        <v>1141</v>
      </c>
      <c r="AW1423" t="s">
        <v>31</v>
      </c>
      <c r="AX1423" s="7">
        <v>43585.416666666664</v>
      </c>
      <c r="AY1423">
        <v>148.9</v>
      </c>
      <c r="AZ1423" s="7">
        <v>43587.388888888891</v>
      </c>
      <c r="BA1423">
        <v>59.35</v>
      </c>
      <c r="BB1423" s="8">
        <v>-0.60140000000000005</v>
      </c>
      <c r="BC1423">
        <v>-51658.76</v>
      </c>
      <c r="BD1423" s="8">
        <v>-0.61539999999999995</v>
      </c>
      <c r="BE1423">
        <v>563.76020000000005</v>
      </c>
      <c r="BF1423">
        <v>83943.89</v>
      </c>
      <c r="BG1423">
        <v>6737118.79</v>
      </c>
      <c r="BH1423">
        <v>70</v>
      </c>
      <c r="BI1423">
        <v>-737.98</v>
      </c>
      <c r="BJ1423" s="8">
        <v>-0.76529999999999998</v>
      </c>
      <c r="BK1423" s="8">
        <v>0.20480000000000001</v>
      </c>
      <c r="BL1423" t="s">
        <v>610</v>
      </c>
    </row>
    <row r="1424" spans="1:64" x14ac:dyDescent="0.45">
      <c r="A1424" t="s">
        <v>1140</v>
      </c>
      <c r="B1424" t="s">
        <v>31</v>
      </c>
      <c r="C1424" s="7">
        <v>43585.454861111109</v>
      </c>
      <c r="D1424">
        <v>177.05</v>
      </c>
      <c r="E1424" s="7">
        <v>43587.388888888891</v>
      </c>
      <c r="F1424">
        <v>100.4</v>
      </c>
      <c r="G1424" s="8">
        <v>-0.43290000000000001</v>
      </c>
      <c r="H1424">
        <v>-37644.639999999999</v>
      </c>
      <c r="I1424" s="8">
        <v>-0.4486</v>
      </c>
      <c r="J1424">
        <v>473.9676</v>
      </c>
      <c r="K1424">
        <v>83915.96</v>
      </c>
      <c r="L1424">
        <v>6699474.1500000004</v>
      </c>
      <c r="M1424">
        <v>59</v>
      </c>
      <c r="N1424">
        <v>-638.04</v>
      </c>
      <c r="O1424" s="8">
        <v>-0.65800000000000003</v>
      </c>
      <c r="P1424" s="8">
        <v>0.32729999999999998</v>
      </c>
      <c r="Q1424" t="s">
        <v>610</v>
      </c>
      <c r="S1424" s="2">
        <v>43585</v>
      </c>
      <c r="T1424" t="s">
        <v>1140</v>
      </c>
      <c r="U1424">
        <v>177.05</v>
      </c>
      <c r="V1424">
        <v>100.4</v>
      </c>
      <c r="W1424">
        <f t="shared" si="256"/>
        <v>17725242.963588987</v>
      </c>
      <c r="X1424">
        <f t="shared" si="246"/>
        <v>44313.107408972464</v>
      </c>
      <c r="Y1424">
        <f t="shared" si="247"/>
        <v>250</v>
      </c>
      <c r="Z1424">
        <f t="shared" si="248"/>
        <v>-19856.125000000004</v>
      </c>
      <c r="AA1424">
        <f t="shared" si="249"/>
        <v>17635308.992053986</v>
      </c>
      <c r="AB1424" s="9">
        <f>IFERROR(AA1424/MAX($A$3:AA1424)-1,"")</f>
        <v>-1.1092529427960574E-2</v>
      </c>
      <c r="AG1424" s="2">
        <f t="shared" si="254"/>
        <v>43944</v>
      </c>
      <c r="AH1424">
        <v>21953269.816434018</v>
      </c>
      <c r="AI1424" s="9">
        <f>AH1424/MAX($AH$2:AH1424)-1</f>
        <v>-2.0561224564603187E-2</v>
      </c>
      <c r="AJ1424" s="29">
        <f t="shared" si="250"/>
        <v>1</v>
      </c>
      <c r="AK1424" s="29">
        <f t="shared" si="251"/>
        <v>1</v>
      </c>
      <c r="AL1424" s="30">
        <f t="shared" si="255"/>
        <v>2</v>
      </c>
      <c r="AM1424" s="30">
        <f t="shared" si="252"/>
        <v>2369</v>
      </c>
      <c r="AN1424" s="31">
        <f t="shared" ca="1" si="253"/>
        <v>-2.0561224564603187E-2</v>
      </c>
      <c r="AV1424" t="s">
        <v>1140</v>
      </c>
      <c r="AW1424" t="s">
        <v>31</v>
      </c>
      <c r="AX1424" s="7">
        <v>43585.454861111109</v>
      </c>
      <c r="AY1424">
        <v>177.05</v>
      </c>
      <c r="AZ1424" s="7">
        <v>43587.388888888891</v>
      </c>
      <c r="BA1424">
        <v>100.4</v>
      </c>
      <c r="BB1424" s="8">
        <v>-0.43290000000000001</v>
      </c>
      <c r="BC1424">
        <v>-37644.639999999999</v>
      </c>
      <c r="BD1424" s="8">
        <v>-0.4486</v>
      </c>
      <c r="BE1424">
        <v>473.9676</v>
      </c>
      <c r="BF1424">
        <v>83915.96</v>
      </c>
      <c r="BG1424">
        <v>6699474.1500000004</v>
      </c>
      <c r="BH1424">
        <v>59</v>
      </c>
      <c r="BI1424">
        <v>-638.04</v>
      </c>
      <c r="BJ1424" s="8">
        <v>-0.65800000000000003</v>
      </c>
      <c r="BK1424" s="8">
        <v>0.32729999999999998</v>
      </c>
      <c r="BL1424" t="s">
        <v>610</v>
      </c>
    </row>
    <row r="1425" spans="1:64" x14ac:dyDescent="0.45">
      <c r="A1425" t="s">
        <v>1180</v>
      </c>
      <c r="B1425" t="s">
        <v>31</v>
      </c>
      <c r="C1425" s="7">
        <v>43587.402777777781</v>
      </c>
      <c r="D1425">
        <v>99.3</v>
      </c>
      <c r="E1425" s="7">
        <v>43587.635416666664</v>
      </c>
      <c r="F1425">
        <v>0.2</v>
      </c>
      <c r="G1425" s="8">
        <v>-0.998</v>
      </c>
      <c r="H1425">
        <v>-93929.68</v>
      </c>
      <c r="I1425" s="8">
        <v>-1.008</v>
      </c>
      <c r="J1425">
        <v>938.40530000000001</v>
      </c>
      <c r="K1425">
        <v>93183.65</v>
      </c>
      <c r="L1425">
        <v>8542799.4700000007</v>
      </c>
      <c r="M1425">
        <v>68</v>
      </c>
      <c r="N1425">
        <v>-1381.32</v>
      </c>
      <c r="O1425" s="8">
        <v>-0.998</v>
      </c>
      <c r="P1425" s="8">
        <v>0.70189999999999997</v>
      </c>
      <c r="Q1425" t="s">
        <v>610</v>
      </c>
      <c r="S1425" s="2">
        <v>43587</v>
      </c>
      <c r="T1425" t="s">
        <v>1180</v>
      </c>
      <c r="U1425">
        <v>99.3</v>
      </c>
      <c r="V1425">
        <v>0.2</v>
      </c>
      <c r="W1425">
        <f t="shared" si="256"/>
        <v>17635308.992053986</v>
      </c>
      <c r="X1425">
        <f t="shared" si="246"/>
        <v>44088.272480134961</v>
      </c>
      <c r="Y1425">
        <f t="shared" si="247"/>
        <v>450</v>
      </c>
      <c r="Z1425">
        <f t="shared" si="248"/>
        <v>-45042.75</v>
      </c>
      <c r="AA1425" t="str">
        <f t="shared" si="249"/>
        <v/>
      </c>
      <c r="AB1425" s="9" t="str">
        <f>IFERROR(AA1425/MAX($A$3:AA1425)-1,"")</f>
        <v/>
      </c>
      <c r="AG1425" s="2">
        <f t="shared" si="254"/>
        <v>43945</v>
      </c>
      <c r="AH1425">
        <v>21953269.816434018</v>
      </c>
      <c r="AI1425" s="9">
        <f>AH1425/MAX($AH$2:AH1425)-1</f>
        <v>-2.0561224564603187E-2</v>
      </c>
      <c r="AJ1425" s="29">
        <f t="shared" si="250"/>
        <v>1</v>
      </c>
      <c r="AK1425" s="29">
        <f t="shared" si="251"/>
        <v>1</v>
      </c>
      <c r="AL1425" s="30">
        <f t="shared" si="255"/>
        <v>2</v>
      </c>
      <c r="AM1425" s="30">
        <f t="shared" si="252"/>
        <v>2369</v>
      </c>
      <c r="AN1425" s="31">
        <f t="shared" ca="1" si="253"/>
        <v>-2.0561224564603187E-2</v>
      </c>
      <c r="AV1425" t="s">
        <v>1180</v>
      </c>
      <c r="AW1425" t="s">
        <v>31</v>
      </c>
      <c r="AX1425" s="7">
        <v>43587.402777777781</v>
      </c>
      <c r="AY1425">
        <v>99.3</v>
      </c>
      <c r="AZ1425" s="7">
        <v>43587.635416666664</v>
      </c>
      <c r="BA1425">
        <v>0.2</v>
      </c>
      <c r="BB1425" s="8">
        <v>-0.998</v>
      </c>
      <c r="BC1425">
        <v>-93929.68</v>
      </c>
      <c r="BD1425" s="8">
        <v>-1.008</v>
      </c>
      <c r="BE1425">
        <v>938.40530000000001</v>
      </c>
      <c r="BF1425">
        <v>93183.65</v>
      </c>
      <c r="BG1425">
        <v>8542799.4700000007</v>
      </c>
      <c r="BH1425">
        <v>68</v>
      </c>
      <c r="BI1425">
        <v>-1381.32</v>
      </c>
      <c r="BJ1425" s="8">
        <v>-0.998</v>
      </c>
      <c r="BK1425" s="8">
        <v>0.70189999999999997</v>
      </c>
      <c r="BL1425" t="s">
        <v>610</v>
      </c>
    </row>
    <row r="1426" spans="1:64" x14ac:dyDescent="0.45">
      <c r="A1426" t="s">
        <v>1147</v>
      </c>
      <c r="B1426" t="s">
        <v>31</v>
      </c>
      <c r="C1426" s="7">
        <v>43587.420138888891</v>
      </c>
      <c r="D1426">
        <v>72.599999999999994</v>
      </c>
      <c r="E1426" s="7">
        <v>43587.635416666664</v>
      </c>
      <c r="F1426">
        <v>0.15</v>
      </c>
      <c r="G1426" s="8">
        <v>-0.99790000000000001</v>
      </c>
      <c r="H1426">
        <v>-93883.65</v>
      </c>
      <c r="I1426" s="8">
        <v>-1.008</v>
      </c>
      <c r="J1426">
        <v>1282.9580000000001</v>
      </c>
      <c r="K1426">
        <v>93142.74</v>
      </c>
      <c r="L1426">
        <v>8448915.8200000003</v>
      </c>
      <c r="M1426">
        <v>63</v>
      </c>
      <c r="N1426">
        <v>-1490.22</v>
      </c>
      <c r="O1426" s="8">
        <v>-0.99790000000000001</v>
      </c>
      <c r="P1426" s="8">
        <v>0.23480000000000001</v>
      </c>
      <c r="Q1426" t="s">
        <v>610</v>
      </c>
      <c r="S1426" s="2">
        <v>43587</v>
      </c>
      <c r="T1426" t="s">
        <v>1147</v>
      </c>
      <c r="U1426">
        <v>72.599999999999994</v>
      </c>
      <c r="V1426">
        <v>0.15</v>
      </c>
      <c r="W1426">
        <f t="shared" si="256"/>
        <v>17635308.992053986</v>
      </c>
      <c r="X1426">
        <f t="shared" si="246"/>
        <v>44088.272480134961</v>
      </c>
      <c r="Y1426">
        <f t="shared" si="247"/>
        <v>600</v>
      </c>
      <c r="Z1426">
        <f t="shared" si="248"/>
        <v>-43906.5</v>
      </c>
      <c r="AA1426">
        <f t="shared" si="249"/>
        <v>17546359.742053986</v>
      </c>
      <c r="AB1426" s="9">
        <f>IFERROR(AA1426/MAX($A$3:AA1426)-1,"")</f>
        <v>-1.6080396545367748E-2</v>
      </c>
      <c r="AG1426" s="2">
        <f t="shared" si="254"/>
        <v>43946</v>
      </c>
      <c r="AH1426">
        <v>21953269.816434018</v>
      </c>
      <c r="AI1426" s="9">
        <f>AH1426/MAX($AH$2:AH1426)-1</f>
        <v>-2.0561224564603187E-2</v>
      </c>
      <c r="AJ1426" s="29">
        <f t="shared" si="250"/>
        <v>1</v>
      </c>
      <c r="AK1426" s="29">
        <f t="shared" si="251"/>
        <v>1</v>
      </c>
      <c r="AL1426" s="30">
        <f t="shared" si="255"/>
        <v>2</v>
      </c>
      <c r="AM1426" s="30">
        <f t="shared" si="252"/>
        <v>2369</v>
      </c>
      <c r="AN1426" s="31">
        <f t="shared" ca="1" si="253"/>
        <v>-2.0561224564603187E-2</v>
      </c>
      <c r="AV1426" t="s">
        <v>1147</v>
      </c>
      <c r="AW1426" t="s">
        <v>31</v>
      </c>
      <c r="AX1426" s="7">
        <v>43587.420138888891</v>
      </c>
      <c r="AY1426">
        <v>72.599999999999994</v>
      </c>
      <c r="AZ1426" s="7">
        <v>43587.635416666664</v>
      </c>
      <c r="BA1426">
        <v>0.15</v>
      </c>
      <c r="BB1426" s="8">
        <v>-0.99790000000000001</v>
      </c>
      <c r="BC1426">
        <v>-93883.65</v>
      </c>
      <c r="BD1426" s="8">
        <v>-1.008</v>
      </c>
      <c r="BE1426">
        <v>1282.9580000000001</v>
      </c>
      <c r="BF1426">
        <v>93142.74</v>
      </c>
      <c r="BG1426">
        <v>8448915.8200000003</v>
      </c>
      <c r="BH1426">
        <v>63</v>
      </c>
      <c r="BI1426">
        <v>-1490.22</v>
      </c>
      <c r="BJ1426" s="8">
        <v>-0.99790000000000001</v>
      </c>
      <c r="BK1426" s="8">
        <v>0.23480000000000001</v>
      </c>
      <c r="BL1426" t="s">
        <v>610</v>
      </c>
    </row>
    <row r="1427" spans="1:64" x14ac:dyDescent="0.45">
      <c r="A1427" t="s">
        <v>831</v>
      </c>
      <c r="B1427" t="s">
        <v>31</v>
      </c>
      <c r="C1427" s="7">
        <v>43588.427083333336</v>
      </c>
      <c r="D1427">
        <v>214.2</v>
      </c>
      <c r="E1427" s="7">
        <v>43591.385416666664</v>
      </c>
      <c r="F1427">
        <v>83.3</v>
      </c>
      <c r="G1427" s="8">
        <v>-0.61109999999999998</v>
      </c>
      <c r="H1427">
        <v>-57652.86</v>
      </c>
      <c r="I1427" s="8">
        <v>-0.625</v>
      </c>
      <c r="J1427">
        <v>430.64699999999999</v>
      </c>
      <c r="K1427">
        <v>92244.58</v>
      </c>
      <c r="L1427">
        <v>8391262.9499999993</v>
      </c>
      <c r="M1427">
        <v>66</v>
      </c>
      <c r="N1427">
        <v>-873.53</v>
      </c>
      <c r="O1427" s="8">
        <v>-0.67320000000000002</v>
      </c>
      <c r="P1427" s="8">
        <v>0.43559999999999999</v>
      </c>
      <c r="Q1427" t="s">
        <v>610</v>
      </c>
      <c r="S1427" s="2">
        <v>43588</v>
      </c>
      <c r="T1427" t="s">
        <v>831</v>
      </c>
      <c r="U1427">
        <v>214.2</v>
      </c>
      <c r="V1427">
        <v>83.3</v>
      </c>
      <c r="W1427">
        <f t="shared" si="256"/>
        <v>17546359.742053986</v>
      </c>
      <c r="X1427">
        <f t="shared" si="246"/>
        <v>43865.899355134963</v>
      </c>
      <c r="Y1427">
        <f t="shared" si="247"/>
        <v>200</v>
      </c>
      <c r="Z1427">
        <f t="shared" si="248"/>
        <v>-26775</v>
      </c>
      <c r="AA1427" t="str">
        <f t="shared" si="249"/>
        <v/>
      </c>
      <c r="AB1427" s="9" t="str">
        <f>IFERROR(AA1427/MAX($A$3:AA1427)-1,"")</f>
        <v/>
      </c>
      <c r="AG1427" s="2">
        <f t="shared" si="254"/>
        <v>43947</v>
      </c>
      <c r="AH1427">
        <v>21953269.816434018</v>
      </c>
      <c r="AI1427" s="9">
        <f>AH1427/MAX($AH$2:AH1427)-1</f>
        <v>-2.0561224564603187E-2</v>
      </c>
      <c r="AJ1427" s="29">
        <f t="shared" si="250"/>
        <v>1</v>
      </c>
      <c r="AK1427" s="29">
        <f t="shared" si="251"/>
        <v>1</v>
      </c>
      <c r="AL1427" s="30">
        <f t="shared" si="255"/>
        <v>2</v>
      </c>
      <c r="AM1427" s="30">
        <f t="shared" si="252"/>
        <v>2369</v>
      </c>
      <c r="AN1427" s="31">
        <f t="shared" ca="1" si="253"/>
        <v>-2.0561224564603187E-2</v>
      </c>
      <c r="AV1427" t="s">
        <v>831</v>
      </c>
      <c r="AW1427" t="s">
        <v>31</v>
      </c>
      <c r="AX1427" s="7">
        <v>43588.427083333336</v>
      </c>
      <c r="AY1427">
        <v>214.2</v>
      </c>
      <c r="AZ1427" s="7">
        <v>43591.385416666664</v>
      </c>
      <c r="BA1427">
        <v>83.3</v>
      </c>
      <c r="BB1427" s="8">
        <v>-0.61109999999999998</v>
      </c>
      <c r="BC1427">
        <v>-57652.86</v>
      </c>
      <c r="BD1427" s="8">
        <v>-0.625</v>
      </c>
      <c r="BE1427">
        <v>430.64699999999999</v>
      </c>
      <c r="BF1427">
        <v>92244.58</v>
      </c>
      <c r="BG1427">
        <v>8391262.9499999993</v>
      </c>
      <c r="BH1427">
        <v>66</v>
      </c>
      <c r="BI1427">
        <v>-873.53</v>
      </c>
      <c r="BJ1427" s="8">
        <v>-0.67320000000000002</v>
      </c>
      <c r="BK1427" s="8">
        <v>0.43559999999999999</v>
      </c>
      <c r="BL1427" t="s">
        <v>610</v>
      </c>
    </row>
    <row r="1428" spans="1:64" x14ac:dyDescent="0.45">
      <c r="A1428" t="s">
        <v>1147</v>
      </c>
      <c r="B1428" t="s">
        <v>31</v>
      </c>
      <c r="C1428" s="7">
        <v>43588.451388888891</v>
      </c>
      <c r="D1428">
        <v>253.9</v>
      </c>
      <c r="E1428" s="7">
        <v>43591.385416666664</v>
      </c>
      <c r="F1428">
        <v>114.05</v>
      </c>
      <c r="G1428" s="8">
        <v>-0.55079999999999996</v>
      </c>
      <c r="H1428">
        <v>-52138.18</v>
      </c>
      <c r="I1428" s="8">
        <v>-0.56530000000000002</v>
      </c>
      <c r="J1428">
        <v>363.25760000000002</v>
      </c>
      <c r="K1428">
        <v>92231.09</v>
      </c>
      <c r="L1428">
        <v>8339124.7800000003</v>
      </c>
      <c r="M1428">
        <v>59</v>
      </c>
      <c r="N1428">
        <v>-883.7</v>
      </c>
      <c r="O1428" s="8">
        <v>-0.55079999999999996</v>
      </c>
      <c r="P1428" s="8">
        <v>0.45729999999999998</v>
      </c>
      <c r="Q1428" t="s">
        <v>610</v>
      </c>
      <c r="S1428" s="2">
        <v>43588</v>
      </c>
      <c r="T1428" t="s">
        <v>1147</v>
      </c>
      <c r="U1428">
        <v>253.9</v>
      </c>
      <c r="V1428">
        <v>114.05</v>
      </c>
      <c r="W1428">
        <f t="shared" si="256"/>
        <v>17546359.742053986</v>
      </c>
      <c r="X1428">
        <f t="shared" si="246"/>
        <v>43865.899355134963</v>
      </c>
      <c r="Y1428">
        <f t="shared" si="247"/>
        <v>175</v>
      </c>
      <c r="Z1428">
        <f t="shared" si="248"/>
        <v>-25117.662500000006</v>
      </c>
      <c r="AA1428" t="str">
        <f t="shared" si="249"/>
        <v/>
      </c>
      <c r="AB1428" s="9" t="str">
        <f>IFERROR(AA1428/MAX($A$3:AA1428)-1,"")</f>
        <v/>
      </c>
      <c r="AG1428" s="2">
        <f t="shared" si="254"/>
        <v>43948</v>
      </c>
      <c r="AH1428">
        <v>21953269.816434018</v>
      </c>
      <c r="AI1428" s="9">
        <f>AH1428/MAX($AH$2:AH1428)-1</f>
        <v>-2.0561224564603187E-2</v>
      </c>
      <c r="AJ1428" s="29">
        <f t="shared" si="250"/>
        <v>1</v>
      </c>
      <c r="AK1428" s="29">
        <f t="shared" si="251"/>
        <v>1</v>
      </c>
      <c r="AL1428" s="30">
        <f t="shared" si="255"/>
        <v>2</v>
      </c>
      <c r="AM1428" s="30">
        <f t="shared" si="252"/>
        <v>2369</v>
      </c>
      <c r="AN1428" s="31">
        <f t="shared" ca="1" si="253"/>
        <v>-2.0561224564603187E-2</v>
      </c>
      <c r="AV1428" t="s">
        <v>1147</v>
      </c>
      <c r="AW1428" t="s">
        <v>31</v>
      </c>
      <c r="AX1428" s="7">
        <v>43588.451388888891</v>
      </c>
      <c r="AY1428">
        <v>253.9</v>
      </c>
      <c r="AZ1428" s="7">
        <v>43591.385416666664</v>
      </c>
      <c r="BA1428">
        <v>114.05</v>
      </c>
      <c r="BB1428" s="8">
        <v>-0.55079999999999996</v>
      </c>
      <c r="BC1428">
        <v>-52138.18</v>
      </c>
      <c r="BD1428" s="8">
        <v>-0.56530000000000002</v>
      </c>
      <c r="BE1428">
        <v>363.25760000000002</v>
      </c>
      <c r="BF1428">
        <v>92231.09</v>
      </c>
      <c r="BG1428">
        <v>8339124.7800000003</v>
      </c>
      <c r="BH1428">
        <v>59</v>
      </c>
      <c r="BI1428">
        <v>-883.7</v>
      </c>
      <c r="BJ1428" s="8">
        <v>-0.55079999999999996</v>
      </c>
      <c r="BK1428" s="8">
        <v>0.45729999999999998</v>
      </c>
      <c r="BL1428" t="s">
        <v>610</v>
      </c>
    </row>
    <row r="1429" spans="1:64" x14ac:dyDescent="0.45">
      <c r="A1429" t="s">
        <v>868</v>
      </c>
      <c r="B1429" t="s">
        <v>31</v>
      </c>
      <c r="C1429" s="7">
        <v>43588.576388888891</v>
      </c>
      <c r="D1429">
        <v>217.85</v>
      </c>
      <c r="E1429" s="7">
        <v>43591.388888888891</v>
      </c>
      <c r="F1429">
        <v>57.2</v>
      </c>
      <c r="G1429" s="8">
        <v>-0.73740000000000006</v>
      </c>
      <c r="H1429">
        <v>-62628.01</v>
      </c>
      <c r="I1429" s="8">
        <v>-0.75009999999999999</v>
      </c>
      <c r="J1429">
        <v>383.2792</v>
      </c>
      <c r="K1429">
        <v>83497.37</v>
      </c>
      <c r="L1429">
        <v>6636846.1399999997</v>
      </c>
      <c r="M1429">
        <v>24</v>
      </c>
      <c r="N1429">
        <v>-2609.5</v>
      </c>
      <c r="O1429" s="8">
        <v>-0.81640000000000001</v>
      </c>
      <c r="P1429" s="8">
        <v>0.13819999999999999</v>
      </c>
      <c r="Q1429" t="s">
        <v>610</v>
      </c>
      <c r="S1429" s="2">
        <v>43588</v>
      </c>
      <c r="T1429" t="s">
        <v>868</v>
      </c>
      <c r="U1429">
        <v>217.85</v>
      </c>
      <c r="V1429">
        <v>57.2</v>
      </c>
      <c r="W1429">
        <f t="shared" si="256"/>
        <v>17546359.742053986</v>
      </c>
      <c r="X1429">
        <f t="shared" si="246"/>
        <v>43865.899355134963</v>
      </c>
      <c r="Y1429">
        <f t="shared" si="247"/>
        <v>200</v>
      </c>
      <c r="Z1429">
        <f t="shared" si="248"/>
        <v>-32680.100000000006</v>
      </c>
      <c r="AA1429">
        <f t="shared" si="249"/>
        <v>17461786.979553986</v>
      </c>
      <c r="AB1429" s="9">
        <f>IFERROR(AA1429/MAX($A$3:AA1429)-1,"")</f>
        <v>-2.0822850260289738E-2</v>
      </c>
      <c r="AG1429" s="2">
        <f t="shared" si="254"/>
        <v>43949</v>
      </c>
      <c r="AH1429">
        <v>21953269.816434018</v>
      </c>
      <c r="AI1429" s="9">
        <f>AH1429/MAX($AH$2:AH1429)-1</f>
        <v>-2.0561224564603187E-2</v>
      </c>
      <c r="AJ1429" s="29">
        <f t="shared" si="250"/>
        <v>1</v>
      </c>
      <c r="AK1429" s="29">
        <f t="shared" si="251"/>
        <v>1</v>
      </c>
      <c r="AL1429" s="30">
        <f t="shared" si="255"/>
        <v>2</v>
      </c>
      <c r="AM1429" s="30">
        <f t="shared" si="252"/>
        <v>2369</v>
      </c>
      <c r="AN1429" s="31">
        <f t="shared" ca="1" si="253"/>
        <v>-2.0561224564603187E-2</v>
      </c>
      <c r="AV1429" t="s">
        <v>868</v>
      </c>
      <c r="AW1429" t="s">
        <v>31</v>
      </c>
      <c r="AX1429" s="7">
        <v>43588.576388888891</v>
      </c>
      <c r="AY1429">
        <v>217.85</v>
      </c>
      <c r="AZ1429" s="7">
        <v>43591.388888888891</v>
      </c>
      <c r="BA1429">
        <v>57.2</v>
      </c>
      <c r="BB1429" s="8">
        <v>-0.73740000000000006</v>
      </c>
      <c r="BC1429">
        <v>-62628.01</v>
      </c>
      <c r="BD1429" s="8">
        <v>-0.75009999999999999</v>
      </c>
      <c r="BE1429">
        <v>383.2792</v>
      </c>
      <c r="BF1429">
        <v>83497.37</v>
      </c>
      <c r="BG1429">
        <v>6636846.1399999997</v>
      </c>
      <c r="BH1429">
        <v>24</v>
      </c>
      <c r="BI1429">
        <v>-2609.5</v>
      </c>
      <c r="BJ1429" s="8">
        <v>-0.81640000000000001</v>
      </c>
      <c r="BK1429" s="8">
        <v>0.13819999999999999</v>
      </c>
      <c r="BL1429" t="s">
        <v>610</v>
      </c>
    </row>
    <row r="1430" spans="1:64" x14ac:dyDescent="0.45">
      <c r="A1430" t="s">
        <v>1138</v>
      </c>
      <c r="B1430" t="s">
        <v>31</v>
      </c>
      <c r="C1430" s="7">
        <v>43592.597222222219</v>
      </c>
      <c r="D1430">
        <v>142</v>
      </c>
      <c r="E1430" s="7">
        <v>43593.388888888891</v>
      </c>
      <c r="F1430">
        <v>312.89999999999998</v>
      </c>
      <c r="G1430" s="8">
        <v>1.2035</v>
      </c>
      <c r="H1430">
        <v>97449.15</v>
      </c>
      <c r="I1430" s="8">
        <v>1.1715</v>
      </c>
      <c r="J1430">
        <v>585.80439999999999</v>
      </c>
      <c r="K1430">
        <v>83184.23</v>
      </c>
      <c r="L1430">
        <v>6734295.2999999998</v>
      </c>
      <c r="M1430">
        <v>18</v>
      </c>
      <c r="N1430">
        <v>5413.84</v>
      </c>
      <c r="O1430" s="8">
        <v>-0.15740000000000001</v>
      </c>
      <c r="P1430" s="8">
        <v>1.4271</v>
      </c>
      <c r="Q1430" t="s">
        <v>610</v>
      </c>
      <c r="S1430" s="2">
        <v>43592</v>
      </c>
      <c r="T1430" t="s">
        <v>1138</v>
      </c>
      <c r="U1430">
        <v>142</v>
      </c>
      <c r="V1430">
        <v>312.89999999999998</v>
      </c>
      <c r="W1430">
        <f t="shared" si="256"/>
        <v>17461786.979553986</v>
      </c>
      <c r="X1430">
        <f t="shared" si="246"/>
        <v>43654.467448884963</v>
      </c>
      <c r="Y1430">
        <f t="shared" si="247"/>
        <v>300</v>
      </c>
      <c r="Z1430">
        <f t="shared" si="248"/>
        <v>49905.299999999988</v>
      </c>
      <c r="AA1430" t="str">
        <f t="shared" si="249"/>
        <v/>
      </c>
      <c r="AB1430" s="9" t="str">
        <f>IFERROR(AA1430/MAX($A$3:AA1430)-1,"")</f>
        <v/>
      </c>
      <c r="AG1430" s="2">
        <f t="shared" si="254"/>
        <v>43950</v>
      </c>
      <c r="AH1430">
        <v>22585078.516434018</v>
      </c>
      <c r="AI1430" s="9">
        <f>AH1430/MAX($AH$2:AH1430)-1</f>
        <v>0</v>
      </c>
      <c r="AJ1430" s="29">
        <f t="shared" si="250"/>
        <v>1</v>
      </c>
      <c r="AK1430" s="29">
        <f t="shared" si="251"/>
        <v>1</v>
      </c>
      <c r="AL1430" s="30">
        <f t="shared" si="255"/>
        <v>2</v>
      </c>
      <c r="AM1430" s="30">
        <f t="shared" si="252"/>
        <v>2369</v>
      </c>
      <c r="AN1430" s="31">
        <f t="shared" ca="1" si="253"/>
        <v>0</v>
      </c>
      <c r="AV1430" t="s">
        <v>1138</v>
      </c>
      <c r="AW1430" t="s">
        <v>31</v>
      </c>
      <c r="AX1430" s="7">
        <v>43592.597222222219</v>
      </c>
      <c r="AY1430">
        <v>142</v>
      </c>
      <c r="AZ1430" s="7">
        <v>43593.388888888891</v>
      </c>
      <c r="BA1430">
        <v>312.89999999999998</v>
      </c>
      <c r="BB1430" s="8">
        <v>1.2035</v>
      </c>
      <c r="BC1430">
        <v>97449.15</v>
      </c>
      <c r="BD1430" s="8">
        <v>1.1715</v>
      </c>
      <c r="BE1430">
        <v>585.80439999999999</v>
      </c>
      <c r="BF1430">
        <v>83184.23</v>
      </c>
      <c r="BG1430">
        <v>6734295.2999999998</v>
      </c>
      <c r="BH1430">
        <v>18</v>
      </c>
      <c r="BI1430">
        <v>5413.84</v>
      </c>
      <c r="BJ1430" s="8">
        <v>-0.15740000000000001</v>
      </c>
      <c r="BK1430" s="8">
        <v>1.4271</v>
      </c>
      <c r="BL1430" t="s">
        <v>610</v>
      </c>
    </row>
    <row r="1431" spans="1:64" x14ac:dyDescent="0.45">
      <c r="A1431" t="s">
        <v>1138</v>
      </c>
      <c r="B1431" t="s">
        <v>31</v>
      </c>
      <c r="C1431" s="7">
        <v>43592.597222222219</v>
      </c>
      <c r="D1431">
        <v>142</v>
      </c>
      <c r="E1431" s="7">
        <v>43593.385416666664</v>
      </c>
      <c r="F1431">
        <v>328.85</v>
      </c>
      <c r="G1431" s="8">
        <v>1.3158000000000001</v>
      </c>
      <c r="H1431">
        <v>117616.75</v>
      </c>
      <c r="I1431" s="8">
        <v>1.2827</v>
      </c>
      <c r="J1431">
        <v>645.74379999999996</v>
      </c>
      <c r="K1431">
        <v>91695.63</v>
      </c>
      <c r="L1431">
        <v>8456741.5299999993</v>
      </c>
      <c r="M1431">
        <v>17</v>
      </c>
      <c r="N1431">
        <v>6918.63</v>
      </c>
      <c r="O1431" s="8">
        <v>-0.15740000000000001</v>
      </c>
      <c r="P1431" s="8">
        <v>1.3158000000000001</v>
      </c>
      <c r="Q1431" t="s">
        <v>610</v>
      </c>
      <c r="S1431" s="2">
        <v>43592</v>
      </c>
      <c r="T1431" t="s">
        <v>1138</v>
      </c>
      <c r="U1431">
        <v>142</v>
      </c>
      <c r="V1431">
        <v>328.85</v>
      </c>
      <c r="W1431">
        <f t="shared" si="256"/>
        <v>17461786.979553986</v>
      </c>
      <c r="X1431">
        <f t="shared" si="246"/>
        <v>43654.467448884963</v>
      </c>
      <c r="Y1431">
        <f t="shared" si="247"/>
        <v>300</v>
      </c>
      <c r="Z1431">
        <f t="shared" si="248"/>
        <v>54642.450000000012</v>
      </c>
      <c r="AA1431" t="str">
        <f t="shared" si="249"/>
        <v/>
      </c>
      <c r="AB1431" s="9" t="str">
        <f>IFERROR(AA1431/MAX($A$3:AA1431)-1,"")</f>
        <v/>
      </c>
      <c r="AG1431" s="2">
        <f t="shared" si="254"/>
        <v>43951</v>
      </c>
      <c r="AH1431">
        <v>22448099.103934016</v>
      </c>
      <c r="AI1431" s="9">
        <f>AH1431/MAX($AH$2:AH1431)-1</f>
        <v>-6.0650403495532412E-3</v>
      </c>
      <c r="AJ1431" s="29">
        <f t="shared" si="250"/>
        <v>1</v>
      </c>
      <c r="AK1431" s="29">
        <f t="shared" si="251"/>
        <v>1</v>
      </c>
      <c r="AL1431" s="30">
        <f t="shared" si="255"/>
        <v>2</v>
      </c>
      <c r="AM1431" s="30">
        <f t="shared" si="252"/>
        <v>2369</v>
      </c>
      <c r="AN1431" s="31">
        <f t="shared" ca="1" si="253"/>
        <v>-6.0650403495532412E-3</v>
      </c>
      <c r="AV1431" t="s">
        <v>1138</v>
      </c>
      <c r="AW1431" t="s">
        <v>31</v>
      </c>
      <c r="AX1431" s="7">
        <v>43592.597222222219</v>
      </c>
      <c r="AY1431">
        <v>142</v>
      </c>
      <c r="AZ1431" s="7">
        <v>43593.385416666664</v>
      </c>
      <c r="BA1431">
        <v>328.85</v>
      </c>
      <c r="BB1431" s="8">
        <v>1.3158000000000001</v>
      </c>
      <c r="BC1431">
        <v>117616.75</v>
      </c>
      <c r="BD1431" s="8">
        <v>1.2827</v>
      </c>
      <c r="BE1431">
        <v>645.74379999999996</v>
      </c>
      <c r="BF1431">
        <v>91695.63</v>
      </c>
      <c r="BG1431">
        <v>8456741.5299999993</v>
      </c>
      <c r="BH1431">
        <v>17</v>
      </c>
      <c r="BI1431">
        <v>6918.63</v>
      </c>
      <c r="BJ1431" s="8">
        <v>-0.15740000000000001</v>
      </c>
      <c r="BK1431" s="8">
        <v>1.3158000000000001</v>
      </c>
      <c r="BL1431" t="s">
        <v>610</v>
      </c>
    </row>
    <row r="1432" spans="1:64" x14ac:dyDescent="0.45">
      <c r="A1432" t="s">
        <v>1141</v>
      </c>
      <c r="B1432" t="s">
        <v>31</v>
      </c>
      <c r="C1432" s="7">
        <v>43592.600694444445</v>
      </c>
      <c r="D1432">
        <v>184.5</v>
      </c>
      <c r="E1432" s="7">
        <v>43593.388888888891</v>
      </c>
      <c r="F1432">
        <v>389.85</v>
      </c>
      <c r="G1432" s="8">
        <v>1.113</v>
      </c>
      <c r="H1432">
        <v>89986.2</v>
      </c>
      <c r="I1432" s="8">
        <v>1.0819000000000001</v>
      </c>
      <c r="J1432">
        <v>450.81799999999998</v>
      </c>
      <c r="K1432">
        <v>83175.91</v>
      </c>
      <c r="L1432">
        <v>6824281.4900000002</v>
      </c>
      <c r="M1432">
        <v>17</v>
      </c>
      <c r="N1432">
        <v>5293.31</v>
      </c>
      <c r="O1432" s="8">
        <v>-5.8299999999999998E-2</v>
      </c>
      <c r="P1432" s="8">
        <v>1.2837000000000001</v>
      </c>
      <c r="Q1432" t="s">
        <v>610</v>
      </c>
      <c r="S1432" s="2">
        <v>43592</v>
      </c>
      <c r="T1432" t="s">
        <v>1141</v>
      </c>
      <c r="U1432">
        <v>184.5</v>
      </c>
      <c r="V1432">
        <v>389.85</v>
      </c>
      <c r="W1432">
        <f t="shared" si="256"/>
        <v>17461786.979553986</v>
      </c>
      <c r="X1432">
        <f t="shared" si="246"/>
        <v>43654.467448884963</v>
      </c>
      <c r="Y1432">
        <f t="shared" si="247"/>
        <v>225</v>
      </c>
      <c r="Z1432">
        <f t="shared" si="248"/>
        <v>44911.462500000001</v>
      </c>
      <c r="AA1432" t="str">
        <f t="shared" si="249"/>
        <v/>
      </c>
      <c r="AB1432" s="9" t="str">
        <f>IFERROR(AA1432/MAX($A$3:AA1432)-1,"")</f>
        <v/>
      </c>
      <c r="AG1432" s="2">
        <f t="shared" si="254"/>
        <v>43952</v>
      </c>
      <c r="AH1432">
        <v>22448099.103934016</v>
      </c>
      <c r="AI1432" s="9">
        <f>AH1432/MAX($AH$2:AH1432)-1</f>
        <v>-6.0650403495532412E-3</v>
      </c>
      <c r="AJ1432" s="29">
        <f t="shared" si="250"/>
        <v>1</v>
      </c>
      <c r="AK1432" s="29">
        <f t="shared" si="251"/>
        <v>1</v>
      </c>
      <c r="AL1432" s="30">
        <f t="shared" si="255"/>
        <v>2</v>
      </c>
      <c r="AM1432" s="30">
        <f t="shared" si="252"/>
        <v>2369</v>
      </c>
      <c r="AN1432" s="31">
        <f t="shared" ca="1" si="253"/>
        <v>-6.0650403495532412E-3</v>
      </c>
      <c r="AV1432" t="s">
        <v>1141</v>
      </c>
      <c r="AW1432" t="s">
        <v>31</v>
      </c>
      <c r="AX1432" s="7">
        <v>43592.600694444445</v>
      </c>
      <c r="AY1432">
        <v>184.5</v>
      </c>
      <c r="AZ1432" s="7">
        <v>43593.388888888891</v>
      </c>
      <c r="BA1432">
        <v>389.85</v>
      </c>
      <c r="BB1432" s="8">
        <v>1.113</v>
      </c>
      <c r="BC1432">
        <v>89986.2</v>
      </c>
      <c r="BD1432" s="8">
        <v>1.0819000000000001</v>
      </c>
      <c r="BE1432">
        <v>450.81799999999998</v>
      </c>
      <c r="BF1432">
        <v>83175.91</v>
      </c>
      <c r="BG1432">
        <v>6824281.4900000002</v>
      </c>
      <c r="BH1432">
        <v>17</v>
      </c>
      <c r="BI1432">
        <v>5293.31</v>
      </c>
      <c r="BJ1432" s="8">
        <v>-5.8299999999999998E-2</v>
      </c>
      <c r="BK1432" s="8">
        <v>1.2837000000000001</v>
      </c>
      <c r="BL1432" t="s">
        <v>610</v>
      </c>
    </row>
    <row r="1433" spans="1:64" x14ac:dyDescent="0.45">
      <c r="A1433" t="s">
        <v>1141</v>
      </c>
      <c r="B1433" t="s">
        <v>31</v>
      </c>
      <c r="C1433" s="7">
        <v>43592.600694444445</v>
      </c>
      <c r="D1433">
        <v>184.5</v>
      </c>
      <c r="E1433" s="7">
        <v>43593.385416666664</v>
      </c>
      <c r="F1433">
        <v>402.85</v>
      </c>
      <c r="G1433" s="8">
        <v>1.1835</v>
      </c>
      <c r="H1433">
        <v>105589.25</v>
      </c>
      <c r="I1433" s="8">
        <v>1.1516</v>
      </c>
      <c r="J1433">
        <v>496.94560000000001</v>
      </c>
      <c r="K1433">
        <v>91686.45</v>
      </c>
      <c r="L1433">
        <v>8562330.7799999993</v>
      </c>
      <c r="M1433">
        <v>16</v>
      </c>
      <c r="N1433">
        <v>6599.33</v>
      </c>
      <c r="O1433" s="8">
        <v>-5.8299999999999998E-2</v>
      </c>
      <c r="P1433" s="8">
        <v>1.1835</v>
      </c>
      <c r="Q1433" t="s">
        <v>610</v>
      </c>
      <c r="S1433" s="2">
        <v>43592</v>
      </c>
      <c r="T1433" t="s">
        <v>1141</v>
      </c>
      <c r="U1433">
        <v>184.5</v>
      </c>
      <c r="V1433">
        <v>402.85</v>
      </c>
      <c r="W1433">
        <f t="shared" si="256"/>
        <v>17461786.979553986</v>
      </c>
      <c r="X1433">
        <f t="shared" si="246"/>
        <v>43654.467448884963</v>
      </c>
      <c r="Y1433">
        <f t="shared" si="247"/>
        <v>225</v>
      </c>
      <c r="Z1433">
        <f t="shared" si="248"/>
        <v>47807.212500000001</v>
      </c>
      <c r="AA1433">
        <f t="shared" si="249"/>
        <v>17659053.404553987</v>
      </c>
      <c r="AB1433" s="9">
        <f>IFERROR(AA1433/MAX($A$3:AA1433)-1,"")</f>
        <v>-9.7610513735542082E-3</v>
      </c>
      <c r="AG1433" s="2">
        <f t="shared" si="254"/>
        <v>43953</v>
      </c>
      <c r="AH1433">
        <v>22448099.103934016</v>
      </c>
      <c r="AI1433" s="9">
        <f>AH1433/MAX($AH$2:AH1433)-1</f>
        <v>-6.0650403495532412E-3</v>
      </c>
      <c r="AJ1433" s="29">
        <f t="shared" si="250"/>
        <v>1</v>
      </c>
      <c r="AK1433" s="29">
        <f t="shared" si="251"/>
        <v>1</v>
      </c>
      <c r="AL1433" s="30">
        <f t="shared" si="255"/>
        <v>2</v>
      </c>
      <c r="AM1433" s="30">
        <f t="shared" si="252"/>
        <v>2369</v>
      </c>
      <c r="AN1433" s="31">
        <f t="shared" ca="1" si="253"/>
        <v>-6.0650403495532412E-3</v>
      </c>
      <c r="AV1433" t="s">
        <v>1141</v>
      </c>
      <c r="AW1433" t="s">
        <v>31</v>
      </c>
      <c r="AX1433" s="7">
        <v>43592.600694444445</v>
      </c>
      <c r="AY1433">
        <v>184.5</v>
      </c>
      <c r="AZ1433" s="7">
        <v>43593.385416666664</v>
      </c>
      <c r="BA1433">
        <v>402.85</v>
      </c>
      <c r="BB1433" s="8">
        <v>1.1835</v>
      </c>
      <c r="BC1433">
        <v>105589.25</v>
      </c>
      <c r="BD1433" s="8">
        <v>1.1516</v>
      </c>
      <c r="BE1433">
        <v>496.94560000000001</v>
      </c>
      <c r="BF1433">
        <v>91686.45</v>
      </c>
      <c r="BG1433">
        <v>8562330.7799999993</v>
      </c>
      <c r="BH1433">
        <v>16</v>
      </c>
      <c r="BI1433">
        <v>6599.33</v>
      </c>
      <c r="BJ1433" s="8">
        <v>-5.8299999999999998E-2</v>
      </c>
      <c r="BK1433" s="8">
        <v>1.1835</v>
      </c>
      <c r="BL1433" t="s">
        <v>610</v>
      </c>
    </row>
    <row r="1434" spans="1:64" x14ac:dyDescent="0.45">
      <c r="A1434" t="s">
        <v>1151</v>
      </c>
      <c r="B1434" t="s">
        <v>31</v>
      </c>
      <c r="C1434" s="7">
        <v>43593.611111111109</v>
      </c>
      <c r="D1434">
        <v>99.55</v>
      </c>
      <c r="E1434" s="7">
        <v>43594.385416666664</v>
      </c>
      <c r="F1434">
        <v>135</v>
      </c>
      <c r="G1434" s="8">
        <v>0.35610000000000003</v>
      </c>
      <c r="H1434">
        <v>30863.72</v>
      </c>
      <c r="I1434" s="8">
        <v>0.33250000000000002</v>
      </c>
      <c r="J1434">
        <v>932.31190000000004</v>
      </c>
      <c r="K1434">
        <v>92811.65</v>
      </c>
      <c r="L1434">
        <v>8593194.5</v>
      </c>
      <c r="M1434">
        <v>13</v>
      </c>
      <c r="N1434">
        <v>2374.13</v>
      </c>
      <c r="O1434" s="8">
        <v>-0.26669999999999999</v>
      </c>
      <c r="P1434" s="8">
        <v>0.35610000000000003</v>
      </c>
      <c r="Q1434" t="s">
        <v>610</v>
      </c>
      <c r="S1434" s="2">
        <v>43593</v>
      </c>
      <c r="T1434" t="s">
        <v>1151</v>
      </c>
      <c r="U1434">
        <v>99.55</v>
      </c>
      <c r="V1434">
        <v>135</v>
      </c>
      <c r="W1434">
        <f t="shared" si="256"/>
        <v>17659053.404553987</v>
      </c>
      <c r="X1434">
        <f t="shared" si="246"/>
        <v>44147.633511384971</v>
      </c>
      <c r="Y1434">
        <f t="shared" si="247"/>
        <v>450</v>
      </c>
      <c r="Z1434">
        <f t="shared" si="248"/>
        <v>14897.025000000001</v>
      </c>
      <c r="AA1434">
        <f t="shared" si="249"/>
        <v>17673950.429553986</v>
      </c>
      <c r="AB1434" s="9">
        <f>IFERROR(AA1434/MAX($A$3:AA1434)-1,"")</f>
        <v>-8.9256943453085436E-3</v>
      </c>
      <c r="AG1434" s="2">
        <f t="shared" si="254"/>
        <v>43954</v>
      </c>
      <c r="AH1434">
        <v>22448099.103934016</v>
      </c>
      <c r="AI1434" s="9">
        <f>AH1434/MAX($AH$2:AH1434)-1</f>
        <v>-6.0650403495532412E-3</v>
      </c>
      <c r="AJ1434" s="29">
        <f t="shared" si="250"/>
        <v>1</v>
      </c>
      <c r="AK1434" s="29">
        <f t="shared" si="251"/>
        <v>1</v>
      </c>
      <c r="AL1434" s="30">
        <f t="shared" si="255"/>
        <v>2</v>
      </c>
      <c r="AM1434" s="30">
        <f t="shared" si="252"/>
        <v>2369</v>
      </c>
      <c r="AN1434" s="31">
        <f t="shared" ca="1" si="253"/>
        <v>-6.0650403495532412E-3</v>
      </c>
      <c r="AV1434" t="s">
        <v>1151</v>
      </c>
      <c r="AW1434" t="s">
        <v>31</v>
      </c>
      <c r="AX1434" s="7">
        <v>43593.611111111109</v>
      </c>
      <c r="AY1434">
        <v>99.55</v>
      </c>
      <c r="AZ1434" s="7">
        <v>43594.385416666664</v>
      </c>
      <c r="BA1434">
        <v>135</v>
      </c>
      <c r="BB1434" s="8">
        <v>0.35610000000000003</v>
      </c>
      <c r="BC1434">
        <v>30863.72</v>
      </c>
      <c r="BD1434" s="8">
        <v>0.33250000000000002</v>
      </c>
      <c r="BE1434">
        <v>932.31190000000004</v>
      </c>
      <c r="BF1434">
        <v>92811.65</v>
      </c>
      <c r="BG1434">
        <v>8593194.5</v>
      </c>
      <c r="BH1434">
        <v>13</v>
      </c>
      <c r="BI1434">
        <v>2374.13</v>
      </c>
      <c r="BJ1434" s="8">
        <v>-0.26669999999999999</v>
      </c>
      <c r="BK1434" s="8">
        <v>0.35610000000000003</v>
      </c>
      <c r="BL1434" t="s">
        <v>610</v>
      </c>
    </row>
    <row r="1435" spans="1:64" x14ac:dyDescent="0.45">
      <c r="A1435" t="s">
        <v>1259</v>
      </c>
      <c r="B1435" t="s">
        <v>31</v>
      </c>
      <c r="C1435" s="7">
        <v>43595.395833333336</v>
      </c>
      <c r="D1435">
        <v>277.60000000000002</v>
      </c>
      <c r="E1435" s="7">
        <v>43598.385416666664</v>
      </c>
      <c r="F1435">
        <v>207.85</v>
      </c>
      <c r="G1435" s="8">
        <v>-0.25130000000000002</v>
      </c>
      <c r="H1435">
        <v>-24984.44</v>
      </c>
      <c r="I1435" s="8">
        <v>-0.26869999999999999</v>
      </c>
      <c r="J1435">
        <v>334.89179999999999</v>
      </c>
      <c r="K1435">
        <v>92965.97</v>
      </c>
      <c r="L1435">
        <v>8568210.0600000005</v>
      </c>
      <c r="M1435">
        <v>75</v>
      </c>
      <c r="N1435">
        <v>-333.13</v>
      </c>
      <c r="O1435" s="8">
        <v>-0.44059999999999999</v>
      </c>
      <c r="P1435" s="8">
        <v>0.15329999999999999</v>
      </c>
      <c r="Q1435" t="s">
        <v>610</v>
      </c>
      <c r="S1435" s="2">
        <v>43595</v>
      </c>
      <c r="T1435" t="s">
        <v>1259</v>
      </c>
      <c r="U1435">
        <v>277.60000000000002</v>
      </c>
      <c r="V1435">
        <v>207.85</v>
      </c>
      <c r="W1435">
        <f t="shared" si="256"/>
        <v>17673950.429553986</v>
      </c>
      <c r="X1435">
        <f t="shared" si="246"/>
        <v>44184.876073884967</v>
      </c>
      <c r="Y1435">
        <f t="shared" si="247"/>
        <v>150</v>
      </c>
      <c r="Z1435">
        <f t="shared" si="248"/>
        <v>-11190.675000000005</v>
      </c>
      <c r="AA1435" t="str">
        <f t="shared" si="249"/>
        <v/>
      </c>
      <c r="AB1435" s="9" t="str">
        <f>IFERROR(AA1435/MAX($A$3:AA1435)-1,"")</f>
        <v/>
      </c>
      <c r="AG1435" s="2">
        <f t="shared" si="254"/>
        <v>43955</v>
      </c>
      <c r="AH1435">
        <v>22412869.878934015</v>
      </c>
      <c r="AI1435" s="9">
        <f>AH1435/MAX($AH$2:AH1435)-1</f>
        <v>-7.6248854913076869E-3</v>
      </c>
      <c r="AJ1435" s="29">
        <f t="shared" si="250"/>
        <v>1</v>
      </c>
      <c r="AK1435" s="29">
        <f t="shared" si="251"/>
        <v>1</v>
      </c>
      <c r="AL1435" s="30">
        <f t="shared" si="255"/>
        <v>2</v>
      </c>
      <c r="AM1435" s="30">
        <f t="shared" si="252"/>
        <v>2369</v>
      </c>
      <c r="AN1435" s="31">
        <f t="shared" ca="1" si="253"/>
        <v>-7.6248854913076869E-3</v>
      </c>
      <c r="AV1435" t="s">
        <v>1259</v>
      </c>
      <c r="AW1435" t="s">
        <v>31</v>
      </c>
      <c r="AX1435" s="7">
        <v>43595.395833333336</v>
      </c>
      <c r="AY1435">
        <v>277.60000000000002</v>
      </c>
      <c r="AZ1435" s="7">
        <v>43598.385416666664</v>
      </c>
      <c r="BA1435">
        <v>207.85</v>
      </c>
      <c r="BB1435" s="8">
        <v>-0.25130000000000002</v>
      </c>
      <c r="BC1435">
        <v>-24984.44</v>
      </c>
      <c r="BD1435" s="8">
        <v>-0.26869999999999999</v>
      </c>
      <c r="BE1435">
        <v>334.89179999999999</v>
      </c>
      <c r="BF1435">
        <v>92965.97</v>
      </c>
      <c r="BG1435">
        <v>8568210.0600000005</v>
      </c>
      <c r="BH1435">
        <v>75</v>
      </c>
      <c r="BI1435">
        <v>-333.13</v>
      </c>
      <c r="BJ1435" s="8">
        <v>-0.44059999999999999</v>
      </c>
      <c r="BK1435" s="8">
        <v>0.15329999999999999</v>
      </c>
      <c r="BL1435" t="s">
        <v>610</v>
      </c>
    </row>
    <row r="1436" spans="1:64" x14ac:dyDescent="0.45">
      <c r="A1436" t="s">
        <v>1260</v>
      </c>
      <c r="B1436" t="s">
        <v>31</v>
      </c>
      <c r="C1436" s="7">
        <v>43595.590277777781</v>
      </c>
      <c r="D1436">
        <v>258</v>
      </c>
      <c r="E1436" s="7">
        <v>43598.385416666664</v>
      </c>
      <c r="F1436">
        <v>167.6</v>
      </c>
      <c r="G1436" s="8">
        <v>-0.35039999999999999</v>
      </c>
      <c r="H1436">
        <v>-34113.81</v>
      </c>
      <c r="I1436" s="8">
        <v>-0.3669</v>
      </c>
      <c r="J1436">
        <v>360.39769999999999</v>
      </c>
      <c r="K1436">
        <v>92982.62</v>
      </c>
      <c r="L1436">
        <v>8534096.25</v>
      </c>
      <c r="M1436">
        <v>19</v>
      </c>
      <c r="N1436">
        <v>-1795.46</v>
      </c>
      <c r="O1436" s="8">
        <v>-0.41470000000000001</v>
      </c>
      <c r="P1436" s="8">
        <v>3.4099999999999998E-2</v>
      </c>
      <c r="Q1436" t="s">
        <v>610</v>
      </c>
      <c r="S1436" s="2">
        <v>43595</v>
      </c>
      <c r="T1436" t="s">
        <v>1260</v>
      </c>
      <c r="U1436">
        <v>258</v>
      </c>
      <c r="V1436">
        <v>167.6</v>
      </c>
      <c r="W1436">
        <f t="shared" si="256"/>
        <v>17673950.429553986</v>
      </c>
      <c r="X1436">
        <f t="shared" si="246"/>
        <v>44184.876073884967</v>
      </c>
      <c r="Y1436">
        <f t="shared" si="247"/>
        <v>175</v>
      </c>
      <c r="Z1436">
        <f t="shared" si="248"/>
        <v>-16564.799999999996</v>
      </c>
      <c r="AA1436">
        <f t="shared" si="249"/>
        <v>17646194.954553984</v>
      </c>
      <c r="AB1436" s="9">
        <f>IFERROR(AA1436/MAX($A$3:AA1436)-1,"")</f>
        <v>-1.0482094439525413E-2</v>
      </c>
      <c r="AG1436" s="2">
        <f t="shared" si="254"/>
        <v>43956</v>
      </c>
      <c r="AH1436">
        <v>22486067.491434015</v>
      </c>
      <c r="AI1436" s="9">
        <f>AH1436/MAX($AH$2:AH1436)-1</f>
        <v>-4.3839132517496937E-3</v>
      </c>
      <c r="AJ1436" s="29">
        <f t="shared" si="250"/>
        <v>1</v>
      </c>
      <c r="AK1436" s="29">
        <f t="shared" si="251"/>
        <v>1</v>
      </c>
      <c r="AL1436" s="30">
        <f t="shared" si="255"/>
        <v>2</v>
      </c>
      <c r="AM1436" s="30">
        <f t="shared" si="252"/>
        <v>2369</v>
      </c>
      <c r="AN1436" s="31">
        <f t="shared" ca="1" si="253"/>
        <v>-4.3839132517496937E-3</v>
      </c>
      <c r="AV1436" t="s">
        <v>1260</v>
      </c>
      <c r="AW1436" t="s">
        <v>31</v>
      </c>
      <c r="AX1436" s="7">
        <v>43595.590277777781</v>
      </c>
      <c r="AY1436">
        <v>258</v>
      </c>
      <c r="AZ1436" s="7">
        <v>43598.385416666664</v>
      </c>
      <c r="BA1436">
        <v>167.6</v>
      </c>
      <c r="BB1436" s="8">
        <v>-0.35039999999999999</v>
      </c>
      <c r="BC1436">
        <v>-34113.81</v>
      </c>
      <c r="BD1436" s="8">
        <v>-0.3669</v>
      </c>
      <c r="BE1436">
        <v>360.39769999999999</v>
      </c>
      <c r="BF1436">
        <v>92982.62</v>
      </c>
      <c r="BG1436">
        <v>8534096.25</v>
      </c>
      <c r="BH1436">
        <v>19</v>
      </c>
      <c r="BI1436">
        <v>-1795.46</v>
      </c>
      <c r="BJ1436" s="8">
        <v>-0.41470000000000001</v>
      </c>
      <c r="BK1436" s="8">
        <v>3.4099999999999998E-2</v>
      </c>
      <c r="BL1436" t="s">
        <v>610</v>
      </c>
    </row>
    <row r="1437" spans="1:64" x14ac:dyDescent="0.45">
      <c r="A1437" t="s">
        <v>1188</v>
      </c>
      <c r="B1437" t="s">
        <v>31</v>
      </c>
      <c r="C1437" s="7">
        <v>43598.631944444445</v>
      </c>
      <c r="D1437">
        <v>191.65</v>
      </c>
      <c r="E1437" s="7">
        <v>43599.385416666664</v>
      </c>
      <c r="F1437">
        <v>201.3</v>
      </c>
      <c r="G1437" s="8">
        <v>5.04E-2</v>
      </c>
      <c r="H1437">
        <v>2766.09</v>
      </c>
      <c r="I1437" s="8">
        <v>2.98E-2</v>
      </c>
      <c r="J1437">
        <v>483.54020000000003</v>
      </c>
      <c r="K1437">
        <v>92670.48</v>
      </c>
      <c r="L1437">
        <v>8536862.3399999999</v>
      </c>
      <c r="M1437">
        <v>7</v>
      </c>
      <c r="N1437">
        <v>395.16</v>
      </c>
      <c r="O1437" s="8">
        <v>-8.6400000000000005E-2</v>
      </c>
      <c r="P1437" s="8">
        <v>9.3100000000000002E-2</v>
      </c>
      <c r="Q1437" t="s">
        <v>610</v>
      </c>
      <c r="S1437" s="2">
        <v>43598</v>
      </c>
      <c r="T1437" t="s">
        <v>1188</v>
      </c>
      <c r="U1437">
        <v>191.65</v>
      </c>
      <c r="V1437">
        <v>201.3</v>
      </c>
      <c r="W1437">
        <f t="shared" si="256"/>
        <v>17646194.954553984</v>
      </c>
      <c r="X1437">
        <f t="shared" si="246"/>
        <v>44115.487386384964</v>
      </c>
      <c r="Y1437">
        <f t="shared" si="247"/>
        <v>225</v>
      </c>
      <c r="Z1437">
        <f t="shared" si="248"/>
        <v>1287.112499999997</v>
      </c>
      <c r="AA1437">
        <f t="shared" si="249"/>
        <v>17647482.067053985</v>
      </c>
      <c r="AB1437" s="9">
        <f>IFERROR(AA1437/MAX($A$3:AA1437)-1,"")</f>
        <v>-1.0409919057325356E-2</v>
      </c>
      <c r="AG1437" s="2">
        <f t="shared" si="254"/>
        <v>43957</v>
      </c>
      <c r="AH1437">
        <v>22465613.266434014</v>
      </c>
      <c r="AI1437" s="9">
        <f>AH1437/MAX($AH$2:AH1437)-1</f>
        <v>-5.2895654054545549E-3</v>
      </c>
      <c r="AJ1437" s="29">
        <f t="shared" si="250"/>
        <v>1</v>
      </c>
      <c r="AK1437" s="29">
        <f t="shared" si="251"/>
        <v>1</v>
      </c>
      <c r="AL1437" s="30">
        <f t="shared" si="255"/>
        <v>2</v>
      </c>
      <c r="AM1437" s="30">
        <f t="shared" si="252"/>
        <v>2369</v>
      </c>
      <c r="AN1437" s="31">
        <f t="shared" ca="1" si="253"/>
        <v>-5.2895654054545549E-3</v>
      </c>
      <c r="AV1437" t="s">
        <v>1188</v>
      </c>
      <c r="AW1437" t="s">
        <v>31</v>
      </c>
      <c r="AX1437" s="7">
        <v>43598.631944444445</v>
      </c>
      <c r="AY1437">
        <v>191.65</v>
      </c>
      <c r="AZ1437" s="7">
        <v>43599.385416666664</v>
      </c>
      <c r="BA1437">
        <v>201.3</v>
      </c>
      <c r="BB1437" s="8">
        <v>5.04E-2</v>
      </c>
      <c r="BC1437">
        <v>2766.09</v>
      </c>
      <c r="BD1437" s="8">
        <v>2.98E-2</v>
      </c>
      <c r="BE1437">
        <v>483.54020000000003</v>
      </c>
      <c r="BF1437">
        <v>92670.48</v>
      </c>
      <c r="BG1437">
        <v>8536862.3399999999</v>
      </c>
      <c r="BH1437">
        <v>7</v>
      </c>
      <c r="BI1437">
        <v>395.16</v>
      </c>
      <c r="BJ1437" s="8">
        <v>-8.6400000000000005E-2</v>
      </c>
      <c r="BK1437" s="8">
        <v>9.3100000000000002E-2</v>
      </c>
      <c r="BL1437" t="s">
        <v>610</v>
      </c>
    </row>
    <row r="1438" spans="1:64" x14ac:dyDescent="0.45">
      <c r="A1438" t="s">
        <v>1261</v>
      </c>
      <c r="B1438" t="s">
        <v>31</v>
      </c>
      <c r="C1438" s="7">
        <v>43599.552083333336</v>
      </c>
      <c r="D1438">
        <v>228</v>
      </c>
      <c r="E1438" s="7">
        <v>43600.385416666664</v>
      </c>
      <c r="F1438">
        <v>258.45</v>
      </c>
      <c r="G1438" s="8">
        <v>0.1336</v>
      </c>
      <c r="H1438">
        <v>10400.76</v>
      </c>
      <c r="I1438" s="8">
        <v>0.11219999999999999</v>
      </c>
      <c r="J1438">
        <v>406.51010000000002</v>
      </c>
      <c r="K1438">
        <v>92684.31</v>
      </c>
      <c r="L1438">
        <v>8547263.1099999994</v>
      </c>
      <c r="M1438">
        <v>30</v>
      </c>
      <c r="N1438">
        <v>346.69</v>
      </c>
      <c r="O1438" s="8">
        <v>-0.32700000000000001</v>
      </c>
      <c r="P1438" s="8">
        <v>0.6976</v>
      </c>
      <c r="Q1438" t="s">
        <v>610</v>
      </c>
      <c r="S1438" s="2">
        <v>43599</v>
      </c>
      <c r="T1438" t="s">
        <v>1261</v>
      </c>
      <c r="U1438">
        <v>228</v>
      </c>
      <c r="V1438">
        <v>258.45</v>
      </c>
      <c r="W1438">
        <f t="shared" si="256"/>
        <v>17647482.067053985</v>
      </c>
      <c r="X1438">
        <f t="shared" si="246"/>
        <v>44118.705167634966</v>
      </c>
      <c r="Y1438">
        <f t="shared" si="247"/>
        <v>200</v>
      </c>
      <c r="Z1438">
        <f t="shared" si="248"/>
        <v>5117.0999999999995</v>
      </c>
      <c r="AA1438" t="str">
        <f t="shared" si="249"/>
        <v/>
      </c>
      <c r="AB1438" s="9" t="str">
        <f>IFERROR(AA1438/MAX($A$3:AA1438)-1,"")</f>
        <v/>
      </c>
      <c r="AG1438" s="2">
        <f t="shared" si="254"/>
        <v>43958</v>
      </c>
      <c r="AH1438">
        <v>22465613.266434014</v>
      </c>
      <c r="AI1438" s="9">
        <f>AH1438/MAX($AH$2:AH1438)-1</f>
        <v>-5.2895654054545549E-3</v>
      </c>
      <c r="AJ1438" s="29">
        <f t="shared" si="250"/>
        <v>1</v>
      </c>
      <c r="AK1438" s="29">
        <f t="shared" si="251"/>
        <v>1</v>
      </c>
      <c r="AL1438" s="30">
        <f t="shared" si="255"/>
        <v>2</v>
      </c>
      <c r="AM1438" s="30">
        <f t="shared" si="252"/>
        <v>2369</v>
      </c>
      <c r="AN1438" s="31">
        <f t="shared" ca="1" si="253"/>
        <v>-5.2895654054545549E-3</v>
      </c>
      <c r="AV1438" t="s">
        <v>1261</v>
      </c>
      <c r="AW1438" t="s">
        <v>31</v>
      </c>
      <c r="AX1438" s="7">
        <v>43599.552083333336</v>
      </c>
      <c r="AY1438">
        <v>228</v>
      </c>
      <c r="AZ1438" s="7">
        <v>43600.385416666664</v>
      </c>
      <c r="BA1438">
        <v>258.45</v>
      </c>
      <c r="BB1438" s="8">
        <v>0.1336</v>
      </c>
      <c r="BC1438">
        <v>10400.76</v>
      </c>
      <c r="BD1438" s="8">
        <v>0.11219999999999999</v>
      </c>
      <c r="BE1438">
        <v>406.51010000000002</v>
      </c>
      <c r="BF1438">
        <v>92684.31</v>
      </c>
      <c r="BG1438">
        <v>8547263.1099999994</v>
      </c>
      <c r="BH1438">
        <v>30</v>
      </c>
      <c r="BI1438">
        <v>346.69</v>
      </c>
      <c r="BJ1438" s="8">
        <v>-0.32700000000000001</v>
      </c>
      <c r="BK1438" s="8">
        <v>0.6976</v>
      </c>
      <c r="BL1438" t="s">
        <v>610</v>
      </c>
    </row>
    <row r="1439" spans="1:64" x14ac:dyDescent="0.45">
      <c r="A1439" t="s">
        <v>1152</v>
      </c>
      <c r="B1439" t="s">
        <v>31</v>
      </c>
      <c r="C1439" s="7">
        <v>43599.555555555555</v>
      </c>
      <c r="D1439">
        <v>215</v>
      </c>
      <c r="E1439" s="7">
        <v>43600.388888888891</v>
      </c>
      <c r="F1439">
        <v>204.55</v>
      </c>
      <c r="G1439" s="8">
        <v>-4.8599999999999997E-2</v>
      </c>
      <c r="H1439">
        <v>-5730.23</v>
      </c>
      <c r="I1439" s="8">
        <v>-6.8099999999999994E-2</v>
      </c>
      <c r="J1439">
        <v>391.26240000000001</v>
      </c>
      <c r="K1439">
        <v>84121.41</v>
      </c>
      <c r="L1439">
        <v>6818551.2599999998</v>
      </c>
      <c r="M1439">
        <v>30</v>
      </c>
      <c r="N1439">
        <v>-191.01</v>
      </c>
      <c r="O1439" s="8">
        <v>-0.48089999999999999</v>
      </c>
      <c r="P1439" s="8">
        <v>0.46050000000000002</v>
      </c>
      <c r="Q1439" t="s">
        <v>610</v>
      </c>
      <c r="S1439" s="2">
        <v>43599</v>
      </c>
      <c r="T1439" t="s">
        <v>1152</v>
      </c>
      <c r="U1439">
        <v>215</v>
      </c>
      <c r="V1439">
        <v>204.55</v>
      </c>
      <c r="W1439">
        <f t="shared" si="256"/>
        <v>17647482.067053985</v>
      </c>
      <c r="X1439">
        <f t="shared" si="246"/>
        <v>44118.705167634966</v>
      </c>
      <c r="Y1439">
        <f t="shared" si="247"/>
        <v>200</v>
      </c>
      <c r="Z1439">
        <f t="shared" si="248"/>
        <v>-2929.0999999999995</v>
      </c>
      <c r="AA1439" t="str">
        <f t="shared" si="249"/>
        <v/>
      </c>
      <c r="AB1439" s="9" t="str">
        <f>IFERROR(AA1439/MAX($A$3:AA1439)-1,"")</f>
        <v/>
      </c>
      <c r="AG1439" s="2">
        <f t="shared" si="254"/>
        <v>43959</v>
      </c>
      <c r="AH1439">
        <v>22388649.016434014</v>
      </c>
      <c r="AI1439" s="9">
        <f>AH1439/MAX($AH$2:AH1439)-1</f>
        <v>-8.6973131334067144E-3</v>
      </c>
      <c r="AJ1439" s="29">
        <f t="shared" si="250"/>
        <v>1</v>
      </c>
      <c r="AK1439" s="29">
        <f t="shared" si="251"/>
        <v>1</v>
      </c>
      <c r="AL1439" s="30">
        <f t="shared" si="255"/>
        <v>2</v>
      </c>
      <c r="AM1439" s="30">
        <f t="shared" si="252"/>
        <v>2369</v>
      </c>
      <c r="AN1439" s="31">
        <f t="shared" ca="1" si="253"/>
        <v>-8.6973131334067144E-3</v>
      </c>
      <c r="AV1439" t="s">
        <v>1152</v>
      </c>
      <c r="AW1439" t="s">
        <v>31</v>
      </c>
      <c r="AX1439" s="7">
        <v>43599.555555555555</v>
      </c>
      <c r="AY1439">
        <v>215</v>
      </c>
      <c r="AZ1439" s="7">
        <v>43600.388888888891</v>
      </c>
      <c r="BA1439">
        <v>204.55</v>
      </c>
      <c r="BB1439" s="8">
        <v>-4.8599999999999997E-2</v>
      </c>
      <c r="BC1439">
        <v>-5730.23</v>
      </c>
      <c r="BD1439" s="8">
        <v>-6.8099999999999994E-2</v>
      </c>
      <c r="BE1439">
        <v>391.26240000000001</v>
      </c>
      <c r="BF1439">
        <v>84121.41</v>
      </c>
      <c r="BG1439">
        <v>6818551.2599999998</v>
      </c>
      <c r="BH1439">
        <v>30</v>
      </c>
      <c r="BI1439">
        <v>-191.01</v>
      </c>
      <c r="BJ1439" s="8">
        <v>-0.48089999999999999</v>
      </c>
      <c r="BK1439" s="8">
        <v>0.46050000000000002</v>
      </c>
      <c r="BL1439" t="s">
        <v>610</v>
      </c>
    </row>
    <row r="1440" spans="1:64" x14ac:dyDescent="0.45">
      <c r="A1440" t="s">
        <v>1152</v>
      </c>
      <c r="B1440" t="s">
        <v>31</v>
      </c>
      <c r="C1440" s="7">
        <v>43599.555555555555</v>
      </c>
      <c r="D1440">
        <v>215</v>
      </c>
      <c r="E1440" s="7">
        <v>43600.385416666664</v>
      </c>
      <c r="F1440">
        <v>198.15</v>
      </c>
      <c r="G1440" s="8">
        <v>-7.8399999999999997E-2</v>
      </c>
      <c r="H1440">
        <v>-9044.01</v>
      </c>
      <c r="I1440" s="8">
        <v>-9.7600000000000006E-2</v>
      </c>
      <c r="J1440">
        <v>431.04669999999999</v>
      </c>
      <c r="K1440">
        <v>92675.05</v>
      </c>
      <c r="L1440">
        <v>8538219.0999999996</v>
      </c>
      <c r="M1440">
        <v>29</v>
      </c>
      <c r="N1440">
        <v>-311.86</v>
      </c>
      <c r="O1440" s="8">
        <v>-0.48089999999999999</v>
      </c>
      <c r="P1440" s="8">
        <v>0.46050000000000002</v>
      </c>
      <c r="Q1440" t="s">
        <v>610</v>
      </c>
      <c r="S1440" s="2">
        <v>43599</v>
      </c>
      <c r="T1440" t="s">
        <v>1152</v>
      </c>
      <c r="U1440">
        <v>215</v>
      </c>
      <c r="V1440">
        <v>198.15</v>
      </c>
      <c r="W1440">
        <f t="shared" si="256"/>
        <v>17647482.067053985</v>
      </c>
      <c r="X1440">
        <f t="shared" si="246"/>
        <v>44118.705167634966</v>
      </c>
      <c r="Y1440">
        <f t="shared" si="247"/>
        <v>200</v>
      </c>
      <c r="Z1440">
        <f t="shared" si="248"/>
        <v>-4196.300000000002</v>
      </c>
      <c r="AA1440" t="str">
        <f t="shared" si="249"/>
        <v/>
      </c>
      <c r="AB1440" s="9" t="str">
        <f>IFERROR(AA1440/MAX($A$3:AA1440)-1,"")</f>
        <v/>
      </c>
      <c r="AG1440" s="2">
        <f t="shared" si="254"/>
        <v>43960</v>
      </c>
      <c r="AH1440">
        <v>22388649.016434014</v>
      </c>
      <c r="AI1440" s="9">
        <f>AH1440/MAX($AH$2:AH1440)-1</f>
        <v>-8.6973131334067144E-3</v>
      </c>
      <c r="AJ1440" s="29">
        <f t="shared" si="250"/>
        <v>1</v>
      </c>
      <c r="AK1440" s="29">
        <f t="shared" si="251"/>
        <v>1</v>
      </c>
      <c r="AL1440" s="30">
        <f t="shared" si="255"/>
        <v>2</v>
      </c>
      <c r="AM1440" s="30">
        <f t="shared" si="252"/>
        <v>2369</v>
      </c>
      <c r="AN1440" s="31">
        <f t="shared" ca="1" si="253"/>
        <v>-8.6973131334067144E-3</v>
      </c>
      <c r="AV1440" t="s">
        <v>1152</v>
      </c>
      <c r="AW1440" t="s">
        <v>31</v>
      </c>
      <c r="AX1440" s="7">
        <v>43599.555555555555</v>
      </c>
      <c r="AY1440">
        <v>215</v>
      </c>
      <c r="AZ1440" s="7">
        <v>43600.385416666664</v>
      </c>
      <c r="BA1440">
        <v>198.15</v>
      </c>
      <c r="BB1440" s="8">
        <v>-7.8399999999999997E-2</v>
      </c>
      <c r="BC1440">
        <v>-9044.01</v>
      </c>
      <c r="BD1440" s="8">
        <v>-9.7600000000000006E-2</v>
      </c>
      <c r="BE1440">
        <v>431.04669999999999</v>
      </c>
      <c r="BF1440">
        <v>92675.05</v>
      </c>
      <c r="BG1440">
        <v>8538219.0999999996</v>
      </c>
      <c r="BH1440">
        <v>29</v>
      </c>
      <c r="BI1440">
        <v>-311.86</v>
      </c>
      <c r="BJ1440" s="8">
        <v>-0.48089999999999999</v>
      </c>
      <c r="BK1440" s="8">
        <v>0.46050000000000002</v>
      </c>
      <c r="BL1440" t="s">
        <v>610</v>
      </c>
    </row>
    <row r="1441" spans="1:64" x14ac:dyDescent="0.45">
      <c r="A1441" t="s">
        <v>1261</v>
      </c>
      <c r="B1441" t="s">
        <v>31</v>
      </c>
      <c r="C1441" s="7">
        <v>43599.5625</v>
      </c>
      <c r="D1441">
        <v>260.64999999999998</v>
      </c>
      <c r="E1441" s="7">
        <v>43600.388888888891</v>
      </c>
      <c r="F1441">
        <v>267.8</v>
      </c>
      <c r="G1441" s="8">
        <v>2.7400000000000001E-2</v>
      </c>
      <c r="H1441">
        <v>602.25</v>
      </c>
      <c r="I1441" s="8">
        <v>7.1999999999999998E-3</v>
      </c>
      <c r="J1441">
        <v>322.83699999999999</v>
      </c>
      <c r="K1441">
        <v>84147.47</v>
      </c>
      <c r="L1441">
        <v>6819153.5099999998</v>
      </c>
      <c r="M1441">
        <v>28</v>
      </c>
      <c r="N1441">
        <v>21.51</v>
      </c>
      <c r="O1441" s="8">
        <v>-0.4113</v>
      </c>
      <c r="P1441" s="8">
        <v>0.4849</v>
      </c>
      <c r="Q1441" t="s">
        <v>610</v>
      </c>
      <c r="S1441" s="2">
        <v>43599</v>
      </c>
      <c r="T1441" t="s">
        <v>1261</v>
      </c>
      <c r="U1441">
        <v>260.64999999999998</v>
      </c>
      <c r="V1441">
        <v>267.8</v>
      </c>
      <c r="W1441">
        <f t="shared" si="256"/>
        <v>17647482.067053985</v>
      </c>
      <c r="X1441">
        <f t="shared" ref="X1441:X1504" si="257">W1441*0.25%</f>
        <v>44118.705167634966</v>
      </c>
      <c r="Y1441">
        <f t="shared" si="247"/>
        <v>175</v>
      </c>
      <c r="Z1441">
        <f t="shared" si="248"/>
        <v>326.46250000000947</v>
      </c>
      <c r="AA1441">
        <f t="shared" si="249"/>
        <v>17645800.229553986</v>
      </c>
      <c r="AB1441" s="9">
        <f>IFERROR(AA1441/MAX($A$3:AA1441)-1,"")</f>
        <v>-1.0504228812191929E-2</v>
      </c>
      <c r="AG1441" s="2">
        <f t="shared" si="254"/>
        <v>43961</v>
      </c>
      <c r="AH1441">
        <v>22388649.016434014</v>
      </c>
      <c r="AI1441" s="9">
        <f>AH1441/MAX($AH$2:AH1441)-1</f>
        <v>-8.6973131334067144E-3</v>
      </c>
      <c r="AJ1441" s="29">
        <f t="shared" si="250"/>
        <v>1</v>
      </c>
      <c r="AK1441" s="29">
        <f t="shared" si="251"/>
        <v>1</v>
      </c>
      <c r="AL1441" s="30">
        <f t="shared" si="255"/>
        <v>2</v>
      </c>
      <c r="AM1441" s="30">
        <f t="shared" si="252"/>
        <v>2369</v>
      </c>
      <c r="AN1441" s="31">
        <f t="shared" ca="1" si="253"/>
        <v>-8.6973131334067144E-3</v>
      </c>
      <c r="AV1441" t="s">
        <v>1261</v>
      </c>
      <c r="AW1441" t="s">
        <v>31</v>
      </c>
      <c r="AX1441" s="7">
        <v>43599.5625</v>
      </c>
      <c r="AY1441">
        <v>260.64999999999998</v>
      </c>
      <c r="AZ1441" s="7">
        <v>43600.388888888891</v>
      </c>
      <c r="BA1441">
        <v>267.8</v>
      </c>
      <c r="BB1441" s="8">
        <v>2.7400000000000001E-2</v>
      </c>
      <c r="BC1441">
        <v>602.25</v>
      </c>
      <c r="BD1441" s="8">
        <v>7.1999999999999998E-3</v>
      </c>
      <c r="BE1441">
        <v>322.83699999999999</v>
      </c>
      <c r="BF1441">
        <v>84147.47</v>
      </c>
      <c r="BG1441">
        <v>6819153.5099999998</v>
      </c>
      <c r="BH1441">
        <v>28</v>
      </c>
      <c r="BI1441">
        <v>21.51</v>
      </c>
      <c r="BJ1441" s="8">
        <v>-0.4113</v>
      </c>
      <c r="BK1441" s="8">
        <v>0.4849</v>
      </c>
      <c r="BL1441" t="s">
        <v>610</v>
      </c>
    </row>
    <row r="1442" spans="1:64" x14ac:dyDescent="0.45">
      <c r="A1442" t="s">
        <v>1154</v>
      </c>
      <c r="B1442" t="s">
        <v>31</v>
      </c>
      <c r="C1442" s="7">
        <v>43600.545138888891</v>
      </c>
      <c r="D1442">
        <v>160.69999999999999</v>
      </c>
      <c r="E1442" s="7">
        <v>43601.388888888891</v>
      </c>
      <c r="F1442">
        <v>220</v>
      </c>
      <c r="G1442" s="8">
        <v>0.36899999999999999</v>
      </c>
      <c r="H1442">
        <v>29039.99</v>
      </c>
      <c r="I1442" s="8">
        <v>0.3453</v>
      </c>
      <c r="J1442">
        <v>523.30909999999994</v>
      </c>
      <c r="K1442">
        <v>84095.77</v>
      </c>
      <c r="L1442">
        <v>6848193.5</v>
      </c>
      <c r="M1442">
        <v>33</v>
      </c>
      <c r="N1442">
        <v>880</v>
      </c>
      <c r="O1442" s="8">
        <v>-0.44030000000000002</v>
      </c>
      <c r="P1442" s="8">
        <v>0.68010000000000004</v>
      </c>
      <c r="Q1442" t="s">
        <v>610</v>
      </c>
      <c r="S1442" s="2">
        <v>43600</v>
      </c>
      <c r="T1442" t="s">
        <v>1154</v>
      </c>
      <c r="U1442">
        <v>160.69999999999999</v>
      </c>
      <c r="V1442">
        <v>220</v>
      </c>
      <c r="W1442">
        <f t="shared" si="256"/>
        <v>17645800.229553986</v>
      </c>
      <c r="X1442">
        <f t="shared" si="257"/>
        <v>44114.500573884965</v>
      </c>
      <c r="Y1442">
        <f t="shared" si="247"/>
        <v>275</v>
      </c>
      <c r="Z1442">
        <f t="shared" si="248"/>
        <v>15260.575000000006</v>
      </c>
      <c r="AA1442" t="str">
        <f t="shared" si="249"/>
        <v/>
      </c>
      <c r="AB1442" s="9" t="str">
        <f>IFERROR(AA1442/MAX($A$3:AA1442)-1,"")</f>
        <v/>
      </c>
      <c r="AG1442" s="2">
        <f t="shared" si="254"/>
        <v>43962</v>
      </c>
      <c r="AH1442">
        <v>22573018.266434014</v>
      </c>
      <c r="AI1442" s="9">
        <f>AH1442/MAX($AH$2:AH1442)-1</f>
        <v>-5.3399194478020995E-4</v>
      </c>
      <c r="AJ1442" s="29">
        <f t="shared" si="250"/>
        <v>1</v>
      </c>
      <c r="AK1442" s="29">
        <f t="shared" si="251"/>
        <v>1</v>
      </c>
      <c r="AL1442" s="30">
        <f t="shared" si="255"/>
        <v>2</v>
      </c>
      <c r="AM1442" s="30">
        <f t="shared" si="252"/>
        <v>2369</v>
      </c>
      <c r="AN1442" s="31">
        <f t="shared" ca="1" si="253"/>
        <v>-5.3399194478020995E-4</v>
      </c>
      <c r="AV1442" t="s">
        <v>1154</v>
      </c>
      <c r="AW1442" t="s">
        <v>31</v>
      </c>
      <c r="AX1442" s="7">
        <v>43600.545138888891</v>
      </c>
      <c r="AY1442">
        <v>160.69999999999999</v>
      </c>
      <c r="AZ1442" s="7">
        <v>43601.388888888891</v>
      </c>
      <c r="BA1442">
        <v>220</v>
      </c>
      <c r="BB1442" s="8">
        <v>0.36899999999999999</v>
      </c>
      <c r="BC1442">
        <v>29039.99</v>
      </c>
      <c r="BD1442" s="8">
        <v>0.3453</v>
      </c>
      <c r="BE1442">
        <v>523.30909999999994</v>
      </c>
      <c r="BF1442">
        <v>84095.77</v>
      </c>
      <c r="BG1442">
        <v>6848193.5</v>
      </c>
      <c r="BH1442">
        <v>33</v>
      </c>
      <c r="BI1442">
        <v>880</v>
      </c>
      <c r="BJ1442" s="8">
        <v>-0.44030000000000002</v>
      </c>
      <c r="BK1442" s="8">
        <v>0.68010000000000004</v>
      </c>
      <c r="BL1442" t="s">
        <v>610</v>
      </c>
    </row>
    <row r="1443" spans="1:64" x14ac:dyDescent="0.45">
      <c r="A1443" t="s">
        <v>1154</v>
      </c>
      <c r="B1443" t="s">
        <v>31</v>
      </c>
      <c r="C1443" s="7">
        <v>43600.545138888891</v>
      </c>
      <c r="D1443">
        <v>160.69999999999999</v>
      </c>
      <c r="E1443" s="7">
        <v>43601.385416666664</v>
      </c>
      <c r="F1443">
        <v>220.4</v>
      </c>
      <c r="G1443" s="8">
        <v>0.3715</v>
      </c>
      <c r="H1443">
        <v>32236.55</v>
      </c>
      <c r="I1443" s="8">
        <v>0.3478</v>
      </c>
      <c r="J1443">
        <v>576.79589999999996</v>
      </c>
      <c r="K1443">
        <v>92691.1</v>
      </c>
      <c r="L1443">
        <v>8570455.6500000004</v>
      </c>
      <c r="M1443">
        <v>32</v>
      </c>
      <c r="N1443">
        <v>1007.39</v>
      </c>
      <c r="O1443" s="8">
        <v>-0.44030000000000002</v>
      </c>
      <c r="P1443" s="8">
        <v>0.68010000000000004</v>
      </c>
      <c r="Q1443" t="s">
        <v>610</v>
      </c>
      <c r="S1443" s="2">
        <v>43600</v>
      </c>
      <c r="T1443" t="s">
        <v>1154</v>
      </c>
      <c r="U1443">
        <v>160.69999999999999</v>
      </c>
      <c r="V1443">
        <v>220.4</v>
      </c>
      <c r="W1443">
        <f t="shared" si="256"/>
        <v>17645800.229553986</v>
      </c>
      <c r="X1443">
        <f t="shared" si="257"/>
        <v>44114.500573884965</v>
      </c>
      <c r="Y1443">
        <f t="shared" si="247"/>
        <v>275</v>
      </c>
      <c r="Z1443">
        <f t="shared" si="248"/>
        <v>15369.475000000002</v>
      </c>
      <c r="AA1443" t="str">
        <f t="shared" si="249"/>
        <v/>
      </c>
      <c r="AB1443" s="9" t="str">
        <f>IFERROR(AA1443/MAX($A$3:AA1443)-1,"")</f>
        <v/>
      </c>
      <c r="AG1443" s="2">
        <f t="shared" si="254"/>
        <v>43963</v>
      </c>
      <c r="AH1443">
        <v>22652259.441434015</v>
      </c>
      <c r="AI1443" s="9">
        <f>AH1443/MAX($AH$2:AH1443)-1</f>
        <v>0</v>
      </c>
      <c r="AJ1443" s="29">
        <f t="shared" si="250"/>
        <v>1</v>
      </c>
      <c r="AK1443" s="29">
        <f t="shared" si="251"/>
        <v>1</v>
      </c>
      <c r="AL1443" s="30">
        <f t="shared" si="255"/>
        <v>2</v>
      </c>
      <c r="AM1443" s="30">
        <f t="shared" si="252"/>
        <v>2369</v>
      </c>
      <c r="AN1443" s="31">
        <f t="shared" ca="1" si="253"/>
        <v>0</v>
      </c>
      <c r="AV1443" t="s">
        <v>1154</v>
      </c>
      <c r="AW1443" t="s">
        <v>31</v>
      </c>
      <c r="AX1443" s="7">
        <v>43600.545138888891</v>
      </c>
      <c r="AY1443">
        <v>160.69999999999999</v>
      </c>
      <c r="AZ1443" s="7">
        <v>43601.385416666664</v>
      </c>
      <c r="BA1443">
        <v>220.4</v>
      </c>
      <c r="BB1443" s="8">
        <v>0.3715</v>
      </c>
      <c r="BC1443">
        <v>32236.55</v>
      </c>
      <c r="BD1443" s="8">
        <v>0.3478</v>
      </c>
      <c r="BE1443">
        <v>576.79589999999996</v>
      </c>
      <c r="BF1443">
        <v>92691.1</v>
      </c>
      <c r="BG1443">
        <v>8570455.6500000004</v>
      </c>
      <c r="BH1443">
        <v>32</v>
      </c>
      <c r="BI1443">
        <v>1007.39</v>
      </c>
      <c r="BJ1443" s="8">
        <v>-0.44030000000000002</v>
      </c>
      <c r="BK1443" s="8">
        <v>0.68010000000000004</v>
      </c>
      <c r="BL1443" t="s">
        <v>610</v>
      </c>
    </row>
    <row r="1444" spans="1:64" x14ac:dyDescent="0.45">
      <c r="A1444" t="s">
        <v>1155</v>
      </c>
      <c r="B1444" t="s">
        <v>31</v>
      </c>
      <c r="C1444" s="7">
        <v>43600.621527777781</v>
      </c>
      <c r="D1444">
        <v>131.35</v>
      </c>
      <c r="E1444" s="7">
        <v>43601.388888888891</v>
      </c>
      <c r="F1444">
        <v>149.6</v>
      </c>
      <c r="G1444" s="8">
        <v>0.1389</v>
      </c>
      <c r="H1444">
        <v>9879.85</v>
      </c>
      <c r="I1444" s="8">
        <v>0.1176</v>
      </c>
      <c r="J1444">
        <v>639.86620000000005</v>
      </c>
      <c r="K1444">
        <v>84046.43</v>
      </c>
      <c r="L1444">
        <v>6858073.3600000003</v>
      </c>
      <c r="M1444">
        <v>11</v>
      </c>
      <c r="N1444">
        <v>898.17</v>
      </c>
      <c r="O1444" s="8">
        <v>-0.2893</v>
      </c>
      <c r="P1444" s="8">
        <v>0.46210000000000001</v>
      </c>
      <c r="Q1444" t="s">
        <v>610</v>
      </c>
      <c r="S1444" s="2">
        <v>43600</v>
      </c>
      <c r="T1444" t="s">
        <v>1155</v>
      </c>
      <c r="U1444">
        <v>131.35</v>
      </c>
      <c r="V1444">
        <v>149.6</v>
      </c>
      <c r="W1444">
        <f t="shared" si="256"/>
        <v>17645800.229553986</v>
      </c>
      <c r="X1444">
        <f t="shared" si="257"/>
        <v>44114.500573884965</v>
      </c>
      <c r="Y1444">
        <f t="shared" si="247"/>
        <v>325</v>
      </c>
      <c r="Z1444">
        <f t="shared" si="248"/>
        <v>5018.1624999999958</v>
      </c>
      <c r="AA1444" t="str">
        <f t="shared" si="249"/>
        <v/>
      </c>
      <c r="AB1444" s="9" t="str">
        <f>IFERROR(AA1444/MAX($A$3:AA1444)-1,"")</f>
        <v/>
      </c>
      <c r="AG1444" s="2">
        <f t="shared" si="254"/>
        <v>43964</v>
      </c>
      <c r="AH1444">
        <v>22659556.516434014</v>
      </c>
      <c r="AI1444" s="9">
        <f>AH1444/MAX($AH$2:AH1444)-1</f>
        <v>0</v>
      </c>
      <c r="AJ1444" s="29">
        <f t="shared" si="250"/>
        <v>1</v>
      </c>
      <c r="AK1444" s="29">
        <f t="shared" si="251"/>
        <v>1</v>
      </c>
      <c r="AL1444" s="30">
        <f t="shared" si="255"/>
        <v>2</v>
      </c>
      <c r="AM1444" s="30">
        <f t="shared" si="252"/>
        <v>2369</v>
      </c>
      <c r="AN1444" s="31">
        <f t="shared" ca="1" si="253"/>
        <v>0</v>
      </c>
      <c r="AV1444" t="s">
        <v>1155</v>
      </c>
      <c r="AW1444" t="s">
        <v>31</v>
      </c>
      <c r="AX1444" s="7">
        <v>43600.621527777781</v>
      </c>
      <c r="AY1444">
        <v>131.35</v>
      </c>
      <c r="AZ1444" s="7">
        <v>43601.388888888891</v>
      </c>
      <c r="BA1444">
        <v>149.6</v>
      </c>
      <c r="BB1444" s="8">
        <v>0.1389</v>
      </c>
      <c r="BC1444">
        <v>9879.85</v>
      </c>
      <c r="BD1444" s="8">
        <v>0.1176</v>
      </c>
      <c r="BE1444">
        <v>639.86620000000005</v>
      </c>
      <c r="BF1444">
        <v>84046.43</v>
      </c>
      <c r="BG1444">
        <v>6858073.3600000003</v>
      </c>
      <c r="BH1444">
        <v>11</v>
      </c>
      <c r="BI1444">
        <v>898.17</v>
      </c>
      <c r="BJ1444" s="8">
        <v>-0.2893</v>
      </c>
      <c r="BK1444" s="8">
        <v>0.46210000000000001</v>
      </c>
      <c r="BL1444" t="s">
        <v>610</v>
      </c>
    </row>
    <row r="1445" spans="1:64" x14ac:dyDescent="0.45">
      <c r="A1445" t="s">
        <v>1155</v>
      </c>
      <c r="B1445" t="s">
        <v>31</v>
      </c>
      <c r="C1445" s="7">
        <v>43600.621527777781</v>
      </c>
      <c r="D1445">
        <v>131.35</v>
      </c>
      <c r="E1445" s="7">
        <v>43601.385416666664</v>
      </c>
      <c r="F1445">
        <v>151.30000000000001</v>
      </c>
      <c r="G1445" s="8">
        <v>0.15190000000000001</v>
      </c>
      <c r="H1445">
        <v>12076.63</v>
      </c>
      <c r="I1445" s="8">
        <v>0.13039999999999999</v>
      </c>
      <c r="J1445">
        <v>705.26620000000003</v>
      </c>
      <c r="K1445">
        <v>92636.72</v>
      </c>
      <c r="L1445">
        <v>8582532.2699999996</v>
      </c>
      <c r="M1445">
        <v>10</v>
      </c>
      <c r="N1445">
        <v>1207.6600000000001</v>
      </c>
      <c r="O1445" s="8">
        <v>-0.2893</v>
      </c>
      <c r="P1445" s="8">
        <v>0.46210000000000001</v>
      </c>
      <c r="Q1445" t="s">
        <v>610</v>
      </c>
      <c r="S1445" s="2">
        <v>43600</v>
      </c>
      <c r="T1445" t="s">
        <v>1155</v>
      </c>
      <c r="U1445">
        <v>131.35</v>
      </c>
      <c r="V1445">
        <v>151.30000000000001</v>
      </c>
      <c r="W1445">
        <f t="shared" si="256"/>
        <v>17645800.229553986</v>
      </c>
      <c r="X1445">
        <f t="shared" si="257"/>
        <v>44114.500573884965</v>
      </c>
      <c r="Y1445">
        <f t="shared" si="247"/>
        <v>325</v>
      </c>
      <c r="Z1445">
        <f t="shared" si="248"/>
        <v>5565.1375000000025</v>
      </c>
      <c r="AA1445">
        <f t="shared" si="249"/>
        <v>17687013.579553988</v>
      </c>
      <c r="AB1445" s="9">
        <f>IFERROR(AA1445/MAX($A$3:AA1445)-1,"")</f>
        <v>-8.1931726395632065E-3</v>
      </c>
      <c r="AG1445" s="2">
        <f t="shared" si="254"/>
        <v>43965</v>
      </c>
      <c r="AH1445">
        <v>22659556.516434014</v>
      </c>
      <c r="AI1445" s="9">
        <f>AH1445/MAX($AH$2:AH1445)-1</f>
        <v>0</v>
      </c>
      <c r="AJ1445" s="29">
        <f t="shared" si="250"/>
        <v>1</v>
      </c>
      <c r="AK1445" s="29">
        <f t="shared" si="251"/>
        <v>1</v>
      </c>
      <c r="AL1445" s="30">
        <f t="shared" si="255"/>
        <v>2</v>
      </c>
      <c r="AM1445" s="30">
        <f t="shared" si="252"/>
        <v>2369</v>
      </c>
      <c r="AN1445" s="31">
        <f t="shared" ca="1" si="253"/>
        <v>0</v>
      </c>
      <c r="AV1445" t="s">
        <v>1155</v>
      </c>
      <c r="AW1445" t="s">
        <v>31</v>
      </c>
      <c r="AX1445" s="7">
        <v>43600.621527777781</v>
      </c>
      <c r="AY1445">
        <v>131.35</v>
      </c>
      <c r="AZ1445" s="7">
        <v>43601.385416666664</v>
      </c>
      <c r="BA1445">
        <v>151.30000000000001</v>
      </c>
      <c r="BB1445" s="8">
        <v>0.15190000000000001</v>
      </c>
      <c r="BC1445">
        <v>12076.63</v>
      </c>
      <c r="BD1445" s="8">
        <v>0.13039999999999999</v>
      </c>
      <c r="BE1445">
        <v>705.26620000000003</v>
      </c>
      <c r="BF1445">
        <v>92636.72</v>
      </c>
      <c r="BG1445">
        <v>8582532.2699999996</v>
      </c>
      <c r="BH1445">
        <v>10</v>
      </c>
      <c r="BI1445">
        <v>1207.6600000000001</v>
      </c>
      <c r="BJ1445" s="8">
        <v>-0.2893</v>
      </c>
      <c r="BK1445" s="8">
        <v>0.46210000000000001</v>
      </c>
      <c r="BL1445" t="s">
        <v>610</v>
      </c>
    </row>
    <row r="1446" spans="1:64" x14ac:dyDescent="0.45">
      <c r="A1446" t="s">
        <v>1262</v>
      </c>
      <c r="B1446" t="s">
        <v>31</v>
      </c>
      <c r="C1446" s="7">
        <v>43601.590277777781</v>
      </c>
      <c r="D1446">
        <v>76.7</v>
      </c>
      <c r="E1446" s="7">
        <v>43601.635416666664</v>
      </c>
      <c r="F1446">
        <v>136.65</v>
      </c>
      <c r="G1446" s="8">
        <v>0.78159999999999996</v>
      </c>
      <c r="H1446">
        <v>70037.62</v>
      </c>
      <c r="I1446" s="8">
        <v>0.75380000000000003</v>
      </c>
      <c r="J1446">
        <v>1211.3779999999999</v>
      </c>
      <c r="K1446">
        <v>92912.66</v>
      </c>
      <c r="L1446">
        <v>8652569.8900000006</v>
      </c>
      <c r="M1446">
        <v>14</v>
      </c>
      <c r="N1446">
        <v>5002.6899999999996</v>
      </c>
      <c r="O1446" s="8">
        <v>-0.90610000000000002</v>
      </c>
      <c r="P1446" s="8">
        <v>0.80569999999999997</v>
      </c>
      <c r="Q1446" t="s">
        <v>610</v>
      </c>
      <c r="S1446" s="2">
        <v>43601</v>
      </c>
      <c r="T1446" t="s">
        <v>1262</v>
      </c>
      <c r="U1446">
        <v>76.7</v>
      </c>
      <c r="V1446">
        <v>136.65</v>
      </c>
      <c r="W1446">
        <f t="shared" si="256"/>
        <v>17687013.579553988</v>
      </c>
      <c r="X1446">
        <f t="shared" si="257"/>
        <v>44217.533948884971</v>
      </c>
      <c r="Y1446">
        <f t="shared" si="247"/>
        <v>575</v>
      </c>
      <c r="Z1446">
        <f t="shared" si="248"/>
        <v>33244.487500000003</v>
      </c>
      <c r="AA1446" t="str">
        <f t="shared" si="249"/>
        <v/>
      </c>
      <c r="AB1446" s="9" t="str">
        <f>IFERROR(AA1446/MAX($A$3:AA1446)-1,"")</f>
        <v/>
      </c>
      <c r="AG1446" s="2">
        <f t="shared" si="254"/>
        <v>43966</v>
      </c>
      <c r="AH1446">
        <v>22668671.216434013</v>
      </c>
      <c r="AI1446" s="9">
        <f>AH1446/MAX($AH$2:AH1446)-1</f>
        <v>0</v>
      </c>
      <c r="AJ1446" s="29">
        <f t="shared" si="250"/>
        <v>1</v>
      </c>
      <c r="AK1446" s="29">
        <f t="shared" si="251"/>
        <v>1</v>
      </c>
      <c r="AL1446" s="30">
        <f t="shared" si="255"/>
        <v>2</v>
      </c>
      <c r="AM1446" s="30">
        <f t="shared" si="252"/>
        <v>2369</v>
      </c>
      <c r="AN1446" s="31">
        <f t="shared" ca="1" si="253"/>
        <v>0</v>
      </c>
      <c r="AV1446" t="s">
        <v>1262</v>
      </c>
      <c r="AW1446" t="s">
        <v>31</v>
      </c>
      <c r="AX1446" s="7">
        <v>43601.590277777781</v>
      </c>
      <c r="AY1446">
        <v>76.7</v>
      </c>
      <c r="AZ1446" s="7">
        <v>43601.635416666664</v>
      </c>
      <c r="BA1446">
        <v>136.65</v>
      </c>
      <c r="BB1446" s="8">
        <v>0.78159999999999996</v>
      </c>
      <c r="BC1446">
        <v>70037.62</v>
      </c>
      <c r="BD1446" s="8">
        <v>0.75380000000000003</v>
      </c>
      <c r="BE1446">
        <v>1211.3779999999999</v>
      </c>
      <c r="BF1446">
        <v>92912.66</v>
      </c>
      <c r="BG1446">
        <v>8652569.8900000006</v>
      </c>
      <c r="BH1446">
        <v>14</v>
      </c>
      <c r="BI1446">
        <v>5002.6899999999996</v>
      </c>
      <c r="BJ1446" s="8">
        <v>-0.90610000000000002</v>
      </c>
      <c r="BK1446" s="8">
        <v>0.80569999999999997</v>
      </c>
      <c r="BL1446" t="s">
        <v>610</v>
      </c>
    </row>
    <row r="1447" spans="1:64" x14ac:dyDescent="0.45">
      <c r="A1447" t="s">
        <v>1261</v>
      </c>
      <c r="B1447" t="s">
        <v>31</v>
      </c>
      <c r="C1447" s="7">
        <v>43601.604166666664</v>
      </c>
      <c r="D1447">
        <v>42.2</v>
      </c>
      <c r="E1447" s="7">
        <v>43601.635416666664</v>
      </c>
      <c r="F1447">
        <v>43.65</v>
      </c>
      <c r="G1447" s="8">
        <v>3.44E-2</v>
      </c>
      <c r="H1447">
        <v>1303.1600000000001</v>
      </c>
      <c r="I1447" s="8">
        <v>1.4E-2</v>
      </c>
      <c r="J1447">
        <v>2203.143</v>
      </c>
      <c r="K1447">
        <v>92972.63</v>
      </c>
      <c r="L1447">
        <v>8653873.0500000007</v>
      </c>
      <c r="M1447">
        <v>10</v>
      </c>
      <c r="N1447">
        <v>130.32</v>
      </c>
      <c r="O1447" s="8">
        <v>-0.98580000000000001</v>
      </c>
      <c r="P1447" s="8">
        <v>0.53200000000000003</v>
      </c>
      <c r="Q1447" t="s">
        <v>610</v>
      </c>
      <c r="S1447" s="2">
        <v>43601</v>
      </c>
      <c r="T1447" t="s">
        <v>1261</v>
      </c>
      <c r="U1447">
        <v>42.2</v>
      </c>
      <c r="V1447">
        <v>43.65</v>
      </c>
      <c r="W1447">
        <f t="shared" si="256"/>
        <v>17687013.579553988</v>
      </c>
      <c r="X1447">
        <f t="shared" si="257"/>
        <v>44217.533948884971</v>
      </c>
      <c r="Y1447">
        <f t="shared" si="247"/>
        <v>1050</v>
      </c>
      <c r="Z1447">
        <f t="shared" si="248"/>
        <v>621.07499999999618</v>
      </c>
      <c r="AA1447">
        <f t="shared" si="249"/>
        <v>17720879.142053988</v>
      </c>
      <c r="AB1447" s="9">
        <f>IFERROR(AA1447/MAX($A$3:AA1447)-1,"")</f>
        <v>-6.2941467837381859E-3</v>
      </c>
      <c r="AG1447" s="2">
        <f t="shared" si="254"/>
        <v>43967</v>
      </c>
      <c r="AH1447">
        <v>22668671.216434013</v>
      </c>
      <c r="AI1447" s="9">
        <f>AH1447/MAX($AH$2:AH1447)-1</f>
        <v>0</v>
      </c>
      <c r="AJ1447" s="29">
        <f t="shared" si="250"/>
        <v>1</v>
      </c>
      <c r="AK1447" s="29">
        <f t="shared" si="251"/>
        <v>1</v>
      </c>
      <c r="AL1447" s="30">
        <f t="shared" si="255"/>
        <v>2</v>
      </c>
      <c r="AM1447" s="30">
        <f t="shared" si="252"/>
        <v>2369</v>
      </c>
      <c r="AN1447" s="31">
        <f t="shared" ca="1" si="253"/>
        <v>0</v>
      </c>
      <c r="AV1447" t="s">
        <v>1261</v>
      </c>
      <c r="AW1447" t="s">
        <v>31</v>
      </c>
      <c r="AX1447" s="7">
        <v>43601.604166666664</v>
      </c>
      <c r="AY1447">
        <v>42.2</v>
      </c>
      <c r="AZ1447" s="7">
        <v>43601.635416666664</v>
      </c>
      <c r="BA1447">
        <v>43.65</v>
      </c>
      <c r="BB1447" s="8">
        <v>3.44E-2</v>
      </c>
      <c r="BC1447">
        <v>1303.1600000000001</v>
      </c>
      <c r="BD1447" s="8">
        <v>1.4E-2</v>
      </c>
      <c r="BE1447">
        <v>2203.143</v>
      </c>
      <c r="BF1447">
        <v>92972.63</v>
      </c>
      <c r="BG1447">
        <v>8653873.0500000007</v>
      </c>
      <c r="BH1447">
        <v>10</v>
      </c>
      <c r="BI1447">
        <v>130.32</v>
      </c>
      <c r="BJ1447" s="8">
        <v>-0.98580000000000001</v>
      </c>
      <c r="BK1447" s="8">
        <v>0.53200000000000003</v>
      </c>
      <c r="BL1447" t="s">
        <v>610</v>
      </c>
    </row>
    <row r="1448" spans="1:64" x14ac:dyDescent="0.45">
      <c r="A1448" t="s">
        <v>1137</v>
      </c>
      <c r="B1448" t="s">
        <v>31</v>
      </c>
      <c r="C1448" s="7">
        <v>43602.576388888891</v>
      </c>
      <c r="D1448">
        <v>700.6</v>
      </c>
      <c r="E1448" s="7">
        <v>43605.385416666664</v>
      </c>
      <c r="F1448">
        <v>1168.45</v>
      </c>
      <c r="G1448" s="8">
        <v>0.66779999999999995</v>
      </c>
      <c r="H1448">
        <v>59795.63</v>
      </c>
      <c r="I1448" s="8">
        <v>0.6411</v>
      </c>
      <c r="J1448">
        <v>133.12780000000001</v>
      </c>
      <c r="K1448">
        <v>93269.36</v>
      </c>
      <c r="L1448">
        <v>8713668.6799999997</v>
      </c>
      <c r="M1448">
        <v>23</v>
      </c>
      <c r="N1448">
        <v>2599.81</v>
      </c>
      <c r="O1448" s="8">
        <v>-7.22E-2</v>
      </c>
      <c r="P1448" s="8">
        <v>0.66779999999999995</v>
      </c>
      <c r="Q1448" t="s">
        <v>610</v>
      </c>
      <c r="S1448" s="2">
        <v>43602</v>
      </c>
      <c r="T1448" t="s">
        <v>1137</v>
      </c>
      <c r="U1448">
        <v>700.6</v>
      </c>
      <c r="V1448">
        <v>1168.45</v>
      </c>
      <c r="W1448">
        <f t="shared" si="256"/>
        <v>17720879.142053988</v>
      </c>
      <c r="X1448">
        <f t="shared" si="257"/>
        <v>44302.197855134968</v>
      </c>
      <c r="Y1448">
        <f t="shared" si="247"/>
        <v>75</v>
      </c>
      <c r="Z1448">
        <f t="shared" si="248"/>
        <v>33686.962500000001</v>
      </c>
      <c r="AA1448" t="str">
        <f t="shared" si="249"/>
        <v/>
      </c>
      <c r="AB1448" s="9" t="str">
        <f>IFERROR(AA1448/MAX($A$3:AA1448)-1,"")</f>
        <v/>
      </c>
      <c r="AG1448" s="2">
        <f t="shared" si="254"/>
        <v>43968</v>
      </c>
      <c r="AH1448">
        <v>22668671.216434013</v>
      </c>
      <c r="AI1448" s="9">
        <f>AH1448/MAX($AH$2:AH1448)-1</f>
        <v>0</v>
      </c>
      <c r="AJ1448" s="29">
        <f t="shared" si="250"/>
        <v>1</v>
      </c>
      <c r="AK1448" s="29">
        <f t="shared" si="251"/>
        <v>1</v>
      </c>
      <c r="AL1448" s="30">
        <f t="shared" si="255"/>
        <v>2</v>
      </c>
      <c r="AM1448" s="30">
        <f t="shared" si="252"/>
        <v>2369</v>
      </c>
      <c r="AN1448" s="31">
        <f t="shared" ca="1" si="253"/>
        <v>0</v>
      </c>
      <c r="AV1448" t="s">
        <v>1137</v>
      </c>
      <c r="AW1448" t="s">
        <v>31</v>
      </c>
      <c r="AX1448" s="7">
        <v>43602.576388888891</v>
      </c>
      <c r="AY1448">
        <v>700.6</v>
      </c>
      <c r="AZ1448" s="7">
        <v>43605.385416666664</v>
      </c>
      <c r="BA1448">
        <v>1168.45</v>
      </c>
      <c r="BB1448" s="8">
        <v>0.66779999999999995</v>
      </c>
      <c r="BC1448">
        <v>59795.63</v>
      </c>
      <c r="BD1448" s="8">
        <v>0.6411</v>
      </c>
      <c r="BE1448">
        <v>133.12780000000001</v>
      </c>
      <c r="BF1448">
        <v>93269.36</v>
      </c>
      <c r="BG1448">
        <v>8713668.6799999997</v>
      </c>
      <c r="BH1448">
        <v>23</v>
      </c>
      <c r="BI1448">
        <v>2599.81</v>
      </c>
      <c r="BJ1448" s="8">
        <v>-7.22E-2</v>
      </c>
      <c r="BK1448" s="8">
        <v>0.66779999999999995</v>
      </c>
      <c r="BL1448" t="s">
        <v>610</v>
      </c>
    </row>
    <row r="1449" spans="1:64" x14ac:dyDescent="0.45">
      <c r="A1449" t="s">
        <v>1136</v>
      </c>
      <c r="B1449" t="s">
        <v>31</v>
      </c>
      <c r="C1449" s="7">
        <v>43602.625</v>
      </c>
      <c r="D1449">
        <v>765</v>
      </c>
      <c r="E1449" s="7">
        <v>43605.388888888891</v>
      </c>
      <c r="F1449">
        <v>1155</v>
      </c>
      <c r="G1449" s="8">
        <v>0.50980000000000003</v>
      </c>
      <c r="H1449">
        <v>40856.04</v>
      </c>
      <c r="I1449" s="8">
        <v>0.48470000000000002</v>
      </c>
      <c r="J1449">
        <v>110.1835</v>
      </c>
      <c r="K1449">
        <v>84290.37</v>
      </c>
      <c r="L1449">
        <v>6898929.3899999997</v>
      </c>
      <c r="M1449">
        <v>10</v>
      </c>
      <c r="N1449">
        <v>4085.6</v>
      </c>
      <c r="O1449" s="8">
        <v>-9.9299999999999999E-2</v>
      </c>
      <c r="P1449" s="8">
        <v>1.0913999999999999</v>
      </c>
      <c r="Q1449" t="s">
        <v>610</v>
      </c>
      <c r="S1449" s="2">
        <v>43602</v>
      </c>
      <c r="T1449" t="s">
        <v>1136</v>
      </c>
      <c r="U1449">
        <v>765</v>
      </c>
      <c r="V1449">
        <v>1155</v>
      </c>
      <c r="W1449">
        <f t="shared" si="256"/>
        <v>17720879.142053988</v>
      </c>
      <c r="X1449">
        <f t="shared" si="257"/>
        <v>44302.197855134968</v>
      </c>
      <c r="Y1449">
        <f t="shared" si="247"/>
        <v>50</v>
      </c>
      <c r="Z1449">
        <f t="shared" si="248"/>
        <v>18540.000000000004</v>
      </c>
      <c r="AA1449" t="str">
        <f t="shared" si="249"/>
        <v/>
      </c>
      <c r="AB1449" s="9" t="str">
        <f>IFERROR(AA1449/MAX($A$3:AA1449)-1,"")</f>
        <v/>
      </c>
      <c r="AG1449" s="2">
        <f t="shared" si="254"/>
        <v>43969</v>
      </c>
      <c r="AH1449">
        <v>22721479.916309014</v>
      </c>
      <c r="AI1449" s="9">
        <f>AH1449/MAX($AH$2:AH1449)-1</f>
        <v>0</v>
      </c>
      <c r="AJ1449" s="29">
        <f t="shared" si="250"/>
        <v>1</v>
      </c>
      <c r="AK1449" s="29">
        <f t="shared" si="251"/>
        <v>1</v>
      </c>
      <c r="AL1449" s="30">
        <f t="shared" si="255"/>
        <v>2</v>
      </c>
      <c r="AM1449" s="30">
        <f t="shared" si="252"/>
        <v>2369</v>
      </c>
      <c r="AN1449" s="31">
        <f t="shared" ca="1" si="253"/>
        <v>0</v>
      </c>
      <c r="AV1449" t="s">
        <v>1136</v>
      </c>
      <c r="AW1449" t="s">
        <v>31</v>
      </c>
      <c r="AX1449" s="7">
        <v>43602.625</v>
      </c>
      <c r="AY1449">
        <v>765</v>
      </c>
      <c r="AZ1449" s="7">
        <v>43605.388888888891</v>
      </c>
      <c r="BA1449">
        <v>1155</v>
      </c>
      <c r="BB1449" s="8">
        <v>0.50980000000000003</v>
      </c>
      <c r="BC1449">
        <v>40856.04</v>
      </c>
      <c r="BD1449" s="8">
        <v>0.48470000000000002</v>
      </c>
      <c r="BE1449">
        <v>110.1835</v>
      </c>
      <c r="BF1449">
        <v>84290.37</v>
      </c>
      <c r="BG1449">
        <v>6898929.3899999997</v>
      </c>
      <c r="BH1449">
        <v>10</v>
      </c>
      <c r="BI1449">
        <v>4085.6</v>
      </c>
      <c r="BJ1449" s="8">
        <v>-9.9299999999999999E-2</v>
      </c>
      <c r="BK1449" s="8">
        <v>1.0913999999999999</v>
      </c>
      <c r="BL1449" t="s">
        <v>610</v>
      </c>
    </row>
    <row r="1450" spans="1:64" x14ac:dyDescent="0.45">
      <c r="A1450" t="s">
        <v>1136</v>
      </c>
      <c r="B1450" t="s">
        <v>31</v>
      </c>
      <c r="C1450" s="7">
        <v>43602.625</v>
      </c>
      <c r="D1450">
        <v>765</v>
      </c>
      <c r="E1450" s="7">
        <v>43605.385416666664</v>
      </c>
      <c r="F1450">
        <v>1100.75</v>
      </c>
      <c r="G1450" s="8">
        <v>0.43890000000000001</v>
      </c>
      <c r="H1450">
        <v>38668.69</v>
      </c>
      <c r="I1450" s="8">
        <v>0.41449999999999998</v>
      </c>
      <c r="J1450">
        <v>121.9477</v>
      </c>
      <c r="K1450">
        <v>93289.95</v>
      </c>
      <c r="L1450">
        <v>8752337.3699999992</v>
      </c>
      <c r="M1450">
        <v>9</v>
      </c>
      <c r="N1450">
        <v>4296.5200000000004</v>
      </c>
      <c r="O1450" s="8">
        <v>-9.9299999999999999E-2</v>
      </c>
      <c r="P1450" s="8">
        <v>0.43890000000000001</v>
      </c>
      <c r="Q1450" t="s">
        <v>610</v>
      </c>
      <c r="S1450" s="2">
        <v>43602</v>
      </c>
      <c r="T1450" t="s">
        <v>1136</v>
      </c>
      <c r="U1450">
        <v>765</v>
      </c>
      <c r="V1450">
        <v>1100.75</v>
      </c>
      <c r="W1450">
        <f t="shared" si="256"/>
        <v>17720879.142053988</v>
      </c>
      <c r="X1450">
        <f t="shared" si="257"/>
        <v>44302.197855134968</v>
      </c>
      <c r="Y1450">
        <f t="shared" si="247"/>
        <v>50</v>
      </c>
      <c r="Z1450">
        <f t="shared" si="248"/>
        <v>15854.625000000004</v>
      </c>
      <c r="AA1450">
        <f t="shared" si="249"/>
        <v>17788960.729553986</v>
      </c>
      <c r="AB1450" s="9">
        <f>IFERROR(AA1450/MAX($A$3:AA1450)-1,"")</f>
        <v>-2.4764427379804221E-3</v>
      </c>
      <c r="AG1450" s="2">
        <f t="shared" si="254"/>
        <v>43970</v>
      </c>
      <c r="AH1450">
        <v>22674358.666309014</v>
      </c>
      <c r="AI1450" s="9">
        <f>AH1450/MAX($AH$2:AH1450)-1</f>
        <v>-2.0738635939896444E-3</v>
      </c>
      <c r="AJ1450" s="29">
        <f t="shared" si="250"/>
        <v>1</v>
      </c>
      <c r="AK1450" s="29">
        <f t="shared" si="251"/>
        <v>1</v>
      </c>
      <c r="AL1450" s="30">
        <f t="shared" si="255"/>
        <v>2</v>
      </c>
      <c r="AM1450" s="30">
        <f t="shared" si="252"/>
        <v>2369</v>
      </c>
      <c r="AN1450" s="31">
        <f t="shared" ca="1" si="253"/>
        <v>-2.0738635939896444E-3</v>
      </c>
      <c r="AV1450" t="s">
        <v>1136</v>
      </c>
      <c r="AW1450" t="s">
        <v>31</v>
      </c>
      <c r="AX1450" s="7">
        <v>43602.625</v>
      </c>
      <c r="AY1450">
        <v>765</v>
      </c>
      <c r="AZ1450" s="7">
        <v>43605.385416666664</v>
      </c>
      <c r="BA1450">
        <v>1100.75</v>
      </c>
      <c r="BB1450" s="8">
        <v>0.43890000000000001</v>
      </c>
      <c r="BC1450">
        <v>38668.69</v>
      </c>
      <c r="BD1450" s="8">
        <v>0.41449999999999998</v>
      </c>
      <c r="BE1450">
        <v>121.9477</v>
      </c>
      <c r="BF1450">
        <v>93289.95</v>
      </c>
      <c r="BG1450">
        <v>8752337.3699999992</v>
      </c>
      <c r="BH1450">
        <v>9</v>
      </c>
      <c r="BI1450">
        <v>4296.5200000000004</v>
      </c>
      <c r="BJ1450" s="8">
        <v>-9.9299999999999999E-2</v>
      </c>
      <c r="BK1450" s="8">
        <v>0.43890000000000001</v>
      </c>
      <c r="BL1450" t="s">
        <v>610</v>
      </c>
    </row>
    <row r="1451" spans="1:64" x14ac:dyDescent="0.45">
      <c r="A1451" t="s">
        <v>814</v>
      </c>
      <c r="B1451" t="s">
        <v>31</v>
      </c>
      <c r="C1451" s="7">
        <v>43605.399305555555</v>
      </c>
      <c r="D1451">
        <v>603</v>
      </c>
      <c r="E1451" s="7">
        <v>43606.385416666664</v>
      </c>
      <c r="F1451">
        <v>312.95</v>
      </c>
      <c r="G1451" s="8">
        <v>-0.48099999999999998</v>
      </c>
      <c r="H1451">
        <v>-46524.69</v>
      </c>
      <c r="I1451" s="8">
        <v>-0.49619999999999997</v>
      </c>
      <c r="J1451">
        <v>155.49199999999999</v>
      </c>
      <c r="K1451">
        <v>93761.69</v>
      </c>
      <c r="L1451">
        <v>8705812.6799999997</v>
      </c>
      <c r="M1451">
        <v>74</v>
      </c>
      <c r="N1451">
        <v>-628.71</v>
      </c>
      <c r="O1451" s="8">
        <v>-0.48099999999999998</v>
      </c>
      <c r="P1451" s="8">
        <v>4.48E-2</v>
      </c>
      <c r="Q1451" t="s">
        <v>610</v>
      </c>
      <c r="S1451" s="2">
        <v>43605</v>
      </c>
      <c r="T1451" t="s">
        <v>814</v>
      </c>
      <c r="U1451">
        <v>603</v>
      </c>
      <c r="V1451">
        <v>312.95</v>
      </c>
      <c r="W1451">
        <f t="shared" si="256"/>
        <v>17788960.729553986</v>
      </c>
      <c r="X1451">
        <f t="shared" si="257"/>
        <v>44472.401823884968</v>
      </c>
      <c r="Y1451">
        <f t="shared" si="247"/>
        <v>75</v>
      </c>
      <c r="Z1451">
        <f t="shared" si="248"/>
        <v>-22440.712499999998</v>
      </c>
      <c r="AA1451" t="str">
        <f t="shared" si="249"/>
        <v/>
      </c>
      <c r="AB1451" s="9" t="str">
        <f>IFERROR(AA1451/MAX($A$3:AA1451)-1,"")</f>
        <v/>
      </c>
      <c r="AG1451" s="2">
        <f t="shared" si="254"/>
        <v>43971</v>
      </c>
      <c r="AH1451">
        <v>22636461.691309012</v>
      </c>
      <c r="AI1451" s="9">
        <f>AH1451/MAX($AH$2:AH1451)-1</f>
        <v>-3.7417556124492712E-3</v>
      </c>
      <c r="AJ1451" s="29">
        <f t="shared" si="250"/>
        <v>1</v>
      </c>
      <c r="AK1451" s="29">
        <f t="shared" si="251"/>
        <v>1</v>
      </c>
      <c r="AL1451" s="30">
        <f t="shared" si="255"/>
        <v>2</v>
      </c>
      <c r="AM1451" s="30">
        <f t="shared" si="252"/>
        <v>2369</v>
      </c>
      <c r="AN1451" s="31">
        <f t="shared" ca="1" si="253"/>
        <v>-3.7417556124492712E-3</v>
      </c>
      <c r="AV1451" t="s">
        <v>814</v>
      </c>
      <c r="AW1451" t="s">
        <v>31</v>
      </c>
      <c r="AX1451" s="7">
        <v>43605.399305555555</v>
      </c>
      <c r="AY1451">
        <v>603</v>
      </c>
      <c r="AZ1451" s="7">
        <v>43606.385416666664</v>
      </c>
      <c r="BA1451">
        <v>312.95</v>
      </c>
      <c r="BB1451" s="8">
        <v>-0.48099999999999998</v>
      </c>
      <c r="BC1451">
        <v>-46524.69</v>
      </c>
      <c r="BD1451" s="8">
        <v>-0.49619999999999997</v>
      </c>
      <c r="BE1451">
        <v>155.49199999999999</v>
      </c>
      <c r="BF1451">
        <v>93761.69</v>
      </c>
      <c r="BG1451">
        <v>8705812.6799999997</v>
      </c>
      <c r="BH1451">
        <v>74</v>
      </c>
      <c r="BI1451">
        <v>-628.71</v>
      </c>
      <c r="BJ1451" s="8">
        <v>-0.48099999999999998</v>
      </c>
      <c r="BK1451" s="8">
        <v>4.48E-2</v>
      </c>
      <c r="BL1451" t="s">
        <v>610</v>
      </c>
    </row>
    <row r="1452" spans="1:64" x14ac:dyDescent="0.45">
      <c r="A1452" t="s">
        <v>863</v>
      </c>
      <c r="B1452" t="s">
        <v>31</v>
      </c>
      <c r="C1452" s="7">
        <v>43605.420138888891</v>
      </c>
      <c r="D1452">
        <v>612.15</v>
      </c>
      <c r="E1452" s="7">
        <v>43606.385416666664</v>
      </c>
      <c r="F1452">
        <v>967.45</v>
      </c>
      <c r="G1452" s="8">
        <v>0.58040000000000003</v>
      </c>
      <c r="H1452">
        <v>51969.23</v>
      </c>
      <c r="I1452" s="8">
        <v>0.55459999999999998</v>
      </c>
      <c r="J1452">
        <v>153.07400000000001</v>
      </c>
      <c r="K1452">
        <v>93704.25</v>
      </c>
      <c r="L1452">
        <v>8757781.9100000001</v>
      </c>
      <c r="M1452">
        <v>68</v>
      </c>
      <c r="N1452">
        <v>764.25</v>
      </c>
      <c r="O1452" s="8">
        <v>-4.82E-2</v>
      </c>
      <c r="P1452" s="8">
        <v>0.60389999999999999</v>
      </c>
      <c r="Q1452" t="s">
        <v>610</v>
      </c>
      <c r="S1452" s="2">
        <v>43605</v>
      </c>
      <c r="T1452" t="s">
        <v>863</v>
      </c>
      <c r="U1452">
        <v>612.15</v>
      </c>
      <c r="V1452">
        <v>967.45</v>
      </c>
      <c r="W1452">
        <f t="shared" si="256"/>
        <v>17788960.729553986</v>
      </c>
      <c r="X1452">
        <f t="shared" si="257"/>
        <v>44472.401823884968</v>
      </c>
      <c r="Y1452">
        <f t="shared" si="247"/>
        <v>75</v>
      </c>
      <c r="Z1452">
        <f t="shared" si="248"/>
        <v>25462.80000000001</v>
      </c>
      <c r="AA1452" t="str">
        <f t="shared" si="249"/>
        <v/>
      </c>
      <c r="AB1452" s="9" t="str">
        <f>IFERROR(AA1452/MAX($A$3:AA1452)-1,"")</f>
        <v/>
      </c>
      <c r="AG1452" s="2">
        <f t="shared" si="254"/>
        <v>43972</v>
      </c>
      <c r="AH1452">
        <v>22579794.241309013</v>
      </c>
      <c r="AI1452" s="9">
        <f>AH1452/MAX($AH$2:AH1452)-1</f>
        <v>-6.2357590932402562E-3</v>
      </c>
      <c r="AJ1452" s="29">
        <f t="shared" si="250"/>
        <v>1</v>
      </c>
      <c r="AK1452" s="29">
        <f t="shared" si="251"/>
        <v>1</v>
      </c>
      <c r="AL1452" s="30">
        <f t="shared" si="255"/>
        <v>2</v>
      </c>
      <c r="AM1452" s="30">
        <f t="shared" si="252"/>
        <v>2369</v>
      </c>
      <c r="AN1452" s="31">
        <f t="shared" ca="1" si="253"/>
        <v>-6.2357590932402562E-3</v>
      </c>
      <c r="AV1452" t="s">
        <v>863</v>
      </c>
      <c r="AW1452" t="s">
        <v>31</v>
      </c>
      <c r="AX1452" s="7">
        <v>43605.420138888891</v>
      </c>
      <c r="AY1452">
        <v>612.15</v>
      </c>
      <c r="AZ1452" s="7">
        <v>43606.385416666664</v>
      </c>
      <c r="BA1452">
        <v>967.45</v>
      </c>
      <c r="BB1452" s="8">
        <v>0.58040000000000003</v>
      </c>
      <c r="BC1452">
        <v>51969.23</v>
      </c>
      <c r="BD1452" s="8">
        <v>0.55459999999999998</v>
      </c>
      <c r="BE1452">
        <v>153.07400000000001</v>
      </c>
      <c r="BF1452">
        <v>93704.25</v>
      </c>
      <c r="BG1452">
        <v>8757781.9100000001</v>
      </c>
      <c r="BH1452">
        <v>68</v>
      </c>
      <c r="BI1452">
        <v>764.25</v>
      </c>
      <c r="BJ1452" s="8">
        <v>-4.82E-2</v>
      </c>
      <c r="BK1452" s="8">
        <v>0.60389999999999999</v>
      </c>
      <c r="BL1452" t="s">
        <v>610</v>
      </c>
    </row>
    <row r="1453" spans="1:64" x14ac:dyDescent="0.45">
      <c r="A1453" t="s">
        <v>857</v>
      </c>
      <c r="B1453" t="s">
        <v>31</v>
      </c>
      <c r="C1453" s="7">
        <v>43605.569444444445</v>
      </c>
      <c r="D1453">
        <v>640</v>
      </c>
      <c r="E1453" s="7">
        <v>43606.388888888891</v>
      </c>
      <c r="F1453">
        <v>759.25</v>
      </c>
      <c r="G1453" s="8">
        <v>0.18629999999999999</v>
      </c>
      <c r="H1453">
        <v>13896.4</v>
      </c>
      <c r="I1453" s="8">
        <v>0.16450000000000001</v>
      </c>
      <c r="J1453">
        <v>132.02289999999999</v>
      </c>
      <c r="K1453">
        <v>84494.65</v>
      </c>
      <c r="L1453">
        <v>6912825.79</v>
      </c>
      <c r="M1453">
        <v>26</v>
      </c>
      <c r="N1453">
        <v>534.48</v>
      </c>
      <c r="O1453" s="8">
        <v>-4.6600000000000003E-2</v>
      </c>
      <c r="P1453" s="8">
        <v>0.23569999999999999</v>
      </c>
      <c r="Q1453" t="s">
        <v>610</v>
      </c>
      <c r="S1453" s="2">
        <v>43605</v>
      </c>
      <c r="T1453" t="s">
        <v>857</v>
      </c>
      <c r="U1453">
        <v>640</v>
      </c>
      <c r="V1453">
        <v>759.25</v>
      </c>
      <c r="W1453">
        <f t="shared" si="256"/>
        <v>17788960.729553986</v>
      </c>
      <c r="X1453">
        <f t="shared" si="257"/>
        <v>44472.401823884968</v>
      </c>
      <c r="Y1453">
        <f t="shared" si="247"/>
        <v>75</v>
      </c>
      <c r="Z1453">
        <f t="shared" si="248"/>
        <v>7894.3125000000036</v>
      </c>
      <c r="AA1453" t="str">
        <f t="shared" si="249"/>
        <v/>
      </c>
      <c r="AB1453" s="9" t="str">
        <f>IFERROR(AA1453/MAX($A$3:AA1453)-1,"")</f>
        <v/>
      </c>
      <c r="AG1453" s="2">
        <f t="shared" si="254"/>
        <v>43973</v>
      </c>
      <c r="AH1453">
        <v>22446362.491309013</v>
      </c>
      <c r="AI1453" s="9">
        <f>AH1453/MAX($AH$2:AH1453)-1</f>
        <v>-1.2108252896085636E-2</v>
      </c>
      <c r="AJ1453" s="29">
        <f t="shared" si="250"/>
        <v>1</v>
      </c>
      <c r="AK1453" s="29">
        <f t="shared" si="251"/>
        <v>1</v>
      </c>
      <c r="AL1453" s="30">
        <f t="shared" si="255"/>
        <v>2</v>
      </c>
      <c r="AM1453" s="30">
        <f t="shared" si="252"/>
        <v>2369</v>
      </c>
      <c r="AN1453" s="31">
        <f t="shared" ca="1" si="253"/>
        <v>-1.2108252896085636E-2</v>
      </c>
      <c r="AV1453" t="s">
        <v>857</v>
      </c>
      <c r="AW1453" t="s">
        <v>31</v>
      </c>
      <c r="AX1453" s="7">
        <v>43605.569444444445</v>
      </c>
      <c r="AY1453">
        <v>640</v>
      </c>
      <c r="AZ1453" s="7">
        <v>43606.388888888891</v>
      </c>
      <c r="BA1453">
        <v>759.25</v>
      </c>
      <c r="BB1453" s="8">
        <v>0.18629999999999999</v>
      </c>
      <c r="BC1453">
        <v>13896.4</v>
      </c>
      <c r="BD1453" s="8">
        <v>0.16450000000000001</v>
      </c>
      <c r="BE1453">
        <v>132.02289999999999</v>
      </c>
      <c r="BF1453">
        <v>84494.65</v>
      </c>
      <c r="BG1453">
        <v>6912825.79</v>
      </c>
      <c r="BH1453">
        <v>26</v>
      </c>
      <c r="BI1453">
        <v>534.48</v>
      </c>
      <c r="BJ1453" s="8">
        <v>-4.6600000000000003E-2</v>
      </c>
      <c r="BK1453" s="8">
        <v>0.23569999999999999</v>
      </c>
      <c r="BL1453" t="s">
        <v>610</v>
      </c>
    </row>
    <row r="1454" spans="1:64" x14ac:dyDescent="0.45">
      <c r="A1454" t="s">
        <v>870</v>
      </c>
      <c r="B1454" t="s">
        <v>31</v>
      </c>
      <c r="C1454" s="7">
        <v>43605.586805555555</v>
      </c>
      <c r="D1454">
        <v>648.9</v>
      </c>
      <c r="E1454" s="7">
        <v>43606.388888888891</v>
      </c>
      <c r="F1454">
        <v>703.75</v>
      </c>
      <c r="G1454" s="8">
        <v>8.4500000000000006E-2</v>
      </c>
      <c r="H1454">
        <v>5382.21</v>
      </c>
      <c r="I1454" s="8">
        <v>6.3700000000000007E-2</v>
      </c>
      <c r="J1454">
        <v>130.2458</v>
      </c>
      <c r="K1454">
        <v>84516.52</v>
      </c>
      <c r="L1454">
        <v>6918208.0099999998</v>
      </c>
      <c r="M1454">
        <v>21</v>
      </c>
      <c r="N1454">
        <v>256.3</v>
      </c>
      <c r="O1454" s="8">
        <v>-6.4299999999999996E-2</v>
      </c>
      <c r="P1454" s="8">
        <v>0.1336</v>
      </c>
      <c r="Q1454" t="s">
        <v>610</v>
      </c>
      <c r="S1454" s="2">
        <v>43605</v>
      </c>
      <c r="T1454" t="s">
        <v>870</v>
      </c>
      <c r="U1454">
        <v>648.9</v>
      </c>
      <c r="V1454">
        <v>703.75</v>
      </c>
      <c r="W1454">
        <f t="shared" si="256"/>
        <v>17788960.729553986</v>
      </c>
      <c r="X1454">
        <f t="shared" si="257"/>
        <v>44472.401823884968</v>
      </c>
      <c r="Y1454">
        <f t="shared" si="247"/>
        <v>75</v>
      </c>
      <c r="Z1454">
        <f t="shared" si="248"/>
        <v>3099.2624999999975</v>
      </c>
      <c r="AA1454">
        <f t="shared" si="249"/>
        <v>17802976.392053988</v>
      </c>
      <c r="AB1454" s="9">
        <f>IFERROR(AA1454/MAX($A$3:AA1454)-1,"")</f>
        <v>-1.6905084876923659E-3</v>
      </c>
      <c r="AG1454" s="2">
        <f t="shared" si="254"/>
        <v>43974</v>
      </c>
      <c r="AH1454">
        <v>22446362.491309013</v>
      </c>
      <c r="AI1454" s="9">
        <f>AH1454/MAX($AH$2:AH1454)-1</f>
        <v>-1.2108252896085636E-2</v>
      </c>
      <c r="AJ1454" s="29">
        <f t="shared" si="250"/>
        <v>1</v>
      </c>
      <c r="AK1454" s="29">
        <f t="shared" si="251"/>
        <v>1</v>
      </c>
      <c r="AL1454" s="30">
        <f t="shared" si="255"/>
        <v>2</v>
      </c>
      <c r="AM1454" s="30">
        <f t="shared" si="252"/>
        <v>2369</v>
      </c>
      <c r="AN1454" s="31">
        <f t="shared" ca="1" si="253"/>
        <v>-1.2108252896085636E-2</v>
      </c>
      <c r="AV1454" t="s">
        <v>870</v>
      </c>
      <c r="AW1454" t="s">
        <v>31</v>
      </c>
      <c r="AX1454" s="7">
        <v>43605.586805555555</v>
      </c>
      <c r="AY1454">
        <v>648.9</v>
      </c>
      <c r="AZ1454" s="7">
        <v>43606.388888888891</v>
      </c>
      <c r="BA1454">
        <v>703.75</v>
      </c>
      <c r="BB1454" s="8">
        <v>8.4500000000000006E-2</v>
      </c>
      <c r="BC1454">
        <v>5382.21</v>
      </c>
      <c r="BD1454" s="8">
        <v>6.3700000000000007E-2</v>
      </c>
      <c r="BE1454">
        <v>130.2458</v>
      </c>
      <c r="BF1454">
        <v>84516.52</v>
      </c>
      <c r="BG1454">
        <v>6918208.0099999998</v>
      </c>
      <c r="BH1454">
        <v>21</v>
      </c>
      <c r="BI1454">
        <v>256.3</v>
      </c>
      <c r="BJ1454" s="8">
        <v>-6.4299999999999996E-2</v>
      </c>
      <c r="BK1454" s="8">
        <v>0.1336</v>
      </c>
      <c r="BL1454" t="s">
        <v>610</v>
      </c>
    </row>
    <row r="1455" spans="1:64" x14ac:dyDescent="0.45">
      <c r="A1455" t="s">
        <v>783</v>
      </c>
      <c r="B1455" t="s">
        <v>31</v>
      </c>
      <c r="C1455" s="7">
        <v>43606.548611111109</v>
      </c>
      <c r="D1455">
        <v>616.04999999999995</v>
      </c>
      <c r="E1455" s="7">
        <v>43607.388888888891</v>
      </c>
      <c r="F1455">
        <v>623.85</v>
      </c>
      <c r="G1455" s="8">
        <v>1.2699999999999999E-2</v>
      </c>
      <c r="H1455">
        <v>-631.5</v>
      </c>
      <c r="I1455" s="8">
        <v>-7.4999999999999997E-3</v>
      </c>
      <c r="J1455">
        <v>137.31200000000001</v>
      </c>
      <c r="K1455">
        <v>84591.05</v>
      </c>
      <c r="L1455">
        <v>6917576.5099999998</v>
      </c>
      <c r="M1455">
        <v>32</v>
      </c>
      <c r="N1455">
        <v>-19.73</v>
      </c>
      <c r="O1455" s="8">
        <v>-0.18540000000000001</v>
      </c>
      <c r="P1455" s="8">
        <v>0.2903</v>
      </c>
      <c r="Q1455" t="s">
        <v>610</v>
      </c>
      <c r="S1455" s="2">
        <v>43606</v>
      </c>
      <c r="T1455" t="s">
        <v>783</v>
      </c>
      <c r="U1455">
        <v>616.04999999999995</v>
      </c>
      <c r="V1455">
        <v>623.85</v>
      </c>
      <c r="W1455">
        <f t="shared" si="256"/>
        <v>17802976.392053988</v>
      </c>
      <c r="X1455">
        <f t="shared" si="257"/>
        <v>44507.440980134968</v>
      </c>
      <c r="Y1455">
        <f t="shared" si="247"/>
        <v>75</v>
      </c>
      <c r="Z1455">
        <f t="shared" si="248"/>
        <v>-344.92499999999495</v>
      </c>
      <c r="AA1455" t="str">
        <f t="shared" si="249"/>
        <v/>
      </c>
      <c r="AB1455" s="9" t="str">
        <f>IFERROR(AA1455/MAX($A$3:AA1455)-1,"")</f>
        <v/>
      </c>
      <c r="AG1455" s="2">
        <f t="shared" si="254"/>
        <v>43975</v>
      </c>
      <c r="AH1455">
        <v>22446362.491309013</v>
      </c>
      <c r="AI1455" s="9">
        <f>AH1455/MAX($AH$2:AH1455)-1</f>
        <v>-1.2108252896085636E-2</v>
      </c>
      <c r="AJ1455" s="29">
        <f t="shared" si="250"/>
        <v>1</v>
      </c>
      <c r="AK1455" s="29">
        <f t="shared" si="251"/>
        <v>1</v>
      </c>
      <c r="AL1455" s="30">
        <f t="shared" si="255"/>
        <v>2</v>
      </c>
      <c r="AM1455" s="30">
        <f t="shared" si="252"/>
        <v>2369</v>
      </c>
      <c r="AN1455" s="31">
        <f t="shared" ca="1" si="253"/>
        <v>-1.2108252896085636E-2</v>
      </c>
      <c r="AV1455" t="s">
        <v>783</v>
      </c>
      <c r="AW1455" t="s">
        <v>31</v>
      </c>
      <c r="AX1455" s="7">
        <v>43606.548611111109</v>
      </c>
      <c r="AY1455">
        <v>616.04999999999995</v>
      </c>
      <c r="AZ1455" s="7">
        <v>43607.388888888891</v>
      </c>
      <c r="BA1455">
        <v>623.85</v>
      </c>
      <c r="BB1455" s="8">
        <v>1.2699999999999999E-2</v>
      </c>
      <c r="BC1455">
        <v>-631.5</v>
      </c>
      <c r="BD1455" s="8">
        <v>-7.4999999999999997E-3</v>
      </c>
      <c r="BE1455">
        <v>137.31200000000001</v>
      </c>
      <c r="BF1455">
        <v>84591.05</v>
      </c>
      <c r="BG1455">
        <v>6917576.5099999998</v>
      </c>
      <c r="BH1455">
        <v>32</v>
      </c>
      <c r="BI1455">
        <v>-19.73</v>
      </c>
      <c r="BJ1455" s="8">
        <v>-0.18540000000000001</v>
      </c>
      <c r="BK1455" s="8">
        <v>0.2903</v>
      </c>
      <c r="BL1455" t="s">
        <v>610</v>
      </c>
    </row>
    <row r="1456" spans="1:64" x14ac:dyDescent="0.45">
      <c r="A1456" t="s">
        <v>807</v>
      </c>
      <c r="B1456" t="s">
        <v>31</v>
      </c>
      <c r="C1456" s="7">
        <v>43606.583333333336</v>
      </c>
      <c r="D1456">
        <v>578.6</v>
      </c>
      <c r="E1456" s="7">
        <v>43607.388888888891</v>
      </c>
      <c r="F1456">
        <v>580.04999999999995</v>
      </c>
      <c r="G1456" s="8">
        <v>2.5000000000000001E-3</v>
      </c>
      <c r="H1456">
        <v>-1481.53</v>
      </c>
      <c r="I1456" s="8">
        <v>-1.7500000000000002E-2</v>
      </c>
      <c r="J1456">
        <v>146.15780000000001</v>
      </c>
      <c r="K1456">
        <v>84566.88</v>
      </c>
      <c r="L1456">
        <v>6916094.9800000004</v>
      </c>
      <c r="M1456">
        <v>22</v>
      </c>
      <c r="N1456">
        <v>-67.34</v>
      </c>
      <c r="O1456" s="8">
        <v>-9.64E-2</v>
      </c>
      <c r="P1456" s="8">
        <v>0.1152</v>
      </c>
      <c r="Q1456" t="s">
        <v>610</v>
      </c>
      <c r="S1456" s="2">
        <v>43606</v>
      </c>
      <c r="T1456" t="s">
        <v>807</v>
      </c>
      <c r="U1456">
        <v>578.6</v>
      </c>
      <c r="V1456">
        <v>580.04999999999995</v>
      </c>
      <c r="W1456">
        <f t="shared" si="256"/>
        <v>17802976.392053988</v>
      </c>
      <c r="X1456">
        <f t="shared" si="257"/>
        <v>44507.440980134968</v>
      </c>
      <c r="Y1456">
        <f t="shared" si="247"/>
        <v>75</v>
      </c>
      <c r="Z1456">
        <f t="shared" si="248"/>
        <v>-760.23750000001371</v>
      </c>
      <c r="AA1456">
        <f t="shared" si="249"/>
        <v>17801871.229553986</v>
      </c>
      <c r="AB1456" s="9">
        <f>IFERROR(AA1456/MAX($A$3:AA1456)-1,"")</f>
        <v>-1.7524809460677249E-3</v>
      </c>
      <c r="AG1456" s="2">
        <f t="shared" si="254"/>
        <v>43976</v>
      </c>
      <c r="AH1456">
        <v>22446362.491309013</v>
      </c>
      <c r="AI1456" s="9">
        <f>AH1456/MAX($AH$2:AH1456)-1</f>
        <v>-1.2108252896085636E-2</v>
      </c>
      <c r="AJ1456" s="29">
        <f t="shared" si="250"/>
        <v>1</v>
      </c>
      <c r="AK1456" s="29">
        <f t="shared" si="251"/>
        <v>1</v>
      </c>
      <c r="AL1456" s="30">
        <f t="shared" si="255"/>
        <v>2</v>
      </c>
      <c r="AM1456" s="30">
        <f t="shared" si="252"/>
        <v>2369</v>
      </c>
      <c r="AN1456" s="31">
        <f t="shared" ca="1" si="253"/>
        <v>-1.2108252896085636E-2</v>
      </c>
      <c r="AV1456" t="s">
        <v>807</v>
      </c>
      <c r="AW1456" t="s">
        <v>31</v>
      </c>
      <c r="AX1456" s="7">
        <v>43606.583333333336</v>
      </c>
      <c r="AY1456">
        <v>578.6</v>
      </c>
      <c r="AZ1456" s="7">
        <v>43607.388888888891</v>
      </c>
      <c r="BA1456">
        <v>580.04999999999995</v>
      </c>
      <c r="BB1456" s="8">
        <v>2.5000000000000001E-3</v>
      </c>
      <c r="BC1456">
        <v>-1481.53</v>
      </c>
      <c r="BD1456" s="8">
        <v>-1.7500000000000002E-2</v>
      </c>
      <c r="BE1456">
        <v>146.15780000000001</v>
      </c>
      <c r="BF1456">
        <v>84566.88</v>
      </c>
      <c r="BG1456">
        <v>6916094.9800000004</v>
      </c>
      <c r="BH1456">
        <v>22</v>
      </c>
      <c r="BI1456">
        <v>-67.34</v>
      </c>
      <c r="BJ1456" s="8">
        <v>-9.64E-2</v>
      </c>
      <c r="BK1456" s="8">
        <v>0.1152</v>
      </c>
      <c r="BL1456" t="s">
        <v>610</v>
      </c>
    </row>
    <row r="1457" spans="1:64" x14ac:dyDescent="0.45">
      <c r="A1457" t="s">
        <v>870</v>
      </c>
      <c r="B1457" t="s">
        <v>31</v>
      </c>
      <c r="C1457" s="7">
        <v>43607.586805555555</v>
      </c>
      <c r="D1457">
        <v>650</v>
      </c>
      <c r="E1457" s="7">
        <v>43608.385416666664</v>
      </c>
      <c r="F1457">
        <v>698.95</v>
      </c>
      <c r="G1457" s="8">
        <v>7.5300000000000006E-2</v>
      </c>
      <c r="H1457">
        <v>5116.62</v>
      </c>
      <c r="I1457" s="8">
        <v>5.4600000000000003E-2</v>
      </c>
      <c r="J1457">
        <v>144.29060000000001</v>
      </c>
      <c r="K1457">
        <v>93788.91</v>
      </c>
      <c r="L1457">
        <v>8762898.5299999993</v>
      </c>
      <c r="M1457">
        <v>20</v>
      </c>
      <c r="N1457">
        <v>255.83</v>
      </c>
      <c r="O1457" s="8">
        <v>-0.15049999999999999</v>
      </c>
      <c r="P1457" s="8">
        <v>0.23960000000000001</v>
      </c>
      <c r="Q1457" t="s">
        <v>610</v>
      </c>
      <c r="S1457" s="2">
        <v>43607</v>
      </c>
      <c r="T1457" t="s">
        <v>870</v>
      </c>
      <c r="U1457">
        <v>650</v>
      </c>
      <c r="V1457">
        <v>698.95</v>
      </c>
      <c r="W1457">
        <f t="shared" si="256"/>
        <v>17801871.229553986</v>
      </c>
      <c r="X1457">
        <f t="shared" si="257"/>
        <v>44504.67807388497</v>
      </c>
      <c r="Y1457">
        <f t="shared" si="247"/>
        <v>75</v>
      </c>
      <c r="Z1457">
        <f t="shared" si="248"/>
        <v>2659.5375000000017</v>
      </c>
      <c r="AA1457">
        <f t="shared" si="249"/>
        <v>17804530.767053988</v>
      </c>
      <c r="AB1457" s="9">
        <f>IFERROR(AA1457/MAX($A$3:AA1457)-1,"")</f>
        <v>-1.6033462468570958E-3</v>
      </c>
      <c r="AG1457" s="2">
        <f t="shared" si="254"/>
        <v>43977</v>
      </c>
      <c r="AH1457">
        <v>22415408.491309013</v>
      </c>
      <c r="AI1457" s="9">
        <f>AH1457/MAX($AH$2:AH1457)-1</f>
        <v>-1.3470576130048206E-2</v>
      </c>
      <c r="AJ1457" s="29">
        <f t="shared" si="250"/>
        <v>1</v>
      </c>
      <c r="AK1457" s="29">
        <f t="shared" si="251"/>
        <v>1</v>
      </c>
      <c r="AL1457" s="30">
        <f t="shared" si="255"/>
        <v>2</v>
      </c>
      <c r="AM1457" s="30">
        <f t="shared" si="252"/>
        <v>2369</v>
      </c>
      <c r="AN1457" s="31">
        <f t="shared" ca="1" si="253"/>
        <v>-1.3470576130048206E-2</v>
      </c>
      <c r="AV1457" t="s">
        <v>870</v>
      </c>
      <c r="AW1457" t="s">
        <v>31</v>
      </c>
      <c r="AX1457" s="7">
        <v>43607.586805555555</v>
      </c>
      <c r="AY1457">
        <v>650</v>
      </c>
      <c r="AZ1457" s="7">
        <v>43608.385416666664</v>
      </c>
      <c r="BA1457">
        <v>698.95</v>
      </c>
      <c r="BB1457" s="8">
        <v>7.5300000000000006E-2</v>
      </c>
      <c r="BC1457">
        <v>5116.62</v>
      </c>
      <c r="BD1457" s="8">
        <v>5.4600000000000003E-2</v>
      </c>
      <c r="BE1457">
        <v>144.29060000000001</v>
      </c>
      <c r="BF1457">
        <v>93788.91</v>
      </c>
      <c r="BG1457">
        <v>8762898.5299999993</v>
      </c>
      <c r="BH1457">
        <v>20</v>
      </c>
      <c r="BI1457">
        <v>255.83</v>
      </c>
      <c r="BJ1457" s="8">
        <v>-0.15049999999999999</v>
      </c>
      <c r="BK1457" s="8">
        <v>0.23960000000000001</v>
      </c>
      <c r="BL1457" t="s">
        <v>610</v>
      </c>
    </row>
    <row r="1458" spans="1:64" x14ac:dyDescent="0.45">
      <c r="A1458" t="s">
        <v>828</v>
      </c>
      <c r="B1458" t="s">
        <v>31</v>
      </c>
      <c r="C1458" s="7">
        <v>43609.541666666664</v>
      </c>
      <c r="D1458">
        <v>302</v>
      </c>
      <c r="E1458" s="7">
        <v>43612.388888888891</v>
      </c>
      <c r="F1458">
        <v>501.35</v>
      </c>
      <c r="G1458" s="8">
        <v>0.66010000000000002</v>
      </c>
      <c r="H1458">
        <v>53581.59</v>
      </c>
      <c r="I1458" s="8">
        <v>0.63349999999999995</v>
      </c>
      <c r="J1458">
        <v>280.06779999999998</v>
      </c>
      <c r="K1458">
        <v>84580.479999999996</v>
      </c>
      <c r="L1458">
        <v>6969676.5700000003</v>
      </c>
      <c r="M1458">
        <v>34</v>
      </c>
      <c r="N1458">
        <v>1575.93</v>
      </c>
      <c r="O1458" s="8">
        <v>-0.14169999999999999</v>
      </c>
      <c r="P1458" s="8">
        <v>0.66010000000000002</v>
      </c>
      <c r="Q1458" t="s">
        <v>610</v>
      </c>
      <c r="S1458" s="2">
        <v>43609</v>
      </c>
      <c r="T1458" t="s">
        <v>828</v>
      </c>
      <c r="U1458">
        <v>302</v>
      </c>
      <c r="V1458">
        <v>501.35</v>
      </c>
      <c r="W1458">
        <f t="shared" si="256"/>
        <v>17804530.767053988</v>
      </c>
      <c r="X1458">
        <f t="shared" si="257"/>
        <v>44511.326917634971</v>
      </c>
      <c r="Y1458">
        <f t="shared" si="247"/>
        <v>150</v>
      </c>
      <c r="Z1458">
        <f t="shared" si="248"/>
        <v>28697.475000000002</v>
      </c>
      <c r="AA1458" t="str">
        <f t="shared" si="249"/>
        <v/>
      </c>
      <c r="AB1458" s="9" t="str">
        <f>IFERROR(AA1458/MAX($A$3:AA1458)-1,"")</f>
        <v/>
      </c>
      <c r="AG1458" s="2">
        <f t="shared" si="254"/>
        <v>43978</v>
      </c>
      <c r="AH1458">
        <v>23428740.241309013</v>
      </c>
      <c r="AI1458" s="9">
        <f>AH1458/MAX($AH$2:AH1458)-1</f>
        <v>0</v>
      </c>
      <c r="AJ1458" s="29">
        <f t="shared" si="250"/>
        <v>1</v>
      </c>
      <c r="AK1458" s="29">
        <f t="shared" si="251"/>
        <v>1</v>
      </c>
      <c r="AL1458" s="30">
        <f t="shared" si="255"/>
        <v>2</v>
      </c>
      <c r="AM1458" s="30">
        <f t="shared" si="252"/>
        <v>2369</v>
      </c>
      <c r="AN1458" s="31">
        <f t="shared" ca="1" si="253"/>
        <v>0</v>
      </c>
      <c r="AV1458" t="s">
        <v>828</v>
      </c>
      <c r="AW1458" t="s">
        <v>31</v>
      </c>
      <c r="AX1458" s="7">
        <v>43609.541666666664</v>
      </c>
      <c r="AY1458">
        <v>302</v>
      </c>
      <c r="AZ1458" s="7">
        <v>43612.388888888891</v>
      </c>
      <c r="BA1458">
        <v>501.35</v>
      </c>
      <c r="BB1458" s="8">
        <v>0.66010000000000002</v>
      </c>
      <c r="BC1458">
        <v>53581.59</v>
      </c>
      <c r="BD1458" s="8">
        <v>0.63349999999999995</v>
      </c>
      <c r="BE1458">
        <v>280.06779999999998</v>
      </c>
      <c r="BF1458">
        <v>84580.479999999996</v>
      </c>
      <c r="BG1458">
        <v>6969676.5700000003</v>
      </c>
      <c r="BH1458">
        <v>34</v>
      </c>
      <c r="BI1458">
        <v>1575.93</v>
      </c>
      <c r="BJ1458" s="8">
        <v>-0.14169999999999999</v>
      </c>
      <c r="BK1458" s="8">
        <v>0.66010000000000002</v>
      </c>
      <c r="BL1458" t="s">
        <v>610</v>
      </c>
    </row>
    <row r="1459" spans="1:64" x14ac:dyDescent="0.45">
      <c r="A1459" t="s">
        <v>855</v>
      </c>
      <c r="B1459" t="s">
        <v>31</v>
      </c>
      <c r="C1459" s="7">
        <v>43609.545138888891</v>
      </c>
      <c r="D1459">
        <v>284.8</v>
      </c>
      <c r="E1459" s="7">
        <v>43612.388888888891</v>
      </c>
      <c r="F1459">
        <v>432</v>
      </c>
      <c r="G1459" s="8">
        <v>0.51690000000000003</v>
      </c>
      <c r="H1459">
        <v>41582.83</v>
      </c>
      <c r="I1459" s="8">
        <v>0.49170000000000003</v>
      </c>
      <c r="J1459">
        <v>296.95229999999998</v>
      </c>
      <c r="K1459">
        <v>84572.02</v>
      </c>
      <c r="L1459">
        <v>7011259.4000000004</v>
      </c>
      <c r="M1459">
        <v>33</v>
      </c>
      <c r="N1459">
        <v>1260.0899999999999</v>
      </c>
      <c r="O1459" s="8">
        <v>-0.25700000000000001</v>
      </c>
      <c r="P1459" s="8">
        <v>0.51690000000000003</v>
      </c>
      <c r="Q1459" t="s">
        <v>610</v>
      </c>
      <c r="S1459" s="2">
        <v>43609</v>
      </c>
      <c r="T1459" t="s">
        <v>855</v>
      </c>
      <c r="U1459">
        <v>284.8</v>
      </c>
      <c r="V1459">
        <v>432</v>
      </c>
      <c r="W1459">
        <f t="shared" si="256"/>
        <v>17804530.767053988</v>
      </c>
      <c r="X1459">
        <f t="shared" si="257"/>
        <v>44511.326917634971</v>
      </c>
      <c r="Y1459">
        <f t="shared" si="247"/>
        <v>150</v>
      </c>
      <c r="Z1459">
        <f t="shared" si="248"/>
        <v>21004.799999999996</v>
      </c>
      <c r="AA1459" t="str">
        <f t="shared" si="249"/>
        <v/>
      </c>
      <c r="AB1459" s="9" t="str">
        <f>IFERROR(AA1459/MAX($A$3:AA1459)-1,"")</f>
        <v/>
      </c>
      <c r="AG1459" s="2">
        <f t="shared" si="254"/>
        <v>43979</v>
      </c>
      <c r="AH1459">
        <v>23284393.928809013</v>
      </c>
      <c r="AI1459" s="9">
        <f>AH1459/MAX($AH$2:AH1459)-1</f>
        <v>-6.16107870134186E-3</v>
      </c>
      <c r="AJ1459" s="29">
        <f t="shared" si="250"/>
        <v>1</v>
      </c>
      <c r="AK1459" s="29">
        <f t="shared" si="251"/>
        <v>1</v>
      </c>
      <c r="AL1459" s="30">
        <f t="shared" si="255"/>
        <v>2</v>
      </c>
      <c r="AM1459" s="30">
        <f t="shared" si="252"/>
        <v>2369</v>
      </c>
      <c r="AN1459" s="31">
        <f t="shared" ca="1" si="253"/>
        <v>-6.16107870134186E-3</v>
      </c>
      <c r="AV1459" t="s">
        <v>855</v>
      </c>
      <c r="AW1459" t="s">
        <v>31</v>
      </c>
      <c r="AX1459" s="7">
        <v>43609.545138888891</v>
      </c>
      <c r="AY1459">
        <v>284.8</v>
      </c>
      <c r="AZ1459" s="7">
        <v>43612.388888888891</v>
      </c>
      <c r="BA1459">
        <v>432</v>
      </c>
      <c r="BB1459" s="8">
        <v>0.51690000000000003</v>
      </c>
      <c r="BC1459">
        <v>41582.83</v>
      </c>
      <c r="BD1459" s="8">
        <v>0.49170000000000003</v>
      </c>
      <c r="BE1459">
        <v>296.95229999999998</v>
      </c>
      <c r="BF1459">
        <v>84572.02</v>
      </c>
      <c r="BG1459">
        <v>7011259.4000000004</v>
      </c>
      <c r="BH1459">
        <v>33</v>
      </c>
      <c r="BI1459">
        <v>1260.0899999999999</v>
      </c>
      <c r="BJ1459" s="8">
        <v>-0.25700000000000001</v>
      </c>
      <c r="BK1459" s="8">
        <v>0.51690000000000003</v>
      </c>
      <c r="BL1459" t="s">
        <v>610</v>
      </c>
    </row>
    <row r="1460" spans="1:64" x14ac:dyDescent="0.45">
      <c r="A1460" t="s">
        <v>828</v>
      </c>
      <c r="B1460" t="s">
        <v>31</v>
      </c>
      <c r="C1460" s="7">
        <v>43609.579861111109</v>
      </c>
      <c r="D1460">
        <v>318.45</v>
      </c>
      <c r="E1460" s="7">
        <v>43612.385416666664</v>
      </c>
      <c r="F1460">
        <v>423</v>
      </c>
      <c r="G1460" s="8">
        <v>0.32829999999999998</v>
      </c>
      <c r="H1460">
        <v>28615.85</v>
      </c>
      <c r="I1460" s="8">
        <v>0.30499999999999999</v>
      </c>
      <c r="J1460">
        <v>294.59719999999999</v>
      </c>
      <c r="K1460">
        <v>93814.49</v>
      </c>
      <c r="L1460">
        <v>8791514.3800000008</v>
      </c>
      <c r="M1460">
        <v>22</v>
      </c>
      <c r="N1460">
        <v>1300.72</v>
      </c>
      <c r="O1460" s="8">
        <v>-7.3499999999999996E-2</v>
      </c>
      <c r="P1460" s="8">
        <v>0.4914</v>
      </c>
      <c r="Q1460" t="s">
        <v>610</v>
      </c>
      <c r="S1460" s="2">
        <v>43609</v>
      </c>
      <c r="T1460" t="s">
        <v>828</v>
      </c>
      <c r="U1460">
        <v>318.45</v>
      </c>
      <c r="V1460">
        <v>423</v>
      </c>
      <c r="W1460">
        <f t="shared" si="256"/>
        <v>17804530.767053988</v>
      </c>
      <c r="X1460">
        <f t="shared" si="257"/>
        <v>44511.326917634971</v>
      </c>
      <c r="Y1460">
        <f t="shared" si="247"/>
        <v>150</v>
      </c>
      <c r="Z1460">
        <f t="shared" si="248"/>
        <v>14570.324999999997</v>
      </c>
      <c r="AA1460" t="str">
        <f t="shared" si="249"/>
        <v/>
      </c>
      <c r="AB1460" s="9" t="str">
        <f>IFERROR(AA1460/MAX($A$3:AA1460)-1,"")</f>
        <v/>
      </c>
      <c r="AG1460" s="2">
        <f t="shared" si="254"/>
        <v>43980</v>
      </c>
      <c r="AH1460">
        <v>23284393.928809013</v>
      </c>
      <c r="AI1460" s="9">
        <f>AH1460/MAX($AH$2:AH1460)-1</f>
        <v>-6.16107870134186E-3</v>
      </c>
      <c r="AJ1460" s="29">
        <f t="shared" si="250"/>
        <v>1</v>
      </c>
      <c r="AK1460" s="29">
        <f t="shared" si="251"/>
        <v>1</v>
      </c>
      <c r="AL1460" s="30">
        <f t="shared" si="255"/>
        <v>2</v>
      </c>
      <c r="AM1460" s="30">
        <f t="shared" si="252"/>
        <v>2369</v>
      </c>
      <c r="AN1460" s="31">
        <f t="shared" ca="1" si="253"/>
        <v>-6.16107870134186E-3</v>
      </c>
      <c r="AV1460" t="s">
        <v>828</v>
      </c>
      <c r="AW1460" t="s">
        <v>31</v>
      </c>
      <c r="AX1460" s="7">
        <v>43609.579861111109</v>
      </c>
      <c r="AY1460">
        <v>318.45</v>
      </c>
      <c r="AZ1460" s="7">
        <v>43612.385416666664</v>
      </c>
      <c r="BA1460">
        <v>423</v>
      </c>
      <c r="BB1460" s="8">
        <v>0.32829999999999998</v>
      </c>
      <c r="BC1460">
        <v>28615.85</v>
      </c>
      <c r="BD1460" s="8">
        <v>0.30499999999999999</v>
      </c>
      <c r="BE1460">
        <v>294.59719999999999</v>
      </c>
      <c r="BF1460">
        <v>93814.49</v>
      </c>
      <c r="BG1460">
        <v>8791514.3800000008</v>
      </c>
      <c r="BH1460">
        <v>22</v>
      </c>
      <c r="BI1460">
        <v>1300.72</v>
      </c>
      <c r="BJ1460" s="8">
        <v>-7.3499999999999996E-2</v>
      </c>
      <c r="BK1460" s="8">
        <v>0.4914</v>
      </c>
      <c r="BL1460" t="s">
        <v>610</v>
      </c>
    </row>
    <row r="1461" spans="1:64" x14ac:dyDescent="0.45">
      <c r="A1461" t="s">
        <v>861</v>
      </c>
      <c r="B1461" t="s">
        <v>31</v>
      </c>
      <c r="C1461" s="7">
        <v>43609.625</v>
      </c>
      <c r="D1461">
        <v>270.35000000000002</v>
      </c>
      <c r="E1461" s="7">
        <v>43612.385416666664</v>
      </c>
      <c r="F1461">
        <v>298.85000000000002</v>
      </c>
      <c r="G1461" s="8">
        <v>0.10539999999999999</v>
      </c>
      <c r="H1461">
        <v>7914.51</v>
      </c>
      <c r="I1461" s="8">
        <v>8.4400000000000003E-2</v>
      </c>
      <c r="J1461">
        <v>347.00569999999999</v>
      </c>
      <c r="K1461">
        <v>93812.98</v>
      </c>
      <c r="L1461">
        <v>8799428.8900000006</v>
      </c>
      <c r="M1461">
        <v>9</v>
      </c>
      <c r="N1461">
        <v>879.39</v>
      </c>
      <c r="O1461" s="8">
        <v>-0.19700000000000001</v>
      </c>
      <c r="P1461" s="8">
        <v>0.27910000000000001</v>
      </c>
      <c r="Q1461" t="s">
        <v>610</v>
      </c>
      <c r="S1461" s="2">
        <v>43609</v>
      </c>
      <c r="T1461" t="s">
        <v>861</v>
      </c>
      <c r="U1461">
        <v>270.35000000000002</v>
      </c>
      <c r="V1461">
        <v>298.85000000000002</v>
      </c>
      <c r="W1461">
        <f t="shared" si="256"/>
        <v>17804530.767053988</v>
      </c>
      <c r="X1461">
        <f t="shared" si="257"/>
        <v>44511.326917634971</v>
      </c>
      <c r="Y1461">
        <f t="shared" si="247"/>
        <v>175</v>
      </c>
      <c r="Z1461">
        <f t="shared" si="248"/>
        <v>3991.3999999999987</v>
      </c>
      <c r="AA1461">
        <f t="shared" si="249"/>
        <v>17872794.767053988</v>
      </c>
      <c r="AB1461" s="9">
        <f>IFERROR(AA1461/MAX($A$3:AA1461)-1,"")</f>
        <v>0</v>
      </c>
      <c r="AG1461" s="2">
        <f t="shared" si="254"/>
        <v>43981</v>
      </c>
      <c r="AH1461">
        <v>23284393.928809013</v>
      </c>
      <c r="AI1461" s="9">
        <f>AH1461/MAX($AH$2:AH1461)-1</f>
        <v>-6.16107870134186E-3</v>
      </c>
      <c r="AJ1461" s="29">
        <f t="shared" si="250"/>
        <v>1</v>
      </c>
      <c r="AK1461" s="29">
        <f t="shared" si="251"/>
        <v>1</v>
      </c>
      <c r="AL1461" s="30">
        <f t="shared" si="255"/>
        <v>2</v>
      </c>
      <c r="AM1461" s="30">
        <f t="shared" si="252"/>
        <v>2369</v>
      </c>
      <c r="AN1461" s="31">
        <f t="shared" ca="1" si="253"/>
        <v>-6.16107870134186E-3</v>
      </c>
      <c r="AV1461" t="s">
        <v>861</v>
      </c>
      <c r="AW1461" t="s">
        <v>31</v>
      </c>
      <c r="AX1461" s="7">
        <v>43609.625</v>
      </c>
      <c r="AY1461">
        <v>270.35000000000002</v>
      </c>
      <c r="AZ1461" s="7">
        <v>43612.385416666664</v>
      </c>
      <c r="BA1461">
        <v>298.85000000000002</v>
      </c>
      <c r="BB1461" s="8">
        <v>0.10539999999999999</v>
      </c>
      <c r="BC1461">
        <v>7914.51</v>
      </c>
      <c r="BD1461" s="8">
        <v>8.4400000000000003E-2</v>
      </c>
      <c r="BE1461">
        <v>347.00569999999999</v>
      </c>
      <c r="BF1461">
        <v>93812.98</v>
      </c>
      <c r="BG1461">
        <v>8799428.8900000006</v>
      </c>
      <c r="BH1461">
        <v>9</v>
      </c>
      <c r="BI1461">
        <v>879.39</v>
      </c>
      <c r="BJ1461" s="8">
        <v>-0.19700000000000001</v>
      </c>
      <c r="BK1461" s="8">
        <v>0.27910000000000001</v>
      </c>
      <c r="BL1461" t="s">
        <v>610</v>
      </c>
    </row>
    <row r="1462" spans="1:64" x14ac:dyDescent="0.45">
      <c r="A1462" t="s">
        <v>860</v>
      </c>
      <c r="B1462" t="s">
        <v>31</v>
      </c>
      <c r="C1462" s="7">
        <v>43612.444444444445</v>
      </c>
      <c r="D1462">
        <v>291.5</v>
      </c>
      <c r="E1462" s="7">
        <v>43613.385416666664</v>
      </c>
      <c r="F1462">
        <v>448.5</v>
      </c>
      <c r="G1462" s="8">
        <v>0.53859999999999997</v>
      </c>
      <c r="H1462">
        <v>48240.04</v>
      </c>
      <c r="I1462" s="8">
        <v>0.51319999999999999</v>
      </c>
      <c r="J1462">
        <v>322.46019999999999</v>
      </c>
      <c r="K1462">
        <v>93997.14</v>
      </c>
      <c r="L1462">
        <v>8847668.9299999997</v>
      </c>
      <c r="M1462">
        <v>61</v>
      </c>
      <c r="N1462">
        <v>790.82</v>
      </c>
      <c r="O1462" s="8">
        <v>-9.0700000000000003E-2</v>
      </c>
      <c r="P1462" s="8">
        <v>0.54800000000000004</v>
      </c>
      <c r="Q1462" t="s">
        <v>610</v>
      </c>
      <c r="S1462" s="2">
        <v>43612</v>
      </c>
      <c r="T1462" t="s">
        <v>860</v>
      </c>
      <c r="U1462">
        <v>291.5</v>
      </c>
      <c r="V1462">
        <v>448.5</v>
      </c>
      <c r="W1462">
        <f t="shared" si="256"/>
        <v>17872794.767053988</v>
      </c>
      <c r="X1462">
        <f t="shared" si="257"/>
        <v>44681.986917634968</v>
      </c>
      <c r="Y1462">
        <f t="shared" si="247"/>
        <v>150</v>
      </c>
      <c r="Z1462">
        <f t="shared" si="248"/>
        <v>22439.999999999996</v>
      </c>
      <c r="AA1462" t="str">
        <f t="shared" si="249"/>
        <v/>
      </c>
      <c r="AB1462" s="9" t="str">
        <f>IFERROR(AA1462/MAX($A$3:AA1462)-1,"")</f>
        <v/>
      </c>
      <c r="AG1462" s="2">
        <f t="shared" si="254"/>
        <v>43982</v>
      </c>
      <c r="AH1462">
        <v>23284393.928809013</v>
      </c>
      <c r="AI1462" s="9">
        <f>AH1462/MAX($AH$2:AH1462)-1</f>
        <v>-6.16107870134186E-3</v>
      </c>
      <c r="AJ1462" s="29">
        <f t="shared" si="250"/>
        <v>1</v>
      </c>
      <c r="AK1462" s="29">
        <f t="shared" si="251"/>
        <v>1</v>
      </c>
      <c r="AL1462" s="30">
        <f t="shared" si="255"/>
        <v>2</v>
      </c>
      <c r="AM1462" s="30">
        <f t="shared" si="252"/>
        <v>2369</v>
      </c>
      <c r="AN1462" s="31">
        <f t="shared" ca="1" si="253"/>
        <v>-6.16107870134186E-3</v>
      </c>
      <c r="AV1462" t="s">
        <v>860</v>
      </c>
      <c r="AW1462" t="s">
        <v>31</v>
      </c>
      <c r="AX1462" s="7">
        <v>43612.444444444445</v>
      </c>
      <c r="AY1462">
        <v>291.5</v>
      </c>
      <c r="AZ1462" s="7">
        <v>43613.385416666664</v>
      </c>
      <c r="BA1462">
        <v>448.5</v>
      </c>
      <c r="BB1462" s="8">
        <v>0.53859999999999997</v>
      </c>
      <c r="BC1462">
        <v>48240.04</v>
      </c>
      <c r="BD1462" s="8">
        <v>0.51319999999999999</v>
      </c>
      <c r="BE1462">
        <v>322.46019999999999</v>
      </c>
      <c r="BF1462">
        <v>93997.14</v>
      </c>
      <c r="BG1462">
        <v>8847668.9299999997</v>
      </c>
      <c r="BH1462">
        <v>61</v>
      </c>
      <c r="BI1462">
        <v>790.82</v>
      </c>
      <c r="BJ1462" s="8">
        <v>-9.0700000000000003E-2</v>
      </c>
      <c r="BK1462" s="8">
        <v>0.54800000000000004</v>
      </c>
      <c r="BL1462" t="s">
        <v>610</v>
      </c>
    </row>
    <row r="1463" spans="1:64" x14ac:dyDescent="0.45">
      <c r="A1463" t="s">
        <v>849</v>
      </c>
      <c r="B1463" t="s">
        <v>31</v>
      </c>
      <c r="C1463" s="7">
        <v>43612.472222222219</v>
      </c>
      <c r="D1463">
        <v>281.75</v>
      </c>
      <c r="E1463" s="7">
        <v>43613.385416666664</v>
      </c>
      <c r="F1463">
        <v>381.3</v>
      </c>
      <c r="G1463" s="8">
        <v>0.3533</v>
      </c>
      <c r="H1463">
        <v>31005.82</v>
      </c>
      <c r="I1463" s="8">
        <v>0.32979999999999998</v>
      </c>
      <c r="J1463">
        <v>333.6848</v>
      </c>
      <c r="K1463">
        <v>94015.679999999993</v>
      </c>
      <c r="L1463">
        <v>8878674.75</v>
      </c>
      <c r="M1463">
        <v>53</v>
      </c>
      <c r="N1463">
        <v>585.02</v>
      </c>
      <c r="O1463" s="8">
        <v>-0.1384</v>
      </c>
      <c r="P1463" s="8">
        <v>0.3533</v>
      </c>
      <c r="Q1463" t="s">
        <v>610</v>
      </c>
      <c r="S1463" s="2">
        <v>43612</v>
      </c>
      <c r="T1463" t="s">
        <v>849</v>
      </c>
      <c r="U1463">
        <v>281.75</v>
      </c>
      <c r="V1463">
        <v>381.3</v>
      </c>
      <c r="W1463">
        <f t="shared" si="256"/>
        <v>17872794.767053988</v>
      </c>
      <c r="X1463">
        <f t="shared" si="257"/>
        <v>44681.986917634968</v>
      </c>
      <c r="Y1463">
        <f t="shared" si="247"/>
        <v>150</v>
      </c>
      <c r="Z1463">
        <f t="shared" si="248"/>
        <v>13937.925000000005</v>
      </c>
      <c r="AA1463" t="str">
        <f t="shared" si="249"/>
        <v/>
      </c>
      <c r="AB1463" s="9" t="str">
        <f>IFERROR(AA1463/MAX($A$3:AA1463)-1,"")</f>
        <v/>
      </c>
      <c r="AG1463" s="2">
        <f t="shared" si="254"/>
        <v>43983</v>
      </c>
      <c r="AH1463">
        <v>23254072.703809012</v>
      </c>
      <c r="AI1463" s="9">
        <f>AH1463/MAX($AH$2:AH1463)-1</f>
        <v>-7.4552680042110353E-3</v>
      </c>
      <c r="AJ1463" s="29">
        <f t="shared" si="250"/>
        <v>1</v>
      </c>
      <c r="AK1463" s="29">
        <f t="shared" si="251"/>
        <v>1</v>
      </c>
      <c r="AL1463" s="30">
        <f t="shared" si="255"/>
        <v>2</v>
      </c>
      <c r="AM1463" s="30">
        <f t="shared" si="252"/>
        <v>2369</v>
      </c>
      <c r="AN1463" s="31">
        <f t="shared" ca="1" si="253"/>
        <v>-7.4552680042110353E-3</v>
      </c>
      <c r="AV1463" t="s">
        <v>849</v>
      </c>
      <c r="AW1463" t="s">
        <v>31</v>
      </c>
      <c r="AX1463" s="7">
        <v>43612.472222222219</v>
      </c>
      <c r="AY1463">
        <v>281.75</v>
      </c>
      <c r="AZ1463" s="7">
        <v>43613.385416666664</v>
      </c>
      <c r="BA1463">
        <v>381.3</v>
      </c>
      <c r="BB1463" s="8">
        <v>0.3533</v>
      </c>
      <c r="BC1463">
        <v>31005.82</v>
      </c>
      <c r="BD1463" s="8">
        <v>0.32979999999999998</v>
      </c>
      <c r="BE1463">
        <v>333.6848</v>
      </c>
      <c r="BF1463">
        <v>94015.679999999993</v>
      </c>
      <c r="BG1463">
        <v>8878674.75</v>
      </c>
      <c r="BH1463">
        <v>53</v>
      </c>
      <c r="BI1463">
        <v>585.02</v>
      </c>
      <c r="BJ1463" s="8">
        <v>-0.1384</v>
      </c>
      <c r="BK1463" s="8">
        <v>0.3533</v>
      </c>
      <c r="BL1463" t="s">
        <v>610</v>
      </c>
    </row>
    <row r="1464" spans="1:64" x14ac:dyDescent="0.45">
      <c r="A1464" t="s">
        <v>848</v>
      </c>
      <c r="B1464" t="s">
        <v>31</v>
      </c>
      <c r="C1464" s="7">
        <v>43612.475694444445</v>
      </c>
      <c r="D1464">
        <v>253.45</v>
      </c>
      <c r="E1464" s="7">
        <v>43613.388888888891</v>
      </c>
      <c r="F1464">
        <v>307.25</v>
      </c>
      <c r="G1464" s="8">
        <v>0.21229999999999999</v>
      </c>
      <c r="H1464">
        <v>16173.28</v>
      </c>
      <c r="I1464" s="8">
        <v>0.19009999999999999</v>
      </c>
      <c r="J1464">
        <v>335.59399999999999</v>
      </c>
      <c r="K1464">
        <v>85056.3</v>
      </c>
      <c r="L1464">
        <v>7027432.6799999997</v>
      </c>
      <c r="M1464">
        <v>53</v>
      </c>
      <c r="N1464">
        <v>305.16000000000003</v>
      </c>
      <c r="O1464" s="8">
        <v>-0.22670000000000001</v>
      </c>
      <c r="P1464" s="8">
        <v>0.2823</v>
      </c>
      <c r="Q1464" t="s">
        <v>610</v>
      </c>
      <c r="S1464" s="2">
        <v>43612</v>
      </c>
      <c r="T1464" t="s">
        <v>848</v>
      </c>
      <c r="U1464">
        <v>253.45</v>
      </c>
      <c r="V1464">
        <v>307.25</v>
      </c>
      <c r="W1464">
        <f t="shared" si="256"/>
        <v>17872794.767053988</v>
      </c>
      <c r="X1464">
        <f t="shared" si="257"/>
        <v>44681.986917634968</v>
      </c>
      <c r="Y1464">
        <f t="shared" si="247"/>
        <v>175</v>
      </c>
      <c r="Z1464">
        <f t="shared" si="248"/>
        <v>8433.7750000000015</v>
      </c>
      <c r="AA1464" t="str">
        <f t="shared" si="249"/>
        <v/>
      </c>
      <c r="AB1464" s="9" t="str">
        <f>IFERROR(AA1464/MAX($A$3:AA1464)-1,"")</f>
        <v/>
      </c>
      <c r="AG1464" s="2">
        <f t="shared" si="254"/>
        <v>43984</v>
      </c>
      <c r="AH1464">
        <v>23500810.523984011</v>
      </c>
      <c r="AI1464" s="9">
        <f>AH1464/MAX($AH$2:AH1464)-1</f>
        <v>0</v>
      </c>
      <c r="AJ1464" s="29">
        <f t="shared" si="250"/>
        <v>1</v>
      </c>
      <c r="AK1464" s="29">
        <f t="shared" si="251"/>
        <v>1</v>
      </c>
      <c r="AL1464" s="30">
        <f t="shared" si="255"/>
        <v>2</v>
      </c>
      <c r="AM1464" s="30">
        <f t="shared" si="252"/>
        <v>2369</v>
      </c>
      <c r="AN1464" s="31">
        <f t="shared" ca="1" si="253"/>
        <v>0</v>
      </c>
      <c r="AV1464" t="s">
        <v>848</v>
      </c>
      <c r="AW1464" t="s">
        <v>31</v>
      </c>
      <c r="AX1464" s="7">
        <v>43612.475694444445</v>
      </c>
      <c r="AY1464">
        <v>253.45</v>
      </c>
      <c r="AZ1464" s="7">
        <v>43613.388888888891</v>
      </c>
      <c r="BA1464">
        <v>307.25</v>
      </c>
      <c r="BB1464" s="8">
        <v>0.21229999999999999</v>
      </c>
      <c r="BC1464">
        <v>16173.28</v>
      </c>
      <c r="BD1464" s="8">
        <v>0.19009999999999999</v>
      </c>
      <c r="BE1464">
        <v>335.59399999999999</v>
      </c>
      <c r="BF1464">
        <v>85056.3</v>
      </c>
      <c r="BG1464">
        <v>7027432.6799999997</v>
      </c>
      <c r="BH1464">
        <v>53</v>
      </c>
      <c r="BI1464">
        <v>305.16000000000003</v>
      </c>
      <c r="BJ1464" s="8">
        <v>-0.22670000000000001</v>
      </c>
      <c r="BK1464" s="8">
        <v>0.2823</v>
      </c>
      <c r="BL1464" t="s">
        <v>610</v>
      </c>
    </row>
    <row r="1465" spans="1:64" x14ac:dyDescent="0.45">
      <c r="A1465" t="s">
        <v>865</v>
      </c>
      <c r="B1465" t="s">
        <v>31</v>
      </c>
      <c r="C1465" s="7">
        <v>43612.53125</v>
      </c>
      <c r="D1465">
        <v>238.75</v>
      </c>
      <c r="E1465" s="7">
        <v>43613.388888888891</v>
      </c>
      <c r="F1465">
        <v>249</v>
      </c>
      <c r="G1465" s="8">
        <v>4.2900000000000001E-2</v>
      </c>
      <c r="H1465">
        <v>1914.75</v>
      </c>
      <c r="I1465" s="8">
        <v>2.2499999999999999E-2</v>
      </c>
      <c r="J1465">
        <v>356.39890000000003</v>
      </c>
      <c r="K1465">
        <v>85090.23</v>
      </c>
      <c r="L1465">
        <v>7029347.4400000004</v>
      </c>
      <c r="M1465">
        <v>37</v>
      </c>
      <c r="N1465">
        <v>51.75</v>
      </c>
      <c r="O1465" s="8">
        <v>-0.3518</v>
      </c>
      <c r="P1465" s="8">
        <v>0.11459999999999999</v>
      </c>
      <c r="Q1465" t="s">
        <v>610</v>
      </c>
      <c r="S1465" s="2">
        <v>43612</v>
      </c>
      <c r="T1465" t="s">
        <v>865</v>
      </c>
      <c r="U1465">
        <v>238.75</v>
      </c>
      <c r="V1465">
        <v>249</v>
      </c>
      <c r="W1465">
        <f t="shared" si="256"/>
        <v>17872794.767053988</v>
      </c>
      <c r="X1465">
        <f t="shared" si="257"/>
        <v>44681.986917634968</v>
      </c>
      <c r="Y1465">
        <f t="shared" si="247"/>
        <v>175</v>
      </c>
      <c r="Z1465">
        <f t="shared" si="248"/>
        <v>940.18750000000045</v>
      </c>
      <c r="AA1465">
        <f t="shared" si="249"/>
        <v>17918546.654553987</v>
      </c>
      <c r="AB1465" s="9">
        <f>IFERROR(AA1465/MAX($A$3:AA1465)-1,"")</f>
        <v>0</v>
      </c>
      <c r="AG1465" s="2">
        <f t="shared" si="254"/>
        <v>43985</v>
      </c>
      <c r="AH1465">
        <v>23367217.911484011</v>
      </c>
      <c r="AI1465" s="9">
        <f>AH1465/MAX($AH$2:AH1465)-1</f>
        <v>-5.6845959573887939E-3</v>
      </c>
      <c r="AJ1465" s="29">
        <f t="shared" si="250"/>
        <v>1</v>
      </c>
      <c r="AK1465" s="29">
        <f t="shared" si="251"/>
        <v>1</v>
      </c>
      <c r="AL1465" s="30">
        <f t="shared" si="255"/>
        <v>2</v>
      </c>
      <c r="AM1465" s="30">
        <f t="shared" si="252"/>
        <v>2369</v>
      </c>
      <c r="AN1465" s="31">
        <f t="shared" ca="1" si="253"/>
        <v>-5.6845959573887939E-3</v>
      </c>
      <c r="AV1465" t="s">
        <v>865</v>
      </c>
      <c r="AW1465" t="s">
        <v>31</v>
      </c>
      <c r="AX1465" s="7">
        <v>43612.53125</v>
      </c>
      <c r="AY1465">
        <v>238.75</v>
      </c>
      <c r="AZ1465" s="7">
        <v>43613.388888888891</v>
      </c>
      <c r="BA1465">
        <v>249</v>
      </c>
      <c r="BB1465" s="8">
        <v>4.2900000000000001E-2</v>
      </c>
      <c r="BC1465">
        <v>1914.75</v>
      </c>
      <c r="BD1465" s="8">
        <v>2.2499999999999999E-2</v>
      </c>
      <c r="BE1465">
        <v>356.39890000000003</v>
      </c>
      <c r="BF1465">
        <v>85090.23</v>
      </c>
      <c r="BG1465">
        <v>7029347.4400000004</v>
      </c>
      <c r="BH1465">
        <v>37</v>
      </c>
      <c r="BI1465">
        <v>51.75</v>
      </c>
      <c r="BJ1465" s="8">
        <v>-0.3518</v>
      </c>
      <c r="BK1465" s="8">
        <v>0.11459999999999999</v>
      </c>
      <c r="BL1465" t="s">
        <v>610</v>
      </c>
    </row>
    <row r="1466" spans="1:64" x14ac:dyDescent="0.45">
      <c r="A1466" t="s">
        <v>824</v>
      </c>
      <c r="B1466" t="s">
        <v>31</v>
      </c>
      <c r="C1466" s="7">
        <v>43613.423611111109</v>
      </c>
      <c r="D1466">
        <v>198.65</v>
      </c>
      <c r="E1466" s="7">
        <v>43614.388888888891</v>
      </c>
      <c r="F1466">
        <v>120.4</v>
      </c>
      <c r="G1466" s="8">
        <v>-0.39389999999999997</v>
      </c>
      <c r="H1466">
        <v>-34907.589999999997</v>
      </c>
      <c r="I1466" s="8">
        <v>-0.41</v>
      </c>
      <c r="J1466">
        <v>428.62689999999998</v>
      </c>
      <c r="K1466">
        <v>85146.73</v>
      </c>
      <c r="L1466">
        <v>6994439.8499999996</v>
      </c>
      <c r="M1466">
        <v>68</v>
      </c>
      <c r="N1466">
        <v>-513.35</v>
      </c>
      <c r="O1466" s="8">
        <v>-0.70120000000000005</v>
      </c>
      <c r="P1466" s="8">
        <v>0.2029</v>
      </c>
      <c r="Q1466" t="s">
        <v>610</v>
      </c>
      <c r="S1466" s="2">
        <v>43613</v>
      </c>
      <c r="T1466" t="s">
        <v>824</v>
      </c>
      <c r="U1466">
        <v>198.65</v>
      </c>
      <c r="V1466">
        <v>120.4</v>
      </c>
      <c r="W1466">
        <f t="shared" si="256"/>
        <v>17918546.654553987</v>
      </c>
      <c r="X1466">
        <f t="shared" si="257"/>
        <v>44796.36663638497</v>
      </c>
      <c r="Y1466">
        <f t="shared" si="247"/>
        <v>225</v>
      </c>
      <c r="Z1466">
        <f t="shared" si="248"/>
        <v>-18324.112500000003</v>
      </c>
      <c r="AA1466" t="str">
        <f t="shared" si="249"/>
        <v/>
      </c>
      <c r="AB1466" s="9" t="str">
        <f>IFERROR(AA1466/MAX($A$3:AA1466)-1,"")</f>
        <v/>
      </c>
      <c r="AG1466" s="2">
        <f t="shared" si="254"/>
        <v>43986</v>
      </c>
      <c r="AH1466">
        <v>23518282.561484009</v>
      </c>
      <c r="AI1466" s="9">
        <f>AH1466/MAX($AH$2:AH1466)-1</f>
        <v>0</v>
      </c>
      <c r="AJ1466" s="29">
        <f t="shared" si="250"/>
        <v>1</v>
      </c>
      <c r="AK1466" s="29">
        <f t="shared" si="251"/>
        <v>1</v>
      </c>
      <c r="AL1466" s="30">
        <f t="shared" si="255"/>
        <v>2</v>
      </c>
      <c r="AM1466" s="30">
        <f t="shared" si="252"/>
        <v>2369</v>
      </c>
      <c r="AN1466" s="31">
        <f t="shared" ca="1" si="253"/>
        <v>0</v>
      </c>
      <c r="AV1466" t="s">
        <v>824</v>
      </c>
      <c r="AW1466" t="s">
        <v>31</v>
      </c>
      <c r="AX1466" s="7">
        <v>43613.423611111109</v>
      </c>
      <c r="AY1466">
        <v>198.65</v>
      </c>
      <c r="AZ1466" s="7">
        <v>43614.388888888891</v>
      </c>
      <c r="BA1466">
        <v>120.4</v>
      </c>
      <c r="BB1466" s="8">
        <v>-0.39389999999999997</v>
      </c>
      <c r="BC1466">
        <v>-34907.589999999997</v>
      </c>
      <c r="BD1466" s="8">
        <v>-0.41</v>
      </c>
      <c r="BE1466">
        <v>428.62689999999998</v>
      </c>
      <c r="BF1466">
        <v>85146.73</v>
      </c>
      <c r="BG1466">
        <v>6994439.8499999996</v>
      </c>
      <c r="BH1466">
        <v>68</v>
      </c>
      <c r="BI1466">
        <v>-513.35</v>
      </c>
      <c r="BJ1466" s="8">
        <v>-0.70120000000000005</v>
      </c>
      <c r="BK1466" s="8">
        <v>0.2029</v>
      </c>
      <c r="BL1466" t="s">
        <v>610</v>
      </c>
    </row>
    <row r="1467" spans="1:64" x14ac:dyDescent="0.45">
      <c r="A1467" t="s">
        <v>800</v>
      </c>
      <c r="B1467" t="s">
        <v>31</v>
      </c>
      <c r="C1467" s="7">
        <v>43613.427083333336</v>
      </c>
      <c r="D1467">
        <v>243.35</v>
      </c>
      <c r="E1467" s="7">
        <v>43614.388888888891</v>
      </c>
      <c r="F1467">
        <v>165.65</v>
      </c>
      <c r="G1467" s="8">
        <v>-0.31929999999999997</v>
      </c>
      <c r="H1467">
        <v>-28614.98</v>
      </c>
      <c r="I1467" s="8">
        <v>-0.33610000000000001</v>
      </c>
      <c r="J1467">
        <v>349.85910000000001</v>
      </c>
      <c r="K1467">
        <v>85138.22</v>
      </c>
      <c r="L1467">
        <v>6965824.8700000001</v>
      </c>
      <c r="M1467">
        <v>67</v>
      </c>
      <c r="N1467">
        <v>-427.09</v>
      </c>
      <c r="O1467" s="8">
        <v>-0.65969999999999995</v>
      </c>
      <c r="P1467" s="8">
        <v>0.21199999999999999</v>
      </c>
      <c r="Q1467" t="s">
        <v>610</v>
      </c>
      <c r="S1467" s="2">
        <v>43613</v>
      </c>
      <c r="T1467" t="s">
        <v>800</v>
      </c>
      <c r="U1467">
        <v>243.35</v>
      </c>
      <c r="V1467">
        <v>165.65</v>
      </c>
      <c r="W1467">
        <f t="shared" si="256"/>
        <v>17918546.654553987</v>
      </c>
      <c r="X1467">
        <f t="shared" si="257"/>
        <v>44796.36663638497</v>
      </c>
      <c r="Y1467">
        <f t="shared" si="247"/>
        <v>175</v>
      </c>
      <c r="Z1467">
        <f t="shared" si="248"/>
        <v>-14313.249999999998</v>
      </c>
      <c r="AA1467" t="str">
        <f t="shared" si="249"/>
        <v/>
      </c>
      <c r="AB1467" s="9" t="str">
        <f>IFERROR(AA1467/MAX($A$3:AA1467)-1,"")</f>
        <v/>
      </c>
      <c r="AG1467" s="2">
        <f t="shared" si="254"/>
        <v>43987</v>
      </c>
      <c r="AH1467">
        <v>23620406.698984008</v>
      </c>
      <c r="AI1467" s="9">
        <f>AH1467/MAX($AH$2:AH1467)-1</f>
        <v>0</v>
      </c>
      <c r="AJ1467" s="29">
        <f t="shared" si="250"/>
        <v>1</v>
      </c>
      <c r="AK1467" s="29">
        <f t="shared" si="251"/>
        <v>1</v>
      </c>
      <c r="AL1467" s="30">
        <f t="shared" si="255"/>
        <v>2</v>
      </c>
      <c r="AM1467" s="30">
        <f t="shared" si="252"/>
        <v>2369</v>
      </c>
      <c r="AN1467" s="31">
        <f t="shared" ca="1" si="253"/>
        <v>0</v>
      </c>
      <c r="AV1467" t="s">
        <v>800</v>
      </c>
      <c r="AW1467" t="s">
        <v>31</v>
      </c>
      <c r="AX1467" s="7">
        <v>43613.427083333336</v>
      </c>
      <c r="AY1467">
        <v>243.35</v>
      </c>
      <c r="AZ1467" s="7">
        <v>43614.388888888891</v>
      </c>
      <c r="BA1467">
        <v>165.65</v>
      </c>
      <c r="BB1467" s="8">
        <v>-0.31929999999999997</v>
      </c>
      <c r="BC1467">
        <v>-28614.98</v>
      </c>
      <c r="BD1467" s="8">
        <v>-0.33610000000000001</v>
      </c>
      <c r="BE1467">
        <v>349.85910000000001</v>
      </c>
      <c r="BF1467">
        <v>85138.22</v>
      </c>
      <c r="BG1467">
        <v>6965824.8700000001</v>
      </c>
      <c r="BH1467">
        <v>67</v>
      </c>
      <c r="BI1467">
        <v>-427.09</v>
      </c>
      <c r="BJ1467" s="8">
        <v>-0.65969999999999995</v>
      </c>
      <c r="BK1467" s="8">
        <v>0.21199999999999999</v>
      </c>
      <c r="BL1467" t="s">
        <v>610</v>
      </c>
    </row>
    <row r="1468" spans="1:64" x14ac:dyDescent="0.45">
      <c r="A1468" t="s">
        <v>800</v>
      </c>
      <c r="B1468" t="s">
        <v>31</v>
      </c>
      <c r="C1468" s="7">
        <v>43613.427083333336</v>
      </c>
      <c r="D1468">
        <v>243.35</v>
      </c>
      <c r="E1468" s="7">
        <v>43614.385416666664</v>
      </c>
      <c r="F1468">
        <v>147.1</v>
      </c>
      <c r="G1468" s="8">
        <v>-0.39550000000000002</v>
      </c>
      <c r="H1468">
        <v>-38849.07</v>
      </c>
      <c r="I1468" s="8">
        <v>-0.41160000000000002</v>
      </c>
      <c r="J1468">
        <v>387.89139999999998</v>
      </c>
      <c r="K1468">
        <v>94393.38</v>
      </c>
      <c r="L1468">
        <v>8839825.6799999997</v>
      </c>
      <c r="M1468">
        <v>66</v>
      </c>
      <c r="N1468">
        <v>-588.62</v>
      </c>
      <c r="O1468" s="8">
        <v>-0.65969999999999995</v>
      </c>
      <c r="P1468" s="8">
        <v>0.21199999999999999</v>
      </c>
      <c r="Q1468" t="s">
        <v>610</v>
      </c>
      <c r="S1468" s="2">
        <v>43613</v>
      </c>
      <c r="T1468" t="s">
        <v>800</v>
      </c>
      <c r="U1468">
        <v>243.35</v>
      </c>
      <c r="V1468">
        <v>147.1</v>
      </c>
      <c r="W1468">
        <f t="shared" si="256"/>
        <v>17918546.654553987</v>
      </c>
      <c r="X1468">
        <f t="shared" si="257"/>
        <v>44796.36663638497</v>
      </c>
      <c r="Y1468">
        <f t="shared" si="247"/>
        <v>175</v>
      </c>
      <c r="Z1468">
        <f t="shared" si="248"/>
        <v>-17527.037500000002</v>
      </c>
      <c r="AA1468" t="str">
        <f t="shared" si="249"/>
        <v/>
      </c>
      <c r="AB1468" s="9" t="str">
        <f>IFERROR(AA1468/MAX($A$3:AA1468)-1,"")</f>
        <v/>
      </c>
      <c r="AG1468" s="2">
        <f t="shared" si="254"/>
        <v>43988</v>
      </c>
      <c r="AH1468">
        <v>23620406.698984008</v>
      </c>
      <c r="AI1468" s="9">
        <f>AH1468/MAX($AH$2:AH1468)-1</f>
        <v>0</v>
      </c>
      <c r="AJ1468" s="29">
        <f t="shared" si="250"/>
        <v>1</v>
      </c>
      <c r="AK1468" s="29">
        <f t="shared" si="251"/>
        <v>1</v>
      </c>
      <c r="AL1468" s="30">
        <f t="shared" si="255"/>
        <v>2</v>
      </c>
      <c r="AM1468" s="30">
        <f t="shared" si="252"/>
        <v>2369</v>
      </c>
      <c r="AN1468" s="31">
        <f t="shared" ca="1" si="253"/>
        <v>0</v>
      </c>
      <c r="AV1468" t="s">
        <v>800</v>
      </c>
      <c r="AW1468" t="s">
        <v>31</v>
      </c>
      <c r="AX1468" s="7">
        <v>43613.427083333336</v>
      </c>
      <c r="AY1468">
        <v>243.35</v>
      </c>
      <c r="AZ1468" s="7">
        <v>43614.385416666664</v>
      </c>
      <c r="BA1468">
        <v>147.1</v>
      </c>
      <c r="BB1468" s="8">
        <v>-0.39550000000000002</v>
      </c>
      <c r="BC1468">
        <v>-38849.07</v>
      </c>
      <c r="BD1468" s="8">
        <v>-0.41160000000000002</v>
      </c>
      <c r="BE1468">
        <v>387.89139999999998</v>
      </c>
      <c r="BF1468">
        <v>94393.38</v>
      </c>
      <c r="BG1468">
        <v>8839825.6799999997</v>
      </c>
      <c r="BH1468">
        <v>66</v>
      </c>
      <c r="BI1468">
        <v>-588.62</v>
      </c>
      <c r="BJ1468" s="8">
        <v>-0.65969999999999995</v>
      </c>
      <c r="BK1468" s="8">
        <v>0.21199999999999999</v>
      </c>
      <c r="BL1468" t="s">
        <v>610</v>
      </c>
    </row>
    <row r="1469" spans="1:64" x14ac:dyDescent="0.45">
      <c r="A1469" t="s">
        <v>824</v>
      </c>
      <c r="B1469" t="s">
        <v>31</v>
      </c>
      <c r="C1469" s="7">
        <v>43613.600694444445</v>
      </c>
      <c r="D1469">
        <v>229.15</v>
      </c>
      <c r="E1469" s="7">
        <v>43614.385416666664</v>
      </c>
      <c r="F1469">
        <v>107.45</v>
      </c>
      <c r="G1469" s="8">
        <v>-0.53110000000000002</v>
      </c>
      <c r="H1469">
        <v>-51506.11</v>
      </c>
      <c r="I1469" s="8">
        <v>-0.54579999999999995</v>
      </c>
      <c r="J1469">
        <v>411.83139999999997</v>
      </c>
      <c r="K1469">
        <v>94371.16</v>
      </c>
      <c r="L1469">
        <v>8788319.5700000003</v>
      </c>
      <c r="M1469">
        <v>16</v>
      </c>
      <c r="N1469">
        <v>-3219.13</v>
      </c>
      <c r="O1469" s="8">
        <v>-0.74099999999999999</v>
      </c>
      <c r="P1469" s="8">
        <v>4.2799999999999998E-2</v>
      </c>
      <c r="Q1469" t="s">
        <v>610</v>
      </c>
      <c r="S1469" s="2">
        <v>43613</v>
      </c>
      <c r="T1469" t="s">
        <v>824</v>
      </c>
      <c r="U1469">
        <v>229.15</v>
      </c>
      <c r="V1469">
        <v>107.45</v>
      </c>
      <c r="W1469">
        <f t="shared" si="256"/>
        <v>17918546.654553987</v>
      </c>
      <c r="X1469">
        <f t="shared" si="257"/>
        <v>44796.36663638497</v>
      </c>
      <c r="Y1469">
        <f t="shared" si="247"/>
        <v>200</v>
      </c>
      <c r="Z1469">
        <f t="shared" si="248"/>
        <v>-25013.200000000004</v>
      </c>
      <c r="AA1469">
        <f t="shared" si="249"/>
        <v>17843369.054553986</v>
      </c>
      <c r="AB1469" s="9">
        <f>IFERROR(AA1469/MAX($A$3:AA1469)-1,"")</f>
        <v>-4.1955188358367979E-3</v>
      </c>
      <c r="AG1469" s="2">
        <f t="shared" si="254"/>
        <v>43989</v>
      </c>
      <c r="AH1469">
        <v>23620406.698984008</v>
      </c>
      <c r="AI1469" s="9">
        <f>AH1469/MAX($AH$2:AH1469)-1</f>
        <v>0</v>
      </c>
      <c r="AJ1469" s="29">
        <f t="shared" si="250"/>
        <v>1</v>
      </c>
      <c r="AK1469" s="29">
        <f t="shared" si="251"/>
        <v>1</v>
      </c>
      <c r="AL1469" s="30">
        <f t="shared" si="255"/>
        <v>2</v>
      </c>
      <c r="AM1469" s="30">
        <f t="shared" si="252"/>
        <v>2369</v>
      </c>
      <c r="AN1469" s="31">
        <f t="shared" ca="1" si="253"/>
        <v>0</v>
      </c>
      <c r="AV1469" t="s">
        <v>824</v>
      </c>
      <c r="AW1469" t="s">
        <v>31</v>
      </c>
      <c r="AX1469" s="7">
        <v>43613.600694444445</v>
      </c>
      <c r="AY1469">
        <v>229.15</v>
      </c>
      <c r="AZ1469" s="7">
        <v>43614.385416666664</v>
      </c>
      <c r="BA1469">
        <v>107.45</v>
      </c>
      <c r="BB1469" s="8">
        <v>-0.53110000000000002</v>
      </c>
      <c r="BC1469">
        <v>-51506.11</v>
      </c>
      <c r="BD1469" s="8">
        <v>-0.54579999999999995</v>
      </c>
      <c r="BE1469">
        <v>411.83139999999997</v>
      </c>
      <c r="BF1469">
        <v>94371.16</v>
      </c>
      <c r="BG1469">
        <v>8788319.5700000003</v>
      </c>
      <c r="BH1469">
        <v>16</v>
      </c>
      <c r="BI1469">
        <v>-3219.13</v>
      </c>
      <c r="BJ1469" s="8">
        <v>-0.74099999999999999</v>
      </c>
      <c r="BK1469" s="8">
        <v>4.2799999999999998E-2</v>
      </c>
      <c r="BL1469" t="s">
        <v>610</v>
      </c>
    </row>
    <row r="1470" spans="1:64" x14ac:dyDescent="0.45">
      <c r="A1470" t="s">
        <v>800</v>
      </c>
      <c r="B1470" t="s">
        <v>31</v>
      </c>
      <c r="C1470" s="7">
        <v>43614.395833333336</v>
      </c>
      <c r="D1470">
        <v>170.9</v>
      </c>
      <c r="E1470" s="7">
        <v>43615.385416666664</v>
      </c>
      <c r="F1470">
        <v>203.4</v>
      </c>
      <c r="G1470" s="8">
        <v>0.19020000000000001</v>
      </c>
      <c r="H1470">
        <v>15807.37</v>
      </c>
      <c r="I1470" s="8">
        <v>0.16830000000000001</v>
      </c>
      <c r="J1470">
        <v>549.68759999999997</v>
      </c>
      <c r="K1470">
        <v>93941.6</v>
      </c>
      <c r="L1470">
        <v>8804126.9399999995</v>
      </c>
      <c r="M1470">
        <v>75</v>
      </c>
      <c r="N1470">
        <v>210.76</v>
      </c>
      <c r="O1470" s="8">
        <v>-0.1852</v>
      </c>
      <c r="P1470" s="8">
        <v>0.47720000000000001</v>
      </c>
      <c r="Q1470" t="s">
        <v>610</v>
      </c>
      <c r="S1470" s="2">
        <v>43614</v>
      </c>
      <c r="T1470" t="s">
        <v>800</v>
      </c>
      <c r="U1470">
        <v>170.9</v>
      </c>
      <c r="V1470">
        <v>203.4</v>
      </c>
      <c r="W1470">
        <f t="shared" si="256"/>
        <v>17843369.054553986</v>
      </c>
      <c r="X1470">
        <f t="shared" si="257"/>
        <v>44608.422636384967</v>
      </c>
      <c r="Y1470">
        <f t="shared" si="247"/>
        <v>250</v>
      </c>
      <c r="Z1470">
        <f t="shared" si="248"/>
        <v>7189.2500000000009</v>
      </c>
      <c r="AA1470" t="str">
        <f t="shared" si="249"/>
        <v/>
      </c>
      <c r="AB1470" s="9" t="str">
        <f>IFERROR(AA1470/MAX($A$3:AA1470)-1,"")</f>
        <v/>
      </c>
      <c r="AG1470" s="2">
        <f t="shared" si="254"/>
        <v>43990</v>
      </c>
      <c r="AH1470">
        <v>23625994.123984009</v>
      </c>
      <c r="AI1470" s="9">
        <f>AH1470/MAX($AH$2:AH1470)-1</f>
        <v>0</v>
      </c>
      <c r="AJ1470" s="29">
        <f t="shared" si="250"/>
        <v>1</v>
      </c>
      <c r="AK1470" s="29">
        <f t="shared" si="251"/>
        <v>1</v>
      </c>
      <c r="AL1470" s="30">
        <f t="shared" si="255"/>
        <v>2</v>
      </c>
      <c r="AM1470" s="30">
        <f t="shared" si="252"/>
        <v>2369</v>
      </c>
      <c r="AN1470" s="31">
        <f t="shared" ca="1" si="253"/>
        <v>0</v>
      </c>
      <c r="AV1470" t="s">
        <v>800</v>
      </c>
      <c r="AW1470" t="s">
        <v>31</v>
      </c>
      <c r="AX1470" s="7">
        <v>43614.395833333336</v>
      </c>
      <c r="AY1470">
        <v>170.9</v>
      </c>
      <c r="AZ1470" s="7">
        <v>43615.385416666664</v>
      </c>
      <c r="BA1470">
        <v>203.4</v>
      </c>
      <c r="BB1470" s="8">
        <v>0.19020000000000001</v>
      </c>
      <c r="BC1470">
        <v>15807.37</v>
      </c>
      <c r="BD1470" s="8">
        <v>0.16830000000000001</v>
      </c>
      <c r="BE1470">
        <v>549.68759999999997</v>
      </c>
      <c r="BF1470">
        <v>93941.6</v>
      </c>
      <c r="BG1470">
        <v>8804126.9399999995</v>
      </c>
      <c r="BH1470">
        <v>75</v>
      </c>
      <c r="BI1470">
        <v>210.76</v>
      </c>
      <c r="BJ1470" s="8">
        <v>-0.1852</v>
      </c>
      <c r="BK1470" s="8">
        <v>0.47720000000000001</v>
      </c>
      <c r="BL1470" t="s">
        <v>610</v>
      </c>
    </row>
    <row r="1471" spans="1:64" x14ac:dyDescent="0.45">
      <c r="A1471" t="s">
        <v>824</v>
      </c>
      <c r="B1471" t="s">
        <v>31</v>
      </c>
      <c r="C1471" s="7">
        <v>43614.399305555555</v>
      </c>
      <c r="D1471">
        <v>126.65</v>
      </c>
      <c r="E1471" s="7">
        <v>43615.385416666664</v>
      </c>
      <c r="F1471">
        <v>134.94999999999999</v>
      </c>
      <c r="G1471" s="8">
        <v>6.5500000000000003E-2</v>
      </c>
      <c r="H1471">
        <v>4215.6400000000003</v>
      </c>
      <c r="I1471" s="8">
        <v>4.4900000000000002E-2</v>
      </c>
      <c r="J1471">
        <v>741.66759999999999</v>
      </c>
      <c r="K1471">
        <v>93932.2</v>
      </c>
      <c r="L1471">
        <v>8808342.5800000001</v>
      </c>
      <c r="M1471">
        <v>74</v>
      </c>
      <c r="N1471">
        <v>56.97</v>
      </c>
      <c r="O1471" s="8">
        <v>-0.2235</v>
      </c>
      <c r="P1471" s="8">
        <v>0.4607</v>
      </c>
      <c r="Q1471" t="s">
        <v>610</v>
      </c>
      <c r="S1471" s="2">
        <v>43614</v>
      </c>
      <c r="T1471" t="s">
        <v>824</v>
      </c>
      <c r="U1471">
        <v>126.65</v>
      </c>
      <c r="V1471">
        <v>134.94999999999999</v>
      </c>
      <c r="W1471">
        <f t="shared" si="256"/>
        <v>17843369.054553986</v>
      </c>
      <c r="X1471">
        <f t="shared" si="257"/>
        <v>44608.422636384967</v>
      </c>
      <c r="Y1471">
        <f t="shared" si="247"/>
        <v>350</v>
      </c>
      <c r="Z1471">
        <f t="shared" si="248"/>
        <v>1989.3999999999892</v>
      </c>
      <c r="AA1471" t="str">
        <f t="shared" si="249"/>
        <v/>
      </c>
      <c r="AB1471" s="9" t="str">
        <f>IFERROR(AA1471/MAX($A$3:AA1471)-1,"")</f>
        <v/>
      </c>
      <c r="AG1471" s="2">
        <f t="shared" si="254"/>
        <v>43991</v>
      </c>
      <c r="AH1471">
        <v>23577269.323984008</v>
      </c>
      <c r="AI1471" s="9">
        <f>AH1471/MAX($AH$2:AH1471)-1</f>
        <v>-2.0623386150145917E-3</v>
      </c>
      <c r="AJ1471" s="29">
        <f t="shared" si="250"/>
        <v>1</v>
      </c>
      <c r="AK1471" s="29">
        <f t="shared" si="251"/>
        <v>1</v>
      </c>
      <c r="AL1471" s="30">
        <f t="shared" si="255"/>
        <v>2</v>
      </c>
      <c r="AM1471" s="30">
        <f t="shared" si="252"/>
        <v>2369</v>
      </c>
      <c r="AN1471" s="31">
        <f t="shared" ca="1" si="253"/>
        <v>-2.0623386150145917E-3</v>
      </c>
      <c r="AV1471" t="s">
        <v>824</v>
      </c>
      <c r="AW1471" t="s">
        <v>31</v>
      </c>
      <c r="AX1471" s="7">
        <v>43614.399305555555</v>
      </c>
      <c r="AY1471">
        <v>126.65</v>
      </c>
      <c r="AZ1471" s="7">
        <v>43615.385416666664</v>
      </c>
      <c r="BA1471">
        <v>134.94999999999999</v>
      </c>
      <c r="BB1471" s="8">
        <v>6.5500000000000003E-2</v>
      </c>
      <c r="BC1471">
        <v>4215.6400000000003</v>
      </c>
      <c r="BD1471" s="8">
        <v>4.4900000000000002E-2</v>
      </c>
      <c r="BE1471">
        <v>741.66759999999999</v>
      </c>
      <c r="BF1471">
        <v>93932.2</v>
      </c>
      <c r="BG1471">
        <v>8808342.5800000001</v>
      </c>
      <c r="BH1471">
        <v>74</v>
      </c>
      <c r="BI1471">
        <v>56.97</v>
      </c>
      <c r="BJ1471" s="8">
        <v>-0.2235</v>
      </c>
      <c r="BK1471" s="8">
        <v>0.4607</v>
      </c>
      <c r="BL1471" t="s">
        <v>610</v>
      </c>
    </row>
    <row r="1472" spans="1:64" x14ac:dyDescent="0.45">
      <c r="A1472" t="s">
        <v>815</v>
      </c>
      <c r="B1472" t="s">
        <v>31</v>
      </c>
      <c r="C1472" s="7">
        <v>43614.618055555555</v>
      </c>
      <c r="D1472">
        <v>124.1</v>
      </c>
      <c r="E1472" s="7">
        <v>43615.388888888891</v>
      </c>
      <c r="F1472">
        <v>99.2</v>
      </c>
      <c r="G1472" s="8">
        <v>-0.2006</v>
      </c>
      <c r="H1472">
        <v>-18546.89</v>
      </c>
      <c r="I1472" s="8">
        <v>-0.21859999999999999</v>
      </c>
      <c r="J1472">
        <v>683.55460000000005</v>
      </c>
      <c r="K1472">
        <v>84829.13</v>
      </c>
      <c r="L1472">
        <v>6947277.9800000004</v>
      </c>
      <c r="M1472">
        <v>12</v>
      </c>
      <c r="N1472">
        <v>-1545.57</v>
      </c>
      <c r="O1472" s="8">
        <v>-0.39850000000000002</v>
      </c>
      <c r="P1472" s="8">
        <v>3.95E-2</v>
      </c>
      <c r="Q1472" t="s">
        <v>610</v>
      </c>
      <c r="S1472" s="2">
        <v>43614</v>
      </c>
      <c r="T1472" t="s">
        <v>815</v>
      </c>
      <c r="U1472">
        <v>124.1</v>
      </c>
      <c r="V1472">
        <v>99.2</v>
      </c>
      <c r="W1472">
        <f t="shared" si="256"/>
        <v>17843369.054553986</v>
      </c>
      <c r="X1472">
        <f t="shared" si="257"/>
        <v>44608.422636384967</v>
      </c>
      <c r="Y1472">
        <f t="shared" si="247"/>
        <v>350</v>
      </c>
      <c r="Z1472">
        <f t="shared" si="248"/>
        <v>-9496.5499999999993</v>
      </c>
      <c r="AA1472">
        <f t="shared" si="249"/>
        <v>17843051.154553987</v>
      </c>
      <c r="AB1472" s="9">
        <f>IFERROR(AA1472/MAX($A$3:AA1472)-1,"")</f>
        <v>-4.2132602300540833E-3</v>
      </c>
      <c r="AG1472" s="2">
        <f t="shared" si="254"/>
        <v>43992</v>
      </c>
      <c r="AH1472">
        <v>23551608.898984008</v>
      </c>
      <c r="AI1472" s="9">
        <f>AH1472/MAX($AH$2:AH1472)-1</f>
        <v>-3.1484484678039326E-3</v>
      </c>
      <c r="AJ1472" s="29">
        <f t="shared" si="250"/>
        <v>1</v>
      </c>
      <c r="AK1472" s="29">
        <f t="shared" si="251"/>
        <v>1</v>
      </c>
      <c r="AL1472" s="30">
        <f t="shared" si="255"/>
        <v>2</v>
      </c>
      <c r="AM1472" s="30">
        <f t="shared" si="252"/>
        <v>2369</v>
      </c>
      <c r="AN1472" s="31">
        <f t="shared" ca="1" si="253"/>
        <v>-3.1484484678039326E-3</v>
      </c>
      <c r="AV1472" t="s">
        <v>815</v>
      </c>
      <c r="AW1472" t="s">
        <v>31</v>
      </c>
      <c r="AX1472" s="7">
        <v>43614.618055555555</v>
      </c>
      <c r="AY1472">
        <v>124.1</v>
      </c>
      <c r="AZ1472" s="7">
        <v>43615.388888888891</v>
      </c>
      <c r="BA1472">
        <v>99.2</v>
      </c>
      <c r="BB1472" s="8">
        <v>-0.2006</v>
      </c>
      <c r="BC1472">
        <v>-18546.89</v>
      </c>
      <c r="BD1472" s="8">
        <v>-0.21859999999999999</v>
      </c>
      <c r="BE1472">
        <v>683.55460000000005</v>
      </c>
      <c r="BF1472">
        <v>84829.13</v>
      </c>
      <c r="BG1472">
        <v>6947277.9800000004</v>
      </c>
      <c r="BH1472">
        <v>12</v>
      </c>
      <c r="BI1472">
        <v>-1545.57</v>
      </c>
      <c r="BJ1472" s="8">
        <v>-0.39850000000000002</v>
      </c>
      <c r="BK1472" s="8">
        <v>3.95E-2</v>
      </c>
      <c r="BL1472" t="s">
        <v>610</v>
      </c>
    </row>
    <row r="1473" spans="1:64" x14ac:dyDescent="0.45">
      <c r="A1473" t="s">
        <v>849</v>
      </c>
      <c r="B1473" t="s">
        <v>31</v>
      </c>
      <c r="C1473" s="7">
        <v>43615.402777777781</v>
      </c>
      <c r="D1473">
        <v>72.7</v>
      </c>
      <c r="E1473" s="7">
        <v>43615.635416666664</v>
      </c>
      <c r="F1473">
        <v>110</v>
      </c>
      <c r="G1473" s="8">
        <v>0.5131</v>
      </c>
      <c r="H1473">
        <v>45886.41</v>
      </c>
      <c r="I1473" s="8">
        <v>0.4879</v>
      </c>
      <c r="J1473">
        <v>1293.559</v>
      </c>
      <c r="K1473">
        <v>94041.71</v>
      </c>
      <c r="L1473">
        <v>8854228.9800000004</v>
      </c>
      <c r="M1473">
        <v>68</v>
      </c>
      <c r="N1473">
        <v>674.8</v>
      </c>
      <c r="O1473" s="8">
        <v>-0.55569999999999997</v>
      </c>
      <c r="P1473" s="8">
        <v>2.2324999999999999</v>
      </c>
      <c r="Q1473" t="s">
        <v>610</v>
      </c>
      <c r="S1473" s="2">
        <v>43615</v>
      </c>
      <c r="T1473" t="s">
        <v>849</v>
      </c>
      <c r="U1473">
        <v>72.7</v>
      </c>
      <c r="V1473">
        <v>110</v>
      </c>
      <c r="W1473">
        <f t="shared" si="256"/>
        <v>17843051.154553987</v>
      </c>
      <c r="X1473">
        <f t="shared" si="257"/>
        <v>44607.627886384966</v>
      </c>
      <c r="Y1473">
        <f t="shared" si="247"/>
        <v>625</v>
      </c>
      <c r="Z1473">
        <f t="shared" si="248"/>
        <v>22170.625</v>
      </c>
      <c r="AA1473" t="str">
        <f t="shared" si="249"/>
        <v/>
      </c>
      <c r="AB1473" s="9" t="str">
        <f>IFERROR(AA1473/MAX($A$3:AA1473)-1,"")</f>
        <v/>
      </c>
      <c r="AG1473" s="2">
        <f t="shared" si="254"/>
        <v>43993</v>
      </c>
      <c r="AH1473">
        <v>23645052.123984009</v>
      </c>
      <c r="AI1473" s="9">
        <f>AH1473/MAX($AH$2:AH1473)-1</f>
        <v>0</v>
      </c>
      <c r="AJ1473" s="29">
        <f t="shared" si="250"/>
        <v>1</v>
      </c>
      <c r="AK1473" s="29">
        <f t="shared" si="251"/>
        <v>1</v>
      </c>
      <c r="AL1473" s="30">
        <f t="shared" si="255"/>
        <v>2</v>
      </c>
      <c r="AM1473" s="30">
        <f t="shared" si="252"/>
        <v>2369</v>
      </c>
      <c r="AN1473" s="31">
        <f t="shared" ca="1" si="253"/>
        <v>0</v>
      </c>
      <c r="AV1473" t="s">
        <v>849</v>
      </c>
      <c r="AW1473" t="s">
        <v>31</v>
      </c>
      <c r="AX1473" s="7">
        <v>43615.402777777781</v>
      </c>
      <c r="AY1473">
        <v>72.7</v>
      </c>
      <c r="AZ1473" s="7">
        <v>43615.635416666664</v>
      </c>
      <c r="BA1473">
        <v>110</v>
      </c>
      <c r="BB1473" s="8">
        <v>0.5131</v>
      </c>
      <c r="BC1473">
        <v>45886.41</v>
      </c>
      <c r="BD1473" s="8">
        <v>0.4879</v>
      </c>
      <c r="BE1473">
        <v>1293.559</v>
      </c>
      <c r="BF1473">
        <v>94041.71</v>
      </c>
      <c r="BG1473">
        <v>8854228.9800000004</v>
      </c>
      <c r="BH1473">
        <v>68</v>
      </c>
      <c r="BI1473">
        <v>674.8</v>
      </c>
      <c r="BJ1473" s="8">
        <v>-0.55569999999999997</v>
      </c>
      <c r="BK1473" s="8">
        <v>2.2324999999999999</v>
      </c>
      <c r="BL1473" t="s">
        <v>610</v>
      </c>
    </row>
    <row r="1474" spans="1:64" x14ac:dyDescent="0.45">
      <c r="A1474" t="s">
        <v>848</v>
      </c>
      <c r="B1474" t="s">
        <v>31</v>
      </c>
      <c r="C1474" s="7">
        <v>43615.427083333336</v>
      </c>
      <c r="D1474">
        <v>72.849999999999994</v>
      </c>
      <c r="E1474" s="7">
        <v>43615.635416666664</v>
      </c>
      <c r="F1474">
        <v>15.6</v>
      </c>
      <c r="G1474" s="8">
        <v>-0.78590000000000004</v>
      </c>
      <c r="H1474">
        <v>-75182.39</v>
      </c>
      <c r="I1474" s="8">
        <v>-0.79800000000000004</v>
      </c>
      <c r="J1474">
        <v>1293.249</v>
      </c>
      <c r="K1474">
        <v>94213.2</v>
      </c>
      <c r="L1474">
        <v>8779046.5899999999</v>
      </c>
      <c r="M1474">
        <v>61</v>
      </c>
      <c r="N1474">
        <v>-1232.5</v>
      </c>
      <c r="O1474" s="8">
        <v>-0.89019999999999999</v>
      </c>
      <c r="P1474" s="8">
        <v>1.0316000000000001</v>
      </c>
      <c r="Q1474" t="s">
        <v>610</v>
      </c>
      <c r="S1474" s="2">
        <v>43615</v>
      </c>
      <c r="T1474" t="s">
        <v>848</v>
      </c>
      <c r="U1474">
        <v>72.849999999999994</v>
      </c>
      <c r="V1474">
        <v>15.6</v>
      </c>
      <c r="W1474">
        <f t="shared" si="256"/>
        <v>17843051.154553987</v>
      </c>
      <c r="X1474">
        <f t="shared" si="257"/>
        <v>44607.627886384966</v>
      </c>
      <c r="Y1474">
        <f t="shared" ref="Y1474:Y1537" si="258">MROUND(X1474/U1474,25)</f>
        <v>600</v>
      </c>
      <c r="Z1474">
        <f t="shared" ref="Z1474:Z1537" si="259">Y1474*((V1474*0.99)-(U1474*1.01))</f>
        <v>-34880.69999999999</v>
      </c>
      <c r="AA1474" t="str">
        <f t="shared" si="249"/>
        <v/>
      </c>
      <c r="AB1474" s="9" t="str">
        <f>IFERROR(AA1474/MAX($A$3:AA1474)-1,"")</f>
        <v/>
      </c>
      <c r="AG1474" s="2">
        <f t="shared" si="254"/>
        <v>43994</v>
      </c>
      <c r="AH1474">
        <v>23602536.67398401</v>
      </c>
      <c r="AI1474" s="9">
        <f>AH1474/MAX($AH$2:AH1474)-1</f>
        <v>-1.7980696247598127E-3</v>
      </c>
      <c r="AJ1474" s="29">
        <f t="shared" si="250"/>
        <v>1</v>
      </c>
      <c r="AK1474" s="29">
        <f t="shared" si="251"/>
        <v>1</v>
      </c>
      <c r="AL1474" s="30">
        <f t="shared" si="255"/>
        <v>2</v>
      </c>
      <c r="AM1474" s="30">
        <f t="shared" si="252"/>
        <v>2369</v>
      </c>
      <c r="AN1474" s="31">
        <f t="shared" ca="1" si="253"/>
        <v>-1.7980696247598127E-3</v>
      </c>
      <c r="AV1474" t="s">
        <v>848</v>
      </c>
      <c r="AW1474" t="s">
        <v>31</v>
      </c>
      <c r="AX1474" s="7">
        <v>43615.427083333336</v>
      </c>
      <c r="AY1474">
        <v>72.849999999999994</v>
      </c>
      <c r="AZ1474" s="7">
        <v>43615.635416666664</v>
      </c>
      <c r="BA1474">
        <v>15.6</v>
      </c>
      <c r="BB1474" s="8">
        <v>-0.78590000000000004</v>
      </c>
      <c r="BC1474">
        <v>-75182.39</v>
      </c>
      <c r="BD1474" s="8">
        <v>-0.79800000000000004</v>
      </c>
      <c r="BE1474">
        <v>1293.249</v>
      </c>
      <c r="BF1474">
        <v>94213.2</v>
      </c>
      <c r="BG1474">
        <v>8779046.5899999999</v>
      </c>
      <c r="BH1474">
        <v>61</v>
      </c>
      <c r="BI1474">
        <v>-1232.5</v>
      </c>
      <c r="BJ1474" s="8">
        <v>-0.89019999999999999</v>
      </c>
      <c r="BK1474" s="8">
        <v>1.0316000000000001</v>
      </c>
      <c r="BL1474" t="s">
        <v>610</v>
      </c>
    </row>
    <row r="1475" spans="1:64" x14ac:dyDescent="0.45">
      <c r="A1475" t="s">
        <v>1156</v>
      </c>
      <c r="B1475" t="s">
        <v>31</v>
      </c>
      <c r="C1475" s="7">
        <v>43615.510416666664</v>
      </c>
      <c r="D1475">
        <v>298.7</v>
      </c>
      <c r="E1475" s="7">
        <v>43616.388888888891</v>
      </c>
      <c r="F1475">
        <v>416.75</v>
      </c>
      <c r="G1475" s="8">
        <v>0.3952</v>
      </c>
      <c r="H1475">
        <v>31459.27</v>
      </c>
      <c r="I1475" s="8">
        <v>0.37130000000000002</v>
      </c>
      <c r="J1475">
        <v>283.68389999999999</v>
      </c>
      <c r="K1475">
        <v>84736.39</v>
      </c>
      <c r="L1475">
        <v>6978737.25</v>
      </c>
      <c r="M1475">
        <v>43</v>
      </c>
      <c r="N1475">
        <v>731.61</v>
      </c>
      <c r="O1475" s="8">
        <v>-0.2082</v>
      </c>
      <c r="P1475" s="8">
        <v>0.3952</v>
      </c>
      <c r="Q1475" t="s">
        <v>610</v>
      </c>
      <c r="S1475" s="2">
        <v>43615</v>
      </c>
      <c r="T1475" t="s">
        <v>1156</v>
      </c>
      <c r="U1475">
        <v>298.7</v>
      </c>
      <c r="V1475">
        <v>416.75</v>
      </c>
      <c r="W1475">
        <f t="shared" si="256"/>
        <v>17843051.154553987</v>
      </c>
      <c r="X1475">
        <f t="shared" si="257"/>
        <v>44607.627886384966</v>
      </c>
      <c r="Y1475">
        <f t="shared" si="258"/>
        <v>150</v>
      </c>
      <c r="Z1475">
        <f t="shared" si="259"/>
        <v>16634.324999999997</v>
      </c>
      <c r="AA1475" t="str">
        <f t="shared" ref="AA1475:AA1538" si="260">IF(S1475&lt;&gt;S1476,W1475+SUMIF($S$3:$S$3590,S1475,$Z$3:$Z$3590),"")</f>
        <v/>
      </c>
      <c r="AB1475" s="9" t="str">
        <f>IFERROR(AA1475/MAX($A$3:AA1475)-1,"")</f>
        <v/>
      </c>
      <c r="AG1475" s="2">
        <f t="shared" si="254"/>
        <v>43995</v>
      </c>
      <c r="AH1475">
        <v>23602536.67398401</v>
      </c>
      <c r="AI1475" s="9">
        <f>AH1475/MAX($AH$2:AH1475)-1</f>
        <v>-1.7980696247598127E-3</v>
      </c>
      <c r="AJ1475" s="29">
        <f t="shared" ref="AJ1475:AJ1538" si="261">IF(AG1475=$AP$3,1,IF(AJ1474=1,1,""))</f>
        <v>1</v>
      </c>
      <c r="AK1475" s="29">
        <f t="shared" ref="AK1475:AK1538" si="262">IF(AG1475=$AP$4,1,IF(AK1476=1,1,""))</f>
        <v>1</v>
      </c>
      <c r="AL1475" s="30">
        <f t="shared" si="255"/>
        <v>2</v>
      </c>
      <c r="AM1475" s="30">
        <f t="shared" ref="AM1475:AM1538" si="263">IF(AND(AK1475=1,AK1476&lt;&gt;1),ROW(),IF(AND(AK1475="",AK1476=""),"",AM1476))</f>
        <v>2369</v>
      </c>
      <c r="AN1475" s="31">
        <f t="shared" ref="AN1475:AN1538" ca="1" si="264">IF(AM1475="","",IF(AJ1475=1,AH1475/MAX(INDIRECT("AH"&amp;AL1475&amp;":"&amp;"AJ"&amp;ROW(AN1475)))-1,""))</f>
        <v>-1.7980696247598127E-3</v>
      </c>
      <c r="AV1475" t="s">
        <v>1156</v>
      </c>
      <c r="AW1475" t="s">
        <v>31</v>
      </c>
      <c r="AX1475" s="7">
        <v>43615.510416666664</v>
      </c>
      <c r="AY1475">
        <v>298.7</v>
      </c>
      <c r="AZ1475" s="7">
        <v>43616.388888888891</v>
      </c>
      <c r="BA1475">
        <v>416.75</v>
      </c>
      <c r="BB1475" s="8">
        <v>0.3952</v>
      </c>
      <c r="BC1475">
        <v>31459.27</v>
      </c>
      <c r="BD1475" s="8">
        <v>0.37130000000000002</v>
      </c>
      <c r="BE1475">
        <v>283.68389999999999</v>
      </c>
      <c r="BF1475">
        <v>84736.39</v>
      </c>
      <c r="BG1475">
        <v>6978737.25</v>
      </c>
      <c r="BH1475">
        <v>43</v>
      </c>
      <c r="BI1475">
        <v>731.61</v>
      </c>
      <c r="BJ1475" s="8">
        <v>-0.2082</v>
      </c>
      <c r="BK1475" s="8">
        <v>0.3952</v>
      </c>
      <c r="BL1475" t="s">
        <v>610</v>
      </c>
    </row>
    <row r="1476" spans="1:64" x14ac:dyDescent="0.45">
      <c r="A1476" t="s">
        <v>1157</v>
      </c>
      <c r="B1476" t="s">
        <v>31</v>
      </c>
      <c r="C1476" s="7">
        <v>43615.548611111109</v>
      </c>
      <c r="D1476">
        <v>275.7</v>
      </c>
      <c r="E1476" s="7">
        <v>43616.388888888891</v>
      </c>
      <c r="F1476">
        <v>357.2</v>
      </c>
      <c r="G1476" s="8">
        <v>0.29559999999999997</v>
      </c>
      <c r="H1476">
        <v>23105.84</v>
      </c>
      <c r="I1476" s="8">
        <v>0.2727</v>
      </c>
      <c r="J1476">
        <v>307.37700000000001</v>
      </c>
      <c r="K1476">
        <v>84743.85</v>
      </c>
      <c r="L1476">
        <v>7001843.0899999999</v>
      </c>
      <c r="M1476">
        <v>32</v>
      </c>
      <c r="N1476">
        <v>722.06</v>
      </c>
      <c r="O1476" s="8">
        <v>-0.28549999999999998</v>
      </c>
      <c r="P1476" s="8">
        <v>0.29559999999999997</v>
      </c>
      <c r="Q1476" t="s">
        <v>610</v>
      </c>
      <c r="S1476" s="2">
        <v>43615</v>
      </c>
      <c r="T1476" t="s">
        <v>1157</v>
      </c>
      <c r="U1476">
        <v>275.7</v>
      </c>
      <c r="V1476">
        <v>357.2</v>
      </c>
      <c r="W1476">
        <f t="shared" si="256"/>
        <v>17843051.154553987</v>
      </c>
      <c r="X1476">
        <f t="shared" si="257"/>
        <v>44607.627886384966</v>
      </c>
      <c r="Y1476">
        <f t="shared" si="258"/>
        <v>150</v>
      </c>
      <c r="Z1476">
        <f t="shared" si="259"/>
        <v>11275.65</v>
      </c>
      <c r="AA1476">
        <f t="shared" si="260"/>
        <v>17858251.054553986</v>
      </c>
      <c r="AB1476" s="9">
        <f>IFERROR(AA1476/MAX($A$3:AA1476)-1,"")</f>
        <v>-3.3649827278082745E-3</v>
      </c>
      <c r="AG1476" s="2">
        <f t="shared" ref="AG1476:AG1539" si="265">AG1475+1</f>
        <v>43996</v>
      </c>
      <c r="AH1476">
        <v>23602536.67398401</v>
      </c>
      <c r="AI1476" s="9">
        <f>AH1476/MAX($AH$2:AH1476)-1</f>
        <v>-1.7980696247598127E-3</v>
      </c>
      <c r="AJ1476" s="29">
        <f t="shared" si="261"/>
        <v>1</v>
      </c>
      <c r="AK1476" s="29">
        <f t="shared" si="262"/>
        <v>1</v>
      </c>
      <c r="AL1476" s="30">
        <f t="shared" ref="AL1476:AL1539" si="266">IF(AND(AJ1476=1,AJ1475&lt;&gt;1),ROW(),IF(AND(AJ1476="",AJ1475=""),"",AL1475))</f>
        <v>2</v>
      </c>
      <c r="AM1476" s="30">
        <f t="shared" si="263"/>
        <v>2369</v>
      </c>
      <c r="AN1476" s="31">
        <f t="shared" ca="1" si="264"/>
        <v>-1.7980696247598127E-3</v>
      </c>
      <c r="AV1476" t="s">
        <v>1157</v>
      </c>
      <c r="AW1476" t="s">
        <v>31</v>
      </c>
      <c r="AX1476" s="7">
        <v>43615.548611111109</v>
      </c>
      <c r="AY1476">
        <v>275.7</v>
      </c>
      <c r="AZ1476" s="7">
        <v>43616.388888888891</v>
      </c>
      <c r="BA1476">
        <v>357.2</v>
      </c>
      <c r="BB1476" s="8">
        <v>0.29559999999999997</v>
      </c>
      <c r="BC1476">
        <v>23105.84</v>
      </c>
      <c r="BD1476" s="8">
        <v>0.2727</v>
      </c>
      <c r="BE1476">
        <v>307.37700000000001</v>
      </c>
      <c r="BF1476">
        <v>84743.85</v>
      </c>
      <c r="BG1476">
        <v>7001843.0899999999</v>
      </c>
      <c r="BH1476">
        <v>32</v>
      </c>
      <c r="BI1476">
        <v>722.06</v>
      </c>
      <c r="BJ1476" s="8">
        <v>-0.28549999999999998</v>
      </c>
      <c r="BK1476" s="8">
        <v>0.29559999999999997</v>
      </c>
      <c r="BL1476" t="s">
        <v>610</v>
      </c>
    </row>
    <row r="1477" spans="1:64" x14ac:dyDescent="0.45">
      <c r="A1477" t="s">
        <v>824</v>
      </c>
      <c r="B1477" t="s">
        <v>31</v>
      </c>
      <c r="C1477" s="7">
        <v>43616.496527777781</v>
      </c>
      <c r="D1477">
        <v>327.75</v>
      </c>
      <c r="E1477" s="7">
        <v>43619.388888888891</v>
      </c>
      <c r="F1477">
        <v>270</v>
      </c>
      <c r="G1477" s="8">
        <v>-0.1762</v>
      </c>
      <c r="H1477">
        <v>-16529.14</v>
      </c>
      <c r="I1477" s="8">
        <v>-0.19439999999999999</v>
      </c>
      <c r="J1477">
        <v>259.37209999999999</v>
      </c>
      <c r="K1477">
        <v>85009.22</v>
      </c>
      <c r="L1477">
        <v>6985313.9500000002</v>
      </c>
      <c r="M1477">
        <v>47</v>
      </c>
      <c r="N1477">
        <v>-351.68</v>
      </c>
      <c r="O1477" s="8">
        <v>-0.26769999999999999</v>
      </c>
      <c r="P1477" s="8">
        <v>2.0480999999999998</v>
      </c>
      <c r="Q1477" t="s">
        <v>610</v>
      </c>
      <c r="S1477" s="2">
        <v>43616</v>
      </c>
      <c r="T1477" t="s">
        <v>824</v>
      </c>
      <c r="U1477">
        <v>327.75</v>
      </c>
      <c r="V1477">
        <v>270</v>
      </c>
      <c r="W1477">
        <f t="shared" si="256"/>
        <v>17858251.054553986</v>
      </c>
      <c r="X1477">
        <f t="shared" si="257"/>
        <v>44645.627636384968</v>
      </c>
      <c r="Y1477">
        <f t="shared" si="258"/>
        <v>125</v>
      </c>
      <c r="Z1477">
        <f t="shared" si="259"/>
        <v>-7965.9374999999955</v>
      </c>
      <c r="AA1477" t="str">
        <f t="shared" si="260"/>
        <v/>
      </c>
      <c r="AB1477" s="9" t="str">
        <f>IFERROR(AA1477/MAX($A$3:AA1477)-1,"")</f>
        <v/>
      </c>
      <c r="AG1477" s="2">
        <f t="shared" si="265"/>
        <v>43997</v>
      </c>
      <c r="AH1477">
        <v>23440494.223984011</v>
      </c>
      <c r="AI1477" s="9">
        <f>AH1477/MAX($AH$2:AH1477)-1</f>
        <v>-8.6511926016229479E-3</v>
      </c>
      <c r="AJ1477" s="29">
        <f t="shared" si="261"/>
        <v>1</v>
      </c>
      <c r="AK1477" s="29">
        <f t="shared" si="262"/>
        <v>1</v>
      </c>
      <c r="AL1477" s="30">
        <f t="shared" si="266"/>
        <v>2</v>
      </c>
      <c r="AM1477" s="30">
        <f t="shared" si="263"/>
        <v>2369</v>
      </c>
      <c r="AN1477" s="31">
        <f t="shared" ca="1" si="264"/>
        <v>-8.6511926016229479E-3</v>
      </c>
      <c r="AV1477" t="s">
        <v>824</v>
      </c>
      <c r="AW1477" t="s">
        <v>31</v>
      </c>
      <c r="AX1477" s="7">
        <v>43616.496527777781</v>
      </c>
      <c r="AY1477">
        <v>327.75</v>
      </c>
      <c r="AZ1477" s="7">
        <v>43619.388888888891</v>
      </c>
      <c r="BA1477">
        <v>270</v>
      </c>
      <c r="BB1477" s="8">
        <v>-0.1762</v>
      </c>
      <c r="BC1477">
        <v>-16529.14</v>
      </c>
      <c r="BD1477" s="8">
        <v>-0.19439999999999999</v>
      </c>
      <c r="BE1477">
        <v>259.37209999999999</v>
      </c>
      <c r="BF1477">
        <v>85009.22</v>
      </c>
      <c r="BG1477">
        <v>6985313.9500000002</v>
      </c>
      <c r="BH1477">
        <v>47</v>
      </c>
      <c r="BI1477">
        <v>-351.68</v>
      </c>
      <c r="BJ1477" s="8">
        <v>-0.26769999999999999</v>
      </c>
      <c r="BK1477" s="8">
        <v>2.0480999999999998</v>
      </c>
      <c r="BL1477" t="s">
        <v>610</v>
      </c>
    </row>
    <row r="1478" spans="1:64" x14ac:dyDescent="0.45">
      <c r="A1478" t="s">
        <v>824</v>
      </c>
      <c r="B1478" t="s">
        <v>31</v>
      </c>
      <c r="C1478" s="7">
        <v>43616.496527777781</v>
      </c>
      <c r="D1478">
        <v>327.75</v>
      </c>
      <c r="E1478" s="7">
        <v>43619.385416666664</v>
      </c>
      <c r="F1478">
        <v>311.14999999999998</v>
      </c>
      <c r="G1478" s="8">
        <v>-5.0599999999999999E-2</v>
      </c>
      <c r="H1478">
        <v>-6585.99</v>
      </c>
      <c r="I1478" s="8">
        <v>-7.0099999999999996E-2</v>
      </c>
      <c r="J1478">
        <v>286.48430000000002</v>
      </c>
      <c r="K1478">
        <v>93895.23</v>
      </c>
      <c r="L1478">
        <v>8772460.5999999996</v>
      </c>
      <c r="M1478">
        <v>46</v>
      </c>
      <c r="N1478">
        <v>-143.16999999999999</v>
      </c>
      <c r="O1478" s="8">
        <v>-0.26769999999999999</v>
      </c>
      <c r="P1478" s="8">
        <v>2.0480999999999998</v>
      </c>
      <c r="Q1478" t="s">
        <v>610</v>
      </c>
      <c r="S1478" s="2">
        <v>43616</v>
      </c>
      <c r="T1478" t="s">
        <v>824</v>
      </c>
      <c r="U1478">
        <v>327.75</v>
      </c>
      <c r="V1478">
        <v>311.14999999999998</v>
      </c>
      <c r="W1478">
        <f t="shared" ref="W1478:W1541" si="267">IF(S1478&lt;&gt;S1477,AA1477,W1477)</f>
        <v>17858251.054553986</v>
      </c>
      <c r="X1478">
        <f t="shared" si="257"/>
        <v>44645.627636384968</v>
      </c>
      <c r="Y1478">
        <f t="shared" si="258"/>
        <v>125</v>
      </c>
      <c r="Z1478">
        <f t="shared" si="259"/>
        <v>-2873.6249999999968</v>
      </c>
      <c r="AA1478" t="str">
        <f t="shared" si="260"/>
        <v/>
      </c>
      <c r="AB1478" s="9" t="str">
        <f>IFERROR(AA1478/MAX($A$3:AA1478)-1,"")</f>
        <v/>
      </c>
      <c r="AG1478" s="2">
        <f t="shared" si="265"/>
        <v>43998</v>
      </c>
      <c r="AH1478">
        <v>23462836.36148401</v>
      </c>
      <c r="AI1478" s="9">
        <f>AH1478/MAX($AH$2:AH1478)-1</f>
        <v>-7.706295657313067E-3</v>
      </c>
      <c r="AJ1478" s="29">
        <f t="shared" si="261"/>
        <v>1</v>
      </c>
      <c r="AK1478" s="29">
        <f t="shared" si="262"/>
        <v>1</v>
      </c>
      <c r="AL1478" s="30">
        <f t="shared" si="266"/>
        <v>2</v>
      </c>
      <c r="AM1478" s="30">
        <f t="shared" si="263"/>
        <v>2369</v>
      </c>
      <c r="AN1478" s="31">
        <f t="shared" ca="1" si="264"/>
        <v>-7.706295657313067E-3</v>
      </c>
      <c r="AV1478" t="s">
        <v>824</v>
      </c>
      <c r="AW1478" t="s">
        <v>31</v>
      </c>
      <c r="AX1478" s="7">
        <v>43616.496527777781</v>
      </c>
      <c r="AY1478">
        <v>327.75</v>
      </c>
      <c r="AZ1478" s="7">
        <v>43619.385416666664</v>
      </c>
      <c r="BA1478">
        <v>311.14999999999998</v>
      </c>
      <c r="BB1478" s="8">
        <v>-5.0599999999999999E-2</v>
      </c>
      <c r="BC1478">
        <v>-6585.99</v>
      </c>
      <c r="BD1478" s="8">
        <v>-7.0099999999999996E-2</v>
      </c>
      <c r="BE1478">
        <v>286.48430000000002</v>
      </c>
      <c r="BF1478">
        <v>93895.23</v>
      </c>
      <c r="BG1478">
        <v>8772460.5999999996</v>
      </c>
      <c r="BH1478">
        <v>46</v>
      </c>
      <c r="BI1478">
        <v>-143.16999999999999</v>
      </c>
      <c r="BJ1478" s="8">
        <v>-0.26769999999999999</v>
      </c>
      <c r="BK1478" s="8">
        <v>2.0480999999999998</v>
      </c>
      <c r="BL1478" t="s">
        <v>610</v>
      </c>
    </row>
    <row r="1479" spans="1:64" x14ac:dyDescent="0.45">
      <c r="A1479" t="s">
        <v>822</v>
      </c>
      <c r="B1479" t="s">
        <v>31</v>
      </c>
      <c r="C1479" s="7">
        <v>43616.5</v>
      </c>
      <c r="D1479">
        <v>361.8</v>
      </c>
      <c r="E1479" s="7">
        <v>43619.388888888891</v>
      </c>
      <c r="F1479">
        <v>187.2</v>
      </c>
      <c r="G1479" s="8">
        <v>-0.48259999999999997</v>
      </c>
      <c r="H1479">
        <v>-42310.06</v>
      </c>
      <c r="I1479" s="8">
        <v>-0.49780000000000002</v>
      </c>
      <c r="J1479">
        <v>234.9384</v>
      </c>
      <c r="K1479">
        <v>85000.72</v>
      </c>
      <c r="L1479">
        <v>6943003.8899999997</v>
      </c>
      <c r="M1479">
        <v>46</v>
      </c>
      <c r="N1479">
        <v>-919.78</v>
      </c>
      <c r="O1479" s="8">
        <v>-0.53010000000000002</v>
      </c>
      <c r="P1479" s="8">
        <v>1.6251</v>
      </c>
      <c r="Q1479" t="s">
        <v>610</v>
      </c>
      <c r="S1479" s="2">
        <v>43616</v>
      </c>
      <c r="T1479" t="s">
        <v>822</v>
      </c>
      <c r="U1479">
        <v>361.8</v>
      </c>
      <c r="V1479">
        <v>187.2</v>
      </c>
      <c r="W1479">
        <f t="shared" si="267"/>
        <v>17858251.054553986</v>
      </c>
      <c r="X1479">
        <f t="shared" si="257"/>
        <v>44645.627636384968</v>
      </c>
      <c r="Y1479">
        <f t="shared" si="258"/>
        <v>125</v>
      </c>
      <c r="Z1479">
        <f t="shared" si="259"/>
        <v>-22511.250000000004</v>
      </c>
      <c r="AA1479" t="str">
        <f t="shared" si="260"/>
        <v/>
      </c>
      <c r="AB1479" s="9" t="str">
        <f>IFERROR(AA1479/MAX($A$3:AA1479)-1,"")</f>
        <v/>
      </c>
      <c r="AG1479" s="2">
        <f t="shared" si="265"/>
        <v>43999</v>
      </c>
      <c r="AH1479">
        <v>23275429.13796901</v>
      </c>
      <c r="AI1479" s="9">
        <f>AH1479/MAX($AH$2:AH1479)-1</f>
        <v>-1.5632149342571289E-2</v>
      </c>
      <c r="AJ1479" s="29">
        <f t="shared" si="261"/>
        <v>1</v>
      </c>
      <c r="AK1479" s="29">
        <f t="shared" si="262"/>
        <v>1</v>
      </c>
      <c r="AL1479" s="30">
        <f t="shared" si="266"/>
        <v>2</v>
      </c>
      <c r="AM1479" s="30">
        <f t="shared" si="263"/>
        <v>2369</v>
      </c>
      <c r="AN1479" s="31">
        <f t="shared" ca="1" si="264"/>
        <v>-1.5632149342571289E-2</v>
      </c>
      <c r="AV1479" t="s">
        <v>822</v>
      </c>
      <c r="AW1479" t="s">
        <v>31</v>
      </c>
      <c r="AX1479" s="7">
        <v>43616.5</v>
      </c>
      <c r="AY1479">
        <v>361.8</v>
      </c>
      <c r="AZ1479" s="7">
        <v>43619.388888888891</v>
      </c>
      <c r="BA1479">
        <v>187.2</v>
      </c>
      <c r="BB1479" s="8">
        <v>-0.48259999999999997</v>
      </c>
      <c r="BC1479">
        <v>-42310.06</v>
      </c>
      <c r="BD1479" s="8">
        <v>-0.49780000000000002</v>
      </c>
      <c r="BE1479">
        <v>234.9384</v>
      </c>
      <c r="BF1479">
        <v>85000.72</v>
      </c>
      <c r="BG1479">
        <v>6943003.8899999997</v>
      </c>
      <c r="BH1479">
        <v>46</v>
      </c>
      <c r="BI1479">
        <v>-919.78</v>
      </c>
      <c r="BJ1479" s="8">
        <v>-0.53010000000000002</v>
      </c>
      <c r="BK1479" s="8">
        <v>1.6251</v>
      </c>
      <c r="BL1479" t="s">
        <v>610</v>
      </c>
    </row>
    <row r="1480" spans="1:64" x14ac:dyDescent="0.45">
      <c r="A1480" t="s">
        <v>822</v>
      </c>
      <c r="B1480" t="s">
        <v>31</v>
      </c>
      <c r="C1480" s="7">
        <v>43616.5</v>
      </c>
      <c r="D1480">
        <v>361.8</v>
      </c>
      <c r="E1480" s="7">
        <v>43619.385416666664</v>
      </c>
      <c r="F1480">
        <v>218.3</v>
      </c>
      <c r="G1480" s="8">
        <v>-0.39660000000000001</v>
      </c>
      <c r="H1480">
        <v>-38743.089999999997</v>
      </c>
      <c r="I1480" s="8">
        <v>-0.41270000000000001</v>
      </c>
      <c r="J1480">
        <v>259.49650000000003</v>
      </c>
      <c r="K1480">
        <v>93885.84</v>
      </c>
      <c r="L1480">
        <v>8733717.5099999998</v>
      </c>
      <c r="M1480">
        <v>45</v>
      </c>
      <c r="N1480">
        <v>-860.96</v>
      </c>
      <c r="O1480" s="8">
        <v>-0.49880000000000002</v>
      </c>
      <c r="P1480" s="8">
        <v>1.6251</v>
      </c>
      <c r="Q1480" t="s">
        <v>610</v>
      </c>
      <c r="S1480" s="2">
        <v>43616</v>
      </c>
      <c r="T1480" t="s">
        <v>822</v>
      </c>
      <c r="U1480">
        <v>361.8</v>
      </c>
      <c r="V1480">
        <v>218.3</v>
      </c>
      <c r="W1480">
        <f t="shared" si="267"/>
        <v>17858251.054553986</v>
      </c>
      <c r="X1480">
        <f t="shared" si="257"/>
        <v>44645.627636384968</v>
      </c>
      <c r="Y1480">
        <f t="shared" si="258"/>
        <v>125</v>
      </c>
      <c r="Z1480">
        <f t="shared" si="259"/>
        <v>-18662.625</v>
      </c>
      <c r="AA1480">
        <f t="shared" si="260"/>
        <v>17806237.617053986</v>
      </c>
      <c r="AB1480" s="9">
        <f>IFERROR(AA1480/MAX($A$3:AA1480)-1,"")</f>
        <v>-6.2677537227305846E-3</v>
      </c>
      <c r="AG1480" s="2">
        <f t="shared" si="265"/>
        <v>44000</v>
      </c>
      <c r="AH1480">
        <v>23556823.900469009</v>
      </c>
      <c r="AI1480" s="9">
        <f>AH1480/MAX($AH$2:AH1480)-1</f>
        <v>-3.7313609228845079E-3</v>
      </c>
      <c r="AJ1480" s="29">
        <f t="shared" si="261"/>
        <v>1</v>
      </c>
      <c r="AK1480" s="29">
        <f t="shared" si="262"/>
        <v>1</v>
      </c>
      <c r="AL1480" s="30">
        <f t="shared" si="266"/>
        <v>2</v>
      </c>
      <c r="AM1480" s="30">
        <f t="shared" si="263"/>
        <v>2369</v>
      </c>
      <c r="AN1480" s="31">
        <f t="shared" ca="1" si="264"/>
        <v>-3.7313609228845079E-3</v>
      </c>
      <c r="AV1480" t="s">
        <v>822</v>
      </c>
      <c r="AW1480" t="s">
        <v>31</v>
      </c>
      <c r="AX1480" s="7">
        <v>43616.5</v>
      </c>
      <c r="AY1480">
        <v>361.8</v>
      </c>
      <c r="AZ1480" s="7">
        <v>43619.385416666664</v>
      </c>
      <c r="BA1480">
        <v>218.3</v>
      </c>
      <c r="BB1480" s="8">
        <v>-0.39660000000000001</v>
      </c>
      <c r="BC1480">
        <v>-38743.089999999997</v>
      </c>
      <c r="BD1480" s="8">
        <v>-0.41270000000000001</v>
      </c>
      <c r="BE1480">
        <v>259.49650000000003</v>
      </c>
      <c r="BF1480">
        <v>93885.84</v>
      </c>
      <c r="BG1480">
        <v>8733717.5099999998</v>
      </c>
      <c r="BH1480">
        <v>45</v>
      </c>
      <c r="BI1480">
        <v>-860.96</v>
      </c>
      <c r="BJ1480" s="8">
        <v>-0.49880000000000002</v>
      </c>
      <c r="BK1480" s="8">
        <v>1.6251</v>
      </c>
      <c r="BL1480" t="s">
        <v>610</v>
      </c>
    </row>
    <row r="1481" spans="1:64" x14ac:dyDescent="0.45">
      <c r="A1481" t="s">
        <v>848</v>
      </c>
      <c r="B1481" t="s">
        <v>31</v>
      </c>
      <c r="C1481" s="7">
        <v>43619.479166666664</v>
      </c>
      <c r="D1481">
        <v>216</v>
      </c>
      <c r="E1481" s="7">
        <v>43620.388888888891</v>
      </c>
      <c r="F1481">
        <v>252.9</v>
      </c>
      <c r="G1481" s="8">
        <v>0.17080000000000001</v>
      </c>
      <c r="H1481">
        <v>12633.13</v>
      </c>
      <c r="I1481" s="8">
        <v>0.14910000000000001</v>
      </c>
      <c r="J1481">
        <v>392.19920000000002</v>
      </c>
      <c r="K1481">
        <v>84715.02</v>
      </c>
      <c r="L1481">
        <v>6955637.0199999996</v>
      </c>
      <c r="M1481">
        <v>52</v>
      </c>
      <c r="N1481">
        <v>242.94</v>
      </c>
      <c r="O1481" s="8">
        <v>-0.3014</v>
      </c>
      <c r="P1481" s="8">
        <v>0.46410000000000001</v>
      </c>
      <c r="Q1481" t="s">
        <v>610</v>
      </c>
      <c r="S1481" s="2">
        <v>43619</v>
      </c>
      <c r="T1481" t="s">
        <v>848</v>
      </c>
      <c r="U1481">
        <v>216</v>
      </c>
      <c r="V1481">
        <v>252.9</v>
      </c>
      <c r="W1481">
        <f t="shared" si="267"/>
        <v>17806237.617053986</v>
      </c>
      <c r="X1481">
        <f t="shared" si="257"/>
        <v>44515.594042634963</v>
      </c>
      <c r="Y1481">
        <f t="shared" si="258"/>
        <v>200</v>
      </c>
      <c r="Z1481">
        <f t="shared" si="259"/>
        <v>6442.2000000000025</v>
      </c>
      <c r="AA1481" t="str">
        <f t="shared" si="260"/>
        <v/>
      </c>
      <c r="AB1481" s="9" t="str">
        <f>IFERROR(AA1481/MAX($A$3:AA1481)-1,"")</f>
        <v/>
      </c>
      <c r="AG1481" s="2">
        <f t="shared" si="265"/>
        <v>44001</v>
      </c>
      <c r="AH1481">
        <v>23558531.525469009</v>
      </c>
      <c r="AI1481" s="9">
        <f>AH1481/MAX($AH$2:AH1481)-1</f>
        <v>-3.6591417968260265E-3</v>
      </c>
      <c r="AJ1481" s="29">
        <f t="shared" si="261"/>
        <v>1</v>
      </c>
      <c r="AK1481" s="29">
        <f t="shared" si="262"/>
        <v>1</v>
      </c>
      <c r="AL1481" s="30">
        <f t="shared" si="266"/>
        <v>2</v>
      </c>
      <c r="AM1481" s="30">
        <f t="shared" si="263"/>
        <v>2369</v>
      </c>
      <c r="AN1481" s="31">
        <f t="shared" ca="1" si="264"/>
        <v>-3.6591417968260265E-3</v>
      </c>
      <c r="AV1481" t="s">
        <v>848</v>
      </c>
      <c r="AW1481" t="s">
        <v>31</v>
      </c>
      <c r="AX1481" s="7">
        <v>43619.479166666664</v>
      </c>
      <c r="AY1481">
        <v>216</v>
      </c>
      <c r="AZ1481" s="7">
        <v>43620.388888888891</v>
      </c>
      <c r="BA1481">
        <v>252.9</v>
      </c>
      <c r="BB1481" s="8">
        <v>0.17080000000000001</v>
      </c>
      <c r="BC1481">
        <v>12633.13</v>
      </c>
      <c r="BD1481" s="8">
        <v>0.14910000000000001</v>
      </c>
      <c r="BE1481">
        <v>392.19920000000002</v>
      </c>
      <c r="BF1481">
        <v>84715.02</v>
      </c>
      <c r="BG1481">
        <v>6955637.0199999996</v>
      </c>
      <c r="BH1481">
        <v>52</v>
      </c>
      <c r="BI1481">
        <v>242.94</v>
      </c>
      <c r="BJ1481" s="8">
        <v>-0.3014</v>
      </c>
      <c r="BK1481" s="8">
        <v>0.46410000000000001</v>
      </c>
      <c r="BL1481" t="s">
        <v>610</v>
      </c>
    </row>
    <row r="1482" spans="1:64" x14ac:dyDescent="0.45">
      <c r="A1482" t="s">
        <v>848</v>
      </c>
      <c r="B1482" t="s">
        <v>31</v>
      </c>
      <c r="C1482" s="7">
        <v>43619.482638888891</v>
      </c>
      <c r="D1482">
        <v>226.7</v>
      </c>
      <c r="E1482" s="7">
        <v>43620.385416666664</v>
      </c>
      <c r="F1482">
        <v>266.8</v>
      </c>
      <c r="G1482" s="8">
        <v>0.1769</v>
      </c>
      <c r="H1482">
        <v>14529.58</v>
      </c>
      <c r="I1482" s="8">
        <v>0.15509999999999999</v>
      </c>
      <c r="J1482">
        <v>413.18299999999999</v>
      </c>
      <c r="K1482">
        <v>93668.59</v>
      </c>
      <c r="L1482">
        <v>8748247.0899999999</v>
      </c>
      <c r="M1482">
        <v>50</v>
      </c>
      <c r="N1482">
        <v>290.58999999999997</v>
      </c>
      <c r="O1482" s="8">
        <v>-0.33439999999999998</v>
      </c>
      <c r="P1482" s="8">
        <v>0.39500000000000002</v>
      </c>
      <c r="Q1482" t="s">
        <v>610</v>
      </c>
      <c r="S1482" s="2">
        <v>43619</v>
      </c>
      <c r="T1482" t="s">
        <v>848</v>
      </c>
      <c r="U1482">
        <v>226.7</v>
      </c>
      <c r="V1482">
        <v>266.8</v>
      </c>
      <c r="W1482">
        <f t="shared" si="267"/>
        <v>17806237.617053986</v>
      </c>
      <c r="X1482">
        <f t="shared" si="257"/>
        <v>44515.594042634963</v>
      </c>
      <c r="Y1482">
        <f t="shared" si="258"/>
        <v>200</v>
      </c>
      <c r="Z1482">
        <f t="shared" si="259"/>
        <v>7033.0000000000036</v>
      </c>
      <c r="AA1482" t="str">
        <f t="shared" si="260"/>
        <v/>
      </c>
      <c r="AB1482" s="9" t="str">
        <f>IFERROR(AA1482/MAX($A$3:AA1482)-1,"")</f>
        <v/>
      </c>
      <c r="AG1482" s="2">
        <f t="shared" si="265"/>
        <v>44002</v>
      </c>
      <c r="AH1482">
        <v>23558531.525469009</v>
      </c>
      <c r="AI1482" s="9">
        <f>AH1482/MAX($AH$2:AH1482)-1</f>
        <v>-3.6591417968260265E-3</v>
      </c>
      <c r="AJ1482" s="29">
        <f t="shared" si="261"/>
        <v>1</v>
      </c>
      <c r="AK1482" s="29">
        <f t="shared" si="262"/>
        <v>1</v>
      </c>
      <c r="AL1482" s="30">
        <f t="shared" si="266"/>
        <v>2</v>
      </c>
      <c r="AM1482" s="30">
        <f t="shared" si="263"/>
        <v>2369</v>
      </c>
      <c r="AN1482" s="31">
        <f t="shared" ca="1" si="264"/>
        <v>-3.6591417968260265E-3</v>
      </c>
      <c r="AV1482" t="s">
        <v>848</v>
      </c>
      <c r="AW1482" t="s">
        <v>31</v>
      </c>
      <c r="AX1482" s="7">
        <v>43619.482638888891</v>
      </c>
      <c r="AY1482">
        <v>226.7</v>
      </c>
      <c r="AZ1482" s="7">
        <v>43620.385416666664</v>
      </c>
      <c r="BA1482">
        <v>266.8</v>
      </c>
      <c r="BB1482" s="8">
        <v>0.1769</v>
      </c>
      <c r="BC1482">
        <v>14529.58</v>
      </c>
      <c r="BD1482" s="8">
        <v>0.15509999999999999</v>
      </c>
      <c r="BE1482">
        <v>413.18299999999999</v>
      </c>
      <c r="BF1482">
        <v>93668.59</v>
      </c>
      <c r="BG1482">
        <v>8748247.0899999999</v>
      </c>
      <c r="BH1482">
        <v>50</v>
      </c>
      <c r="BI1482">
        <v>290.58999999999997</v>
      </c>
      <c r="BJ1482" s="8">
        <v>-0.33439999999999998</v>
      </c>
      <c r="BK1482" s="8">
        <v>0.39500000000000002</v>
      </c>
      <c r="BL1482" t="s">
        <v>610</v>
      </c>
    </row>
    <row r="1483" spans="1:64" x14ac:dyDescent="0.45">
      <c r="A1483" t="s">
        <v>865</v>
      </c>
      <c r="B1483" t="s">
        <v>31</v>
      </c>
      <c r="C1483" s="7">
        <v>43619.513888888891</v>
      </c>
      <c r="D1483">
        <v>176.2</v>
      </c>
      <c r="E1483" s="7">
        <v>43620.388888888891</v>
      </c>
      <c r="F1483">
        <v>200.6</v>
      </c>
      <c r="G1483" s="8">
        <v>0.13850000000000001</v>
      </c>
      <c r="H1483">
        <v>9922.2800000000007</v>
      </c>
      <c r="I1483" s="8">
        <v>0.1171</v>
      </c>
      <c r="J1483">
        <v>480.91719999999998</v>
      </c>
      <c r="K1483">
        <v>84737.61</v>
      </c>
      <c r="L1483">
        <v>6965559.2999999998</v>
      </c>
      <c r="M1483">
        <v>42</v>
      </c>
      <c r="N1483">
        <v>236.24</v>
      </c>
      <c r="O1483" s="8">
        <v>-0.34620000000000001</v>
      </c>
      <c r="P1483" s="8">
        <v>0.44040000000000001</v>
      </c>
      <c r="Q1483" t="s">
        <v>610</v>
      </c>
      <c r="S1483" s="2">
        <v>43619</v>
      </c>
      <c r="T1483" t="s">
        <v>865</v>
      </c>
      <c r="U1483">
        <v>176.2</v>
      </c>
      <c r="V1483">
        <v>200.6</v>
      </c>
      <c r="W1483">
        <f t="shared" si="267"/>
        <v>17806237.617053986</v>
      </c>
      <c r="X1483">
        <f t="shared" si="257"/>
        <v>44515.594042634963</v>
      </c>
      <c r="Y1483">
        <f t="shared" si="258"/>
        <v>250</v>
      </c>
      <c r="Z1483">
        <f t="shared" si="259"/>
        <v>5158.0000000000009</v>
      </c>
      <c r="AA1483" t="str">
        <f t="shared" si="260"/>
        <v/>
      </c>
      <c r="AB1483" s="9" t="str">
        <f>IFERROR(AA1483/MAX($A$3:AA1483)-1,"")</f>
        <v/>
      </c>
      <c r="AG1483" s="2">
        <f t="shared" si="265"/>
        <v>44003</v>
      </c>
      <c r="AH1483">
        <v>23558531.525469009</v>
      </c>
      <c r="AI1483" s="9">
        <f>AH1483/MAX($AH$2:AH1483)-1</f>
        <v>-3.6591417968260265E-3</v>
      </c>
      <c r="AJ1483" s="29">
        <f t="shared" si="261"/>
        <v>1</v>
      </c>
      <c r="AK1483" s="29">
        <f t="shared" si="262"/>
        <v>1</v>
      </c>
      <c r="AL1483" s="30">
        <f t="shared" si="266"/>
        <v>2</v>
      </c>
      <c r="AM1483" s="30">
        <f t="shared" si="263"/>
        <v>2369</v>
      </c>
      <c r="AN1483" s="31">
        <f t="shared" ca="1" si="264"/>
        <v>-3.6591417968260265E-3</v>
      </c>
      <c r="AV1483" t="s">
        <v>865</v>
      </c>
      <c r="AW1483" t="s">
        <v>31</v>
      </c>
      <c r="AX1483" s="7">
        <v>43619.513888888891</v>
      </c>
      <c r="AY1483">
        <v>176.2</v>
      </c>
      <c r="AZ1483" s="7">
        <v>43620.388888888891</v>
      </c>
      <c r="BA1483">
        <v>200.6</v>
      </c>
      <c r="BB1483" s="8">
        <v>0.13850000000000001</v>
      </c>
      <c r="BC1483">
        <v>9922.2800000000007</v>
      </c>
      <c r="BD1483" s="8">
        <v>0.1171</v>
      </c>
      <c r="BE1483">
        <v>480.91719999999998</v>
      </c>
      <c r="BF1483">
        <v>84737.61</v>
      </c>
      <c r="BG1483">
        <v>6965559.2999999998</v>
      </c>
      <c r="BH1483">
        <v>42</v>
      </c>
      <c r="BI1483">
        <v>236.24</v>
      </c>
      <c r="BJ1483" s="8">
        <v>-0.34620000000000001</v>
      </c>
      <c r="BK1483" s="8">
        <v>0.44040000000000001</v>
      </c>
      <c r="BL1483" t="s">
        <v>610</v>
      </c>
    </row>
    <row r="1484" spans="1:64" x14ac:dyDescent="0.45">
      <c r="A1484" t="s">
        <v>865</v>
      </c>
      <c r="B1484" t="s">
        <v>31</v>
      </c>
      <c r="C1484" s="7">
        <v>43619.513888888891</v>
      </c>
      <c r="D1484">
        <v>176.2</v>
      </c>
      <c r="E1484" s="7">
        <v>43620.385416666664</v>
      </c>
      <c r="F1484">
        <v>210</v>
      </c>
      <c r="G1484" s="8">
        <v>0.1918</v>
      </c>
      <c r="H1484">
        <v>15915.41</v>
      </c>
      <c r="I1484" s="8">
        <v>0.1699</v>
      </c>
      <c r="J1484">
        <v>531.61220000000003</v>
      </c>
      <c r="K1484">
        <v>93670.06</v>
      </c>
      <c r="L1484">
        <v>8764162.5</v>
      </c>
      <c r="M1484">
        <v>41</v>
      </c>
      <c r="N1484">
        <v>388.18</v>
      </c>
      <c r="O1484" s="8">
        <v>-0.34620000000000001</v>
      </c>
      <c r="P1484" s="8">
        <v>0.44040000000000001</v>
      </c>
      <c r="Q1484" t="s">
        <v>610</v>
      </c>
      <c r="S1484" s="2">
        <v>43619</v>
      </c>
      <c r="T1484" t="s">
        <v>865</v>
      </c>
      <c r="U1484">
        <v>176.2</v>
      </c>
      <c r="V1484">
        <v>210</v>
      </c>
      <c r="W1484">
        <f t="shared" si="267"/>
        <v>17806237.617053986</v>
      </c>
      <c r="X1484">
        <f t="shared" si="257"/>
        <v>44515.594042634963</v>
      </c>
      <c r="Y1484">
        <f t="shared" si="258"/>
        <v>250</v>
      </c>
      <c r="Z1484">
        <f t="shared" si="259"/>
        <v>7484.5000000000045</v>
      </c>
      <c r="AA1484">
        <f t="shared" si="260"/>
        <v>17832355.317053985</v>
      </c>
      <c r="AB1484" s="9">
        <f>IFERROR(AA1484/MAX($A$3:AA1484)-1,"")</f>
        <v>-4.8101745728410528E-3</v>
      </c>
      <c r="AG1484" s="2">
        <f t="shared" si="265"/>
        <v>44004</v>
      </c>
      <c r="AH1484">
        <v>23542402.212969009</v>
      </c>
      <c r="AI1484" s="9">
        <f>AH1484/MAX($AH$2:AH1484)-1</f>
        <v>-4.3412850382714696E-3</v>
      </c>
      <c r="AJ1484" s="29">
        <f t="shared" si="261"/>
        <v>1</v>
      </c>
      <c r="AK1484" s="29">
        <f t="shared" si="262"/>
        <v>1</v>
      </c>
      <c r="AL1484" s="30">
        <f t="shared" si="266"/>
        <v>2</v>
      </c>
      <c r="AM1484" s="30">
        <f t="shared" si="263"/>
        <v>2369</v>
      </c>
      <c r="AN1484" s="31">
        <f t="shared" ca="1" si="264"/>
        <v>-4.3412850382714696E-3</v>
      </c>
      <c r="AV1484" t="s">
        <v>865</v>
      </c>
      <c r="AW1484" t="s">
        <v>31</v>
      </c>
      <c r="AX1484" s="7">
        <v>43619.513888888891</v>
      </c>
      <c r="AY1484">
        <v>176.2</v>
      </c>
      <c r="AZ1484" s="7">
        <v>43620.385416666664</v>
      </c>
      <c r="BA1484">
        <v>210</v>
      </c>
      <c r="BB1484" s="8">
        <v>0.1918</v>
      </c>
      <c r="BC1484">
        <v>15915.41</v>
      </c>
      <c r="BD1484" s="8">
        <v>0.1699</v>
      </c>
      <c r="BE1484">
        <v>531.61220000000003</v>
      </c>
      <c r="BF1484">
        <v>93670.06</v>
      </c>
      <c r="BG1484">
        <v>8764162.5</v>
      </c>
      <c r="BH1484">
        <v>41</v>
      </c>
      <c r="BI1484">
        <v>388.18</v>
      </c>
      <c r="BJ1484" s="8">
        <v>-0.34620000000000001</v>
      </c>
      <c r="BK1484" s="8">
        <v>0.44040000000000001</v>
      </c>
      <c r="BL1484" t="s">
        <v>610</v>
      </c>
    </row>
    <row r="1485" spans="1:64" x14ac:dyDescent="0.45">
      <c r="A1485" t="s">
        <v>824</v>
      </c>
      <c r="B1485" t="s">
        <v>31</v>
      </c>
      <c r="C1485" s="7">
        <v>43622.409722222219</v>
      </c>
      <c r="D1485">
        <v>94.5</v>
      </c>
      <c r="E1485" s="7">
        <v>43622.635416666664</v>
      </c>
      <c r="F1485">
        <v>520.1</v>
      </c>
      <c r="G1485" s="8">
        <v>4.5037000000000003</v>
      </c>
      <c r="H1485">
        <v>416439.3</v>
      </c>
      <c r="I1485" s="8">
        <v>4.4386999999999999</v>
      </c>
      <c r="J1485">
        <v>992.81280000000004</v>
      </c>
      <c r="K1485">
        <v>93820.81</v>
      </c>
      <c r="L1485">
        <v>9180601.8000000007</v>
      </c>
      <c r="M1485">
        <v>66</v>
      </c>
      <c r="N1485">
        <v>6309.69</v>
      </c>
      <c r="O1485" s="8">
        <v>-0.40260000000000001</v>
      </c>
      <c r="P1485" s="8">
        <v>5.0312000000000001</v>
      </c>
      <c r="Q1485" t="s">
        <v>610</v>
      </c>
      <c r="S1485" s="2">
        <v>43622</v>
      </c>
      <c r="T1485" t="s">
        <v>824</v>
      </c>
      <c r="U1485">
        <v>94.5</v>
      </c>
      <c r="V1485">
        <v>520.1</v>
      </c>
      <c r="W1485">
        <f t="shared" si="267"/>
        <v>17832355.317053985</v>
      </c>
      <c r="X1485">
        <f t="shared" si="257"/>
        <v>44580.888292634962</v>
      </c>
      <c r="Y1485">
        <f t="shared" si="258"/>
        <v>475</v>
      </c>
      <c r="Z1485">
        <f t="shared" si="259"/>
        <v>199240.65</v>
      </c>
      <c r="AA1485" t="str">
        <f t="shared" si="260"/>
        <v/>
      </c>
      <c r="AB1485" s="9" t="str">
        <f>IFERROR(AA1485/MAX($A$3:AA1485)-1,"")</f>
        <v/>
      </c>
      <c r="AG1485" s="2">
        <f t="shared" si="265"/>
        <v>44005</v>
      </c>
      <c r="AH1485">
        <v>23548035.162969008</v>
      </c>
      <c r="AI1485" s="9">
        <f>AH1485/MAX($AH$2:AH1485)-1</f>
        <v>-4.1030554936519747E-3</v>
      </c>
      <c r="AJ1485" s="29">
        <f t="shared" si="261"/>
        <v>1</v>
      </c>
      <c r="AK1485" s="29">
        <f t="shared" si="262"/>
        <v>1</v>
      </c>
      <c r="AL1485" s="30">
        <f t="shared" si="266"/>
        <v>2</v>
      </c>
      <c r="AM1485" s="30">
        <f t="shared" si="263"/>
        <v>2369</v>
      </c>
      <c r="AN1485" s="31">
        <f t="shared" ca="1" si="264"/>
        <v>-4.1030554936519747E-3</v>
      </c>
      <c r="AV1485" t="s">
        <v>824</v>
      </c>
      <c r="AW1485" t="s">
        <v>31</v>
      </c>
      <c r="AX1485" s="7">
        <v>43622.409722222219</v>
      </c>
      <c r="AY1485">
        <v>94.5</v>
      </c>
      <c r="AZ1485" s="7">
        <v>43622.635416666664</v>
      </c>
      <c r="BA1485">
        <v>520.1</v>
      </c>
      <c r="BB1485" s="8">
        <v>4.5037000000000003</v>
      </c>
      <c r="BC1485">
        <v>416439.3</v>
      </c>
      <c r="BD1485" s="8">
        <v>4.4386999999999999</v>
      </c>
      <c r="BE1485">
        <v>992.81280000000004</v>
      </c>
      <c r="BF1485">
        <v>93820.81</v>
      </c>
      <c r="BG1485">
        <v>9180601.8000000007</v>
      </c>
      <c r="BH1485">
        <v>66</v>
      </c>
      <c r="BI1485">
        <v>6309.69</v>
      </c>
      <c r="BJ1485" s="8">
        <v>-0.40260000000000001</v>
      </c>
      <c r="BK1485" s="8">
        <v>5.0312000000000001</v>
      </c>
      <c r="BL1485" t="s">
        <v>610</v>
      </c>
    </row>
    <row r="1486" spans="1:64" x14ac:dyDescent="0.45">
      <c r="A1486" t="s">
        <v>815</v>
      </c>
      <c r="B1486" t="s">
        <v>31</v>
      </c>
      <c r="C1486" s="7">
        <v>43622.489583333336</v>
      </c>
      <c r="D1486">
        <v>58.05</v>
      </c>
      <c r="E1486" s="7">
        <v>43622.635416666664</v>
      </c>
      <c r="F1486">
        <v>434.85</v>
      </c>
      <c r="G1486" s="8">
        <v>6.4909999999999997</v>
      </c>
      <c r="H1486">
        <v>601298.84</v>
      </c>
      <c r="I1486" s="8">
        <v>6.4059999999999997</v>
      </c>
      <c r="J1486">
        <v>1616.9549999999999</v>
      </c>
      <c r="K1486">
        <v>93864.27</v>
      </c>
      <c r="L1486">
        <v>9781900.6400000006</v>
      </c>
      <c r="M1486">
        <v>43</v>
      </c>
      <c r="N1486">
        <v>13983.69</v>
      </c>
      <c r="O1486" s="8">
        <v>-0.52710000000000001</v>
      </c>
      <c r="P1486" s="8">
        <v>7.2626999999999997</v>
      </c>
      <c r="Q1486" t="s">
        <v>610</v>
      </c>
      <c r="S1486" s="2">
        <v>43622</v>
      </c>
      <c r="T1486" t="s">
        <v>815</v>
      </c>
      <c r="U1486">
        <v>58.05</v>
      </c>
      <c r="V1486">
        <v>434.85</v>
      </c>
      <c r="W1486">
        <f t="shared" si="267"/>
        <v>17832355.317053985</v>
      </c>
      <c r="X1486">
        <f t="shared" si="257"/>
        <v>44580.888292634962</v>
      </c>
      <c r="Y1486">
        <f t="shared" si="258"/>
        <v>775</v>
      </c>
      <c r="Z1486">
        <f t="shared" si="259"/>
        <v>288200.02500000002</v>
      </c>
      <c r="AA1486" t="str">
        <f t="shared" si="260"/>
        <v/>
      </c>
      <c r="AB1486" s="9" t="str">
        <f>IFERROR(AA1486/MAX($A$3:AA1486)-1,"")</f>
        <v/>
      </c>
      <c r="AG1486" s="2">
        <f t="shared" si="265"/>
        <v>44006</v>
      </c>
      <c r="AH1486">
        <v>24047962.117794007</v>
      </c>
      <c r="AI1486" s="9">
        <f>AH1486/MAX($AH$2:AH1486)-1</f>
        <v>0</v>
      </c>
      <c r="AJ1486" s="29">
        <f t="shared" si="261"/>
        <v>1</v>
      </c>
      <c r="AK1486" s="29">
        <f t="shared" si="262"/>
        <v>1</v>
      </c>
      <c r="AL1486" s="30">
        <f t="shared" si="266"/>
        <v>2</v>
      </c>
      <c r="AM1486" s="30">
        <f t="shared" si="263"/>
        <v>2369</v>
      </c>
      <c r="AN1486" s="31">
        <f t="shared" ca="1" si="264"/>
        <v>0</v>
      </c>
      <c r="AV1486" t="s">
        <v>815</v>
      </c>
      <c r="AW1486" t="s">
        <v>31</v>
      </c>
      <c r="AX1486" s="7">
        <v>43622.489583333336</v>
      </c>
      <c r="AY1486">
        <v>58.05</v>
      </c>
      <c r="AZ1486" s="7">
        <v>43622.635416666664</v>
      </c>
      <c r="BA1486">
        <v>434.85</v>
      </c>
      <c r="BB1486" s="8">
        <v>6.4909999999999997</v>
      </c>
      <c r="BC1486">
        <v>601298.84</v>
      </c>
      <c r="BD1486" s="8">
        <v>6.4059999999999997</v>
      </c>
      <c r="BE1486">
        <v>1616.9549999999999</v>
      </c>
      <c r="BF1486">
        <v>93864.27</v>
      </c>
      <c r="BG1486">
        <v>9781900.6400000006</v>
      </c>
      <c r="BH1486">
        <v>43</v>
      </c>
      <c r="BI1486">
        <v>13983.69</v>
      </c>
      <c r="BJ1486" s="8">
        <v>-0.52710000000000001</v>
      </c>
      <c r="BK1486" s="8">
        <v>7.2626999999999997</v>
      </c>
      <c r="BL1486" t="s">
        <v>610</v>
      </c>
    </row>
    <row r="1487" spans="1:64" x14ac:dyDescent="0.45">
      <c r="A1487" t="s">
        <v>1158</v>
      </c>
      <c r="B1487" t="s">
        <v>31</v>
      </c>
      <c r="C1487" s="7">
        <v>43622.513888888891</v>
      </c>
      <c r="D1487">
        <v>237</v>
      </c>
      <c r="E1487" s="7">
        <v>43623.388888888891</v>
      </c>
      <c r="F1487">
        <v>487.2</v>
      </c>
      <c r="G1487" s="8">
        <v>1.0557000000000001</v>
      </c>
      <c r="H1487">
        <v>86960.3</v>
      </c>
      <c r="I1487" s="8">
        <v>1.0250999999999999</v>
      </c>
      <c r="J1487">
        <v>357.92320000000001</v>
      </c>
      <c r="K1487">
        <v>84827.8</v>
      </c>
      <c r="L1487">
        <v>7052519.6100000003</v>
      </c>
      <c r="M1487">
        <v>42</v>
      </c>
      <c r="N1487">
        <v>2070.48</v>
      </c>
      <c r="O1487" s="8">
        <v>-8.9200000000000002E-2</v>
      </c>
      <c r="P1487" s="8">
        <v>1.0557000000000001</v>
      </c>
      <c r="Q1487" t="s">
        <v>610</v>
      </c>
      <c r="S1487" s="2">
        <v>43622</v>
      </c>
      <c r="T1487" t="s">
        <v>1158</v>
      </c>
      <c r="U1487">
        <v>237</v>
      </c>
      <c r="V1487">
        <v>487.2</v>
      </c>
      <c r="W1487">
        <f t="shared" si="267"/>
        <v>17832355.317053985</v>
      </c>
      <c r="X1487">
        <f t="shared" si="257"/>
        <v>44580.888292634962</v>
      </c>
      <c r="Y1487">
        <f t="shared" si="258"/>
        <v>200</v>
      </c>
      <c r="Z1487">
        <f t="shared" si="259"/>
        <v>48591.599999999991</v>
      </c>
      <c r="AA1487" t="str">
        <f t="shared" si="260"/>
        <v/>
      </c>
      <c r="AB1487" s="9" t="str">
        <f>IFERROR(AA1487/MAX($A$3:AA1487)-1,"")</f>
        <v/>
      </c>
      <c r="AG1487" s="2">
        <f t="shared" si="265"/>
        <v>44007</v>
      </c>
      <c r="AH1487">
        <v>23994588.342794009</v>
      </c>
      <c r="AI1487" s="9">
        <f>AH1487/MAX($AH$2:AH1487)-1</f>
        <v>-2.2194718512345002E-3</v>
      </c>
      <c r="AJ1487" s="29">
        <f t="shared" si="261"/>
        <v>1</v>
      </c>
      <c r="AK1487" s="29">
        <f t="shared" si="262"/>
        <v>1</v>
      </c>
      <c r="AL1487" s="30">
        <f t="shared" si="266"/>
        <v>2</v>
      </c>
      <c r="AM1487" s="30">
        <f t="shared" si="263"/>
        <v>2369</v>
      </c>
      <c r="AN1487" s="31">
        <f t="shared" ca="1" si="264"/>
        <v>-2.2194718512345002E-3</v>
      </c>
      <c r="AV1487" t="s">
        <v>1158</v>
      </c>
      <c r="AW1487" t="s">
        <v>31</v>
      </c>
      <c r="AX1487" s="7">
        <v>43622.513888888891</v>
      </c>
      <c r="AY1487">
        <v>237</v>
      </c>
      <c r="AZ1487" s="7">
        <v>43623.388888888891</v>
      </c>
      <c r="BA1487">
        <v>487.2</v>
      </c>
      <c r="BB1487" s="8">
        <v>1.0557000000000001</v>
      </c>
      <c r="BC1487">
        <v>86960.3</v>
      </c>
      <c r="BD1487" s="8">
        <v>1.0250999999999999</v>
      </c>
      <c r="BE1487">
        <v>357.92320000000001</v>
      </c>
      <c r="BF1487">
        <v>84827.8</v>
      </c>
      <c r="BG1487">
        <v>7052519.6100000003</v>
      </c>
      <c r="BH1487">
        <v>42</v>
      </c>
      <c r="BI1487">
        <v>2070.48</v>
      </c>
      <c r="BJ1487" s="8">
        <v>-8.9200000000000002E-2</v>
      </c>
      <c r="BK1487" s="8">
        <v>1.0557000000000001</v>
      </c>
      <c r="BL1487" t="s">
        <v>610</v>
      </c>
    </row>
    <row r="1488" spans="1:64" x14ac:dyDescent="0.45">
      <c r="A1488" t="s">
        <v>1159</v>
      </c>
      <c r="B1488" t="s">
        <v>31</v>
      </c>
      <c r="C1488" s="7">
        <v>43622.524305555555</v>
      </c>
      <c r="D1488">
        <v>215.65</v>
      </c>
      <c r="E1488" s="7">
        <v>43623.388888888891</v>
      </c>
      <c r="F1488">
        <v>421</v>
      </c>
      <c r="G1488" s="8">
        <v>0.95220000000000005</v>
      </c>
      <c r="H1488">
        <v>78280.820000000007</v>
      </c>
      <c r="I1488" s="8">
        <v>0.92269999999999996</v>
      </c>
      <c r="J1488">
        <v>393.40359999999998</v>
      </c>
      <c r="K1488">
        <v>84837.48</v>
      </c>
      <c r="L1488">
        <v>7130800.4199999999</v>
      </c>
      <c r="M1488">
        <v>39</v>
      </c>
      <c r="N1488">
        <v>2007.2</v>
      </c>
      <c r="O1488" s="8">
        <v>-0.16320000000000001</v>
      </c>
      <c r="P1488" s="8">
        <v>0.95220000000000005</v>
      </c>
      <c r="Q1488" t="s">
        <v>610</v>
      </c>
      <c r="S1488" s="2">
        <v>43622</v>
      </c>
      <c r="T1488" t="s">
        <v>1159</v>
      </c>
      <c r="U1488">
        <v>215.65</v>
      </c>
      <c r="V1488">
        <v>421</v>
      </c>
      <c r="W1488">
        <f t="shared" si="267"/>
        <v>17832355.317053985</v>
      </c>
      <c r="X1488">
        <f t="shared" si="257"/>
        <v>44580.888292634962</v>
      </c>
      <c r="Y1488">
        <f t="shared" si="258"/>
        <v>200</v>
      </c>
      <c r="Z1488">
        <f t="shared" si="259"/>
        <v>39796.700000000004</v>
      </c>
      <c r="AA1488">
        <f t="shared" si="260"/>
        <v>18408184.292053986</v>
      </c>
      <c r="AB1488" s="9">
        <f>IFERROR(AA1488/MAX($A$3:AA1488)-1,"")</f>
        <v>0</v>
      </c>
      <c r="AG1488" s="2">
        <f t="shared" si="265"/>
        <v>44008</v>
      </c>
      <c r="AH1488">
        <v>23994588.342794009</v>
      </c>
      <c r="AI1488" s="9">
        <f>AH1488/MAX($AH$2:AH1488)-1</f>
        <v>-2.2194718512345002E-3</v>
      </c>
      <c r="AJ1488" s="29">
        <f t="shared" si="261"/>
        <v>1</v>
      </c>
      <c r="AK1488" s="29">
        <f t="shared" si="262"/>
        <v>1</v>
      </c>
      <c r="AL1488" s="30">
        <f t="shared" si="266"/>
        <v>2</v>
      </c>
      <c r="AM1488" s="30">
        <f t="shared" si="263"/>
        <v>2369</v>
      </c>
      <c r="AN1488" s="31">
        <f t="shared" ca="1" si="264"/>
        <v>-2.2194718512345002E-3</v>
      </c>
      <c r="AV1488" t="s">
        <v>1159</v>
      </c>
      <c r="AW1488" t="s">
        <v>31</v>
      </c>
      <c r="AX1488" s="7">
        <v>43622.524305555555</v>
      </c>
      <c r="AY1488">
        <v>215.65</v>
      </c>
      <c r="AZ1488" s="7">
        <v>43623.388888888891</v>
      </c>
      <c r="BA1488">
        <v>421</v>
      </c>
      <c r="BB1488" s="8">
        <v>0.95220000000000005</v>
      </c>
      <c r="BC1488">
        <v>78280.820000000007</v>
      </c>
      <c r="BD1488" s="8">
        <v>0.92269999999999996</v>
      </c>
      <c r="BE1488">
        <v>393.40359999999998</v>
      </c>
      <c r="BF1488">
        <v>84837.48</v>
      </c>
      <c r="BG1488">
        <v>7130800.4199999999</v>
      </c>
      <c r="BH1488">
        <v>39</v>
      </c>
      <c r="BI1488">
        <v>2007.2</v>
      </c>
      <c r="BJ1488" s="8">
        <v>-0.16320000000000001</v>
      </c>
      <c r="BK1488" s="8">
        <v>0.95220000000000005</v>
      </c>
      <c r="BL1488" t="s">
        <v>610</v>
      </c>
    </row>
    <row r="1489" spans="1:64" x14ac:dyDescent="0.45">
      <c r="A1489" t="s">
        <v>812</v>
      </c>
      <c r="B1489" t="s">
        <v>31</v>
      </c>
      <c r="C1489" s="7">
        <v>43623.395833333336</v>
      </c>
      <c r="D1489">
        <v>265.5</v>
      </c>
      <c r="E1489" s="7">
        <v>43626.385416666664</v>
      </c>
      <c r="F1489">
        <v>38.25</v>
      </c>
      <c r="G1489" s="8">
        <v>-0.85589999999999999</v>
      </c>
      <c r="H1489">
        <v>-85791.42</v>
      </c>
      <c r="I1489" s="8">
        <v>-0.86739999999999995</v>
      </c>
      <c r="J1489">
        <v>372.54050000000001</v>
      </c>
      <c r="K1489">
        <v>98909.5</v>
      </c>
      <c r="L1489">
        <v>9696109.2200000007</v>
      </c>
      <c r="M1489">
        <v>75</v>
      </c>
      <c r="N1489">
        <v>-1143.8900000000001</v>
      </c>
      <c r="O1489" s="8">
        <v>-0.85589999999999999</v>
      </c>
      <c r="P1489" s="8">
        <v>0.1512</v>
      </c>
      <c r="Q1489" t="s">
        <v>610</v>
      </c>
      <c r="S1489" s="2">
        <v>43623</v>
      </c>
      <c r="T1489" t="s">
        <v>812</v>
      </c>
      <c r="U1489">
        <v>265.5</v>
      </c>
      <c r="V1489">
        <v>38.25</v>
      </c>
      <c r="W1489">
        <f t="shared" si="267"/>
        <v>18408184.292053986</v>
      </c>
      <c r="X1489">
        <f t="shared" si="257"/>
        <v>46020.460730134968</v>
      </c>
      <c r="Y1489">
        <f t="shared" si="258"/>
        <v>175</v>
      </c>
      <c r="Z1489">
        <f t="shared" si="259"/>
        <v>-40300.312500000007</v>
      </c>
      <c r="AA1489" t="str">
        <f t="shared" si="260"/>
        <v/>
      </c>
      <c r="AB1489" s="9" t="str">
        <f>IFERROR(AA1489/MAX($A$3:AA1489)-1,"")</f>
        <v/>
      </c>
      <c r="AG1489" s="2">
        <f t="shared" si="265"/>
        <v>44009</v>
      </c>
      <c r="AH1489">
        <v>23994588.342794009</v>
      </c>
      <c r="AI1489" s="9">
        <f>AH1489/MAX($AH$2:AH1489)-1</f>
        <v>-2.2194718512345002E-3</v>
      </c>
      <c r="AJ1489" s="29">
        <f t="shared" si="261"/>
        <v>1</v>
      </c>
      <c r="AK1489" s="29">
        <f t="shared" si="262"/>
        <v>1</v>
      </c>
      <c r="AL1489" s="30">
        <f t="shared" si="266"/>
        <v>2</v>
      </c>
      <c r="AM1489" s="30">
        <f t="shared" si="263"/>
        <v>2369</v>
      </c>
      <c r="AN1489" s="31">
        <f t="shared" ca="1" si="264"/>
        <v>-2.2194718512345002E-3</v>
      </c>
      <c r="AV1489" t="s">
        <v>812</v>
      </c>
      <c r="AW1489" t="s">
        <v>31</v>
      </c>
      <c r="AX1489" s="7">
        <v>43623.395833333336</v>
      </c>
      <c r="AY1489">
        <v>265.5</v>
      </c>
      <c r="AZ1489" s="7">
        <v>43626.385416666664</v>
      </c>
      <c r="BA1489">
        <v>38.25</v>
      </c>
      <c r="BB1489" s="8">
        <v>-0.85589999999999999</v>
      </c>
      <c r="BC1489">
        <v>-85791.42</v>
      </c>
      <c r="BD1489" s="8">
        <v>-0.86739999999999995</v>
      </c>
      <c r="BE1489">
        <v>372.54050000000001</v>
      </c>
      <c r="BF1489">
        <v>98909.5</v>
      </c>
      <c r="BG1489">
        <v>9696109.2200000007</v>
      </c>
      <c r="BH1489">
        <v>75</v>
      </c>
      <c r="BI1489">
        <v>-1143.8900000000001</v>
      </c>
      <c r="BJ1489" s="8">
        <v>-0.85589999999999999</v>
      </c>
      <c r="BK1489" s="8">
        <v>0.1512</v>
      </c>
      <c r="BL1489" t="s">
        <v>610</v>
      </c>
    </row>
    <row r="1490" spans="1:64" x14ac:dyDescent="0.45">
      <c r="A1490" t="s">
        <v>855</v>
      </c>
      <c r="B1490" t="s">
        <v>31</v>
      </c>
      <c r="C1490" s="7">
        <v>43623.427083333336</v>
      </c>
      <c r="D1490">
        <v>251</v>
      </c>
      <c r="E1490" s="7">
        <v>43626.388888888891</v>
      </c>
      <c r="F1490">
        <v>328.95</v>
      </c>
      <c r="G1490" s="8">
        <v>0.31059999999999999</v>
      </c>
      <c r="H1490">
        <v>24621.43</v>
      </c>
      <c r="I1490" s="8">
        <v>0.28749999999999998</v>
      </c>
      <c r="J1490">
        <v>341.25099999999998</v>
      </c>
      <c r="K1490">
        <v>85654</v>
      </c>
      <c r="L1490">
        <v>7155421.8499999996</v>
      </c>
      <c r="M1490">
        <v>67</v>
      </c>
      <c r="N1490">
        <v>367.48</v>
      </c>
      <c r="O1490" s="8">
        <v>-0.4924</v>
      </c>
      <c r="P1490" s="8">
        <v>0.40600000000000003</v>
      </c>
      <c r="Q1490" t="s">
        <v>610</v>
      </c>
      <c r="S1490" s="2">
        <v>43623</v>
      </c>
      <c r="T1490" t="s">
        <v>855</v>
      </c>
      <c r="U1490">
        <v>251</v>
      </c>
      <c r="V1490">
        <v>328.95</v>
      </c>
      <c r="W1490">
        <f t="shared" si="267"/>
        <v>18408184.292053986</v>
      </c>
      <c r="X1490">
        <f t="shared" si="257"/>
        <v>46020.460730134968</v>
      </c>
      <c r="Y1490">
        <f t="shared" si="258"/>
        <v>175</v>
      </c>
      <c r="Z1490">
        <f t="shared" si="259"/>
        <v>12626.337500000003</v>
      </c>
      <c r="AA1490" t="str">
        <f t="shared" si="260"/>
        <v/>
      </c>
      <c r="AB1490" s="9" t="str">
        <f>IFERROR(AA1490/MAX($A$3:AA1490)-1,"")</f>
        <v/>
      </c>
      <c r="AG1490" s="2">
        <f t="shared" si="265"/>
        <v>44010</v>
      </c>
      <c r="AH1490">
        <v>23994588.342794009</v>
      </c>
      <c r="AI1490" s="9">
        <f>AH1490/MAX($AH$2:AH1490)-1</f>
        <v>-2.2194718512345002E-3</v>
      </c>
      <c r="AJ1490" s="29">
        <f t="shared" si="261"/>
        <v>1</v>
      </c>
      <c r="AK1490" s="29">
        <f t="shared" si="262"/>
        <v>1</v>
      </c>
      <c r="AL1490" s="30">
        <f t="shared" si="266"/>
        <v>2</v>
      </c>
      <c r="AM1490" s="30">
        <f t="shared" si="263"/>
        <v>2369</v>
      </c>
      <c r="AN1490" s="31">
        <f t="shared" ca="1" si="264"/>
        <v>-2.2194718512345002E-3</v>
      </c>
      <c r="AV1490" t="s">
        <v>855</v>
      </c>
      <c r="AW1490" t="s">
        <v>31</v>
      </c>
      <c r="AX1490" s="7">
        <v>43623.427083333336</v>
      </c>
      <c r="AY1490">
        <v>251</v>
      </c>
      <c r="AZ1490" s="7">
        <v>43626.388888888891</v>
      </c>
      <c r="BA1490">
        <v>328.95</v>
      </c>
      <c r="BB1490" s="8">
        <v>0.31059999999999999</v>
      </c>
      <c r="BC1490">
        <v>24621.43</v>
      </c>
      <c r="BD1490" s="8">
        <v>0.28749999999999998</v>
      </c>
      <c r="BE1490">
        <v>341.25099999999998</v>
      </c>
      <c r="BF1490">
        <v>85654</v>
      </c>
      <c r="BG1490">
        <v>7155421.8499999996</v>
      </c>
      <c r="BH1490">
        <v>67</v>
      </c>
      <c r="BI1490">
        <v>367.48</v>
      </c>
      <c r="BJ1490" s="8">
        <v>-0.4924</v>
      </c>
      <c r="BK1490" s="8">
        <v>0.40600000000000003</v>
      </c>
      <c r="BL1490" t="s">
        <v>610</v>
      </c>
    </row>
    <row r="1491" spans="1:64" x14ac:dyDescent="0.45">
      <c r="A1491" t="s">
        <v>855</v>
      </c>
      <c r="B1491" t="s">
        <v>31</v>
      </c>
      <c r="C1491" s="7">
        <v>43623.427083333336</v>
      </c>
      <c r="D1491">
        <v>251</v>
      </c>
      <c r="E1491" s="7">
        <v>43626.385416666664</v>
      </c>
      <c r="F1491">
        <v>348.65</v>
      </c>
      <c r="G1491" s="8">
        <v>0.38900000000000001</v>
      </c>
      <c r="H1491">
        <v>36032.550000000003</v>
      </c>
      <c r="I1491" s="8">
        <v>0.36520000000000002</v>
      </c>
      <c r="J1491">
        <v>393.13889999999998</v>
      </c>
      <c r="K1491">
        <v>98677.86</v>
      </c>
      <c r="L1491">
        <v>9732141.7799999993</v>
      </c>
      <c r="M1491">
        <v>66</v>
      </c>
      <c r="N1491">
        <v>545.95000000000005</v>
      </c>
      <c r="O1491" s="8">
        <v>-0.4924</v>
      </c>
      <c r="P1491" s="8">
        <v>0.38900000000000001</v>
      </c>
      <c r="Q1491" t="s">
        <v>610</v>
      </c>
      <c r="S1491" s="2">
        <v>43623</v>
      </c>
      <c r="T1491" t="s">
        <v>855</v>
      </c>
      <c r="U1491">
        <v>251</v>
      </c>
      <c r="V1491">
        <v>348.65</v>
      </c>
      <c r="W1491">
        <f t="shared" si="267"/>
        <v>18408184.292053986</v>
      </c>
      <c r="X1491">
        <f t="shared" si="257"/>
        <v>46020.460730134968</v>
      </c>
      <c r="Y1491">
        <f t="shared" si="258"/>
        <v>175</v>
      </c>
      <c r="Z1491">
        <f t="shared" si="259"/>
        <v>16039.362500000001</v>
      </c>
      <c r="AA1491">
        <f t="shared" si="260"/>
        <v>18396549.679553986</v>
      </c>
      <c r="AB1491" s="9">
        <f>IFERROR(AA1491/MAX($A$3:AA1491)-1,"")</f>
        <v>-6.3203476863404884E-4</v>
      </c>
      <c r="AG1491" s="2">
        <f t="shared" si="265"/>
        <v>44011</v>
      </c>
      <c r="AH1491">
        <v>23958781.217794009</v>
      </c>
      <c r="AI1491" s="9">
        <f>AH1491/MAX($AH$2:AH1491)-1</f>
        <v>-3.7084597673251452E-3</v>
      </c>
      <c r="AJ1491" s="29">
        <f t="shared" si="261"/>
        <v>1</v>
      </c>
      <c r="AK1491" s="29">
        <f t="shared" si="262"/>
        <v>1</v>
      </c>
      <c r="AL1491" s="30">
        <f t="shared" si="266"/>
        <v>2</v>
      </c>
      <c r="AM1491" s="30">
        <f t="shared" si="263"/>
        <v>2369</v>
      </c>
      <c r="AN1491" s="31">
        <f t="shared" ca="1" si="264"/>
        <v>-3.7084597673251452E-3</v>
      </c>
      <c r="AV1491" t="s">
        <v>855</v>
      </c>
      <c r="AW1491" t="s">
        <v>31</v>
      </c>
      <c r="AX1491" s="7">
        <v>43623.427083333336</v>
      </c>
      <c r="AY1491">
        <v>251</v>
      </c>
      <c r="AZ1491" s="7">
        <v>43626.385416666664</v>
      </c>
      <c r="BA1491">
        <v>348.65</v>
      </c>
      <c r="BB1491" s="8">
        <v>0.38900000000000001</v>
      </c>
      <c r="BC1491">
        <v>36032.550000000003</v>
      </c>
      <c r="BD1491" s="8">
        <v>0.36520000000000002</v>
      </c>
      <c r="BE1491">
        <v>393.13889999999998</v>
      </c>
      <c r="BF1491">
        <v>98677.86</v>
      </c>
      <c r="BG1491">
        <v>9732141.7799999993</v>
      </c>
      <c r="BH1491">
        <v>66</v>
      </c>
      <c r="BI1491">
        <v>545.95000000000005</v>
      </c>
      <c r="BJ1491" s="8">
        <v>-0.4924</v>
      </c>
      <c r="BK1491" s="8">
        <v>0.38900000000000001</v>
      </c>
      <c r="BL1491" t="s">
        <v>610</v>
      </c>
    </row>
    <row r="1492" spans="1:64" x14ac:dyDescent="0.45">
      <c r="A1492" t="s">
        <v>822</v>
      </c>
      <c r="B1492" t="s">
        <v>31</v>
      </c>
      <c r="C1492" s="7">
        <v>43626.402777777781</v>
      </c>
      <c r="D1492">
        <v>215.5</v>
      </c>
      <c r="E1492" s="7">
        <v>43627.385416666664</v>
      </c>
      <c r="F1492">
        <v>272.95</v>
      </c>
      <c r="G1492" s="8">
        <v>0.2666</v>
      </c>
      <c r="H1492">
        <v>24065.66</v>
      </c>
      <c r="I1492" s="8">
        <v>0.24390000000000001</v>
      </c>
      <c r="J1492">
        <v>457.82229999999998</v>
      </c>
      <c r="K1492">
        <v>98660.71</v>
      </c>
      <c r="L1492">
        <v>9756207.4399999995</v>
      </c>
      <c r="M1492">
        <v>73</v>
      </c>
      <c r="N1492">
        <v>329.67</v>
      </c>
      <c r="O1492" s="8">
        <v>-0.15079999999999999</v>
      </c>
      <c r="P1492" s="8">
        <v>1.0968</v>
      </c>
      <c r="Q1492" t="s">
        <v>610</v>
      </c>
      <c r="S1492" s="2">
        <v>43626</v>
      </c>
      <c r="T1492" t="s">
        <v>822</v>
      </c>
      <c r="U1492">
        <v>215.5</v>
      </c>
      <c r="V1492">
        <v>272.95</v>
      </c>
      <c r="W1492">
        <f t="shared" si="267"/>
        <v>18396549.679553986</v>
      </c>
      <c r="X1492">
        <f t="shared" si="257"/>
        <v>45991.374198884965</v>
      </c>
      <c r="Y1492">
        <f t="shared" si="258"/>
        <v>225</v>
      </c>
      <c r="Z1492">
        <f t="shared" si="259"/>
        <v>11827.23749999999</v>
      </c>
      <c r="AA1492" t="str">
        <f t="shared" si="260"/>
        <v/>
      </c>
      <c r="AB1492" s="9" t="str">
        <f>IFERROR(AA1492/MAX($A$3:AA1492)-1,"")</f>
        <v/>
      </c>
      <c r="AG1492" s="2">
        <f t="shared" si="265"/>
        <v>44012</v>
      </c>
      <c r="AH1492">
        <v>23902697.280294009</v>
      </c>
      <c r="AI1492" s="9">
        <f>AH1492/MAX($AH$2:AH1492)-1</f>
        <v>-6.0406298375075274E-3</v>
      </c>
      <c r="AJ1492" s="29">
        <f t="shared" si="261"/>
        <v>1</v>
      </c>
      <c r="AK1492" s="29">
        <f t="shared" si="262"/>
        <v>1</v>
      </c>
      <c r="AL1492" s="30">
        <f t="shared" si="266"/>
        <v>2</v>
      </c>
      <c r="AM1492" s="30">
        <f t="shared" si="263"/>
        <v>2369</v>
      </c>
      <c r="AN1492" s="31">
        <f t="shared" ca="1" si="264"/>
        <v>-6.0406298375075274E-3</v>
      </c>
      <c r="AV1492" t="s">
        <v>822</v>
      </c>
      <c r="AW1492" t="s">
        <v>31</v>
      </c>
      <c r="AX1492" s="7">
        <v>43626.402777777781</v>
      </c>
      <c r="AY1492">
        <v>215.5</v>
      </c>
      <c r="AZ1492" s="7">
        <v>43627.385416666664</v>
      </c>
      <c r="BA1492">
        <v>272.95</v>
      </c>
      <c r="BB1492" s="8">
        <v>0.2666</v>
      </c>
      <c r="BC1492">
        <v>24065.66</v>
      </c>
      <c r="BD1492" s="8">
        <v>0.24390000000000001</v>
      </c>
      <c r="BE1492">
        <v>457.82229999999998</v>
      </c>
      <c r="BF1492">
        <v>98660.71</v>
      </c>
      <c r="BG1492">
        <v>9756207.4399999995</v>
      </c>
      <c r="BH1492">
        <v>73</v>
      </c>
      <c r="BI1492">
        <v>329.67</v>
      </c>
      <c r="BJ1492" s="8">
        <v>-0.15079999999999999</v>
      </c>
      <c r="BK1492" s="8">
        <v>1.0968</v>
      </c>
      <c r="BL1492" t="s">
        <v>610</v>
      </c>
    </row>
    <row r="1493" spans="1:64" x14ac:dyDescent="0.45">
      <c r="A1493" t="s">
        <v>822</v>
      </c>
      <c r="B1493" t="s">
        <v>31</v>
      </c>
      <c r="C1493" s="7">
        <v>43626.423611111109</v>
      </c>
      <c r="D1493">
        <v>227.35</v>
      </c>
      <c r="E1493" s="7">
        <v>43627.388888888891</v>
      </c>
      <c r="F1493">
        <v>287.05</v>
      </c>
      <c r="G1493" s="8">
        <v>0.2626</v>
      </c>
      <c r="H1493">
        <v>20583.490000000002</v>
      </c>
      <c r="I1493" s="8">
        <v>0.24</v>
      </c>
      <c r="J1493">
        <v>377.291</v>
      </c>
      <c r="K1493">
        <v>85777.11</v>
      </c>
      <c r="L1493">
        <v>7176005.3399999999</v>
      </c>
      <c r="M1493">
        <v>68</v>
      </c>
      <c r="N1493">
        <v>302.7</v>
      </c>
      <c r="O1493" s="8">
        <v>-0.16339999999999999</v>
      </c>
      <c r="P1493" s="8">
        <v>0.98750000000000004</v>
      </c>
      <c r="Q1493" t="s">
        <v>610</v>
      </c>
      <c r="S1493" s="2">
        <v>43626</v>
      </c>
      <c r="T1493" t="s">
        <v>822</v>
      </c>
      <c r="U1493">
        <v>227.35</v>
      </c>
      <c r="V1493">
        <v>287.05</v>
      </c>
      <c r="W1493">
        <f t="shared" si="267"/>
        <v>18396549.679553986</v>
      </c>
      <c r="X1493">
        <f t="shared" si="257"/>
        <v>45991.374198884965</v>
      </c>
      <c r="Y1493">
        <f t="shared" si="258"/>
        <v>200</v>
      </c>
      <c r="Z1493">
        <f t="shared" si="259"/>
        <v>10911.200000000003</v>
      </c>
      <c r="AA1493" t="str">
        <f t="shared" si="260"/>
        <v/>
      </c>
      <c r="AB1493" s="9" t="str">
        <f>IFERROR(AA1493/MAX($A$3:AA1493)-1,"")</f>
        <v/>
      </c>
      <c r="AG1493" s="2">
        <f t="shared" si="265"/>
        <v>44013</v>
      </c>
      <c r="AH1493">
        <v>24136066.75529401</v>
      </c>
      <c r="AI1493" s="9">
        <f>AH1493/MAX($AH$2:AH1493)-1</f>
        <v>0</v>
      </c>
      <c r="AJ1493" s="29">
        <f t="shared" si="261"/>
        <v>1</v>
      </c>
      <c r="AK1493" s="29">
        <f t="shared" si="262"/>
        <v>1</v>
      </c>
      <c r="AL1493" s="30">
        <f t="shared" si="266"/>
        <v>2</v>
      </c>
      <c r="AM1493" s="30">
        <f t="shared" si="263"/>
        <v>2369</v>
      </c>
      <c r="AN1493" s="31">
        <f t="shared" ca="1" si="264"/>
        <v>0</v>
      </c>
      <c r="AV1493" t="s">
        <v>822</v>
      </c>
      <c r="AW1493" t="s">
        <v>31</v>
      </c>
      <c r="AX1493" s="7">
        <v>43626.423611111109</v>
      </c>
      <c r="AY1493">
        <v>227.35</v>
      </c>
      <c r="AZ1493" s="7">
        <v>43627.388888888891</v>
      </c>
      <c r="BA1493">
        <v>287.05</v>
      </c>
      <c r="BB1493" s="8">
        <v>0.2626</v>
      </c>
      <c r="BC1493">
        <v>20583.490000000002</v>
      </c>
      <c r="BD1493" s="8">
        <v>0.24</v>
      </c>
      <c r="BE1493">
        <v>377.291</v>
      </c>
      <c r="BF1493">
        <v>85777.11</v>
      </c>
      <c r="BG1493">
        <v>7176005.3399999999</v>
      </c>
      <c r="BH1493">
        <v>68</v>
      </c>
      <c r="BI1493">
        <v>302.7</v>
      </c>
      <c r="BJ1493" s="8">
        <v>-0.16339999999999999</v>
      </c>
      <c r="BK1493" s="8">
        <v>0.98750000000000004</v>
      </c>
      <c r="BL1493" t="s">
        <v>610</v>
      </c>
    </row>
    <row r="1494" spans="1:64" x14ac:dyDescent="0.45">
      <c r="A1494" t="s">
        <v>823</v>
      </c>
      <c r="B1494" t="s">
        <v>31</v>
      </c>
      <c r="C1494" s="7">
        <v>43626.427083333336</v>
      </c>
      <c r="D1494">
        <v>198.75</v>
      </c>
      <c r="E1494" s="7">
        <v>43627.388888888891</v>
      </c>
      <c r="F1494">
        <v>233.85</v>
      </c>
      <c r="G1494" s="8">
        <v>0.17660000000000001</v>
      </c>
      <c r="H1494">
        <v>13280.21</v>
      </c>
      <c r="I1494" s="8">
        <v>0.15479999999999999</v>
      </c>
      <c r="J1494">
        <v>431.53980000000001</v>
      </c>
      <c r="K1494">
        <v>85768.53</v>
      </c>
      <c r="L1494">
        <v>7189285.5499999998</v>
      </c>
      <c r="M1494">
        <v>67</v>
      </c>
      <c r="N1494">
        <v>198.21</v>
      </c>
      <c r="O1494" s="8">
        <v>-0.26989999999999997</v>
      </c>
      <c r="P1494" s="8">
        <v>0.89939999999999998</v>
      </c>
      <c r="Q1494" t="s">
        <v>610</v>
      </c>
      <c r="S1494" s="2">
        <v>43626</v>
      </c>
      <c r="T1494" t="s">
        <v>823</v>
      </c>
      <c r="U1494">
        <v>198.75</v>
      </c>
      <c r="V1494">
        <v>233.85</v>
      </c>
      <c r="W1494">
        <f t="shared" si="267"/>
        <v>18396549.679553986</v>
      </c>
      <c r="X1494">
        <f t="shared" si="257"/>
        <v>45991.374198884965</v>
      </c>
      <c r="Y1494">
        <f t="shared" si="258"/>
        <v>225</v>
      </c>
      <c r="Z1494">
        <f t="shared" si="259"/>
        <v>6924.1499999999942</v>
      </c>
      <c r="AA1494" t="str">
        <f t="shared" si="260"/>
        <v/>
      </c>
      <c r="AB1494" s="9" t="str">
        <f>IFERROR(AA1494/MAX($A$3:AA1494)-1,"")</f>
        <v/>
      </c>
      <c r="AG1494" s="2">
        <f t="shared" si="265"/>
        <v>44014</v>
      </c>
      <c r="AH1494">
        <v>24136066.75529401</v>
      </c>
      <c r="AI1494" s="9">
        <f>AH1494/MAX($AH$2:AH1494)-1</f>
        <v>0</v>
      </c>
      <c r="AJ1494" s="29">
        <f t="shared" si="261"/>
        <v>1</v>
      </c>
      <c r="AK1494" s="29">
        <f t="shared" si="262"/>
        <v>1</v>
      </c>
      <c r="AL1494" s="30">
        <f t="shared" si="266"/>
        <v>2</v>
      </c>
      <c r="AM1494" s="30">
        <f t="shared" si="263"/>
        <v>2369</v>
      </c>
      <c r="AN1494" s="31">
        <f t="shared" ca="1" si="264"/>
        <v>0</v>
      </c>
      <c r="AV1494" t="s">
        <v>823</v>
      </c>
      <c r="AW1494" t="s">
        <v>31</v>
      </c>
      <c r="AX1494" s="7">
        <v>43626.427083333336</v>
      </c>
      <c r="AY1494">
        <v>198.75</v>
      </c>
      <c r="AZ1494" s="7">
        <v>43627.388888888891</v>
      </c>
      <c r="BA1494">
        <v>233.85</v>
      </c>
      <c r="BB1494" s="8">
        <v>0.17660000000000001</v>
      </c>
      <c r="BC1494">
        <v>13280.21</v>
      </c>
      <c r="BD1494" s="8">
        <v>0.15479999999999999</v>
      </c>
      <c r="BE1494">
        <v>431.53980000000001</v>
      </c>
      <c r="BF1494">
        <v>85768.53</v>
      </c>
      <c r="BG1494">
        <v>7189285.5499999998</v>
      </c>
      <c r="BH1494">
        <v>67</v>
      </c>
      <c r="BI1494">
        <v>198.21</v>
      </c>
      <c r="BJ1494" s="8">
        <v>-0.26989999999999997</v>
      </c>
      <c r="BK1494" s="8">
        <v>0.89939999999999998</v>
      </c>
      <c r="BL1494" t="s">
        <v>610</v>
      </c>
    </row>
    <row r="1495" spans="1:64" x14ac:dyDescent="0.45">
      <c r="A1495" t="s">
        <v>823</v>
      </c>
      <c r="B1495" t="s">
        <v>31</v>
      </c>
      <c r="C1495" s="7">
        <v>43626.461805555555</v>
      </c>
      <c r="D1495">
        <v>245.75</v>
      </c>
      <c r="E1495" s="7">
        <v>43627.385416666664</v>
      </c>
      <c r="F1495">
        <v>222.35</v>
      </c>
      <c r="G1495" s="8">
        <v>-9.5200000000000007E-2</v>
      </c>
      <c r="H1495">
        <v>-11282.37</v>
      </c>
      <c r="I1495" s="8">
        <v>-0.1143</v>
      </c>
      <c r="J1495">
        <v>401.77940000000001</v>
      </c>
      <c r="K1495">
        <v>98737.3</v>
      </c>
      <c r="L1495">
        <v>9744925.0700000003</v>
      </c>
      <c r="M1495">
        <v>56</v>
      </c>
      <c r="N1495">
        <v>-201.47</v>
      </c>
      <c r="O1495" s="8">
        <v>-0.16600000000000001</v>
      </c>
      <c r="P1495" s="8">
        <v>0.53610000000000002</v>
      </c>
      <c r="Q1495" t="s">
        <v>610</v>
      </c>
      <c r="S1495" s="2">
        <v>43626</v>
      </c>
      <c r="T1495" t="s">
        <v>823</v>
      </c>
      <c r="U1495">
        <v>245.75</v>
      </c>
      <c r="V1495">
        <v>222.35</v>
      </c>
      <c r="W1495">
        <f t="shared" si="267"/>
        <v>18396549.679553986</v>
      </c>
      <c r="X1495">
        <f t="shared" si="257"/>
        <v>45991.374198884965</v>
      </c>
      <c r="Y1495">
        <f t="shared" si="258"/>
        <v>175</v>
      </c>
      <c r="Z1495">
        <f t="shared" si="259"/>
        <v>-4914.1750000000029</v>
      </c>
      <c r="AA1495">
        <f t="shared" si="260"/>
        <v>18421298.092053987</v>
      </c>
      <c r="AB1495" s="9">
        <f>IFERROR(AA1495/MAX($A$3:AA1495)-1,"")</f>
        <v>0</v>
      </c>
      <c r="AG1495" s="2">
        <f t="shared" si="265"/>
        <v>44015</v>
      </c>
      <c r="AH1495">
        <v>24104731.44279401</v>
      </c>
      <c r="AI1495" s="9">
        <f>AH1495/MAX($AH$2:AH1495)-1</f>
        <v>-1.2982775038574701E-3</v>
      </c>
      <c r="AJ1495" s="29">
        <f t="shared" si="261"/>
        <v>1</v>
      </c>
      <c r="AK1495" s="29">
        <f t="shared" si="262"/>
        <v>1</v>
      </c>
      <c r="AL1495" s="30">
        <f t="shared" si="266"/>
        <v>2</v>
      </c>
      <c r="AM1495" s="30">
        <f t="shared" si="263"/>
        <v>2369</v>
      </c>
      <c r="AN1495" s="31">
        <f t="shared" ca="1" si="264"/>
        <v>-1.2982775038574701E-3</v>
      </c>
      <c r="AV1495" t="s">
        <v>823</v>
      </c>
      <c r="AW1495" t="s">
        <v>31</v>
      </c>
      <c r="AX1495" s="7">
        <v>43626.461805555555</v>
      </c>
      <c r="AY1495">
        <v>245.75</v>
      </c>
      <c r="AZ1495" s="7">
        <v>43627.385416666664</v>
      </c>
      <c r="BA1495">
        <v>222.35</v>
      </c>
      <c r="BB1495" s="8">
        <v>-9.5200000000000007E-2</v>
      </c>
      <c r="BC1495">
        <v>-11282.37</v>
      </c>
      <c r="BD1495" s="8">
        <v>-0.1143</v>
      </c>
      <c r="BE1495">
        <v>401.77940000000001</v>
      </c>
      <c r="BF1495">
        <v>98737.3</v>
      </c>
      <c r="BG1495">
        <v>9744925.0700000003</v>
      </c>
      <c r="BH1495">
        <v>56</v>
      </c>
      <c r="BI1495">
        <v>-201.47</v>
      </c>
      <c r="BJ1495" s="8">
        <v>-0.16600000000000001</v>
      </c>
      <c r="BK1495" s="8">
        <v>0.53610000000000002</v>
      </c>
      <c r="BL1495" t="s">
        <v>610</v>
      </c>
    </row>
    <row r="1496" spans="1:64" x14ac:dyDescent="0.45">
      <c r="A1496" t="s">
        <v>764</v>
      </c>
      <c r="B1496" t="s">
        <v>31</v>
      </c>
      <c r="C1496" s="7">
        <v>43627.395833333336</v>
      </c>
      <c r="D1496">
        <v>209.6</v>
      </c>
      <c r="E1496" s="7">
        <v>43628.385416666664</v>
      </c>
      <c r="F1496">
        <v>97.5</v>
      </c>
      <c r="G1496" s="8">
        <v>-0.53480000000000005</v>
      </c>
      <c r="H1496">
        <v>-54247.199999999997</v>
      </c>
      <c r="I1496" s="8">
        <v>-0.54949999999999999</v>
      </c>
      <c r="J1496">
        <v>471.01440000000002</v>
      </c>
      <c r="K1496">
        <v>98724.63</v>
      </c>
      <c r="L1496">
        <v>9690677.8599999994</v>
      </c>
      <c r="M1496">
        <v>75</v>
      </c>
      <c r="N1496">
        <v>-723.3</v>
      </c>
      <c r="O1496" s="8">
        <v>-0.72230000000000005</v>
      </c>
      <c r="P1496" s="8">
        <v>0.10589999999999999</v>
      </c>
      <c r="Q1496" t="s">
        <v>610</v>
      </c>
      <c r="S1496" s="2">
        <v>43627</v>
      </c>
      <c r="T1496" t="s">
        <v>764</v>
      </c>
      <c r="U1496">
        <v>209.6</v>
      </c>
      <c r="V1496">
        <v>97.5</v>
      </c>
      <c r="W1496">
        <f t="shared" si="267"/>
        <v>18421298.092053987</v>
      </c>
      <c r="X1496">
        <f t="shared" si="257"/>
        <v>46053.245230134969</v>
      </c>
      <c r="Y1496">
        <f t="shared" si="258"/>
        <v>225</v>
      </c>
      <c r="Z1496">
        <f t="shared" si="259"/>
        <v>-25913.474999999999</v>
      </c>
      <c r="AA1496" t="str">
        <f t="shared" si="260"/>
        <v/>
      </c>
      <c r="AB1496" s="9" t="str">
        <f>IFERROR(AA1496/MAX($A$3:AA1496)-1,"")</f>
        <v/>
      </c>
      <c r="AG1496" s="2">
        <f t="shared" si="265"/>
        <v>44016</v>
      </c>
      <c r="AH1496">
        <v>24104731.44279401</v>
      </c>
      <c r="AI1496" s="9">
        <f>AH1496/MAX($AH$2:AH1496)-1</f>
        <v>-1.2982775038574701E-3</v>
      </c>
      <c r="AJ1496" s="29">
        <f t="shared" si="261"/>
        <v>1</v>
      </c>
      <c r="AK1496" s="29">
        <f t="shared" si="262"/>
        <v>1</v>
      </c>
      <c r="AL1496" s="30">
        <f t="shared" si="266"/>
        <v>2</v>
      </c>
      <c r="AM1496" s="30">
        <f t="shared" si="263"/>
        <v>2369</v>
      </c>
      <c r="AN1496" s="31">
        <f t="shared" ca="1" si="264"/>
        <v>-1.2982775038574701E-3</v>
      </c>
      <c r="AV1496" t="s">
        <v>764</v>
      </c>
      <c r="AW1496" t="s">
        <v>31</v>
      </c>
      <c r="AX1496" s="7">
        <v>43627.395833333336</v>
      </c>
      <c r="AY1496">
        <v>209.6</v>
      </c>
      <c r="AZ1496" s="7">
        <v>43628.385416666664</v>
      </c>
      <c r="BA1496">
        <v>97.5</v>
      </c>
      <c r="BB1496" s="8">
        <v>-0.53480000000000005</v>
      </c>
      <c r="BC1496">
        <v>-54247.199999999997</v>
      </c>
      <c r="BD1496" s="8">
        <v>-0.54949999999999999</v>
      </c>
      <c r="BE1496">
        <v>471.01440000000002</v>
      </c>
      <c r="BF1496">
        <v>98724.63</v>
      </c>
      <c r="BG1496">
        <v>9690677.8599999994</v>
      </c>
      <c r="BH1496">
        <v>75</v>
      </c>
      <c r="BI1496">
        <v>-723.3</v>
      </c>
      <c r="BJ1496" s="8">
        <v>-0.72230000000000005</v>
      </c>
      <c r="BK1496" s="8">
        <v>0.10589999999999999</v>
      </c>
      <c r="BL1496" t="s">
        <v>610</v>
      </c>
    </row>
    <row r="1497" spans="1:64" x14ac:dyDescent="0.45">
      <c r="A1497" t="s">
        <v>849</v>
      </c>
      <c r="B1497" t="s">
        <v>31</v>
      </c>
      <c r="C1497" s="7">
        <v>43627.586805555555</v>
      </c>
      <c r="D1497">
        <v>129.4</v>
      </c>
      <c r="E1497" s="7">
        <v>43628.388888888891</v>
      </c>
      <c r="F1497">
        <v>46.05</v>
      </c>
      <c r="G1497" s="8">
        <v>-0.64410000000000001</v>
      </c>
      <c r="H1497">
        <v>-56525.72</v>
      </c>
      <c r="I1497" s="8">
        <v>-0.65769999999999995</v>
      </c>
      <c r="J1497">
        <v>664.19190000000003</v>
      </c>
      <c r="K1497">
        <v>85946.43</v>
      </c>
      <c r="L1497">
        <v>7132759.8300000001</v>
      </c>
      <c r="M1497">
        <v>21</v>
      </c>
      <c r="N1497">
        <v>-2691.7</v>
      </c>
      <c r="O1497" s="8">
        <v>-0.64410000000000001</v>
      </c>
      <c r="P1497" s="8">
        <v>0.13830000000000001</v>
      </c>
      <c r="Q1497" t="s">
        <v>610</v>
      </c>
      <c r="S1497" s="2">
        <v>43627</v>
      </c>
      <c r="T1497" t="s">
        <v>849</v>
      </c>
      <c r="U1497">
        <v>129.4</v>
      </c>
      <c r="V1497">
        <v>46.05</v>
      </c>
      <c r="W1497">
        <f t="shared" si="267"/>
        <v>18421298.092053987</v>
      </c>
      <c r="X1497">
        <f t="shared" si="257"/>
        <v>46053.245230134969</v>
      </c>
      <c r="Y1497">
        <f t="shared" si="258"/>
        <v>350</v>
      </c>
      <c r="Z1497">
        <f t="shared" si="259"/>
        <v>-29786.575000000012</v>
      </c>
      <c r="AA1497" t="str">
        <f t="shared" si="260"/>
        <v/>
      </c>
      <c r="AB1497" s="9" t="str">
        <f>IFERROR(AA1497/MAX($A$3:AA1497)-1,"")</f>
        <v/>
      </c>
      <c r="AG1497" s="2">
        <f t="shared" si="265"/>
        <v>44017</v>
      </c>
      <c r="AH1497">
        <v>24104731.44279401</v>
      </c>
      <c r="AI1497" s="9">
        <f>AH1497/MAX($AH$2:AH1497)-1</f>
        <v>-1.2982775038574701E-3</v>
      </c>
      <c r="AJ1497" s="29">
        <f t="shared" si="261"/>
        <v>1</v>
      </c>
      <c r="AK1497" s="29">
        <f t="shared" si="262"/>
        <v>1</v>
      </c>
      <c r="AL1497" s="30">
        <f t="shared" si="266"/>
        <v>2</v>
      </c>
      <c r="AM1497" s="30">
        <f t="shared" si="263"/>
        <v>2369</v>
      </c>
      <c r="AN1497" s="31">
        <f t="shared" ca="1" si="264"/>
        <v>-1.2982775038574701E-3</v>
      </c>
      <c r="AV1497" t="s">
        <v>849</v>
      </c>
      <c r="AW1497" t="s">
        <v>31</v>
      </c>
      <c r="AX1497" s="7">
        <v>43627.586805555555</v>
      </c>
      <c r="AY1497">
        <v>129.4</v>
      </c>
      <c r="AZ1497" s="7">
        <v>43628.388888888891</v>
      </c>
      <c r="BA1497">
        <v>46.05</v>
      </c>
      <c r="BB1497" s="8">
        <v>-0.64410000000000001</v>
      </c>
      <c r="BC1497">
        <v>-56525.72</v>
      </c>
      <c r="BD1497" s="8">
        <v>-0.65769999999999995</v>
      </c>
      <c r="BE1497">
        <v>664.19190000000003</v>
      </c>
      <c r="BF1497">
        <v>85946.43</v>
      </c>
      <c r="BG1497">
        <v>7132759.8300000001</v>
      </c>
      <c r="BH1497">
        <v>21</v>
      </c>
      <c r="BI1497">
        <v>-2691.7</v>
      </c>
      <c r="BJ1497" s="8">
        <v>-0.64410000000000001</v>
      </c>
      <c r="BK1497" s="8">
        <v>0.13830000000000001</v>
      </c>
      <c r="BL1497" t="s">
        <v>610</v>
      </c>
    </row>
    <row r="1498" spans="1:64" x14ac:dyDescent="0.45">
      <c r="A1498" t="s">
        <v>849</v>
      </c>
      <c r="B1498" t="s">
        <v>31</v>
      </c>
      <c r="C1498" s="7">
        <v>43627.586805555555</v>
      </c>
      <c r="D1498">
        <v>129.4</v>
      </c>
      <c r="E1498" s="7">
        <v>43628.385416666664</v>
      </c>
      <c r="F1498">
        <v>50</v>
      </c>
      <c r="G1498" s="8">
        <v>-0.61360000000000003</v>
      </c>
      <c r="H1498">
        <v>-61742.21</v>
      </c>
      <c r="I1498" s="8">
        <v>-0.62749999999999995</v>
      </c>
      <c r="J1498">
        <v>760.42830000000004</v>
      </c>
      <c r="K1498">
        <v>98399.41</v>
      </c>
      <c r="L1498">
        <v>9628935.6500000004</v>
      </c>
      <c r="M1498">
        <v>20</v>
      </c>
      <c r="N1498">
        <v>-3087.11</v>
      </c>
      <c r="O1498" s="8">
        <v>-0.61360000000000003</v>
      </c>
      <c r="P1498" s="8">
        <v>0.13830000000000001</v>
      </c>
      <c r="Q1498" t="s">
        <v>610</v>
      </c>
      <c r="S1498" s="2">
        <v>43627</v>
      </c>
      <c r="T1498" t="s">
        <v>849</v>
      </c>
      <c r="U1498">
        <v>129.4</v>
      </c>
      <c r="V1498">
        <v>50</v>
      </c>
      <c r="W1498">
        <f t="shared" si="267"/>
        <v>18421298.092053987</v>
      </c>
      <c r="X1498">
        <f t="shared" si="257"/>
        <v>46053.245230134969</v>
      </c>
      <c r="Y1498">
        <f t="shared" si="258"/>
        <v>350</v>
      </c>
      <c r="Z1498">
        <f t="shared" si="259"/>
        <v>-28417.900000000005</v>
      </c>
      <c r="AA1498" t="str">
        <f t="shared" si="260"/>
        <v/>
      </c>
      <c r="AB1498" s="9" t="str">
        <f>IFERROR(AA1498/MAX($A$3:AA1498)-1,"")</f>
        <v/>
      </c>
      <c r="AG1498" s="2">
        <f t="shared" si="265"/>
        <v>44018</v>
      </c>
      <c r="AH1498">
        <v>24084792.31779401</v>
      </c>
      <c r="AI1498" s="9">
        <f>AH1498/MAX($AH$2:AH1498)-1</f>
        <v>-2.124390772525242E-3</v>
      </c>
      <c r="AJ1498" s="29">
        <f t="shared" si="261"/>
        <v>1</v>
      </c>
      <c r="AK1498" s="29">
        <f t="shared" si="262"/>
        <v>1</v>
      </c>
      <c r="AL1498" s="30">
        <f t="shared" si="266"/>
        <v>2</v>
      </c>
      <c r="AM1498" s="30">
        <f t="shared" si="263"/>
        <v>2369</v>
      </c>
      <c r="AN1498" s="31">
        <f t="shared" ca="1" si="264"/>
        <v>-2.124390772525242E-3</v>
      </c>
      <c r="AV1498" t="s">
        <v>849</v>
      </c>
      <c r="AW1498" t="s">
        <v>31</v>
      </c>
      <c r="AX1498" s="7">
        <v>43627.586805555555</v>
      </c>
      <c r="AY1498">
        <v>129.4</v>
      </c>
      <c r="AZ1498" s="7">
        <v>43628.385416666664</v>
      </c>
      <c r="BA1498">
        <v>50</v>
      </c>
      <c r="BB1498" s="8">
        <v>-0.61360000000000003</v>
      </c>
      <c r="BC1498">
        <v>-61742.21</v>
      </c>
      <c r="BD1498" s="8">
        <v>-0.62749999999999995</v>
      </c>
      <c r="BE1498">
        <v>760.42830000000004</v>
      </c>
      <c r="BF1498">
        <v>98399.41</v>
      </c>
      <c r="BG1498">
        <v>9628935.6500000004</v>
      </c>
      <c r="BH1498">
        <v>20</v>
      </c>
      <c r="BI1498">
        <v>-3087.11</v>
      </c>
      <c r="BJ1498" s="8">
        <v>-0.61360000000000003</v>
      </c>
      <c r="BK1498" s="8">
        <v>0.13830000000000001</v>
      </c>
      <c r="BL1498" t="s">
        <v>610</v>
      </c>
    </row>
    <row r="1499" spans="1:64" x14ac:dyDescent="0.45">
      <c r="A1499" t="s">
        <v>860</v>
      </c>
      <c r="B1499" t="s">
        <v>31</v>
      </c>
      <c r="C1499" s="7">
        <v>43627.618055555555</v>
      </c>
      <c r="D1499">
        <v>170</v>
      </c>
      <c r="E1499" s="7">
        <v>43628.388888888891</v>
      </c>
      <c r="F1499">
        <v>73.599999999999994</v>
      </c>
      <c r="G1499" s="8">
        <v>-0.56710000000000005</v>
      </c>
      <c r="H1499">
        <v>-49932.28</v>
      </c>
      <c r="I1499" s="8">
        <v>-0.58140000000000003</v>
      </c>
      <c r="J1499">
        <v>505.20339999999999</v>
      </c>
      <c r="K1499">
        <v>85884.57</v>
      </c>
      <c r="L1499">
        <v>7082827.5499999998</v>
      </c>
      <c r="M1499">
        <v>12</v>
      </c>
      <c r="N1499">
        <v>-4161.0200000000004</v>
      </c>
      <c r="O1499" s="8">
        <v>-0.56710000000000005</v>
      </c>
      <c r="P1499" s="8">
        <v>2.7400000000000001E-2</v>
      </c>
      <c r="Q1499" t="s">
        <v>610</v>
      </c>
      <c r="S1499" s="2">
        <v>43627</v>
      </c>
      <c r="T1499" t="s">
        <v>860</v>
      </c>
      <c r="U1499">
        <v>170</v>
      </c>
      <c r="V1499">
        <v>73.599999999999994</v>
      </c>
      <c r="W1499">
        <f t="shared" si="267"/>
        <v>18421298.092053987</v>
      </c>
      <c r="X1499">
        <f t="shared" si="257"/>
        <v>46053.245230134969</v>
      </c>
      <c r="Y1499">
        <f t="shared" si="258"/>
        <v>275</v>
      </c>
      <c r="Z1499">
        <f t="shared" si="259"/>
        <v>-27179.899999999998</v>
      </c>
      <c r="AA1499">
        <f t="shared" si="260"/>
        <v>18310000.242053986</v>
      </c>
      <c r="AB1499" s="9">
        <f>IFERROR(AA1499/MAX($A$3:AA1499)-1,"")</f>
        <v>-6.0418027787091377E-3</v>
      </c>
      <c r="AG1499" s="2">
        <f t="shared" si="265"/>
        <v>44019</v>
      </c>
      <c r="AH1499">
        <v>24143352.517794009</v>
      </c>
      <c r="AI1499" s="9">
        <f>AH1499/MAX($AH$2:AH1499)-1</f>
        <v>0</v>
      </c>
      <c r="AJ1499" s="29">
        <f t="shared" si="261"/>
        <v>1</v>
      </c>
      <c r="AK1499" s="29">
        <f t="shared" si="262"/>
        <v>1</v>
      </c>
      <c r="AL1499" s="30">
        <f t="shared" si="266"/>
        <v>2</v>
      </c>
      <c r="AM1499" s="30">
        <f t="shared" si="263"/>
        <v>2369</v>
      </c>
      <c r="AN1499" s="31">
        <f t="shared" ca="1" si="264"/>
        <v>0</v>
      </c>
      <c r="AV1499" t="s">
        <v>860</v>
      </c>
      <c r="AW1499" t="s">
        <v>31</v>
      </c>
      <c r="AX1499" s="7">
        <v>43627.618055555555</v>
      </c>
      <c r="AY1499">
        <v>170</v>
      </c>
      <c r="AZ1499" s="7">
        <v>43628.388888888891</v>
      </c>
      <c r="BA1499">
        <v>73.599999999999994</v>
      </c>
      <c r="BB1499" s="8">
        <v>-0.56710000000000005</v>
      </c>
      <c r="BC1499">
        <v>-49932.28</v>
      </c>
      <c r="BD1499" s="8">
        <v>-0.58140000000000003</v>
      </c>
      <c r="BE1499">
        <v>505.20339999999999</v>
      </c>
      <c r="BF1499">
        <v>85884.57</v>
      </c>
      <c r="BG1499">
        <v>7082827.5499999998</v>
      </c>
      <c r="BH1499">
        <v>12</v>
      </c>
      <c r="BI1499">
        <v>-4161.0200000000004</v>
      </c>
      <c r="BJ1499" s="8">
        <v>-0.56710000000000005</v>
      </c>
      <c r="BK1499" s="8">
        <v>2.7400000000000001E-2</v>
      </c>
      <c r="BL1499" t="s">
        <v>610</v>
      </c>
    </row>
    <row r="1500" spans="1:64" x14ac:dyDescent="0.45">
      <c r="A1500" t="s">
        <v>764</v>
      </c>
      <c r="B1500" t="s">
        <v>31</v>
      </c>
      <c r="C1500" s="7">
        <v>43628.420138888891</v>
      </c>
      <c r="D1500">
        <v>130</v>
      </c>
      <c r="E1500" s="7">
        <v>43629.385416666664</v>
      </c>
      <c r="F1500">
        <v>132.80000000000001</v>
      </c>
      <c r="G1500" s="8">
        <v>2.1499999999999998E-2</v>
      </c>
      <c r="H1500">
        <v>129.85</v>
      </c>
      <c r="I1500" s="8">
        <v>1.2999999999999999E-3</v>
      </c>
      <c r="J1500">
        <v>754.95899999999995</v>
      </c>
      <c r="K1500">
        <v>98144.68</v>
      </c>
      <c r="L1500">
        <v>9629065.5</v>
      </c>
      <c r="M1500">
        <v>68</v>
      </c>
      <c r="N1500">
        <v>1.91</v>
      </c>
      <c r="O1500" s="8">
        <v>-0.26150000000000001</v>
      </c>
      <c r="P1500" s="8">
        <v>0.4854</v>
      </c>
      <c r="Q1500" t="s">
        <v>610</v>
      </c>
      <c r="S1500" s="2">
        <v>43628</v>
      </c>
      <c r="T1500" t="s">
        <v>764</v>
      </c>
      <c r="U1500">
        <v>130</v>
      </c>
      <c r="V1500">
        <v>132.80000000000001</v>
      </c>
      <c r="W1500">
        <f t="shared" si="267"/>
        <v>18310000.242053986</v>
      </c>
      <c r="X1500">
        <f t="shared" si="257"/>
        <v>45775.000605134963</v>
      </c>
      <c r="Y1500">
        <f t="shared" si="258"/>
        <v>350</v>
      </c>
      <c r="Z1500">
        <f t="shared" si="259"/>
        <v>60.199999999998965</v>
      </c>
      <c r="AA1500" t="str">
        <f t="shared" si="260"/>
        <v/>
      </c>
      <c r="AB1500" s="9" t="str">
        <f>IFERROR(AA1500/MAX($A$3:AA1500)-1,"")</f>
        <v/>
      </c>
      <c r="AG1500" s="2">
        <f t="shared" si="265"/>
        <v>44020</v>
      </c>
      <c r="AH1500">
        <v>23952534.032521509</v>
      </c>
      <c r="AI1500" s="9">
        <f>AH1500/MAX($AH$2:AH1500)-1</f>
        <v>-7.9035620729086542E-3</v>
      </c>
      <c r="AJ1500" s="29">
        <f t="shared" si="261"/>
        <v>1</v>
      </c>
      <c r="AK1500" s="29">
        <f t="shared" si="262"/>
        <v>1</v>
      </c>
      <c r="AL1500" s="30">
        <f t="shared" si="266"/>
        <v>2</v>
      </c>
      <c r="AM1500" s="30">
        <f t="shared" si="263"/>
        <v>2369</v>
      </c>
      <c r="AN1500" s="31">
        <f t="shared" ca="1" si="264"/>
        <v>-7.9035620729086542E-3</v>
      </c>
      <c r="AV1500" t="s">
        <v>764</v>
      </c>
      <c r="AW1500" t="s">
        <v>31</v>
      </c>
      <c r="AX1500" s="7">
        <v>43628.420138888891</v>
      </c>
      <c r="AY1500">
        <v>130</v>
      </c>
      <c r="AZ1500" s="7">
        <v>43629.385416666664</v>
      </c>
      <c r="BA1500">
        <v>132.80000000000001</v>
      </c>
      <c r="BB1500" s="8">
        <v>2.1499999999999998E-2</v>
      </c>
      <c r="BC1500">
        <v>129.85</v>
      </c>
      <c r="BD1500" s="8">
        <v>1.2999999999999999E-3</v>
      </c>
      <c r="BE1500">
        <v>754.95899999999995</v>
      </c>
      <c r="BF1500">
        <v>98144.68</v>
      </c>
      <c r="BG1500">
        <v>9629065.5</v>
      </c>
      <c r="BH1500">
        <v>68</v>
      </c>
      <c r="BI1500">
        <v>1.91</v>
      </c>
      <c r="BJ1500" s="8">
        <v>-0.26150000000000001</v>
      </c>
      <c r="BK1500" s="8">
        <v>0.4854</v>
      </c>
      <c r="BL1500" t="s">
        <v>610</v>
      </c>
    </row>
    <row r="1501" spans="1:64" x14ac:dyDescent="0.45">
      <c r="A1501" t="s">
        <v>823</v>
      </c>
      <c r="B1501" t="s">
        <v>31</v>
      </c>
      <c r="C1501" s="7">
        <v>43628.423611111109</v>
      </c>
      <c r="D1501">
        <v>176.15</v>
      </c>
      <c r="E1501" s="7">
        <v>43629.385416666664</v>
      </c>
      <c r="F1501">
        <v>199.85</v>
      </c>
      <c r="G1501" s="8">
        <v>0.13450000000000001</v>
      </c>
      <c r="H1501">
        <v>11108.77</v>
      </c>
      <c r="I1501" s="8">
        <v>0.1132</v>
      </c>
      <c r="J1501">
        <v>557.10969999999998</v>
      </c>
      <c r="K1501">
        <v>98134.87</v>
      </c>
      <c r="L1501">
        <v>9640174.2699999996</v>
      </c>
      <c r="M1501">
        <v>67</v>
      </c>
      <c r="N1501">
        <v>165.8</v>
      </c>
      <c r="O1501" s="8">
        <v>-0.17829999999999999</v>
      </c>
      <c r="P1501" s="8">
        <v>0.40789999999999998</v>
      </c>
      <c r="Q1501" t="s">
        <v>610</v>
      </c>
      <c r="S1501" s="2">
        <v>43628</v>
      </c>
      <c r="T1501" t="s">
        <v>823</v>
      </c>
      <c r="U1501">
        <v>176.15</v>
      </c>
      <c r="V1501">
        <v>199.85</v>
      </c>
      <c r="W1501">
        <f t="shared" si="267"/>
        <v>18310000.242053986</v>
      </c>
      <c r="X1501">
        <f t="shared" si="257"/>
        <v>45775.000605134963</v>
      </c>
      <c r="Y1501">
        <f t="shared" si="258"/>
        <v>250</v>
      </c>
      <c r="Z1501">
        <f t="shared" si="259"/>
        <v>4984.9999999999927</v>
      </c>
      <c r="AA1501" t="str">
        <f t="shared" si="260"/>
        <v/>
      </c>
      <c r="AB1501" s="9" t="str">
        <f>IFERROR(AA1501/MAX($A$3:AA1501)-1,"")</f>
        <v/>
      </c>
      <c r="AG1501" s="2">
        <f t="shared" si="265"/>
        <v>44021</v>
      </c>
      <c r="AH1501">
        <v>23952534.032521509</v>
      </c>
      <c r="AI1501" s="9">
        <f>AH1501/MAX($AH$2:AH1501)-1</f>
        <v>-7.9035620729086542E-3</v>
      </c>
      <c r="AJ1501" s="29">
        <f t="shared" si="261"/>
        <v>1</v>
      </c>
      <c r="AK1501" s="29">
        <f t="shared" si="262"/>
        <v>1</v>
      </c>
      <c r="AL1501" s="30">
        <f t="shared" si="266"/>
        <v>2</v>
      </c>
      <c r="AM1501" s="30">
        <f t="shared" si="263"/>
        <v>2369</v>
      </c>
      <c r="AN1501" s="31">
        <f t="shared" ca="1" si="264"/>
        <v>-7.9035620729086542E-3</v>
      </c>
      <c r="AV1501" t="s">
        <v>823</v>
      </c>
      <c r="AW1501" t="s">
        <v>31</v>
      </c>
      <c r="AX1501" s="7">
        <v>43628.423611111109</v>
      </c>
      <c r="AY1501">
        <v>176.15</v>
      </c>
      <c r="AZ1501" s="7">
        <v>43629.385416666664</v>
      </c>
      <c r="BA1501">
        <v>199.85</v>
      </c>
      <c r="BB1501" s="8">
        <v>0.13450000000000001</v>
      </c>
      <c r="BC1501">
        <v>11108.77</v>
      </c>
      <c r="BD1501" s="8">
        <v>0.1132</v>
      </c>
      <c r="BE1501">
        <v>557.10969999999998</v>
      </c>
      <c r="BF1501">
        <v>98134.87</v>
      </c>
      <c r="BG1501">
        <v>9640174.2699999996</v>
      </c>
      <c r="BH1501">
        <v>67</v>
      </c>
      <c r="BI1501">
        <v>165.8</v>
      </c>
      <c r="BJ1501" s="8">
        <v>-0.17829999999999999</v>
      </c>
      <c r="BK1501" s="8">
        <v>0.40789999999999998</v>
      </c>
      <c r="BL1501" t="s">
        <v>610</v>
      </c>
    </row>
    <row r="1502" spans="1:64" x14ac:dyDescent="0.45">
      <c r="A1502" t="s">
        <v>764</v>
      </c>
      <c r="B1502" t="s">
        <v>31</v>
      </c>
      <c r="C1502" s="7">
        <v>43628.430555555555</v>
      </c>
      <c r="D1502">
        <v>156.75</v>
      </c>
      <c r="E1502" s="7">
        <v>43629.388888888891</v>
      </c>
      <c r="F1502">
        <v>132</v>
      </c>
      <c r="G1502" s="8">
        <v>-0.15790000000000001</v>
      </c>
      <c r="H1502">
        <v>-15059.86</v>
      </c>
      <c r="I1502" s="8">
        <v>-0.17630000000000001</v>
      </c>
      <c r="J1502">
        <v>544.90679999999998</v>
      </c>
      <c r="K1502">
        <v>85414.14</v>
      </c>
      <c r="L1502">
        <v>7067767.6900000004</v>
      </c>
      <c r="M1502">
        <v>66</v>
      </c>
      <c r="N1502">
        <v>-228.18</v>
      </c>
      <c r="O1502" s="8">
        <v>-0.3876</v>
      </c>
      <c r="P1502" s="8">
        <v>0.2319</v>
      </c>
      <c r="Q1502" t="s">
        <v>610</v>
      </c>
      <c r="S1502" s="2">
        <v>43628</v>
      </c>
      <c r="T1502" t="s">
        <v>764</v>
      </c>
      <c r="U1502">
        <v>156.75</v>
      </c>
      <c r="V1502">
        <v>132</v>
      </c>
      <c r="W1502">
        <f t="shared" si="267"/>
        <v>18310000.242053986</v>
      </c>
      <c r="X1502">
        <f t="shared" si="257"/>
        <v>45775.000605134963</v>
      </c>
      <c r="Y1502">
        <f t="shared" si="258"/>
        <v>300</v>
      </c>
      <c r="Z1502">
        <f t="shared" si="259"/>
        <v>-8291.2499999999964</v>
      </c>
      <c r="AA1502" t="str">
        <f t="shared" si="260"/>
        <v/>
      </c>
      <c r="AB1502" s="9" t="str">
        <f>IFERROR(AA1502/MAX($A$3:AA1502)-1,"")</f>
        <v/>
      </c>
      <c r="AG1502" s="2">
        <f t="shared" si="265"/>
        <v>44022</v>
      </c>
      <c r="AH1502">
        <v>23880551.357521508</v>
      </c>
      <c r="AI1502" s="9">
        <f>AH1502/MAX($AH$2:AH1502)-1</f>
        <v>-1.0885031814815815E-2</v>
      </c>
      <c r="AJ1502" s="29">
        <f t="shared" si="261"/>
        <v>1</v>
      </c>
      <c r="AK1502" s="29">
        <f t="shared" si="262"/>
        <v>1</v>
      </c>
      <c r="AL1502" s="30">
        <f t="shared" si="266"/>
        <v>2</v>
      </c>
      <c r="AM1502" s="30">
        <f t="shared" si="263"/>
        <v>2369</v>
      </c>
      <c r="AN1502" s="31">
        <f t="shared" ca="1" si="264"/>
        <v>-1.0885031814815815E-2</v>
      </c>
      <c r="AV1502" t="s">
        <v>764</v>
      </c>
      <c r="AW1502" t="s">
        <v>31</v>
      </c>
      <c r="AX1502" s="7">
        <v>43628.430555555555</v>
      </c>
      <c r="AY1502">
        <v>156.75</v>
      </c>
      <c r="AZ1502" s="7">
        <v>43629.388888888891</v>
      </c>
      <c r="BA1502">
        <v>132</v>
      </c>
      <c r="BB1502" s="8">
        <v>-0.15790000000000001</v>
      </c>
      <c r="BC1502">
        <v>-15059.86</v>
      </c>
      <c r="BD1502" s="8">
        <v>-0.17630000000000001</v>
      </c>
      <c r="BE1502">
        <v>544.90679999999998</v>
      </c>
      <c r="BF1502">
        <v>85414.14</v>
      </c>
      <c r="BG1502">
        <v>7067767.6900000004</v>
      </c>
      <c r="BH1502">
        <v>66</v>
      </c>
      <c r="BI1502">
        <v>-228.18</v>
      </c>
      <c r="BJ1502" s="8">
        <v>-0.3876</v>
      </c>
      <c r="BK1502" s="8">
        <v>0.2319</v>
      </c>
      <c r="BL1502" t="s">
        <v>610</v>
      </c>
    </row>
    <row r="1503" spans="1:64" x14ac:dyDescent="0.45">
      <c r="A1503" t="s">
        <v>826</v>
      </c>
      <c r="B1503" t="s">
        <v>31</v>
      </c>
      <c r="C1503" s="7">
        <v>43628.555555555555</v>
      </c>
      <c r="D1503">
        <v>120.9</v>
      </c>
      <c r="E1503" s="7">
        <v>43629.388888888891</v>
      </c>
      <c r="F1503">
        <v>79.599999999999994</v>
      </c>
      <c r="G1503" s="8">
        <v>-0.34160000000000001</v>
      </c>
      <c r="H1503">
        <v>-30578.02</v>
      </c>
      <c r="I1503" s="8">
        <v>-0.35820000000000002</v>
      </c>
      <c r="J1503">
        <v>706.10839999999996</v>
      </c>
      <c r="K1503">
        <v>85368.51</v>
      </c>
      <c r="L1503">
        <v>7037189.6600000001</v>
      </c>
      <c r="M1503">
        <v>30</v>
      </c>
      <c r="N1503">
        <v>-1019.27</v>
      </c>
      <c r="O1503" s="8">
        <v>-0.48259999999999997</v>
      </c>
      <c r="P1503" s="8">
        <v>7.3599999999999999E-2</v>
      </c>
      <c r="Q1503" t="s">
        <v>610</v>
      </c>
      <c r="S1503" s="2">
        <v>43628</v>
      </c>
      <c r="T1503" t="s">
        <v>826</v>
      </c>
      <c r="U1503">
        <v>120.9</v>
      </c>
      <c r="V1503">
        <v>79.599999999999994</v>
      </c>
      <c r="W1503">
        <f t="shared" si="267"/>
        <v>18310000.242053986</v>
      </c>
      <c r="X1503">
        <f t="shared" si="257"/>
        <v>45775.000605134963</v>
      </c>
      <c r="Y1503">
        <f t="shared" si="258"/>
        <v>375</v>
      </c>
      <c r="Z1503">
        <f t="shared" si="259"/>
        <v>-16239.375000000007</v>
      </c>
      <c r="AA1503">
        <f t="shared" si="260"/>
        <v>18290514.817053985</v>
      </c>
      <c r="AB1503" s="9">
        <f>IFERROR(AA1503/MAX($A$3:AA1503)-1,"")</f>
        <v>-7.0995688982643523E-3</v>
      </c>
      <c r="AG1503" s="2">
        <f t="shared" si="265"/>
        <v>44023</v>
      </c>
      <c r="AH1503">
        <v>23880551.357521508</v>
      </c>
      <c r="AI1503" s="9">
        <f>AH1503/MAX($AH$2:AH1503)-1</f>
        <v>-1.0885031814815815E-2</v>
      </c>
      <c r="AJ1503" s="29">
        <f t="shared" si="261"/>
        <v>1</v>
      </c>
      <c r="AK1503" s="29">
        <f t="shared" si="262"/>
        <v>1</v>
      </c>
      <c r="AL1503" s="30">
        <f t="shared" si="266"/>
        <v>2</v>
      </c>
      <c r="AM1503" s="30">
        <f t="shared" si="263"/>
        <v>2369</v>
      </c>
      <c r="AN1503" s="31">
        <f t="shared" ca="1" si="264"/>
        <v>-1.0885031814815815E-2</v>
      </c>
      <c r="AV1503" t="s">
        <v>826</v>
      </c>
      <c r="AW1503" t="s">
        <v>31</v>
      </c>
      <c r="AX1503" s="7">
        <v>43628.555555555555</v>
      </c>
      <c r="AY1503">
        <v>120.9</v>
      </c>
      <c r="AZ1503" s="7">
        <v>43629.388888888891</v>
      </c>
      <c r="BA1503">
        <v>79.599999999999994</v>
      </c>
      <c r="BB1503" s="8">
        <v>-0.34160000000000001</v>
      </c>
      <c r="BC1503">
        <v>-30578.02</v>
      </c>
      <c r="BD1503" s="8">
        <v>-0.35820000000000002</v>
      </c>
      <c r="BE1503">
        <v>706.10839999999996</v>
      </c>
      <c r="BF1503">
        <v>85368.51</v>
      </c>
      <c r="BG1503">
        <v>7037189.6600000001</v>
      </c>
      <c r="BH1503">
        <v>30</v>
      </c>
      <c r="BI1503">
        <v>-1019.27</v>
      </c>
      <c r="BJ1503" s="8">
        <v>-0.48259999999999997</v>
      </c>
      <c r="BK1503" s="8">
        <v>7.3599999999999999E-2</v>
      </c>
      <c r="BL1503" t="s">
        <v>610</v>
      </c>
    </row>
    <row r="1504" spans="1:64" x14ac:dyDescent="0.45">
      <c r="A1504" t="s">
        <v>821</v>
      </c>
      <c r="B1504" t="s">
        <v>31</v>
      </c>
      <c r="C1504" s="7">
        <v>43629.409722222219</v>
      </c>
      <c r="D1504">
        <v>94.65</v>
      </c>
      <c r="E1504" s="7">
        <v>43629.635416666664</v>
      </c>
      <c r="F1504">
        <v>0.1</v>
      </c>
      <c r="G1504" s="8">
        <v>-0.99890000000000001</v>
      </c>
      <c r="H1504">
        <v>-99080.16</v>
      </c>
      <c r="I1504" s="8">
        <v>-1.0089999999999999</v>
      </c>
      <c r="J1504">
        <v>1037.5160000000001</v>
      </c>
      <c r="K1504">
        <v>98200.87</v>
      </c>
      <c r="L1504">
        <v>9541094.1099999994</v>
      </c>
      <c r="M1504">
        <v>66</v>
      </c>
      <c r="N1504">
        <v>-1501.21</v>
      </c>
      <c r="O1504" s="8">
        <v>-0.99950000000000006</v>
      </c>
      <c r="P1504" s="8">
        <v>0.67989999999999995</v>
      </c>
      <c r="Q1504" t="s">
        <v>610</v>
      </c>
      <c r="S1504" s="2">
        <v>43629</v>
      </c>
      <c r="T1504" t="s">
        <v>821</v>
      </c>
      <c r="U1504">
        <v>94.65</v>
      </c>
      <c r="V1504">
        <v>0.1</v>
      </c>
      <c r="W1504">
        <f t="shared" si="267"/>
        <v>18290514.817053985</v>
      </c>
      <c r="X1504">
        <f t="shared" si="257"/>
        <v>45726.287042634962</v>
      </c>
      <c r="Y1504">
        <f t="shared" si="258"/>
        <v>475</v>
      </c>
      <c r="Z1504">
        <f t="shared" si="259"/>
        <v>-45361.3125</v>
      </c>
      <c r="AA1504" t="str">
        <f t="shared" si="260"/>
        <v/>
      </c>
      <c r="AB1504" s="9" t="str">
        <f>IFERROR(AA1504/MAX($A$3:AA1504)-1,"")</f>
        <v/>
      </c>
      <c r="AG1504" s="2">
        <f t="shared" si="265"/>
        <v>44024</v>
      </c>
      <c r="AH1504">
        <v>23880551.357521508</v>
      </c>
      <c r="AI1504" s="9">
        <f>AH1504/MAX($AH$2:AH1504)-1</f>
        <v>-1.0885031814815815E-2</v>
      </c>
      <c r="AJ1504" s="29">
        <f t="shared" si="261"/>
        <v>1</v>
      </c>
      <c r="AK1504" s="29">
        <f t="shared" si="262"/>
        <v>1</v>
      </c>
      <c r="AL1504" s="30">
        <f t="shared" si="266"/>
        <v>2</v>
      </c>
      <c r="AM1504" s="30">
        <f t="shared" si="263"/>
        <v>2369</v>
      </c>
      <c r="AN1504" s="31">
        <f t="shared" ca="1" si="264"/>
        <v>-1.0885031814815815E-2</v>
      </c>
      <c r="AV1504" t="s">
        <v>821</v>
      </c>
      <c r="AW1504" t="s">
        <v>31</v>
      </c>
      <c r="AX1504" s="7">
        <v>43629.409722222219</v>
      </c>
      <c r="AY1504">
        <v>94.65</v>
      </c>
      <c r="AZ1504" s="7">
        <v>43629.635416666664</v>
      </c>
      <c r="BA1504">
        <v>0.1</v>
      </c>
      <c r="BB1504" s="8">
        <v>-0.99890000000000001</v>
      </c>
      <c r="BC1504">
        <v>-99080.16</v>
      </c>
      <c r="BD1504" s="8">
        <v>-1.0089999999999999</v>
      </c>
      <c r="BE1504">
        <v>1037.5160000000001</v>
      </c>
      <c r="BF1504">
        <v>98200.87</v>
      </c>
      <c r="BG1504">
        <v>9541094.1099999994</v>
      </c>
      <c r="BH1504">
        <v>66</v>
      </c>
      <c r="BI1504">
        <v>-1501.21</v>
      </c>
      <c r="BJ1504" s="8">
        <v>-0.99950000000000006</v>
      </c>
      <c r="BK1504" s="8">
        <v>0.67989999999999995</v>
      </c>
      <c r="BL1504" t="s">
        <v>610</v>
      </c>
    </row>
    <row r="1505" spans="1:64" x14ac:dyDescent="0.45">
      <c r="A1505" t="s">
        <v>812</v>
      </c>
      <c r="B1505" t="s">
        <v>31</v>
      </c>
      <c r="C1505" s="7">
        <v>43629.413194444445</v>
      </c>
      <c r="D1505">
        <v>61.55</v>
      </c>
      <c r="E1505" s="7">
        <v>43629.635416666664</v>
      </c>
      <c r="F1505">
        <v>0.05</v>
      </c>
      <c r="G1505" s="8">
        <v>-0.99919999999999998</v>
      </c>
      <c r="H1505">
        <v>-99094</v>
      </c>
      <c r="I1505" s="8">
        <v>-1.0092000000000001</v>
      </c>
      <c r="J1505">
        <v>1595.306</v>
      </c>
      <c r="K1505">
        <v>98191.05</v>
      </c>
      <c r="L1505">
        <v>9442000.1099999994</v>
      </c>
      <c r="M1505">
        <v>65</v>
      </c>
      <c r="N1505">
        <v>-1524.52</v>
      </c>
      <c r="O1505" s="8">
        <v>-0.99919999999999998</v>
      </c>
      <c r="P1505" s="8">
        <v>0.5353</v>
      </c>
      <c r="Q1505" t="s">
        <v>610</v>
      </c>
      <c r="S1505" s="2">
        <v>43629</v>
      </c>
      <c r="T1505" t="s">
        <v>812</v>
      </c>
      <c r="U1505">
        <v>61.55</v>
      </c>
      <c r="V1505">
        <v>0.05</v>
      </c>
      <c r="W1505">
        <f t="shared" si="267"/>
        <v>18290514.817053985</v>
      </c>
      <c r="X1505">
        <f t="shared" ref="X1505:X1568" si="268">W1505*0.25%</f>
        <v>45726.287042634962</v>
      </c>
      <c r="Y1505">
        <f t="shared" si="258"/>
        <v>750</v>
      </c>
      <c r="Z1505">
        <f t="shared" si="259"/>
        <v>-46586.999999999993</v>
      </c>
      <c r="AA1505" t="str">
        <f t="shared" si="260"/>
        <v/>
      </c>
      <c r="AB1505" s="9" t="str">
        <f>IFERROR(AA1505/MAX($A$3:AA1505)-1,"")</f>
        <v/>
      </c>
      <c r="AG1505" s="2">
        <f t="shared" si="265"/>
        <v>44025</v>
      </c>
      <c r="AH1505">
        <v>24057639.362721507</v>
      </c>
      <c r="AI1505" s="9">
        <f>AH1505/MAX($AH$2:AH1505)-1</f>
        <v>-3.550176182422482E-3</v>
      </c>
      <c r="AJ1505" s="29">
        <f t="shared" si="261"/>
        <v>1</v>
      </c>
      <c r="AK1505" s="29">
        <f t="shared" si="262"/>
        <v>1</v>
      </c>
      <c r="AL1505" s="30">
        <f t="shared" si="266"/>
        <v>2</v>
      </c>
      <c r="AM1505" s="30">
        <f t="shared" si="263"/>
        <v>2369</v>
      </c>
      <c r="AN1505" s="31">
        <f t="shared" ca="1" si="264"/>
        <v>-3.550176182422482E-3</v>
      </c>
      <c r="AV1505" t="s">
        <v>812</v>
      </c>
      <c r="AW1505" t="s">
        <v>31</v>
      </c>
      <c r="AX1505" s="7">
        <v>43629.413194444445</v>
      </c>
      <c r="AY1505">
        <v>61.55</v>
      </c>
      <c r="AZ1505" s="7">
        <v>43629.635416666664</v>
      </c>
      <c r="BA1505">
        <v>0.05</v>
      </c>
      <c r="BB1505" s="8">
        <v>-0.99919999999999998</v>
      </c>
      <c r="BC1505">
        <v>-99094</v>
      </c>
      <c r="BD1505" s="8">
        <v>-1.0092000000000001</v>
      </c>
      <c r="BE1505">
        <v>1595.306</v>
      </c>
      <c r="BF1505">
        <v>98191.05</v>
      </c>
      <c r="BG1505">
        <v>9442000.1099999994</v>
      </c>
      <c r="BH1505">
        <v>65</v>
      </c>
      <c r="BI1505">
        <v>-1524.52</v>
      </c>
      <c r="BJ1505" s="8">
        <v>-0.99919999999999998</v>
      </c>
      <c r="BK1505" s="8">
        <v>0.5353</v>
      </c>
      <c r="BL1505" t="s">
        <v>610</v>
      </c>
    </row>
    <row r="1506" spans="1:64" x14ac:dyDescent="0.45">
      <c r="A1506" t="s">
        <v>1160</v>
      </c>
      <c r="B1506" t="s">
        <v>31</v>
      </c>
      <c r="C1506" s="7">
        <v>43629.420138888891</v>
      </c>
      <c r="D1506">
        <v>264.45</v>
      </c>
      <c r="E1506" s="7">
        <v>43630.388888888891</v>
      </c>
      <c r="F1506">
        <v>183.05</v>
      </c>
      <c r="G1506" s="8">
        <v>-0.30780000000000002</v>
      </c>
      <c r="H1506">
        <v>-27662.48</v>
      </c>
      <c r="I1506" s="8">
        <v>-0.32469999999999999</v>
      </c>
      <c r="J1506">
        <v>322.125</v>
      </c>
      <c r="K1506">
        <v>85185.95</v>
      </c>
      <c r="L1506">
        <v>7009527.1799999997</v>
      </c>
      <c r="M1506">
        <v>69</v>
      </c>
      <c r="N1506">
        <v>-400.91</v>
      </c>
      <c r="O1506" s="8">
        <v>-0.62190000000000001</v>
      </c>
      <c r="P1506" s="8">
        <v>9.6600000000000005E-2</v>
      </c>
      <c r="Q1506" t="s">
        <v>610</v>
      </c>
      <c r="S1506" s="2">
        <v>43629</v>
      </c>
      <c r="T1506" t="s">
        <v>1160</v>
      </c>
      <c r="U1506">
        <v>264.45</v>
      </c>
      <c r="V1506">
        <v>183.05</v>
      </c>
      <c r="W1506">
        <f t="shared" si="267"/>
        <v>18290514.817053985</v>
      </c>
      <c r="X1506">
        <f t="shared" si="268"/>
        <v>45726.287042634962</v>
      </c>
      <c r="Y1506">
        <f t="shared" si="258"/>
        <v>175</v>
      </c>
      <c r="Z1506">
        <f t="shared" si="259"/>
        <v>-15028.124999999995</v>
      </c>
      <c r="AA1506">
        <f t="shared" si="260"/>
        <v>18183538.379553985</v>
      </c>
      <c r="AB1506" s="9">
        <f>IFERROR(AA1506/MAX($A$3:AA1506)-1,"")</f>
        <v>-1.2906783838570024E-2</v>
      </c>
      <c r="AG1506" s="2">
        <f t="shared" si="265"/>
        <v>44026</v>
      </c>
      <c r="AH1506">
        <v>24035508.100221507</v>
      </c>
      <c r="AI1506" s="9">
        <f>AH1506/MAX($AH$2:AH1506)-1</f>
        <v>-4.4668368857646579E-3</v>
      </c>
      <c r="AJ1506" s="29">
        <f t="shared" si="261"/>
        <v>1</v>
      </c>
      <c r="AK1506" s="29">
        <f t="shared" si="262"/>
        <v>1</v>
      </c>
      <c r="AL1506" s="30">
        <f t="shared" si="266"/>
        <v>2</v>
      </c>
      <c r="AM1506" s="30">
        <f t="shared" si="263"/>
        <v>2369</v>
      </c>
      <c r="AN1506" s="31">
        <f t="shared" ca="1" si="264"/>
        <v>-4.4668368857646579E-3</v>
      </c>
      <c r="AV1506" t="s">
        <v>1160</v>
      </c>
      <c r="AW1506" t="s">
        <v>31</v>
      </c>
      <c r="AX1506" s="7">
        <v>43629.420138888891</v>
      </c>
      <c r="AY1506">
        <v>264.45</v>
      </c>
      <c r="AZ1506" s="7">
        <v>43630.388888888891</v>
      </c>
      <c r="BA1506">
        <v>183.05</v>
      </c>
      <c r="BB1506" s="8">
        <v>-0.30780000000000002</v>
      </c>
      <c r="BC1506">
        <v>-27662.48</v>
      </c>
      <c r="BD1506" s="8">
        <v>-0.32469999999999999</v>
      </c>
      <c r="BE1506">
        <v>322.125</v>
      </c>
      <c r="BF1506">
        <v>85185.95</v>
      </c>
      <c r="BG1506">
        <v>7009527.1799999997</v>
      </c>
      <c r="BH1506">
        <v>69</v>
      </c>
      <c r="BI1506">
        <v>-400.91</v>
      </c>
      <c r="BJ1506" s="8">
        <v>-0.62190000000000001</v>
      </c>
      <c r="BK1506" s="8">
        <v>9.6600000000000005E-2</v>
      </c>
      <c r="BL1506" t="s">
        <v>610</v>
      </c>
    </row>
    <row r="1507" spans="1:64" x14ac:dyDescent="0.45">
      <c r="A1507" t="s">
        <v>821</v>
      </c>
      <c r="B1507" t="s">
        <v>31</v>
      </c>
      <c r="C1507" s="7">
        <v>43630.402777777781</v>
      </c>
      <c r="D1507">
        <v>267.7</v>
      </c>
      <c r="E1507" s="7">
        <v>43633.385416666664</v>
      </c>
      <c r="F1507">
        <v>443.95</v>
      </c>
      <c r="G1507" s="8">
        <v>0.65839999999999999</v>
      </c>
      <c r="H1507">
        <v>61417.51</v>
      </c>
      <c r="I1507" s="8">
        <v>0.63180000000000003</v>
      </c>
      <c r="J1507">
        <v>363.13029999999998</v>
      </c>
      <c r="K1507">
        <v>97210</v>
      </c>
      <c r="L1507">
        <v>9503417.6199999992</v>
      </c>
      <c r="M1507">
        <v>73</v>
      </c>
      <c r="N1507">
        <v>841.34</v>
      </c>
      <c r="O1507" s="8">
        <v>-0.25230000000000002</v>
      </c>
      <c r="P1507" s="8">
        <v>0.66290000000000004</v>
      </c>
      <c r="Q1507" t="s">
        <v>610</v>
      </c>
      <c r="S1507" s="2">
        <v>43630</v>
      </c>
      <c r="T1507" t="s">
        <v>821</v>
      </c>
      <c r="U1507">
        <v>267.7</v>
      </c>
      <c r="V1507">
        <v>443.95</v>
      </c>
      <c r="W1507">
        <f t="shared" si="267"/>
        <v>18183538.379553985</v>
      </c>
      <c r="X1507">
        <f t="shared" si="268"/>
        <v>45458.845948884962</v>
      </c>
      <c r="Y1507">
        <f t="shared" si="258"/>
        <v>175</v>
      </c>
      <c r="Z1507">
        <f t="shared" si="259"/>
        <v>29598.362499999996</v>
      </c>
      <c r="AA1507" t="str">
        <f t="shared" si="260"/>
        <v/>
      </c>
      <c r="AB1507" s="9" t="str">
        <f>IFERROR(AA1507/MAX($A$3:AA1507)-1,"")</f>
        <v/>
      </c>
      <c r="AG1507" s="2">
        <f t="shared" si="265"/>
        <v>44027</v>
      </c>
      <c r="AH1507">
        <v>23976739.225221507</v>
      </c>
      <c r="AI1507" s="9">
        <f>AH1507/MAX($AH$2:AH1507)-1</f>
        <v>-6.9010006977989757E-3</v>
      </c>
      <c r="AJ1507" s="29">
        <f t="shared" si="261"/>
        <v>1</v>
      </c>
      <c r="AK1507" s="29">
        <f t="shared" si="262"/>
        <v>1</v>
      </c>
      <c r="AL1507" s="30">
        <f t="shared" si="266"/>
        <v>2</v>
      </c>
      <c r="AM1507" s="30">
        <f t="shared" si="263"/>
        <v>2369</v>
      </c>
      <c r="AN1507" s="31">
        <f t="shared" ca="1" si="264"/>
        <v>-6.9010006977989757E-3</v>
      </c>
      <c r="AV1507" t="s">
        <v>821</v>
      </c>
      <c r="AW1507" t="s">
        <v>31</v>
      </c>
      <c r="AX1507" s="7">
        <v>43630.402777777781</v>
      </c>
      <c r="AY1507">
        <v>267.7</v>
      </c>
      <c r="AZ1507" s="7">
        <v>43633.385416666664</v>
      </c>
      <c r="BA1507">
        <v>443.95</v>
      </c>
      <c r="BB1507" s="8">
        <v>0.65839999999999999</v>
      </c>
      <c r="BC1507">
        <v>61417.51</v>
      </c>
      <c r="BD1507" s="8">
        <v>0.63180000000000003</v>
      </c>
      <c r="BE1507">
        <v>363.13029999999998</v>
      </c>
      <c r="BF1507">
        <v>97210</v>
      </c>
      <c r="BG1507">
        <v>9503417.6199999992</v>
      </c>
      <c r="BH1507">
        <v>73</v>
      </c>
      <c r="BI1507">
        <v>841.34</v>
      </c>
      <c r="BJ1507" s="8">
        <v>-0.25230000000000002</v>
      </c>
      <c r="BK1507" s="8">
        <v>0.66290000000000004</v>
      </c>
      <c r="BL1507" t="s">
        <v>610</v>
      </c>
    </row>
    <row r="1508" spans="1:64" x14ac:dyDescent="0.45">
      <c r="A1508" t="s">
        <v>812</v>
      </c>
      <c r="B1508" t="s">
        <v>31</v>
      </c>
      <c r="C1508" s="7">
        <v>43630.489583333336</v>
      </c>
      <c r="D1508">
        <v>232</v>
      </c>
      <c r="E1508" s="7">
        <v>43633.388888888891</v>
      </c>
      <c r="F1508">
        <v>373.1</v>
      </c>
      <c r="G1508" s="8">
        <v>0.60819999999999996</v>
      </c>
      <c r="H1508">
        <v>49506.89</v>
      </c>
      <c r="I1508" s="8">
        <v>0.58209999999999995</v>
      </c>
      <c r="J1508">
        <v>366.58460000000002</v>
      </c>
      <c r="K1508">
        <v>85047.63</v>
      </c>
      <c r="L1508">
        <v>7059034.0700000003</v>
      </c>
      <c r="M1508">
        <v>49</v>
      </c>
      <c r="N1508">
        <v>1010.34</v>
      </c>
      <c r="O1508" s="8">
        <v>-0.30730000000000002</v>
      </c>
      <c r="P1508" s="8">
        <v>0.67390000000000005</v>
      </c>
      <c r="Q1508" t="s">
        <v>610</v>
      </c>
      <c r="S1508" s="2">
        <v>43630</v>
      </c>
      <c r="T1508" t="s">
        <v>812</v>
      </c>
      <c r="U1508">
        <v>232</v>
      </c>
      <c r="V1508">
        <v>373.1</v>
      </c>
      <c r="W1508">
        <f t="shared" si="267"/>
        <v>18183538.379553985</v>
      </c>
      <c r="X1508">
        <f t="shared" si="268"/>
        <v>45458.845948884962</v>
      </c>
      <c r="Y1508">
        <f t="shared" si="258"/>
        <v>200</v>
      </c>
      <c r="Z1508">
        <f t="shared" si="259"/>
        <v>27009.800000000007</v>
      </c>
      <c r="AA1508" t="str">
        <f t="shared" si="260"/>
        <v/>
      </c>
      <c r="AB1508" s="9" t="str">
        <f>IFERROR(AA1508/MAX($A$3:AA1508)-1,"")</f>
        <v/>
      </c>
      <c r="AG1508" s="2">
        <f t="shared" si="265"/>
        <v>44028</v>
      </c>
      <c r="AH1508">
        <v>23860616.225221507</v>
      </c>
      <c r="AI1508" s="9">
        <f>AH1508/MAX($AH$2:AH1508)-1</f>
        <v>-1.1710730411781944E-2</v>
      </c>
      <c r="AJ1508" s="29">
        <f t="shared" si="261"/>
        <v>1</v>
      </c>
      <c r="AK1508" s="29">
        <f t="shared" si="262"/>
        <v>1</v>
      </c>
      <c r="AL1508" s="30">
        <f t="shared" si="266"/>
        <v>2</v>
      </c>
      <c r="AM1508" s="30">
        <f t="shared" si="263"/>
        <v>2369</v>
      </c>
      <c r="AN1508" s="31">
        <f t="shared" ca="1" si="264"/>
        <v>-1.1710730411781944E-2</v>
      </c>
      <c r="AV1508" t="s">
        <v>812</v>
      </c>
      <c r="AW1508" t="s">
        <v>31</v>
      </c>
      <c r="AX1508" s="7">
        <v>43630.489583333336</v>
      </c>
      <c r="AY1508">
        <v>232</v>
      </c>
      <c r="AZ1508" s="7">
        <v>43633.388888888891</v>
      </c>
      <c r="BA1508">
        <v>373.1</v>
      </c>
      <c r="BB1508" s="8">
        <v>0.60819999999999996</v>
      </c>
      <c r="BC1508">
        <v>49506.89</v>
      </c>
      <c r="BD1508" s="8">
        <v>0.58209999999999995</v>
      </c>
      <c r="BE1508">
        <v>366.58460000000002</v>
      </c>
      <c r="BF1508">
        <v>85047.63</v>
      </c>
      <c r="BG1508">
        <v>7059034.0700000003</v>
      </c>
      <c r="BH1508">
        <v>49</v>
      </c>
      <c r="BI1508">
        <v>1010.34</v>
      </c>
      <c r="BJ1508" s="8">
        <v>-0.30730000000000002</v>
      </c>
      <c r="BK1508" s="8">
        <v>0.67390000000000005</v>
      </c>
      <c r="BL1508" t="s">
        <v>610</v>
      </c>
    </row>
    <row r="1509" spans="1:64" x14ac:dyDescent="0.45">
      <c r="A1509" t="s">
        <v>812</v>
      </c>
      <c r="B1509" t="s">
        <v>31</v>
      </c>
      <c r="C1509" s="7">
        <v>43630.489583333336</v>
      </c>
      <c r="D1509">
        <v>232</v>
      </c>
      <c r="E1509" s="7">
        <v>43633.385416666664</v>
      </c>
      <c r="F1509">
        <v>377.45</v>
      </c>
      <c r="G1509" s="8">
        <v>0.62690000000000001</v>
      </c>
      <c r="H1509">
        <v>58381.760000000002</v>
      </c>
      <c r="I1509" s="8">
        <v>0.60070000000000001</v>
      </c>
      <c r="J1509">
        <v>418.94119999999998</v>
      </c>
      <c r="K1509">
        <v>97194.35</v>
      </c>
      <c r="L1509">
        <v>9561799.3699999992</v>
      </c>
      <c r="M1509">
        <v>48</v>
      </c>
      <c r="N1509">
        <v>1216.29</v>
      </c>
      <c r="O1509" s="8">
        <v>-0.30730000000000002</v>
      </c>
      <c r="P1509" s="8">
        <v>0.62690000000000001</v>
      </c>
      <c r="Q1509" t="s">
        <v>610</v>
      </c>
      <c r="S1509" s="2">
        <v>43630</v>
      </c>
      <c r="T1509" t="s">
        <v>812</v>
      </c>
      <c r="U1509">
        <v>232</v>
      </c>
      <c r="V1509">
        <v>377.45</v>
      </c>
      <c r="W1509">
        <f t="shared" si="267"/>
        <v>18183538.379553985</v>
      </c>
      <c r="X1509">
        <f t="shared" si="268"/>
        <v>45458.845948884962</v>
      </c>
      <c r="Y1509">
        <f t="shared" si="258"/>
        <v>200</v>
      </c>
      <c r="Z1509">
        <f t="shared" si="259"/>
        <v>27871.100000000002</v>
      </c>
      <c r="AA1509" t="str">
        <f t="shared" si="260"/>
        <v/>
      </c>
      <c r="AB1509" s="9" t="str">
        <f>IFERROR(AA1509/MAX($A$3:AA1509)-1,"")</f>
        <v/>
      </c>
      <c r="AG1509" s="2">
        <f t="shared" si="265"/>
        <v>44029</v>
      </c>
      <c r="AH1509">
        <v>23860616.225221507</v>
      </c>
      <c r="AI1509" s="9">
        <f>AH1509/MAX($AH$2:AH1509)-1</f>
        <v>-1.1710730411781944E-2</v>
      </c>
      <c r="AJ1509" s="29">
        <f t="shared" si="261"/>
        <v>1</v>
      </c>
      <c r="AK1509" s="29">
        <f t="shared" si="262"/>
        <v>1</v>
      </c>
      <c r="AL1509" s="30">
        <f t="shared" si="266"/>
        <v>2</v>
      </c>
      <c r="AM1509" s="30">
        <f t="shared" si="263"/>
        <v>2369</v>
      </c>
      <c r="AN1509" s="31">
        <f t="shared" ca="1" si="264"/>
        <v>-1.1710730411781944E-2</v>
      </c>
      <c r="AV1509" t="s">
        <v>812</v>
      </c>
      <c r="AW1509" t="s">
        <v>31</v>
      </c>
      <c r="AX1509" s="7">
        <v>43630.489583333336</v>
      </c>
      <c r="AY1509">
        <v>232</v>
      </c>
      <c r="AZ1509" s="7">
        <v>43633.385416666664</v>
      </c>
      <c r="BA1509">
        <v>377.45</v>
      </c>
      <c r="BB1509" s="8">
        <v>0.62690000000000001</v>
      </c>
      <c r="BC1509">
        <v>58381.760000000002</v>
      </c>
      <c r="BD1509" s="8">
        <v>0.60070000000000001</v>
      </c>
      <c r="BE1509">
        <v>418.94119999999998</v>
      </c>
      <c r="BF1509">
        <v>97194.35</v>
      </c>
      <c r="BG1509">
        <v>9561799.3699999992</v>
      </c>
      <c r="BH1509">
        <v>48</v>
      </c>
      <c r="BI1509">
        <v>1216.29</v>
      </c>
      <c r="BJ1509" s="8">
        <v>-0.30730000000000002</v>
      </c>
      <c r="BK1509" s="8">
        <v>0.62690000000000001</v>
      </c>
      <c r="BL1509" t="s">
        <v>610</v>
      </c>
    </row>
    <row r="1510" spans="1:64" x14ac:dyDescent="0.45">
      <c r="A1510" t="s">
        <v>811</v>
      </c>
      <c r="B1510" t="s">
        <v>31</v>
      </c>
      <c r="C1510" s="7">
        <v>43630.628472222219</v>
      </c>
      <c r="D1510">
        <v>221.05</v>
      </c>
      <c r="E1510" s="7">
        <v>43633.388888888891</v>
      </c>
      <c r="F1510">
        <v>312.64999999999998</v>
      </c>
      <c r="G1510" s="8">
        <v>0.41439999999999999</v>
      </c>
      <c r="H1510">
        <v>33180.89</v>
      </c>
      <c r="I1510" s="8">
        <v>0.39019999999999999</v>
      </c>
      <c r="J1510">
        <v>384.64789999999999</v>
      </c>
      <c r="K1510">
        <v>85026.43</v>
      </c>
      <c r="L1510">
        <v>7092214.9500000002</v>
      </c>
      <c r="M1510">
        <v>9</v>
      </c>
      <c r="N1510">
        <v>3686.77</v>
      </c>
      <c r="O1510" s="8">
        <v>-0.1963</v>
      </c>
      <c r="P1510" s="8">
        <v>0.48249999999999998</v>
      </c>
      <c r="Q1510" t="s">
        <v>610</v>
      </c>
      <c r="S1510" s="2">
        <v>43630</v>
      </c>
      <c r="T1510" t="s">
        <v>811</v>
      </c>
      <c r="U1510">
        <v>221.05</v>
      </c>
      <c r="V1510">
        <v>312.64999999999998</v>
      </c>
      <c r="W1510">
        <f t="shared" si="267"/>
        <v>18183538.379553985</v>
      </c>
      <c r="X1510">
        <f t="shared" si="268"/>
        <v>45458.845948884962</v>
      </c>
      <c r="Y1510">
        <f t="shared" si="258"/>
        <v>200</v>
      </c>
      <c r="Z1510">
        <f t="shared" si="259"/>
        <v>17252.599999999991</v>
      </c>
      <c r="AA1510">
        <f t="shared" si="260"/>
        <v>18285270.242053986</v>
      </c>
      <c r="AB1510" s="9">
        <f>IFERROR(AA1510/MAX($A$3:AA1510)-1,"")</f>
        <v>-7.3842706046148843E-3</v>
      </c>
      <c r="AG1510" s="2">
        <f t="shared" si="265"/>
        <v>44030</v>
      </c>
      <c r="AH1510">
        <v>23860616.225221507</v>
      </c>
      <c r="AI1510" s="9">
        <f>AH1510/MAX($AH$2:AH1510)-1</f>
        <v>-1.1710730411781944E-2</v>
      </c>
      <c r="AJ1510" s="29">
        <f t="shared" si="261"/>
        <v>1</v>
      </c>
      <c r="AK1510" s="29">
        <f t="shared" si="262"/>
        <v>1</v>
      </c>
      <c r="AL1510" s="30">
        <f t="shared" si="266"/>
        <v>2</v>
      </c>
      <c r="AM1510" s="30">
        <f t="shared" si="263"/>
        <v>2369</v>
      </c>
      <c r="AN1510" s="31">
        <f t="shared" ca="1" si="264"/>
        <v>-1.1710730411781944E-2</v>
      </c>
      <c r="AV1510" t="s">
        <v>811</v>
      </c>
      <c r="AW1510" t="s">
        <v>31</v>
      </c>
      <c r="AX1510" s="7">
        <v>43630.628472222219</v>
      </c>
      <c r="AY1510">
        <v>221.05</v>
      </c>
      <c r="AZ1510" s="7">
        <v>43633.388888888891</v>
      </c>
      <c r="BA1510">
        <v>312.64999999999998</v>
      </c>
      <c r="BB1510" s="8">
        <v>0.41439999999999999</v>
      </c>
      <c r="BC1510">
        <v>33180.89</v>
      </c>
      <c r="BD1510" s="8">
        <v>0.39019999999999999</v>
      </c>
      <c r="BE1510">
        <v>384.64789999999999</v>
      </c>
      <c r="BF1510">
        <v>85026.43</v>
      </c>
      <c r="BG1510">
        <v>7092214.9500000002</v>
      </c>
      <c r="BH1510">
        <v>9</v>
      </c>
      <c r="BI1510">
        <v>3686.77</v>
      </c>
      <c r="BJ1510" s="8">
        <v>-0.1963</v>
      </c>
      <c r="BK1510" s="8">
        <v>0.48249999999999998</v>
      </c>
      <c r="BL1510" t="s">
        <v>610</v>
      </c>
    </row>
    <row r="1511" spans="1:64" x14ac:dyDescent="0.45">
      <c r="A1511" t="s">
        <v>806</v>
      </c>
      <c r="B1511" t="s">
        <v>31</v>
      </c>
      <c r="C1511" s="7">
        <v>43633.527777777781</v>
      </c>
      <c r="D1511">
        <v>186.5</v>
      </c>
      <c r="E1511" s="7">
        <v>43634.385416666664</v>
      </c>
      <c r="F1511">
        <v>161.19999999999999</v>
      </c>
      <c r="G1511" s="8">
        <v>-0.13569999999999999</v>
      </c>
      <c r="H1511">
        <v>-15091.95</v>
      </c>
      <c r="I1511" s="8">
        <v>-0.15429999999999999</v>
      </c>
      <c r="J1511">
        <v>524.44500000000005</v>
      </c>
      <c r="K1511">
        <v>97808.99</v>
      </c>
      <c r="L1511">
        <v>9546707.4199999999</v>
      </c>
      <c r="M1511">
        <v>37</v>
      </c>
      <c r="N1511">
        <v>-407.89</v>
      </c>
      <c r="O1511" s="8">
        <v>-0.14080000000000001</v>
      </c>
      <c r="P1511" s="8">
        <v>0.2802</v>
      </c>
      <c r="Q1511" t="s">
        <v>610</v>
      </c>
      <c r="S1511" s="2">
        <v>43633</v>
      </c>
      <c r="T1511" t="s">
        <v>806</v>
      </c>
      <c r="U1511">
        <v>186.5</v>
      </c>
      <c r="V1511">
        <v>161.19999999999999</v>
      </c>
      <c r="W1511">
        <f t="shared" si="267"/>
        <v>18285270.242053986</v>
      </c>
      <c r="X1511">
        <f t="shared" si="268"/>
        <v>45713.175605134966</v>
      </c>
      <c r="Y1511">
        <f t="shared" si="258"/>
        <v>250</v>
      </c>
      <c r="Z1511">
        <f t="shared" si="259"/>
        <v>-7194.2500000000036</v>
      </c>
      <c r="AA1511">
        <f t="shared" si="260"/>
        <v>18278075.992053986</v>
      </c>
      <c r="AB1511" s="9">
        <f>IFERROR(AA1511/MAX($A$3:AA1511)-1,"")</f>
        <v>-7.7748104006731822E-3</v>
      </c>
      <c r="AG1511" s="2">
        <f t="shared" si="265"/>
        <v>44031</v>
      </c>
      <c r="AH1511">
        <v>23860616.225221507</v>
      </c>
      <c r="AI1511" s="9">
        <f>AH1511/MAX($AH$2:AH1511)-1</f>
        <v>-1.1710730411781944E-2</v>
      </c>
      <c r="AJ1511" s="29">
        <f t="shared" si="261"/>
        <v>1</v>
      </c>
      <c r="AK1511" s="29">
        <f t="shared" si="262"/>
        <v>1</v>
      </c>
      <c r="AL1511" s="30">
        <f t="shared" si="266"/>
        <v>2</v>
      </c>
      <c r="AM1511" s="30">
        <f t="shared" si="263"/>
        <v>2369</v>
      </c>
      <c r="AN1511" s="31">
        <f t="shared" ca="1" si="264"/>
        <v>-1.1710730411781944E-2</v>
      </c>
      <c r="AV1511" t="s">
        <v>806</v>
      </c>
      <c r="AW1511" t="s">
        <v>31</v>
      </c>
      <c r="AX1511" s="7">
        <v>43633.527777777781</v>
      </c>
      <c r="AY1511">
        <v>186.5</v>
      </c>
      <c r="AZ1511" s="7">
        <v>43634.385416666664</v>
      </c>
      <c r="BA1511">
        <v>161.19999999999999</v>
      </c>
      <c r="BB1511" s="8">
        <v>-0.13569999999999999</v>
      </c>
      <c r="BC1511">
        <v>-15091.95</v>
      </c>
      <c r="BD1511" s="8">
        <v>-0.15429999999999999</v>
      </c>
      <c r="BE1511">
        <v>524.44500000000005</v>
      </c>
      <c r="BF1511">
        <v>97808.99</v>
      </c>
      <c r="BG1511">
        <v>9546707.4199999999</v>
      </c>
      <c r="BH1511">
        <v>37</v>
      </c>
      <c r="BI1511">
        <v>-407.89</v>
      </c>
      <c r="BJ1511" s="8">
        <v>-0.14080000000000001</v>
      </c>
      <c r="BK1511" s="8">
        <v>0.2802</v>
      </c>
      <c r="BL1511" t="s">
        <v>610</v>
      </c>
    </row>
    <row r="1512" spans="1:64" x14ac:dyDescent="0.45">
      <c r="A1512" t="s">
        <v>844</v>
      </c>
      <c r="B1512" t="s">
        <v>31</v>
      </c>
      <c r="C1512" s="7">
        <v>43634.475694444445</v>
      </c>
      <c r="D1512">
        <v>152.85</v>
      </c>
      <c r="E1512" s="7">
        <v>43635.385416666664</v>
      </c>
      <c r="F1512">
        <v>160.05000000000001</v>
      </c>
      <c r="G1512" s="8">
        <v>4.7100000000000003E-2</v>
      </c>
      <c r="H1512">
        <v>2603.0300000000002</v>
      </c>
      <c r="I1512" s="8">
        <v>2.6599999999999999E-2</v>
      </c>
      <c r="J1512">
        <v>639.40809999999999</v>
      </c>
      <c r="K1512">
        <v>97733.54</v>
      </c>
      <c r="L1512">
        <v>9549310.4499999993</v>
      </c>
      <c r="M1512">
        <v>52</v>
      </c>
      <c r="N1512">
        <v>50.06</v>
      </c>
      <c r="O1512" s="8">
        <v>-0.62709999999999999</v>
      </c>
      <c r="P1512" s="8">
        <v>0.19270000000000001</v>
      </c>
      <c r="Q1512" t="s">
        <v>610</v>
      </c>
      <c r="S1512" s="2">
        <v>43634</v>
      </c>
      <c r="T1512" t="s">
        <v>844</v>
      </c>
      <c r="U1512">
        <v>152.85</v>
      </c>
      <c r="V1512">
        <v>160.05000000000001</v>
      </c>
      <c r="W1512">
        <f t="shared" si="267"/>
        <v>18278075.992053986</v>
      </c>
      <c r="X1512">
        <f t="shared" si="268"/>
        <v>45695.189980134965</v>
      </c>
      <c r="Y1512">
        <f t="shared" si="258"/>
        <v>300</v>
      </c>
      <c r="Z1512">
        <f t="shared" si="259"/>
        <v>1221.2999999999993</v>
      </c>
      <c r="AA1512">
        <f t="shared" si="260"/>
        <v>18279297.292053986</v>
      </c>
      <c r="AB1512" s="9">
        <f>IFERROR(AA1512/MAX($A$3:AA1512)-1,"")</f>
        <v>-7.7085121412400204E-3</v>
      </c>
      <c r="AG1512" s="2">
        <f t="shared" si="265"/>
        <v>44032</v>
      </c>
      <c r="AH1512">
        <v>23872797.012721509</v>
      </c>
      <c r="AI1512" s="9">
        <f>AH1512/MAX($AH$2:AH1512)-1</f>
        <v>-1.1206211103992225E-2</v>
      </c>
      <c r="AJ1512" s="29">
        <f t="shared" si="261"/>
        <v>1</v>
      </c>
      <c r="AK1512" s="29">
        <f t="shared" si="262"/>
        <v>1</v>
      </c>
      <c r="AL1512" s="30">
        <f t="shared" si="266"/>
        <v>2</v>
      </c>
      <c r="AM1512" s="30">
        <f t="shared" si="263"/>
        <v>2369</v>
      </c>
      <c r="AN1512" s="31">
        <f t="shared" ca="1" si="264"/>
        <v>-1.1206211103992225E-2</v>
      </c>
      <c r="AV1512" t="s">
        <v>844</v>
      </c>
      <c r="AW1512" t="s">
        <v>31</v>
      </c>
      <c r="AX1512" s="7">
        <v>43634.475694444445</v>
      </c>
      <c r="AY1512">
        <v>152.85</v>
      </c>
      <c r="AZ1512" s="7">
        <v>43635.385416666664</v>
      </c>
      <c r="BA1512">
        <v>160.05000000000001</v>
      </c>
      <c r="BB1512" s="8">
        <v>4.7100000000000003E-2</v>
      </c>
      <c r="BC1512">
        <v>2603.0300000000002</v>
      </c>
      <c r="BD1512" s="8">
        <v>2.6599999999999999E-2</v>
      </c>
      <c r="BE1512">
        <v>639.40809999999999</v>
      </c>
      <c r="BF1512">
        <v>97733.54</v>
      </c>
      <c r="BG1512">
        <v>9549310.4499999993</v>
      </c>
      <c r="BH1512">
        <v>52</v>
      </c>
      <c r="BI1512">
        <v>50.06</v>
      </c>
      <c r="BJ1512" s="8">
        <v>-0.62709999999999999</v>
      </c>
      <c r="BK1512" s="8">
        <v>0.19270000000000001</v>
      </c>
      <c r="BL1512" t="s">
        <v>610</v>
      </c>
    </row>
    <row r="1513" spans="1:64" x14ac:dyDescent="0.45">
      <c r="A1513" t="s">
        <v>870</v>
      </c>
      <c r="B1513" t="s">
        <v>31</v>
      </c>
      <c r="C1513" s="7">
        <v>43635.395833333336</v>
      </c>
      <c r="D1513">
        <v>93.15</v>
      </c>
      <c r="E1513" s="7">
        <v>43636.385416666664</v>
      </c>
      <c r="F1513">
        <v>7.25</v>
      </c>
      <c r="G1513" s="8">
        <v>-0.92220000000000002</v>
      </c>
      <c r="H1513">
        <v>-91192.34</v>
      </c>
      <c r="I1513" s="8">
        <v>-0.93289999999999995</v>
      </c>
      <c r="J1513">
        <v>1049.346</v>
      </c>
      <c r="K1513">
        <v>97746.55</v>
      </c>
      <c r="L1513">
        <v>9458118.1099999994</v>
      </c>
      <c r="M1513">
        <v>75</v>
      </c>
      <c r="N1513">
        <v>-1215.9000000000001</v>
      </c>
      <c r="O1513" s="8">
        <v>-0.92220000000000002</v>
      </c>
      <c r="P1513" s="8">
        <v>8.5300000000000001E-2</v>
      </c>
      <c r="Q1513" t="s">
        <v>610</v>
      </c>
      <c r="S1513" s="2">
        <v>43635</v>
      </c>
      <c r="T1513" t="s">
        <v>870</v>
      </c>
      <c r="U1513">
        <v>93.15</v>
      </c>
      <c r="V1513">
        <v>7.25</v>
      </c>
      <c r="W1513">
        <f t="shared" si="267"/>
        <v>18279297.292053986</v>
      </c>
      <c r="X1513">
        <f t="shared" si="268"/>
        <v>45698.243230134969</v>
      </c>
      <c r="Y1513">
        <f t="shared" si="258"/>
        <v>500</v>
      </c>
      <c r="Z1513">
        <f t="shared" si="259"/>
        <v>-43452.000000000007</v>
      </c>
      <c r="AA1513" t="str">
        <f t="shared" si="260"/>
        <v/>
      </c>
      <c r="AB1513" s="9" t="str">
        <f>IFERROR(AA1513/MAX($A$3:AA1513)-1,"")</f>
        <v/>
      </c>
      <c r="AG1513" s="2">
        <f t="shared" si="265"/>
        <v>44033</v>
      </c>
      <c r="AH1513">
        <v>23865006.537721507</v>
      </c>
      <c r="AI1513" s="9">
        <f>AH1513/MAX($AH$2:AH1513)-1</f>
        <v>-1.1528886879622724E-2</v>
      </c>
      <c r="AJ1513" s="29">
        <f t="shared" si="261"/>
        <v>1</v>
      </c>
      <c r="AK1513" s="29">
        <f t="shared" si="262"/>
        <v>1</v>
      </c>
      <c r="AL1513" s="30">
        <f t="shared" si="266"/>
        <v>2</v>
      </c>
      <c r="AM1513" s="30">
        <f t="shared" si="263"/>
        <v>2369</v>
      </c>
      <c r="AN1513" s="31">
        <f t="shared" ca="1" si="264"/>
        <v>-1.1528886879622724E-2</v>
      </c>
      <c r="AV1513" t="s">
        <v>870</v>
      </c>
      <c r="AW1513" t="s">
        <v>31</v>
      </c>
      <c r="AX1513" s="7">
        <v>43635.395833333336</v>
      </c>
      <c r="AY1513">
        <v>93.15</v>
      </c>
      <c r="AZ1513" s="7">
        <v>43636.385416666664</v>
      </c>
      <c r="BA1513">
        <v>7.25</v>
      </c>
      <c r="BB1513" s="8">
        <v>-0.92220000000000002</v>
      </c>
      <c r="BC1513">
        <v>-91192.34</v>
      </c>
      <c r="BD1513" s="8">
        <v>-0.93289999999999995</v>
      </c>
      <c r="BE1513">
        <v>1049.346</v>
      </c>
      <c r="BF1513">
        <v>97746.55</v>
      </c>
      <c r="BG1513">
        <v>9458118.1099999994</v>
      </c>
      <c r="BH1513">
        <v>75</v>
      </c>
      <c r="BI1513">
        <v>-1215.9000000000001</v>
      </c>
      <c r="BJ1513" s="8">
        <v>-0.92220000000000002</v>
      </c>
      <c r="BK1513" s="8">
        <v>8.5300000000000001E-2</v>
      </c>
      <c r="BL1513" t="s">
        <v>610</v>
      </c>
    </row>
    <row r="1514" spans="1:64" x14ac:dyDescent="0.45">
      <c r="A1514" t="s">
        <v>857</v>
      </c>
      <c r="B1514" t="s">
        <v>31</v>
      </c>
      <c r="C1514" s="7">
        <v>43635.402777777781</v>
      </c>
      <c r="D1514">
        <v>123.8</v>
      </c>
      <c r="E1514" s="7">
        <v>43636.385416666664</v>
      </c>
      <c r="F1514">
        <v>14.65</v>
      </c>
      <c r="G1514" s="8">
        <v>-0.88170000000000004</v>
      </c>
      <c r="H1514">
        <v>-87253.119999999995</v>
      </c>
      <c r="I1514" s="8">
        <v>-0.89280000000000004</v>
      </c>
      <c r="J1514">
        <v>789.37459999999999</v>
      </c>
      <c r="K1514">
        <v>97724.58</v>
      </c>
      <c r="L1514">
        <v>9370864.9800000004</v>
      </c>
      <c r="M1514">
        <v>73</v>
      </c>
      <c r="N1514">
        <v>-1195.25</v>
      </c>
      <c r="O1514" s="8">
        <v>-0.88170000000000004</v>
      </c>
      <c r="P1514" s="8">
        <v>0.10100000000000001</v>
      </c>
      <c r="Q1514" t="s">
        <v>610</v>
      </c>
      <c r="S1514" s="2">
        <v>43635</v>
      </c>
      <c r="T1514" t="s">
        <v>857</v>
      </c>
      <c r="U1514">
        <v>123.8</v>
      </c>
      <c r="V1514">
        <v>14.65</v>
      </c>
      <c r="W1514">
        <f t="shared" si="267"/>
        <v>18279297.292053986</v>
      </c>
      <c r="X1514">
        <f t="shared" si="268"/>
        <v>45698.243230134969</v>
      </c>
      <c r="Y1514">
        <f t="shared" si="258"/>
        <v>375</v>
      </c>
      <c r="Z1514">
        <f t="shared" si="259"/>
        <v>-41450.4375</v>
      </c>
      <c r="AA1514" t="str">
        <f t="shared" si="260"/>
        <v/>
      </c>
      <c r="AB1514" s="9" t="str">
        <f>IFERROR(AA1514/MAX($A$3:AA1514)-1,"")</f>
        <v/>
      </c>
      <c r="AG1514" s="2">
        <f t="shared" si="265"/>
        <v>44034</v>
      </c>
      <c r="AH1514">
        <v>23785623.275221508</v>
      </c>
      <c r="AI1514" s="9">
        <f>AH1514/MAX($AH$2:AH1514)-1</f>
        <v>-1.4816883542119963E-2</v>
      </c>
      <c r="AJ1514" s="29">
        <f t="shared" si="261"/>
        <v>1</v>
      </c>
      <c r="AK1514" s="29">
        <f t="shared" si="262"/>
        <v>1</v>
      </c>
      <c r="AL1514" s="30">
        <f t="shared" si="266"/>
        <v>2</v>
      </c>
      <c r="AM1514" s="30">
        <f t="shared" si="263"/>
        <v>2369</v>
      </c>
      <c r="AN1514" s="31">
        <f t="shared" ca="1" si="264"/>
        <v>-1.4816883542119963E-2</v>
      </c>
      <c r="AV1514" t="s">
        <v>857</v>
      </c>
      <c r="AW1514" t="s">
        <v>31</v>
      </c>
      <c r="AX1514" s="7">
        <v>43635.402777777781</v>
      </c>
      <c r="AY1514">
        <v>123.8</v>
      </c>
      <c r="AZ1514" s="7">
        <v>43636.385416666664</v>
      </c>
      <c r="BA1514">
        <v>14.65</v>
      </c>
      <c r="BB1514" s="8">
        <v>-0.88170000000000004</v>
      </c>
      <c r="BC1514">
        <v>-87253.119999999995</v>
      </c>
      <c r="BD1514" s="8">
        <v>-0.89280000000000004</v>
      </c>
      <c r="BE1514">
        <v>789.37459999999999</v>
      </c>
      <c r="BF1514">
        <v>97724.58</v>
      </c>
      <c r="BG1514">
        <v>9370864.9800000004</v>
      </c>
      <c r="BH1514">
        <v>73</v>
      </c>
      <c r="BI1514">
        <v>-1195.25</v>
      </c>
      <c r="BJ1514" s="8">
        <v>-0.88170000000000004</v>
      </c>
      <c r="BK1514" s="8">
        <v>0.10100000000000001</v>
      </c>
      <c r="BL1514" t="s">
        <v>610</v>
      </c>
    </row>
    <row r="1515" spans="1:64" x14ac:dyDescent="0.45">
      <c r="A1515" t="s">
        <v>807</v>
      </c>
      <c r="B1515" t="s">
        <v>31</v>
      </c>
      <c r="C1515" s="7">
        <v>43635.579861111109</v>
      </c>
      <c r="D1515">
        <v>130.6</v>
      </c>
      <c r="E1515" s="7">
        <v>43636.388888888891</v>
      </c>
      <c r="F1515">
        <v>187.8</v>
      </c>
      <c r="G1515" s="8">
        <v>0.438</v>
      </c>
      <c r="H1515">
        <v>35346.589999999997</v>
      </c>
      <c r="I1515" s="8">
        <v>0.41360000000000002</v>
      </c>
      <c r="J1515">
        <v>654.37270000000001</v>
      </c>
      <c r="K1515">
        <v>85461.08</v>
      </c>
      <c r="L1515">
        <v>7127561.5499999998</v>
      </c>
      <c r="M1515">
        <v>23</v>
      </c>
      <c r="N1515">
        <v>1536.81</v>
      </c>
      <c r="O1515" s="8">
        <v>-0.214</v>
      </c>
      <c r="P1515" s="8">
        <v>0.8599</v>
      </c>
      <c r="Q1515" t="s">
        <v>610</v>
      </c>
      <c r="S1515" s="2">
        <v>43635</v>
      </c>
      <c r="T1515" t="s">
        <v>807</v>
      </c>
      <c r="U1515">
        <v>130.6</v>
      </c>
      <c r="V1515">
        <v>187.8</v>
      </c>
      <c r="W1515">
        <f t="shared" si="267"/>
        <v>18279297.292053986</v>
      </c>
      <c r="X1515">
        <f t="shared" si="268"/>
        <v>45698.243230134969</v>
      </c>
      <c r="Y1515">
        <f t="shared" si="258"/>
        <v>350</v>
      </c>
      <c r="Z1515">
        <f t="shared" si="259"/>
        <v>18905.599999999999</v>
      </c>
      <c r="AA1515" t="str">
        <f t="shared" si="260"/>
        <v/>
      </c>
      <c r="AB1515" s="9" t="str">
        <f>IFERROR(AA1515/MAX($A$3:AA1515)-1,"")</f>
        <v/>
      </c>
      <c r="AG1515" s="2">
        <f t="shared" si="265"/>
        <v>44035</v>
      </c>
      <c r="AH1515">
        <v>23726836.875221509</v>
      </c>
      <c r="AI1515" s="9">
        <f>AH1515/MAX($AH$2:AH1515)-1</f>
        <v>-1.7251773226834244E-2</v>
      </c>
      <c r="AJ1515" s="29">
        <f t="shared" si="261"/>
        <v>1</v>
      </c>
      <c r="AK1515" s="29">
        <f t="shared" si="262"/>
        <v>1</v>
      </c>
      <c r="AL1515" s="30">
        <f t="shared" si="266"/>
        <v>2</v>
      </c>
      <c r="AM1515" s="30">
        <f t="shared" si="263"/>
        <v>2369</v>
      </c>
      <c r="AN1515" s="31">
        <f t="shared" ca="1" si="264"/>
        <v>-1.7251773226834244E-2</v>
      </c>
      <c r="AV1515" t="s">
        <v>807</v>
      </c>
      <c r="AW1515" t="s">
        <v>31</v>
      </c>
      <c r="AX1515" s="7">
        <v>43635.579861111109</v>
      </c>
      <c r="AY1515">
        <v>130.6</v>
      </c>
      <c r="AZ1515" s="7">
        <v>43636.388888888891</v>
      </c>
      <c r="BA1515">
        <v>187.8</v>
      </c>
      <c r="BB1515" s="8">
        <v>0.438</v>
      </c>
      <c r="BC1515">
        <v>35346.589999999997</v>
      </c>
      <c r="BD1515" s="8">
        <v>0.41360000000000002</v>
      </c>
      <c r="BE1515">
        <v>654.37270000000001</v>
      </c>
      <c r="BF1515">
        <v>85461.08</v>
      </c>
      <c r="BG1515">
        <v>7127561.5499999998</v>
      </c>
      <c r="BH1515">
        <v>23</v>
      </c>
      <c r="BI1515">
        <v>1536.81</v>
      </c>
      <c r="BJ1515" s="8">
        <v>-0.214</v>
      </c>
      <c r="BK1515" s="8">
        <v>0.8599</v>
      </c>
      <c r="BL1515" t="s">
        <v>610</v>
      </c>
    </row>
    <row r="1516" spans="1:64" x14ac:dyDescent="0.45">
      <c r="A1516" t="s">
        <v>806</v>
      </c>
      <c r="B1516" t="s">
        <v>31</v>
      </c>
      <c r="C1516" s="7">
        <v>43635.607638888891</v>
      </c>
      <c r="D1516">
        <v>138.80000000000001</v>
      </c>
      <c r="E1516" s="7">
        <v>43636.388888888891</v>
      </c>
      <c r="F1516">
        <v>123.1</v>
      </c>
      <c r="G1516" s="8">
        <v>-0.11310000000000001</v>
      </c>
      <c r="H1516">
        <v>-11297.11</v>
      </c>
      <c r="I1516" s="8">
        <v>-0.13200000000000001</v>
      </c>
      <c r="J1516">
        <v>616.6884</v>
      </c>
      <c r="K1516">
        <v>85596.34</v>
      </c>
      <c r="L1516">
        <v>7116264.4299999997</v>
      </c>
      <c r="M1516">
        <v>15</v>
      </c>
      <c r="N1516">
        <v>-753.14</v>
      </c>
      <c r="O1516" s="8">
        <v>-0.55869999999999997</v>
      </c>
      <c r="P1516" s="8">
        <v>0.21759999999999999</v>
      </c>
      <c r="Q1516" t="s">
        <v>610</v>
      </c>
      <c r="S1516" s="2">
        <v>43635</v>
      </c>
      <c r="T1516" t="s">
        <v>806</v>
      </c>
      <c r="U1516">
        <v>138.80000000000001</v>
      </c>
      <c r="V1516">
        <v>123.1</v>
      </c>
      <c r="W1516">
        <f t="shared" si="267"/>
        <v>18279297.292053986</v>
      </c>
      <c r="X1516">
        <f t="shared" si="268"/>
        <v>45698.243230134969</v>
      </c>
      <c r="Y1516">
        <f t="shared" si="258"/>
        <v>325</v>
      </c>
      <c r="Z1516">
        <f t="shared" si="259"/>
        <v>-5953.6750000000056</v>
      </c>
      <c r="AA1516">
        <f t="shared" si="260"/>
        <v>18207346.779553987</v>
      </c>
      <c r="AB1516" s="9">
        <f>IFERROR(AA1516/MAX($A$3:AA1516)-1,"")</f>
        <v>-1.1614345060313003E-2</v>
      </c>
      <c r="AG1516" s="2">
        <f t="shared" si="265"/>
        <v>44036</v>
      </c>
      <c r="AH1516">
        <v>23738653.325221509</v>
      </c>
      <c r="AI1516" s="9">
        <f>AH1516/MAX($AH$2:AH1516)-1</f>
        <v>-1.6762344511775273E-2</v>
      </c>
      <c r="AJ1516" s="29">
        <f t="shared" si="261"/>
        <v>1</v>
      </c>
      <c r="AK1516" s="29">
        <f t="shared" si="262"/>
        <v>1</v>
      </c>
      <c r="AL1516" s="30">
        <f t="shared" si="266"/>
        <v>2</v>
      </c>
      <c r="AM1516" s="30">
        <f t="shared" si="263"/>
        <v>2369</v>
      </c>
      <c r="AN1516" s="31">
        <f t="shared" ca="1" si="264"/>
        <v>-1.6762344511775273E-2</v>
      </c>
      <c r="AV1516" t="s">
        <v>806</v>
      </c>
      <c r="AW1516" t="s">
        <v>31</v>
      </c>
      <c r="AX1516" s="7">
        <v>43635.607638888891</v>
      </c>
      <c r="AY1516">
        <v>138.80000000000001</v>
      </c>
      <c r="AZ1516" s="7">
        <v>43636.388888888891</v>
      </c>
      <c r="BA1516">
        <v>123.1</v>
      </c>
      <c r="BB1516" s="8">
        <v>-0.11310000000000001</v>
      </c>
      <c r="BC1516">
        <v>-11297.11</v>
      </c>
      <c r="BD1516" s="8">
        <v>-0.13200000000000001</v>
      </c>
      <c r="BE1516">
        <v>616.6884</v>
      </c>
      <c r="BF1516">
        <v>85596.34</v>
      </c>
      <c r="BG1516">
        <v>7116264.4299999997</v>
      </c>
      <c r="BH1516">
        <v>15</v>
      </c>
      <c r="BI1516">
        <v>-753.14</v>
      </c>
      <c r="BJ1516" s="8">
        <v>-0.55869999999999997</v>
      </c>
      <c r="BK1516" s="8">
        <v>0.21759999999999999</v>
      </c>
      <c r="BL1516" t="s">
        <v>610</v>
      </c>
    </row>
    <row r="1517" spans="1:64" x14ac:dyDescent="0.45">
      <c r="A1517" t="s">
        <v>844</v>
      </c>
      <c r="B1517" t="s">
        <v>31</v>
      </c>
      <c r="C1517" s="7">
        <v>43636.420138888891</v>
      </c>
      <c r="D1517">
        <v>63.6</v>
      </c>
      <c r="E1517" s="7">
        <v>43636.635416666664</v>
      </c>
      <c r="F1517">
        <v>262.35000000000002</v>
      </c>
      <c r="G1517" s="8">
        <v>3.125</v>
      </c>
      <c r="H1517">
        <v>297706</v>
      </c>
      <c r="I1517" s="8">
        <v>3.0737999999999999</v>
      </c>
      <c r="J1517">
        <v>1522.867</v>
      </c>
      <c r="K1517">
        <v>96854.33</v>
      </c>
      <c r="L1517">
        <v>9668570.9800000004</v>
      </c>
      <c r="M1517">
        <v>63</v>
      </c>
      <c r="N1517">
        <v>4725.49</v>
      </c>
      <c r="O1517" s="8">
        <v>-0.31919999999999998</v>
      </c>
      <c r="P1517" s="8">
        <v>3.2688999999999999</v>
      </c>
      <c r="Q1517" t="s">
        <v>610</v>
      </c>
      <c r="S1517" s="2">
        <v>43636</v>
      </c>
      <c r="T1517" t="s">
        <v>844</v>
      </c>
      <c r="U1517">
        <v>63.6</v>
      </c>
      <c r="V1517">
        <v>262.35000000000002</v>
      </c>
      <c r="W1517">
        <f t="shared" si="267"/>
        <v>18207346.779553987</v>
      </c>
      <c r="X1517">
        <f t="shared" si="268"/>
        <v>45518.36694888497</v>
      </c>
      <c r="Y1517">
        <f t="shared" si="258"/>
        <v>725</v>
      </c>
      <c r="Z1517">
        <f t="shared" si="259"/>
        <v>141730.61250000005</v>
      </c>
      <c r="AA1517" t="str">
        <f t="shared" si="260"/>
        <v/>
      </c>
      <c r="AB1517" s="9" t="str">
        <f>IFERROR(AA1517/MAX($A$3:AA1517)-1,"")</f>
        <v/>
      </c>
      <c r="AG1517" s="2">
        <f t="shared" si="265"/>
        <v>44037</v>
      </c>
      <c r="AH1517">
        <v>23738653.325221509</v>
      </c>
      <c r="AI1517" s="9">
        <f>AH1517/MAX($AH$2:AH1517)-1</f>
        <v>-1.6762344511775273E-2</v>
      </c>
      <c r="AJ1517" s="29">
        <f t="shared" si="261"/>
        <v>1</v>
      </c>
      <c r="AK1517" s="29">
        <f t="shared" si="262"/>
        <v>1</v>
      </c>
      <c r="AL1517" s="30">
        <f t="shared" si="266"/>
        <v>2</v>
      </c>
      <c r="AM1517" s="30">
        <f t="shared" si="263"/>
        <v>2369</v>
      </c>
      <c r="AN1517" s="31">
        <f t="shared" ca="1" si="264"/>
        <v>-1.6762344511775273E-2</v>
      </c>
      <c r="AV1517" t="s">
        <v>844</v>
      </c>
      <c r="AW1517" t="s">
        <v>31</v>
      </c>
      <c r="AX1517" s="7">
        <v>43636.420138888891</v>
      </c>
      <c r="AY1517">
        <v>63.6</v>
      </c>
      <c r="AZ1517" s="7">
        <v>43636.635416666664</v>
      </c>
      <c r="BA1517">
        <v>262.35000000000002</v>
      </c>
      <c r="BB1517" s="8">
        <v>3.125</v>
      </c>
      <c r="BC1517">
        <v>297706</v>
      </c>
      <c r="BD1517" s="8">
        <v>3.0737999999999999</v>
      </c>
      <c r="BE1517">
        <v>1522.867</v>
      </c>
      <c r="BF1517">
        <v>96854.33</v>
      </c>
      <c r="BG1517">
        <v>9668570.9800000004</v>
      </c>
      <c r="BH1517">
        <v>63</v>
      </c>
      <c r="BI1517">
        <v>4725.49</v>
      </c>
      <c r="BJ1517" s="8">
        <v>-0.31919999999999998</v>
      </c>
      <c r="BK1517" s="8">
        <v>3.2688999999999999</v>
      </c>
      <c r="BL1517" t="s">
        <v>610</v>
      </c>
    </row>
    <row r="1518" spans="1:64" x14ac:dyDescent="0.45">
      <c r="A1518" t="s">
        <v>1161</v>
      </c>
      <c r="B1518" t="s">
        <v>31</v>
      </c>
      <c r="C1518" s="7">
        <v>43636.454861111109</v>
      </c>
      <c r="D1518">
        <v>287.3</v>
      </c>
      <c r="E1518" s="7">
        <v>43637.388888888891</v>
      </c>
      <c r="F1518">
        <v>374.45</v>
      </c>
      <c r="G1518" s="8">
        <v>0.30330000000000001</v>
      </c>
      <c r="H1518">
        <v>23989.13</v>
      </c>
      <c r="I1518" s="8">
        <v>0.28029999999999999</v>
      </c>
      <c r="J1518">
        <v>297.88139999999999</v>
      </c>
      <c r="K1518">
        <v>85581.33</v>
      </c>
      <c r="L1518">
        <v>7140253.5700000003</v>
      </c>
      <c r="M1518">
        <v>59</v>
      </c>
      <c r="N1518">
        <v>406.6</v>
      </c>
      <c r="O1518" s="8">
        <v>-0.15229999999999999</v>
      </c>
      <c r="P1518" s="8">
        <v>0.50070000000000003</v>
      </c>
      <c r="Q1518" t="s">
        <v>610</v>
      </c>
      <c r="S1518" s="2">
        <v>43636</v>
      </c>
      <c r="T1518" t="s">
        <v>1161</v>
      </c>
      <c r="U1518">
        <v>287.3</v>
      </c>
      <c r="V1518">
        <v>374.45</v>
      </c>
      <c r="W1518">
        <f t="shared" si="267"/>
        <v>18207346.779553987</v>
      </c>
      <c r="X1518">
        <f t="shared" si="268"/>
        <v>45518.36694888497</v>
      </c>
      <c r="Y1518">
        <f t="shared" si="258"/>
        <v>150</v>
      </c>
      <c r="Z1518">
        <f t="shared" si="259"/>
        <v>12079.874999999996</v>
      </c>
      <c r="AA1518" t="str">
        <f t="shared" si="260"/>
        <v/>
      </c>
      <c r="AB1518" s="9" t="str">
        <f>IFERROR(AA1518/MAX($A$3:AA1518)-1,"")</f>
        <v/>
      </c>
      <c r="AG1518" s="2">
        <f t="shared" si="265"/>
        <v>44038</v>
      </c>
      <c r="AH1518">
        <v>23738653.325221509</v>
      </c>
      <c r="AI1518" s="9">
        <f>AH1518/MAX($AH$2:AH1518)-1</f>
        <v>-1.6762344511775273E-2</v>
      </c>
      <c r="AJ1518" s="29">
        <f t="shared" si="261"/>
        <v>1</v>
      </c>
      <c r="AK1518" s="29">
        <f t="shared" si="262"/>
        <v>1</v>
      </c>
      <c r="AL1518" s="30">
        <f t="shared" si="266"/>
        <v>2</v>
      </c>
      <c r="AM1518" s="30">
        <f t="shared" si="263"/>
        <v>2369</v>
      </c>
      <c r="AN1518" s="31">
        <f t="shared" ca="1" si="264"/>
        <v>-1.6762344511775273E-2</v>
      </c>
      <c r="AV1518" t="s">
        <v>1161</v>
      </c>
      <c r="AW1518" t="s">
        <v>31</v>
      </c>
      <c r="AX1518" s="7">
        <v>43636.454861111109</v>
      </c>
      <c r="AY1518">
        <v>287.3</v>
      </c>
      <c r="AZ1518" s="7">
        <v>43637.388888888891</v>
      </c>
      <c r="BA1518">
        <v>374.45</v>
      </c>
      <c r="BB1518" s="8">
        <v>0.30330000000000001</v>
      </c>
      <c r="BC1518">
        <v>23989.13</v>
      </c>
      <c r="BD1518" s="8">
        <v>0.28029999999999999</v>
      </c>
      <c r="BE1518">
        <v>297.88139999999999</v>
      </c>
      <c r="BF1518">
        <v>85581.33</v>
      </c>
      <c r="BG1518">
        <v>7140253.5700000003</v>
      </c>
      <c r="BH1518">
        <v>59</v>
      </c>
      <c r="BI1518">
        <v>406.6</v>
      </c>
      <c r="BJ1518" s="8">
        <v>-0.15229999999999999</v>
      </c>
      <c r="BK1518" s="8">
        <v>0.50070000000000003</v>
      </c>
      <c r="BL1518" t="s">
        <v>610</v>
      </c>
    </row>
    <row r="1519" spans="1:64" x14ac:dyDescent="0.45">
      <c r="A1519" t="s">
        <v>1162</v>
      </c>
      <c r="B1519" t="s">
        <v>31</v>
      </c>
      <c r="C1519" s="7">
        <v>43636.524305555555</v>
      </c>
      <c r="D1519">
        <v>248.15</v>
      </c>
      <c r="E1519" s="7">
        <v>43637.388888888891</v>
      </c>
      <c r="F1519">
        <v>313.5</v>
      </c>
      <c r="G1519" s="8">
        <v>0.26329999999999998</v>
      </c>
      <c r="H1519">
        <v>20596.080000000002</v>
      </c>
      <c r="I1519" s="8">
        <v>0.2407</v>
      </c>
      <c r="J1519">
        <v>344.79950000000002</v>
      </c>
      <c r="K1519">
        <v>85562</v>
      </c>
      <c r="L1519">
        <v>7160849.6500000004</v>
      </c>
      <c r="M1519">
        <v>39</v>
      </c>
      <c r="N1519">
        <v>528.1</v>
      </c>
      <c r="O1519" s="8">
        <v>-0.2051</v>
      </c>
      <c r="P1519" s="8">
        <v>0.47249999999999998</v>
      </c>
      <c r="Q1519" t="s">
        <v>610</v>
      </c>
      <c r="S1519" s="2">
        <v>43636</v>
      </c>
      <c r="T1519" t="s">
        <v>1162</v>
      </c>
      <c r="U1519">
        <v>248.15</v>
      </c>
      <c r="V1519">
        <v>313.5</v>
      </c>
      <c r="W1519">
        <f t="shared" si="267"/>
        <v>18207346.779553987</v>
      </c>
      <c r="X1519">
        <f t="shared" si="268"/>
        <v>45518.36694888497</v>
      </c>
      <c r="Y1519">
        <f t="shared" si="258"/>
        <v>175</v>
      </c>
      <c r="Z1519">
        <f t="shared" si="259"/>
        <v>10453.362499999999</v>
      </c>
      <c r="AA1519" t="str">
        <f t="shared" si="260"/>
        <v/>
      </c>
      <c r="AB1519" s="9" t="str">
        <f>IFERROR(AA1519/MAX($A$3:AA1519)-1,"")</f>
        <v/>
      </c>
      <c r="AG1519" s="2">
        <f t="shared" si="265"/>
        <v>44039</v>
      </c>
      <c r="AH1519">
        <v>23720960.100221507</v>
      </c>
      <c r="AI1519" s="9">
        <f>AH1519/MAX($AH$2:AH1519)-1</f>
        <v>-1.7495184948370102E-2</v>
      </c>
      <c r="AJ1519" s="29">
        <f t="shared" si="261"/>
        <v>1</v>
      </c>
      <c r="AK1519" s="29">
        <f t="shared" si="262"/>
        <v>1</v>
      </c>
      <c r="AL1519" s="30">
        <f t="shared" si="266"/>
        <v>2</v>
      </c>
      <c r="AM1519" s="30">
        <f t="shared" si="263"/>
        <v>2369</v>
      </c>
      <c r="AN1519" s="31">
        <f t="shared" ca="1" si="264"/>
        <v>-1.7495184948370102E-2</v>
      </c>
      <c r="AV1519" t="s">
        <v>1162</v>
      </c>
      <c r="AW1519" t="s">
        <v>31</v>
      </c>
      <c r="AX1519" s="7">
        <v>43636.524305555555</v>
      </c>
      <c r="AY1519">
        <v>248.15</v>
      </c>
      <c r="AZ1519" s="7">
        <v>43637.388888888891</v>
      </c>
      <c r="BA1519">
        <v>313.5</v>
      </c>
      <c r="BB1519" s="8">
        <v>0.26329999999999998</v>
      </c>
      <c r="BC1519">
        <v>20596.080000000002</v>
      </c>
      <c r="BD1519" s="8">
        <v>0.2407</v>
      </c>
      <c r="BE1519">
        <v>344.79950000000002</v>
      </c>
      <c r="BF1519">
        <v>85562</v>
      </c>
      <c r="BG1519">
        <v>7160849.6500000004</v>
      </c>
      <c r="BH1519">
        <v>39</v>
      </c>
      <c r="BI1519">
        <v>528.1</v>
      </c>
      <c r="BJ1519" s="8">
        <v>-0.2051</v>
      </c>
      <c r="BK1519" s="8">
        <v>0.47249999999999998</v>
      </c>
      <c r="BL1519" t="s">
        <v>610</v>
      </c>
    </row>
    <row r="1520" spans="1:64" x14ac:dyDescent="0.45">
      <c r="A1520" t="s">
        <v>857</v>
      </c>
      <c r="B1520" t="s">
        <v>31</v>
      </c>
      <c r="C1520" s="7">
        <v>43636.524305555555</v>
      </c>
      <c r="D1520">
        <v>48.9</v>
      </c>
      <c r="E1520" s="7">
        <v>43636.635416666664</v>
      </c>
      <c r="F1520">
        <v>159.19999999999999</v>
      </c>
      <c r="G1520" s="8">
        <v>2.2555999999999998</v>
      </c>
      <c r="H1520">
        <v>214500.55</v>
      </c>
      <c r="I1520" s="8">
        <v>2.2130999999999998</v>
      </c>
      <c r="J1520">
        <v>1982.097</v>
      </c>
      <c r="K1520">
        <v>96924.54</v>
      </c>
      <c r="L1520">
        <v>9883071.5299999993</v>
      </c>
      <c r="M1520">
        <v>33</v>
      </c>
      <c r="N1520">
        <v>6500.02</v>
      </c>
      <c r="O1520" s="8">
        <v>-0.58279999999999998</v>
      </c>
      <c r="P1520" s="8">
        <v>2.6074000000000002</v>
      </c>
      <c r="Q1520" t="s">
        <v>610</v>
      </c>
      <c r="S1520" s="2">
        <v>43636</v>
      </c>
      <c r="T1520" t="s">
        <v>857</v>
      </c>
      <c r="U1520">
        <v>48.9</v>
      </c>
      <c r="V1520">
        <v>159.19999999999999</v>
      </c>
      <c r="W1520">
        <f t="shared" si="267"/>
        <v>18207346.779553987</v>
      </c>
      <c r="X1520">
        <f t="shared" si="268"/>
        <v>45518.36694888497</v>
      </c>
      <c r="Y1520">
        <f t="shared" si="258"/>
        <v>925</v>
      </c>
      <c r="Z1520">
        <f t="shared" si="259"/>
        <v>100102.57499999998</v>
      </c>
      <c r="AA1520">
        <f t="shared" si="260"/>
        <v>18471713.204553988</v>
      </c>
      <c r="AB1520" s="9">
        <f>IFERROR(AA1520/MAX($A$3:AA1520)-1,"")</f>
        <v>0</v>
      </c>
      <c r="AG1520" s="2">
        <f t="shared" si="265"/>
        <v>44040</v>
      </c>
      <c r="AH1520">
        <v>23663585.512721509</v>
      </c>
      <c r="AI1520" s="9">
        <f>AH1520/MAX($AH$2:AH1520)-1</f>
        <v>-1.9871598392100065E-2</v>
      </c>
      <c r="AJ1520" s="29">
        <f t="shared" si="261"/>
        <v>1</v>
      </c>
      <c r="AK1520" s="29">
        <f t="shared" si="262"/>
        <v>1</v>
      </c>
      <c r="AL1520" s="30">
        <f t="shared" si="266"/>
        <v>2</v>
      </c>
      <c r="AM1520" s="30">
        <f t="shared" si="263"/>
        <v>2369</v>
      </c>
      <c r="AN1520" s="31">
        <f t="shared" ca="1" si="264"/>
        <v>-1.9871598392100065E-2</v>
      </c>
      <c r="AV1520" t="s">
        <v>857</v>
      </c>
      <c r="AW1520" t="s">
        <v>31</v>
      </c>
      <c r="AX1520" s="7">
        <v>43636.524305555555</v>
      </c>
      <c r="AY1520">
        <v>48.9</v>
      </c>
      <c r="AZ1520" s="7">
        <v>43636.635416666664</v>
      </c>
      <c r="BA1520">
        <v>159.19999999999999</v>
      </c>
      <c r="BB1520" s="8">
        <v>2.2555999999999998</v>
      </c>
      <c r="BC1520">
        <v>214500.55</v>
      </c>
      <c r="BD1520" s="8">
        <v>2.2130999999999998</v>
      </c>
      <c r="BE1520">
        <v>1982.097</v>
      </c>
      <c r="BF1520">
        <v>96924.54</v>
      </c>
      <c r="BG1520">
        <v>9883071.5299999993</v>
      </c>
      <c r="BH1520">
        <v>33</v>
      </c>
      <c r="BI1520">
        <v>6500.02</v>
      </c>
      <c r="BJ1520" s="8">
        <v>-0.58279999999999998</v>
      </c>
      <c r="BK1520" s="8">
        <v>2.6074000000000002</v>
      </c>
      <c r="BL1520" t="s">
        <v>610</v>
      </c>
    </row>
    <row r="1521" spans="1:64" x14ac:dyDescent="0.45">
      <c r="A1521" t="s">
        <v>811</v>
      </c>
      <c r="B1521" t="s">
        <v>31</v>
      </c>
      <c r="C1521" s="7">
        <v>43637.402777777781</v>
      </c>
      <c r="D1521">
        <v>246</v>
      </c>
      <c r="E1521" s="7">
        <v>43640.385416666664</v>
      </c>
      <c r="F1521">
        <v>185.75</v>
      </c>
      <c r="G1521" s="8">
        <v>-0.24490000000000001</v>
      </c>
      <c r="H1521">
        <v>-26093.5</v>
      </c>
      <c r="I1521" s="8">
        <v>-0.26250000000000001</v>
      </c>
      <c r="J1521">
        <v>404.1275</v>
      </c>
      <c r="K1521">
        <v>99415.360000000001</v>
      </c>
      <c r="L1521">
        <v>9856978.0299999993</v>
      </c>
      <c r="M1521">
        <v>73</v>
      </c>
      <c r="N1521">
        <v>-357.45</v>
      </c>
      <c r="O1521" s="8">
        <v>-0.26829999999999998</v>
      </c>
      <c r="P1521" s="8">
        <v>0.19589999999999999</v>
      </c>
      <c r="Q1521" t="s">
        <v>610</v>
      </c>
      <c r="S1521" s="2">
        <v>43637</v>
      </c>
      <c r="T1521" t="s">
        <v>811</v>
      </c>
      <c r="U1521">
        <v>246</v>
      </c>
      <c r="V1521">
        <v>185.75</v>
      </c>
      <c r="W1521">
        <f t="shared" si="267"/>
        <v>18471713.204553988</v>
      </c>
      <c r="X1521">
        <f t="shared" si="268"/>
        <v>46179.28301138497</v>
      </c>
      <c r="Y1521">
        <f t="shared" si="258"/>
        <v>200</v>
      </c>
      <c r="Z1521">
        <f t="shared" si="259"/>
        <v>-12913.5</v>
      </c>
      <c r="AA1521" t="str">
        <f t="shared" si="260"/>
        <v/>
      </c>
      <c r="AB1521" s="9" t="str">
        <f>IFERROR(AA1521/MAX($A$3:AA1521)-1,"")</f>
        <v/>
      </c>
      <c r="AG1521" s="2">
        <f t="shared" si="265"/>
        <v>44041</v>
      </c>
      <c r="AH1521">
        <v>23544886.387721509</v>
      </c>
      <c r="AI1521" s="9">
        <f>AH1521/MAX($AH$2:AH1521)-1</f>
        <v>-2.4788029319102289E-2</v>
      </c>
      <c r="AJ1521" s="29">
        <f t="shared" si="261"/>
        <v>1</v>
      </c>
      <c r="AK1521" s="29">
        <f t="shared" si="262"/>
        <v>1</v>
      </c>
      <c r="AL1521" s="30">
        <f t="shared" si="266"/>
        <v>2</v>
      </c>
      <c r="AM1521" s="30">
        <f t="shared" si="263"/>
        <v>2369</v>
      </c>
      <c r="AN1521" s="31">
        <f t="shared" ca="1" si="264"/>
        <v>-2.4788029319102289E-2</v>
      </c>
      <c r="AV1521" t="s">
        <v>811</v>
      </c>
      <c r="AW1521" t="s">
        <v>31</v>
      </c>
      <c r="AX1521" s="7">
        <v>43637.402777777781</v>
      </c>
      <c r="AY1521">
        <v>246</v>
      </c>
      <c r="AZ1521" s="7">
        <v>43640.385416666664</v>
      </c>
      <c r="BA1521">
        <v>185.75</v>
      </c>
      <c r="BB1521" s="8">
        <v>-0.24490000000000001</v>
      </c>
      <c r="BC1521">
        <v>-26093.5</v>
      </c>
      <c r="BD1521" s="8">
        <v>-0.26250000000000001</v>
      </c>
      <c r="BE1521">
        <v>404.1275</v>
      </c>
      <c r="BF1521">
        <v>99415.360000000001</v>
      </c>
      <c r="BG1521">
        <v>9856978.0299999993</v>
      </c>
      <c r="BH1521">
        <v>73</v>
      </c>
      <c r="BI1521">
        <v>-357.45</v>
      </c>
      <c r="BJ1521" s="8">
        <v>-0.26829999999999998</v>
      </c>
      <c r="BK1521" s="8">
        <v>0.19589999999999999</v>
      </c>
      <c r="BL1521" t="s">
        <v>610</v>
      </c>
    </row>
    <row r="1522" spans="1:64" x14ac:dyDescent="0.45">
      <c r="A1522" t="s">
        <v>812</v>
      </c>
      <c r="B1522" t="s">
        <v>31</v>
      </c>
      <c r="C1522" s="7">
        <v>43637.423611111109</v>
      </c>
      <c r="D1522">
        <v>295.8</v>
      </c>
      <c r="E1522" s="7">
        <v>43640.385416666664</v>
      </c>
      <c r="F1522">
        <v>226.95</v>
      </c>
      <c r="G1522" s="8">
        <v>-0.23280000000000001</v>
      </c>
      <c r="H1522">
        <v>-24897.91</v>
      </c>
      <c r="I1522" s="8">
        <v>-0.25040000000000001</v>
      </c>
      <c r="J1522">
        <v>336.1062</v>
      </c>
      <c r="K1522">
        <v>99420.22</v>
      </c>
      <c r="L1522">
        <v>9832080.1199999992</v>
      </c>
      <c r="M1522">
        <v>67</v>
      </c>
      <c r="N1522">
        <v>-371.61</v>
      </c>
      <c r="O1522" s="8">
        <v>-0.26319999999999999</v>
      </c>
      <c r="P1522" s="8">
        <v>0.1792</v>
      </c>
      <c r="Q1522" t="s">
        <v>610</v>
      </c>
      <c r="S1522" s="2">
        <v>43637</v>
      </c>
      <c r="T1522" t="s">
        <v>812</v>
      </c>
      <c r="U1522">
        <v>295.8</v>
      </c>
      <c r="V1522">
        <v>226.95</v>
      </c>
      <c r="W1522">
        <f t="shared" si="267"/>
        <v>18471713.204553988</v>
      </c>
      <c r="X1522">
        <f t="shared" si="268"/>
        <v>46179.28301138497</v>
      </c>
      <c r="Y1522">
        <f t="shared" si="258"/>
        <v>150</v>
      </c>
      <c r="Z1522">
        <f t="shared" si="259"/>
        <v>-11111.625000000007</v>
      </c>
      <c r="AA1522">
        <f t="shared" si="260"/>
        <v>18447688.079553988</v>
      </c>
      <c r="AB1522" s="9">
        <f>IFERROR(AA1522/MAX($A$3:AA1522)-1,"")</f>
        <v>-1.3006441110224864E-3</v>
      </c>
      <c r="AG1522" s="2">
        <f t="shared" si="265"/>
        <v>44042</v>
      </c>
      <c r="AH1522">
        <v>23758686.337721508</v>
      </c>
      <c r="AI1522" s="9">
        <f>AH1522/MAX($AH$2:AH1522)-1</f>
        <v>-1.5932591788526351E-2</v>
      </c>
      <c r="AJ1522" s="29">
        <f t="shared" si="261"/>
        <v>1</v>
      </c>
      <c r="AK1522" s="29">
        <f t="shared" si="262"/>
        <v>1</v>
      </c>
      <c r="AL1522" s="30">
        <f t="shared" si="266"/>
        <v>2</v>
      </c>
      <c r="AM1522" s="30">
        <f t="shared" si="263"/>
        <v>2369</v>
      </c>
      <c r="AN1522" s="31">
        <f t="shared" ca="1" si="264"/>
        <v>-1.5932591788526351E-2</v>
      </c>
      <c r="AV1522" t="s">
        <v>812</v>
      </c>
      <c r="AW1522" t="s">
        <v>31</v>
      </c>
      <c r="AX1522" s="7">
        <v>43637.423611111109</v>
      </c>
      <c r="AY1522">
        <v>295.8</v>
      </c>
      <c r="AZ1522" s="7">
        <v>43640.385416666664</v>
      </c>
      <c r="BA1522">
        <v>226.95</v>
      </c>
      <c r="BB1522" s="8">
        <v>-0.23280000000000001</v>
      </c>
      <c r="BC1522">
        <v>-24897.91</v>
      </c>
      <c r="BD1522" s="8">
        <v>-0.25040000000000001</v>
      </c>
      <c r="BE1522">
        <v>336.1062</v>
      </c>
      <c r="BF1522">
        <v>99420.22</v>
      </c>
      <c r="BG1522">
        <v>9832080.1199999992</v>
      </c>
      <c r="BH1522">
        <v>67</v>
      </c>
      <c r="BI1522">
        <v>-371.61</v>
      </c>
      <c r="BJ1522" s="8">
        <v>-0.26319999999999999</v>
      </c>
      <c r="BK1522" s="8">
        <v>0.1792</v>
      </c>
      <c r="BL1522" t="s">
        <v>610</v>
      </c>
    </row>
    <row r="1523" spans="1:64" x14ac:dyDescent="0.45">
      <c r="A1523" t="s">
        <v>870</v>
      </c>
      <c r="B1523" t="s">
        <v>31</v>
      </c>
      <c r="C1523" s="7">
        <v>43641.510416666664</v>
      </c>
      <c r="D1523">
        <v>183.25</v>
      </c>
      <c r="E1523" s="7">
        <v>43642.388888888891</v>
      </c>
      <c r="F1523">
        <v>272.45</v>
      </c>
      <c r="G1523" s="8">
        <v>0.48680000000000001</v>
      </c>
      <c r="H1523">
        <v>39632.9</v>
      </c>
      <c r="I1523" s="8">
        <v>0.46189999999999998</v>
      </c>
      <c r="J1523">
        <v>468.23599999999999</v>
      </c>
      <c r="K1523">
        <v>85804.24</v>
      </c>
      <c r="L1523">
        <v>7200482.5499999998</v>
      </c>
      <c r="M1523">
        <v>43</v>
      </c>
      <c r="N1523">
        <v>921.7</v>
      </c>
      <c r="O1523" s="8">
        <v>-0.18770000000000001</v>
      </c>
      <c r="P1523" s="8">
        <v>0.73209999999999997</v>
      </c>
      <c r="Q1523" t="s">
        <v>610</v>
      </c>
      <c r="S1523" s="2">
        <v>43641</v>
      </c>
      <c r="T1523" t="s">
        <v>870</v>
      </c>
      <c r="U1523">
        <v>183.25</v>
      </c>
      <c r="V1523">
        <v>272.45</v>
      </c>
      <c r="W1523">
        <f t="shared" si="267"/>
        <v>18447688.079553988</v>
      </c>
      <c r="X1523">
        <f t="shared" si="268"/>
        <v>46119.22019888497</v>
      </c>
      <c r="Y1523">
        <f t="shared" si="258"/>
        <v>250</v>
      </c>
      <c r="Z1523">
        <f t="shared" si="259"/>
        <v>21160.75</v>
      </c>
      <c r="AA1523" t="str">
        <f t="shared" si="260"/>
        <v/>
      </c>
      <c r="AB1523" s="9" t="str">
        <f>IFERROR(AA1523/MAX($A$3:AA1523)-1,"")</f>
        <v/>
      </c>
      <c r="AG1523" s="2">
        <f t="shared" si="265"/>
        <v>44043</v>
      </c>
      <c r="AH1523">
        <v>23758686.337721508</v>
      </c>
      <c r="AI1523" s="9">
        <f>AH1523/MAX($AH$2:AH1523)-1</f>
        <v>-1.5932591788526351E-2</v>
      </c>
      <c r="AJ1523" s="29">
        <f t="shared" si="261"/>
        <v>1</v>
      </c>
      <c r="AK1523" s="29">
        <f t="shared" si="262"/>
        <v>1</v>
      </c>
      <c r="AL1523" s="30">
        <f t="shared" si="266"/>
        <v>2</v>
      </c>
      <c r="AM1523" s="30">
        <f t="shared" si="263"/>
        <v>2369</v>
      </c>
      <c r="AN1523" s="31">
        <f t="shared" ca="1" si="264"/>
        <v>-1.5932591788526351E-2</v>
      </c>
      <c r="AV1523" t="s">
        <v>870</v>
      </c>
      <c r="AW1523" t="s">
        <v>31</v>
      </c>
      <c r="AX1523" s="7">
        <v>43641.510416666664</v>
      </c>
      <c r="AY1523">
        <v>183.25</v>
      </c>
      <c r="AZ1523" s="7">
        <v>43642.388888888891</v>
      </c>
      <c r="BA1523">
        <v>272.45</v>
      </c>
      <c r="BB1523" s="8">
        <v>0.48680000000000001</v>
      </c>
      <c r="BC1523">
        <v>39632.9</v>
      </c>
      <c r="BD1523" s="8">
        <v>0.46189999999999998</v>
      </c>
      <c r="BE1523">
        <v>468.23599999999999</v>
      </c>
      <c r="BF1523">
        <v>85804.24</v>
      </c>
      <c r="BG1523">
        <v>7200482.5499999998</v>
      </c>
      <c r="BH1523">
        <v>43</v>
      </c>
      <c r="BI1523">
        <v>921.7</v>
      </c>
      <c r="BJ1523" s="8">
        <v>-0.18770000000000001</v>
      </c>
      <c r="BK1523" s="8">
        <v>0.73209999999999997</v>
      </c>
      <c r="BL1523" t="s">
        <v>610</v>
      </c>
    </row>
    <row r="1524" spans="1:64" x14ac:dyDescent="0.45">
      <c r="A1524" t="s">
        <v>871</v>
      </c>
      <c r="B1524" t="s">
        <v>31</v>
      </c>
      <c r="C1524" s="7">
        <v>43641.565972222219</v>
      </c>
      <c r="D1524">
        <v>161.6</v>
      </c>
      <c r="E1524" s="7">
        <v>43642.388888888891</v>
      </c>
      <c r="F1524">
        <v>205</v>
      </c>
      <c r="G1524" s="8">
        <v>0.26860000000000001</v>
      </c>
      <c r="H1524">
        <v>21106.01</v>
      </c>
      <c r="I1524" s="8">
        <v>0.24590000000000001</v>
      </c>
      <c r="J1524">
        <v>531.18269999999995</v>
      </c>
      <c r="K1524">
        <v>85839.13</v>
      </c>
      <c r="L1524">
        <v>7221588.5599999996</v>
      </c>
      <c r="M1524">
        <v>27</v>
      </c>
      <c r="N1524">
        <v>781.7</v>
      </c>
      <c r="O1524" s="8">
        <v>-0.16370000000000001</v>
      </c>
      <c r="P1524" s="8">
        <v>0.51490000000000002</v>
      </c>
      <c r="Q1524" t="s">
        <v>610</v>
      </c>
      <c r="S1524" s="2">
        <v>43641</v>
      </c>
      <c r="T1524" t="s">
        <v>871</v>
      </c>
      <c r="U1524">
        <v>161.6</v>
      </c>
      <c r="V1524">
        <v>205</v>
      </c>
      <c r="W1524">
        <f t="shared" si="267"/>
        <v>18447688.079553988</v>
      </c>
      <c r="X1524">
        <f t="shared" si="268"/>
        <v>46119.22019888497</v>
      </c>
      <c r="Y1524">
        <f t="shared" si="258"/>
        <v>275</v>
      </c>
      <c r="Z1524">
        <f t="shared" si="259"/>
        <v>10926.849999999995</v>
      </c>
      <c r="AA1524" t="str">
        <f t="shared" si="260"/>
        <v/>
      </c>
      <c r="AB1524" s="9" t="str">
        <f>IFERROR(AA1524/MAX($A$3:AA1524)-1,"")</f>
        <v/>
      </c>
      <c r="AG1524" s="2">
        <f t="shared" si="265"/>
        <v>44044</v>
      </c>
      <c r="AH1524">
        <v>23758686.337721508</v>
      </c>
      <c r="AI1524" s="9">
        <f>AH1524/MAX($AH$2:AH1524)-1</f>
        <v>-1.5932591788526351E-2</v>
      </c>
      <c r="AJ1524" s="29">
        <f t="shared" si="261"/>
        <v>1</v>
      </c>
      <c r="AK1524" s="29">
        <f t="shared" si="262"/>
        <v>1</v>
      </c>
      <c r="AL1524" s="30">
        <f t="shared" si="266"/>
        <v>2</v>
      </c>
      <c r="AM1524" s="30">
        <f t="shared" si="263"/>
        <v>2369</v>
      </c>
      <c r="AN1524" s="31">
        <f t="shared" ca="1" si="264"/>
        <v>-1.5932591788526351E-2</v>
      </c>
      <c r="AV1524" t="s">
        <v>871</v>
      </c>
      <c r="AW1524" t="s">
        <v>31</v>
      </c>
      <c r="AX1524" s="7">
        <v>43641.565972222219</v>
      </c>
      <c r="AY1524">
        <v>161.6</v>
      </c>
      <c r="AZ1524" s="7">
        <v>43642.388888888891</v>
      </c>
      <c r="BA1524">
        <v>205</v>
      </c>
      <c r="BB1524" s="8">
        <v>0.26860000000000001</v>
      </c>
      <c r="BC1524">
        <v>21106.01</v>
      </c>
      <c r="BD1524" s="8">
        <v>0.24590000000000001</v>
      </c>
      <c r="BE1524">
        <v>531.18269999999995</v>
      </c>
      <c r="BF1524">
        <v>85839.13</v>
      </c>
      <c r="BG1524">
        <v>7221588.5599999996</v>
      </c>
      <c r="BH1524">
        <v>27</v>
      </c>
      <c r="BI1524">
        <v>781.7</v>
      </c>
      <c r="BJ1524" s="8">
        <v>-0.16370000000000001</v>
      </c>
      <c r="BK1524" s="8">
        <v>0.51490000000000002</v>
      </c>
      <c r="BL1524" t="s">
        <v>610</v>
      </c>
    </row>
    <row r="1525" spans="1:64" x14ac:dyDescent="0.45">
      <c r="A1525" t="s">
        <v>871</v>
      </c>
      <c r="B1525" t="s">
        <v>31</v>
      </c>
      <c r="C1525" s="7">
        <v>43641.565972222219</v>
      </c>
      <c r="D1525">
        <v>161.6</v>
      </c>
      <c r="E1525" s="7">
        <v>43642.385416666664</v>
      </c>
      <c r="F1525">
        <v>186.8</v>
      </c>
      <c r="G1525" s="8">
        <v>0.15590000000000001</v>
      </c>
      <c r="H1525">
        <v>13325.29</v>
      </c>
      <c r="I1525" s="8">
        <v>0.13439999999999999</v>
      </c>
      <c r="J1525">
        <v>613.61630000000002</v>
      </c>
      <c r="K1525">
        <v>99160.41</v>
      </c>
      <c r="L1525">
        <v>9845405.4100000001</v>
      </c>
      <c r="M1525">
        <v>26</v>
      </c>
      <c r="N1525">
        <v>512.51</v>
      </c>
      <c r="O1525" s="8">
        <v>-8.4199999999999997E-2</v>
      </c>
      <c r="P1525" s="8">
        <v>0.51490000000000002</v>
      </c>
      <c r="Q1525" t="s">
        <v>610</v>
      </c>
      <c r="S1525" s="2">
        <v>43641</v>
      </c>
      <c r="T1525" t="s">
        <v>871</v>
      </c>
      <c r="U1525">
        <v>161.6</v>
      </c>
      <c r="V1525">
        <v>186.8</v>
      </c>
      <c r="W1525">
        <f t="shared" si="267"/>
        <v>18447688.079553988</v>
      </c>
      <c r="X1525">
        <f t="shared" si="268"/>
        <v>46119.22019888497</v>
      </c>
      <c r="Y1525">
        <f t="shared" si="258"/>
        <v>275</v>
      </c>
      <c r="Z1525">
        <f t="shared" si="259"/>
        <v>5971.9000000000024</v>
      </c>
      <c r="AA1525" t="str">
        <f t="shared" si="260"/>
        <v/>
      </c>
      <c r="AB1525" s="9" t="str">
        <f>IFERROR(AA1525/MAX($A$3:AA1525)-1,"")</f>
        <v/>
      </c>
      <c r="AG1525" s="2">
        <f t="shared" si="265"/>
        <v>44045</v>
      </c>
      <c r="AH1525">
        <v>23758686.337721508</v>
      </c>
      <c r="AI1525" s="9">
        <f>AH1525/MAX($AH$2:AH1525)-1</f>
        <v>-1.5932591788526351E-2</v>
      </c>
      <c r="AJ1525" s="29">
        <f t="shared" si="261"/>
        <v>1</v>
      </c>
      <c r="AK1525" s="29">
        <f t="shared" si="262"/>
        <v>1</v>
      </c>
      <c r="AL1525" s="30">
        <f t="shared" si="266"/>
        <v>2</v>
      </c>
      <c r="AM1525" s="30">
        <f t="shared" si="263"/>
        <v>2369</v>
      </c>
      <c r="AN1525" s="31">
        <f t="shared" ca="1" si="264"/>
        <v>-1.5932591788526351E-2</v>
      </c>
      <c r="AV1525" t="s">
        <v>871</v>
      </c>
      <c r="AW1525" t="s">
        <v>31</v>
      </c>
      <c r="AX1525" s="7">
        <v>43641.565972222219</v>
      </c>
      <c r="AY1525">
        <v>161.6</v>
      </c>
      <c r="AZ1525" s="7">
        <v>43642.385416666664</v>
      </c>
      <c r="BA1525">
        <v>186.8</v>
      </c>
      <c r="BB1525" s="8">
        <v>0.15590000000000001</v>
      </c>
      <c r="BC1525">
        <v>13325.29</v>
      </c>
      <c r="BD1525" s="8">
        <v>0.13439999999999999</v>
      </c>
      <c r="BE1525">
        <v>613.61630000000002</v>
      </c>
      <c r="BF1525">
        <v>99160.41</v>
      </c>
      <c r="BG1525">
        <v>9845405.4100000001</v>
      </c>
      <c r="BH1525">
        <v>26</v>
      </c>
      <c r="BI1525">
        <v>512.51</v>
      </c>
      <c r="BJ1525" s="8">
        <v>-8.4199999999999997E-2</v>
      </c>
      <c r="BK1525" s="8">
        <v>0.51490000000000002</v>
      </c>
      <c r="BL1525" t="s">
        <v>610</v>
      </c>
    </row>
    <row r="1526" spans="1:64" x14ac:dyDescent="0.45">
      <c r="A1526" t="s">
        <v>869</v>
      </c>
      <c r="B1526" t="s">
        <v>31</v>
      </c>
      <c r="C1526" s="7">
        <v>43641.59375</v>
      </c>
      <c r="D1526">
        <v>168.7</v>
      </c>
      <c r="E1526" s="7">
        <v>43642.385416666664</v>
      </c>
      <c r="F1526">
        <v>132.9</v>
      </c>
      <c r="G1526" s="8">
        <v>-0.2122</v>
      </c>
      <c r="H1526">
        <v>-22838.34</v>
      </c>
      <c r="I1526" s="8">
        <v>-0.2301</v>
      </c>
      <c r="J1526">
        <v>588.37450000000001</v>
      </c>
      <c r="K1526">
        <v>99258.77</v>
      </c>
      <c r="L1526">
        <v>9822567.0700000003</v>
      </c>
      <c r="M1526">
        <v>18</v>
      </c>
      <c r="N1526">
        <v>-1268.8</v>
      </c>
      <c r="O1526" s="8">
        <v>-0.3468</v>
      </c>
      <c r="P1526" s="8">
        <v>8.8900000000000007E-2</v>
      </c>
      <c r="Q1526" t="s">
        <v>610</v>
      </c>
      <c r="S1526" s="2">
        <v>43641</v>
      </c>
      <c r="T1526" t="s">
        <v>869</v>
      </c>
      <c r="U1526">
        <v>168.7</v>
      </c>
      <c r="V1526">
        <v>132.9</v>
      </c>
      <c r="W1526">
        <f t="shared" si="267"/>
        <v>18447688.079553988</v>
      </c>
      <c r="X1526">
        <f t="shared" si="268"/>
        <v>46119.22019888497</v>
      </c>
      <c r="Y1526">
        <f t="shared" si="258"/>
        <v>275</v>
      </c>
      <c r="Z1526">
        <f t="shared" si="259"/>
        <v>-10674.400000000001</v>
      </c>
      <c r="AA1526">
        <f t="shared" si="260"/>
        <v>18475073.179553989</v>
      </c>
      <c r="AB1526" s="9">
        <f>IFERROR(AA1526/MAX($A$3:AA1526)-1,"")</f>
        <v>0</v>
      </c>
      <c r="AG1526" s="2">
        <f t="shared" si="265"/>
        <v>44046</v>
      </c>
      <c r="AH1526">
        <v>23745818.037721507</v>
      </c>
      <c r="AI1526" s="9">
        <f>AH1526/MAX($AH$2:AH1526)-1</f>
        <v>-1.6465587361138567E-2</v>
      </c>
      <c r="AJ1526" s="29">
        <f t="shared" si="261"/>
        <v>1</v>
      </c>
      <c r="AK1526" s="29">
        <f t="shared" si="262"/>
        <v>1</v>
      </c>
      <c r="AL1526" s="30">
        <f t="shared" si="266"/>
        <v>2</v>
      </c>
      <c r="AM1526" s="30">
        <f t="shared" si="263"/>
        <v>2369</v>
      </c>
      <c r="AN1526" s="31">
        <f t="shared" ca="1" si="264"/>
        <v>-1.6465587361138567E-2</v>
      </c>
      <c r="AV1526" t="s">
        <v>869</v>
      </c>
      <c r="AW1526" t="s">
        <v>31</v>
      </c>
      <c r="AX1526" s="7">
        <v>43641.59375</v>
      </c>
      <c r="AY1526">
        <v>168.7</v>
      </c>
      <c r="AZ1526" s="7">
        <v>43642.385416666664</v>
      </c>
      <c r="BA1526">
        <v>132.9</v>
      </c>
      <c r="BB1526" s="8">
        <v>-0.2122</v>
      </c>
      <c r="BC1526">
        <v>-22838.34</v>
      </c>
      <c r="BD1526" s="8">
        <v>-0.2301</v>
      </c>
      <c r="BE1526">
        <v>588.37450000000001</v>
      </c>
      <c r="BF1526">
        <v>99258.77</v>
      </c>
      <c r="BG1526">
        <v>9822567.0700000003</v>
      </c>
      <c r="BH1526">
        <v>18</v>
      </c>
      <c r="BI1526">
        <v>-1268.8</v>
      </c>
      <c r="BJ1526" s="8">
        <v>-0.3468</v>
      </c>
      <c r="BK1526" s="8">
        <v>8.8900000000000007E-2</v>
      </c>
      <c r="BL1526" t="s">
        <v>610</v>
      </c>
    </row>
    <row r="1527" spans="1:64" x14ac:dyDescent="0.45">
      <c r="A1527" t="s">
        <v>869</v>
      </c>
      <c r="B1527" t="s">
        <v>31</v>
      </c>
      <c r="C1527" s="7">
        <v>43642.395833333336</v>
      </c>
      <c r="D1527">
        <v>157.5</v>
      </c>
      <c r="E1527" s="7">
        <v>43643.385416666664</v>
      </c>
      <c r="F1527">
        <v>386.05</v>
      </c>
      <c r="G1527" s="8">
        <v>1.4511000000000001</v>
      </c>
      <c r="H1527">
        <v>140403.24</v>
      </c>
      <c r="I1527" s="8">
        <v>1.4166000000000001</v>
      </c>
      <c r="J1527">
        <v>629.28779999999995</v>
      </c>
      <c r="K1527">
        <v>99112.84</v>
      </c>
      <c r="L1527">
        <v>9962970.3100000005</v>
      </c>
      <c r="M1527">
        <v>75</v>
      </c>
      <c r="N1527">
        <v>1872.04</v>
      </c>
      <c r="O1527" s="8">
        <v>-0.23619999999999999</v>
      </c>
      <c r="P1527" s="8">
        <v>1.4511000000000001</v>
      </c>
      <c r="Q1527" t="s">
        <v>610</v>
      </c>
      <c r="S1527" s="2">
        <v>43642</v>
      </c>
      <c r="T1527" t="s">
        <v>869</v>
      </c>
      <c r="U1527">
        <v>157.5</v>
      </c>
      <c r="V1527">
        <v>386.05</v>
      </c>
      <c r="W1527">
        <f t="shared" si="267"/>
        <v>18475073.179553989</v>
      </c>
      <c r="X1527">
        <f t="shared" si="268"/>
        <v>46187.682948884976</v>
      </c>
      <c r="Y1527">
        <f t="shared" si="258"/>
        <v>300</v>
      </c>
      <c r="Z1527">
        <f t="shared" si="259"/>
        <v>66934.350000000006</v>
      </c>
      <c r="AA1527" t="str">
        <f t="shared" si="260"/>
        <v/>
      </c>
      <c r="AB1527" s="9" t="str">
        <f>IFERROR(AA1527/MAX($A$3:AA1527)-1,"")</f>
        <v/>
      </c>
      <c r="AG1527" s="2">
        <f t="shared" si="265"/>
        <v>44047</v>
      </c>
      <c r="AH1527">
        <v>23762844.337721508</v>
      </c>
      <c r="AI1527" s="9">
        <f>AH1527/MAX($AH$2:AH1527)-1</f>
        <v>-1.5760370470176421E-2</v>
      </c>
      <c r="AJ1527" s="29">
        <f t="shared" si="261"/>
        <v>1</v>
      </c>
      <c r="AK1527" s="29">
        <f t="shared" si="262"/>
        <v>1</v>
      </c>
      <c r="AL1527" s="30">
        <f t="shared" si="266"/>
        <v>2</v>
      </c>
      <c r="AM1527" s="30">
        <f t="shared" si="263"/>
        <v>2369</v>
      </c>
      <c r="AN1527" s="31">
        <f t="shared" ca="1" si="264"/>
        <v>-1.5760370470176421E-2</v>
      </c>
      <c r="AV1527" t="s">
        <v>869</v>
      </c>
      <c r="AW1527" t="s">
        <v>31</v>
      </c>
      <c r="AX1527" s="7">
        <v>43642.395833333336</v>
      </c>
      <c r="AY1527">
        <v>157.5</v>
      </c>
      <c r="AZ1527" s="7">
        <v>43643.385416666664</v>
      </c>
      <c r="BA1527">
        <v>386.05</v>
      </c>
      <c r="BB1527" s="8">
        <v>1.4511000000000001</v>
      </c>
      <c r="BC1527">
        <v>140403.24</v>
      </c>
      <c r="BD1527" s="8">
        <v>1.4166000000000001</v>
      </c>
      <c r="BE1527">
        <v>629.28779999999995</v>
      </c>
      <c r="BF1527">
        <v>99112.84</v>
      </c>
      <c r="BG1527">
        <v>9962970.3100000005</v>
      </c>
      <c r="BH1527">
        <v>75</v>
      </c>
      <c r="BI1527">
        <v>1872.04</v>
      </c>
      <c r="BJ1527" s="8">
        <v>-0.23619999999999999</v>
      </c>
      <c r="BK1527" s="8">
        <v>1.4511000000000001</v>
      </c>
      <c r="BL1527" t="s">
        <v>610</v>
      </c>
    </row>
    <row r="1528" spans="1:64" x14ac:dyDescent="0.45">
      <c r="A1528" t="s">
        <v>828</v>
      </c>
      <c r="B1528" t="s">
        <v>31</v>
      </c>
      <c r="C1528" s="7">
        <v>43642.399305555555</v>
      </c>
      <c r="D1528">
        <v>121.2</v>
      </c>
      <c r="E1528" s="7">
        <v>43643.385416666664</v>
      </c>
      <c r="F1528">
        <v>294.95</v>
      </c>
      <c r="G1528" s="8">
        <v>1.4336</v>
      </c>
      <c r="H1528">
        <v>138669.28</v>
      </c>
      <c r="I1528" s="8">
        <v>1.3992</v>
      </c>
      <c r="J1528">
        <v>817.68089999999995</v>
      </c>
      <c r="K1528">
        <v>99102.92</v>
      </c>
      <c r="L1528">
        <v>10101639.59</v>
      </c>
      <c r="M1528">
        <v>74</v>
      </c>
      <c r="N1528">
        <v>1873.91</v>
      </c>
      <c r="O1528" s="8">
        <v>-0.32919999999999999</v>
      </c>
      <c r="P1528" s="8">
        <v>1.4336</v>
      </c>
      <c r="Q1528" t="s">
        <v>610</v>
      </c>
      <c r="S1528" s="2">
        <v>43642</v>
      </c>
      <c r="T1528" t="s">
        <v>828</v>
      </c>
      <c r="U1528">
        <v>121.2</v>
      </c>
      <c r="V1528">
        <v>294.95</v>
      </c>
      <c r="W1528">
        <f t="shared" si="267"/>
        <v>18475073.179553989</v>
      </c>
      <c r="X1528">
        <f t="shared" si="268"/>
        <v>46187.682948884976</v>
      </c>
      <c r="Y1528">
        <f t="shared" si="258"/>
        <v>375</v>
      </c>
      <c r="Z1528">
        <f t="shared" si="259"/>
        <v>63595.687499999993</v>
      </c>
      <c r="AA1528" t="str">
        <f t="shared" si="260"/>
        <v/>
      </c>
      <c r="AB1528" s="9" t="str">
        <f>IFERROR(AA1528/MAX($A$3:AA1528)-1,"")</f>
        <v/>
      </c>
      <c r="AG1528" s="2">
        <f t="shared" si="265"/>
        <v>44048</v>
      </c>
      <c r="AH1528">
        <v>23644396.750221509</v>
      </c>
      <c r="AI1528" s="9">
        <f>AH1528/MAX($AH$2:AH1528)-1</f>
        <v>-2.0666382897932767E-2</v>
      </c>
      <c r="AJ1528" s="29">
        <f t="shared" si="261"/>
        <v>1</v>
      </c>
      <c r="AK1528" s="29">
        <f t="shared" si="262"/>
        <v>1</v>
      </c>
      <c r="AL1528" s="30">
        <f t="shared" si="266"/>
        <v>2</v>
      </c>
      <c r="AM1528" s="30">
        <f t="shared" si="263"/>
        <v>2369</v>
      </c>
      <c r="AN1528" s="31">
        <f t="shared" ca="1" si="264"/>
        <v>-2.0666382897932767E-2</v>
      </c>
      <c r="AV1528" t="s">
        <v>828</v>
      </c>
      <c r="AW1528" t="s">
        <v>31</v>
      </c>
      <c r="AX1528" s="7">
        <v>43642.399305555555</v>
      </c>
      <c r="AY1528">
        <v>121.2</v>
      </c>
      <c r="AZ1528" s="7">
        <v>43643.385416666664</v>
      </c>
      <c r="BA1528">
        <v>294.95</v>
      </c>
      <c r="BB1528" s="8">
        <v>1.4336</v>
      </c>
      <c r="BC1528">
        <v>138669.28</v>
      </c>
      <c r="BD1528" s="8">
        <v>1.3992</v>
      </c>
      <c r="BE1528">
        <v>817.68089999999995</v>
      </c>
      <c r="BF1528">
        <v>99102.92</v>
      </c>
      <c r="BG1528">
        <v>10101639.59</v>
      </c>
      <c r="BH1528">
        <v>74</v>
      </c>
      <c r="BI1528">
        <v>1873.91</v>
      </c>
      <c r="BJ1528" s="8">
        <v>-0.32919999999999999</v>
      </c>
      <c r="BK1528" s="8">
        <v>1.4336</v>
      </c>
      <c r="BL1528" t="s">
        <v>610</v>
      </c>
    </row>
    <row r="1529" spans="1:64" x14ac:dyDescent="0.45">
      <c r="A1529" t="s">
        <v>828</v>
      </c>
      <c r="B1529" t="s">
        <v>31</v>
      </c>
      <c r="C1529" s="7">
        <v>43642.513888888891</v>
      </c>
      <c r="D1529">
        <v>148.44999999999999</v>
      </c>
      <c r="E1529" s="7">
        <v>43643.388888888891</v>
      </c>
      <c r="F1529">
        <v>287.7</v>
      </c>
      <c r="G1529" s="8">
        <v>0.93799999999999994</v>
      </c>
      <c r="H1529">
        <v>78241.64</v>
      </c>
      <c r="I1529" s="8">
        <v>0.90859999999999996</v>
      </c>
      <c r="J1529">
        <v>580.04679999999996</v>
      </c>
      <c r="K1529">
        <v>86107.94</v>
      </c>
      <c r="L1529">
        <v>7299830.2000000002</v>
      </c>
      <c r="M1529">
        <v>42</v>
      </c>
      <c r="N1529">
        <v>1862.9</v>
      </c>
      <c r="O1529" s="8">
        <v>-0.224</v>
      </c>
      <c r="P1529" s="8">
        <v>1.0141</v>
      </c>
      <c r="Q1529" t="s">
        <v>610</v>
      </c>
      <c r="S1529" s="2">
        <v>43642</v>
      </c>
      <c r="T1529" t="s">
        <v>828</v>
      </c>
      <c r="U1529">
        <v>148.44999999999999</v>
      </c>
      <c r="V1529">
        <v>287.7</v>
      </c>
      <c r="W1529">
        <f t="shared" si="267"/>
        <v>18475073.179553989</v>
      </c>
      <c r="X1529">
        <f t="shared" si="268"/>
        <v>46187.682948884976</v>
      </c>
      <c r="Y1529">
        <f t="shared" si="258"/>
        <v>300</v>
      </c>
      <c r="Z1529">
        <f t="shared" si="259"/>
        <v>40466.549999999996</v>
      </c>
      <c r="AA1529" t="str">
        <f t="shared" si="260"/>
        <v/>
      </c>
      <c r="AB1529" s="9" t="str">
        <f>IFERROR(AA1529/MAX($A$3:AA1529)-1,"")</f>
        <v/>
      </c>
      <c r="AG1529" s="2">
        <f t="shared" si="265"/>
        <v>44049</v>
      </c>
      <c r="AH1529">
        <v>23523572.350221511</v>
      </c>
      <c r="AI1529" s="9">
        <f>AH1529/MAX($AH$2:AH1529)-1</f>
        <v>-2.5670841160758906E-2</v>
      </c>
      <c r="AJ1529" s="29">
        <f t="shared" si="261"/>
        <v>1</v>
      </c>
      <c r="AK1529" s="29">
        <f t="shared" si="262"/>
        <v>1</v>
      </c>
      <c r="AL1529" s="30">
        <f t="shared" si="266"/>
        <v>2</v>
      </c>
      <c r="AM1529" s="30">
        <f t="shared" si="263"/>
        <v>2369</v>
      </c>
      <c r="AN1529" s="31">
        <f t="shared" ca="1" si="264"/>
        <v>-2.5670841160758906E-2</v>
      </c>
      <c r="AV1529" t="s">
        <v>828</v>
      </c>
      <c r="AW1529" t="s">
        <v>31</v>
      </c>
      <c r="AX1529" s="7">
        <v>43642.513888888891</v>
      </c>
      <c r="AY1529">
        <v>148.44999999999999</v>
      </c>
      <c r="AZ1529" s="7">
        <v>43643.388888888891</v>
      </c>
      <c r="BA1529">
        <v>287.7</v>
      </c>
      <c r="BB1529" s="8">
        <v>0.93799999999999994</v>
      </c>
      <c r="BC1529">
        <v>78241.64</v>
      </c>
      <c r="BD1529" s="8">
        <v>0.90859999999999996</v>
      </c>
      <c r="BE1529">
        <v>580.04679999999996</v>
      </c>
      <c r="BF1529">
        <v>86107.94</v>
      </c>
      <c r="BG1529">
        <v>7299830.2000000002</v>
      </c>
      <c r="BH1529">
        <v>42</v>
      </c>
      <c r="BI1529">
        <v>1862.9</v>
      </c>
      <c r="BJ1529" s="8">
        <v>-0.224</v>
      </c>
      <c r="BK1529" s="8">
        <v>1.0141</v>
      </c>
      <c r="BL1529" t="s">
        <v>610</v>
      </c>
    </row>
    <row r="1530" spans="1:64" x14ac:dyDescent="0.45">
      <c r="A1530" t="s">
        <v>855</v>
      </c>
      <c r="B1530" t="s">
        <v>31</v>
      </c>
      <c r="C1530" s="7">
        <v>43642.517361111109</v>
      </c>
      <c r="D1530">
        <v>108.65</v>
      </c>
      <c r="E1530" s="7">
        <v>43643.388888888891</v>
      </c>
      <c r="F1530">
        <v>209.1</v>
      </c>
      <c r="G1530" s="8">
        <v>0.92449999999999999</v>
      </c>
      <c r="H1530">
        <v>77083.27</v>
      </c>
      <c r="I1530" s="8">
        <v>0.89529999999999998</v>
      </c>
      <c r="J1530">
        <v>792.44669999999996</v>
      </c>
      <c r="K1530">
        <v>86099.33</v>
      </c>
      <c r="L1530">
        <v>7376913.4699999997</v>
      </c>
      <c r="M1530">
        <v>41</v>
      </c>
      <c r="N1530">
        <v>1880.08</v>
      </c>
      <c r="O1530" s="8">
        <v>-0.32629999999999998</v>
      </c>
      <c r="P1530" s="8">
        <v>1.0229999999999999</v>
      </c>
      <c r="Q1530" t="s">
        <v>610</v>
      </c>
      <c r="S1530" s="2">
        <v>43642</v>
      </c>
      <c r="T1530" t="s">
        <v>855</v>
      </c>
      <c r="U1530">
        <v>108.65</v>
      </c>
      <c r="V1530">
        <v>209.1</v>
      </c>
      <c r="W1530">
        <f t="shared" si="267"/>
        <v>18475073.179553989</v>
      </c>
      <c r="X1530">
        <f t="shared" si="268"/>
        <v>46187.682948884976</v>
      </c>
      <c r="Y1530">
        <f t="shared" si="258"/>
        <v>425</v>
      </c>
      <c r="Z1530">
        <f t="shared" si="259"/>
        <v>41340.812499999993</v>
      </c>
      <c r="AA1530">
        <f t="shared" si="260"/>
        <v>18687410.579553988</v>
      </c>
      <c r="AB1530" s="9">
        <f>IFERROR(AA1530/MAX($A$3:AA1530)-1,"")</f>
        <v>0</v>
      </c>
      <c r="AG1530" s="2">
        <f t="shared" si="265"/>
        <v>44050</v>
      </c>
      <c r="AH1530">
        <v>23523572.350221511</v>
      </c>
      <c r="AI1530" s="9">
        <f>AH1530/MAX($AH$2:AH1530)-1</f>
        <v>-2.5670841160758906E-2</v>
      </c>
      <c r="AJ1530" s="29">
        <f t="shared" si="261"/>
        <v>1</v>
      </c>
      <c r="AK1530" s="29">
        <f t="shared" si="262"/>
        <v>1</v>
      </c>
      <c r="AL1530" s="30">
        <f t="shared" si="266"/>
        <v>2</v>
      </c>
      <c r="AM1530" s="30">
        <f t="shared" si="263"/>
        <v>2369</v>
      </c>
      <c r="AN1530" s="31">
        <f t="shared" ca="1" si="264"/>
        <v>-2.5670841160758906E-2</v>
      </c>
      <c r="AV1530" t="s">
        <v>855</v>
      </c>
      <c r="AW1530" t="s">
        <v>31</v>
      </c>
      <c r="AX1530" s="7">
        <v>43642.517361111109</v>
      </c>
      <c r="AY1530">
        <v>108.65</v>
      </c>
      <c r="AZ1530" s="7">
        <v>43643.388888888891</v>
      </c>
      <c r="BA1530">
        <v>209.1</v>
      </c>
      <c r="BB1530" s="8">
        <v>0.92449999999999999</v>
      </c>
      <c r="BC1530">
        <v>77083.27</v>
      </c>
      <c r="BD1530" s="8">
        <v>0.89529999999999998</v>
      </c>
      <c r="BE1530">
        <v>792.44669999999996</v>
      </c>
      <c r="BF1530">
        <v>86099.33</v>
      </c>
      <c r="BG1530">
        <v>7376913.4699999997</v>
      </c>
      <c r="BH1530">
        <v>41</v>
      </c>
      <c r="BI1530">
        <v>1880.08</v>
      </c>
      <c r="BJ1530" s="8">
        <v>-0.32629999999999998</v>
      </c>
      <c r="BK1530" s="8">
        <v>1.0229999999999999</v>
      </c>
      <c r="BL1530" t="s">
        <v>610</v>
      </c>
    </row>
    <row r="1531" spans="1:64" x14ac:dyDescent="0.45">
      <c r="A1531" t="s">
        <v>860</v>
      </c>
      <c r="B1531" t="s">
        <v>31</v>
      </c>
      <c r="C1531" s="7">
        <v>43643.420138888891</v>
      </c>
      <c r="D1531">
        <v>98.75</v>
      </c>
      <c r="E1531" s="7">
        <v>43643.635416666664</v>
      </c>
      <c r="F1531">
        <v>0.25</v>
      </c>
      <c r="G1531" s="8">
        <v>-0.99750000000000005</v>
      </c>
      <c r="H1531">
        <v>-101261.38</v>
      </c>
      <c r="I1531" s="8">
        <v>-1.0075000000000001</v>
      </c>
      <c r="J1531">
        <v>1017.8049999999999</v>
      </c>
      <c r="K1531">
        <v>100508.2</v>
      </c>
      <c r="L1531">
        <v>10000378.210000001</v>
      </c>
      <c r="M1531">
        <v>63</v>
      </c>
      <c r="N1531">
        <v>-1607.32</v>
      </c>
      <c r="O1531" s="8">
        <v>-0.99750000000000005</v>
      </c>
      <c r="P1531" s="8">
        <v>0.87190000000000001</v>
      </c>
      <c r="Q1531" t="s">
        <v>610</v>
      </c>
      <c r="S1531" s="2">
        <v>43643</v>
      </c>
      <c r="T1531" t="s">
        <v>860</v>
      </c>
      <c r="U1531">
        <v>98.75</v>
      </c>
      <c r="V1531">
        <v>0.25</v>
      </c>
      <c r="W1531">
        <f t="shared" si="267"/>
        <v>18687410.579553988</v>
      </c>
      <c r="X1531">
        <f t="shared" si="268"/>
        <v>46718.526448884972</v>
      </c>
      <c r="Y1531">
        <f t="shared" si="258"/>
        <v>475</v>
      </c>
      <c r="Z1531">
        <f t="shared" si="259"/>
        <v>-47257.75</v>
      </c>
      <c r="AA1531" t="str">
        <f t="shared" si="260"/>
        <v/>
      </c>
      <c r="AB1531" s="9" t="str">
        <f>IFERROR(AA1531/MAX($A$3:AA1531)-1,"")</f>
        <v/>
      </c>
      <c r="AG1531" s="2">
        <f t="shared" si="265"/>
        <v>44051</v>
      </c>
      <c r="AH1531">
        <v>23523572.350221511</v>
      </c>
      <c r="AI1531" s="9">
        <f>AH1531/MAX($AH$2:AH1531)-1</f>
        <v>-2.5670841160758906E-2</v>
      </c>
      <c r="AJ1531" s="29">
        <f t="shared" si="261"/>
        <v>1</v>
      </c>
      <c r="AK1531" s="29">
        <f t="shared" si="262"/>
        <v>1</v>
      </c>
      <c r="AL1531" s="30">
        <f t="shared" si="266"/>
        <v>2</v>
      </c>
      <c r="AM1531" s="30">
        <f t="shared" si="263"/>
        <v>2369</v>
      </c>
      <c r="AN1531" s="31">
        <f t="shared" ca="1" si="264"/>
        <v>-2.5670841160758906E-2</v>
      </c>
      <c r="AV1531" t="s">
        <v>860</v>
      </c>
      <c r="AW1531" t="s">
        <v>31</v>
      </c>
      <c r="AX1531" s="7">
        <v>43643.420138888891</v>
      </c>
      <c r="AY1531">
        <v>98.75</v>
      </c>
      <c r="AZ1531" s="7">
        <v>43643.635416666664</v>
      </c>
      <c r="BA1531">
        <v>0.25</v>
      </c>
      <c r="BB1531" s="8">
        <v>-0.99750000000000005</v>
      </c>
      <c r="BC1531">
        <v>-101261.38</v>
      </c>
      <c r="BD1531" s="8">
        <v>-1.0075000000000001</v>
      </c>
      <c r="BE1531">
        <v>1017.8049999999999</v>
      </c>
      <c r="BF1531">
        <v>100508.2</v>
      </c>
      <c r="BG1531">
        <v>10000378.210000001</v>
      </c>
      <c r="BH1531">
        <v>63</v>
      </c>
      <c r="BI1531">
        <v>-1607.32</v>
      </c>
      <c r="BJ1531" s="8">
        <v>-0.99750000000000005</v>
      </c>
      <c r="BK1531" s="8">
        <v>0.87190000000000001</v>
      </c>
      <c r="BL1531" t="s">
        <v>610</v>
      </c>
    </row>
    <row r="1532" spans="1:64" x14ac:dyDescent="0.45">
      <c r="A1532" t="s">
        <v>849</v>
      </c>
      <c r="B1532" t="s">
        <v>31</v>
      </c>
      <c r="C1532" s="7">
        <v>43643.430555555555</v>
      </c>
      <c r="D1532">
        <v>64</v>
      </c>
      <c r="E1532" s="7">
        <v>43643.635416666664</v>
      </c>
      <c r="F1532">
        <v>0.15</v>
      </c>
      <c r="G1532" s="8">
        <v>-0.99770000000000003</v>
      </c>
      <c r="H1532">
        <v>-101340</v>
      </c>
      <c r="I1532" s="8">
        <v>-1.0077</v>
      </c>
      <c r="J1532">
        <v>1571.37</v>
      </c>
      <c r="K1532">
        <v>100567.67</v>
      </c>
      <c r="L1532">
        <v>9899038.2100000009</v>
      </c>
      <c r="M1532">
        <v>60</v>
      </c>
      <c r="N1532">
        <v>-1689</v>
      </c>
      <c r="O1532" s="8">
        <v>-0.99770000000000003</v>
      </c>
      <c r="P1532" s="8">
        <v>0.69530000000000003</v>
      </c>
      <c r="Q1532" t="s">
        <v>610</v>
      </c>
      <c r="S1532" s="2">
        <v>43643</v>
      </c>
      <c r="T1532" t="s">
        <v>849</v>
      </c>
      <c r="U1532">
        <v>64</v>
      </c>
      <c r="V1532">
        <v>0.15</v>
      </c>
      <c r="W1532">
        <f t="shared" si="267"/>
        <v>18687410.579553988</v>
      </c>
      <c r="X1532">
        <f t="shared" si="268"/>
        <v>46718.526448884972</v>
      </c>
      <c r="Y1532">
        <f t="shared" si="258"/>
        <v>725</v>
      </c>
      <c r="Z1532">
        <f t="shared" si="259"/>
        <v>-46756.337500000001</v>
      </c>
      <c r="AA1532">
        <f t="shared" si="260"/>
        <v>18593396.492053989</v>
      </c>
      <c r="AB1532" s="9">
        <f>IFERROR(AA1532/MAX($A$3:AA1532)-1,"")</f>
        <v>-5.0308782535585239E-3</v>
      </c>
      <c r="AG1532" s="2">
        <f t="shared" si="265"/>
        <v>44052</v>
      </c>
      <c r="AH1532">
        <v>23523572.350221511</v>
      </c>
      <c r="AI1532" s="9">
        <f>AH1532/MAX($AH$2:AH1532)-1</f>
        <v>-2.5670841160758906E-2</v>
      </c>
      <c r="AJ1532" s="29">
        <f t="shared" si="261"/>
        <v>1</v>
      </c>
      <c r="AK1532" s="29">
        <f t="shared" si="262"/>
        <v>1</v>
      </c>
      <c r="AL1532" s="30">
        <f t="shared" si="266"/>
        <v>2</v>
      </c>
      <c r="AM1532" s="30">
        <f t="shared" si="263"/>
        <v>2369</v>
      </c>
      <c r="AN1532" s="31">
        <f t="shared" ca="1" si="264"/>
        <v>-2.5670841160758906E-2</v>
      </c>
      <c r="AV1532" t="s">
        <v>849</v>
      </c>
      <c r="AW1532" t="s">
        <v>31</v>
      </c>
      <c r="AX1532" s="7">
        <v>43643.430555555555</v>
      </c>
      <c r="AY1532">
        <v>64</v>
      </c>
      <c r="AZ1532" s="7">
        <v>43643.635416666664</v>
      </c>
      <c r="BA1532">
        <v>0.15</v>
      </c>
      <c r="BB1532" s="8">
        <v>-0.99770000000000003</v>
      </c>
      <c r="BC1532">
        <v>-101340</v>
      </c>
      <c r="BD1532" s="8">
        <v>-1.0077</v>
      </c>
      <c r="BE1532">
        <v>1571.37</v>
      </c>
      <c r="BF1532">
        <v>100567.67</v>
      </c>
      <c r="BG1532">
        <v>9899038.2100000009</v>
      </c>
      <c r="BH1532">
        <v>60</v>
      </c>
      <c r="BI1532">
        <v>-1689</v>
      </c>
      <c r="BJ1532" s="8">
        <v>-0.99770000000000003</v>
      </c>
      <c r="BK1532" s="8">
        <v>0.69530000000000003</v>
      </c>
      <c r="BL1532" t="s">
        <v>610</v>
      </c>
    </row>
    <row r="1533" spans="1:64" x14ac:dyDescent="0.45">
      <c r="A1533" t="s">
        <v>823</v>
      </c>
      <c r="B1533" t="s">
        <v>31</v>
      </c>
      <c r="C1533" s="7">
        <v>43644.399305555555</v>
      </c>
      <c r="D1533">
        <v>221.7</v>
      </c>
      <c r="E1533" s="7">
        <v>43647.385416666664</v>
      </c>
      <c r="F1533">
        <v>136.80000000000001</v>
      </c>
      <c r="G1533" s="8">
        <v>-0.38290000000000002</v>
      </c>
      <c r="H1533">
        <v>-39710.57</v>
      </c>
      <c r="I1533" s="8">
        <v>-0.39910000000000001</v>
      </c>
      <c r="J1533">
        <v>448.78300000000002</v>
      </c>
      <c r="K1533">
        <v>99495.2</v>
      </c>
      <c r="L1533">
        <v>9859327.6500000004</v>
      </c>
      <c r="M1533">
        <v>74</v>
      </c>
      <c r="N1533">
        <v>-536.63</v>
      </c>
      <c r="O1533" s="8">
        <v>-0.38290000000000002</v>
      </c>
      <c r="P1533" s="8">
        <v>0.11409999999999999</v>
      </c>
      <c r="Q1533" t="s">
        <v>610</v>
      </c>
      <c r="S1533" s="2">
        <v>43644</v>
      </c>
      <c r="T1533" t="s">
        <v>823</v>
      </c>
      <c r="U1533">
        <v>221.7</v>
      </c>
      <c r="V1533">
        <v>136.80000000000001</v>
      </c>
      <c r="W1533">
        <f t="shared" si="267"/>
        <v>18593396.492053989</v>
      </c>
      <c r="X1533">
        <f t="shared" si="268"/>
        <v>46483.491230134976</v>
      </c>
      <c r="Y1533">
        <f t="shared" si="258"/>
        <v>200</v>
      </c>
      <c r="Z1533">
        <f t="shared" si="259"/>
        <v>-17696.999999999996</v>
      </c>
      <c r="AA1533">
        <f t="shared" si="260"/>
        <v>18575699.492053989</v>
      </c>
      <c r="AB1533" s="9">
        <f>IFERROR(AA1533/MAX($A$3:AA1533)-1,"")</f>
        <v>-5.9778794405160873E-3</v>
      </c>
      <c r="AG1533" s="2">
        <f t="shared" si="265"/>
        <v>44053</v>
      </c>
      <c r="AH1533">
        <v>23525959.787721511</v>
      </c>
      <c r="AI1533" s="9">
        <f>AH1533/MAX($AH$2:AH1533)-1</f>
        <v>-2.5571955245961453E-2</v>
      </c>
      <c r="AJ1533" s="29">
        <f t="shared" si="261"/>
        <v>1</v>
      </c>
      <c r="AK1533" s="29">
        <f t="shared" si="262"/>
        <v>1</v>
      </c>
      <c r="AL1533" s="30">
        <f t="shared" si="266"/>
        <v>2</v>
      </c>
      <c r="AM1533" s="30">
        <f t="shared" si="263"/>
        <v>2369</v>
      </c>
      <c r="AN1533" s="31">
        <f t="shared" ca="1" si="264"/>
        <v>-2.5571955245961453E-2</v>
      </c>
      <c r="AV1533" t="s">
        <v>823</v>
      </c>
      <c r="AW1533" t="s">
        <v>31</v>
      </c>
      <c r="AX1533" s="7">
        <v>43644.399305555555</v>
      </c>
      <c r="AY1533">
        <v>221.7</v>
      </c>
      <c r="AZ1533" s="7">
        <v>43647.385416666664</v>
      </c>
      <c r="BA1533">
        <v>136.80000000000001</v>
      </c>
      <c r="BB1533" s="8">
        <v>-0.38290000000000002</v>
      </c>
      <c r="BC1533">
        <v>-39710.57</v>
      </c>
      <c r="BD1533" s="8">
        <v>-0.39910000000000001</v>
      </c>
      <c r="BE1533">
        <v>448.78300000000002</v>
      </c>
      <c r="BF1533">
        <v>99495.2</v>
      </c>
      <c r="BG1533">
        <v>9859327.6500000004</v>
      </c>
      <c r="BH1533">
        <v>74</v>
      </c>
      <c r="BI1533">
        <v>-536.63</v>
      </c>
      <c r="BJ1533" s="8">
        <v>-0.38290000000000002</v>
      </c>
      <c r="BK1533" s="8">
        <v>0.11409999999999999</v>
      </c>
      <c r="BL1533" t="s">
        <v>610</v>
      </c>
    </row>
    <row r="1534" spans="1:64" x14ac:dyDescent="0.45">
      <c r="A1534" t="s">
        <v>822</v>
      </c>
      <c r="B1534" t="s">
        <v>31</v>
      </c>
      <c r="C1534" s="7">
        <v>43648.416666666664</v>
      </c>
      <c r="D1534">
        <v>160.15</v>
      </c>
      <c r="E1534" s="7">
        <v>43649.385416666664</v>
      </c>
      <c r="F1534">
        <v>103.95</v>
      </c>
      <c r="G1534" s="8">
        <v>-0.35089999999999999</v>
      </c>
      <c r="H1534">
        <v>-36482.76</v>
      </c>
      <c r="I1534" s="8">
        <v>-0.3674</v>
      </c>
      <c r="J1534">
        <v>620.02279999999996</v>
      </c>
      <c r="K1534">
        <v>99296.639999999999</v>
      </c>
      <c r="L1534">
        <v>9822844.8900000006</v>
      </c>
      <c r="M1534">
        <v>69</v>
      </c>
      <c r="N1534">
        <v>-528.74</v>
      </c>
      <c r="O1534" s="8">
        <v>-0.47239999999999999</v>
      </c>
      <c r="P1534" s="8">
        <v>0.34810000000000002</v>
      </c>
      <c r="Q1534" t="s">
        <v>610</v>
      </c>
      <c r="S1534" s="2">
        <v>43648</v>
      </c>
      <c r="T1534" t="s">
        <v>822</v>
      </c>
      <c r="U1534">
        <v>160.15</v>
      </c>
      <c r="V1534">
        <v>103.95</v>
      </c>
      <c r="W1534">
        <f t="shared" si="267"/>
        <v>18575699.492053989</v>
      </c>
      <c r="X1534">
        <f t="shared" si="268"/>
        <v>46439.248730134976</v>
      </c>
      <c r="Y1534">
        <f t="shared" si="258"/>
        <v>300</v>
      </c>
      <c r="Z1534">
        <f t="shared" si="259"/>
        <v>-17652.300000000007</v>
      </c>
      <c r="AA1534" t="str">
        <f t="shared" si="260"/>
        <v/>
      </c>
      <c r="AB1534" s="9" t="str">
        <f>IFERROR(AA1534/MAX($A$3:AA1534)-1,"")</f>
        <v/>
      </c>
      <c r="AG1534" s="2">
        <f t="shared" si="265"/>
        <v>44054</v>
      </c>
      <c r="AH1534">
        <v>23494294.86272151</v>
      </c>
      <c r="AI1534" s="9">
        <f>AH1534/MAX($AH$2:AH1534)-1</f>
        <v>-2.6883493276011805E-2</v>
      </c>
      <c r="AJ1534" s="29">
        <f t="shared" si="261"/>
        <v>1</v>
      </c>
      <c r="AK1534" s="29">
        <f t="shared" si="262"/>
        <v>1</v>
      </c>
      <c r="AL1534" s="30">
        <f t="shared" si="266"/>
        <v>2</v>
      </c>
      <c r="AM1534" s="30">
        <f t="shared" si="263"/>
        <v>2369</v>
      </c>
      <c r="AN1534" s="31">
        <f t="shared" ca="1" si="264"/>
        <v>-2.6883493276011805E-2</v>
      </c>
      <c r="AV1534" t="s">
        <v>822</v>
      </c>
      <c r="AW1534" t="s">
        <v>31</v>
      </c>
      <c r="AX1534" s="7">
        <v>43648.416666666664</v>
      </c>
      <c r="AY1534">
        <v>160.15</v>
      </c>
      <c r="AZ1534" s="7">
        <v>43649.385416666664</v>
      </c>
      <c r="BA1534">
        <v>103.95</v>
      </c>
      <c r="BB1534" s="8">
        <v>-0.35089999999999999</v>
      </c>
      <c r="BC1534">
        <v>-36482.76</v>
      </c>
      <c r="BD1534" s="8">
        <v>-0.3674</v>
      </c>
      <c r="BE1534">
        <v>620.02279999999996</v>
      </c>
      <c r="BF1534">
        <v>99296.639999999999</v>
      </c>
      <c r="BG1534">
        <v>9822844.8900000006</v>
      </c>
      <c r="BH1534">
        <v>69</v>
      </c>
      <c r="BI1534">
        <v>-528.74</v>
      </c>
      <c r="BJ1534" s="8">
        <v>-0.47239999999999999</v>
      </c>
      <c r="BK1534" s="8">
        <v>0.34810000000000002</v>
      </c>
      <c r="BL1534" t="s">
        <v>610</v>
      </c>
    </row>
    <row r="1535" spans="1:64" x14ac:dyDescent="0.45">
      <c r="A1535" t="s">
        <v>822</v>
      </c>
      <c r="B1535" t="s">
        <v>31</v>
      </c>
      <c r="C1535" s="7">
        <v>43648.420138888891</v>
      </c>
      <c r="D1535">
        <v>185</v>
      </c>
      <c r="E1535" s="7">
        <v>43649.388888888891</v>
      </c>
      <c r="F1535">
        <v>84.8</v>
      </c>
      <c r="G1535" s="8">
        <v>-0.54159999999999997</v>
      </c>
      <c r="H1535">
        <v>-48325.67</v>
      </c>
      <c r="I1535" s="8">
        <v>-0.55620000000000003</v>
      </c>
      <c r="J1535">
        <v>469.6463</v>
      </c>
      <c r="K1535">
        <v>86884.56</v>
      </c>
      <c r="L1535">
        <v>7328587.7999999998</v>
      </c>
      <c r="M1535">
        <v>69</v>
      </c>
      <c r="N1535">
        <v>-700.37</v>
      </c>
      <c r="O1535" s="8">
        <v>-0.60460000000000003</v>
      </c>
      <c r="P1535" s="8">
        <v>0.16700000000000001</v>
      </c>
      <c r="Q1535" t="s">
        <v>610</v>
      </c>
      <c r="S1535" s="2">
        <v>43648</v>
      </c>
      <c r="T1535" t="s">
        <v>822</v>
      </c>
      <c r="U1535">
        <v>185</v>
      </c>
      <c r="V1535">
        <v>84.8</v>
      </c>
      <c r="W1535">
        <f t="shared" si="267"/>
        <v>18575699.492053989</v>
      </c>
      <c r="X1535">
        <f t="shared" si="268"/>
        <v>46439.248730134976</v>
      </c>
      <c r="Y1535">
        <f t="shared" si="258"/>
        <v>250</v>
      </c>
      <c r="Z1535">
        <f t="shared" si="259"/>
        <v>-25724.5</v>
      </c>
      <c r="AA1535" t="str">
        <f t="shared" si="260"/>
        <v/>
      </c>
      <c r="AB1535" s="9" t="str">
        <f>IFERROR(AA1535/MAX($A$3:AA1535)-1,"")</f>
        <v/>
      </c>
      <c r="AG1535" s="2">
        <f t="shared" si="265"/>
        <v>44055</v>
      </c>
      <c r="AH1535">
        <v>23500073.787721511</v>
      </c>
      <c r="AI1535" s="9">
        <f>AH1535/MAX($AH$2:AH1535)-1</f>
        <v>-2.6644134429897104E-2</v>
      </c>
      <c r="AJ1535" s="29">
        <f t="shared" si="261"/>
        <v>1</v>
      </c>
      <c r="AK1535" s="29">
        <f t="shared" si="262"/>
        <v>1</v>
      </c>
      <c r="AL1535" s="30">
        <f t="shared" si="266"/>
        <v>2</v>
      </c>
      <c r="AM1535" s="30">
        <f t="shared" si="263"/>
        <v>2369</v>
      </c>
      <c r="AN1535" s="31">
        <f t="shared" ca="1" si="264"/>
        <v>-2.6644134429897104E-2</v>
      </c>
      <c r="AV1535" t="s">
        <v>822</v>
      </c>
      <c r="AW1535" t="s">
        <v>31</v>
      </c>
      <c r="AX1535" s="7">
        <v>43648.420138888891</v>
      </c>
      <c r="AY1535">
        <v>185</v>
      </c>
      <c r="AZ1535" s="7">
        <v>43649.388888888891</v>
      </c>
      <c r="BA1535">
        <v>84.8</v>
      </c>
      <c r="BB1535" s="8">
        <v>-0.54159999999999997</v>
      </c>
      <c r="BC1535">
        <v>-48325.67</v>
      </c>
      <c r="BD1535" s="8">
        <v>-0.55620000000000003</v>
      </c>
      <c r="BE1535">
        <v>469.6463</v>
      </c>
      <c r="BF1535">
        <v>86884.56</v>
      </c>
      <c r="BG1535">
        <v>7328587.7999999998</v>
      </c>
      <c r="BH1535">
        <v>69</v>
      </c>
      <c r="BI1535">
        <v>-700.37</v>
      </c>
      <c r="BJ1535" s="8">
        <v>-0.60460000000000003</v>
      </c>
      <c r="BK1535" s="8">
        <v>0.16700000000000001</v>
      </c>
      <c r="BL1535" t="s">
        <v>610</v>
      </c>
    </row>
    <row r="1536" spans="1:64" x14ac:dyDescent="0.45">
      <c r="A1536" t="s">
        <v>823</v>
      </c>
      <c r="B1536" t="s">
        <v>31</v>
      </c>
      <c r="C1536" s="7">
        <v>43648.454861111109</v>
      </c>
      <c r="D1536">
        <v>148</v>
      </c>
      <c r="E1536" s="7">
        <v>43649.388888888891</v>
      </c>
      <c r="F1536">
        <v>57.1</v>
      </c>
      <c r="G1536" s="8">
        <v>-0.61419999999999997</v>
      </c>
      <c r="H1536">
        <v>-54559.97</v>
      </c>
      <c r="I1536" s="8">
        <v>-0.628</v>
      </c>
      <c r="J1536">
        <v>586.97559999999999</v>
      </c>
      <c r="K1536">
        <v>86872.4</v>
      </c>
      <c r="L1536">
        <v>7274027.8300000001</v>
      </c>
      <c r="M1536">
        <v>59</v>
      </c>
      <c r="N1536">
        <v>-924.75</v>
      </c>
      <c r="O1536" s="8">
        <v>-0.66549999999999998</v>
      </c>
      <c r="P1536" s="8">
        <v>0.1135</v>
      </c>
      <c r="Q1536" t="s">
        <v>610</v>
      </c>
      <c r="S1536" s="2">
        <v>43648</v>
      </c>
      <c r="T1536" t="s">
        <v>823</v>
      </c>
      <c r="U1536">
        <v>148</v>
      </c>
      <c r="V1536">
        <v>57.1</v>
      </c>
      <c r="W1536">
        <f t="shared" si="267"/>
        <v>18575699.492053989</v>
      </c>
      <c r="X1536">
        <f t="shared" si="268"/>
        <v>46439.248730134976</v>
      </c>
      <c r="Y1536">
        <f t="shared" si="258"/>
        <v>325</v>
      </c>
      <c r="Z1536">
        <f t="shared" si="259"/>
        <v>-30209.074999999997</v>
      </c>
      <c r="AA1536" t="str">
        <f t="shared" si="260"/>
        <v/>
      </c>
      <c r="AB1536" s="9" t="str">
        <f>IFERROR(AA1536/MAX($A$3:AA1536)-1,"")</f>
        <v/>
      </c>
      <c r="AG1536" s="2">
        <f t="shared" si="265"/>
        <v>44056</v>
      </c>
      <c r="AH1536">
        <v>23443114.787721511</v>
      </c>
      <c r="AI1536" s="9">
        <f>AH1536/MAX($AH$2:AH1536)-1</f>
        <v>-2.9003334543386772E-2</v>
      </c>
      <c r="AJ1536" s="29">
        <f t="shared" si="261"/>
        <v>1</v>
      </c>
      <c r="AK1536" s="29">
        <f t="shared" si="262"/>
        <v>1</v>
      </c>
      <c r="AL1536" s="30">
        <f t="shared" si="266"/>
        <v>2</v>
      </c>
      <c r="AM1536" s="30">
        <f t="shared" si="263"/>
        <v>2369</v>
      </c>
      <c r="AN1536" s="31">
        <f t="shared" ca="1" si="264"/>
        <v>-2.9003334543386772E-2</v>
      </c>
      <c r="AV1536" t="s">
        <v>823</v>
      </c>
      <c r="AW1536" t="s">
        <v>31</v>
      </c>
      <c r="AX1536" s="7">
        <v>43648.454861111109</v>
      </c>
      <c r="AY1536">
        <v>148</v>
      </c>
      <c r="AZ1536" s="7">
        <v>43649.388888888891</v>
      </c>
      <c r="BA1536">
        <v>57.1</v>
      </c>
      <c r="BB1536" s="8">
        <v>-0.61419999999999997</v>
      </c>
      <c r="BC1536">
        <v>-54559.97</v>
      </c>
      <c r="BD1536" s="8">
        <v>-0.628</v>
      </c>
      <c r="BE1536">
        <v>586.97559999999999</v>
      </c>
      <c r="BF1536">
        <v>86872.4</v>
      </c>
      <c r="BG1536">
        <v>7274027.8300000001</v>
      </c>
      <c r="BH1536">
        <v>59</v>
      </c>
      <c r="BI1536">
        <v>-924.75</v>
      </c>
      <c r="BJ1536" s="8">
        <v>-0.66549999999999998</v>
      </c>
      <c r="BK1536" s="8">
        <v>0.1135</v>
      </c>
      <c r="BL1536" t="s">
        <v>610</v>
      </c>
    </row>
    <row r="1537" spans="1:64" x14ac:dyDescent="0.45">
      <c r="A1537" t="s">
        <v>823</v>
      </c>
      <c r="B1537" t="s">
        <v>31</v>
      </c>
      <c r="C1537" s="7">
        <v>43648.454861111109</v>
      </c>
      <c r="D1537">
        <v>148</v>
      </c>
      <c r="E1537" s="7">
        <v>43649.385416666664</v>
      </c>
      <c r="F1537">
        <v>71.05</v>
      </c>
      <c r="G1537" s="8">
        <v>-0.51990000000000003</v>
      </c>
      <c r="H1537">
        <v>-53130.21</v>
      </c>
      <c r="I1537" s="8">
        <v>-0.53469999999999995</v>
      </c>
      <c r="J1537">
        <v>671.34029999999996</v>
      </c>
      <c r="K1537">
        <v>99358.37</v>
      </c>
      <c r="L1537">
        <v>9769714.6799999997</v>
      </c>
      <c r="M1537">
        <v>58</v>
      </c>
      <c r="N1537">
        <v>-916.04</v>
      </c>
      <c r="O1537" s="8">
        <v>-0.61350000000000005</v>
      </c>
      <c r="P1537" s="8">
        <v>0.1135</v>
      </c>
      <c r="Q1537" t="s">
        <v>610</v>
      </c>
      <c r="S1537" s="2">
        <v>43648</v>
      </c>
      <c r="T1537" t="s">
        <v>823</v>
      </c>
      <c r="U1537">
        <v>148</v>
      </c>
      <c r="V1537">
        <v>71.05</v>
      </c>
      <c r="W1537">
        <f t="shared" si="267"/>
        <v>18575699.492053989</v>
      </c>
      <c r="X1537">
        <f t="shared" si="268"/>
        <v>46439.248730134976</v>
      </c>
      <c r="Y1537">
        <f t="shared" si="258"/>
        <v>325</v>
      </c>
      <c r="Z1537">
        <f t="shared" si="259"/>
        <v>-25720.662499999995</v>
      </c>
      <c r="AA1537">
        <f t="shared" si="260"/>
        <v>18476392.954553988</v>
      </c>
      <c r="AB1537" s="9">
        <f>IFERROR(AA1537/MAX($A$3:AA1537)-1,"")</f>
        <v>-1.1291967075998999E-2</v>
      </c>
      <c r="AG1537" s="2">
        <f t="shared" si="265"/>
        <v>44057</v>
      </c>
      <c r="AH1537">
        <v>23461623.750221509</v>
      </c>
      <c r="AI1537" s="9">
        <f>AH1537/MAX($AH$2:AH1537)-1</f>
        <v>-2.8236706856268445E-2</v>
      </c>
      <c r="AJ1537" s="29">
        <f t="shared" si="261"/>
        <v>1</v>
      </c>
      <c r="AK1537" s="29">
        <f t="shared" si="262"/>
        <v>1</v>
      </c>
      <c r="AL1537" s="30">
        <f t="shared" si="266"/>
        <v>2</v>
      </c>
      <c r="AM1537" s="30">
        <f t="shared" si="263"/>
        <v>2369</v>
      </c>
      <c r="AN1537" s="31">
        <f t="shared" ca="1" si="264"/>
        <v>-2.8236706856268445E-2</v>
      </c>
      <c r="AV1537" t="s">
        <v>823</v>
      </c>
      <c r="AW1537" t="s">
        <v>31</v>
      </c>
      <c r="AX1537" s="7">
        <v>43648.454861111109</v>
      </c>
      <c r="AY1537">
        <v>148</v>
      </c>
      <c r="AZ1537" s="7">
        <v>43649.385416666664</v>
      </c>
      <c r="BA1537">
        <v>71.05</v>
      </c>
      <c r="BB1537" s="8">
        <v>-0.51990000000000003</v>
      </c>
      <c r="BC1537">
        <v>-53130.21</v>
      </c>
      <c r="BD1537" s="8">
        <v>-0.53469999999999995</v>
      </c>
      <c r="BE1537">
        <v>671.34029999999996</v>
      </c>
      <c r="BF1537">
        <v>99358.37</v>
      </c>
      <c r="BG1537">
        <v>9769714.6799999997</v>
      </c>
      <c r="BH1537">
        <v>58</v>
      </c>
      <c r="BI1537">
        <v>-916.04</v>
      </c>
      <c r="BJ1537" s="8">
        <v>-0.61350000000000005</v>
      </c>
      <c r="BK1537" s="8">
        <v>0.1135</v>
      </c>
      <c r="BL1537" t="s">
        <v>610</v>
      </c>
    </row>
    <row r="1538" spans="1:64" x14ac:dyDescent="0.45">
      <c r="A1538" t="s">
        <v>849</v>
      </c>
      <c r="B1538" t="s">
        <v>31</v>
      </c>
      <c r="C1538" s="7">
        <v>43649.527777777781</v>
      </c>
      <c r="D1538">
        <v>153</v>
      </c>
      <c r="E1538" s="7">
        <v>43650.388888888891</v>
      </c>
      <c r="F1538">
        <v>158.05000000000001</v>
      </c>
      <c r="G1538" s="8">
        <v>3.3000000000000002E-2</v>
      </c>
      <c r="H1538">
        <v>1094.8699999999999</v>
      </c>
      <c r="I1538" s="8">
        <v>1.2699999999999999E-2</v>
      </c>
      <c r="J1538">
        <v>564.51070000000004</v>
      </c>
      <c r="K1538">
        <v>86370.14</v>
      </c>
      <c r="L1538">
        <v>7275122.7000000002</v>
      </c>
      <c r="M1538">
        <v>38</v>
      </c>
      <c r="N1538">
        <v>28.81</v>
      </c>
      <c r="O1538" s="8">
        <v>-0.32479999999999998</v>
      </c>
      <c r="P1538" s="8">
        <v>8.5000000000000006E-2</v>
      </c>
      <c r="Q1538" t="s">
        <v>610</v>
      </c>
      <c r="S1538" s="2">
        <v>43649</v>
      </c>
      <c r="T1538" t="s">
        <v>849</v>
      </c>
      <c r="U1538">
        <v>153</v>
      </c>
      <c r="V1538">
        <v>158.05000000000001</v>
      </c>
      <c r="W1538">
        <f t="shared" si="267"/>
        <v>18476392.954553988</v>
      </c>
      <c r="X1538">
        <f t="shared" si="268"/>
        <v>46190.982386384967</v>
      </c>
      <c r="Y1538">
        <f t="shared" ref="Y1538:Y1601" si="269">MROUND(X1538/U1538,25)</f>
        <v>300</v>
      </c>
      <c r="Z1538">
        <f t="shared" ref="Z1538:Z1601" si="270">Y1538*((V1538*0.99)-(U1538*1.01))</f>
        <v>581.85000000000286</v>
      </c>
      <c r="AA1538" t="str">
        <f t="shared" si="260"/>
        <v/>
      </c>
      <c r="AB1538" s="9" t="str">
        <f>IFERROR(AA1538/MAX($A$3:AA1538)-1,"")</f>
        <v/>
      </c>
      <c r="AG1538" s="2">
        <f t="shared" si="265"/>
        <v>44058</v>
      </c>
      <c r="AH1538">
        <v>23461623.750221509</v>
      </c>
      <c r="AI1538" s="9">
        <f>AH1538/MAX($AH$2:AH1538)-1</f>
        <v>-2.8236706856268445E-2</v>
      </c>
      <c r="AJ1538" s="29">
        <f t="shared" si="261"/>
        <v>1</v>
      </c>
      <c r="AK1538" s="29">
        <f t="shared" si="262"/>
        <v>1</v>
      </c>
      <c r="AL1538" s="30">
        <f t="shared" si="266"/>
        <v>2</v>
      </c>
      <c r="AM1538" s="30">
        <f t="shared" si="263"/>
        <v>2369</v>
      </c>
      <c r="AN1538" s="31">
        <f t="shared" ca="1" si="264"/>
        <v>-2.8236706856268445E-2</v>
      </c>
      <c r="AV1538" t="s">
        <v>849</v>
      </c>
      <c r="AW1538" t="s">
        <v>31</v>
      </c>
      <c r="AX1538" s="7">
        <v>43649.527777777781</v>
      </c>
      <c r="AY1538">
        <v>153</v>
      </c>
      <c r="AZ1538" s="7">
        <v>43650.388888888891</v>
      </c>
      <c r="BA1538">
        <v>158.05000000000001</v>
      </c>
      <c r="BB1538" s="8">
        <v>3.3000000000000002E-2</v>
      </c>
      <c r="BC1538">
        <v>1094.8699999999999</v>
      </c>
      <c r="BD1538" s="8">
        <v>1.2699999999999999E-2</v>
      </c>
      <c r="BE1538">
        <v>564.51070000000004</v>
      </c>
      <c r="BF1538">
        <v>86370.14</v>
      </c>
      <c r="BG1538">
        <v>7275122.7000000002</v>
      </c>
      <c r="BH1538">
        <v>38</v>
      </c>
      <c r="BI1538">
        <v>28.81</v>
      </c>
      <c r="BJ1538" s="8">
        <v>-0.32479999999999998</v>
      </c>
      <c r="BK1538" s="8">
        <v>8.5000000000000006E-2</v>
      </c>
      <c r="BL1538" t="s">
        <v>610</v>
      </c>
    </row>
    <row r="1539" spans="1:64" x14ac:dyDescent="0.45">
      <c r="A1539" t="s">
        <v>848</v>
      </c>
      <c r="B1539" t="s">
        <v>31</v>
      </c>
      <c r="C1539" s="7">
        <v>43649.572916666664</v>
      </c>
      <c r="D1539">
        <v>103</v>
      </c>
      <c r="E1539" s="7">
        <v>43650.388888888891</v>
      </c>
      <c r="F1539">
        <v>97.8</v>
      </c>
      <c r="G1539" s="8">
        <v>-5.0500000000000003E-2</v>
      </c>
      <c r="H1539">
        <v>-6043.37</v>
      </c>
      <c r="I1539" s="8">
        <v>-7.0000000000000007E-2</v>
      </c>
      <c r="J1539">
        <v>838.42589999999996</v>
      </c>
      <c r="K1539">
        <v>86357.87</v>
      </c>
      <c r="L1539">
        <v>7269079.3200000003</v>
      </c>
      <c r="M1539">
        <v>25</v>
      </c>
      <c r="N1539">
        <v>-241.73</v>
      </c>
      <c r="O1539" s="8">
        <v>-0.39319999999999999</v>
      </c>
      <c r="P1539" s="8">
        <v>4.6100000000000002E-2</v>
      </c>
      <c r="Q1539" t="s">
        <v>610</v>
      </c>
      <c r="S1539" s="2">
        <v>43649</v>
      </c>
      <c r="T1539" t="s">
        <v>848</v>
      </c>
      <c r="U1539">
        <v>103</v>
      </c>
      <c r="V1539">
        <v>97.8</v>
      </c>
      <c r="W1539">
        <f t="shared" si="267"/>
        <v>18476392.954553988</v>
      </c>
      <c r="X1539">
        <f t="shared" si="268"/>
        <v>46190.982386384967</v>
      </c>
      <c r="Y1539">
        <f t="shared" si="269"/>
        <v>450</v>
      </c>
      <c r="Z1539">
        <f t="shared" si="270"/>
        <v>-3243.5999999999995</v>
      </c>
      <c r="AA1539">
        <f t="shared" ref="AA1539:AA1602" si="271">IF(S1539&lt;&gt;S1540,W1539+SUMIF($S$3:$S$3590,S1539,$Z$3:$Z$3590),"")</f>
        <v>18473731.204553988</v>
      </c>
      <c r="AB1539" s="9">
        <f>IFERROR(AA1539/MAX($A$3:AA1539)-1,"")</f>
        <v>-1.1434402540167254E-2</v>
      </c>
      <c r="AG1539" s="2">
        <f t="shared" si="265"/>
        <v>44059</v>
      </c>
      <c r="AH1539">
        <v>23461623.750221509</v>
      </c>
      <c r="AI1539" s="9">
        <f>AH1539/MAX($AH$2:AH1539)-1</f>
        <v>-2.8236706856268445E-2</v>
      </c>
      <c r="AJ1539" s="29">
        <f t="shared" ref="AJ1539:AJ1602" si="272">IF(AG1539=$AP$3,1,IF(AJ1538=1,1,""))</f>
        <v>1</v>
      </c>
      <c r="AK1539" s="29">
        <f t="shared" ref="AK1539:AK1602" si="273">IF(AG1539=$AP$4,1,IF(AK1540=1,1,""))</f>
        <v>1</v>
      </c>
      <c r="AL1539" s="30">
        <f t="shared" si="266"/>
        <v>2</v>
      </c>
      <c r="AM1539" s="30">
        <f t="shared" ref="AM1539:AM1602" si="274">IF(AND(AK1539=1,AK1540&lt;&gt;1),ROW(),IF(AND(AK1539="",AK1540=""),"",AM1540))</f>
        <v>2369</v>
      </c>
      <c r="AN1539" s="31">
        <f t="shared" ref="AN1539:AN1602" ca="1" si="275">IF(AM1539="","",IF(AJ1539=1,AH1539/MAX(INDIRECT("AH"&amp;AL1539&amp;":"&amp;"AJ"&amp;ROW(AN1539)))-1,""))</f>
        <v>-2.8236706856268445E-2</v>
      </c>
      <c r="AV1539" t="s">
        <v>848</v>
      </c>
      <c r="AW1539" t="s">
        <v>31</v>
      </c>
      <c r="AX1539" s="7">
        <v>43649.572916666664</v>
      </c>
      <c r="AY1539">
        <v>103</v>
      </c>
      <c r="AZ1539" s="7">
        <v>43650.388888888891</v>
      </c>
      <c r="BA1539">
        <v>97.8</v>
      </c>
      <c r="BB1539" s="8">
        <v>-5.0500000000000003E-2</v>
      </c>
      <c r="BC1539">
        <v>-6043.37</v>
      </c>
      <c r="BD1539" s="8">
        <v>-7.0000000000000007E-2</v>
      </c>
      <c r="BE1539">
        <v>838.42589999999996</v>
      </c>
      <c r="BF1539">
        <v>86357.87</v>
      </c>
      <c r="BG1539">
        <v>7269079.3200000003</v>
      </c>
      <c r="BH1539">
        <v>25</v>
      </c>
      <c r="BI1539">
        <v>-241.73</v>
      </c>
      <c r="BJ1539" s="8">
        <v>-0.39319999999999999</v>
      </c>
      <c r="BK1539" s="8">
        <v>4.6100000000000002E-2</v>
      </c>
      <c r="BL1539" t="s">
        <v>610</v>
      </c>
    </row>
    <row r="1540" spans="1:64" x14ac:dyDescent="0.45">
      <c r="A1540" t="s">
        <v>865</v>
      </c>
      <c r="B1540" t="s">
        <v>31</v>
      </c>
      <c r="C1540" s="7">
        <v>43650.395833333336</v>
      </c>
      <c r="D1540">
        <v>66.650000000000006</v>
      </c>
      <c r="E1540" s="7">
        <v>43650.635416666664</v>
      </c>
      <c r="F1540">
        <v>0.05</v>
      </c>
      <c r="G1540" s="8">
        <v>-0.99919999999999998</v>
      </c>
      <c r="H1540">
        <v>-99763.65</v>
      </c>
      <c r="I1540" s="8">
        <v>-1.0093000000000001</v>
      </c>
      <c r="J1540">
        <v>1483.0989999999999</v>
      </c>
      <c r="K1540">
        <v>98848.58</v>
      </c>
      <c r="L1540">
        <v>9669951.0299999993</v>
      </c>
      <c r="M1540">
        <v>70</v>
      </c>
      <c r="N1540">
        <v>-1425.19</v>
      </c>
      <c r="O1540" s="8">
        <v>-0.99919999999999998</v>
      </c>
      <c r="P1540" s="8">
        <v>0.18529999999999999</v>
      </c>
      <c r="Q1540" t="s">
        <v>610</v>
      </c>
      <c r="S1540" s="2">
        <v>43650</v>
      </c>
      <c r="T1540" t="s">
        <v>865</v>
      </c>
      <c r="U1540">
        <v>66.650000000000006</v>
      </c>
      <c r="V1540">
        <v>0.05</v>
      </c>
      <c r="W1540">
        <f t="shared" si="267"/>
        <v>18473731.204553988</v>
      </c>
      <c r="X1540">
        <f t="shared" si="268"/>
        <v>46184.328011384969</v>
      </c>
      <c r="Y1540">
        <f t="shared" si="269"/>
        <v>700</v>
      </c>
      <c r="Z1540">
        <f t="shared" si="270"/>
        <v>-47086.900000000009</v>
      </c>
      <c r="AA1540">
        <f t="shared" si="271"/>
        <v>18426644.304553989</v>
      </c>
      <c r="AB1540" s="9">
        <f>IFERROR(AA1540/MAX($A$3:AA1540)-1,"")</f>
        <v>-1.3954114931541417E-2</v>
      </c>
      <c r="AG1540" s="2">
        <f t="shared" ref="AG1540:AG1603" si="276">AG1539+1</f>
        <v>44060</v>
      </c>
      <c r="AH1540">
        <v>23360939.400221508</v>
      </c>
      <c r="AI1540" s="9">
        <f>AH1540/MAX($AH$2:AH1540)-1</f>
        <v>-3.2406978980895507E-2</v>
      </c>
      <c r="AJ1540" s="29">
        <f t="shared" si="272"/>
        <v>1</v>
      </c>
      <c r="AK1540" s="29">
        <f t="shared" si="273"/>
        <v>1</v>
      </c>
      <c r="AL1540" s="30">
        <f t="shared" ref="AL1540:AL1603" si="277">IF(AND(AJ1540=1,AJ1539&lt;&gt;1),ROW(),IF(AND(AJ1540="",AJ1539=""),"",AL1539))</f>
        <v>2</v>
      </c>
      <c r="AM1540" s="30">
        <f t="shared" si="274"/>
        <v>2369</v>
      </c>
      <c r="AN1540" s="31">
        <f t="shared" ca="1" si="275"/>
        <v>-3.2406978980895507E-2</v>
      </c>
      <c r="AV1540" t="s">
        <v>865</v>
      </c>
      <c r="AW1540" t="s">
        <v>31</v>
      </c>
      <c r="AX1540" s="7">
        <v>43650.395833333336</v>
      </c>
      <c r="AY1540">
        <v>66.650000000000006</v>
      </c>
      <c r="AZ1540" s="7">
        <v>43650.635416666664</v>
      </c>
      <c r="BA1540">
        <v>0.05</v>
      </c>
      <c r="BB1540" s="8">
        <v>-0.99919999999999998</v>
      </c>
      <c r="BC1540">
        <v>-99763.65</v>
      </c>
      <c r="BD1540" s="8">
        <v>-1.0093000000000001</v>
      </c>
      <c r="BE1540">
        <v>1483.0989999999999</v>
      </c>
      <c r="BF1540">
        <v>98848.58</v>
      </c>
      <c r="BG1540">
        <v>9669951.0299999993</v>
      </c>
      <c r="BH1540">
        <v>70</v>
      </c>
      <c r="BI1540">
        <v>-1425.19</v>
      </c>
      <c r="BJ1540" s="8">
        <v>-0.99919999999999998</v>
      </c>
      <c r="BK1540" s="8">
        <v>0.18529999999999999</v>
      </c>
      <c r="BL1540" t="s">
        <v>610</v>
      </c>
    </row>
    <row r="1541" spans="1:64" x14ac:dyDescent="0.45">
      <c r="A1541" t="s">
        <v>823</v>
      </c>
      <c r="B1541" t="s">
        <v>31</v>
      </c>
      <c r="C1541" s="7">
        <v>43654.395833333336</v>
      </c>
      <c r="D1541">
        <v>177.95</v>
      </c>
      <c r="E1541" s="7">
        <v>43655.385416666664</v>
      </c>
      <c r="F1541">
        <v>655.35</v>
      </c>
      <c r="G1541" s="8">
        <v>2.6827999999999999</v>
      </c>
      <c r="H1541">
        <v>259244.86</v>
      </c>
      <c r="I1541" s="8">
        <v>2.6358999999999999</v>
      </c>
      <c r="J1541">
        <v>552.68190000000004</v>
      </c>
      <c r="K1541">
        <v>98349.75</v>
      </c>
      <c r="L1541">
        <v>9929195.9000000004</v>
      </c>
      <c r="M1541">
        <v>75</v>
      </c>
      <c r="N1541">
        <v>3456.6</v>
      </c>
      <c r="O1541" s="8">
        <v>-8.3500000000000005E-2</v>
      </c>
      <c r="P1541" s="8">
        <v>2.6827999999999999</v>
      </c>
      <c r="Q1541" t="s">
        <v>610</v>
      </c>
      <c r="S1541" s="2">
        <v>43654</v>
      </c>
      <c r="T1541" t="s">
        <v>823</v>
      </c>
      <c r="U1541">
        <v>177.95</v>
      </c>
      <c r="V1541">
        <v>655.35</v>
      </c>
      <c r="W1541">
        <f t="shared" si="267"/>
        <v>18426644.304553989</v>
      </c>
      <c r="X1541">
        <f t="shared" si="268"/>
        <v>46066.610761384974</v>
      </c>
      <c r="Y1541">
        <f t="shared" si="269"/>
        <v>250</v>
      </c>
      <c r="Z1541">
        <f t="shared" si="270"/>
        <v>117266.75</v>
      </c>
      <c r="AA1541" t="str">
        <f t="shared" si="271"/>
        <v/>
      </c>
      <c r="AB1541" s="9" t="str">
        <f>IFERROR(AA1541/MAX($A$3:AA1541)-1,"")</f>
        <v/>
      </c>
      <c r="AG1541" s="2">
        <f t="shared" si="276"/>
        <v>44061</v>
      </c>
      <c r="AH1541">
        <v>23429817.187721509</v>
      </c>
      <c r="AI1541" s="9">
        <f>AH1541/MAX($AH$2:AH1541)-1</f>
        <v>-2.9554111407958494E-2</v>
      </c>
      <c r="AJ1541" s="29">
        <f t="shared" si="272"/>
        <v>1</v>
      </c>
      <c r="AK1541" s="29">
        <f t="shared" si="273"/>
        <v>1</v>
      </c>
      <c r="AL1541" s="30">
        <f t="shared" si="277"/>
        <v>2</v>
      </c>
      <c r="AM1541" s="30">
        <f t="shared" si="274"/>
        <v>2369</v>
      </c>
      <c r="AN1541" s="31">
        <f t="shared" ca="1" si="275"/>
        <v>-2.9554111407958494E-2</v>
      </c>
      <c r="AV1541" t="s">
        <v>823</v>
      </c>
      <c r="AW1541" t="s">
        <v>31</v>
      </c>
      <c r="AX1541" s="7">
        <v>43654.395833333336</v>
      </c>
      <c r="AY1541">
        <v>177.95</v>
      </c>
      <c r="AZ1541" s="7">
        <v>43655.385416666664</v>
      </c>
      <c r="BA1541">
        <v>655.35</v>
      </c>
      <c r="BB1541" s="8">
        <v>2.6827999999999999</v>
      </c>
      <c r="BC1541">
        <v>259244.86</v>
      </c>
      <c r="BD1541" s="8">
        <v>2.6358999999999999</v>
      </c>
      <c r="BE1541">
        <v>552.68190000000004</v>
      </c>
      <c r="BF1541">
        <v>98349.75</v>
      </c>
      <c r="BG1541">
        <v>9929195.9000000004</v>
      </c>
      <c r="BH1541">
        <v>75</v>
      </c>
      <c r="BI1541">
        <v>3456.6</v>
      </c>
      <c r="BJ1541" s="8">
        <v>-8.3500000000000005E-2</v>
      </c>
      <c r="BK1541" s="8">
        <v>2.6827999999999999</v>
      </c>
      <c r="BL1541" t="s">
        <v>610</v>
      </c>
    </row>
    <row r="1542" spans="1:64" x14ac:dyDescent="0.45">
      <c r="A1542" t="s">
        <v>764</v>
      </c>
      <c r="B1542" t="s">
        <v>31</v>
      </c>
      <c r="C1542" s="7">
        <v>43654.40625</v>
      </c>
      <c r="D1542">
        <v>143.75</v>
      </c>
      <c r="E1542" s="7">
        <v>43655.385416666664</v>
      </c>
      <c r="F1542">
        <v>564.04999999999995</v>
      </c>
      <c r="G1542" s="8">
        <v>2.9238</v>
      </c>
      <c r="H1542">
        <v>282627.76</v>
      </c>
      <c r="I1542" s="8">
        <v>2.8746</v>
      </c>
      <c r="J1542">
        <v>683.96109999999999</v>
      </c>
      <c r="K1542">
        <v>98319.4</v>
      </c>
      <c r="L1542">
        <v>10211823.65</v>
      </c>
      <c r="M1542">
        <v>72</v>
      </c>
      <c r="N1542">
        <v>3925.39</v>
      </c>
      <c r="O1542" s="8">
        <v>-0.10780000000000001</v>
      </c>
      <c r="P1542" s="8">
        <v>2.9238</v>
      </c>
      <c r="Q1542" t="s">
        <v>610</v>
      </c>
      <c r="S1542" s="2">
        <v>43654</v>
      </c>
      <c r="T1542" t="s">
        <v>764</v>
      </c>
      <c r="U1542">
        <v>143.75</v>
      </c>
      <c r="V1542">
        <v>564.04999999999995</v>
      </c>
      <c r="W1542">
        <f t="shared" ref="W1542:W1605" si="278">IF(S1542&lt;&gt;S1541,AA1541,W1541)</f>
        <v>18426644.304553989</v>
      </c>
      <c r="X1542">
        <f t="shared" si="268"/>
        <v>46066.610761384974</v>
      </c>
      <c r="Y1542">
        <f t="shared" si="269"/>
        <v>325</v>
      </c>
      <c r="Z1542">
        <f t="shared" si="270"/>
        <v>134297.15</v>
      </c>
      <c r="AA1542" t="str">
        <f t="shared" si="271"/>
        <v/>
      </c>
      <c r="AB1542" s="9" t="str">
        <f>IFERROR(AA1542/MAX($A$3:AA1542)-1,"")</f>
        <v/>
      </c>
      <c r="AG1542" s="2">
        <f t="shared" si="276"/>
        <v>44062</v>
      </c>
      <c r="AH1542">
        <v>23429817.187721509</v>
      </c>
      <c r="AI1542" s="9">
        <f>AH1542/MAX($AH$2:AH1542)-1</f>
        <v>-2.9554111407958494E-2</v>
      </c>
      <c r="AJ1542" s="29">
        <f t="shared" si="272"/>
        <v>1</v>
      </c>
      <c r="AK1542" s="29">
        <f t="shared" si="273"/>
        <v>1</v>
      </c>
      <c r="AL1542" s="30">
        <f t="shared" si="277"/>
        <v>2</v>
      </c>
      <c r="AM1542" s="30">
        <f t="shared" si="274"/>
        <v>2369</v>
      </c>
      <c r="AN1542" s="31">
        <f t="shared" ca="1" si="275"/>
        <v>-2.9554111407958494E-2</v>
      </c>
      <c r="AV1542" t="s">
        <v>764</v>
      </c>
      <c r="AW1542" t="s">
        <v>31</v>
      </c>
      <c r="AX1542" s="7">
        <v>43654.40625</v>
      </c>
      <c r="AY1542">
        <v>143.75</v>
      </c>
      <c r="AZ1542" s="7">
        <v>43655.385416666664</v>
      </c>
      <c r="BA1542">
        <v>564.04999999999995</v>
      </c>
      <c r="BB1542" s="8">
        <v>2.9238</v>
      </c>
      <c r="BC1542">
        <v>282627.76</v>
      </c>
      <c r="BD1542" s="8">
        <v>2.8746</v>
      </c>
      <c r="BE1542">
        <v>683.96109999999999</v>
      </c>
      <c r="BF1542">
        <v>98319.4</v>
      </c>
      <c r="BG1542">
        <v>10211823.65</v>
      </c>
      <c r="BH1542">
        <v>72</v>
      </c>
      <c r="BI1542">
        <v>3925.39</v>
      </c>
      <c r="BJ1542" s="8">
        <v>-0.10780000000000001</v>
      </c>
      <c r="BK1542" s="8">
        <v>2.9238</v>
      </c>
      <c r="BL1542" t="s">
        <v>610</v>
      </c>
    </row>
    <row r="1543" spans="1:64" x14ac:dyDescent="0.45">
      <c r="A1543" t="s">
        <v>826</v>
      </c>
      <c r="B1543" t="s">
        <v>31</v>
      </c>
      <c r="C1543" s="7">
        <v>43654.440972222219</v>
      </c>
      <c r="D1543">
        <v>148.30000000000001</v>
      </c>
      <c r="E1543" s="7">
        <v>43655.388888888891</v>
      </c>
      <c r="F1543">
        <v>512.20000000000005</v>
      </c>
      <c r="G1543" s="8">
        <v>2.4538000000000002</v>
      </c>
      <c r="H1543">
        <v>208029.52</v>
      </c>
      <c r="I1543" s="8">
        <v>2.4093</v>
      </c>
      <c r="J1543">
        <v>582.2346</v>
      </c>
      <c r="K1543">
        <v>86345.4</v>
      </c>
      <c r="L1543">
        <v>7477108.8399999999</v>
      </c>
      <c r="M1543">
        <v>63</v>
      </c>
      <c r="N1543">
        <v>3302.06</v>
      </c>
      <c r="O1543" s="8">
        <v>-0.15709999999999999</v>
      </c>
      <c r="P1543" s="8">
        <v>2.4538000000000002</v>
      </c>
      <c r="Q1543" t="s">
        <v>610</v>
      </c>
      <c r="S1543" s="2">
        <v>43654</v>
      </c>
      <c r="T1543" t="s">
        <v>826</v>
      </c>
      <c r="U1543">
        <v>148.30000000000001</v>
      </c>
      <c r="V1543">
        <v>512.20000000000005</v>
      </c>
      <c r="W1543">
        <f t="shared" si="278"/>
        <v>18426644.304553989</v>
      </c>
      <c r="X1543">
        <f t="shared" si="268"/>
        <v>46066.610761384974</v>
      </c>
      <c r="Y1543">
        <f t="shared" si="269"/>
        <v>300</v>
      </c>
      <c r="Z1543">
        <f t="shared" si="270"/>
        <v>107188.5</v>
      </c>
      <c r="AA1543" t="str">
        <f t="shared" si="271"/>
        <v/>
      </c>
      <c r="AB1543" s="9" t="str">
        <f>IFERROR(AA1543/MAX($A$3:AA1543)-1,"")</f>
        <v/>
      </c>
      <c r="AG1543" s="2">
        <f t="shared" si="276"/>
        <v>44063</v>
      </c>
      <c r="AH1543">
        <v>23429817.187721509</v>
      </c>
      <c r="AI1543" s="9">
        <f>AH1543/MAX($AH$2:AH1543)-1</f>
        <v>-2.9554111407958494E-2</v>
      </c>
      <c r="AJ1543" s="29">
        <f t="shared" si="272"/>
        <v>1</v>
      </c>
      <c r="AK1543" s="29">
        <f t="shared" si="273"/>
        <v>1</v>
      </c>
      <c r="AL1543" s="30">
        <f t="shared" si="277"/>
        <v>2</v>
      </c>
      <c r="AM1543" s="30">
        <f t="shared" si="274"/>
        <v>2369</v>
      </c>
      <c r="AN1543" s="31">
        <f t="shared" ca="1" si="275"/>
        <v>-2.9554111407958494E-2</v>
      </c>
      <c r="AV1543" t="s">
        <v>826</v>
      </c>
      <c r="AW1543" t="s">
        <v>31</v>
      </c>
      <c r="AX1543" s="7">
        <v>43654.440972222219</v>
      </c>
      <c r="AY1543">
        <v>148.30000000000001</v>
      </c>
      <c r="AZ1543" s="7">
        <v>43655.388888888891</v>
      </c>
      <c r="BA1543">
        <v>512.20000000000005</v>
      </c>
      <c r="BB1543" s="8">
        <v>2.4538000000000002</v>
      </c>
      <c r="BC1543">
        <v>208029.52</v>
      </c>
      <c r="BD1543" s="8">
        <v>2.4093</v>
      </c>
      <c r="BE1543">
        <v>582.2346</v>
      </c>
      <c r="BF1543">
        <v>86345.4</v>
      </c>
      <c r="BG1543">
        <v>7477108.8399999999</v>
      </c>
      <c r="BH1543">
        <v>63</v>
      </c>
      <c r="BI1543">
        <v>3302.06</v>
      </c>
      <c r="BJ1543" s="8">
        <v>-0.15709999999999999</v>
      </c>
      <c r="BK1543" s="8">
        <v>2.4538000000000002</v>
      </c>
      <c r="BL1543" t="s">
        <v>610</v>
      </c>
    </row>
    <row r="1544" spans="1:64" x14ac:dyDescent="0.45">
      <c r="A1544" t="s">
        <v>821</v>
      </c>
      <c r="B1544" t="s">
        <v>31</v>
      </c>
      <c r="C1544" s="7">
        <v>43654.458333333336</v>
      </c>
      <c r="D1544">
        <v>169.75</v>
      </c>
      <c r="E1544" s="7">
        <v>43655.388888888891</v>
      </c>
      <c r="F1544">
        <v>420.1</v>
      </c>
      <c r="G1544" s="8">
        <v>1.4748000000000001</v>
      </c>
      <c r="H1544">
        <v>124429.36</v>
      </c>
      <c r="I1544" s="8">
        <v>1.4400999999999999</v>
      </c>
      <c r="J1544">
        <v>509.0145</v>
      </c>
      <c r="K1544">
        <v>86405.21</v>
      </c>
      <c r="L1544">
        <v>7601538.2000000002</v>
      </c>
      <c r="M1544">
        <v>58</v>
      </c>
      <c r="N1544">
        <v>2145.33</v>
      </c>
      <c r="O1544" s="8">
        <v>-0.24149999999999999</v>
      </c>
      <c r="P1544" s="8">
        <v>1.4851000000000001</v>
      </c>
      <c r="Q1544" t="s">
        <v>610</v>
      </c>
      <c r="S1544" s="2">
        <v>43654</v>
      </c>
      <c r="T1544" t="s">
        <v>821</v>
      </c>
      <c r="U1544">
        <v>169.75</v>
      </c>
      <c r="V1544">
        <v>420.1</v>
      </c>
      <c r="W1544">
        <f t="shared" si="278"/>
        <v>18426644.304553989</v>
      </c>
      <c r="X1544">
        <f t="shared" si="268"/>
        <v>46066.610761384974</v>
      </c>
      <c r="Y1544">
        <f t="shared" si="269"/>
        <v>275</v>
      </c>
      <c r="Z1544">
        <f t="shared" si="270"/>
        <v>67224.162500000006</v>
      </c>
      <c r="AA1544">
        <f t="shared" si="271"/>
        <v>18852620.867053989</v>
      </c>
      <c r="AB1544" s="9">
        <f>IFERROR(AA1544/MAX($A$3:AA1544)-1,"")</f>
        <v>0</v>
      </c>
      <c r="AG1544" s="2">
        <f t="shared" si="276"/>
        <v>44064</v>
      </c>
      <c r="AH1544">
        <v>23429817.187721509</v>
      </c>
      <c r="AI1544" s="9">
        <f>AH1544/MAX($AH$2:AH1544)-1</f>
        <v>-2.9554111407958494E-2</v>
      </c>
      <c r="AJ1544" s="29">
        <f t="shared" si="272"/>
        <v>1</v>
      </c>
      <c r="AK1544" s="29">
        <f t="shared" si="273"/>
        <v>1</v>
      </c>
      <c r="AL1544" s="30">
        <f t="shared" si="277"/>
        <v>2</v>
      </c>
      <c r="AM1544" s="30">
        <f t="shared" si="274"/>
        <v>2369</v>
      </c>
      <c r="AN1544" s="31">
        <f t="shared" ca="1" si="275"/>
        <v>-2.9554111407958494E-2</v>
      </c>
      <c r="AV1544" t="s">
        <v>821</v>
      </c>
      <c r="AW1544" t="s">
        <v>31</v>
      </c>
      <c r="AX1544" s="7">
        <v>43654.458333333336</v>
      </c>
      <c r="AY1544">
        <v>169.75</v>
      </c>
      <c r="AZ1544" s="7">
        <v>43655.388888888891</v>
      </c>
      <c r="BA1544">
        <v>420.1</v>
      </c>
      <c r="BB1544" s="8">
        <v>1.4748000000000001</v>
      </c>
      <c r="BC1544">
        <v>124429.36</v>
      </c>
      <c r="BD1544" s="8">
        <v>1.4400999999999999</v>
      </c>
      <c r="BE1544">
        <v>509.0145</v>
      </c>
      <c r="BF1544">
        <v>86405.21</v>
      </c>
      <c r="BG1544">
        <v>7601538.2000000002</v>
      </c>
      <c r="BH1544">
        <v>58</v>
      </c>
      <c r="BI1544">
        <v>2145.33</v>
      </c>
      <c r="BJ1544" s="8">
        <v>-0.24149999999999999</v>
      </c>
      <c r="BK1544" s="8">
        <v>1.4851000000000001</v>
      </c>
      <c r="BL1544" t="s">
        <v>610</v>
      </c>
    </row>
    <row r="1545" spans="1:64" x14ac:dyDescent="0.45">
      <c r="A1545" t="s">
        <v>857</v>
      </c>
      <c r="B1545" t="s">
        <v>31</v>
      </c>
      <c r="C1545" s="7">
        <v>43655.395833333336</v>
      </c>
      <c r="D1545">
        <v>179.95</v>
      </c>
      <c r="E1545" s="7">
        <v>43656.385416666664</v>
      </c>
      <c r="F1545">
        <v>200.2</v>
      </c>
      <c r="G1545" s="8">
        <v>0.1125</v>
      </c>
      <c r="H1545">
        <v>9237.4</v>
      </c>
      <c r="I1545" s="8">
        <v>9.1399999999999995E-2</v>
      </c>
      <c r="J1545">
        <v>561.59559999999999</v>
      </c>
      <c r="K1545">
        <v>101059.13</v>
      </c>
      <c r="L1545">
        <v>10221061.060000001</v>
      </c>
      <c r="M1545">
        <v>75</v>
      </c>
      <c r="N1545">
        <v>123.17</v>
      </c>
      <c r="O1545" s="8">
        <v>-0.41930000000000001</v>
      </c>
      <c r="P1545" s="8">
        <v>0.24060000000000001</v>
      </c>
      <c r="Q1545" t="s">
        <v>610</v>
      </c>
      <c r="S1545" s="2">
        <v>43655</v>
      </c>
      <c r="T1545" t="s">
        <v>857</v>
      </c>
      <c r="U1545">
        <v>179.95</v>
      </c>
      <c r="V1545">
        <v>200.2</v>
      </c>
      <c r="W1545">
        <f t="shared" si="278"/>
        <v>18852620.867053989</v>
      </c>
      <c r="X1545">
        <f t="shared" si="268"/>
        <v>47131.552167634974</v>
      </c>
      <c r="Y1545">
        <f t="shared" si="269"/>
        <v>250</v>
      </c>
      <c r="Z1545">
        <f t="shared" si="270"/>
        <v>4112.1249999999991</v>
      </c>
      <c r="AA1545" t="str">
        <f t="shared" si="271"/>
        <v/>
      </c>
      <c r="AB1545" s="9" t="str">
        <f>IFERROR(AA1545/MAX($A$3:AA1545)-1,"")</f>
        <v/>
      </c>
      <c r="AG1545" s="2">
        <f t="shared" si="276"/>
        <v>44065</v>
      </c>
      <c r="AH1545">
        <v>23429817.187721509</v>
      </c>
      <c r="AI1545" s="9">
        <f>AH1545/MAX($AH$2:AH1545)-1</f>
        <v>-2.9554111407958494E-2</v>
      </c>
      <c r="AJ1545" s="29">
        <f t="shared" si="272"/>
        <v>1</v>
      </c>
      <c r="AK1545" s="29">
        <f t="shared" si="273"/>
        <v>1</v>
      </c>
      <c r="AL1545" s="30">
        <f t="shared" si="277"/>
        <v>2</v>
      </c>
      <c r="AM1545" s="30">
        <f t="shared" si="274"/>
        <v>2369</v>
      </c>
      <c r="AN1545" s="31">
        <f t="shared" ca="1" si="275"/>
        <v>-2.9554111407958494E-2</v>
      </c>
      <c r="AV1545" t="s">
        <v>857</v>
      </c>
      <c r="AW1545" t="s">
        <v>31</v>
      </c>
      <c r="AX1545" s="7">
        <v>43655.395833333336</v>
      </c>
      <c r="AY1545">
        <v>179.95</v>
      </c>
      <c r="AZ1545" s="7">
        <v>43656.385416666664</v>
      </c>
      <c r="BA1545">
        <v>200.2</v>
      </c>
      <c r="BB1545" s="8">
        <v>0.1125</v>
      </c>
      <c r="BC1545">
        <v>9237.4</v>
      </c>
      <c r="BD1545" s="8">
        <v>9.1399999999999995E-2</v>
      </c>
      <c r="BE1545">
        <v>561.59559999999999</v>
      </c>
      <c r="BF1545">
        <v>101059.13</v>
      </c>
      <c r="BG1545">
        <v>10221061.060000001</v>
      </c>
      <c r="BH1545">
        <v>75</v>
      </c>
      <c r="BI1545">
        <v>123.17</v>
      </c>
      <c r="BJ1545" s="8">
        <v>-0.41930000000000001</v>
      </c>
      <c r="BK1545" s="8">
        <v>0.24060000000000001</v>
      </c>
      <c r="BL1545" t="s">
        <v>610</v>
      </c>
    </row>
    <row r="1546" spans="1:64" x14ac:dyDescent="0.45">
      <c r="A1546" t="s">
        <v>844</v>
      </c>
      <c r="B1546" t="s">
        <v>31</v>
      </c>
      <c r="C1546" s="7">
        <v>43655.399305555555</v>
      </c>
      <c r="D1546">
        <v>223.5</v>
      </c>
      <c r="E1546" s="7">
        <v>43656.385416666664</v>
      </c>
      <c r="F1546">
        <v>267.5</v>
      </c>
      <c r="G1546" s="8">
        <v>0.19689999999999999</v>
      </c>
      <c r="H1546">
        <v>17673.400000000001</v>
      </c>
      <c r="I1546" s="8">
        <v>0.1749</v>
      </c>
      <c r="J1546">
        <v>452.12079999999997</v>
      </c>
      <c r="K1546">
        <v>101049.01</v>
      </c>
      <c r="L1546">
        <v>10238734.460000001</v>
      </c>
      <c r="M1546">
        <v>74</v>
      </c>
      <c r="N1546">
        <v>238.83</v>
      </c>
      <c r="O1546" s="8">
        <v>-0.36940000000000001</v>
      </c>
      <c r="P1546" s="8">
        <v>0.29620000000000002</v>
      </c>
      <c r="Q1546" t="s">
        <v>610</v>
      </c>
      <c r="S1546" s="2">
        <v>43655</v>
      </c>
      <c r="T1546" t="s">
        <v>844</v>
      </c>
      <c r="U1546">
        <v>223.5</v>
      </c>
      <c r="V1546">
        <v>267.5</v>
      </c>
      <c r="W1546">
        <f t="shared" si="278"/>
        <v>18852620.867053989</v>
      </c>
      <c r="X1546">
        <f t="shared" si="268"/>
        <v>47131.552167634974</v>
      </c>
      <c r="Y1546">
        <f t="shared" si="269"/>
        <v>200</v>
      </c>
      <c r="Z1546">
        <f t="shared" si="270"/>
        <v>7817.9999999999945</v>
      </c>
      <c r="AA1546" t="str">
        <f t="shared" si="271"/>
        <v/>
      </c>
      <c r="AB1546" s="9" t="str">
        <f>IFERROR(AA1546/MAX($A$3:AA1546)-1,"")</f>
        <v/>
      </c>
      <c r="AG1546" s="2">
        <f t="shared" si="276"/>
        <v>44066</v>
      </c>
      <c r="AH1546">
        <v>23429817.187721509</v>
      </c>
      <c r="AI1546" s="9">
        <f>AH1546/MAX($AH$2:AH1546)-1</f>
        <v>-2.9554111407958494E-2</v>
      </c>
      <c r="AJ1546" s="29">
        <f t="shared" si="272"/>
        <v>1</v>
      </c>
      <c r="AK1546" s="29">
        <f t="shared" si="273"/>
        <v>1</v>
      </c>
      <c r="AL1546" s="30">
        <f t="shared" si="277"/>
        <v>2</v>
      </c>
      <c r="AM1546" s="30">
        <f t="shared" si="274"/>
        <v>2369</v>
      </c>
      <c r="AN1546" s="31">
        <f t="shared" ca="1" si="275"/>
        <v>-2.9554111407958494E-2</v>
      </c>
      <c r="AV1546" t="s">
        <v>844</v>
      </c>
      <c r="AW1546" t="s">
        <v>31</v>
      </c>
      <c r="AX1546" s="7">
        <v>43655.399305555555</v>
      </c>
      <c r="AY1546">
        <v>223.5</v>
      </c>
      <c r="AZ1546" s="7">
        <v>43656.385416666664</v>
      </c>
      <c r="BA1546">
        <v>267.5</v>
      </c>
      <c r="BB1546" s="8">
        <v>0.19689999999999999</v>
      </c>
      <c r="BC1546">
        <v>17673.400000000001</v>
      </c>
      <c r="BD1546" s="8">
        <v>0.1749</v>
      </c>
      <c r="BE1546">
        <v>452.12079999999997</v>
      </c>
      <c r="BF1546">
        <v>101049.01</v>
      </c>
      <c r="BG1546">
        <v>10238734.460000001</v>
      </c>
      <c r="BH1546">
        <v>74</v>
      </c>
      <c r="BI1546">
        <v>238.83</v>
      </c>
      <c r="BJ1546" s="8">
        <v>-0.36940000000000001</v>
      </c>
      <c r="BK1546" s="8">
        <v>0.29620000000000002</v>
      </c>
      <c r="BL1546" t="s">
        <v>610</v>
      </c>
    </row>
    <row r="1547" spans="1:64" x14ac:dyDescent="0.45">
      <c r="A1547" t="s">
        <v>857</v>
      </c>
      <c r="B1547" t="s">
        <v>31</v>
      </c>
      <c r="C1547" s="7">
        <v>43655.479166666664</v>
      </c>
      <c r="D1547">
        <v>190.4</v>
      </c>
      <c r="E1547" s="7">
        <v>43656.388888888891</v>
      </c>
      <c r="F1547">
        <v>199.75</v>
      </c>
      <c r="G1547" s="8">
        <v>4.9099999999999998E-2</v>
      </c>
      <c r="H1547">
        <v>2518.4299999999998</v>
      </c>
      <c r="I1547" s="8">
        <v>2.86E-2</v>
      </c>
      <c r="J1547">
        <v>462.2253</v>
      </c>
      <c r="K1547">
        <v>88007.69</v>
      </c>
      <c r="L1547">
        <v>7604056.6299999999</v>
      </c>
      <c r="M1547">
        <v>52</v>
      </c>
      <c r="N1547">
        <v>48.43</v>
      </c>
      <c r="O1547" s="8">
        <v>-0.42749999999999999</v>
      </c>
      <c r="P1547" s="8">
        <v>0.17249999999999999</v>
      </c>
      <c r="Q1547" t="s">
        <v>610</v>
      </c>
      <c r="S1547" s="2">
        <v>43655</v>
      </c>
      <c r="T1547" t="s">
        <v>857</v>
      </c>
      <c r="U1547">
        <v>190.4</v>
      </c>
      <c r="V1547">
        <v>199.75</v>
      </c>
      <c r="W1547">
        <f t="shared" si="278"/>
        <v>18852620.867053989</v>
      </c>
      <c r="X1547">
        <f t="shared" si="268"/>
        <v>47131.552167634974</v>
      </c>
      <c r="Y1547">
        <f t="shared" si="269"/>
        <v>250</v>
      </c>
      <c r="Z1547">
        <f t="shared" si="270"/>
        <v>1362.1249999999989</v>
      </c>
      <c r="AA1547" t="str">
        <f t="shared" si="271"/>
        <v/>
      </c>
      <c r="AB1547" s="9" t="str">
        <f>IFERROR(AA1547/MAX($A$3:AA1547)-1,"")</f>
        <v/>
      </c>
      <c r="AG1547" s="2">
        <f t="shared" si="276"/>
        <v>44067</v>
      </c>
      <c r="AH1547">
        <v>23611431.037721511</v>
      </c>
      <c r="AI1547" s="9">
        <f>AH1547/MAX($AH$2:AH1547)-1</f>
        <v>-2.2031798594684182E-2</v>
      </c>
      <c r="AJ1547" s="29">
        <f t="shared" si="272"/>
        <v>1</v>
      </c>
      <c r="AK1547" s="29">
        <f t="shared" si="273"/>
        <v>1</v>
      </c>
      <c r="AL1547" s="30">
        <f t="shared" si="277"/>
        <v>2</v>
      </c>
      <c r="AM1547" s="30">
        <f t="shared" si="274"/>
        <v>2369</v>
      </c>
      <c r="AN1547" s="31">
        <f t="shared" ca="1" si="275"/>
        <v>-2.2031798594684182E-2</v>
      </c>
      <c r="AV1547" t="s">
        <v>857</v>
      </c>
      <c r="AW1547" t="s">
        <v>31</v>
      </c>
      <c r="AX1547" s="7">
        <v>43655.479166666664</v>
      </c>
      <c r="AY1547">
        <v>190.4</v>
      </c>
      <c r="AZ1547" s="7">
        <v>43656.388888888891</v>
      </c>
      <c r="BA1547">
        <v>199.75</v>
      </c>
      <c r="BB1547" s="8">
        <v>4.9099999999999998E-2</v>
      </c>
      <c r="BC1547">
        <v>2518.4299999999998</v>
      </c>
      <c r="BD1547" s="8">
        <v>2.86E-2</v>
      </c>
      <c r="BE1547">
        <v>462.2253</v>
      </c>
      <c r="BF1547">
        <v>88007.69</v>
      </c>
      <c r="BG1547">
        <v>7604056.6299999999</v>
      </c>
      <c r="BH1547">
        <v>52</v>
      </c>
      <c r="BI1547">
        <v>48.43</v>
      </c>
      <c r="BJ1547" s="8">
        <v>-0.42749999999999999</v>
      </c>
      <c r="BK1547" s="8">
        <v>0.17249999999999999</v>
      </c>
      <c r="BL1547" t="s">
        <v>610</v>
      </c>
    </row>
    <row r="1548" spans="1:64" x14ac:dyDescent="0.45">
      <c r="A1548" t="s">
        <v>870</v>
      </c>
      <c r="B1548" t="s">
        <v>31</v>
      </c>
      <c r="C1548" s="7">
        <v>43655.496527777781</v>
      </c>
      <c r="D1548">
        <v>153.35</v>
      </c>
      <c r="E1548" s="7">
        <v>43656.388888888891</v>
      </c>
      <c r="F1548">
        <v>143.44999999999999</v>
      </c>
      <c r="G1548" s="8">
        <v>-6.4600000000000005E-2</v>
      </c>
      <c r="H1548">
        <v>-7382.35</v>
      </c>
      <c r="I1548" s="8">
        <v>-8.3900000000000002E-2</v>
      </c>
      <c r="J1548">
        <v>573.6979</v>
      </c>
      <c r="K1548">
        <v>87976.59</v>
      </c>
      <c r="L1548">
        <v>7596674.29</v>
      </c>
      <c r="M1548">
        <v>47</v>
      </c>
      <c r="N1548">
        <v>-157.07</v>
      </c>
      <c r="O1548" s="8">
        <v>-0.51480000000000004</v>
      </c>
      <c r="P1548" s="8">
        <v>8.8999999999999996E-2</v>
      </c>
      <c r="Q1548" t="s">
        <v>610</v>
      </c>
      <c r="S1548" s="2">
        <v>43655</v>
      </c>
      <c r="T1548" t="s">
        <v>870</v>
      </c>
      <c r="U1548">
        <v>153.35</v>
      </c>
      <c r="V1548">
        <v>143.44999999999999</v>
      </c>
      <c r="W1548">
        <f t="shared" si="278"/>
        <v>18852620.867053989</v>
      </c>
      <c r="X1548">
        <f t="shared" si="268"/>
        <v>47131.552167634974</v>
      </c>
      <c r="Y1548">
        <f t="shared" si="269"/>
        <v>300</v>
      </c>
      <c r="Z1548">
        <f t="shared" si="270"/>
        <v>-3860.4000000000069</v>
      </c>
      <c r="AA1548">
        <f t="shared" si="271"/>
        <v>18862052.717053991</v>
      </c>
      <c r="AB1548" s="9">
        <f>IFERROR(AA1548/MAX($A$3:AA1548)-1,"")</f>
        <v>0</v>
      </c>
      <c r="AG1548" s="2">
        <f t="shared" si="276"/>
        <v>44068</v>
      </c>
      <c r="AH1548">
        <v>23619361.037721511</v>
      </c>
      <c r="AI1548" s="9">
        <f>AH1548/MAX($AH$2:AH1548)-1</f>
        <v>-2.1703343795618668E-2</v>
      </c>
      <c r="AJ1548" s="29">
        <f t="shared" si="272"/>
        <v>1</v>
      </c>
      <c r="AK1548" s="29">
        <f t="shared" si="273"/>
        <v>1</v>
      </c>
      <c r="AL1548" s="30">
        <f t="shared" si="277"/>
        <v>2</v>
      </c>
      <c r="AM1548" s="30">
        <f t="shared" si="274"/>
        <v>2369</v>
      </c>
      <c r="AN1548" s="31">
        <f t="shared" ca="1" si="275"/>
        <v>-2.1703343795618668E-2</v>
      </c>
      <c r="AV1548" t="s">
        <v>870</v>
      </c>
      <c r="AW1548" t="s">
        <v>31</v>
      </c>
      <c r="AX1548" s="7">
        <v>43655.496527777781</v>
      </c>
      <c r="AY1548">
        <v>153.35</v>
      </c>
      <c r="AZ1548" s="7">
        <v>43656.388888888891</v>
      </c>
      <c r="BA1548">
        <v>143.44999999999999</v>
      </c>
      <c r="BB1548" s="8">
        <v>-6.4600000000000005E-2</v>
      </c>
      <c r="BC1548">
        <v>-7382.35</v>
      </c>
      <c r="BD1548" s="8">
        <v>-8.3900000000000002E-2</v>
      </c>
      <c r="BE1548">
        <v>573.6979</v>
      </c>
      <c r="BF1548">
        <v>87976.59</v>
      </c>
      <c r="BG1548">
        <v>7596674.29</v>
      </c>
      <c r="BH1548">
        <v>47</v>
      </c>
      <c r="BI1548">
        <v>-157.07</v>
      </c>
      <c r="BJ1548" s="8">
        <v>-0.51480000000000004</v>
      </c>
      <c r="BK1548" s="8">
        <v>8.8999999999999996E-2</v>
      </c>
      <c r="BL1548" t="s">
        <v>610</v>
      </c>
    </row>
    <row r="1549" spans="1:64" x14ac:dyDescent="0.45">
      <c r="A1549" t="s">
        <v>811</v>
      </c>
      <c r="B1549" t="s">
        <v>31</v>
      </c>
      <c r="C1549" s="7">
        <v>43656.4375</v>
      </c>
      <c r="D1549">
        <v>141.6</v>
      </c>
      <c r="E1549" s="7">
        <v>43657.388888888891</v>
      </c>
      <c r="F1549">
        <v>59.95</v>
      </c>
      <c r="G1549" s="8">
        <v>-0.5766</v>
      </c>
      <c r="H1549">
        <v>-51985.68</v>
      </c>
      <c r="I1549" s="8">
        <v>-0.59089999999999998</v>
      </c>
      <c r="J1549">
        <v>621.35140000000001</v>
      </c>
      <c r="K1549">
        <v>87983.37</v>
      </c>
      <c r="L1549">
        <v>7544688.6100000003</v>
      </c>
      <c r="M1549">
        <v>64</v>
      </c>
      <c r="N1549">
        <v>-812.28</v>
      </c>
      <c r="O1549" s="8">
        <v>-0.70479999999999998</v>
      </c>
      <c r="P1549" s="8">
        <v>0.66669999999999996</v>
      </c>
      <c r="Q1549" t="s">
        <v>610</v>
      </c>
      <c r="S1549" s="2">
        <v>43656</v>
      </c>
      <c r="T1549" t="s">
        <v>811</v>
      </c>
      <c r="U1549">
        <v>141.6</v>
      </c>
      <c r="V1549">
        <v>59.95</v>
      </c>
      <c r="W1549">
        <f t="shared" si="278"/>
        <v>18862052.717053991</v>
      </c>
      <c r="X1549">
        <f t="shared" si="268"/>
        <v>47155.13179263498</v>
      </c>
      <c r="Y1549">
        <f t="shared" si="269"/>
        <v>325</v>
      </c>
      <c r="Z1549">
        <f t="shared" si="270"/>
        <v>-27191.287499999995</v>
      </c>
      <c r="AA1549" t="str">
        <f t="shared" si="271"/>
        <v/>
      </c>
      <c r="AB1549" s="9" t="str">
        <f>IFERROR(AA1549/MAX($A$3:AA1549)-1,"")</f>
        <v/>
      </c>
      <c r="AG1549" s="2">
        <f t="shared" si="276"/>
        <v>44069</v>
      </c>
      <c r="AH1549">
        <v>23679174.225221511</v>
      </c>
      <c r="AI1549" s="9">
        <f>AH1549/MAX($AH$2:AH1549)-1</f>
        <v>-1.9225925323767323E-2</v>
      </c>
      <c r="AJ1549" s="29">
        <f t="shared" si="272"/>
        <v>1</v>
      </c>
      <c r="AK1549" s="29">
        <f t="shared" si="273"/>
        <v>1</v>
      </c>
      <c r="AL1549" s="30">
        <f t="shared" si="277"/>
        <v>2</v>
      </c>
      <c r="AM1549" s="30">
        <f t="shared" si="274"/>
        <v>2369</v>
      </c>
      <c r="AN1549" s="31">
        <f t="shared" ca="1" si="275"/>
        <v>-1.9225925323767323E-2</v>
      </c>
      <c r="AV1549" t="s">
        <v>811</v>
      </c>
      <c r="AW1549" t="s">
        <v>31</v>
      </c>
      <c r="AX1549" s="7">
        <v>43656.4375</v>
      </c>
      <c r="AY1549">
        <v>141.6</v>
      </c>
      <c r="AZ1549" s="7">
        <v>43657.388888888891</v>
      </c>
      <c r="BA1549">
        <v>59.95</v>
      </c>
      <c r="BB1549" s="8">
        <v>-0.5766</v>
      </c>
      <c r="BC1549">
        <v>-51985.68</v>
      </c>
      <c r="BD1549" s="8">
        <v>-0.59089999999999998</v>
      </c>
      <c r="BE1549">
        <v>621.35140000000001</v>
      </c>
      <c r="BF1549">
        <v>87983.37</v>
      </c>
      <c r="BG1549">
        <v>7544688.6100000003</v>
      </c>
      <c r="BH1549">
        <v>64</v>
      </c>
      <c r="BI1549">
        <v>-812.28</v>
      </c>
      <c r="BJ1549" s="8">
        <v>-0.70479999999999998</v>
      </c>
      <c r="BK1549" s="8">
        <v>0.66669999999999996</v>
      </c>
      <c r="BL1549" t="s">
        <v>610</v>
      </c>
    </row>
    <row r="1550" spans="1:64" x14ac:dyDescent="0.45">
      <c r="A1550" t="s">
        <v>783</v>
      </c>
      <c r="B1550" t="s">
        <v>31</v>
      </c>
      <c r="C1550" s="7">
        <v>43656.440972222219</v>
      </c>
      <c r="D1550">
        <v>104.8</v>
      </c>
      <c r="E1550" s="7">
        <v>43657.388888888891</v>
      </c>
      <c r="F1550">
        <v>29.75</v>
      </c>
      <c r="G1550" s="8">
        <v>-0.71609999999999996</v>
      </c>
      <c r="H1550">
        <v>-64130.36</v>
      </c>
      <c r="I1550" s="8">
        <v>-0.72899999999999998</v>
      </c>
      <c r="J1550">
        <v>839.452</v>
      </c>
      <c r="K1550">
        <v>87974.58</v>
      </c>
      <c r="L1550">
        <v>7480558.25</v>
      </c>
      <c r="M1550">
        <v>63</v>
      </c>
      <c r="N1550">
        <v>-1017.94</v>
      </c>
      <c r="O1550" s="8">
        <v>-0.81969999999999998</v>
      </c>
      <c r="P1550" s="8">
        <v>0.61350000000000005</v>
      </c>
      <c r="Q1550" t="s">
        <v>610</v>
      </c>
      <c r="S1550" s="2">
        <v>43656</v>
      </c>
      <c r="T1550" t="s">
        <v>783</v>
      </c>
      <c r="U1550">
        <v>104.8</v>
      </c>
      <c r="V1550">
        <v>29.75</v>
      </c>
      <c r="W1550">
        <f t="shared" si="278"/>
        <v>18862052.717053991</v>
      </c>
      <c r="X1550">
        <f t="shared" si="268"/>
        <v>47155.13179263498</v>
      </c>
      <c r="Y1550">
        <f t="shared" si="269"/>
        <v>450</v>
      </c>
      <c r="Z1550">
        <f t="shared" si="270"/>
        <v>-34377.974999999999</v>
      </c>
      <c r="AA1550" t="str">
        <f t="shared" si="271"/>
        <v/>
      </c>
      <c r="AB1550" s="9" t="str">
        <f>IFERROR(AA1550/MAX($A$3:AA1550)-1,"")</f>
        <v/>
      </c>
      <c r="AG1550" s="2">
        <f t="shared" si="276"/>
        <v>44070</v>
      </c>
      <c r="AH1550">
        <v>23564241.537721511</v>
      </c>
      <c r="AI1550" s="9">
        <f>AH1550/MAX($AH$2:AH1550)-1</f>
        <v>-2.3986353164734853E-2</v>
      </c>
      <c r="AJ1550" s="29">
        <f t="shared" si="272"/>
        <v>1</v>
      </c>
      <c r="AK1550" s="29">
        <f t="shared" si="273"/>
        <v>1</v>
      </c>
      <c r="AL1550" s="30">
        <f t="shared" si="277"/>
        <v>2</v>
      </c>
      <c r="AM1550" s="30">
        <f t="shared" si="274"/>
        <v>2369</v>
      </c>
      <c r="AN1550" s="31">
        <f t="shared" ca="1" si="275"/>
        <v>-2.3986353164734853E-2</v>
      </c>
      <c r="AV1550" t="s">
        <v>783</v>
      </c>
      <c r="AW1550" t="s">
        <v>31</v>
      </c>
      <c r="AX1550" s="7">
        <v>43656.440972222219</v>
      </c>
      <c r="AY1550">
        <v>104.8</v>
      </c>
      <c r="AZ1550" s="7">
        <v>43657.388888888891</v>
      </c>
      <c r="BA1550">
        <v>29.75</v>
      </c>
      <c r="BB1550" s="8">
        <v>-0.71609999999999996</v>
      </c>
      <c r="BC1550">
        <v>-64130.36</v>
      </c>
      <c r="BD1550" s="8">
        <v>-0.72899999999999998</v>
      </c>
      <c r="BE1550">
        <v>839.452</v>
      </c>
      <c r="BF1550">
        <v>87974.58</v>
      </c>
      <c r="BG1550">
        <v>7480558.25</v>
      </c>
      <c r="BH1550">
        <v>63</v>
      </c>
      <c r="BI1550">
        <v>-1017.94</v>
      </c>
      <c r="BJ1550" s="8">
        <v>-0.81969999999999998</v>
      </c>
      <c r="BK1550" s="8">
        <v>0.61350000000000005</v>
      </c>
      <c r="BL1550" t="s">
        <v>610</v>
      </c>
    </row>
    <row r="1551" spans="1:64" x14ac:dyDescent="0.45">
      <c r="A1551" t="s">
        <v>783</v>
      </c>
      <c r="B1551" t="s">
        <v>31</v>
      </c>
      <c r="C1551" s="7">
        <v>43656.440972222219</v>
      </c>
      <c r="D1551">
        <v>104.8</v>
      </c>
      <c r="E1551" s="7">
        <v>43657.385416666664</v>
      </c>
      <c r="F1551">
        <v>24.65</v>
      </c>
      <c r="G1551" s="8">
        <v>-0.76480000000000004</v>
      </c>
      <c r="H1551">
        <v>-78641.87</v>
      </c>
      <c r="I1551" s="8">
        <v>-0.77710000000000001</v>
      </c>
      <c r="J1551">
        <v>965.58839999999998</v>
      </c>
      <c r="K1551">
        <v>101193.67</v>
      </c>
      <c r="L1551">
        <v>10160092.59</v>
      </c>
      <c r="M1551">
        <v>62</v>
      </c>
      <c r="N1551">
        <v>-1268.42</v>
      </c>
      <c r="O1551" s="8">
        <v>-0.76480000000000004</v>
      </c>
      <c r="P1551" s="8">
        <v>0.61350000000000005</v>
      </c>
      <c r="Q1551" t="s">
        <v>610</v>
      </c>
      <c r="S1551" s="2">
        <v>43656</v>
      </c>
      <c r="T1551" t="s">
        <v>783</v>
      </c>
      <c r="U1551">
        <v>104.8</v>
      </c>
      <c r="V1551">
        <v>24.65</v>
      </c>
      <c r="W1551">
        <f t="shared" si="278"/>
        <v>18862052.717053991</v>
      </c>
      <c r="X1551">
        <f t="shared" si="268"/>
        <v>47155.13179263498</v>
      </c>
      <c r="Y1551">
        <f t="shared" si="269"/>
        <v>450</v>
      </c>
      <c r="Z1551">
        <f t="shared" si="270"/>
        <v>-36650.025000000001</v>
      </c>
      <c r="AA1551" t="str">
        <f t="shared" si="271"/>
        <v/>
      </c>
      <c r="AB1551" s="9" t="str">
        <f>IFERROR(AA1551/MAX($A$3:AA1551)-1,"")</f>
        <v/>
      </c>
      <c r="AG1551" s="2">
        <f t="shared" si="276"/>
        <v>44071</v>
      </c>
      <c r="AH1551">
        <v>24202687.262721512</v>
      </c>
      <c r="AI1551" s="9">
        <f>AH1551/MAX($AH$2:AH1551)-1</f>
        <v>0</v>
      </c>
      <c r="AJ1551" s="29">
        <f t="shared" si="272"/>
        <v>1</v>
      </c>
      <c r="AK1551" s="29">
        <f t="shared" si="273"/>
        <v>1</v>
      </c>
      <c r="AL1551" s="30">
        <f t="shared" si="277"/>
        <v>2</v>
      </c>
      <c r="AM1551" s="30">
        <f t="shared" si="274"/>
        <v>2369</v>
      </c>
      <c r="AN1551" s="31">
        <f t="shared" ca="1" si="275"/>
        <v>0</v>
      </c>
      <c r="AV1551" t="s">
        <v>783</v>
      </c>
      <c r="AW1551" t="s">
        <v>31</v>
      </c>
      <c r="AX1551" s="7">
        <v>43656.440972222219</v>
      </c>
      <c r="AY1551">
        <v>104.8</v>
      </c>
      <c r="AZ1551" s="7">
        <v>43657.385416666664</v>
      </c>
      <c r="BA1551">
        <v>24.65</v>
      </c>
      <c r="BB1551" s="8">
        <v>-0.76480000000000004</v>
      </c>
      <c r="BC1551">
        <v>-78641.87</v>
      </c>
      <c r="BD1551" s="8">
        <v>-0.77710000000000001</v>
      </c>
      <c r="BE1551">
        <v>965.58839999999998</v>
      </c>
      <c r="BF1551">
        <v>101193.67</v>
      </c>
      <c r="BG1551">
        <v>10160092.59</v>
      </c>
      <c r="BH1551">
        <v>62</v>
      </c>
      <c r="BI1551">
        <v>-1268.42</v>
      </c>
      <c r="BJ1551" s="8">
        <v>-0.76480000000000004</v>
      </c>
      <c r="BK1551" s="8">
        <v>0.61350000000000005</v>
      </c>
      <c r="BL1551" t="s">
        <v>610</v>
      </c>
    </row>
    <row r="1552" spans="1:64" x14ac:dyDescent="0.45">
      <c r="A1552" t="s">
        <v>807</v>
      </c>
      <c r="B1552" t="s">
        <v>31</v>
      </c>
      <c r="C1552" s="7">
        <v>43656.538194444445</v>
      </c>
      <c r="D1552">
        <v>103.3</v>
      </c>
      <c r="E1552" s="7">
        <v>43657.385416666664</v>
      </c>
      <c r="F1552">
        <v>11.05</v>
      </c>
      <c r="G1552" s="8">
        <v>-0.89300000000000002</v>
      </c>
      <c r="H1552">
        <v>-91696.73</v>
      </c>
      <c r="I1552" s="8">
        <v>-0.90410000000000001</v>
      </c>
      <c r="J1552">
        <v>981.83199999999999</v>
      </c>
      <c r="K1552">
        <v>101423.25</v>
      </c>
      <c r="L1552">
        <v>10068395.859999999</v>
      </c>
      <c r="M1552">
        <v>34</v>
      </c>
      <c r="N1552">
        <v>-2696.96</v>
      </c>
      <c r="O1552" s="8">
        <v>-0.89300000000000002</v>
      </c>
      <c r="P1552" s="8">
        <v>0.1229</v>
      </c>
      <c r="Q1552" t="s">
        <v>610</v>
      </c>
      <c r="S1552" s="2">
        <v>43656</v>
      </c>
      <c r="T1552" t="s">
        <v>807</v>
      </c>
      <c r="U1552">
        <v>103.3</v>
      </c>
      <c r="V1552">
        <v>11.05</v>
      </c>
      <c r="W1552">
        <f t="shared" si="278"/>
        <v>18862052.717053991</v>
      </c>
      <c r="X1552">
        <f t="shared" si="268"/>
        <v>47155.13179263498</v>
      </c>
      <c r="Y1552">
        <f t="shared" si="269"/>
        <v>450</v>
      </c>
      <c r="Z1552">
        <f t="shared" si="270"/>
        <v>-42027.075000000004</v>
      </c>
      <c r="AA1552">
        <f t="shared" si="271"/>
        <v>18721806.35455399</v>
      </c>
      <c r="AB1552" s="9">
        <f>IFERROR(AA1552/MAX($A$3:AA1552)-1,"")</f>
        <v>-7.4353711445837023E-3</v>
      </c>
      <c r="AG1552" s="2">
        <f t="shared" si="276"/>
        <v>44072</v>
      </c>
      <c r="AH1552">
        <v>24202687.262721512</v>
      </c>
      <c r="AI1552" s="9">
        <f>AH1552/MAX($AH$2:AH1552)-1</f>
        <v>0</v>
      </c>
      <c r="AJ1552" s="29">
        <f t="shared" si="272"/>
        <v>1</v>
      </c>
      <c r="AK1552" s="29">
        <f t="shared" si="273"/>
        <v>1</v>
      </c>
      <c r="AL1552" s="30">
        <f t="shared" si="277"/>
        <v>2</v>
      </c>
      <c r="AM1552" s="30">
        <f t="shared" si="274"/>
        <v>2369</v>
      </c>
      <c r="AN1552" s="31">
        <f t="shared" ca="1" si="275"/>
        <v>0</v>
      </c>
      <c r="AV1552" t="s">
        <v>807</v>
      </c>
      <c r="AW1552" t="s">
        <v>31</v>
      </c>
      <c r="AX1552" s="7">
        <v>43656.538194444445</v>
      </c>
      <c r="AY1552">
        <v>103.3</v>
      </c>
      <c r="AZ1552" s="7">
        <v>43657.385416666664</v>
      </c>
      <c r="BA1552">
        <v>11.05</v>
      </c>
      <c r="BB1552" s="8">
        <v>-0.89300000000000002</v>
      </c>
      <c r="BC1552">
        <v>-91696.73</v>
      </c>
      <c r="BD1552" s="8">
        <v>-0.90410000000000001</v>
      </c>
      <c r="BE1552">
        <v>981.83199999999999</v>
      </c>
      <c r="BF1552">
        <v>101423.25</v>
      </c>
      <c r="BG1552">
        <v>10068395.859999999</v>
      </c>
      <c r="BH1552">
        <v>34</v>
      </c>
      <c r="BI1552">
        <v>-2696.96</v>
      </c>
      <c r="BJ1552" s="8">
        <v>-0.89300000000000002</v>
      </c>
      <c r="BK1552" s="8">
        <v>0.1229</v>
      </c>
      <c r="BL1552" t="s">
        <v>610</v>
      </c>
    </row>
    <row r="1553" spans="1:64" x14ac:dyDescent="0.45">
      <c r="A1553" t="s">
        <v>812</v>
      </c>
      <c r="B1553" t="s">
        <v>31</v>
      </c>
      <c r="C1553" s="7">
        <v>43658.395833333336</v>
      </c>
      <c r="D1553">
        <v>230.05</v>
      </c>
      <c r="E1553" s="7">
        <v>43661.385416666664</v>
      </c>
      <c r="F1553">
        <v>222.25</v>
      </c>
      <c r="G1553" s="8">
        <v>-3.39E-2</v>
      </c>
      <c r="H1553">
        <v>-5374.98</v>
      </c>
      <c r="I1553" s="8">
        <v>-5.3600000000000002E-2</v>
      </c>
      <c r="J1553">
        <v>436.17469999999997</v>
      </c>
      <c r="K1553">
        <v>100341.98</v>
      </c>
      <c r="L1553">
        <v>10063020.880000001</v>
      </c>
      <c r="M1553">
        <v>75</v>
      </c>
      <c r="N1553">
        <v>-71.67</v>
      </c>
      <c r="O1553" s="8">
        <v>-0.40450000000000003</v>
      </c>
      <c r="P1553" s="8">
        <v>0.22539999999999999</v>
      </c>
      <c r="Q1553" t="s">
        <v>610</v>
      </c>
      <c r="S1553" s="2">
        <v>43658</v>
      </c>
      <c r="T1553" t="s">
        <v>812</v>
      </c>
      <c r="U1553">
        <v>230.05</v>
      </c>
      <c r="V1553">
        <v>222.25</v>
      </c>
      <c r="W1553">
        <f t="shared" si="278"/>
        <v>18721806.35455399</v>
      </c>
      <c r="X1553">
        <f t="shared" si="268"/>
        <v>46804.515886384979</v>
      </c>
      <c r="Y1553">
        <f t="shared" si="269"/>
        <v>200</v>
      </c>
      <c r="Z1553">
        <f t="shared" si="270"/>
        <v>-2464.6000000000013</v>
      </c>
      <c r="AA1553" t="str">
        <f t="shared" si="271"/>
        <v/>
      </c>
      <c r="AB1553" s="9" t="str">
        <f>IFERROR(AA1553/MAX($A$3:AA1553)-1,"")</f>
        <v/>
      </c>
      <c r="AG1553" s="2">
        <f t="shared" si="276"/>
        <v>44073</v>
      </c>
      <c r="AH1553">
        <v>24202687.262721512</v>
      </c>
      <c r="AI1553" s="9">
        <f>AH1553/MAX($AH$2:AH1553)-1</f>
        <v>0</v>
      </c>
      <c r="AJ1553" s="29">
        <f t="shared" si="272"/>
        <v>1</v>
      </c>
      <c r="AK1553" s="29">
        <f t="shared" si="273"/>
        <v>1</v>
      </c>
      <c r="AL1553" s="30">
        <f t="shared" si="277"/>
        <v>2</v>
      </c>
      <c r="AM1553" s="30">
        <f t="shared" si="274"/>
        <v>2369</v>
      </c>
      <c r="AN1553" s="31">
        <f t="shared" ca="1" si="275"/>
        <v>0</v>
      </c>
      <c r="AV1553" t="s">
        <v>812</v>
      </c>
      <c r="AW1553" t="s">
        <v>31</v>
      </c>
      <c r="AX1553" s="7">
        <v>43658.395833333336</v>
      </c>
      <c r="AY1553">
        <v>230.05</v>
      </c>
      <c r="AZ1553" s="7">
        <v>43661.385416666664</v>
      </c>
      <c r="BA1553">
        <v>222.25</v>
      </c>
      <c r="BB1553" s="8">
        <v>-3.39E-2</v>
      </c>
      <c r="BC1553">
        <v>-5374.98</v>
      </c>
      <c r="BD1553" s="8">
        <v>-5.3600000000000002E-2</v>
      </c>
      <c r="BE1553">
        <v>436.17469999999997</v>
      </c>
      <c r="BF1553">
        <v>100341.98</v>
      </c>
      <c r="BG1553">
        <v>10063020.880000001</v>
      </c>
      <c r="BH1553">
        <v>75</v>
      </c>
      <c r="BI1553">
        <v>-71.67</v>
      </c>
      <c r="BJ1553" s="8">
        <v>-0.40450000000000003</v>
      </c>
      <c r="BK1553" s="8">
        <v>0.22539999999999999</v>
      </c>
      <c r="BL1553" t="s">
        <v>610</v>
      </c>
    </row>
    <row r="1554" spans="1:64" x14ac:dyDescent="0.45">
      <c r="A1554" t="s">
        <v>811</v>
      </c>
      <c r="B1554" t="s">
        <v>31</v>
      </c>
      <c r="C1554" s="7">
        <v>43658.409722222219</v>
      </c>
      <c r="D1554">
        <v>214.05</v>
      </c>
      <c r="E1554" s="7">
        <v>43661.385416666664</v>
      </c>
      <c r="F1554">
        <v>171.05</v>
      </c>
      <c r="G1554" s="8">
        <v>-0.2009</v>
      </c>
      <c r="H1554">
        <v>-21969.96</v>
      </c>
      <c r="I1554" s="8">
        <v>-0.21890000000000001</v>
      </c>
      <c r="J1554">
        <v>468.93259999999998</v>
      </c>
      <c r="K1554">
        <v>100375.02</v>
      </c>
      <c r="L1554">
        <v>10041050.92</v>
      </c>
      <c r="M1554">
        <v>71</v>
      </c>
      <c r="N1554">
        <v>-309.44</v>
      </c>
      <c r="O1554" s="8">
        <v>-0.50480000000000003</v>
      </c>
      <c r="P1554" s="8">
        <v>6.1400000000000003E-2</v>
      </c>
      <c r="Q1554" t="s">
        <v>610</v>
      </c>
      <c r="S1554" s="2">
        <v>43658</v>
      </c>
      <c r="T1554" t="s">
        <v>811</v>
      </c>
      <c r="U1554">
        <v>214.05</v>
      </c>
      <c r="V1554">
        <v>171.05</v>
      </c>
      <c r="W1554">
        <f t="shared" si="278"/>
        <v>18721806.35455399</v>
      </c>
      <c r="X1554">
        <f t="shared" si="268"/>
        <v>46804.515886384979</v>
      </c>
      <c r="Y1554">
        <f t="shared" si="269"/>
        <v>225</v>
      </c>
      <c r="Z1554">
        <f t="shared" si="270"/>
        <v>-10541.475</v>
      </c>
      <c r="AA1554">
        <f t="shared" si="271"/>
        <v>18708800.279553991</v>
      </c>
      <c r="AB1554" s="9">
        <f>IFERROR(AA1554/MAX($A$3:AA1554)-1,"")</f>
        <v>-8.1249077074966314E-3</v>
      </c>
      <c r="AG1554" s="2">
        <f t="shared" si="276"/>
        <v>44074</v>
      </c>
      <c r="AH1554">
        <v>24524386.637721512</v>
      </c>
      <c r="AI1554" s="9">
        <f>AH1554/MAX($AH$2:AH1554)-1</f>
        <v>0</v>
      </c>
      <c r="AJ1554" s="29">
        <f t="shared" si="272"/>
        <v>1</v>
      </c>
      <c r="AK1554" s="29">
        <f t="shared" si="273"/>
        <v>1</v>
      </c>
      <c r="AL1554" s="30">
        <f t="shared" si="277"/>
        <v>2</v>
      </c>
      <c r="AM1554" s="30">
        <f t="shared" si="274"/>
        <v>2369</v>
      </c>
      <c r="AN1554" s="31">
        <f t="shared" ca="1" si="275"/>
        <v>0</v>
      </c>
      <c r="AV1554" t="s">
        <v>811</v>
      </c>
      <c r="AW1554" t="s">
        <v>31</v>
      </c>
      <c r="AX1554" s="7">
        <v>43658.409722222219</v>
      </c>
      <c r="AY1554">
        <v>214.05</v>
      </c>
      <c r="AZ1554" s="7">
        <v>43661.385416666664</v>
      </c>
      <c r="BA1554">
        <v>171.05</v>
      </c>
      <c r="BB1554" s="8">
        <v>-0.2009</v>
      </c>
      <c r="BC1554">
        <v>-21969.96</v>
      </c>
      <c r="BD1554" s="8">
        <v>-0.21890000000000001</v>
      </c>
      <c r="BE1554">
        <v>468.93259999999998</v>
      </c>
      <c r="BF1554">
        <v>100375.02</v>
      </c>
      <c r="BG1554">
        <v>10041050.92</v>
      </c>
      <c r="BH1554">
        <v>71</v>
      </c>
      <c r="BI1554">
        <v>-309.44</v>
      </c>
      <c r="BJ1554" s="8">
        <v>-0.50480000000000003</v>
      </c>
      <c r="BK1554" s="8">
        <v>6.1400000000000003E-2</v>
      </c>
      <c r="BL1554" t="s">
        <v>610</v>
      </c>
    </row>
    <row r="1555" spans="1:64" x14ac:dyDescent="0.45">
      <c r="A1555" t="s">
        <v>807</v>
      </c>
      <c r="B1555" t="s">
        <v>31</v>
      </c>
      <c r="C1555" s="7">
        <v>43661.440972222219</v>
      </c>
      <c r="D1555">
        <v>156.9</v>
      </c>
      <c r="E1555" s="7">
        <v>43662.388888888891</v>
      </c>
      <c r="F1555">
        <v>130.6</v>
      </c>
      <c r="G1555" s="8">
        <v>-0.1676</v>
      </c>
      <c r="H1555">
        <v>-16252.24</v>
      </c>
      <c r="I1555" s="8">
        <v>-0.18590000000000001</v>
      </c>
      <c r="J1555">
        <v>557.06050000000005</v>
      </c>
      <c r="K1555">
        <v>87402.79</v>
      </c>
      <c r="L1555">
        <v>7464306.0099999998</v>
      </c>
      <c r="M1555">
        <v>63</v>
      </c>
      <c r="N1555">
        <v>-257.97000000000003</v>
      </c>
      <c r="O1555" s="8">
        <v>-0.35630000000000001</v>
      </c>
      <c r="P1555" s="8">
        <v>0.37669999999999998</v>
      </c>
      <c r="Q1555" t="s">
        <v>610</v>
      </c>
      <c r="S1555" s="2">
        <v>43661</v>
      </c>
      <c r="T1555" t="s">
        <v>807</v>
      </c>
      <c r="U1555">
        <v>156.9</v>
      </c>
      <c r="V1555">
        <v>130.6</v>
      </c>
      <c r="W1555">
        <f t="shared" si="278"/>
        <v>18708800.279553991</v>
      </c>
      <c r="X1555">
        <f t="shared" si="268"/>
        <v>46772.000698884978</v>
      </c>
      <c r="Y1555">
        <f t="shared" si="269"/>
        <v>300</v>
      </c>
      <c r="Z1555">
        <f t="shared" si="270"/>
        <v>-8752.5000000000036</v>
      </c>
      <c r="AA1555" t="str">
        <f t="shared" si="271"/>
        <v/>
      </c>
      <c r="AB1555" s="9" t="str">
        <f>IFERROR(AA1555/MAX($A$3:AA1555)-1,"")</f>
        <v/>
      </c>
      <c r="AG1555" s="2">
        <f t="shared" si="276"/>
        <v>44075</v>
      </c>
      <c r="AH1555">
        <v>24474502.650221512</v>
      </c>
      <c r="AI1555" s="9">
        <f>AH1555/MAX($AH$2:AH1555)-1</f>
        <v>-2.0340564776153425E-3</v>
      </c>
      <c r="AJ1555" s="29">
        <f t="shared" si="272"/>
        <v>1</v>
      </c>
      <c r="AK1555" s="29">
        <f t="shared" si="273"/>
        <v>1</v>
      </c>
      <c r="AL1555" s="30">
        <f t="shared" si="277"/>
        <v>2</v>
      </c>
      <c r="AM1555" s="30">
        <f t="shared" si="274"/>
        <v>2369</v>
      </c>
      <c r="AN1555" s="31">
        <f t="shared" ca="1" si="275"/>
        <v>-2.0340564776153425E-3</v>
      </c>
      <c r="AV1555" t="s">
        <v>807</v>
      </c>
      <c r="AW1555" t="s">
        <v>31</v>
      </c>
      <c r="AX1555" s="7">
        <v>43661.440972222219</v>
      </c>
      <c r="AY1555">
        <v>156.9</v>
      </c>
      <c r="AZ1555" s="7">
        <v>43662.388888888891</v>
      </c>
      <c r="BA1555">
        <v>130.6</v>
      </c>
      <c r="BB1555" s="8">
        <v>-0.1676</v>
      </c>
      <c r="BC1555">
        <v>-16252.24</v>
      </c>
      <c r="BD1555" s="8">
        <v>-0.18590000000000001</v>
      </c>
      <c r="BE1555">
        <v>557.06050000000005</v>
      </c>
      <c r="BF1555">
        <v>87402.79</v>
      </c>
      <c r="BG1555">
        <v>7464306.0099999998</v>
      </c>
      <c r="BH1555">
        <v>63</v>
      </c>
      <c r="BI1555">
        <v>-257.97000000000003</v>
      </c>
      <c r="BJ1555" s="8">
        <v>-0.35630000000000001</v>
      </c>
      <c r="BK1555" s="8">
        <v>0.37669999999999998</v>
      </c>
      <c r="BL1555" t="s">
        <v>610</v>
      </c>
    </row>
    <row r="1556" spans="1:64" x14ac:dyDescent="0.45">
      <c r="A1556" t="s">
        <v>807</v>
      </c>
      <c r="B1556" t="s">
        <v>31</v>
      </c>
      <c r="C1556" s="7">
        <v>43661.440972222219</v>
      </c>
      <c r="D1556">
        <v>156.9</v>
      </c>
      <c r="E1556" s="7">
        <v>43662.385416666664</v>
      </c>
      <c r="F1556">
        <v>145.19999999999999</v>
      </c>
      <c r="G1556" s="8">
        <v>-7.46E-2</v>
      </c>
      <c r="H1556">
        <v>-9401.67</v>
      </c>
      <c r="I1556" s="8">
        <v>-9.3799999999999994E-2</v>
      </c>
      <c r="J1556">
        <v>638.65689999999995</v>
      </c>
      <c r="K1556">
        <v>100205.26</v>
      </c>
      <c r="L1556">
        <v>10031649.26</v>
      </c>
      <c r="M1556">
        <v>62</v>
      </c>
      <c r="N1556">
        <v>-151.63999999999999</v>
      </c>
      <c r="O1556" s="8">
        <v>-0.35630000000000001</v>
      </c>
      <c r="P1556" s="8">
        <v>0.37669999999999998</v>
      </c>
      <c r="Q1556" t="s">
        <v>610</v>
      </c>
      <c r="S1556" s="2">
        <v>43661</v>
      </c>
      <c r="T1556" t="s">
        <v>807</v>
      </c>
      <c r="U1556">
        <v>156.9</v>
      </c>
      <c r="V1556">
        <v>145.19999999999999</v>
      </c>
      <c r="W1556">
        <f t="shared" si="278"/>
        <v>18708800.279553991</v>
      </c>
      <c r="X1556">
        <f t="shared" si="268"/>
        <v>46772.000698884978</v>
      </c>
      <c r="Y1556">
        <f t="shared" si="269"/>
        <v>300</v>
      </c>
      <c r="Z1556">
        <f t="shared" si="270"/>
        <v>-4416.3000000000011</v>
      </c>
      <c r="AA1556" t="str">
        <f t="shared" si="271"/>
        <v/>
      </c>
      <c r="AB1556" s="9" t="str">
        <f>IFERROR(AA1556/MAX($A$3:AA1556)-1,"")</f>
        <v/>
      </c>
      <c r="AG1556" s="2">
        <f t="shared" si="276"/>
        <v>44076</v>
      </c>
      <c r="AH1556">
        <v>24419133.750221513</v>
      </c>
      <c r="AI1556" s="9">
        <f>AH1556/MAX($AH$2:AH1556)-1</f>
        <v>-4.291764318301361E-3</v>
      </c>
      <c r="AJ1556" s="29">
        <f t="shared" si="272"/>
        <v>1</v>
      </c>
      <c r="AK1556" s="29">
        <f t="shared" si="273"/>
        <v>1</v>
      </c>
      <c r="AL1556" s="30">
        <f t="shared" si="277"/>
        <v>2</v>
      </c>
      <c r="AM1556" s="30">
        <f t="shared" si="274"/>
        <v>2369</v>
      </c>
      <c r="AN1556" s="31">
        <f t="shared" ca="1" si="275"/>
        <v>-4.291764318301361E-3</v>
      </c>
      <c r="AV1556" t="s">
        <v>807</v>
      </c>
      <c r="AW1556" t="s">
        <v>31</v>
      </c>
      <c r="AX1556" s="7">
        <v>43661.440972222219</v>
      </c>
      <c r="AY1556">
        <v>156.9</v>
      </c>
      <c r="AZ1556" s="7">
        <v>43662.385416666664</v>
      </c>
      <c r="BA1556">
        <v>145.19999999999999</v>
      </c>
      <c r="BB1556" s="8">
        <v>-7.46E-2</v>
      </c>
      <c r="BC1556">
        <v>-9401.67</v>
      </c>
      <c r="BD1556" s="8">
        <v>-9.3799999999999994E-2</v>
      </c>
      <c r="BE1556">
        <v>638.65689999999995</v>
      </c>
      <c r="BF1556">
        <v>100205.26</v>
      </c>
      <c r="BG1556">
        <v>10031649.26</v>
      </c>
      <c r="BH1556">
        <v>62</v>
      </c>
      <c r="BI1556">
        <v>-151.63999999999999</v>
      </c>
      <c r="BJ1556" s="8">
        <v>-0.35630000000000001</v>
      </c>
      <c r="BK1556" s="8">
        <v>0.37669999999999998</v>
      </c>
      <c r="BL1556" t="s">
        <v>610</v>
      </c>
    </row>
    <row r="1557" spans="1:64" x14ac:dyDescent="0.45">
      <c r="A1557" t="s">
        <v>783</v>
      </c>
      <c r="B1557" t="s">
        <v>31</v>
      </c>
      <c r="C1557" s="7">
        <v>43661.618055555555</v>
      </c>
      <c r="D1557">
        <v>194.6</v>
      </c>
      <c r="E1557" s="7">
        <v>43662.388888888891</v>
      </c>
      <c r="F1557">
        <v>175</v>
      </c>
      <c r="G1557" s="8">
        <v>-0.1007</v>
      </c>
      <c r="H1557">
        <v>-10455.09</v>
      </c>
      <c r="I1557" s="8">
        <v>-0.1197</v>
      </c>
      <c r="J1557">
        <v>448.79329999999999</v>
      </c>
      <c r="K1557">
        <v>87335.18</v>
      </c>
      <c r="L1557">
        <v>7453850.9199999999</v>
      </c>
      <c r="M1557">
        <v>12</v>
      </c>
      <c r="N1557">
        <v>-871.26</v>
      </c>
      <c r="O1557" s="8">
        <v>-0.47820000000000001</v>
      </c>
      <c r="P1557" s="8">
        <v>6.7799999999999999E-2</v>
      </c>
      <c r="Q1557" t="s">
        <v>610</v>
      </c>
      <c r="S1557" s="2">
        <v>43661</v>
      </c>
      <c r="T1557" t="s">
        <v>783</v>
      </c>
      <c r="U1557">
        <v>194.6</v>
      </c>
      <c r="V1557">
        <v>175</v>
      </c>
      <c r="W1557">
        <f t="shared" si="278"/>
        <v>18708800.279553991</v>
      </c>
      <c r="X1557">
        <f t="shared" si="268"/>
        <v>46772.000698884978</v>
      </c>
      <c r="Y1557">
        <f t="shared" si="269"/>
        <v>250</v>
      </c>
      <c r="Z1557">
        <f t="shared" si="270"/>
        <v>-5823.9999999999982</v>
      </c>
      <c r="AA1557">
        <f t="shared" si="271"/>
        <v>18689807.47955399</v>
      </c>
      <c r="AB1557" s="9">
        <f>IFERROR(AA1557/MAX($A$3:AA1557)-1,"")</f>
        <v>-9.1318394706990658E-3</v>
      </c>
      <c r="AG1557" s="2">
        <f t="shared" si="276"/>
        <v>44077</v>
      </c>
      <c r="AH1557">
        <v>24419133.750221513</v>
      </c>
      <c r="AI1557" s="9">
        <f>AH1557/MAX($AH$2:AH1557)-1</f>
        <v>-4.291764318301361E-3</v>
      </c>
      <c r="AJ1557" s="29">
        <f t="shared" si="272"/>
        <v>1</v>
      </c>
      <c r="AK1557" s="29">
        <f t="shared" si="273"/>
        <v>1</v>
      </c>
      <c r="AL1557" s="30">
        <f t="shared" si="277"/>
        <v>2</v>
      </c>
      <c r="AM1557" s="30">
        <f t="shared" si="274"/>
        <v>2369</v>
      </c>
      <c r="AN1557" s="31">
        <f t="shared" ca="1" si="275"/>
        <v>-4.291764318301361E-3</v>
      </c>
      <c r="AV1557" t="s">
        <v>783</v>
      </c>
      <c r="AW1557" t="s">
        <v>31</v>
      </c>
      <c r="AX1557" s="7">
        <v>43661.618055555555</v>
      </c>
      <c r="AY1557">
        <v>194.6</v>
      </c>
      <c r="AZ1557" s="7">
        <v>43662.388888888891</v>
      </c>
      <c r="BA1557">
        <v>175</v>
      </c>
      <c r="BB1557" s="8">
        <v>-0.1007</v>
      </c>
      <c r="BC1557">
        <v>-10455.09</v>
      </c>
      <c r="BD1557" s="8">
        <v>-0.1197</v>
      </c>
      <c r="BE1557">
        <v>448.79329999999999</v>
      </c>
      <c r="BF1557">
        <v>87335.18</v>
      </c>
      <c r="BG1557">
        <v>7453850.9199999999</v>
      </c>
      <c r="BH1557">
        <v>12</v>
      </c>
      <c r="BI1557">
        <v>-871.26</v>
      </c>
      <c r="BJ1557" s="8">
        <v>-0.47820000000000001</v>
      </c>
      <c r="BK1557" s="8">
        <v>6.7799999999999999E-2</v>
      </c>
      <c r="BL1557" t="s">
        <v>610</v>
      </c>
    </row>
    <row r="1558" spans="1:64" x14ac:dyDescent="0.45">
      <c r="A1558" t="s">
        <v>857</v>
      </c>
      <c r="B1558" t="s">
        <v>31</v>
      </c>
      <c r="C1558" s="7">
        <v>43662.40625</v>
      </c>
      <c r="D1558">
        <v>151</v>
      </c>
      <c r="E1558" s="7">
        <v>43663.385416666664</v>
      </c>
      <c r="F1558">
        <v>123.6</v>
      </c>
      <c r="G1558" s="8">
        <v>-0.18149999999999999</v>
      </c>
      <c r="H1558">
        <v>-19995.830000000002</v>
      </c>
      <c r="I1558" s="8">
        <v>-0.1996</v>
      </c>
      <c r="J1558">
        <v>663.29960000000005</v>
      </c>
      <c r="K1558">
        <v>100158.24</v>
      </c>
      <c r="L1558">
        <v>10011653.42</v>
      </c>
      <c r="M1558">
        <v>72</v>
      </c>
      <c r="N1558">
        <v>-277.72000000000003</v>
      </c>
      <c r="O1558" s="8">
        <v>-0.46750000000000003</v>
      </c>
      <c r="P1558" s="8">
        <v>9.2700000000000005E-2</v>
      </c>
      <c r="Q1558" t="s">
        <v>610</v>
      </c>
      <c r="S1558" s="2">
        <v>43662</v>
      </c>
      <c r="T1558" t="s">
        <v>857</v>
      </c>
      <c r="U1558">
        <v>151</v>
      </c>
      <c r="V1558">
        <v>123.6</v>
      </c>
      <c r="W1558">
        <f t="shared" si="278"/>
        <v>18689807.47955399</v>
      </c>
      <c r="X1558">
        <f t="shared" si="268"/>
        <v>46724.518698884975</v>
      </c>
      <c r="Y1558">
        <f t="shared" si="269"/>
        <v>300</v>
      </c>
      <c r="Z1558">
        <f t="shared" si="270"/>
        <v>-9043.8000000000011</v>
      </c>
      <c r="AA1558" t="str">
        <f t="shared" si="271"/>
        <v/>
      </c>
      <c r="AB1558" s="9" t="str">
        <f>IFERROR(AA1558/MAX($A$3:AA1558)-1,"")</f>
        <v/>
      </c>
      <c r="AG1558" s="2">
        <f t="shared" si="276"/>
        <v>44078</v>
      </c>
      <c r="AH1558">
        <v>24389759.400221512</v>
      </c>
      <c r="AI1558" s="9">
        <f>AH1558/MAX($AH$2:AH1558)-1</f>
        <v>-5.4895251607609552E-3</v>
      </c>
      <c r="AJ1558" s="29">
        <f t="shared" si="272"/>
        <v>1</v>
      </c>
      <c r="AK1558" s="29">
        <f t="shared" si="273"/>
        <v>1</v>
      </c>
      <c r="AL1558" s="30">
        <f t="shared" si="277"/>
        <v>2</v>
      </c>
      <c r="AM1558" s="30">
        <f t="shared" si="274"/>
        <v>2369</v>
      </c>
      <c r="AN1558" s="31">
        <f t="shared" ca="1" si="275"/>
        <v>-5.4895251607609552E-3</v>
      </c>
      <c r="AV1558" t="s">
        <v>857</v>
      </c>
      <c r="AW1558" t="s">
        <v>31</v>
      </c>
      <c r="AX1558" s="7">
        <v>43662.40625</v>
      </c>
      <c r="AY1558">
        <v>151</v>
      </c>
      <c r="AZ1558" s="7">
        <v>43663.385416666664</v>
      </c>
      <c r="BA1558">
        <v>123.6</v>
      </c>
      <c r="BB1558" s="8">
        <v>-0.18149999999999999</v>
      </c>
      <c r="BC1558">
        <v>-19995.830000000002</v>
      </c>
      <c r="BD1558" s="8">
        <v>-0.1996</v>
      </c>
      <c r="BE1558">
        <v>663.29960000000005</v>
      </c>
      <c r="BF1558">
        <v>100158.24</v>
      </c>
      <c r="BG1558">
        <v>10011653.42</v>
      </c>
      <c r="BH1558">
        <v>72</v>
      </c>
      <c r="BI1558">
        <v>-277.72000000000003</v>
      </c>
      <c r="BJ1558" s="8">
        <v>-0.46750000000000003</v>
      </c>
      <c r="BK1558" s="8">
        <v>9.2700000000000005E-2</v>
      </c>
      <c r="BL1558" t="s">
        <v>610</v>
      </c>
    </row>
    <row r="1559" spans="1:64" x14ac:dyDescent="0.45">
      <c r="A1559" t="s">
        <v>857</v>
      </c>
      <c r="B1559" t="s">
        <v>31</v>
      </c>
      <c r="C1559" s="7">
        <v>43662.416666666664</v>
      </c>
      <c r="D1559">
        <v>154.15</v>
      </c>
      <c r="E1559" s="7">
        <v>43663.388888888891</v>
      </c>
      <c r="F1559">
        <v>122.65</v>
      </c>
      <c r="G1559" s="8">
        <v>-0.20430000000000001</v>
      </c>
      <c r="H1559">
        <v>-19400.21</v>
      </c>
      <c r="I1559" s="8">
        <v>-0.2223</v>
      </c>
      <c r="J1559">
        <v>566.13210000000004</v>
      </c>
      <c r="K1559">
        <v>87269.26</v>
      </c>
      <c r="L1559">
        <v>7434450.71</v>
      </c>
      <c r="M1559">
        <v>70</v>
      </c>
      <c r="N1559">
        <v>-277.14999999999998</v>
      </c>
      <c r="O1559" s="8">
        <v>-0.47839999999999999</v>
      </c>
      <c r="P1559" s="8">
        <v>7.0400000000000004E-2</v>
      </c>
      <c r="Q1559" t="s">
        <v>610</v>
      </c>
      <c r="S1559" s="2">
        <v>43662</v>
      </c>
      <c r="T1559" t="s">
        <v>857</v>
      </c>
      <c r="U1559">
        <v>154.15</v>
      </c>
      <c r="V1559">
        <v>122.65</v>
      </c>
      <c r="W1559">
        <f t="shared" si="278"/>
        <v>18689807.47955399</v>
      </c>
      <c r="X1559">
        <f t="shared" si="268"/>
        <v>46724.518698884975</v>
      </c>
      <c r="Y1559">
        <f t="shared" si="269"/>
        <v>300</v>
      </c>
      <c r="Z1559">
        <f t="shared" si="270"/>
        <v>-10280.400000000005</v>
      </c>
      <c r="AA1559">
        <f t="shared" si="271"/>
        <v>18670483.279553991</v>
      </c>
      <c r="AB1559" s="9">
        <f>IFERROR(AA1559/MAX($A$3:AA1559)-1,"")</f>
        <v>-1.0156340901687377E-2</v>
      </c>
      <c r="AG1559" s="2">
        <f t="shared" si="276"/>
        <v>44079</v>
      </c>
      <c r="AH1559">
        <v>24389759.400221512</v>
      </c>
      <c r="AI1559" s="9">
        <f>AH1559/MAX($AH$2:AH1559)-1</f>
        <v>-5.4895251607609552E-3</v>
      </c>
      <c r="AJ1559" s="29">
        <f t="shared" si="272"/>
        <v>1</v>
      </c>
      <c r="AK1559" s="29">
        <f t="shared" si="273"/>
        <v>1</v>
      </c>
      <c r="AL1559" s="30">
        <f t="shared" si="277"/>
        <v>2</v>
      </c>
      <c r="AM1559" s="30">
        <f t="shared" si="274"/>
        <v>2369</v>
      </c>
      <c r="AN1559" s="31">
        <f t="shared" ca="1" si="275"/>
        <v>-5.4895251607609552E-3</v>
      </c>
      <c r="AV1559" t="s">
        <v>857</v>
      </c>
      <c r="AW1559" t="s">
        <v>31</v>
      </c>
      <c r="AX1559" s="7">
        <v>43662.416666666664</v>
      </c>
      <c r="AY1559">
        <v>154.15</v>
      </c>
      <c r="AZ1559" s="7">
        <v>43663.388888888891</v>
      </c>
      <c r="BA1559">
        <v>122.65</v>
      </c>
      <c r="BB1559" s="8">
        <v>-0.20430000000000001</v>
      </c>
      <c r="BC1559">
        <v>-19400.21</v>
      </c>
      <c r="BD1559" s="8">
        <v>-0.2223</v>
      </c>
      <c r="BE1559">
        <v>566.13210000000004</v>
      </c>
      <c r="BF1559">
        <v>87269.26</v>
      </c>
      <c r="BG1559">
        <v>7434450.71</v>
      </c>
      <c r="BH1559">
        <v>70</v>
      </c>
      <c r="BI1559">
        <v>-277.14999999999998</v>
      </c>
      <c r="BJ1559" s="8">
        <v>-0.47839999999999999</v>
      </c>
      <c r="BK1559" s="8">
        <v>7.0400000000000004E-2</v>
      </c>
      <c r="BL1559" t="s">
        <v>610</v>
      </c>
    </row>
    <row r="1560" spans="1:64" x14ac:dyDescent="0.45">
      <c r="A1560" t="s">
        <v>871</v>
      </c>
      <c r="B1560" t="s">
        <v>31</v>
      </c>
      <c r="C1560" s="7">
        <v>43663.4375</v>
      </c>
      <c r="D1560">
        <v>76</v>
      </c>
      <c r="E1560" s="7">
        <v>43664.388888888891</v>
      </c>
      <c r="F1560">
        <v>29.1</v>
      </c>
      <c r="G1560" s="8">
        <v>-0.61709999999999998</v>
      </c>
      <c r="H1560">
        <v>-54999.96</v>
      </c>
      <c r="I1560" s="8">
        <v>-0.63090000000000002</v>
      </c>
      <c r="J1560">
        <v>1147.0029999999999</v>
      </c>
      <c r="K1560">
        <v>87172.25</v>
      </c>
      <c r="L1560">
        <v>7379450.75</v>
      </c>
      <c r="M1560">
        <v>64</v>
      </c>
      <c r="N1560">
        <v>-859.37</v>
      </c>
      <c r="O1560" s="8">
        <v>-0.65790000000000004</v>
      </c>
      <c r="P1560" s="8">
        <v>7.3700000000000002E-2</v>
      </c>
      <c r="Q1560" t="s">
        <v>610</v>
      </c>
      <c r="S1560" s="2">
        <v>43663</v>
      </c>
      <c r="T1560" t="s">
        <v>871</v>
      </c>
      <c r="U1560">
        <v>76</v>
      </c>
      <c r="V1560">
        <v>29.1</v>
      </c>
      <c r="W1560">
        <f t="shared" si="278"/>
        <v>18670483.279553991</v>
      </c>
      <c r="X1560">
        <f t="shared" si="268"/>
        <v>46676.208198884975</v>
      </c>
      <c r="Y1560">
        <f t="shared" si="269"/>
        <v>625</v>
      </c>
      <c r="Z1560">
        <f t="shared" si="270"/>
        <v>-29969.375000000004</v>
      </c>
      <c r="AA1560" t="str">
        <f t="shared" si="271"/>
        <v/>
      </c>
      <c r="AB1560" s="9" t="str">
        <f>IFERROR(AA1560/MAX($A$3:AA1560)-1,"")</f>
        <v/>
      </c>
      <c r="AG1560" s="2">
        <f t="shared" si="276"/>
        <v>44080</v>
      </c>
      <c r="AH1560">
        <v>24389759.400221512</v>
      </c>
      <c r="AI1560" s="9">
        <f>AH1560/MAX($AH$2:AH1560)-1</f>
        <v>-5.4895251607609552E-3</v>
      </c>
      <c r="AJ1560" s="29">
        <f t="shared" si="272"/>
        <v>1</v>
      </c>
      <c r="AK1560" s="29">
        <f t="shared" si="273"/>
        <v>1</v>
      </c>
      <c r="AL1560" s="30">
        <f t="shared" si="277"/>
        <v>2</v>
      </c>
      <c r="AM1560" s="30">
        <f t="shared" si="274"/>
        <v>2369</v>
      </c>
      <c r="AN1560" s="31">
        <f t="shared" ca="1" si="275"/>
        <v>-5.4895251607609552E-3</v>
      </c>
      <c r="AV1560" t="s">
        <v>871</v>
      </c>
      <c r="AW1560" t="s">
        <v>31</v>
      </c>
      <c r="AX1560" s="7">
        <v>43663.4375</v>
      </c>
      <c r="AY1560">
        <v>76</v>
      </c>
      <c r="AZ1560" s="7">
        <v>43664.388888888891</v>
      </c>
      <c r="BA1560">
        <v>29.1</v>
      </c>
      <c r="BB1560" s="8">
        <v>-0.61709999999999998</v>
      </c>
      <c r="BC1560">
        <v>-54999.96</v>
      </c>
      <c r="BD1560" s="8">
        <v>-0.63090000000000002</v>
      </c>
      <c r="BE1560">
        <v>1147.0029999999999</v>
      </c>
      <c r="BF1560">
        <v>87172.25</v>
      </c>
      <c r="BG1560">
        <v>7379450.75</v>
      </c>
      <c r="BH1560">
        <v>64</v>
      </c>
      <c r="BI1560">
        <v>-859.37</v>
      </c>
      <c r="BJ1560" s="8">
        <v>-0.65790000000000004</v>
      </c>
      <c r="BK1560" s="8">
        <v>7.3700000000000002E-2</v>
      </c>
      <c r="BL1560" t="s">
        <v>610</v>
      </c>
    </row>
    <row r="1561" spans="1:64" x14ac:dyDescent="0.45">
      <c r="A1561" t="s">
        <v>871</v>
      </c>
      <c r="B1561" t="s">
        <v>31</v>
      </c>
      <c r="C1561" s="7">
        <v>43663.4375</v>
      </c>
      <c r="D1561">
        <v>76</v>
      </c>
      <c r="E1561" s="7">
        <v>43664.385416666664</v>
      </c>
      <c r="F1561">
        <v>38.950000000000003</v>
      </c>
      <c r="G1561" s="8">
        <v>-0.48749999999999999</v>
      </c>
      <c r="H1561">
        <v>-50291.79</v>
      </c>
      <c r="I1561" s="8">
        <v>-0.50260000000000005</v>
      </c>
      <c r="J1561">
        <v>1316.556</v>
      </c>
      <c r="K1561">
        <v>100058.27</v>
      </c>
      <c r="L1561">
        <v>9961361.6400000006</v>
      </c>
      <c r="M1561">
        <v>63</v>
      </c>
      <c r="N1561">
        <v>-798.28</v>
      </c>
      <c r="O1561" s="8">
        <v>-0.49930000000000002</v>
      </c>
      <c r="P1561" s="8">
        <v>7.3700000000000002E-2</v>
      </c>
      <c r="Q1561" t="s">
        <v>610</v>
      </c>
      <c r="S1561" s="2">
        <v>43663</v>
      </c>
      <c r="T1561" t="s">
        <v>871</v>
      </c>
      <c r="U1561">
        <v>76</v>
      </c>
      <c r="V1561">
        <v>38.950000000000003</v>
      </c>
      <c r="W1561">
        <f t="shared" si="278"/>
        <v>18670483.279553991</v>
      </c>
      <c r="X1561">
        <f t="shared" si="268"/>
        <v>46676.208198884975</v>
      </c>
      <c r="Y1561">
        <f t="shared" si="269"/>
        <v>625</v>
      </c>
      <c r="Z1561">
        <f t="shared" si="270"/>
        <v>-23874.6875</v>
      </c>
      <c r="AA1561">
        <f t="shared" si="271"/>
        <v>18616639.217053991</v>
      </c>
      <c r="AB1561" s="9">
        <f>IFERROR(AA1561/MAX($A$3:AA1561)-1,"")</f>
        <v>-1.3010964590196017E-2</v>
      </c>
      <c r="AG1561" s="2">
        <f t="shared" si="276"/>
        <v>44081</v>
      </c>
      <c r="AH1561">
        <v>24360660.662721511</v>
      </c>
      <c r="AI1561" s="9">
        <f>AH1561/MAX($AH$2:AH1561)-1</f>
        <v>-6.6760476997280715E-3</v>
      </c>
      <c r="AJ1561" s="29">
        <f t="shared" si="272"/>
        <v>1</v>
      </c>
      <c r="AK1561" s="29">
        <f t="shared" si="273"/>
        <v>1</v>
      </c>
      <c r="AL1561" s="30">
        <f t="shared" si="277"/>
        <v>2</v>
      </c>
      <c r="AM1561" s="30">
        <f t="shared" si="274"/>
        <v>2369</v>
      </c>
      <c r="AN1561" s="31">
        <f t="shared" ca="1" si="275"/>
        <v>-6.6760476997280715E-3</v>
      </c>
      <c r="AV1561" t="s">
        <v>871</v>
      </c>
      <c r="AW1561" t="s">
        <v>31</v>
      </c>
      <c r="AX1561" s="7">
        <v>43663.4375</v>
      </c>
      <c r="AY1561">
        <v>76</v>
      </c>
      <c r="AZ1561" s="7">
        <v>43664.385416666664</v>
      </c>
      <c r="BA1561">
        <v>38.950000000000003</v>
      </c>
      <c r="BB1561" s="8">
        <v>-0.48749999999999999</v>
      </c>
      <c r="BC1561">
        <v>-50291.79</v>
      </c>
      <c r="BD1561" s="8">
        <v>-0.50260000000000005</v>
      </c>
      <c r="BE1561">
        <v>1316.556</v>
      </c>
      <c r="BF1561">
        <v>100058.27</v>
      </c>
      <c r="BG1561">
        <v>9961361.6400000006</v>
      </c>
      <c r="BH1561">
        <v>63</v>
      </c>
      <c r="BI1561">
        <v>-798.28</v>
      </c>
      <c r="BJ1561" s="8">
        <v>-0.49930000000000002</v>
      </c>
      <c r="BK1561" s="8">
        <v>7.3700000000000002E-2</v>
      </c>
      <c r="BL1561" t="s">
        <v>610</v>
      </c>
    </row>
    <row r="1562" spans="1:64" x14ac:dyDescent="0.45">
      <c r="A1562" t="s">
        <v>811</v>
      </c>
      <c r="B1562" t="s">
        <v>31</v>
      </c>
      <c r="C1562" s="7">
        <v>43664.46875</v>
      </c>
      <c r="D1562">
        <v>42.85</v>
      </c>
      <c r="E1562" s="7">
        <v>43664.635416666664</v>
      </c>
      <c r="F1562">
        <v>167.5</v>
      </c>
      <c r="G1562" s="8">
        <v>2.9089999999999998</v>
      </c>
      <c r="H1562">
        <v>285437.01</v>
      </c>
      <c r="I1562" s="8">
        <v>2.8599000000000001</v>
      </c>
      <c r="J1562">
        <v>2329.2139999999999</v>
      </c>
      <c r="K1562">
        <v>99806.81</v>
      </c>
      <c r="L1562">
        <v>10246798.65</v>
      </c>
      <c r="M1562">
        <v>49</v>
      </c>
      <c r="N1562">
        <v>5825.25</v>
      </c>
      <c r="O1562" s="8">
        <v>-9.0999999999999998E-2</v>
      </c>
      <c r="P1562" s="8">
        <v>2.9089999999999998</v>
      </c>
      <c r="Q1562" t="s">
        <v>610</v>
      </c>
      <c r="S1562" s="2">
        <v>43664</v>
      </c>
      <c r="T1562" t="s">
        <v>811</v>
      </c>
      <c r="U1562">
        <v>42.85</v>
      </c>
      <c r="V1562">
        <v>167.5</v>
      </c>
      <c r="W1562">
        <f t="shared" si="278"/>
        <v>18616639.217053991</v>
      </c>
      <c r="X1562">
        <f t="shared" si="268"/>
        <v>46541.598042634978</v>
      </c>
      <c r="Y1562">
        <f t="shared" si="269"/>
        <v>1075</v>
      </c>
      <c r="Z1562">
        <f t="shared" si="270"/>
        <v>131737.48749999999</v>
      </c>
      <c r="AA1562" t="str">
        <f t="shared" si="271"/>
        <v/>
      </c>
      <c r="AB1562" s="9" t="str">
        <f>IFERROR(AA1562/MAX($A$3:AA1562)-1,"")</f>
        <v/>
      </c>
      <c r="AG1562" s="2">
        <f t="shared" si="276"/>
        <v>44082</v>
      </c>
      <c r="AH1562">
        <v>24360660.662721511</v>
      </c>
      <c r="AI1562" s="9">
        <f>AH1562/MAX($AH$2:AH1562)-1</f>
        <v>-6.6760476997280715E-3</v>
      </c>
      <c r="AJ1562" s="29">
        <f t="shared" si="272"/>
        <v>1</v>
      </c>
      <c r="AK1562" s="29">
        <f t="shared" si="273"/>
        <v>1</v>
      </c>
      <c r="AL1562" s="30">
        <f t="shared" si="277"/>
        <v>2</v>
      </c>
      <c r="AM1562" s="30">
        <f t="shared" si="274"/>
        <v>2369</v>
      </c>
      <c r="AN1562" s="31">
        <f t="shared" ca="1" si="275"/>
        <v>-6.6760476997280715E-3</v>
      </c>
      <c r="AV1562" t="s">
        <v>811</v>
      </c>
      <c r="AW1562" t="s">
        <v>31</v>
      </c>
      <c r="AX1562" s="7">
        <v>43664.46875</v>
      </c>
      <c r="AY1562">
        <v>42.85</v>
      </c>
      <c r="AZ1562" s="7">
        <v>43664.635416666664</v>
      </c>
      <c r="BA1562">
        <v>167.5</v>
      </c>
      <c r="BB1562" s="8">
        <v>2.9089999999999998</v>
      </c>
      <c r="BC1562">
        <v>285437.01</v>
      </c>
      <c r="BD1562" s="8">
        <v>2.8599000000000001</v>
      </c>
      <c r="BE1562">
        <v>2329.2139999999999</v>
      </c>
      <c r="BF1562">
        <v>99806.81</v>
      </c>
      <c r="BG1562">
        <v>10246798.65</v>
      </c>
      <c r="BH1562">
        <v>49</v>
      </c>
      <c r="BI1562">
        <v>5825.25</v>
      </c>
      <c r="BJ1562" s="8">
        <v>-9.0999999999999998E-2</v>
      </c>
      <c r="BK1562" s="8">
        <v>2.9089999999999998</v>
      </c>
      <c r="BL1562" t="s">
        <v>610</v>
      </c>
    </row>
    <row r="1563" spans="1:64" x14ac:dyDescent="0.45">
      <c r="A1563" t="s">
        <v>783</v>
      </c>
      <c r="B1563" t="s">
        <v>31</v>
      </c>
      <c r="C1563" s="7">
        <v>43664.548611111109</v>
      </c>
      <c r="D1563">
        <v>23.4</v>
      </c>
      <c r="E1563" s="7">
        <v>43664.635416666664</v>
      </c>
      <c r="F1563">
        <v>67.349999999999994</v>
      </c>
      <c r="G1563" s="8">
        <v>1.8782000000000001</v>
      </c>
      <c r="H1563">
        <v>183907.91</v>
      </c>
      <c r="I1563" s="8">
        <v>1.8393999999999999</v>
      </c>
      <c r="J1563">
        <v>4272.7049999999999</v>
      </c>
      <c r="K1563">
        <v>99981.3</v>
      </c>
      <c r="L1563">
        <v>10430706.550000001</v>
      </c>
      <c r="M1563">
        <v>26</v>
      </c>
      <c r="N1563">
        <v>7073.38</v>
      </c>
      <c r="O1563" s="8">
        <v>-0.68379999999999996</v>
      </c>
      <c r="P1563" s="8">
        <v>1.8782000000000001</v>
      </c>
      <c r="Q1563" t="s">
        <v>610</v>
      </c>
      <c r="S1563" s="2">
        <v>43664</v>
      </c>
      <c r="T1563" t="s">
        <v>783</v>
      </c>
      <c r="U1563">
        <v>23.4</v>
      </c>
      <c r="V1563">
        <v>67.349999999999994</v>
      </c>
      <c r="W1563">
        <f t="shared" si="278"/>
        <v>18616639.217053991</v>
      </c>
      <c r="X1563">
        <f t="shared" si="268"/>
        <v>46541.598042634978</v>
      </c>
      <c r="Y1563">
        <f t="shared" si="269"/>
        <v>2000</v>
      </c>
      <c r="Z1563">
        <f t="shared" si="270"/>
        <v>86084.999999999985</v>
      </c>
      <c r="AA1563" t="str">
        <f t="shared" si="271"/>
        <v/>
      </c>
      <c r="AB1563" s="9" t="str">
        <f>IFERROR(AA1563/MAX($A$3:AA1563)-1,"")</f>
        <v/>
      </c>
      <c r="AG1563" s="2">
        <f t="shared" si="276"/>
        <v>44083</v>
      </c>
      <c r="AH1563">
        <v>24253265.012721512</v>
      </c>
      <c r="AI1563" s="9">
        <f>AH1563/MAX($AH$2:AH1563)-1</f>
        <v>-1.1055184743457791E-2</v>
      </c>
      <c r="AJ1563" s="29">
        <f t="shared" si="272"/>
        <v>1</v>
      </c>
      <c r="AK1563" s="29">
        <f t="shared" si="273"/>
        <v>1</v>
      </c>
      <c r="AL1563" s="30">
        <f t="shared" si="277"/>
        <v>2</v>
      </c>
      <c r="AM1563" s="30">
        <f t="shared" si="274"/>
        <v>2369</v>
      </c>
      <c r="AN1563" s="31">
        <f t="shared" ca="1" si="275"/>
        <v>-1.1055184743457791E-2</v>
      </c>
      <c r="AV1563" t="s">
        <v>783</v>
      </c>
      <c r="AW1563" t="s">
        <v>31</v>
      </c>
      <c r="AX1563" s="7">
        <v>43664.548611111109</v>
      </c>
      <c r="AY1563">
        <v>23.4</v>
      </c>
      <c r="AZ1563" s="7">
        <v>43664.635416666664</v>
      </c>
      <c r="BA1563">
        <v>67.349999999999994</v>
      </c>
      <c r="BB1563" s="8">
        <v>1.8782000000000001</v>
      </c>
      <c r="BC1563">
        <v>183907.91</v>
      </c>
      <c r="BD1563" s="8">
        <v>1.8393999999999999</v>
      </c>
      <c r="BE1563">
        <v>4272.7049999999999</v>
      </c>
      <c r="BF1563">
        <v>99981.3</v>
      </c>
      <c r="BG1563">
        <v>10430706.550000001</v>
      </c>
      <c r="BH1563">
        <v>26</v>
      </c>
      <c r="BI1563">
        <v>7073.38</v>
      </c>
      <c r="BJ1563" s="8">
        <v>-0.68379999999999996</v>
      </c>
      <c r="BK1563" s="8">
        <v>1.8782000000000001</v>
      </c>
      <c r="BL1563" t="s">
        <v>610</v>
      </c>
    </row>
    <row r="1564" spans="1:64" x14ac:dyDescent="0.45">
      <c r="A1564" t="s">
        <v>1274</v>
      </c>
      <c r="B1564" t="s">
        <v>31</v>
      </c>
      <c r="C1564" s="7">
        <v>43664.572916666664</v>
      </c>
      <c r="D1564">
        <v>197</v>
      </c>
      <c r="E1564" s="7">
        <v>43665.388888888891</v>
      </c>
      <c r="F1564">
        <v>190.95</v>
      </c>
      <c r="G1564" s="8">
        <v>-3.0700000000000002E-2</v>
      </c>
      <c r="H1564">
        <v>-4379.93</v>
      </c>
      <c r="I1564" s="8">
        <v>-5.04E-2</v>
      </c>
      <c r="J1564">
        <v>441.1028</v>
      </c>
      <c r="K1564">
        <v>86897.26</v>
      </c>
      <c r="L1564">
        <v>7375070.8200000003</v>
      </c>
      <c r="M1564">
        <v>25</v>
      </c>
      <c r="N1564">
        <v>-175.2</v>
      </c>
      <c r="O1564" s="8">
        <v>-0.4325</v>
      </c>
      <c r="P1564" s="8">
        <v>0.28199999999999997</v>
      </c>
      <c r="Q1564" t="s">
        <v>610</v>
      </c>
      <c r="S1564" s="2">
        <v>43664</v>
      </c>
      <c r="T1564" t="s">
        <v>1274</v>
      </c>
      <c r="U1564">
        <v>197</v>
      </c>
      <c r="V1564">
        <v>190.95</v>
      </c>
      <c r="W1564">
        <f t="shared" si="278"/>
        <v>18616639.217053991</v>
      </c>
      <c r="X1564">
        <f t="shared" si="268"/>
        <v>46541.598042634978</v>
      </c>
      <c r="Y1564">
        <f t="shared" si="269"/>
        <v>225</v>
      </c>
      <c r="Z1564">
        <f t="shared" si="270"/>
        <v>-2234.1375000000044</v>
      </c>
      <c r="AA1564">
        <f t="shared" si="271"/>
        <v>18832227.567053992</v>
      </c>
      <c r="AB1564" s="9">
        <f>IFERROR(AA1564/MAX($A$3:AA1564)-1,"")</f>
        <v>-1.5812250367125413E-3</v>
      </c>
      <c r="AG1564" s="2">
        <f t="shared" si="276"/>
        <v>44084</v>
      </c>
      <c r="AH1564">
        <v>24253265.012721512</v>
      </c>
      <c r="AI1564" s="9">
        <f>AH1564/MAX($AH$2:AH1564)-1</f>
        <v>-1.1055184743457791E-2</v>
      </c>
      <c r="AJ1564" s="29">
        <f t="shared" si="272"/>
        <v>1</v>
      </c>
      <c r="AK1564" s="29">
        <f t="shared" si="273"/>
        <v>1</v>
      </c>
      <c r="AL1564" s="30">
        <f t="shared" si="277"/>
        <v>2</v>
      </c>
      <c r="AM1564" s="30">
        <f t="shared" si="274"/>
        <v>2369</v>
      </c>
      <c r="AN1564" s="31">
        <f t="shared" ca="1" si="275"/>
        <v>-1.1055184743457791E-2</v>
      </c>
      <c r="AV1564" t="s">
        <v>1274</v>
      </c>
      <c r="AW1564" t="s">
        <v>31</v>
      </c>
      <c r="AX1564" s="7">
        <v>43664.572916666664</v>
      </c>
      <c r="AY1564">
        <v>197</v>
      </c>
      <c r="AZ1564" s="7">
        <v>43665.388888888891</v>
      </c>
      <c r="BA1564">
        <v>190.95</v>
      </c>
      <c r="BB1564" s="8">
        <v>-3.0700000000000002E-2</v>
      </c>
      <c r="BC1564">
        <v>-4379.93</v>
      </c>
      <c r="BD1564" s="8">
        <v>-5.04E-2</v>
      </c>
      <c r="BE1564">
        <v>441.1028</v>
      </c>
      <c r="BF1564">
        <v>86897.26</v>
      </c>
      <c r="BG1564">
        <v>7375070.8200000003</v>
      </c>
      <c r="BH1564">
        <v>25</v>
      </c>
      <c r="BI1564">
        <v>-175.2</v>
      </c>
      <c r="BJ1564" s="8">
        <v>-0.4325</v>
      </c>
      <c r="BK1564" s="8">
        <v>0.28199999999999997</v>
      </c>
      <c r="BL1564" t="s">
        <v>610</v>
      </c>
    </row>
    <row r="1565" spans="1:64" x14ac:dyDescent="0.45">
      <c r="A1565" t="s">
        <v>806</v>
      </c>
      <c r="B1565" t="s">
        <v>31</v>
      </c>
      <c r="C1565" s="7">
        <v>43665.402777777781</v>
      </c>
      <c r="D1565">
        <v>199.1</v>
      </c>
      <c r="E1565" s="7">
        <v>43668.385416666664</v>
      </c>
      <c r="F1565">
        <v>822.4</v>
      </c>
      <c r="G1565" s="8">
        <v>3.1305999999999998</v>
      </c>
      <c r="H1565">
        <v>314559.49</v>
      </c>
      <c r="I1565" s="8">
        <v>3.0792999999999999</v>
      </c>
      <c r="J1565">
        <v>513.07650000000001</v>
      </c>
      <c r="K1565">
        <v>102153.53</v>
      </c>
      <c r="L1565">
        <v>10745266.050000001</v>
      </c>
      <c r="M1565">
        <v>73</v>
      </c>
      <c r="N1565">
        <v>4309.03</v>
      </c>
      <c r="O1565" s="8">
        <v>-0.11</v>
      </c>
      <c r="P1565" s="8">
        <v>3.1305999999999998</v>
      </c>
      <c r="Q1565" t="s">
        <v>610</v>
      </c>
      <c r="S1565" s="2">
        <v>43665</v>
      </c>
      <c r="T1565" t="s">
        <v>806</v>
      </c>
      <c r="U1565">
        <v>199.1</v>
      </c>
      <c r="V1565">
        <v>822.4</v>
      </c>
      <c r="W1565">
        <f t="shared" si="278"/>
        <v>18832227.567053992</v>
      </c>
      <c r="X1565">
        <f t="shared" si="268"/>
        <v>47080.568917634984</v>
      </c>
      <c r="Y1565">
        <f t="shared" si="269"/>
        <v>225</v>
      </c>
      <c r="Z1565">
        <f t="shared" si="270"/>
        <v>137944.12499999997</v>
      </c>
      <c r="AA1565" t="str">
        <f t="shared" si="271"/>
        <v/>
      </c>
      <c r="AB1565" s="9" t="str">
        <f>IFERROR(AA1565/MAX($A$3:AA1565)-1,"")</f>
        <v/>
      </c>
      <c r="AG1565" s="2">
        <f t="shared" si="276"/>
        <v>44085</v>
      </c>
      <c r="AH1565">
        <v>24170495.737721514</v>
      </c>
      <c r="AI1565" s="9">
        <f>AH1565/MAX($AH$2:AH1565)-1</f>
        <v>-1.443016313629919E-2</v>
      </c>
      <c r="AJ1565" s="29">
        <f t="shared" si="272"/>
        <v>1</v>
      </c>
      <c r="AK1565" s="29">
        <f t="shared" si="273"/>
        <v>1</v>
      </c>
      <c r="AL1565" s="30">
        <f t="shared" si="277"/>
        <v>2</v>
      </c>
      <c r="AM1565" s="30">
        <f t="shared" si="274"/>
        <v>2369</v>
      </c>
      <c r="AN1565" s="31">
        <f t="shared" ca="1" si="275"/>
        <v>-1.443016313629919E-2</v>
      </c>
      <c r="AV1565" t="s">
        <v>806</v>
      </c>
      <c r="AW1565" t="s">
        <v>31</v>
      </c>
      <c r="AX1565" s="7">
        <v>43665.402777777781</v>
      </c>
      <c r="AY1565">
        <v>199.1</v>
      </c>
      <c r="AZ1565" s="7">
        <v>43668.385416666664</v>
      </c>
      <c r="BA1565">
        <v>822.4</v>
      </c>
      <c r="BB1565" s="8">
        <v>3.1305999999999998</v>
      </c>
      <c r="BC1565">
        <v>314559.49</v>
      </c>
      <c r="BD1565" s="8">
        <v>3.0792999999999999</v>
      </c>
      <c r="BE1565">
        <v>513.07650000000001</v>
      </c>
      <c r="BF1565">
        <v>102153.53</v>
      </c>
      <c r="BG1565">
        <v>10745266.050000001</v>
      </c>
      <c r="BH1565">
        <v>73</v>
      </c>
      <c r="BI1565">
        <v>4309.03</v>
      </c>
      <c r="BJ1565" s="8">
        <v>-0.11</v>
      </c>
      <c r="BK1565" s="8">
        <v>3.1305999999999998</v>
      </c>
      <c r="BL1565" t="s">
        <v>610</v>
      </c>
    </row>
    <row r="1566" spans="1:64" x14ac:dyDescent="0.45">
      <c r="A1566" t="s">
        <v>806</v>
      </c>
      <c r="B1566" t="s">
        <v>31</v>
      </c>
      <c r="C1566" s="7">
        <v>43665.416666666664</v>
      </c>
      <c r="D1566">
        <v>231.8</v>
      </c>
      <c r="E1566" s="7">
        <v>43668.388888888891</v>
      </c>
      <c r="F1566">
        <v>840</v>
      </c>
      <c r="G1566" s="8">
        <v>2.6238000000000001</v>
      </c>
      <c r="H1566">
        <v>223927.79</v>
      </c>
      <c r="I1566" s="8">
        <v>2.5775999999999999</v>
      </c>
      <c r="J1566">
        <v>374.78579999999999</v>
      </c>
      <c r="K1566">
        <v>86875.36</v>
      </c>
      <c r="L1566">
        <v>7598998.6100000003</v>
      </c>
      <c r="M1566">
        <v>70</v>
      </c>
      <c r="N1566">
        <v>3198.97</v>
      </c>
      <c r="O1566" s="8">
        <v>-2.3900000000000001E-2</v>
      </c>
      <c r="P1566" s="8">
        <v>2.6238000000000001</v>
      </c>
      <c r="Q1566" t="s">
        <v>610</v>
      </c>
      <c r="S1566" s="2">
        <v>43665</v>
      </c>
      <c r="T1566" t="s">
        <v>806</v>
      </c>
      <c r="U1566">
        <v>231.8</v>
      </c>
      <c r="V1566">
        <v>840</v>
      </c>
      <c r="W1566">
        <f t="shared" si="278"/>
        <v>18832227.567053992</v>
      </c>
      <c r="X1566">
        <f t="shared" si="268"/>
        <v>47080.568917634984</v>
      </c>
      <c r="Y1566">
        <f t="shared" si="269"/>
        <v>200</v>
      </c>
      <c r="Z1566">
        <f t="shared" si="270"/>
        <v>119496.4</v>
      </c>
      <c r="AA1566" t="str">
        <f t="shared" si="271"/>
        <v/>
      </c>
      <c r="AB1566" s="9" t="str">
        <f>IFERROR(AA1566/MAX($A$3:AA1566)-1,"")</f>
        <v/>
      </c>
      <c r="AG1566" s="2">
        <f t="shared" si="276"/>
        <v>44086</v>
      </c>
      <c r="AH1566">
        <v>24170495.737721514</v>
      </c>
      <c r="AI1566" s="9">
        <f>AH1566/MAX($AH$2:AH1566)-1</f>
        <v>-1.443016313629919E-2</v>
      </c>
      <c r="AJ1566" s="29">
        <f t="shared" si="272"/>
        <v>1</v>
      </c>
      <c r="AK1566" s="29">
        <f t="shared" si="273"/>
        <v>1</v>
      </c>
      <c r="AL1566" s="30">
        <f t="shared" si="277"/>
        <v>2</v>
      </c>
      <c r="AM1566" s="30">
        <f t="shared" si="274"/>
        <v>2369</v>
      </c>
      <c r="AN1566" s="31">
        <f t="shared" ca="1" si="275"/>
        <v>-1.443016313629919E-2</v>
      </c>
      <c r="AV1566" t="s">
        <v>806</v>
      </c>
      <c r="AW1566" t="s">
        <v>31</v>
      </c>
      <c r="AX1566" s="7">
        <v>43665.416666666664</v>
      </c>
      <c r="AY1566">
        <v>231.8</v>
      </c>
      <c r="AZ1566" s="7">
        <v>43668.388888888891</v>
      </c>
      <c r="BA1566">
        <v>840</v>
      </c>
      <c r="BB1566" s="8">
        <v>2.6238000000000001</v>
      </c>
      <c r="BC1566">
        <v>223927.79</v>
      </c>
      <c r="BD1566" s="8">
        <v>2.5775999999999999</v>
      </c>
      <c r="BE1566">
        <v>374.78579999999999</v>
      </c>
      <c r="BF1566">
        <v>86875.36</v>
      </c>
      <c r="BG1566">
        <v>7598998.6100000003</v>
      </c>
      <c r="BH1566">
        <v>70</v>
      </c>
      <c r="BI1566">
        <v>3198.97</v>
      </c>
      <c r="BJ1566" s="8">
        <v>-2.3900000000000001E-2</v>
      </c>
      <c r="BK1566" s="8">
        <v>2.6238000000000001</v>
      </c>
      <c r="BL1566" t="s">
        <v>610</v>
      </c>
    </row>
    <row r="1567" spans="1:64" x14ac:dyDescent="0.45">
      <c r="A1567" t="s">
        <v>814</v>
      </c>
      <c r="B1567" t="s">
        <v>31</v>
      </c>
      <c r="C1567" s="7">
        <v>43665.420138888891</v>
      </c>
      <c r="D1567">
        <v>192</v>
      </c>
      <c r="E1567" s="7">
        <v>43668.388888888891</v>
      </c>
      <c r="F1567">
        <v>750.05</v>
      </c>
      <c r="G1567" s="8">
        <v>2.9064999999999999</v>
      </c>
      <c r="H1567">
        <v>248216.74</v>
      </c>
      <c r="I1567" s="8">
        <v>2.8574000000000002</v>
      </c>
      <c r="J1567">
        <v>452.43049999999999</v>
      </c>
      <c r="K1567">
        <v>86866.66</v>
      </c>
      <c r="L1567">
        <v>7847215.3499999996</v>
      </c>
      <c r="M1567">
        <v>69</v>
      </c>
      <c r="N1567">
        <v>3597.34</v>
      </c>
      <c r="O1567" s="8">
        <v>-4.5600000000000002E-2</v>
      </c>
      <c r="P1567" s="8">
        <v>2.9064999999999999</v>
      </c>
      <c r="Q1567" t="s">
        <v>610</v>
      </c>
      <c r="S1567" s="2">
        <v>43665</v>
      </c>
      <c r="T1567" t="s">
        <v>814</v>
      </c>
      <c r="U1567">
        <v>192</v>
      </c>
      <c r="V1567">
        <v>750.05</v>
      </c>
      <c r="W1567">
        <f t="shared" si="278"/>
        <v>18832227.567053992</v>
      </c>
      <c r="X1567">
        <f t="shared" si="268"/>
        <v>47080.568917634984</v>
      </c>
      <c r="Y1567">
        <f t="shared" si="269"/>
        <v>250</v>
      </c>
      <c r="Z1567">
        <f t="shared" si="270"/>
        <v>137157.375</v>
      </c>
      <c r="AA1567" t="str">
        <f t="shared" si="271"/>
        <v/>
      </c>
      <c r="AB1567" s="9" t="str">
        <f>IFERROR(AA1567/MAX($A$3:AA1567)-1,"")</f>
        <v/>
      </c>
      <c r="AG1567" s="2">
        <f t="shared" si="276"/>
        <v>44087</v>
      </c>
      <c r="AH1567">
        <v>24170495.737721514</v>
      </c>
      <c r="AI1567" s="9">
        <f>AH1567/MAX($AH$2:AH1567)-1</f>
        <v>-1.443016313629919E-2</v>
      </c>
      <c r="AJ1567" s="29">
        <f t="shared" si="272"/>
        <v>1</v>
      </c>
      <c r="AK1567" s="29">
        <f t="shared" si="273"/>
        <v>1</v>
      </c>
      <c r="AL1567" s="30">
        <f t="shared" si="277"/>
        <v>2</v>
      </c>
      <c r="AM1567" s="30">
        <f t="shared" si="274"/>
        <v>2369</v>
      </c>
      <c r="AN1567" s="31">
        <f t="shared" ca="1" si="275"/>
        <v>-1.443016313629919E-2</v>
      </c>
      <c r="AV1567" t="s">
        <v>814</v>
      </c>
      <c r="AW1567" t="s">
        <v>31</v>
      </c>
      <c r="AX1567" s="7">
        <v>43665.420138888891</v>
      </c>
      <c r="AY1567">
        <v>192</v>
      </c>
      <c r="AZ1567" s="7">
        <v>43668.388888888891</v>
      </c>
      <c r="BA1567">
        <v>750.05</v>
      </c>
      <c r="BB1567" s="8">
        <v>2.9064999999999999</v>
      </c>
      <c r="BC1567">
        <v>248216.74</v>
      </c>
      <c r="BD1567" s="8">
        <v>2.8574000000000002</v>
      </c>
      <c r="BE1567">
        <v>452.43049999999999</v>
      </c>
      <c r="BF1567">
        <v>86866.66</v>
      </c>
      <c r="BG1567">
        <v>7847215.3499999996</v>
      </c>
      <c r="BH1567">
        <v>69</v>
      </c>
      <c r="BI1567">
        <v>3597.34</v>
      </c>
      <c r="BJ1567" s="8">
        <v>-4.5600000000000002E-2</v>
      </c>
      <c r="BK1567" s="8">
        <v>2.9064999999999999</v>
      </c>
      <c r="BL1567" t="s">
        <v>610</v>
      </c>
    </row>
    <row r="1568" spans="1:64" x14ac:dyDescent="0.45">
      <c r="A1568" t="s">
        <v>814</v>
      </c>
      <c r="B1568" t="s">
        <v>31</v>
      </c>
      <c r="C1568" s="7">
        <v>43665.420138888891</v>
      </c>
      <c r="D1568">
        <v>192</v>
      </c>
      <c r="E1568" s="7">
        <v>43668.385416666664</v>
      </c>
      <c r="F1568">
        <v>727</v>
      </c>
      <c r="G1568" s="8">
        <v>2.7865000000000002</v>
      </c>
      <c r="H1568">
        <v>279956.5</v>
      </c>
      <c r="I1568" s="8">
        <v>2.7385999999999999</v>
      </c>
      <c r="J1568">
        <v>532.42899999999997</v>
      </c>
      <c r="K1568">
        <v>102226.38</v>
      </c>
      <c r="L1568">
        <v>11025222.550000001</v>
      </c>
      <c r="M1568">
        <v>68</v>
      </c>
      <c r="N1568">
        <v>4117.01</v>
      </c>
      <c r="O1568" s="8">
        <v>-4.5600000000000002E-2</v>
      </c>
      <c r="P1568" s="8">
        <v>2.7865000000000002</v>
      </c>
      <c r="Q1568" t="s">
        <v>610</v>
      </c>
      <c r="S1568" s="2">
        <v>43665</v>
      </c>
      <c r="T1568" t="s">
        <v>814</v>
      </c>
      <c r="U1568">
        <v>192</v>
      </c>
      <c r="V1568">
        <v>727</v>
      </c>
      <c r="W1568">
        <f t="shared" si="278"/>
        <v>18832227.567053992</v>
      </c>
      <c r="X1568">
        <f t="shared" si="268"/>
        <v>47080.568917634984</v>
      </c>
      <c r="Y1568">
        <f t="shared" si="269"/>
        <v>250</v>
      </c>
      <c r="Z1568">
        <f t="shared" si="270"/>
        <v>131452.5</v>
      </c>
      <c r="AA1568">
        <f t="shared" si="271"/>
        <v>19358277.967053991</v>
      </c>
      <c r="AB1568" s="9">
        <f>IFERROR(AA1568/MAX($A$3:AA1568)-1,"")</f>
        <v>0</v>
      </c>
      <c r="AG1568" s="2">
        <f t="shared" si="276"/>
        <v>44088</v>
      </c>
      <c r="AH1568">
        <v>24245589.262721512</v>
      </c>
      <c r="AI1568" s="9">
        <f>AH1568/MAX($AH$2:AH1568)-1</f>
        <v>-1.1368169125631655E-2</v>
      </c>
      <c r="AJ1568" s="29">
        <f t="shared" si="272"/>
        <v>1</v>
      </c>
      <c r="AK1568" s="29">
        <f t="shared" si="273"/>
        <v>1</v>
      </c>
      <c r="AL1568" s="30">
        <f t="shared" si="277"/>
        <v>2</v>
      </c>
      <c r="AM1568" s="30">
        <f t="shared" si="274"/>
        <v>2369</v>
      </c>
      <c r="AN1568" s="31">
        <f t="shared" ca="1" si="275"/>
        <v>-1.1368169125631655E-2</v>
      </c>
      <c r="AV1568" t="s">
        <v>814</v>
      </c>
      <c r="AW1568" t="s">
        <v>31</v>
      </c>
      <c r="AX1568" s="7">
        <v>43665.420138888891</v>
      </c>
      <c r="AY1568">
        <v>192</v>
      </c>
      <c r="AZ1568" s="7">
        <v>43668.385416666664</v>
      </c>
      <c r="BA1568">
        <v>727</v>
      </c>
      <c r="BB1568" s="8">
        <v>2.7865000000000002</v>
      </c>
      <c r="BC1568">
        <v>279956.5</v>
      </c>
      <c r="BD1568" s="8">
        <v>2.7385999999999999</v>
      </c>
      <c r="BE1568">
        <v>532.42899999999997</v>
      </c>
      <c r="BF1568">
        <v>102226.38</v>
      </c>
      <c r="BG1568">
        <v>11025222.550000001</v>
      </c>
      <c r="BH1568">
        <v>68</v>
      </c>
      <c r="BI1568">
        <v>4117.01</v>
      </c>
      <c r="BJ1568" s="8">
        <v>-4.5600000000000002E-2</v>
      </c>
      <c r="BK1568" s="8">
        <v>2.7865000000000002</v>
      </c>
      <c r="BL1568" t="s">
        <v>610</v>
      </c>
    </row>
    <row r="1569" spans="1:64" x14ac:dyDescent="0.45">
      <c r="A1569" t="s">
        <v>1163</v>
      </c>
      <c r="B1569" t="s">
        <v>31</v>
      </c>
      <c r="C1569" s="7">
        <v>43668.395833333336</v>
      </c>
      <c r="D1569">
        <v>206.75</v>
      </c>
      <c r="E1569" s="7">
        <v>43669.385416666664</v>
      </c>
      <c r="F1569">
        <v>198.8</v>
      </c>
      <c r="G1569" s="8">
        <v>-3.85E-2</v>
      </c>
      <c r="H1569">
        <v>-6104.43</v>
      </c>
      <c r="I1569" s="8">
        <v>-5.8099999999999999E-2</v>
      </c>
      <c r="J1569">
        <v>508.46969999999999</v>
      </c>
      <c r="K1569">
        <v>105126.11</v>
      </c>
      <c r="L1569">
        <v>11019118.109999999</v>
      </c>
      <c r="M1569">
        <v>75</v>
      </c>
      <c r="N1569">
        <v>-81.39</v>
      </c>
      <c r="O1569" s="8">
        <v>-0.51629999999999998</v>
      </c>
      <c r="P1569" s="8">
        <v>8.8300000000000003E-2</v>
      </c>
      <c r="Q1569" t="s">
        <v>610</v>
      </c>
      <c r="S1569" s="2">
        <v>43668</v>
      </c>
      <c r="T1569" t="s">
        <v>1163</v>
      </c>
      <c r="U1569">
        <v>206.75</v>
      </c>
      <c r="V1569">
        <v>198.8</v>
      </c>
      <c r="W1569">
        <f t="shared" si="278"/>
        <v>19358277.967053991</v>
      </c>
      <c r="X1569">
        <f t="shared" ref="X1569:X1632" si="279">W1569*0.25%</f>
        <v>48395.694917634981</v>
      </c>
      <c r="Y1569">
        <f t="shared" si="269"/>
        <v>225</v>
      </c>
      <c r="Z1569">
        <f t="shared" si="270"/>
        <v>-2701.2374999999965</v>
      </c>
      <c r="AA1569" t="str">
        <f t="shared" si="271"/>
        <v/>
      </c>
      <c r="AB1569" s="9" t="str">
        <f>IFERROR(AA1569/MAX($A$3:AA1569)-1,"")</f>
        <v/>
      </c>
      <c r="AG1569" s="2">
        <f t="shared" si="276"/>
        <v>44089</v>
      </c>
      <c r="AH1569">
        <v>24222701.212721512</v>
      </c>
      <c r="AI1569" s="9">
        <f>AH1569/MAX($AH$2:AH1569)-1</f>
        <v>-1.2301446289220253E-2</v>
      </c>
      <c r="AJ1569" s="29">
        <f t="shared" si="272"/>
        <v>1</v>
      </c>
      <c r="AK1569" s="29">
        <f t="shared" si="273"/>
        <v>1</v>
      </c>
      <c r="AL1569" s="30">
        <f t="shared" si="277"/>
        <v>2</v>
      </c>
      <c r="AM1569" s="30">
        <f t="shared" si="274"/>
        <v>2369</v>
      </c>
      <c r="AN1569" s="31">
        <f t="shared" ca="1" si="275"/>
        <v>-1.2301446289220253E-2</v>
      </c>
      <c r="AV1569" t="s">
        <v>1163</v>
      </c>
      <c r="AW1569" t="s">
        <v>31</v>
      </c>
      <c r="AX1569" s="7">
        <v>43668.395833333336</v>
      </c>
      <c r="AY1569">
        <v>206.75</v>
      </c>
      <c r="AZ1569" s="7">
        <v>43669.385416666664</v>
      </c>
      <c r="BA1569">
        <v>198.8</v>
      </c>
      <c r="BB1569" s="8">
        <v>-3.85E-2</v>
      </c>
      <c r="BC1569">
        <v>-6104.43</v>
      </c>
      <c r="BD1569" s="8">
        <v>-5.8099999999999999E-2</v>
      </c>
      <c r="BE1569">
        <v>508.46969999999999</v>
      </c>
      <c r="BF1569">
        <v>105126.11</v>
      </c>
      <c r="BG1569">
        <v>11019118.109999999</v>
      </c>
      <c r="BH1569">
        <v>75</v>
      </c>
      <c r="BI1569">
        <v>-81.39</v>
      </c>
      <c r="BJ1569" s="8">
        <v>-0.51629999999999998</v>
      </c>
      <c r="BK1569" s="8">
        <v>8.8300000000000003E-2</v>
      </c>
      <c r="BL1569" t="s">
        <v>610</v>
      </c>
    </row>
    <row r="1570" spans="1:64" x14ac:dyDescent="0.45">
      <c r="A1570" t="s">
        <v>1139</v>
      </c>
      <c r="B1570" t="s">
        <v>31</v>
      </c>
      <c r="C1570" s="7">
        <v>43668.409722222219</v>
      </c>
      <c r="D1570">
        <v>228.65</v>
      </c>
      <c r="E1570" s="7">
        <v>43669.385416666664</v>
      </c>
      <c r="F1570">
        <v>250</v>
      </c>
      <c r="G1570" s="8">
        <v>9.3399999999999997E-2</v>
      </c>
      <c r="H1570">
        <v>7613.02</v>
      </c>
      <c r="I1570" s="8">
        <v>7.2400000000000006E-2</v>
      </c>
      <c r="J1570">
        <v>459.62639999999999</v>
      </c>
      <c r="K1570">
        <v>105093.58</v>
      </c>
      <c r="L1570">
        <v>11026731.140000001</v>
      </c>
      <c r="M1570">
        <v>71</v>
      </c>
      <c r="N1570">
        <v>107.23</v>
      </c>
      <c r="O1570" s="8">
        <v>-0.29149999999999998</v>
      </c>
      <c r="P1570" s="8">
        <v>0.20269999999999999</v>
      </c>
      <c r="Q1570" t="s">
        <v>610</v>
      </c>
      <c r="S1570" s="2">
        <v>43668</v>
      </c>
      <c r="T1570" t="s">
        <v>1139</v>
      </c>
      <c r="U1570">
        <v>228.65</v>
      </c>
      <c r="V1570">
        <v>250</v>
      </c>
      <c r="W1570">
        <f t="shared" si="278"/>
        <v>19358277.967053991</v>
      </c>
      <c r="X1570">
        <f t="shared" si="279"/>
        <v>48395.694917634981</v>
      </c>
      <c r="Y1570">
        <f t="shared" si="269"/>
        <v>200</v>
      </c>
      <c r="Z1570">
        <f t="shared" si="270"/>
        <v>3312.7000000000007</v>
      </c>
      <c r="AA1570">
        <f t="shared" si="271"/>
        <v>19358889.429553989</v>
      </c>
      <c r="AB1570" s="9">
        <f>IFERROR(AA1570/MAX($A$3:AA1570)-1,"")</f>
        <v>0</v>
      </c>
      <c r="AG1570" s="2">
        <f t="shared" si="276"/>
        <v>44090</v>
      </c>
      <c r="AH1570">
        <v>24096411.23772151</v>
      </c>
      <c r="AI1570" s="9">
        <f>AH1570/MAX($AH$2:AH1570)-1</f>
        <v>-1.7451013406456606E-2</v>
      </c>
      <c r="AJ1570" s="29">
        <f t="shared" si="272"/>
        <v>1</v>
      </c>
      <c r="AK1570" s="29">
        <f t="shared" si="273"/>
        <v>1</v>
      </c>
      <c r="AL1570" s="30">
        <f t="shared" si="277"/>
        <v>2</v>
      </c>
      <c r="AM1570" s="30">
        <f t="shared" si="274"/>
        <v>2369</v>
      </c>
      <c r="AN1570" s="31">
        <f t="shared" ca="1" si="275"/>
        <v>-1.7451013406456606E-2</v>
      </c>
      <c r="AV1570" t="s">
        <v>1139</v>
      </c>
      <c r="AW1570" t="s">
        <v>31</v>
      </c>
      <c r="AX1570" s="7">
        <v>43668.409722222219</v>
      </c>
      <c r="AY1570">
        <v>228.65</v>
      </c>
      <c r="AZ1570" s="7">
        <v>43669.385416666664</v>
      </c>
      <c r="BA1570">
        <v>250</v>
      </c>
      <c r="BB1570" s="8">
        <v>9.3399999999999997E-2</v>
      </c>
      <c r="BC1570">
        <v>7613.02</v>
      </c>
      <c r="BD1570" s="8">
        <v>7.2400000000000006E-2</v>
      </c>
      <c r="BE1570">
        <v>459.62639999999999</v>
      </c>
      <c r="BF1570">
        <v>105093.58</v>
      </c>
      <c r="BG1570">
        <v>11026731.140000001</v>
      </c>
      <c r="BH1570">
        <v>71</v>
      </c>
      <c r="BI1570">
        <v>107.23</v>
      </c>
      <c r="BJ1570" s="8">
        <v>-0.29149999999999998</v>
      </c>
      <c r="BK1570" s="8">
        <v>0.20269999999999999</v>
      </c>
      <c r="BL1570" t="s">
        <v>610</v>
      </c>
    </row>
    <row r="1571" spans="1:64" x14ac:dyDescent="0.45">
      <c r="A1571" t="s">
        <v>1166</v>
      </c>
      <c r="B1571" t="s">
        <v>31</v>
      </c>
      <c r="C1571" s="7">
        <v>43669.395833333336</v>
      </c>
      <c r="D1571">
        <v>146</v>
      </c>
      <c r="E1571" s="7">
        <v>43670.385416666664</v>
      </c>
      <c r="F1571">
        <v>76.349999999999994</v>
      </c>
      <c r="G1571" s="8">
        <v>-0.47710000000000002</v>
      </c>
      <c r="H1571">
        <v>-51755.64</v>
      </c>
      <c r="I1571" s="8">
        <v>-0.49230000000000002</v>
      </c>
      <c r="J1571">
        <v>720.09349999999995</v>
      </c>
      <c r="K1571">
        <v>105133.65</v>
      </c>
      <c r="L1571">
        <v>10974975.49</v>
      </c>
      <c r="M1571">
        <v>75</v>
      </c>
      <c r="N1571">
        <v>-690.08</v>
      </c>
      <c r="O1571" s="8">
        <v>-0.70140000000000002</v>
      </c>
      <c r="P1571" s="8">
        <v>2.6700000000000002E-2</v>
      </c>
      <c r="Q1571" t="s">
        <v>610</v>
      </c>
      <c r="S1571" s="2">
        <v>43669</v>
      </c>
      <c r="T1571" t="s">
        <v>1166</v>
      </c>
      <c r="U1571">
        <v>146</v>
      </c>
      <c r="V1571">
        <v>76.349999999999994</v>
      </c>
      <c r="W1571">
        <f t="shared" si="278"/>
        <v>19358889.429553989</v>
      </c>
      <c r="X1571">
        <f t="shared" si="279"/>
        <v>48397.223573884978</v>
      </c>
      <c r="Y1571">
        <f t="shared" si="269"/>
        <v>325</v>
      </c>
      <c r="Z1571">
        <f t="shared" si="270"/>
        <v>-23358.887500000008</v>
      </c>
      <c r="AA1571" t="str">
        <f t="shared" si="271"/>
        <v/>
      </c>
      <c r="AB1571" s="9" t="str">
        <f>IFERROR(AA1571/MAX($A$3:AA1571)-1,"")</f>
        <v/>
      </c>
      <c r="AG1571" s="2">
        <f t="shared" si="276"/>
        <v>44091</v>
      </c>
      <c r="AH1571">
        <v>24096411.23772151</v>
      </c>
      <c r="AI1571" s="9">
        <f>AH1571/MAX($AH$2:AH1571)-1</f>
        <v>-1.7451013406456606E-2</v>
      </c>
      <c r="AJ1571" s="29">
        <f t="shared" si="272"/>
        <v>1</v>
      </c>
      <c r="AK1571" s="29">
        <f t="shared" si="273"/>
        <v>1</v>
      </c>
      <c r="AL1571" s="30">
        <f t="shared" si="277"/>
        <v>2</v>
      </c>
      <c r="AM1571" s="30">
        <f t="shared" si="274"/>
        <v>2369</v>
      </c>
      <c r="AN1571" s="31">
        <f t="shared" ca="1" si="275"/>
        <v>-1.7451013406456606E-2</v>
      </c>
      <c r="AV1571" t="s">
        <v>1166</v>
      </c>
      <c r="AW1571" t="s">
        <v>31</v>
      </c>
      <c r="AX1571" s="7">
        <v>43669.395833333336</v>
      </c>
      <c r="AY1571">
        <v>146</v>
      </c>
      <c r="AZ1571" s="7">
        <v>43670.385416666664</v>
      </c>
      <c r="BA1571">
        <v>76.349999999999994</v>
      </c>
      <c r="BB1571" s="8">
        <v>-0.47710000000000002</v>
      </c>
      <c r="BC1571">
        <v>-51755.64</v>
      </c>
      <c r="BD1571" s="8">
        <v>-0.49230000000000002</v>
      </c>
      <c r="BE1571">
        <v>720.09349999999995</v>
      </c>
      <c r="BF1571">
        <v>105133.65</v>
      </c>
      <c r="BG1571">
        <v>10974975.49</v>
      </c>
      <c r="BH1571">
        <v>75</v>
      </c>
      <c r="BI1571">
        <v>-690.08</v>
      </c>
      <c r="BJ1571" s="8">
        <v>-0.70140000000000002</v>
      </c>
      <c r="BK1571" s="8">
        <v>2.6700000000000002E-2</v>
      </c>
      <c r="BL1571" t="s">
        <v>610</v>
      </c>
    </row>
    <row r="1572" spans="1:64" x14ac:dyDescent="0.45">
      <c r="A1572" t="s">
        <v>1164</v>
      </c>
      <c r="B1572" t="s">
        <v>31</v>
      </c>
      <c r="C1572" s="7">
        <v>43669.402777777781</v>
      </c>
      <c r="D1572">
        <v>158.55000000000001</v>
      </c>
      <c r="E1572" s="7">
        <v>43670.385416666664</v>
      </c>
      <c r="F1572">
        <v>111.35</v>
      </c>
      <c r="G1572" s="8">
        <v>-0.29770000000000002</v>
      </c>
      <c r="H1572">
        <v>-33072.559999999998</v>
      </c>
      <c r="I1572" s="8">
        <v>-0.31469999999999998</v>
      </c>
      <c r="J1572">
        <v>662.79</v>
      </c>
      <c r="K1572">
        <v>105085.36</v>
      </c>
      <c r="L1572">
        <v>10941902.93</v>
      </c>
      <c r="M1572">
        <v>73</v>
      </c>
      <c r="N1572">
        <v>-453.05</v>
      </c>
      <c r="O1572" s="8">
        <v>-0.60329999999999995</v>
      </c>
      <c r="P1572" s="8">
        <v>0.1744</v>
      </c>
      <c r="Q1572" t="s">
        <v>610</v>
      </c>
      <c r="S1572" s="2">
        <v>43669</v>
      </c>
      <c r="T1572" t="s">
        <v>1164</v>
      </c>
      <c r="U1572">
        <v>158.55000000000001</v>
      </c>
      <c r="V1572">
        <v>111.35</v>
      </c>
      <c r="W1572">
        <f t="shared" si="278"/>
        <v>19358889.429553989</v>
      </c>
      <c r="X1572">
        <f t="shared" si="279"/>
        <v>48397.223573884978</v>
      </c>
      <c r="Y1572">
        <f t="shared" si="269"/>
        <v>300</v>
      </c>
      <c r="Z1572">
        <f t="shared" si="270"/>
        <v>-14969.700000000004</v>
      </c>
      <c r="AA1572">
        <f t="shared" si="271"/>
        <v>19320560.842053991</v>
      </c>
      <c r="AB1572" s="9">
        <f>IFERROR(AA1572/MAX($A$3:AA1572)-1,"")</f>
        <v>-1.9798959872917576E-3</v>
      </c>
      <c r="AG1572" s="2">
        <f t="shared" si="276"/>
        <v>44092</v>
      </c>
      <c r="AH1572">
        <v>24040070.412721511</v>
      </c>
      <c r="AI1572" s="9">
        <f>AH1572/MAX($AH$2:AH1572)-1</f>
        <v>-1.9748352207718978E-2</v>
      </c>
      <c r="AJ1572" s="29">
        <f t="shared" si="272"/>
        <v>1</v>
      </c>
      <c r="AK1572" s="29">
        <f t="shared" si="273"/>
        <v>1</v>
      </c>
      <c r="AL1572" s="30">
        <f t="shared" si="277"/>
        <v>2</v>
      </c>
      <c r="AM1572" s="30">
        <f t="shared" si="274"/>
        <v>2369</v>
      </c>
      <c r="AN1572" s="31">
        <f t="shared" ca="1" si="275"/>
        <v>-1.9748352207718978E-2</v>
      </c>
      <c r="AV1572" t="s">
        <v>1164</v>
      </c>
      <c r="AW1572" t="s">
        <v>31</v>
      </c>
      <c r="AX1572" s="7">
        <v>43669.402777777781</v>
      </c>
      <c r="AY1572">
        <v>158.55000000000001</v>
      </c>
      <c r="AZ1572" s="7">
        <v>43670.385416666664</v>
      </c>
      <c r="BA1572">
        <v>111.35</v>
      </c>
      <c r="BB1572" s="8">
        <v>-0.29770000000000002</v>
      </c>
      <c r="BC1572">
        <v>-33072.559999999998</v>
      </c>
      <c r="BD1572" s="8">
        <v>-0.31469999999999998</v>
      </c>
      <c r="BE1572">
        <v>662.79</v>
      </c>
      <c r="BF1572">
        <v>105085.36</v>
      </c>
      <c r="BG1572">
        <v>10941902.93</v>
      </c>
      <c r="BH1572">
        <v>73</v>
      </c>
      <c r="BI1572">
        <v>-453.05</v>
      </c>
      <c r="BJ1572" s="8">
        <v>-0.60329999999999995</v>
      </c>
      <c r="BK1572" s="8">
        <v>0.1744</v>
      </c>
      <c r="BL1572" t="s">
        <v>610</v>
      </c>
    </row>
    <row r="1573" spans="1:64" x14ac:dyDescent="0.45">
      <c r="A1573" t="s">
        <v>1151</v>
      </c>
      <c r="B1573" t="s">
        <v>31</v>
      </c>
      <c r="C1573" s="7">
        <v>43670.413194444445</v>
      </c>
      <c r="D1573">
        <v>131.44999999999999</v>
      </c>
      <c r="E1573" s="7">
        <v>43671.385416666664</v>
      </c>
      <c r="F1573">
        <v>66.45</v>
      </c>
      <c r="G1573" s="8">
        <v>-0.4945</v>
      </c>
      <c r="H1573">
        <v>-53353.66</v>
      </c>
      <c r="I1573" s="8">
        <v>-0.50949999999999995</v>
      </c>
      <c r="J1573">
        <v>796.57299999999998</v>
      </c>
      <c r="K1573">
        <v>104709.52</v>
      </c>
      <c r="L1573">
        <v>10888549.27</v>
      </c>
      <c r="M1573">
        <v>70</v>
      </c>
      <c r="N1573">
        <v>-762.2</v>
      </c>
      <c r="O1573" s="8">
        <v>-0.57889999999999997</v>
      </c>
      <c r="P1573" s="8">
        <v>0.1719</v>
      </c>
      <c r="Q1573" t="s">
        <v>610</v>
      </c>
      <c r="S1573" s="2">
        <v>43670</v>
      </c>
      <c r="T1573" t="s">
        <v>1151</v>
      </c>
      <c r="U1573">
        <v>131.44999999999999</v>
      </c>
      <c r="V1573">
        <v>66.45</v>
      </c>
      <c r="W1573">
        <f t="shared" si="278"/>
        <v>19320560.842053991</v>
      </c>
      <c r="X1573">
        <f t="shared" si="279"/>
        <v>48301.402105134977</v>
      </c>
      <c r="Y1573">
        <f t="shared" si="269"/>
        <v>375</v>
      </c>
      <c r="Z1573">
        <f t="shared" si="270"/>
        <v>-25117.125</v>
      </c>
      <c r="AA1573" t="str">
        <f t="shared" si="271"/>
        <v/>
      </c>
      <c r="AB1573" s="9" t="str">
        <f>IFERROR(AA1573/MAX($A$3:AA1573)-1,"")</f>
        <v/>
      </c>
      <c r="AG1573" s="2">
        <f t="shared" si="276"/>
        <v>44093</v>
      </c>
      <c r="AH1573">
        <v>24040070.412721511</v>
      </c>
      <c r="AI1573" s="9">
        <f>AH1573/MAX($AH$2:AH1573)-1</f>
        <v>-1.9748352207718978E-2</v>
      </c>
      <c r="AJ1573" s="29">
        <f t="shared" si="272"/>
        <v>1</v>
      </c>
      <c r="AK1573" s="29">
        <f t="shared" si="273"/>
        <v>1</v>
      </c>
      <c r="AL1573" s="30">
        <f t="shared" si="277"/>
        <v>2</v>
      </c>
      <c r="AM1573" s="30">
        <f t="shared" si="274"/>
        <v>2369</v>
      </c>
      <c r="AN1573" s="31">
        <f t="shared" ca="1" si="275"/>
        <v>-1.9748352207718978E-2</v>
      </c>
      <c r="AV1573" t="s">
        <v>1151</v>
      </c>
      <c r="AW1573" t="s">
        <v>31</v>
      </c>
      <c r="AX1573" s="7">
        <v>43670.413194444445</v>
      </c>
      <c r="AY1573">
        <v>131.44999999999999</v>
      </c>
      <c r="AZ1573" s="7">
        <v>43671.385416666664</v>
      </c>
      <c r="BA1573">
        <v>66.45</v>
      </c>
      <c r="BB1573" s="8">
        <v>-0.4945</v>
      </c>
      <c r="BC1573">
        <v>-53353.66</v>
      </c>
      <c r="BD1573" s="8">
        <v>-0.50949999999999995</v>
      </c>
      <c r="BE1573">
        <v>796.57299999999998</v>
      </c>
      <c r="BF1573">
        <v>104709.52</v>
      </c>
      <c r="BG1573">
        <v>10888549.27</v>
      </c>
      <c r="BH1573">
        <v>70</v>
      </c>
      <c r="BI1573">
        <v>-762.2</v>
      </c>
      <c r="BJ1573" s="8">
        <v>-0.57889999999999997</v>
      </c>
      <c r="BK1573" s="8">
        <v>0.1719</v>
      </c>
      <c r="BL1573" t="s">
        <v>610</v>
      </c>
    </row>
    <row r="1574" spans="1:64" x14ac:dyDescent="0.45">
      <c r="A1574" t="s">
        <v>1151</v>
      </c>
      <c r="B1574" t="s">
        <v>31</v>
      </c>
      <c r="C1574" s="7">
        <v>43670.416666666664</v>
      </c>
      <c r="D1574">
        <v>132.05000000000001</v>
      </c>
      <c r="E1574" s="7">
        <v>43671.388888888891</v>
      </c>
      <c r="F1574">
        <v>54.6</v>
      </c>
      <c r="G1574" s="8">
        <v>-0.58650000000000002</v>
      </c>
      <c r="H1574">
        <v>-53600.1</v>
      </c>
      <c r="I1574" s="8">
        <v>-0.60070000000000001</v>
      </c>
      <c r="J1574">
        <v>675.7749</v>
      </c>
      <c r="K1574">
        <v>89236.08</v>
      </c>
      <c r="L1574">
        <v>7793615.25</v>
      </c>
      <c r="M1574">
        <v>70</v>
      </c>
      <c r="N1574">
        <v>-765.72</v>
      </c>
      <c r="O1574" s="8">
        <v>-0.58650000000000002</v>
      </c>
      <c r="P1574" s="8">
        <v>0.1666</v>
      </c>
      <c r="Q1574" t="s">
        <v>610</v>
      </c>
      <c r="S1574" s="2">
        <v>43670</v>
      </c>
      <c r="T1574" t="s">
        <v>1151</v>
      </c>
      <c r="U1574">
        <v>132.05000000000001</v>
      </c>
      <c r="V1574">
        <v>54.6</v>
      </c>
      <c r="W1574">
        <f t="shared" si="278"/>
        <v>19320560.842053991</v>
      </c>
      <c r="X1574">
        <f t="shared" si="279"/>
        <v>48301.402105134977</v>
      </c>
      <c r="Y1574">
        <f t="shared" si="269"/>
        <v>375</v>
      </c>
      <c r="Z1574">
        <f t="shared" si="270"/>
        <v>-29743.687500000007</v>
      </c>
      <c r="AA1574" t="str">
        <f t="shared" si="271"/>
        <v/>
      </c>
      <c r="AB1574" s="9" t="str">
        <f>IFERROR(AA1574/MAX($A$3:AA1574)-1,"")</f>
        <v/>
      </c>
      <c r="AG1574" s="2">
        <f t="shared" si="276"/>
        <v>44094</v>
      </c>
      <c r="AH1574">
        <v>24040070.412721511</v>
      </c>
      <c r="AI1574" s="9">
        <f>AH1574/MAX($AH$2:AH1574)-1</f>
        <v>-1.9748352207718978E-2</v>
      </c>
      <c r="AJ1574" s="29">
        <f t="shared" si="272"/>
        <v>1</v>
      </c>
      <c r="AK1574" s="29">
        <f t="shared" si="273"/>
        <v>1</v>
      </c>
      <c r="AL1574" s="30">
        <f t="shared" si="277"/>
        <v>2</v>
      </c>
      <c r="AM1574" s="30">
        <f t="shared" si="274"/>
        <v>2369</v>
      </c>
      <c r="AN1574" s="31">
        <f t="shared" ca="1" si="275"/>
        <v>-1.9748352207718978E-2</v>
      </c>
      <c r="AV1574" t="s">
        <v>1151</v>
      </c>
      <c r="AW1574" t="s">
        <v>31</v>
      </c>
      <c r="AX1574" s="7">
        <v>43670.416666666664</v>
      </c>
      <c r="AY1574">
        <v>132.05000000000001</v>
      </c>
      <c r="AZ1574" s="7">
        <v>43671.388888888891</v>
      </c>
      <c r="BA1574">
        <v>54.6</v>
      </c>
      <c r="BB1574" s="8">
        <v>-0.58650000000000002</v>
      </c>
      <c r="BC1574">
        <v>-53600.1</v>
      </c>
      <c r="BD1574" s="8">
        <v>-0.60070000000000001</v>
      </c>
      <c r="BE1574">
        <v>675.7749</v>
      </c>
      <c r="BF1574">
        <v>89236.08</v>
      </c>
      <c r="BG1574">
        <v>7793615.25</v>
      </c>
      <c r="BH1574">
        <v>70</v>
      </c>
      <c r="BI1574">
        <v>-765.72</v>
      </c>
      <c r="BJ1574" s="8">
        <v>-0.58650000000000002</v>
      </c>
      <c r="BK1574" s="8">
        <v>0.1666</v>
      </c>
      <c r="BL1574" t="s">
        <v>610</v>
      </c>
    </row>
    <row r="1575" spans="1:64" x14ac:dyDescent="0.45">
      <c r="A1575" t="s">
        <v>1165</v>
      </c>
      <c r="B1575" t="s">
        <v>31</v>
      </c>
      <c r="C1575" s="7">
        <v>43670.440972222219</v>
      </c>
      <c r="D1575">
        <v>102.15</v>
      </c>
      <c r="E1575" s="7">
        <v>43671.388888888891</v>
      </c>
      <c r="F1575">
        <v>30</v>
      </c>
      <c r="G1575" s="8">
        <v>-0.70630000000000004</v>
      </c>
      <c r="H1575">
        <v>-64171.79</v>
      </c>
      <c r="I1575" s="8">
        <v>-0.71930000000000005</v>
      </c>
      <c r="J1575">
        <v>873.42430000000002</v>
      </c>
      <c r="K1575">
        <v>89220.3</v>
      </c>
      <c r="L1575">
        <v>7729443.46</v>
      </c>
      <c r="M1575">
        <v>63</v>
      </c>
      <c r="N1575">
        <v>-1018.6</v>
      </c>
      <c r="O1575" s="8">
        <v>-0.70630000000000004</v>
      </c>
      <c r="P1575" s="8">
        <v>5.1400000000000001E-2</v>
      </c>
      <c r="Q1575" t="s">
        <v>610</v>
      </c>
      <c r="S1575" s="2">
        <v>43670</v>
      </c>
      <c r="T1575" t="s">
        <v>1165</v>
      </c>
      <c r="U1575">
        <v>102.15</v>
      </c>
      <c r="V1575">
        <v>30</v>
      </c>
      <c r="W1575">
        <f t="shared" si="278"/>
        <v>19320560.842053991</v>
      </c>
      <c r="X1575">
        <f t="shared" si="279"/>
        <v>48301.402105134977</v>
      </c>
      <c r="Y1575">
        <f t="shared" si="269"/>
        <v>475</v>
      </c>
      <c r="Z1575">
        <f t="shared" si="270"/>
        <v>-34898.962500000001</v>
      </c>
      <c r="AA1575">
        <f t="shared" si="271"/>
        <v>19230801.067053992</v>
      </c>
      <c r="AB1575" s="9">
        <f>IFERROR(AA1575/MAX($A$3:AA1575)-1,"")</f>
        <v>-6.6165139775246073E-3</v>
      </c>
      <c r="AG1575" s="2">
        <f t="shared" si="276"/>
        <v>44095</v>
      </c>
      <c r="AH1575">
        <v>24197305.412721511</v>
      </c>
      <c r="AI1575" s="9">
        <f>AH1575/MAX($AH$2:AH1575)-1</f>
        <v>-1.3336978813443978E-2</v>
      </c>
      <c r="AJ1575" s="29">
        <f t="shared" si="272"/>
        <v>1</v>
      </c>
      <c r="AK1575" s="29">
        <f t="shared" si="273"/>
        <v>1</v>
      </c>
      <c r="AL1575" s="30">
        <f t="shared" si="277"/>
        <v>2</v>
      </c>
      <c r="AM1575" s="30">
        <f t="shared" si="274"/>
        <v>2369</v>
      </c>
      <c r="AN1575" s="31">
        <f t="shared" ca="1" si="275"/>
        <v>-1.3336978813443978E-2</v>
      </c>
      <c r="AV1575" t="s">
        <v>1165</v>
      </c>
      <c r="AW1575" t="s">
        <v>31</v>
      </c>
      <c r="AX1575" s="7">
        <v>43670.440972222219</v>
      </c>
      <c r="AY1575">
        <v>102.15</v>
      </c>
      <c r="AZ1575" s="7">
        <v>43671.388888888891</v>
      </c>
      <c r="BA1575">
        <v>30</v>
      </c>
      <c r="BB1575" s="8">
        <v>-0.70630000000000004</v>
      </c>
      <c r="BC1575">
        <v>-64171.79</v>
      </c>
      <c r="BD1575" s="8">
        <v>-0.71930000000000005</v>
      </c>
      <c r="BE1575">
        <v>873.42430000000002</v>
      </c>
      <c r="BF1575">
        <v>89220.3</v>
      </c>
      <c r="BG1575">
        <v>7729443.46</v>
      </c>
      <c r="BH1575">
        <v>63</v>
      </c>
      <c r="BI1575">
        <v>-1018.6</v>
      </c>
      <c r="BJ1575" s="8">
        <v>-0.70630000000000004</v>
      </c>
      <c r="BK1575" s="8">
        <v>5.1400000000000001E-2</v>
      </c>
      <c r="BL1575" t="s">
        <v>610</v>
      </c>
    </row>
    <row r="1576" spans="1:64" x14ac:dyDescent="0.45">
      <c r="A1576" t="s">
        <v>1259</v>
      </c>
      <c r="B1576" t="s">
        <v>31</v>
      </c>
      <c r="C1576" s="7">
        <v>43671.395833333336</v>
      </c>
      <c r="D1576">
        <v>111.65</v>
      </c>
      <c r="E1576" s="7">
        <v>43671.635416666664</v>
      </c>
      <c r="F1576">
        <v>0.25</v>
      </c>
      <c r="G1576" s="8">
        <v>-0.99780000000000002</v>
      </c>
      <c r="H1576">
        <v>-105255.65</v>
      </c>
      <c r="I1576" s="8">
        <v>-1.0078</v>
      </c>
      <c r="J1576">
        <v>935.44780000000003</v>
      </c>
      <c r="K1576">
        <v>104442.74</v>
      </c>
      <c r="L1576">
        <v>10783293.630000001</v>
      </c>
      <c r="M1576">
        <v>70</v>
      </c>
      <c r="N1576">
        <v>-1503.65</v>
      </c>
      <c r="O1576" s="8">
        <v>-0.99780000000000002</v>
      </c>
      <c r="P1576" s="8">
        <v>0.4299</v>
      </c>
      <c r="Q1576" t="s">
        <v>610</v>
      </c>
      <c r="S1576" s="2">
        <v>43671</v>
      </c>
      <c r="T1576" t="s">
        <v>1259</v>
      </c>
      <c r="U1576">
        <v>111.65</v>
      </c>
      <c r="V1576">
        <v>0.25</v>
      </c>
      <c r="W1576">
        <f t="shared" si="278"/>
        <v>19230801.067053992</v>
      </c>
      <c r="X1576">
        <f t="shared" si="279"/>
        <v>48077.002667634981</v>
      </c>
      <c r="Y1576">
        <f t="shared" si="269"/>
        <v>425</v>
      </c>
      <c r="Z1576">
        <f t="shared" si="270"/>
        <v>-47820.575000000004</v>
      </c>
      <c r="AA1576" t="str">
        <f t="shared" si="271"/>
        <v/>
      </c>
      <c r="AB1576" s="9" t="str">
        <f>IFERROR(AA1576/MAX($A$3:AA1576)-1,"")</f>
        <v/>
      </c>
      <c r="AG1576" s="2">
        <f t="shared" si="276"/>
        <v>44096</v>
      </c>
      <c r="AH1576">
        <v>24065968.850221511</v>
      </c>
      <c r="AI1576" s="9">
        <f>AH1576/MAX($AH$2:AH1576)-1</f>
        <v>-1.869232426775147E-2</v>
      </c>
      <c r="AJ1576" s="29">
        <f t="shared" si="272"/>
        <v>1</v>
      </c>
      <c r="AK1576" s="29">
        <f t="shared" si="273"/>
        <v>1</v>
      </c>
      <c r="AL1576" s="30">
        <f t="shared" si="277"/>
        <v>2</v>
      </c>
      <c r="AM1576" s="30">
        <f t="shared" si="274"/>
        <v>2369</v>
      </c>
      <c r="AN1576" s="31">
        <f t="shared" ca="1" si="275"/>
        <v>-1.869232426775147E-2</v>
      </c>
      <c r="AV1576" t="s">
        <v>1259</v>
      </c>
      <c r="AW1576" t="s">
        <v>31</v>
      </c>
      <c r="AX1576" s="7">
        <v>43671.395833333336</v>
      </c>
      <c r="AY1576">
        <v>111.65</v>
      </c>
      <c r="AZ1576" s="7">
        <v>43671.635416666664</v>
      </c>
      <c r="BA1576">
        <v>0.25</v>
      </c>
      <c r="BB1576" s="8">
        <v>-0.99780000000000002</v>
      </c>
      <c r="BC1576">
        <v>-105255.65</v>
      </c>
      <c r="BD1576" s="8">
        <v>-1.0078</v>
      </c>
      <c r="BE1576">
        <v>935.44780000000003</v>
      </c>
      <c r="BF1576">
        <v>104442.74</v>
      </c>
      <c r="BG1576">
        <v>10783293.630000001</v>
      </c>
      <c r="BH1576">
        <v>70</v>
      </c>
      <c r="BI1576">
        <v>-1503.65</v>
      </c>
      <c r="BJ1576" s="8">
        <v>-0.99780000000000002</v>
      </c>
      <c r="BK1576" s="8">
        <v>0.4299</v>
      </c>
      <c r="BL1576" t="s">
        <v>610</v>
      </c>
    </row>
    <row r="1577" spans="1:64" x14ac:dyDescent="0.45">
      <c r="A1577" t="s">
        <v>1260</v>
      </c>
      <c r="B1577" t="s">
        <v>31</v>
      </c>
      <c r="C1577" s="7">
        <v>43671.399305555555</v>
      </c>
      <c r="D1577">
        <v>69.45</v>
      </c>
      <c r="E1577" s="7">
        <v>43671.635416666664</v>
      </c>
      <c r="F1577">
        <v>0.15</v>
      </c>
      <c r="G1577" s="8">
        <v>-0.99780000000000002</v>
      </c>
      <c r="H1577">
        <v>-105253.33</v>
      </c>
      <c r="I1577" s="8">
        <v>-1.0079</v>
      </c>
      <c r="J1577">
        <v>1503.7049999999999</v>
      </c>
      <c r="K1577">
        <v>104432.3</v>
      </c>
      <c r="L1577">
        <v>10678040.289999999</v>
      </c>
      <c r="M1577">
        <v>69</v>
      </c>
      <c r="N1577">
        <v>-1525.41</v>
      </c>
      <c r="O1577" s="8">
        <v>-0.99780000000000002</v>
      </c>
      <c r="P1577" s="8">
        <v>0.39090000000000003</v>
      </c>
      <c r="Q1577" t="s">
        <v>610</v>
      </c>
      <c r="S1577" s="2">
        <v>43671</v>
      </c>
      <c r="T1577" t="s">
        <v>1260</v>
      </c>
      <c r="U1577">
        <v>69.45</v>
      </c>
      <c r="V1577">
        <v>0.15</v>
      </c>
      <c r="W1577">
        <f t="shared" si="278"/>
        <v>19230801.067053992</v>
      </c>
      <c r="X1577">
        <f t="shared" si="279"/>
        <v>48077.002667634981</v>
      </c>
      <c r="Y1577">
        <f t="shared" si="269"/>
        <v>700</v>
      </c>
      <c r="Z1577">
        <f t="shared" si="270"/>
        <v>-48997.200000000004</v>
      </c>
      <c r="AA1577">
        <f t="shared" si="271"/>
        <v>19133983.292053994</v>
      </c>
      <c r="AB1577" s="9">
        <f>IFERROR(AA1577/MAX($A$3:AA1577)-1,"")</f>
        <v>-1.1617718997694482E-2</v>
      </c>
      <c r="AG1577" s="2">
        <f t="shared" si="276"/>
        <v>44097</v>
      </c>
      <c r="AH1577">
        <v>24059725.762721512</v>
      </c>
      <c r="AI1577" s="9">
        <f>AH1577/MAX($AH$2:AH1577)-1</f>
        <v>-1.8946890777088554E-2</v>
      </c>
      <c r="AJ1577" s="29">
        <f t="shared" si="272"/>
        <v>1</v>
      </c>
      <c r="AK1577" s="29">
        <f t="shared" si="273"/>
        <v>1</v>
      </c>
      <c r="AL1577" s="30">
        <f t="shared" si="277"/>
        <v>2</v>
      </c>
      <c r="AM1577" s="30">
        <f t="shared" si="274"/>
        <v>2369</v>
      </c>
      <c r="AN1577" s="31">
        <f t="shared" ca="1" si="275"/>
        <v>-1.8946890777088554E-2</v>
      </c>
      <c r="AV1577" t="s">
        <v>1260</v>
      </c>
      <c r="AW1577" t="s">
        <v>31</v>
      </c>
      <c r="AX1577" s="7">
        <v>43671.399305555555</v>
      </c>
      <c r="AY1577">
        <v>69.45</v>
      </c>
      <c r="AZ1577" s="7">
        <v>43671.635416666664</v>
      </c>
      <c r="BA1577">
        <v>0.15</v>
      </c>
      <c r="BB1577" s="8">
        <v>-0.99780000000000002</v>
      </c>
      <c r="BC1577">
        <v>-105253.33</v>
      </c>
      <c r="BD1577" s="8">
        <v>-1.0079</v>
      </c>
      <c r="BE1577">
        <v>1503.7049999999999</v>
      </c>
      <c r="BF1577">
        <v>104432.3</v>
      </c>
      <c r="BG1577">
        <v>10678040.289999999</v>
      </c>
      <c r="BH1577">
        <v>69</v>
      </c>
      <c r="BI1577">
        <v>-1525.41</v>
      </c>
      <c r="BJ1577" s="8">
        <v>-0.99780000000000002</v>
      </c>
      <c r="BK1577" s="8">
        <v>0.39090000000000003</v>
      </c>
      <c r="BL1577" t="s">
        <v>610</v>
      </c>
    </row>
    <row r="1578" spans="1:64" x14ac:dyDescent="0.45">
      <c r="A1578" t="s">
        <v>1259</v>
      </c>
      <c r="B1578" t="s">
        <v>31</v>
      </c>
      <c r="C1578" s="7">
        <v>43672.395833333336</v>
      </c>
      <c r="D1578">
        <v>262.35000000000002</v>
      </c>
      <c r="E1578" s="7">
        <v>43675.385416666664</v>
      </c>
      <c r="F1578">
        <v>366.6</v>
      </c>
      <c r="G1578" s="8">
        <v>0.39739999999999998</v>
      </c>
      <c r="H1578">
        <v>38605.51</v>
      </c>
      <c r="I1578" s="8">
        <v>0.37340000000000001</v>
      </c>
      <c r="J1578">
        <v>394.0926</v>
      </c>
      <c r="K1578">
        <v>103390.2</v>
      </c>
      <c r="L1578">
        <v>10716645.800000001</v>
      </c>
      <c r="M1578">
        <v>75</v>
      </c>
      <c r="N1578">
        <v>514.74</v>
      </c>
      <c r="O1578" s="8">
        <v>-9.6100000000000005E-2</v>
      </c>
      <c r="P1578" s="8">
        <v>0.48659999999999998</v>
      </c>
      <c r="Q1578" t="s">
        <v>610</v>
      </c>
      <c r="S1578" s="2">
        <v>43672</v>
      </c>
      <c r="T1578" t="s">
        <v>1259</v>
      </c>
      <c r="U1578">
        <v>262.35000000000002</v>
      </c>
      <c r="V1578">
        <v>366.6</v>
      </c>
      <c r="W1578">
        <f t="shared" si="278"/>
        <v>19133983.292053994</v>
      </c>
      <c r="X1578">
        <f t="shared" si="279"/>
        <v>47834.958230134987</v>
      </c>
      <c r="Y1578">
        <f t="shared" si="269"/>
        <v>175</v>
      </c>
      <c r="Z1578">
        <f t="shared" si="270"/>
        <v>17143.087500000005</v>
      </c>
      <c r="AA1578" t="str">
        <f t="shared" si="271"/>
        <v/>
      </c>
      <c r="AB1578" s="9" t="str">
        <f>IFERROR(AA1578/MAX($A$3:AA1578)-1,"")</f>
        <v/>
      </c>
      <c r="AG1578" s="2">
        <f t="shared" si="276"/>
        <v>44098</v>
      </c>
      <c r="AH1578">
        <v>24345112.775221512</v>
      </c>
      <c r="AI1578" s="9">
        <f>AH1578/MAX($AH$2:AH1578)-1</f>
        <v>-7.3100243096092532E-3</v>
      </c>
      <c r="AJ1578" s="29">
        <f t="shared" si="272"/>
        <v>1</v>
      </c>
      <c r="AK1578" s="29">
        <f t="shared" si="273"/>
        <v>1</v>
      </c>
      <c r="AL1578" s="30">
        <f t="shared" si="277"/>
        <v>2</v>
      </c>
      <c r="AM1578" s="30">
        <f t="shared" si="274"/>
        <v>2369</v>
      </c>
      <c r="AN1578" s="31">
        <f t="shared" ca="1" si="275"/>
        <v>-7.3100243096092532E-3</v>
      </c>
      <c r="AV1578" t="s">
        <v>1259</v>
      </c>
      <c r="AW1578" t="s">
        <v>31</v>
      </c>
      <c r="AX1578" s="7">
        <v>43672.395833333336</v>
      </c>
      <c r="AY1578">
        <v>262.35000000000002</v>
      </c>
      <c r="AZ1578" s="7">
        <v>43675.385416666664</v>
      </c>
      <c r="BA1578">
        <v>366.6</v>
      </c>
      <c r="BB1578" s="8">
        <v>0.39739999999999998</v>
      </c>
      <c r="BC1578">
        <v>38605.51</v>
      </c>
      <c r="BD1578" s="8">
        <v>0.37340000000000001</v>
      </c>
      <c r="BE1578">
        <v>394.0926</v>
      </c>
      <c r="BF1578">
        <v>103390.2</v>
      </c>
      <c r="BG1578">
        <v>10716645.800000001</v>
      </c>
      <c r="BH1578">
        <v>75</v>
      </c>
      <c r="BI1578">
        <v>514.74</v>
      </c>
      <c r="BJ1578" s="8">
        <v>-9.6100000000000005E-2</v>
      </c>
      <c r="BK1578" s="8">
        <v>0.48659999999999998</v>
      </c>
      <c r="BL1578" t="s">
        <v>610</v>
      </c>
    </row>
    <row r="1579" spans="1:64" x14ac:dyDescent="0.45">
      <c r="A1579" t="s">
        <v>1260</v>
      </c>
      <c r="B1579" t="s">
        <v>31</v>
      </c>
      <c r="C1579" s="7">
        <v>43672.451388888891</v>
      </c>
      <c r="D1579">
        <v>241.35</v>
      </c>
      <c r="E1579" s="7">
        <v>43675.385416666664</v>
      </c>
      <c r="F1579">
        <v>297.75</v>
      </c>
      <c r="G1579" s="8">
        <v>0.23369999999999999</v>
      </c>
      <c r="H1579">
        <v>21860.16</v>
      </c>
      <c r="I1579" s="8">
        <v>0.21129999999999999</v>
      </c>
      <c r="J1579">
        <v>428.55500000000001</v>
      </c>
      <c r="K1579">
        <v>103431.75</v>
      </c>
      <c r="L1579">
        <v>10738505.970000001</v>
      </c>
      <c r="M1579">
        <v>59</v>
      </c>
      <c r="N1579">
        <v>370.51</v>
      </c>
      <c r="O1579" s="8">
        <v>-0.1108</v>
      </c>
      <c r="P1579" s="8">
        <v>0.27910000000000001</v>
      </c>
      <c r="Q1579" t="s">
        <v>610</v>
      </c>
      <c r="S1579" s="2">
        <v>43672</v>
      </c>
      <c r="T1579" t="s">
        <v>1260</v>
      </c>
      <c r="U1579">
        <v>241.35</v>
      </c>
      <c r="V1579">
        <v>297.75</v>
      </c>
      <c r="W1579">
        <f t="shared" si="278"/>
        <v>19133983.292053994</v>
      </c>
      <c r="X1579">
        <f t="shared" si="279"/>
        <v>47834.958230134987</v>
      </c>
      <c r="Y1579">
        <f t="shared" si="269"/>
        <v>200</v>
      </c>
      <c r="Z1579">
        <f t="shared" si="270"/>
        <v>10201.799999999997</v>
      </c>
      <c r="AA1579" t="str">
        <f t="shared" si="271"/>
        <v/>
      </c>
      <c r="AB1579" s="9" t="str">
        <f>IFERROR(AA1579/MAX($A$3:AA1579)-1,"")</f>
        <v/>
      </c>
      <c r="AG1579" s="2">
        <f t="shared" si="276"/>
        <v>44099</v>
      </c>
      <c r="AH1579">
        <v>24353723.30022151</v>
      </c>
      <c r="AI1579" s="9">
        <f>AH1579/MAX($AH$2:AH1579)-1</f>
        <v>-6.9589237855800512E-3</v>
      </c>
      <c r="AJ1579" s="29">
        <f t="shared" si="272"/>
        <v>1</v>
      </c>
      <c r="AK1579" s="29">
        <f t="shared" si="273"/>
        <v>1</v>
      </c>
      <c r="AL1579" s="30">
        <f t="shared" si="277"/>
        <v>2</v>
      </c>
      <c r="AM1579" s="30">
        <f t="shared" si="274"/>
        <v>2369</v>
      </c>
      <c r="AN1579" s="31">
        <f t="shared" ca="1" si="275"/>
        <v>-6.9589237855800512E-3</v>
      </c>
      <c r="AV1579" t="s">
        <v>1260</v>
      </c>
      <c r="AW1579" t="s">
        <v>31</v>
      </c>
      <c r="AX1579" s="7">
        <v>43672.451388888891</v>
      </c>
      <c r="AY1579">
        <v>241.35</v>
      </c>
      <c r="AZ1579" s="7">
        <v>43675.385416666664</v>
      </c>
      <c r="BA1579">
        <v>297.75</v>
      </c>
      <c r="BB1579" s="8">
        <v>0.23369999999999999</v>
      </c>
      <c r="BC1579">
        <v>21860.16</v>
      </c>
      <c r="BD1579" s="8">
        <v>0.21129999999999999</v>
      </c>
      <c r="BE1579">
        <v>428.55500000000001</v>
      </c>
      <c r="BF1579">
        <v>103431.75</v>
      </c>
      <c r="BG1579">
        <v>10738505.970000001</v>
      </c>
      <c r="BH1579">
        <v>59</v>
      </c>
      <c r="BI1579">
        <v>370.51</v>
      </c>
      <c r="BJ1579" s="8">
        <v>-0.1108</v>
      </c>
      <c r="BK1579" s="8">
        <v>0.27910000000000001</v>
      </c>
      <c r="BL1579" t="s">
        <v>610</v>
      </c>
    </row>
    <row r="1580" spans="1:64" x14ac:dyDescent="0.45">
      <c r="A1580" t="s">
        <v>1137</v>
      </c>
      <c r="B1580" t="s">
        <v>31</v>
      </c>
      <c r="C1580" s="7">
        <v>43672.479166666664</v>
      </c>
      <c r="D1580">
        <v>231.85</v>
      </c>
      <c r="E1580" s="7">
        <v>43675.388888888891</v>
      </c>
      <c r="F1580">
        <v>228.75</v>
      </c>
      <c r="G1580" s="8">
        <v>-1.34E-2</v>
      </c>
      <c r="H1580">
        <v>-2946.37</v>
      </c>
      <c r="I1580" s="8">
        <v>-3.32E-2</v>
      </c>
      <c r="J1580">
        <v>382.34730000000002</v>
      </c>
      <c r="K1580">
        <v>88647.21</v>
      </c>
      <c r="L1580">
        <v>7726497.0899999999</v>
      </c>
      <c r="M1580">
        <v>52</v>
      </c>
      <c r="N1580">
        <v>-56.66</v>
      </c>
      <c r="O1580" s="8">
        <v>-0.2387</v>
      </c>
      <c r="P1580" s="8">
        <v>0.28660000000000002</v>
      </c>
      <c r="Q1580" t="s">
        <v>610</v>
      </c>
      <c r="S1580" s="2">
        <v>43672</v>
      </c>
      <c r="T1580" t="s">
        <v>1137</v>
      </c>
      <c r="U1580">
        <v>231.85</v>
      </c>
      <c r="V1580">
        <v>228.75</v>
      </c>
      <c r="W1580">
        <f t="shared" si="278"/>
        <v>19133983.292053994</v>
      </c>
      <c r="X1580">
        <f t="shared" si="279"/>
        <v>47834.958230134987</v>
      </c>
      <c r="Y1580">
        <f t="shared" si="269"/>
        <v>200</v>
      </c>
      <c r="Z1580">
        <f t="shared" si="270"/>
        <v>-1541.1999999999978</v>
      </c>
      <c r="AA1580">
        <f t="shared" si="271"/>
        <v>19159786.979553994</v>
      </c>
      <c r="AB1580" s="9">
        <f>IFERROR(AA1580/MAX($A$3:AA1580)-1,"")</f>
        <v>-1.0284807438180721E-2</v>
      </c>
      <c r="AG1580" s="2">
        <f t="shared" si="276"/>
        <v>44100</v>
      </c>
      <c r="AH1580">
        <v>24353723.30022151</v>
      </c>
      <c r="AI1580" s="9">
        <f>AH1580/MAX($AH$2:AH1580)-1</f>
        <v>-6.9589237855800512E-3</v>
      </c>
      <c r="AJ1580" s="29">
        <f t="shared" si="272"/>
        <v>1</v>
      </c>
      <c r="AK1580" s="29">
        <f t="shared" si="273"/>
        <v>1</v>
      </c>
      <c r="AL1580" s="30">
        <f t="shared" si="277"/>
        <v>2</v>
      </c>
      <c r="AM1580" s="30">
        <f t="shared" si="274"/>
        <v>2369</v>
      </c>
      <c r="AN1580" s="31">
        <f t="shared" ca="1" si="275"/>
        <v>-6.9589237855800512E-3</v>
      </c>
      <c r="AV1580" t="s">
        <v>1137</v>
      </c>
      <c r="AW1580" t="s">
        <v>31</v>
      </c>
      <c r="AX1580" s="7">
        <v>43672.479166666664</v>
      </c>
      <c r="AY1580">
        <v>231.85</v>
      </c>
      <c r="AZ1580" s="7">
        <v>43675.388888888891</v>
      </c>
      <c r="BA1580">
        <v>228.75</v>
      </c>
      <c r="BB1580" s="8">
        <v>-1.34E-2</v>
      </c>
      <c r="BC1580">
        <v>-2946.37</v>
      </c>
      <c r="BD1580" s="8">
        <v>-3.32E-2</v>
      </c>
      <c r="BE1580">
        <v>382.34730000000002</v>
      </c>
      <c r="BF1580">
        <v>88647.21</v>
      </c>
      <c r="BG1580">
        <v>7726497.0899999999</v>
      </c>
      <c r="BH1580">
        <v>52</v>
      </c>
      <c r="BI1580">
        <v>-56.66</v>
      </c>
      <c r="BJ1580" s="8">
        <v>-0.2387</v>
      </c>
      <c r="BK1580" s="8">
        <v>0.28660000000000002</v>
      </c>
      <c r="BL1580" t="s">
        <v>610</v>
      </c>
    </row>
    <row r="1581" spans="1:64" x14ac:dyDescent="0.45">
      <c r="A1581" t="s">
        <v>1139</v>
      </c>
      <c r="B1581" t="s">
        <v>31</v>
      </c>
      <c r="C1581" s="7">
        <v>43675.395833333336</v>
      </c>
      <c r="D1581">
        <v>209.85</v>
      </c>
      <c r="E1581" s="7">
        <v>43676.385416666664</v>
      </c>
      <c r="F1581">
        <v>140.5</v>
      </c>
      <c r="G1581" s="8">
        <v>-0.33050000000000002</v>
      </c>
      <c r="H1581">
        <v>-35998.870000000003</v>
      </c>
      <c r="I1581" s="8">
        <v>-0.34720000000000001</v>
      </c>
      <c r="J1581">
        <v>494.12689999999998</v>
      </c>
      <c r="K1581">
        <v>103692.53</v>
      </c>
      <c r="L1581">
        <v>10702507.09</v>
      </c>
      <c r="M1581">
        <v>75</v>
      </c>
      <c r="N1581">
        <v>-479.98</v>
      </c>
      <c r="O1581" s="8">
        <v>-0.36880000000000002</v>
      </c>
      <c r="P1581" s="8">
        <v>0.6552</v>
      </c>
      <c r="Q1581" t="s">
        <v>610</v>
      </c>
      <c r="S1581" s="2">
        <v>43675</v>
      </c>
      <c r="T1581" t="s">
        <v>1139</v>
      </c>
      <c r="U1581">
        <v>209.85</v>
      </c>
      <c r="V1581">
        <v>140.5</v>
      </c>
      <c r="W1581">
        <f t="shared" si="278"/>
        <v>19159786.979553994</v>
      </c>
      <c r="X1581">
        <f t="shared" si="279"/>
        <v>47899.467448884985</v>
      </c>
      <c r="Y1581">
        <f t="shared" si="269"/>
        <v>225</v>
      </c>
      <c r="Z1581">
        <f t="shared" si="270"/>
        <v>-16392.037499999999</v>
      </c>
      <c r="AA1581" t="str">
        <f t="shared" si="271"/>
        <v/>
      </c>
      <c r="AB1581" s="9" t="str">
        <f>IFERROR(AA1581/MAX($A$3:AA1581)-1,"")</f>
        <v/>
      </c>
      <c r="AG1581" s="2">
        <f t="shared" si="276"/>
        <v>44101</v>
      </c>
      <c r="AH1581">
        <v>24353723.30022151</v>
      </c>
      <c r="AI1581" s="9">
        <f>AH1581/MAX($AH$2:AH1581)-1</f>
        <v>-6.9589237855800512E-3</v>
      </c>
      <c r="AJ1581" s="29">
        <f t="shared" si="272"/>
        <v>1</v>
      </c>
      <c r="AK1581" s="29">
        <f t="shared" si="273"/>
        <v>1</v>
      </c>
      <c r="AL1581" s="30">
        <f t="shared" si="277"/>
        <v>2</v>
      </c>
      <c r="AM1581" s="30">
        <f t="shared" si="274"/>
        <v>2369</v>
      </c>
      <c r="AN1581" s="31">
        <f t="shared" ca="1" si="275"/>
        <v>-6.9589237855800512E-3</v>
      </c>
      <c r="AV1581" t="s">
        <v>1139</v>
      </c>
      <c r="AW1581" t="s">
        <v>31</v>
      </c>
      <c r="AX1581" s="7">
        <v>43675.395833333336</v>
      </c>
      <c r="AY1581">
        <v>209.85</v>
      </c>
      <c r="AZ1581" s="7">
        <v>43676.385416666664</v>
      </c>
      <c r="BA1581">
        <v>140.5</v>
      </c>
      <c r="BB1581" s="8">
        <v>-0.33050000000000002</v>
      </c>
      <c r="BC1581">
        <v>-35998.870000000003</v>
      </c>
      <c r="BD1581" s="8">
        <v>-0.34720000000000001</v>
      </c>
      <c r="BE1581">
        <v>494.12689999999998</v>
      </c>
      <c r="BF1581">
        <v>103692.53</v>
      </c>
      <c r="BG1581">
        <v>10702507.09</v>
      </c>
      <c r="BH1581">
        <v>75</v>
      </c>
      <c r="BI1581">
        <v>-479.98</v>
      </c>
      <c r="BJ1581" s="8">
        <v>-0.36880000000000002</v>
      </c>
      <c r="BK1581" s="8">
        <v>0.6552</v>
      </c>
      <c r="BL1581" t="s">
        <v>610</v>
      </c>
    </row>
    <row r="1582" spans="1:64" x14ac:dyDescent="0.45">
      <c r="A1582" t="s">
        <v>1163</v>
      </c>
      <c r="B1582" t="s">
        <v>31</v>
      </c>
      <c r="C1582" s="7">
        <v>43675.399305555555</v>
      </c>
      <c r="D1582">
        <v>174</v>
      </c>
      <c r="E1582" s="7">
        <v>43676.385416666664</v>
      </c>
      <c r="F1582">
        <v>106.5</v>
      </c>
      <c r="G1582" s="8">
        <v>-0.38790000000000002</v>
      </c>
      <c r="H1582">
        <v>-41892.959999999999</v>
      </c>
      <c r="I1582" s="8">
        <v>-0.40410000000000001</v>
      </c>
      <c r="J1582">
        <v>595.87450000000001</v>
      </c>
      <c r="K1582">
        <v>103682.16</v>
      </c>
      <c r="L1582">
        <v>10660614.130000001</v>
      </c>
      <c r="M1582">
        <v>74</v>
      </c>
      <c r="N1582">
        <v>-566.12</v>
      </c>
      <c r="O1582" s="8">
        <v>-0.38790000000000002</v>
      </c>
      <c r="P1582" s="8">
        <v>0.60780000000000001</v>
      </c>
      <c r="Q1582" t="s">
        <v>610</v>
      </c>
      <c r="S1582" s="2">
        <v>43675</v>
      </c>
      <c r="T1582" t="s">
        <v>1163</v>
      </c>
      <c r="U1582">
        <v>174</v>
      </c>
      <c r="V1582">
        <v>106.5</v>
      </c>
      <c r="W1582">
        <f t="shared" si="278"/>
        <v>19159786.979553994</v>
      </c>
      <c r="X1582">
        <f t="shared" si="279"/>
        <v>47899.467448884985</v>
      </c>
      <c r="Y1582">
        <f t="shared" si="269"/>
        <v>275</v>
      </c>
      <c r="Z1582">
        <f t="shared" si="270"/>
        <v>-19333.875000000004</v>
      </c>
      <c r="AA1582" t="str">
        <f t="shared" si="271"/>
        <v/>
      </c>
      <c r="AB1582" s="9" t="str">
        <f>IFERROR(AA1582/MAX($A$3:AA1582)-1,"")</f>
        <v/>
      </c>
      <c r="AG1582" s="2">
        <f t="shared" si="276"/>
        <v>44102</v>
      </c>
      <c r="AH1582">
        <v>24490650.73772151</v>
      </c>
      <c r="AI1582" s="9">
        <f>AH1582/MAX($AH$2:AH1582)-1</f>
        <v>-1.3756062689092019E-3</v>
      </c>
      <c r="AJ1582" s="29">
        <f t="shared" si="272"/>
        <v>1</v>
      </c>
      <c r="AK1582" s="29">
        <f t="shared" si="273"/>
        <v>1</v>
      </c>
      <c r="AL1582" s="30">
        <f t="shared" si="277"/>
        <v>2</v>
      </c>
      <c r="AM1582" s="30">
        <f t="shared" si="274"/>
        <v>2369</v>
      </c>
      <c r="AN1582" s="31">
        <f t="shared" ca="1" si="275"/>
        <v>-1.3756062689092019E-3</v>
      </c>
      <c r="AV1582" t="s">
        <v>1163</v>
      </c>
      <c r="AW1582" t="s">
        <v>31</v>
      </c>
      <c r="AX1582" s="7">
        <v>43675.399305555555</v>
      </c>
      <c r="AY1582">
        <v>174</v>
      </c>
      <c r="AZ1582" s="7">
        <v>43676.385416666664</v>
      </c>
      <c r="BA1582">
        <v>106.5</v>
      </c>
      <c r="BB1582" s="8">
        <v>-0.38790000000000002</v>
      </c>
      <c r="BC1582">
        <v>-41892.959999999999</v>
      </c>
      <c r="BD1582" s="8">
        <v>-0.40410000000000001</v>
      </c>
      <c r="BE1582">
        <v>595.87450000000001</v>
      </c>
      <c r="BF1582">
        <v>103682.16</v>
      </c>
      <c r="BG1582">
        <v>10660614.130000001</v>
      </c>
      <c r="BH1582">
        <v>74</v>
      </c>
      <c r="BI1582">
        <v>-566.12</v>
      </c>
      <c r="BJ1582" s="8">
        <v>-0.38790000000000002</v>
      </c>
      <c r="BK1582" s="8">
        <v>0.60780000000000001</v>
      </c>
      <c r="BL1582" t="s">
        <v>610</v>
      </c>
    </row>
    <row r="1583" spans="1:64" x14ac:dyDescent="0.45">
      <c r="A1583" t="s">
        <v>1164</v>
      </c>
      <c r="B1583" t="s">
        <v>31</v>
      </c>
      <c r="C1583" s="7">
        <v>43675.493055555555</v>
      </c>
      <c r="D1583">
        <v>194.35</v>
      </c>
      <c r="E1583" s="7">
        <v>43676.388888888891</v>
      </c>
      <c r="F1583">
        <v>74.900000000000006</v>
      </c>
      <c r="G1583" s="8">
        <v>-0.61460000000000004</v>
      </c>
      <c r="H1583">
        <v>-55702.559999999998</v>
      </c>
      <c r="I1583" s="8">
        <v>-0.62849999999999995</v>
      </c>
      <c r="J1583">
        <v>456.04570000000001</v>
      </c>
      <c r="K1583">
        <v>88632.48</v>
      </c>
      <c r="L1583">
        <v>7670794.5199999996</v>
      </c>
      <c r="M1583">
        <v>48</v>
      </c>
      <c r="N1583">
        <v>-1160.47</v>
      </c>
      <c r="O1583" s="8">
        <v>-0.61460000000000004</v>
      </c>
      <c r="P1583" s="8">
        <v>0.1384</v>
      </c>
      <c r="Q1583" t="s">
        <v>610</v>
      </c>
      <c r="S1583" s="2">
        <v>43675</v>
      </c>
      <c r="T1583" t="s">
        <v>1164</v>
      </c>
      <c r="U1583">
        <v>194.35</v>
      </c>
      <c r="V1583">
        <v>74.900000000000006</v>
      </c>
      <c r="W1583">
        <f t="shared" si="278"/>
        <v>19159786.979553994</v>
      </c>
      <c r="X1583">
        <f t="shared" si="279"/>
        <v>47899.467448884985</v>
      </c>
      <c r="Y1583">
        <f t="shared" si="269"/>
        <v>250</v>
      </c>
      <c r="Z1583">
        <f t="shared" si="270"/>
        <v>-30535.624999999996</v>
      </c>
      <c r="AA1583" t="str">
        <f t="shared" si="271"/>
        <v/>
      </c>
      <c r="AB1583" s="9" t="str">
        <f>IFERROR(AA1583/MAX($A$3:AA1583)-1,"")</f>
        <v/>
      </c>
      <c r="AG1583" s="2">
        <f t="shared" si="276"/>
        <v>44103</v>
      </c>
      <c r="AH1583">
        <v>24571437.525221512</v>
      </c>
      <c r="AI1583" s="9">
        <f>AH1583/MAX($AH$2:AH1583)-1</f>
        <v>0</v>
      </c>
      <c r="AJ1583" s="29">
        <f t="shared" si="272"/>
        <v>1</v>
      </c>
      <c r="AK1583" s="29">
        <f t="shared" si="273"/>
        <v>1</v>
      </c>
      <c r="AL1583" s="30">
        <f t="shared" si="277"/>
        <v>2</v>
      </c>
      <c r="AM1583" s="30">
        <f t="shared" si="274"/>
        <v>2369</v>
      </c>
      <c r="AN1583" s="31">
        <f t="shared" ca="1" si="275"/>
        <v>0</v>
      </c>
      <c r="AV1583" t="s">
        <v>1164</v>
      </c>
      <c r="AW1583" t="s">
        <v>31</v>
      </c>
      <c r="AX1583" s="7">
        <v>43675.493055555555</v>
      </c>
      <c r="AY1583">
        <v>194.35</v>
      </c>
      <c r="AZ1583" s="7">
        <v>43676.388888888891</v>
      </c>
      <c r="BA1583">
        <v>74.900000000000006</v>
      </c>
      <c r="BB1583" s="8">
        <v>-0.61460000000000004</v>
      </c>
      <c r="BC1583">
        <v>-55702.559999999998</v>
      </c>
      <c r="BD1583" s="8">
        <v>-0.62849999999999995</v>
      </c>
      <c r="BE1583">
        <v>456.04570000000001</v>
      </c>
      <c r="BF1583">
        <v>88632.48</v>
      </c>
      <c r="BG1583">
        <v>7670794.5199999996</v>
      </c>
      <c r="BH1583">
        <v>48</v>
      </c>
      <c r="BI1583">
        <v>-1160.47</v>
      </c>
      <c r="BJ1583" s="8">
        <v>-0.61460000000000004</v>
      </c>
      <c r="BK1583" s="8">
        <v>0.1384</v>
      </c>
      <c r="BL1583" t="s">
        <v>610</v>
      </c>
    </row>
    <row r="1584" spans="1:64" x14ac:dyDescent="0.45">
      <c r="A1584" t="s">
        <v>1166</v>
      </c>
      <c r="B1584" t="s">
        <v>31</v>
      </c>
      <c r="C1584" s="7">
        <v>43675.496527777781</v>
      </c>
      <c r="D1584">
        <v>161.69999999999999</v>
      </c>
      <c r="E1584" s="7">
        <v>43676.388888888891</v>
      </c>
      <c r="F1584">
        <v>53.7</v>
      </c>
      <c r="G1584" s="8">
        <v>-0.66790000000000005</v>
      </c>
      <c r="H1584">
        <v>-60372.58</v>
      </c>
      <c r="I1584" s="8">
        <v>-0.68120000000000003</v>
      </c>
      <c r="J1584">
        <v>548.07429999999999</v>
      </c>
      <c r="K1584">
        <v>88623.62</v>
      </c>
      <c r="L1584">
        <v>7610421.9400000004</v>
      </c>
      <c r="M1584">
        <v>47</v>
      </c>
      <c r="N1584">
        <v>-1284.52</v>
      </c>
      <c r="O1584" s="8">
        <v>-0.66790000000000005</v>
      </c>
      <c r="P1584" s="8">
        <v>6.59E-2</v>
      </c>
      <c r="Q1584" t="s">
        <v>610</v>
      </c>
      <c r="S1584" s="2">
        <v>43675</v>
      </c>
      <c r="T1584" t="s">
        <v>1166</v>
      </c>
      <c r="U1584">
        <v>161.69999999999999</v>
      </c>
      <c r="V1584">
        <v>53.7</v>
      </c>
      <c r="W1584">
        <f t="shared" si="278"/>
        <v>19159786.979553994</v>
      </c>
      <c r="X1584">
        <f t="shared" si="279"/>
        <v>47899.467448884985</v>
      </c>
      <c r="Y1584">
        <f t="shared" si="269"/>
        <v>300</v>
      </c>
      <c r="Z1584">
        <f t="shared" si="270"/>
        <v>-33046.19999999999</v>
      </c>
      <c r="AA1584">
        <f t="shared" si="271"/>
        <v>19060479.242053993</v>
      </c>
      <c r="AB1584" s="9">
        <f>IFERROR(AA1584/MAX($A$3:AA1584)-1,"")</f>
        <v>-1.5414633602092498E-2</v>
      </c>
      <c r="AG1584" s="2">
        <f t="shared" si="276"/>
        <v>44104</v>
      </c>
      <c r="AH1584">
        <v>24587514.087721512</v>
      </c>
      <c r="AI1584" s="9">
        <f>AH1584/MAX($AH$2:AH1584)-1</f>
        <v>0</v>
      </c>
      <c r="AJ1584" s="29">
        <f t="shared" si="272"/>
        <v>1</v>
      </c>
      <c r="AK1584" s="29">
        <f t="shared" si="273"/>
        <v>1</v>
      </c>
      <c r="AL1584" s="30">
        <f t="shared" si="277"/>
        <v>2</v>
      </c>
      <c r="AM1584" s="30">
        <f t="shared" si="274"/>
        <v>2369</v>
      </c>
      <c r="AN1584" s="31">
        <f t="shared" ca="1" si="275"/>
        <v>0</v>
      </c>
      <c r="AV1584" t="s">
        <v>1166</v>
      </c>
      <c r="AW1584" t="s">
        <v>31</v>
      </c>
      <c r="AX1584" s="7">
        <v>43675.496527777781</v>
      </c>
      <c r="AY1584">
        <v>161.69999999999999</v>
      </c>
      <c r="AZ1584" s="7">
        <v>43676.388888888891</v>
      </c>
      <c r="BA1584">
        <v>53.7</v>
      </c>
      <c r="BB1584" s="8">
        <v>-0.66790000000000005</v>
      </c>
      <c r="BC1584">
        <v>-60372.58</v>
      </c>
      <c r="BD1584" s="8">
        <v>-0.68120000000000003</v>
      </c>
      <c r="BE1584">
        <v>548.07429999999999</v>
      </c>
      <c r="BF1584">
        <v>88623.62</v>
      </c>
      <c r="BG1584">
        <v>7610421.9400000004</v>
      </c>
      <c r="BH1584">
        <v>47</v>
      </c>
      <c r="BI1584">
        <v>-1284.52</v>
      </c>
      <c r="BJ1584" s="8">
        <v>-0.66790000000000005</v>
      </c>
      <c r="BK1584" s="8">
        <v>6.59E-2</v>
      </c>
      <c r="BL1584" t="s">
        <v>610</v>
      </c>
    </row>
    <row r="1585" spans="1:64" x14ac:dyDescent="0.45">
      <c r="A1585" t="s">
        <v>1142</v>
      </c>
      <c r="B1585" t="s">
        <v>31</v>
      </c>
      <c r="C1585" s="7">
        <v>43676.395833333336</v>
      </c>
      <c r="D1585">
        <v>156.25</v>
      </c>
      <c r="E1585" s="7">
        <v>43677.385416666664</v>
      </c>
      <c r="F1585">
        <v>8.3000000000000007</v>
      </c>
      <c r="G1585" s="8">
        <v>-0.94689999999999996</v>
      </c>
      <c r="H1585">
        <v>-98903.52</v>
      </c>
      <c r="I1585" s="8">
        <v>-0.95740000000000003</v>
      </c>
      <c r="J1585">
        <v>661.13959999999997</v>
      </c>
      <c r="K1585">
        <v>103303.07</v>
      </c>
      <c r="L1585">
        <v>10561710.619999999</v>
      </c>
      <c r="M1585">
        <v>75</v>
      </c>
      <c r="N1585">
        <v>-1318.71</v>
      </c>
      <c r="O1585" s="8">
        <v>-0.94689999999999996</v>
      </c>
      <c r="P1585" s="8">
        <v>3.49E-2</v>
      </c>
      <c r="Q1585" t="s">
        <v>610</v>
      </c>
      <c r="S1585" s="2">
        <v>43676</v>
      </c>
      <c r="T1585" t="s">
        <v>1142</v>
      </c>
      <c r="U1585">
        <v>156.25</v>
      </c>
      <c r="V1585">
        <v>8.3000000000000007</v>
      </c>
      <c r="W1585">
        <f t="shared" si="278"/>
        <v>19060479.242053993</v>
      </c>
      <c r="X1585">
        <f t="shared" si="279"/>
        <v>47651.198105134987</v>
      </c>
      <c r="Y1585">
        <f t="shared" si="269"/>
        <v>300</v>
      </c>
      <c r="Z1585">
        <f t="shared" si="270"/>
        <v>-44878.649999999994</v>
      </c>
      <c r="AA1585" t="str">
        <f t="shared" si="271"/>
        <v/>
      </c>
      <c r="AB1585" s="9" t="str">
        <f>IFERROR(AA1585/MAX($A$3:AA1585)-1,"")</f>
        <v/>
      </c>
      <c r="AG1585" s="2">
        <f t="shared" si="276"/>
        <v>44105</v>
      </c>
      <c r="AH1585">
        <v>24910246.17522151</v>
      </c>
      <c r="AI1585" s="9">
        <f>AH1585/MAX($AH$2:AH1585)-1</f>
        <v>0</v>
      </c>
      <c r="AJ1585" s="29">
        <f t="shared" si="272"/>
        <v>1</v>
      </c>
      <c r="AK1585" s="29">
        <f t="shared" si="273"/>
        <v>1</v>
      </c>
      <c r="AL1585" s="30">
        <f t="shared" si="277"/>
        <v>2</v>
      </c>
      <c r="AM1585" s="30">
        <f t="shared" si="274"/>
        <v>2369</v>
      </c>
      <c r="AN1585" s="31">
        <f t="shared" ca="1" si="275"/>
        <v>0</v>
      </c>
      <c r="AV1585" t="s">
        <v>1142</v>
      </c>
      <c r="AW1585" t="s">
        <v>31</v>
      </c>
      <c r="AX1585" s="7">
        <v>43676.395833333336</v>
      </c>
      <c r="AY1585">
        <v>156.25</v>
      </c>
      <c r="AZ1585" s="7">
        <v>43677.385416666664</v>
      </c>
      <c r="BA1585">
        <v>8.3000000000000007</v>
      </c>
      <c r="BB1585" s="8">
        <v>-0.94689999999999996</v>
      </c>
      <c r="BC1585">
        <v>-98903.52</v>
      </c>
      <c r="BD1585" s="8">
        <v>-0.95740000000000003</v>
      </c>
      <c r="BE1585">
        <v>661.13959999999997</v>
      </c>
      <c r="BF1585">
        <v>103303.07</v>
      </c>
      <c r="BG1585">
        <v>10561710.619999999</v>
      </c>
      <c r="BH1585">
        <v>75</v>
      </c>
      <c r="BI1585">
        <v>-1318.71</v>
      </c>
      <c r="BJ1585" s="8">
        <v>-0.94689999999999996</v>
      </c>
      <c r="BK1585" s="8">
        <v>3.49E-2</v>
      </c>
      <c r="BL1585" t="s">
        <v>610</v>
      </c>
    </row>
    <row r="1586" spans="1:64" x14ac:dyDescent="0.45">
      <c r="A1586" t="s">
        <v>1163</v>
      </c>
      <c r="B1586" t="s">
        <v>31</v>
      </c>
      <c r="C1586" s="7">
        <v>43676.486111111109</v>
      </c>
      <c r="D1586">
        <v>165.3</v>
      </c>
      <c r="E1586" s="7">
        <v>43677.388888888891</v>
      </c>
      <c r="F1586">
        <v>682.85</v>
      </c>
      <c r="G1586" s="8">
        <v>3.1309999999999998</v>
      </c>
      <c r="H1586">
        <v>271170.92</v>
      </c>
      <c r="I1586" s="8">
        <v>3.0796999999999999</v>
      </c>
      <c r="J1586">
        <v>532.68060000000003</v>
      </c>
      <c r="K1586">
        <v>88052.1</v>
      </c>
      <c r="L1586">
        <v>7881592.8600000003</v>
      </c>
      <c r="M1586">
        <v>50</v>
      </c>
      <c r="N1586">
        <v>5423.42</v>
      </c>
      <c r="O1586" s="8">
        <v>-0.2341</v>
      </c>
      <c r="P1586" s="8">
        <v>3.64</v>
      </c>
      <c r="Q1586" t="s">
        <v>610</v>
      </c>
      <c r="S1586" s="2">
        <v>43676</v>
      </c>
      <c r="T1586" t="s">
        <v>1163</v>
      </c>
      <c r="U1586">
        <v>165.3</v>
      </c>
      <c r="V1586">
        <v>682.85</v>
      </c>
      <c r="W1586">
        <f t="shared" si="278"/>
        <v>19060479.242053993</v>
      </c>
      <c r="X1586">
        <f t="shared" si="279"/>
        <v>47651.198105134987</v>
      </c>
      <c r="Y1586">
        <f t="shared" si="269"/>
        <v>300</v>
      </c>
      <c r="Z1586">
        <f t="shared" si="270"/>
        <v>152720.55000000002</v>
      </c>
      <c r="AA1586" t="str">
        <f t="shared" si="271"/>
        <v/>
      </c>
      <c r="AB1586" s="9" t="str">
        <f>IFERROR(AA1586/MAX($A$3:AA1586)-1,"")</f>
        <v/>
      </c>
      <c r="AG1586" s="2">
        <f t="shared" si="276"/>
        <v>44106</v>
      </c>
      <c r="AH1586">
        <v>24910246.17522151</v>
      </c>
      <c r="AI1586" s="9">
        <f>AH1586/MAX($AH$2:AH1586)-1</f>
        <v>0</v>
      </c>
      <c r="AJ1586" s="29">
        <f t="shared" si="272"/>
        <v>1</v>
      </c>
      <c r="AK1586" s="29">
        <f t="shared" si="273"/>
        <v>1</v>
      </c>
      <c r="AL1586" s="30">
        <f t="shared" si="277"/>
        <v>2</v>
      </c>
      <c r="AM1586" s="30">
        <f t="shared" si="274"/>
        <v>2369</v>
      </c>
      <c r="AN1586" s="31">
        <f t="shared" ca="1" si="275"/>
        <v>0</v>
      </c>
      <c r="AV1586" t="s">
        <v>1163</v>
      </c>
      <c r="AW1586" t="s">
        <v>31</v>
      </c>
      <c r="AX1586" s="7">
        <v>43676.486111111109</v>
      </c>
      <c r="AY1586">
        <v>165.3</v>
      </c>
      <c r="AZ1586" s="7">
        <v>43677.388888888891</v>
      </c>
      <c r="BA1586">
        <v>682.85</v>
      </c>
      <c r="BB1586" s="8">
        <v>3.1309999999999998</v>
      </c>
      <c r="BC1586">
        <v>271170.92</v>
      </c>
      <c r="BD1586" s="8">
        <v>3.0796999999999999</v>
      </c>
      <c r="BE1586">
        <v>532.68060000000003</v>
      </c>
      <c r="BF1586">
        <v>88052.1</v>
      </c>
      <c r="BG1586">
        <v>7881592.8600000003</v>
      </c>
      <c r="BH1586">
        <v>50</v>
      </c>
      <c r="BI1586">
        <v>5423.42</v>
      </c>
      <c r="BJ1586" s="8">
        <v>-0.2341</v>
      </c>
      <c r="BK1586" s="8">
        <v>3.64</v>
      </c>
      <c r="BL1586" t="s">
        <v>610</v>
      </c>
    </row>
    <row r="1587" spans="1:64" x14ac:dyDescent="0.45">
      <c r="A1587" t="s">
        <v>1164</v>
      </c>
      <c r="B1587" t="s">
        <v>31</v>
      </c>
      <c r="C1587" s="7">
        <v>43676.527777777781</v>
      </c>
      <c r="D1587">
        <v>119.95</v>
      </c>
      <c r="E1587" s="7">
        <v>43677.388888888891</v>
      </c>
      <c r="F1587">
        <v>585</v>
      </c>
      <c r="G1587" s="8">
        <v>3.8769999999999998</v>
      </c>
      <c r="H1587">
        <v>336103.94</v>
      </c>
      <c r="I1587" s="8">
        <v>3.8182999999999998</v>
      </c>
      <c r="J1587">
        <v>733.85059999999999</v>
      </c>
      <c r="K1587">
        <v>88025.38</v>
      </c>
      <c r="L1587">
        <v>8217696.79</v>
      </c>
      <c r="M1587">
        <v>38</v>
      </c>
      <c r="N1587">
        <v>8844.84</v>
      </c>
      <c r="O1587" s="8">
        <v>-0.17549999999999999</v>
      </c>
      <c r="P1587" s="8">
        <v>4.2096999999999998</v>
      </c>
      <c r="Q1587" t="s">
        <v>610</v>
      </c>
      <c r="S1587" s="2">
        <v>43676</v>
      </c>
      <c r="T1587" t="s">
        <v>1164</v>
      </c>
      <c r="U1587">
        <v>119.95</v>
      </c>
      <c r="V1587">
        <v>585</v>
      </c>
      <c r="W1587">
        <f t="shared" si="278"/>
        <v>19060479.242053993</v>
      </c>
      <c r="X1587">
        <f t="shared" si="279"/>
        <v>47651.198105134987</v>
      </c>
      <c r="Y1587">
        <f t="shared" si="269"/>
        <v>400</v>
      </c>
      <c r="Z1587">
        <f t="shared" si="270"/>
        <v>183200.19999999998</v>
      </c>
      <c r="AA1587" t="str">
        <f t="shared" si="271"/>
        <v/>
      </c>
      <c r="AB1587" s="9" t="str">
        <f>IFERROR(AA1587/MAX($A$3:AA1587)-1,"")</f>
        <v/>
      </c>
      <c r="AG1587" s="2">
        <f t="shared" si="276"/>
        <v>44107</v>
      </c>
      <c r="AH1587">
        <v>24910246.17522151</v>
      </c>
      <c r="AI1587" s="9">
        <f>AH1587/MAX($AH$2:AH1587)-1</f>
        <v>0</v>
      </c>
      <c r="AJ1587" s="29">
        <f t="shared" si="272"/>
        <v>1</v>
      </c>
      <c r="AK1587" s="29">
        <f t="shared" si="273"/>
        <v>1</v>
      </c>
      <c r="AL1587" s="30">
        <f t="shared" si="277"/>
        <v>2</v>
      </c>
      <c r="AM1587" s="30">
        <f t="shared" si="274"/>
        <v>2369</v>
      </c>
      <c r="AN1587" s="31">
        <f t="shared" ca="1" si="275"/>
        <v>0</v>
      </c>
      <c r="AV1587" t="s">
        <v>1164</v>
      </c>
      <c r="AW1587" t="s">
        <v>31</v>
      </c>
      <c r="AX1587" s="7">
        <v>43676.527777777781</v>
      </c>
      <c r="AY1587">
        <v>119.95</v>
      </c>
      <c r="AZ1587" s="7">
        <v>43677.388888888891</v>
      </c>
      <c r="BA1587">
        <v>585</v>
      </c>
      <c r="BB1587" s="8">
        <v>3.8769999999999998</v>
      </c>
      <c r="BC1587">
        <v>336103.94</v>
      </c>
      <c r="BD1587" s="8">
        <v>3.8182999999999998</v>
      </c>
      <c r="BE1587">
        <v>733.85059999999999</v>
      </c>
      <c r="BF1587">
        <v>88025.38</v>
      </c>
      <c r="BG1587">
        <v>8217696.79</v>
      </c>
      <c r="BH1587">
        <v>38</v>
      </c>
      <c r="BI1587">
        <v>8844.84</v>
      </c>
      <c r="BJ1587" s="8">
        <v>-0.17549999999999999</v>
      </c>
      <c r="BK1587" s="8">
        <v>4.2096999999999998</v>
      </c>
      <c r="BL1587" t="s">
        <v>610</v>
      </c>
    </row>
    <row r="1588" spans="1:64" x14ac:dyDescent="0.45">
      <c r="A1588" t="s">
        <v>1164</v>
      </c>
      <c r="B1588" t="s">
        <v>31</v>
      </c>
      <c r="C1588" s="7">
        <v>43676.534722222219</v>
      </c>
      <c r="D1588">
        <v>122.75</v>
      </c>
      <c r="E1588" s="7">
        <v>43677.385416666664</v>
      </c>
      <c r="F1588">
        <v>550</v>
      </c>
      <c r="G1588" s="8">
        <v>3.4807000000000001</v>
      </c>
      <c r="H1588">
        <v>353006.69</v>
      </c>
      <c r="I1588" s="8">
        <v>3.4258000000000002</v>
      </c>
      <c r="J1588">
        <v>839.44780000000003</v>
      </c>
      <c r="K1588">
        <v>103042.22</v>
      </c>
      <c r="L1588">
        <v>10914717.310000001</v>
      </c>
      <c r="M1588">
        <v>35</v>
      </c>
      <c r="N1588">
        <v>10085.91</v>
      </c>
      <c r="O1588" s="8">
        <v>-0.1943</v>
      </c>
      <c r="P1588" s="8">
        <v>3.4807000000000001</v>
      </c>
      <c r="Q1588" t="s">
        <v>610</v>
      </c>
      <c r="S1588" s="2">
        <v>43676</v>
      </c>
      <c r="T1588" t="s">
        <v>1164</v>
      </c>
      <c r="U1588">
        <v>122.75</v>
      </c>
      <c r="V1588">
        <v>550</v>
      </c>
      <c r="W1588">
        <f t="shared" si="278"/>
        <v>19060479.242053993</v>
      </c>
      <c r="X1588">
        <f t="shared" si="279"/>
        <v>47651.198105134987</v>
      </c>
      <c r="Y1588">
        <f t="shared" si="269"/>
        <v>400</v>
      </c>
      <c r="Z1588">
        <f t="shared" si="270"/>
        <v>168209</v>
      </c>
      <c r="AA1588">
        <f t="shared" si="271"/>
        <v>19519730.342053995</v>
      </c>
      <c r="AB1588" s="9">
        <f>IFERROR(AA1588/MAX($A$3:AA1588)-1,"")</f>
        <v>0</v>
      </c>
      <c r="AG1588" s="2">
        <f t="shared" si="276"/>
        <v>44108</v>
      </c>
      <c r="AH1588">
        <v>24910246.17522151</v>
      </c>
      <c r="AI1588" s="9">
        <f>AH1588/MAX($AH$2:AH1588)-1</f>
        <v>0</v>
      </c>
      <c r="AJ1588" s="29">
        <f t="shared" si="272"/>
        <v>1</v>
      </c>
      <c r="AK1588" s="29">
        <f t="shared" si="273"/>
        <v>1</v>
      </c>
      <c r="AL1588" s="30">
        <f t="shared" si="277"/>
        <v>2</v>
      </c>
      <c r="AM1588" s="30">
        <f t="shared" si="274"/>
        <v>2369</v>
      </c>
      <c r="AN1588" s="31">
        <f t="shared" ca="1" si="275"/>
        <v>0</v>
      </c>
      <c r="AV1588" t="s">
        <v>1164</v>
      </c>
      <c r="AW1588" t="s">
        <v>31</v>
      </c>
      <c r="AX1588" s="7">
        <v>43676.534722222219</v>
      </c>
      <c r="AY1588">
        <v>122.75</v>
      </c>
      <c r="AZ1588" s="7">
        <v>43677.385416666664</v>
      </c>
      <c r="BA1588">
        <v>550</v>
      </c>
      <c r="BB1588" s="8">
        <v>3.4807000000000001</v>
      </c>
      <c r="BC1588">
        <v>353006.69</v>
      </c>
      <c r="BD1588" s="8">
        <v>3.4258000000000002</v>
      </c>
      <c r="BE1588">
        <v>839.44780000000003</v>
      </c>
      <c r="BF1588">
        <v>103042.22</v>
      </c>
      <c r="BG1588">
        <v>10914717.310000001</v>
      </c>
      <c r="BH1588">
        <v>35</v>
      </c>
      <c r="BI1588">
        <v>10085.91</v>
      </c>
      <c r="BJ1588" s="8">
        <v>-0.1943</v>
      </c>
      <c r="BK1588" s="8">
        <v>3.4807000000000001</v>
      </c>
      <c r="BL1588" t="s">
        <v>610</v>
      </c>
    </row>
    <row r="1589" spans="1:64" x14ac:dyDescent="0.45">
      <c r="A1589" t="s">
        <v>1261</v>
      </c>
      <c r="B1589" t="s">
        <v>31</v>
      </c>
      <c r="C1589" s="7">
        <v>43677.402777777781</v>
      </c>
      <c r="D1589">
        <v>146.5</v>
      </c>
      <c r="E1589" s="7">
        <v>43678.385416666664</v>
      </c>
      <c r="F1589">
        <v>68.849999999999994</v>
      </c>
      <c r="G1589" s="8">
        <v>-0.53</v>
      </c>
      <c r="H1589">
        <v>-56964.77</v>
      </c>
      <c r="I1589" s="8">
        <v>-0.54469999999999996</v>
      </c>
      <c r="J1589">
        <v>713.81290000000001</v>
      </c>
      <c r="K1589">
        <v>104573.59</v>
      </c>
      <c r="L1589">
        <v>10857752.550000001</v>
      </c>
      <c r="M1589">
        <v>73</v>
      </c>
      <c r="N1589">
        <v>-780.34</v>
      </c>
      <c r="O1589" s="8">
        <v>-0.53</v>
      </c>
      <c r="P1589" s="8">
        <v>0.53580000000000005</v>
      </c>
      <c r="Q1589" t="s">
        <v>610</v>
      </c>
      <c r="S1589" s="2">
        <v>43677</v>
      </c>
      <c r="T1589" t="s">
        <v>1261</v>
      </c>
      <c r="U1589">
        <v>146.5</v>
      </c>
      <c r="V1589">
        <v>68.849999999999994</v>
      </c>
      <c r="W1589">
        <f t="shared" si="278"/>
        <v>19519730.342053995</v>
      </c>
      <c r="X1589">
        <f t="shared" si="279"/>
        <v>48799.325855134986</v>
      </c>
      <c r="Y1589">
        <f t="shared" si="269"/>
        <v>325</v>
      </c>
      <c r="Z1589">
        <f t="shared" si="270"/>
        <v>-25936.137500000004</v>
      </c>
      <c r="AA1589" t="str">
        <f t="shared" si="271"/>
        <v/>
      </c>
      <c r="AB1589" s="9" t="str">
        <f>IFERROR(AA1589/MAX($A$3:AA1589)-1,"")</f>
        <v/>
      </c>
      <c r="AG1589" s="2">
        <f t="shared" si="276"/>
        <v>44109</v>
      </c>
      <c r="AH1589">
        <v>24885693.062721509</v>
      </c>
      <c r="AI1589" s="9">
        <f>AH1589/MAX($AH$2:AH1589)-1</f>
        <v>-9.8566318161974475E-4</v>
      </c>
      <c r="AJ1589" s="29">
        <f t="shared" si="272"/>
        <v>1</v>
      </c>
      <c r="AK1589" s="29">
        <f t="shared" si="273"/>
        <v>1</v>
      </c>
      <c r="AL1589" s="30">
        <f t="shared" si="277"/>
        <v>2</v>
      </c>
      <c r="AM1589" s="30">
        <f t="shared" si="274"/>
        <v>2369</v>
      </c>
      <c r="AN1589" s="31">
        <f t="shared" ca="1" si="275"/>
        <v>-9.8566318161974475E-4</v>
      </c>
      <c r="AV1589" t="s">
        <v>1261</v>
      </c>
      <c r="AW1589" t="s">
        <v>31</v>
      </c>
      <c r="AX1589" s="7">
        <v>43677.402777777781</v>
      </c>
      <c r="AY1589">
        <v>146.5</v>
      </c>
      <c r="AZ1589" s="7">
        <v>43678.385416666664</v>
      </c>
      <c r="BA1589">
        <v>68.849999999999994</v>
      </c>
      <c r="BB1589" s="8">
        <v>-0.53</v>
      </c>
      <c r="BC1589">
        <v>-56964.77</v>
      </c>
      <c r="BD1589" s="8">
        <v>-0.54469999999999996</v>
      </c>
      <c r="BE1589">
        <v>713.81290000000001</v>
      </c>
      <c r="BF1589">
        <v>104573.59</v>
      </c>
      <c r="BG1589">
        <v>10857752.550000001</v>
      </c>
      <c r="BH1589">
        <v>73</v>
      </c>
      <c r="BI1589">
        <v>-780.34</v>
      </c>
      <c r="BJ1589" s="8">
        <v>-0.53</v>
      </c>
      <c r="BK1589" s="8">
        <v>0.53580000000000005</v>
      </c>
      <c r="BL1589" t="s">
        <v>610</v>
      </c>
    </row>
    <row r="1590" spans="1:64" x14ac:dyDescent="0.45">
      <c r="A1590" t="s">
        <v>1152</v>
      </c>
      <c r="B1590" t="s">
        <v>31</v>
      </c>
      <c r="C1590" s="7">
        <v>43677.597222222219</v>
      </c>
      <c r="D1590">
        <v>113.65</v>
      </c>
      <c r="E1590" s="7">
        <v>43678.388888888891</v>
      </c>
      <c r="F1590">
        <v>36.6</v>
      </c>
      <c r="G1590" s="8">
        <v>-0.67800000000000005</v>
      </c>
      <c r="H1590">
        <v>-62958.45</v>
      </c>
      <c r="I1590" s="8">
        <v>-0.69120000000000004</v>
      </c>
      <c r="J1590">
        <v>801.48249999999996</v>
      </c>
      <c r="K1590">
        <v>91088.48</v>
      </c>
      <c r="L1590">
        <v>8154738.3399999999</v>
      </c>
      <c r="M1590">
        <v>18</v>
      </c>
      <c r="N1590">
        <v>-3497.69</v>
      </c>
      <c r="O1590" s="8">
        <v>-0.76419999999999999</v>
      </c>
      <c r="P1590" s="8">
        <v>0.4078</v>
      </c>
      <c r="Q1590" t="s">
        <v>610</v>
      </c>
      <c r="S1590" s="2">
        <v>43677</v>
      </c>
      <c r="T1590" t="s">
        <v>1152</v>
      </c>
      <c r="U1590">
        <v>113.65</v>
      </c>
      <c r="V1590">
        <v>36.6</v>
      </c>
      <c r="W1590">
        <f t="shared" si="278"/>
        <v>19519730.342053995</v>
      </c>
      <c r="X1590">
        <f t="shared" si="279"/>
        <v>48799.325855134986</v>
      </c>
      <c r="Y1590">
        <f t="shared" si="269"/>
        <v>425</v>
      </c>
      <c r="Z1590">
        <f t="shared" si="270"/>
        <v>-33384.812500000007</v>
      </c>
      <c r="AA1590" t="str">
        <f t="shared" si="271"/>
        <v/>
      </c>
      <c r="AB1590" s="9" t="str">
        <f>IFERROR(AA1590/MAX($A$3:AA1590)-1,"")</f>
        <v/>
      </c>
      <c r="AG1590" s="2">
        <f t="shared" si="276"/>
        <v>44110</v>
      </c>
      <c r="AH1590">
        <v>24885693.062721509</v>
      </c>
      <c r="AI1590" s="9">
        <f>AH1590/MAX($AH$2:AH1590)-1</f>
        <v>-9.8566318161974475E-4</v>
      </c>
      <c r="AJ1590" s="29">
        <f t="shared" si="272"/>
        <v>1</v>
      </c>
      <c r="AK1590" s="29">
        <f t="shared" si="273"/>
        <v>1</v>
      </c>
      <c r="AL1590" s="30">
        <f t="shared" si="277"/>
        <v>2</v>
      </c>
      <c r="AM1590" s="30">
        <f t="shared" si="274"/>
        <v>2369</v>
      </c>
      <c r="AN1590" s="31">
        <f t="shared" ca="1" si="275"/>
        <v>-9.8566318161974475E-4</v>
      </c>
      <c r="AV1590" t="s">
        <v>1152</v>
      </c>
      <c r="AW1590" t="s">
        <v>31</v>
      </c>
      <c r="AX1590" s="7">
        <v>43677.597222222219</v>
      </c>
      <c r="AY1590">
        <v>113.65</v>
      </c>
      <c r="AZ1590" s="7">
        <v>43678.388888888891</v>
      </c>
      <c r="BA1590">
        <v>36.6</v>
      </c>
      <c r="BB1590" s="8">
        <v>-0.67800000000000005</v>
      </c>
      <c r="BC1590">
        <v>-62958.45</v>
      </c>
      <c r="BD1590" s="8">
        <v>-0.69120000000000004</v>
      </c>
      <c r="BE1590">
        <v>801.48249999999996</v>
      </c>
      <c r="BF1590">
        <v>91088.48</v>
      </c>
      <c r="BG1590">
        <v>8154738.3399999999</v>
      </c>
      <c r="BH1590">
        <v>18</v>
      </c>
      <c r="BI1590">
        <v>-3497.69</v>
      </c>
      <c r="BJ1590" s="8">
        <v>-0.76419999999999999</v>
      </c>
      <c r="BK1590" s="8">
        <v>0.4078</v>
      </c>
      <c r="BL1590" t="s">
        <v>610</v>
      </c>
    </row>
    <row r="1591" spans="1:64" x14ac:dyDescent="0.45">
      <c r="A1591" t="s">
        <v>1152</v>
      </c>
      <c r="B1591" t="s">
        <v>31</v>
      </c>
      <c r="C1591" s="7">
        <v>43677.597222222219</v>
      </c>
      <c r="D1591">
        <v>113.65</v>
      </c>
      <c r="E1591" s="7">
        <v>43678.385416666664</v>
      </c>
      <c r="F1591">
        <v>37.200000000000003</v>
      </c>
      <c r="G1591" s="8">
        <v>-0.67269999999999996</v>
      </c>
      <c r="H1591">
        <v>-71625.600000000006</v>
      </c>
      <c r="I1591" s="8">
        <v>-0.68600000000000005</v>
      </c>
      <c r="J1591">
        <v>918.76570000000004</v>
      </c>
      <c r="K1591">
        <v>104417.73</v>
      </c>
      <c r="L1591">
        <v>10786126.949999999</v>
      </c>
      <c r="M1591">
        <v>17</v>
      </c>
      <c r="N1591">
        <v>-4213.2700000000004</v>
      </c>
      <c r="O1591" s="8">
        <v>-0.67269999999999996</v>
      </c>
      <c r="P1591" s="8">
        <v>0.4078</v>
      </c>
      <c r="Q1591" t="s">
        <v>610</v>
      </c>
      <c r="S1591" s="2">
        <v>43677</v>
      </c>
      <c r="T1591" t="s">
        <v>1152</v>
      </c>
      <c r="U1591">
        <v>113.65</v>
      </c>
      <c r="V1591">
        <v>37.200000000000003</v>
      </c>
      <c r="W1591">
        <f t="shared" si="278"/>
        <v>19519730.342053995</v>
      </c>
      <c r="X1591">
        <f t="shared" si="279"/>
        <v>48799.325855134986</v>
      </c>
      <c r="Y1591">
        <f t="shared" si="269"/>
        <v>425</v>
      </c>
      <c r="Z1591">
        <f t="shared" si="270"/>
        <v>-33132.362500000003</v>
      </c>
      <c r="AA1591" t="str">
        <f t="shared" si="271"/>
        <v/>
      </c>
      <c r="AB1591" s="9" t="str">
        <f>IFERROR(AA1591/MAX($A$3:AA1591)-1,"")</f>
        <v/>
      </c>
      <c r="AG1591" s="2">
        <f t="shared" si="276"/>
        <v>44111</v>
      </c>
      <c r="AH1591">
        <v>24880306.687721509</v>
      </c>
      <c r="AI1591" s="9">
        <f>AH1591/MAX($AH$2:AH1591)-1</f>
        <v>-1.201894485080679E-3</v>
      </c>
      <c r="AJ1591" s="29">
        <f t="shared" si="272"/>
        <v>1</v>
      </c>
      <c r="AK1591" s="29">
        <f t="shared" si="273"/>
        <v>1</v>
      </c>
      <c r="AL1591" s="30">
        <f t="shared" si="277"/>
        <v>2</v>
      </c>
      <c r="AM1591" s="30">
        <f t="shared" si="274"/>
        <v>2369</v>
      </c>
      <c r="AN1591" s="31">
        <f t="shared" ca="1" si="275"/>
        <v>-1.201894485080679E-3</v>
      </c>
      <c r="AV1591" t="s">
        <v>1152</v>
      </c>
      <c r="AW1591" t="s">
        <v>31</v>
      </c>
      <c r="AX1591" s="7">
        <v>43677.597222222219</v>
      </c>
      <c r="AY1591">
        <v>113.65</v>
      </c>
      <c r="AZ1591" s="7">
        <v>43678.385416666664</v>
      </c>
      <c r="BA1591">
        <v>37.200000000000003</v>
      </c>
      <c r="BB1591" s="8">
        <v>-0.67269999999999996</v>
      </c>
      <c r="BC1591">
        <v>-71625.600000000006</v>
      </c>
      <c r="BD1591" s="8">
        <v>-0.68600000000000005</v>
      </c>
      <c r="BE1591">
        <v>918.76570000000004</v>
      </c>
      <c r="BF1591">
        <v>104417.73</v>
      </c>
      <c r="BG1591">
        <v>10786126.949999999</v>
      </c>
      <c r="BH1591">
        <v>17</v>
      </c>
      <c r="BI1591">
        <v>-4213.2700000000004</v>
      </c>
      <c r="BJ1591" s="8">
        <v>-0.67269999999999996</v>
      </c>
      <c r="BK1591" s="8">
        <v>0.4078</v>
      </c>
      <c r="BL1591" t="s">
        <v>610</v>
      </c>
    </row>
    <row r="1592" spans="1:64" x14ac:dyDescent="0.45">
      <c r="A1592" t="s">
        <v>1153</v>
      </c>
      <c r="B1592" t="s">
        <v>31</v>
      </c>
      <c r="C1592" s="7">
        <v>43677.604166666664</v>
      </c>
      <c r="D1592">
        <v>103</v>
      </c>
      <c r="E1592" s="7">
        <v>43678.388888888891</v>
      </c>
      <c r="F1592">
        <v>17</v>
      </c>
      <c r="G1592" s="8">
        <v>-0.83499999999999996</v>
      </c>
      <c r="H1592">
        <v>-77213.27</v>
      </c>
      <c r="I1592" s="8">
        <v>-0.84660000000000002</v>
      </c>
      <c r="J1592">
        <v>885.47329999999999</v>
      </c>
      <c r="K1592">
        <v>91203.75</v>
      </c>
      <c r="L1592">
        <v>8077525.0700000003</v>
      </c>
      <c r="M1592">
        <v>16</v>
      </c>
      <c r="N1592">
        <v>-4825.83</v>
      </c>
      <c r="O1592" s="8">
        <v>-0.88160000000000005</v>
      </c>
      <c r="P1592" s="8">
        <v>5.7799999999999997E-2</v>
      </c>
      <c r="Q1592" t="s">
        <v>610</v>
      </c>
      <c r="S1592" s="2">
        <v>43677</v>
      </c>
      <c r="T1592" t="s">
        <v>1153</v>
      </c>
      <c r="U1592">
        <v>103</v>
      </c>
      <c r="V1592">
        <v>17</v>
      </c>
      <c r="W1592">
        <f t="shared" si="278"/>
        <v>19519730.342053995</v>
      </c>
      <c r="X1592">
        <f t="shared" si="279"/>
        <v>48799.325855134986</v>
      </c>
      <c r="Y1592">
        <f t="shared" si="269"/>
        <v>475</v>
      </c>
      <c r="Z1592">
        <f t="shared" si="270"/>
        <v>-41420</v>
      </c>
      <c r="AA1592">
        <f t="shared" si="271"/>
        <v>19385857.029553995</v>
      </c>
      <c r="AB1592" s="9">
        <f>IFERROR(AA1592/MAX($A$3:AA1592)-1,"")</f>
        <v>-6.8583587044529493E-3</v>
      </c>
      <c r="AG1592" s="2">
        <f t="shared" si="276"/>
        <v>44112</v>
      </c>
      <c r="AH1592">
        <v>24880306.687721509</v>
      </c>
      <c r="AI1592" s="9">
        <f>AH1592/MAX($AH$2:AH1592)-1</f>
        <v>-1.201894485080679E-3</v>
      </c>
      <c r="AJ1592" s="29">
        <f t="shared" si="272"/>
        <v>1</v>
      </c>
      <c r="AK1592" s="29">
        <f t="shared" si="273"/>
        <v>1</v>
      </c>
      <c r="AL1592" s="30">
        <f t="shared" si="277"/>
        <v>2</v>
      </c>
      <c r="AM1592" s="30">
        <f t="shared" si="274"/>
        <v>2369</v>
      </c>
      <c r="AN1592" s="31">
        <f t="shared" ca="1" si="275"/>
        <v>-1.201894485080679E-3</v>
      </c>
      <c r="AV1592" t="s">
        <v>1153</v>
      </c>
      <c r="AW1592" t="s">
        <v>31</v>
      </c>
      <c r="AX1592" s="7">
        <v>43677.604166666664</v>
      </c>
      <c r="AY1592">
        <v>103</v>
      </c>
      <c r="AZ1592" s="7">
        <v>43678.388888888891</v>
      </c>
      <c r="BA1592">
        <v>17</v>
      </c>
      <c r="BB1592" s="8">
        <v>-0.83499999999999996</v>
      </c>
      <c r="BC1592">
        <v>-77213.27</v>
      </c>
      <c r="BD1592" s="8">
        <v>-0.84660000000000002</v>
      </c>
      <c r="BE1592">
        <v>885.47329999999999</v>
      </c>
      <c r="BF1592">
        <v>91203.75</v>
      </c>
      <c r="BG1592">
        <v>8077525.0700000003</v>
      </c>
      <c r="BH1592">
        <v>16</v>
      </c>
      <c r="BI1592">
        <v>-4825.83</v>
      </c>
      <c r="BJ1592" s="8">
        <v>-0.88160000000000005</v>
      </c>
      <c r="BK1592" s="8">
        <v>5.7799999999999997E-2</v>
      </c>
      <c r="BL1592" t="s">
        <v>610</v>
      </c>
    </row>
    <row r="1593" spans="1:64" x14ac:dyDescent="0.45">
      <c r="A1593" t="s">
        <v>1298</v>
      </c>
      <c r="B1593" t="s">
        <v>31</v>
      </c>
      <c r="C1593" s="7">
        <v>43678.503472222219</v>
      </c>
      <c r="D1593">
        <v>301.75</v>
      </c>
      <c r="E1593" s="7">
        <v>43679.388888888891</v>
      </c>
      <c r="F1593">
        <v>537.70000000000005</v>
      </c>
      <c r="G1593" s="8">
        <v>0.78190000000000004</v>
      </c>
      <c r="H1593">
        <v>68163.05</v>
      </c>
      <c r="I1593" s="8">
        <v>0.75409999999999999</v>
      </c>
      <c r="J1593">
        <v>299.54469999999998</v>
      </c>
      <c r="K1593">
        <v>90387.63</v>
      </c>
      <c r="L1593">
        <v>8145688.1200000001</v>
      </c>
      <c r="M1593">
        <v>45</v>
      </c>
      <c r="N1593">
        <v>1514.73</v>
      </c>
      <c r="O1593" s="8">
        <v>-0.17810000000000001</v>
      </c>
      <c r="P1593" s="8">
        <v>0.90359999999999996</v>
      </c>
      <c r="Q1593" t="s">
        <v>610</v>
      </c>
      <c r="S1593" s="2">
        <v>43678</v>
      </c>
      <c r="T1593" t="s">
        <v>1298</v>
      </c>
      <c r="U1593">
        <v>301.75</v>
      </c>
      <c r="V1593">
        <v>537.70000000000005</v>
      </c>
      <c r="W1593">
        <f t="shared" si="278"/>
        <v>19385857.029553995</v>
      </c>
      <c r="X1593">
        <f t="shared" si="279"/>
        <v>48464.642573884987</v>
      </c>
      <c r="Y1593">
        <f t="shared" si="269"/>
        <v>150</v>
      </c>
      <c r="Z1593">
        <f t="shared" si="270"/>
        <v>34133.325000000019</v>
      </c>
      <c r="AA1593" t="str">
        <f t="shared" si="271"/>
        <v/>
      </c>
      <c r="AB1593" s="9" t="str">
        <f>IFERROR(AA1593/MAX($A$3:AA1593)-1,"")</f>
        <v/>
      </c>
      <c r="AG1593" s="2">
        <f t="shared" si="276"/>
        <v>44113</v>
      </c>
      <c r="AH1593">
        <v>24990915.037721511</v>
      </c>
      <c r="AI1593" s="9">
        <f>AH1593/MAX($AH$2:AH1593)-1</f>
        <v>0</v>
      </c>
      <c r="AJ1593" s="29">
        <f t="shared" si="272"/>
        <v>1</v>
      </c>
      <c r="AK1593" s="29">
        <f t="shared" si="273"/>
        <v>1</v>
      </c>
      <c r="AL1593" s="30">
        <f t="shared" si="277"/>
        <v>2</v>
      </c>
      <c r="AM1593" s="30">
        <f t="shared" si="274"/>
        <v>2369</v>
      </c>
      <c r="AN1593" s="31">
        <f t="shared" ca="1" si="275"/>
        <v>0</v>
      </c>
      <c r="AV1593" t="s">
        <v>1298</v>
      </c>
      <c r="AW1593" t="s">
        <v>31</v>
      </c>
      <c r="AX1593" s="7">
        <v>43678.503472222219</v>
      </c>
      <c r="AY1593">
        <v>301.75</v>
      </c>
      <c r="AZ1593" s="7">
        <v>43679.388888888891</v>
      </c>
      <c r="BA1593">
        <v>537.70000000000005</v>
      </c>
      <c r="BB1593" s="8">
        <v>0.78190000000000004</v>
      </c>
      <c r="BC1593">
        <v>68163.05</v>
      </c>
      <c r="BD1593" s="8">
        <v>0.75409999999999999</v>
      </c>
      <c r="BE1593">
        <v>299.54469999999998</v>
      </c>
      <c r="BF1593">
        <v>90387.63</v>
      </c>
      <c r="BG1593">
        <v>8145688.1200000001</v>
      </c>
      <c r="BH1593">
        <v>45</v>
      </c>
      <c r="BI1593">
        <v>1514.73</v>
      </c>
      <c r="BJ1593" s="8">
        <v>-0.17810000000000001</v>
      </c>
      <c r="BK1593" s="8">
        <v>0.90359999999999996</v>
      </c>
      <c r="BL1593" t="s">
        <v>610</v>
      </c>
    </row>
    <row r="1594" spans="1:64" x14ac:dyDescent="0.45">
      <c r="A1594" t="s">
        <v>1189</v>
      </c>
      <c r="B1594" t="s">
        <v>31</v>
      </c>
      <c r="C1594" s="7">
        <v>43678.503472222219</v>
      </c>
      <c r="D1594">
        <v>81.599999999999994</v>
      </c>
      <c r="E1594" s="7">
        <v>43678.635416666664</v>
      </c>
      <c r="F1594">
        <v>127.95</v>
      </c>
      <c r="G1594" s="8">
        <v>0.56799999999999995</v>
      </c>
      <c r="H1594">
        <v>56365.18</v>
      </c>
      <c r="I1594" s="8">
        <v>0.5423</v>
      </c>
      <c r="J1594">
        <v>1273.6600000000001</v>
      </c>
      <c r="K1594">
        <v>103930.64</v>
      </c>
      <c r="L1594">
        <v>10842492.119999999</v>
      </c>
      <c r="M1594">
        <v>39</v>
      </c>
      <c r="N1594">
        <v>1445.26</v>
      </c>
      <c r="O1594" s="8">
        <v>-0.47299999999999998</v>
      </c>
      <c r="P1594" s="8">
        <v>4.6433999999999997</v>
      </c>
      <c r="Q1594" t="s">
        <v>610</v>
      </c>
      <c r="S1594" s="2">
        <v>43678</v>
      </c>
      <c r="T1594" t="s">
        <v>1189</v>
      </c>
      <c r="U1594">
        <v>81.599999999999994</v>
      </c>
      <c r="V1594">
        <v>127.95</v>
      </c>
      <c r="W1594">
        <f t="shared" si="278"/>
        <v>19385857.029553995</v>
      </c>
      <c r="X1594">
        <f t="shared" si="279"/>
        <v>48464.642573884987</v>
      </c>
      <c r="Y1594">
        <f t="shared" si="269"/>
        <v>600</v>
      </c>
      <c r="Z1594">
        <f t="shared" si="270"/>
        <v>26552.700000000004</v>
      </c>
      <c r="AA1594" t="str">
        <f t="shared" si="271"/>
        <v/>
      </c>
      <c r="AB1594" s="9" t="str">
        <f>IFERROR(AA1594/MAX($A$3:AA1594)-1,"")</f>
        <v/>
      </c>
      <c r="AG1594" s="2">
        <f t="shared" si="276"/>
        <v>44114</v>
      </c>
      <c r="AH1594">
        <v>24990915.037721511</v>
      </c>
      <c r="AI1594" s="9">
        <f>AH1594/MAX($AH$2:AH1594)-1</f>
        <v>0</v>
      </c>
      <c r="AJ1594" s="29">
        <f t="shared" si="272"/>
        <v>1</v>
      </c>
      <c r="AK1594" s="29">
        <f t="shared" si="273"/>
        <v>1</v>
      </c>
      <c r="AL1594" s="30">
        <f t="shared" si="277"/>
        <v>2</v>
      </c>
      <c r="AM1594" s="30">
        <f t="shared" si="274"/>
        <v>2369</v>
      </c>
      <c r="AN1594" s="31">
        <f t="shared" ca="1" si="275"/>
        <v>0</v>
      </c>
      <c r="AV1594" t="s">
        <v>1189</v>
      </c>
      <c r="AW1594" t="s">
        <v>31</v>
      </c>
      <c r="AX1594" s="7">
        <v>43678.503472222219</v>
      </c>
      <c r="AY1594">
        <v>81.599999999999994</v>
      </c>
      <c r="AZ1594" s="7">
        <v>43678.635416666664</v>
      </c>
      <c r="BA1594">
        <v>127.95</v>
      </c>
      <c r="BB1594" s="8">
        <v>0.56799999999999995</v>
      </c>
      <c r="BC1594">
        <v>56365.18</v>
      </c>
      <c r="BD1594" s="8">
        <v>0.5423</v>
      </c>
      <c r="BE1594">
        <v>1273.6600000000001</v>
      </c>
      <c r="BF1594">
        <v>103930.64</v>
      </c>
      <c r="BG1594">
        <v>10842492.119999999</v>
      </c>
      <c r="BH1594">
        <v>39</v>
      </c>
      <c r="BI1594">
        <v>1445.26</v>
      </c>
      <c r="BJ1594" s="8">
        <v>-0.47299999999999998</v>
      </c>
      <c r="BK1594" s="8">
        <v>4.6433999999999997</v>
      </c>
      <c r="BL1594" t="s">
        <v>610</v>
      </c>
    </row>
    <row r="1595" spans="1:64" x14ac:dyDescent="0.45">
      <c r="A1595" t="s">
        <v>1167</v>
      </c>
      <c r="B1595" t="s">
        <v>31</v>
      </c>
      <c r="C1595" s="7">
        <v>43678.548611111109</v>
      </c>
      <c r="D1595">
        <v>261.35000000000002</v>
      </c>
      <c r="E1595" s="7">
        <v>43679.388888888891</v>
      </c>
      <c r="F1595">
        <v>485.4</v>
      </c>
      <c r="G1595" s="8">
        <v>0.85729999999999995</v>
      </c>
      <c r="H1595">
        <v>74885.240000000005</v>
      </c>
      <c r="I1595" s="8">
        <v>0.82869999999999999</v>
      </c>
      <c r="J1595">
        <v>345.75850000000003</v>
      </c>
      <c r="K1595">
        <v>90363.98</v>
      </c>
      <c r="L1595">
        <v>8220573.3600000003</v>
      </c>
      <c r="M1595">
        <v>32</v>
      </c>
      <c r="N1595">
        <v>2340.16</v>
      </c>
      <c r="O1595" s="8">
        <v>-0.1263</v>
      </c>
      <c r="P1595" s="8">
        <v>0.96</v>
      </c>
      <c r="Q1595" t="s">
        <v>610</v>
      </c>
      <c r="S1595" s="2">
        <v>43678</v>
      </c>
      <c r="T1595" t="s">
        <v>1167</v>
      </c>
      <c r="U1595">
        <v>261.35000000000002</v>
      </c>
      <c r="V1595">
        <v>485.4</v>
      </c>
      <c r="W1595">
        <f t="shared" si="278"/>
        <v>19385857.029553995</v>
      </c>
      <c r="X1595">
        <f t="shared" si="279"/>
        <v>48464.642573884987</v>
      </c>
      <c r="Y1595">
        <f t="shared" si="269"/>
        <v>175</v>
      </c>
      <c r="Z1595">
        <f t="shared" si="270"/>
        <v>37901.9375</v>
      </c>
      <c r="AA1595" t="str">
        <f t="shared" si="271"/>
        <v/>
      </c>
      <c r="AB1595" s="9" t="str">
        <f>IFERROR(AA1595/MAX($A$3:AA1595)-1,"")</f>
        <v/>
      </c>
      <c r="AG1595" s="2">
        <f t="shared" si="276"/>
        <v>44115</v>
      </c>
      <c r="AH1595">
        <v>24990915.037721511</v>
      </c>
      <c r="AI1595" s="9">
        <f>AH1595/MAX($AH$2:AH1595)-1</f>
        <v>0</v>
      </c>
      <c r="AJ1595" s="29">
        <f t="shared" si="272"/>
        <v>1</v>
      </c>
      <c r="AK1595" s="29">
        <f t="shared" si="273"/>
        <v>1</v>
      </c>
      <c r="AL1595" s="30">
        <f t="shared" si="277"/>
        <v>2</v>
      </c>
      <c r="AM1595" s="30">
        <f t="shared" si="274"/>
        <v>2369</v>
      </c>
      <c r="AN1595" s="31">
        <f t="shared" ca="1" si="275"/>
        <v>0</v>
      </c>
      <c r="AV1595" t="s">
        <v>1167</v>
      </c>
      <c r="AW1595" t="s">
        <v>31</v>
      </c>
      <c r="AX1595" s="7">
        <v>43678.548611111109</v>
      </c>
      <c r="AY1595">
        <v>261.35000000000002</v>
      </c>
      <c r="AZ1595" s="7">
        <v>43679.388888888891</v>
      </c>
      <c r="BA1595">
        <v>485.4</v>
      </c>
      <c r="BB1595" s="8">
        <v>0.85729999999999995</v>
      </c>
      <c r="BC1595">
        <v>74885.240000000005</v>
      </c>
      <c r="BD1595" s="8">
        <v>0.82869999999999999</v>
      </c>
      <c r="BE1595">
        <v>345.75850000000003</v>
      </c>
      <c r="BF1595">
        <v>90363.98</v>
      </c>
      <c r="BG1595">
        <v>8220573.3600000003</v>
      </c>
      <c r="BH1595">
        <v>32</v>
      </c>
      <c r="BI1595">
        <v>2340.16</v>
      </c>
      <c r="BJ1595" s="8">
        <v>-0.1263</v>
      </c>
      <c r="BK1595" s="8">
        <v>0.96</v>
      </c>
      <c r="BL1595" t="s">
        <v>610</v>
      </c>
    </row>
    <row r="1596" spans="1:64" x14ac:dyDescent="0.45">
      <c r="A1596" t="s">
        <v>1263</v>
      </c>
      <c r="B1596" t="s">
        <v>31</v>
      </c>
      <c r="C1596" s="7">
        <v>43678.572916666664</v>
      </c>
      <c r="D1596">
        <v>51.95</v>
      </c>
      <c r="E1596" s="7">
        <v>43678.635416666664</v>
      </c>
      <c r="F1596">
        <v>28.35</v>
      </c>
      <c r="G1596" s="8">
        <v>-0.45429999999999998</v>
      </c>
      <c r="H1596">
        <v>-48835.5</v>
      </c>
      <c r="I1596" s="8">
        <v>-0.46970000000000001</v>
      </c>
      <c r="J1596">
        <v>2001.2090000000001</v>
      </c>
      <c r="K1596">
        <v>103962.8</v>
      </c>
      <c r="L1596">
        <v>10793656.630000001</v>
      </c>
      <c r="M1596">
        <v>19</v>
      </c>
      <c r="N1596">
        <v>-2570.29</v>
      </c>
      <c r="O1596" s="8">
        <v>-0.73629999999999995</v>
      </c>
      <c r="P1596" s="8">
        <v>5.9181999999999997</v>
      </c>
      <c r="Q1596" t="s">
        <v>610</v>
      </c>
      <c r="S1596" s="2">
        <v>43678</v>
      </c>
      <c r="T1596" t="s">
        <v>1263</v>
      </c>
      <c r="U1596">
        <v>51.95</v>
      </c>
      <c r="V1596">
        <v>28.35</v>
      </c>
      <c r="W1596">
        <f t="shared" si="278"/>
        <v>19385857.029553995</v>
      </c>
      <c r="X1596">
        <f t="shared" si="279"/>
        <v>48464.642573884987</v>
      </c>
      <c r="Y1596">
        <f t="shared" si="269"/>
        <v>925</v>
      </c>
      <c r="Z1596">
        <f t="shared" si="270"/>
        <v>-22572.775000000001</v>
      </c>
      <c r="AA1596">
        <f t="shared" si="271"/>
        <v>19461872.217053995</v>
      </c>
      <c r="AB1596" s="9">
        <f>IFERROR(AA1596/MAX($A$3:AA1596)-1,"")</f>
        <v>-2.9640842361099429E-3</v>
      </c>
      <c r="AG1596" s="2">
        <f t="shared" si="276"/>
        <v>44116</v>
      </c>
      <c r="AH1596">
        <v>25019298.087721512</v>
      </c>
      <c r="AI1596" s="9">
        <f>AH1596/MAX($AH$2:AH1596)-1</f>
        <v>0</v>
      </c>
      <c r="AJ1596" s="29">
        <f t="shared" si="272"/>
        <v>1</v>
      </c>
      <c r="AK1596" s="29">
        <f t="shared" si="273"/>
        <v>1</v>
      </c>
      <c r="AL1596" s="30">
        <f t="shared" si="277"/>
        <v>2</v>
      </c>
      <c r="AM1596" s="30">
        <f t="shared" si="274"/>
        <v>2369</v>
      </c>
      <c r="AN1596" s="31">
        <f t="shared" ca="1" si="275"/>
        <v>0</v>
      </c>
      <c r="AV1596" t="s">
        <v>1263</v>
      </c>
      <c r="AW1596" t="s">
        <v>31</v>
      </c>
      <c r="AX1596" s="7">
        <v>43678.572916666664</v>
      </c>
      <c r="AY1596">
        <v>51.95</v>
      </c>
      <c r="AZ1596" s="7">
        <v>43678.635416666664</v>
      </c>
      <c r="BA1596">
        <v>28.35</v>
      </c>
      <c r="BB1596" s="8">
        <v>-0.45429999999999998</v>
      </c>
      <c r="BC1596">
        <v>-48835.5</v>
      </c>
      <c r="BD1596" s="8">
        <v>-0.46970000000000001</v>
      </c>
      <c r="BE1596">
        <v>2001.2090000000001</v>
      </c>
      <c r="BF1596">
        <v>103962.8</v>
      </c>
      <c r="BG1596">
        <v>10793656.630000001</v>
      </c>
      <c r="BH1596">
        <v>19</v>
      </c>
      <c r="BI1596">
        <v>-2570.29</v>
      </c>
      <c r="BJ1596" s="8">
        <v>-0.73629999999999995</v>
      </c>
      <c r="BK1596" s="8">
        <v>5.9181999999999997</v>
      </c>
      <c r="BL1596" t="s">
        <v>610</v>
      </c>
    </row>
    <row r="1597" spans="1:64" x14ac:dyDescent="0.45">
      <c r="A1597" t="s">
        <v>1169</v>
      </c>
      <c r="B1597" t="s">
        <v>31</v>
      </c>
      <c r="C1597" s="7">
        <v>43679.395833333336</v>
      </c>
      <c r="D1597">
        <v>334.35</v>
      </c>
      <c r="E1597" s="7">
        <v>43682.385416666664</v>
      </c>
      <c r="F1597">
        <v>390.3</v>
      </c>
      <c r="G1597" s="8">
        <v>0.1673</v>
      </c>
      <c r="H1597">
        <v>15144.67</v>
      </c>
      <c r="I1597" s="8">
        <v>0.1457</v>
      </c>
      <c r="J1597">
        <v>310.95639999999997</v>
      </c>
      <c r="K1597">
        <v>103968.28</v>
      </c>
      <c r="L1597">
        <v>10808801.289999999</v>
      </c>
      <c r="M1597">
        <v>75</v>
      </c>
      <c r="N1597">
        <v>201.93</v>
      </c>
      <c r="O1597" s="8">
        <v>-0.67090000000000005</v>
      </c>
      <c r="P1597" s="8">
        <v>0.1673</v>
      </c>
      <c r="Q1597" t="s">
        <v>610</v>
      </c>
      <c r="S1597" s="2">
        <v>43679</v>
      </c>
      <c r="T1597" t="s">
        <v>1169</v>
      </c>
      <c r="U1597">
        <v>334.35</v>
      </c>
      <c r="V1597">
        <v>390.3</v>
      </c>
      <c r="W1597">
        <f t="shared" si="278"/>
        <v>19461872.217053995</v>
      </c>
      <c r="X1597">
        <f t="shared" si="279"/>
        <v>48654.680542634989</v>
      </c>
      <c r="Y1597">
        <f t="shared" si="269"/>
        <v>150</v>
      </c>
      <c r="Z1597">
        <f t="shared" si="270"/>
        <v>7305.5249999999942</v>
      </c>
      <c r="AA1597" t="str">
        <f t="shared" si="271"/>
        <v/>
      </c>
      <c r="AB1597" s="9" t="str">
        <f>IFERROR(AA1597/MAX($A$3:AA1597)-1,"")</f>
        <v/>
      </c>
      <c r="AG1597" s="2">
        <f t="shared" si="276"/>
        <v>44117</v>
      </c>
      <c r="AH1597">
        <v>24978588.187721513</v>
      </c>
      <c r="AI1597" s="9">
        <f>AH1597/MAX($AH$2:AH1597)-1</f>
        <v>-1.6271399724030466E-3</v>
      </c>
      <c r="AJ1597" s="29">
        <f t="shared" si="272"/>
        <v>1</v>
      </c>
      <c r="AK1597" s="29">
        <f t="shared" si="273"/>
        <v>1</v>
      </c>
      <c r="AL1597" s="30">
        <f t="shared" si="277"/>
        <v>2</v>
      </c>
      <c r="AM1597" s="30">
        <f t="shared" si="274"/>
        <v>2369</v>
      </c>
      <c r="AN1597" s="31">
        <f t="shared" ca="1" si="275"/>
        <v>-1.6271399724030466E-3</v>
      </c>
      <c r="AV1597" t="s">
        <v>1169</v>
      </c>
      <c r="AW1597" t="s">
        <v>31</v>
      </c>
      <c r="AX1597" s="7">
        <v>43679.395833333336</v>
      </c>
      <c r="AY1597">
        <v>334.35</v>
      </c>
      <c r="AZ1597" s="7">
        <v>43682.385416666664</v>
      </c>
      <c r="BA1597">
        <v>390.3</v>
      </c>
      <c r="BB1597" s="8">
        <v>0.1673</v>
      </c>
      <c r="BC1597">
        <v>15144.67</v>
      </c>
      <c r="BD1597" s="8">
        <v>0.1457</v>
      </c>
      <c r="BE1597">
        <v>310.95639999999997</v>
      </c>
      <c r="BF1597">
        <v>103968.28</v>
      </c>
      <c r="BG1597">
        <v>10808801.289999999</v>
      </c>
      <c r="BH1597">
        <v>75</v>
      </c>
      <c r="BI1597">
        <v>201.93</v>
      </c>
      <c r="BJ1597" s="8">
        <v>-0.67090000000000005</v>
      </c>
      <c r="BK1597" s="8">
        <v>0.1673</v>
      </c>
      <c r="BL1597" t="s">
        <v>610</v>
      </c>
    </row>
    <row r="1598" spans="1:64" x14ac:dyDescent="0.45">
      <c r="A1598" t="s">
        <v>1133</v>
      </c>
      <c r="B1598" t="s">
        <v>31</v>
      </c>
      <c r="C1598" s="7">
        <v>43679.576388888891</v>
      </c>
      <c r="D1598">
        <v>308.7</v>
      </c>
      <c r="E1598" s="7">
        <v>43682.388888888891</v>
      </c>
      <c r="F1598">
        <v>63.55</v>
      </c>
      <c r="G1598" s="8">
        <v>-0.79410000000000003</v>
      </c>
      <c r="H1598">
        <v>-73446.7</v>
      </c>
      <c r="I1598" s="8">
        <v>-0.80620000000000003</v>
      </c>
      <c r="J1598">
        <v>295.11779999999999</v>
      </c>
      <c r="K1598">
        <v>91102.87</v>
      </c>
      <c r="L1598">
        <v>8147126.6500000004</v>
      </c>
      <c r="M1598">
        <v>24</v>
      </c>
      <c r="N1598">
        <v>-3060.28</v>
      </c>
      <c r="O1598" s="8">
        <v>-0.83540000000000003</v>
      </c>
      <c r="P1598" s="8">
        <v>0.30869999999999997</v>
      </c>
      <c r="Q1598" t="s">
        <v>610</v>
      </c>
      <c r="S1598" s="2">
        <v>43679</v>
      </c>
      <c r="T1598" t="s">
        <v>1133</v>
      </c>
      <c r="U1598">
        <v>308.7</v>
      </c>
      <c r="V1598">
        <v>63.55</v>
      </c>
      <c r="W1598">
        <f t="shared" si="278"/>
        <v>19461872.217053995</v>
      </c>
      <c r="X1598">
        <f t="shared" si="279"/>
        <v>48654.680542634989</v>
      </c>
      <c r="Y1598">
        <f t="shared" si="269"/>
        <v>150</v>
      </c>
      <c r="Z1598">
        <f t="shared" si="270"/>
        <v>-37330.874999999993</v>
      </c>
      <c r="AA1598" t="str">
        <f t="shared" si="271"/>
        <v/>
      </c>
      <c r="AB1598" s="9" t="str">
        <f>IFERROR(AA1598/MAX($A$3:AA1598)-1,"")</f>
        <v/>
      </c>
      <c r="AG1598" s="2">
        <f t="shared" si="276"/>
        <v>44118</v>
      </c>
      <c r="AH1598">
        <v>24875428.537721515</v>
      </c>
      <c r="AI1598" s="9">
        <f>AH1598/MAX($AH$2:AH1598)-1</f>
        <v>-5.7503431749191813E-3</v>
      </c>
      <c r="AJ1598" s="29">
        <f t="shared" si="272"/>
        <v>1</v>
      </c>
      <c r="AK1598" s="29">
        <f t="shared" si="273"/>
        <v>1</v>
      </c>
      <c r="AL1598" s="30">
        <f t="shared" si="277"/>
        <v>2</v>
      </c>
      <c r="AM1598" s="30">
        <f t="shared" si="274"/>
        <v>2369</v>
      </c>
      <c r="AN1598" s="31">
        <f t="shared" ca="1" si="275"/>
        <v>-5.7503431749191813E-3</v>
      </c>
      <c r="AV1598" t="s">
        <v>1133</v>
      </c>
      <c r="AW1598" t="s">
        <v>31</v>
      </c>
      <c r="AX1598" s="7">
        <v>43679.576388888891</v>
      </c>
      <c r="AY1598">
        <v>308.7</v>
      </c>
      <c r="AZ1598" s="7">
        <v>43682.388888888891</v>
      </c>
      <c r="BA1598">
        <v>63.55</v>
      </c>
      <c r="BB1598" s="8">
        <v>-0.79410000000000003</v>
      </c>
      <c r="BC1598">
        <v>-73446.7</v>
      </c>
      <c r="BD1598" s="8">
        <v>-0.80620000000000003</v>
      </c>
      <c r="BE1598">
        <v>295.11779999999999</v>
      </c>
      <c r="BF1598">
        <v>91102.87</v>
      </c>
      <c r="BG1598">
        <v>8147126.6500000004</v>
      </c>
      <c r="BH1598">
        <v>24</v>
      </c>
      <c r="BI1598">
        <v>-3060.28</v>
      </c>
      <c r="BJ1598" s="8">
        <v>-0.83540000000000003</v>
      </c>
      <c r="BK1598" s="8">
        <v>0.30869999999999997</v>
      </c>
      <c r="BL1598" t="s">
        <v>610</v>
      </c>
    </row>
    <row r="1599" spans="1:64" x14ac:dyDescent="0.45">
      <c r="A1599" t="s">
        <v>1135</v>
      </c>
      <c r="B1599" t="s">
        <v>31</v>
      </c>
      <c r="C1599" s="7">
        <v>43679.59375</v>
      </c>
      <c r="D1599">
        <v>301.10000000000002</v>
      </c>
      <c r="E1599" s="7">
        <v>43682.388888888891</v>
      </c>
      <c r="F1599">
        <v>49.65</v>
      </c>
      <c r="G1599" s="8">
        <v>-0.83509999999999995</v>
      </c>
      <c r="H1599">
        <v>-77155.360000000001</v>
      </c>
      <c r="I1599" s="8">
        <v>-0.8468</v>
      </c>
      <c r="J1599">
        <v>302.62049999999999</v>
      </c>
      <c r="K1599">
        <v>91119.03</v>
      </c>
      <c r="L1599">
        <v>8069971.29</v>
      </c>
      <c r="M1599">
        <v>19</v>
      </c>
      <c r="N1599">
        <v>-4060.81</v>
      </c>
      <c r="O1599" s="8">
        <v>-0.86350000000000005</v>
      </c>
      <c r="P1599" s="8">
        <v>0.13980000000000001</v>
      </c>
      <c r="Q1599" t="s">
        <v>610</v>
      </c>
      <c r="S1599" s="2">
        <v>43679</v>
      </c>
      <c r="T1599" t="s">
        <v>1135</v>
      </c>
      <c r="U1599">
        <v>301.10000000000002</v>
      </c>
      <c r="V1599">
        <v>49.65</v>
      </c>
      <c r="W1599">
        <f t="shared" si="278"/>
        <v>19461872.217053995</v>
      </c>
      <c r="X1599">
        <f t="shared" si="279"/>
        <v>48654.680542634989</v>
      </c>
      <c r="Y1599">
        <f t="shared" si="269"/>
        <v>150</v>
      </c>
      <c r="Z1599">
        <f t="shared" si="270"/>
        <v>-38243.625000000007</v>
      </c>
      <c r="AA1599">
        <f t="shared" si="271"/>
        <v>19393603.242053993</v>
      </c>
      <c r="AB1599" s="9">
        <f>IFERROR(AA1599/MAX($A$3:AA1599)-1,"")</f>
        <v>-6.4615185655648721E-3</v>
      </c>
      <c r="AG1599" s="2">
        <f t="shared" si="276"/>
        <v>44119</v>
      </c>
      <c r="AH1599">
        <v>25398249.775221515</v>
      </c>
      <c r="AI1599" s="9">
        <f>AH1599/MAX($AH$2:AH1599)-1</f>
        <v>0</v>
      </c>
      <c r="AJ1599" s="29">
        <f t="shared" si="272"/>
        <v>1</v>
      </c>
      <c r="AK1599" s="29">
        <f t="shared" si="273"/>
        <v>1</v>
      </c>
      <c r="AL1599" s="30">
        <f t="shared" si="277"/>
        <v>2</v>
      </c>
      <c r="AM1599" s="30">
        <f t="shared" si="274"/>
        <v>2369</v>
      </c>
      <c r="AN1599" s="31">
        <f t="shared" ca="1" si="275"/>
        <v>0</v>
      </c>
      <c r="AV1599" t="s">
        <v>1135</v>
      </c>
      <c r="AW1599" t="s">
        <v>31</v>
      </c>
      <c r="AX1599" s="7">
        <v>43679.59375</v>
      </c>
      <c r="AY1599">
        <v>301.10000000000002</v>
      </c>
      <c r="AZ1599" s="7">
        <v>43682.388888888891</v>
      </c>
      <c r="BA1599">
        <v>49.65</v>
      </c>
      <c r="BB1599" s="8">
        <v>-0.83509999999999995</v>
      </c>
      <c r="BC1599">
        <v>-77155.360000000001</v>
      </c>
      <c r="BD1599" s="8">
        <v>-0.8468</v>
      </c>
      <c r="BE1599">
        <v>302.62049999999999</v>
      </c>
      <c r="BF1599">
        <v>91119.03</v>
      </c>
      <c r="BG1599">
        <v>8069971.29</v>
      </c>
      <c r="BH1599">
        <v>19</v>
      </c>
      <c r="BI1599">
        <v>-4060.81</v>
      </c>
      <c r="BJ1599" s="8">
        <v>-0.86350000000000005</v>
      </c>
      <c r="BK1599" s="8">
        <v>0.13980000000000001</v>
      </c>
      <c r="BL1599" t="s">
        <v>610</v>
      </c>
    </row>
    <row r="1600" spans="1:64" x14ac:dyDescent="0.45">
      <c r="A1600" t="s">
        <v>1099</v>
      </c>
      <c r="B1600" t="s">
        <v>31</v>
      </c>
      <c r="C1600" s="7">
        <v>43682.395833333336</v>
      </c>
      <c r="D1600">
        <v>302.55</v>
      </c>
      <c r="E1600" s="7">
        <v>43683.385416666664</v>
      </c>
      <c r="F1600">
        <v>215.1</v>
      </c>
      <c r="G1600" s="8">
        <v>-0.28899999999999998</v>
      </c>
      <c r="H1600">
        <v>-31853.35</v>
      </c>
      <c r="I1600" s="8">
        <v>-0.30620000000000003</v>
      </c>
      <c r="J1600">
        <v>343.89030000000002</v>
      </c>
      <c r="K1600">
        <v>104044</v>
      </c>
      <c r="L1600">
        <v>10776947.939999999</v>
      </c>
      <c r="M1600">
        <v>75</v>
      </c>
      <c r="N1600">
        <v>-424.71</v>
      </c>
      <c r="O1600" s="8">
        <v>-0.35980000000000001</v>
      </c>
      <c r="P1600" s="8">
        <v>0.45989999999999998</v>
      </c>
      <c r="Q1600" t="s">
        <v>610</v>
      </c>
      <c r="S1600" s="2">
        <v>43682</v>
      </c>
      <c r="T1600" t="s">
        <v>1099</v>
      </c>
      <c r="U1600">
        <v>302.55</v>
      </c>
      <c r="V1600">
        <v>215.1</v>
      </c>
      <c r="W1600">
        <f t="shared" si="278"/>
        <v>19393603.242053993</v>
      </c>
      <c r="X1600">
        <f t="shared" si="279"/>
        <v>48484.008105134984</v>
      </c>
      <c r="Y1600">
        <f t="shared" si="269"/>
        <v>150</v>
      </c>
      <c r="Z1600">
        <f t="shared" si="270"/>
        <v>-13893.975000000008</v>
      </c>
      <c r="AA1600" t="str">
        <f t="shared" si="271"/>
        <v/>
      </c>
      <c r="AB1600" s="9" t="str">
        <f>IFERROR(AA1600/MAX($A$3:AA1600)-1,"")</f>
        <v/>
      </c>
      <c r="AG1600" s="2">
        <f t="shared" si="276"/>
        <v>44120</v>
      </c>
      <c r="AH1600">
        <v>25428738.187721517</v>
      </c>
      <c r="AI1600" s="9">
        <f>AH1600/MAX($AH$2:AH1600)-1</f>
        <v>0</v>
      </c>
      <c r="AJ1600" s="29">
        <f t="shared" si="272"/>
        <v>1</v>
      </c>
      <c r="AK1600" s="29">
        <f t="shared" si="273"/>
        <v>1</v>
      </c>
      <c r="AL1600" s="30">
        <f t="shared" si="277"/>
        <v>2</v>
      </c>
      <c r="AM1600" s="30">
        <f t="shared" si="274"/>
        <v>2369</v>
      </c>
      <c r="AN1600" s="31">
        <f t="shared" ca="1" si="275"/>
        <v>0</v>
      </c>
      <c r="AV1600" t="s">
        <v>1099</v>
      </c>
      <c r="AW1600" t="s">
        <v>31</v>
      </c>
      <c r="AX1600" s="7">
        <v>43682.395833333336</v>
      </c>
      <c r="AY1600">
        <v>302.55</v>
      </c>
      <c r="AZ1600" s="7">
        <v>43683.385416666664</v>
      </c>
      <c r="BA1600">
        <v>215.1</v>
      </c>
      <c r="BB1600" s="8">
        <v>-0.28899999999999998</v>
      </c>
      <c r="BC1600">
        <v>-31853.35</v>
      </c>
      <c r="BD1600" s="8">
        <v>-0.30620000000000003</v>
      </c>
      <c r="BE1600">
        <v>343.89030000000002</v>
      </c>
      <c r="BF1600">
        <v>104044</v>
      </c>
      <c r="BG1600">
        <v>10776947.939999999</v>
      </c>
      <c r="BH1600">
        <v>75</v>
      </c>
      <c r="BI1600">
        <v>-424.71</v>
      </c>
      <c r="BJ1600" s="8">
        <v>-0.35980000000000001</v>
      </c>
      <c r="BK1600" s="8">
        <v>0.45989999999999998</v>
      </c>
      <c r="BL1600" t="s">
        <v>610</v>
      </c>
    </row>
    <row r="1601" spans="1:64" x14ac:dyDescent="0.45">
      <c r="A1601" t="s">
        <v>1100</v>
      </c>
      <c r="B1601" t="s">
        <v>31</v>
      </c>
      <c r="C1601" s="7">
        <v>43682.399305555555</v>
      </c>
      <c r="D1601">
        <v>317.45</v>
      </c>
      <c r="E1601" s="7">
        <v>43683.385416666664</v>
      </c>
      <c r="F1601">
        <v>183.85</v>
      </c>
      <c r="G1601" s="8">
        <v>-0.4209</v>
      </c>
      <c r="H1601">
        <v>-45425.77</v>
      </c>
      <c r="I1601" s="8">
        <v>-0.43659999999999999</v>
      </c>
      <c r="J1601">
        <v>327.7165</v>
      </c>
      <c r="K1601">
        <v>104033.60000000001</v>
      </c>
      <c r="L1601">
        <v>10731522.17</v>
      </c>
      <c r="M1601">
        <v>74</v>
      </c>
      <c r="N1601">
        <v>-613.86</v>
      </c>
      <c r="O1601" s="8">
        <v>-0.4783</v>
      </c>
      <c r="P1601" s="8">
        <v>0.23960000000000001</v>
      </c>
      <c r="Q1601" t="s">
        <v>610</v>
      </c>
      <c r="S1601" s="2">
        <v>43682</v>
      </c>
      <c r="T1601" t="s">
        <v>1100</v>
      </c>
      <c r="U1601">
        <v>317.45</v>
      </c>
      <c r="V1601">
        <v>183.85</v>
      </c>
      <c r="W1601">
        <f t="shared" si="278"/>
        <v>19393603.242053993</v>
      </c>
      <c r="X1601">
        <f t="shared" si="279"/>
        <v>48484.008105134984</v>
      </c>
      <c r="Y1601">
        <f t="shared" si="269"/>
        <v>150</v>
      </c>
      <c r="Z1601">
        <f t="shared" si="270"/>
        <v>-20791.950000000004</v>
      </c>
      <c r="AA1601" t="str">
        <f t="shared" si="271"/>
        <v/>
      </c>
      <c r="AB1601" s="9" t="str">
        <f>IFERROR(AA1601/MAX($A$3:AA1601)-1,"")</f>
        <v/>
      </c>
      <c r="AG1601" s="2">
        <f t="shared" si="276"/>
        <v>44121</v>
      </c>
      <c r="AH1601">
        <v>25428738.187721517</v>
      </c>
      <c r="AI1601" s="9">
        <f>AH1601/MAX($AH$2:AH1601)-1</f>
        <v>0</v>
      </c>
      <c r="AJ1601" s="29">
        <f t="shared" si="272"/>
        <v>1</v>
      </c>
      <c r="AK1601" s="29">
        <f t="shared" si="273"/>
        <v>1</v>
      </c>
      <c r="AL1601" s="30">
        <f t="shared" si="277"/>
        <v>2</v>
      </c>
      <c r="AM1601" s="30">
        <f t="shared" si="274"/>
        <v>2369</v>
      </c>
      <c r="AN1601" s="31">
        <f t="shared" ca="1" si="275"/>
        <v>0</v>
      </c>
      <c r="AV1601" t="s">
        <v>1100</v>
      </c>
      <c r="AW1601" t="s">
        <v>31</v>
      </c>
      <c r="AX1601" s="7">
        <v>43682.399305555555</v>
      </c>
      <c r="AY1601">
        <v>317.45</v>
      </c>
      <c r="AZ1601" s="7">
        <v>43683.385416666664</v>
      </c>
      <c r="BA1601">
        <v>183.85</v>
      </c>
      <c r="BB1601" s="8">
        <v>-0.4209</v>
      </c>
      <c r="BC1601">
        <v>-45425.77</v>
      </c>
      <c r="BD1601" s="8">
        <v>-0.43659999999999999</v>
      </c>
      <c r="BE1601">
        <v>327.7165</v>
      </c>
      <c r="BF1601">
        <v>104033.60000000001</v>
      </c>
      <c r="BG1601">
        <v>10731522.17</v>
      </c>
      <c r="BH1601">
        <v>74</v>
      </c>
      <c r="BI1601">
        <v>-613.86</v>
      </c>
      <c r="BJ1601" s="8">
        <v>-0.4783</v>
      </c>
      <c r="BK1601" s="8">
        <v>0.23960000000000001</v>
      </c>
      <c r="BL1601" t="s">
        <v>610</v>
      </c>
    </row>
    <row r="1602" spans="1:64" x14ac:dyDescent="0.45">
      <c r="A1602" t="s">
        <v>1128</v>
      </c>
      <c r="B1602" t="s">
        <v>31</v>
      </c>
      <c r="C1602" s="7">
        <v>43682.416666666664</v>
      </c>
      <c r="D1602">
        <v>313</v>
      </c>
      <c r="E1602" s="7">
        <v>43683.388888888891</v>
      </c>
      <c r="F1602">
        <v>124.2</v>
      </c>
      <c r="G1602" s="8">
        <v>-0.60319999999999996</v>
      </c>
      <c r="H1602">
        <v>-55760.58</v>
      </c>
      <c r="I1602" s="8">
        <v>-0.61719999999999997</v>
      </c>
      <c r="J1602">
        <v>288.65769999999998</v>
      </c>
      <c r="K1602">
        <v>90349.85</v>
      </c>
      <c r="L1602">
        <v>8014210.71</v>
      </c>
      <c r="M1602">
        <v>70</v>
      </c>
      <c r="N1602">
        <v>-796.58</v>
      </c>
      <c r="O1602" s="8">
        <v>-0.60319999999999996</v>
      </c>
      <c r="P1602" s="8">
        <v>0.1139</v>
      </c>
      <c r="Q1602" t="s">
        <v>610</v>
      </c>
      <c r="S1602" s="2">
        <v>43682</v>
      </c>
      <c r="T1602" t="s">
        <v>1128</v>
      </c>
      <c r="U1602">
        <v>313</v>
      </c>
      <c r="V1602">
        <v>124.2</v>
      </c>
      <c r="W1602">
        <f t="shared" si="278"/>
        <v>19393603.242053993</v>
      </c>
      <c r="X1602">
        <f t="shared" si="279"/>
        <v>48484.008105134984</v>
      </c>
      <c r="Y1602">
        <f t="shared" ref="Y1602:Y1665" si="280">MROUND(X1602/U1602,25)</f>
        <v>150</v>
      </c>
      <c r="Z1602">
        <f t="shared" ref="Z1602:Z1665" si="281">Y1602*((V1602*0.99)-(U1602*1.01))</f>
        <v>-28975.8</v>
      </c>
      <c r="AA1602" t="str">
        <f t="shared" si="271"/>
        <v/>
      </c>
      <c r="AB1602" s="9" t="str">
        <f>IFERROR(AA1602/MAX($A$3:AA1602)-1,"")</f>
        <v/>
      </c>
      <c r="AG1602" s="2">
        <f t="shared" si="276"/>
        <v>44122</v>
      </c>
      <c r="AH1602">
        <v>25428738.187721517</v>
      </c>
      <c r="AI1602" s="9">
        <f>AH1602/MAX($AH$2:AH1602)-1</f>
        <v>0</v>
      </c>
      <c r="AJ1602" s="29">
        <f t="shared" si="272"/>
        <v>1</v>
      </c>
      <c r="AK1602" s="29">
        <f t="shared" si="273"/>
        <v>1</v>
      </c>
      <c r="AL1602" s="30">
        <f t="shared" si="277"/>
        <v>2</v>
      </c>
      <c r="AM1602" s="30">
        <f t="shared" si="274"/>
        <v>2369</v>
      </c>
      <c r="AN1602" s="31">
        <f t="shared" ca="1" si="275"/>
        <v>0</v>
      </c>
      <c r="AV1602" t="s">
        <v>1128</v>
      </c>
      <c r="AW1602" t="s">
        <v>31</v>
      </c>
      <c r="AX1602" s="7">
        <v>43682.416666666664</v>
      </c>
      <c r="AY1602">
        <v>313</v>
      </c>
      <c r="AZ1602" s="7">
        <v>43683.388888888891</v>
      </c>
      <c r="BA1602">
        <v>124.2</v>
      </c>
      <c r="BB1602" s="8">
        <v>-0.60319999999999996</v>
      </c>
      <c r="BC1602">
        <v>-55760.58</v>
      </c>
      <c r="BD1602" s="8">
        <v>-0.61719999999999997</v>
      </c>
      <c r="BE1602">
        <v>288.65769999999998</v>
      </c>
      <c r="BF1602">
        <v>90349.85</v>
      </c>
      <c r="BG1602">
        <v>8014210.71</v>
      </c>
      <c r="BH1602">
        <v>70</v>
      </c>
      <c r="BI1602">
        <v>-796.58</v>
      </c>
      <c r="BJ1602" s="8">
        <v>-0.60319999999999996</v>
      </c>
      <c r="BK1602" s="8">
        <v>0.1139</v>
      </c>
      <c r="BL1602" t="s">
        <v>610</v>
      </c>
    </row>
    <row r="1603" spans="1:64" x14ac:dyDescent="0.45">
      <c r="A1603" t="s">
        <v>1100</v>
      </c>
      <c r="B1603" t="s">
        <v>31</v>
      </c>
      <c r="C1603" s="7">
        <v>43682.420138888891</v>
      </c>
      <c r="D1603">
        <v>310.85000000000002</v>
      </c>
      <c r="E1603" s="7">
        <v>43683.388888888891</v>
      </c>
      <c r="F1603">
        <v>149</v>
      </c>
      <c r="G1603" s="8">
        <v>-0.52070000000000005</v>
      </c>
      <c r="H1603">
        <v>-48374.12</v>
      </c>
      <c r="I1603" s="8">
        <v>-0.53549999999999998</v>
      </c>
      <c r="J1603">
        <v>290.62509999999997</v>
      </c>
      <c r="K1603">
        <v>90340.82</v>
      </c>
      <c r="L1603">
        <v>7965836.5899999999</v>
      </c>
      <c r="M1603">
        <v>69</v>
      </c>
      <c r="N1603">
        <v>-701.07</v>
      </c>
      <c r="O1603" s="8">
        <v>-0.52070000000000005</v>
      </c>
      <c r="P1603" s="8">
        <v>0.26590000000000003</v>
      </c>
      <c r="Q1603" t="s">
        <v>610</v>
      </c>
      <c r="S1603" s="2">
        <v>43682</v>
      </c>
      <c r="T1603" t="s">
        <v>1100</v>
      </c>
      <c r="U1603">
        <v>310.85000000000002</v>
      </c>
      <c r="V1603">
        <v>149</v>
      </c>
      <c r="W1603">
        <f t="shared" si="278"/>
        <v>19393603.242053993</v>
      </c>
      <c r="X1603">
        <f t="shared" si="279"/>
        <v>48484.008105134984</v>
      </c>
      <c r="Y1603">
        <f t="shared" si="280"/>
        <v>150</v>
      </c>
      <c r="Z1603">
        <f t="shared" si="281"/>
        <v>-24967.275000000005</v>
      </c>
      <c r="AA1603">
        <f t="shared" ref="AA1603:AA1666" si="282">IF(S1603&lt;&gt;S1604,W1603+SUMIF($S$3:$S$3590,S1603,$Z$3:$Z$3590),"")</f>
        <v>19304974.242053993</v>
      </c>
      <c r="AB1603" s="9">
        <f>IFERROR(AA1603/MAX($A$3:AA1603)-1,"")</f>
        <v>-1.1002001371777315E-2</v>
      </c>
      <c r="AG1603" s="2">
        <f t="shared" si="276"/>
        <v>44123</v>
      </c>
      <c r="AH1603">
        <v>25399536.962721515</v>
      </c>
      <c r="AI1603" s="9">
        <f>AH1603/MAX($AH$2:AH1603)-1</f>
        <v>-1.1483552500494154E-3</v>
      </c>
      <c r="AJ1603" s="29">
        <f t="shared" ref="AJ1603:AJ1666" si="283">IF(AG1603=$AP$3,1,IF(AJ1602=1,1,""))</f>
        <v>1</v>
      </c>
      <c r="AK1603" s="29">
        <f t="shared" ref="AK1603:AK1666" si="284">IF(AG1603=$AP$4,1,IF(AK1604=1,1,""))</f>
        <v>1</v>
      </c>
      <c r="AL1603" s="30">
        <f t="shared" si="277"/>
        <v>2</v>
      </c>
      <c r="AM1603" s="30">
        <f t="shared" ref="AM1603:AM1666" si="285">IF(AND(AK1603=1,AK1604&lt;&gt;1),ROW(),IF(AND(AK1603="",AK1604=""),"",AM1604))</f>
        <v>2369</v>
      </c>
      <c r="AN1603" s="31">
        <f t="shared" ref="AN1603:AN1666" ca="1" si="286">IF(AM1603="","",IF(AJ1603=1,AH1603/MAX(INDIRECT("AH"&amp;AL1603&amp;":"&amp;"AJ"&amp;ROW(AN1603)))-1,""))</f>
        <v>-1.1483552500494154E-3</v>
      </c>
      <c r="AV1603" t="s">
        <v>1100</v>
      </c>
      <c r="AW1603" t="s">
        <v>31</v>
      </c>
      <c r="AX1603" s="7">
        <v>43682.420138888891</v>
      </c>
      <c r="AY1603">
        <v>310.85000000000002</v>
      </c>
      <c r="AZ1603" s="7">
        <v>43683.388888888891</v>
      </c>
      <c r="BA1603">
        <v>149</v>
      </c>
      <c r="BB1603" s="8">
        <v>-0.52070000000000005</v>
      </c>
      <c r="BC1603">
        <v>-48374.12</v>
      </c>
      <c r="BD1603" s="8">
        <v>-0.53549999999999998</v>
      </c>
      <c r="BE1603">
        <v>290.62509999999997</v>
      </c>
      <c r="BF1603">
        <v>90340.82</v>
      </c>
      <c r="BG1603">
        <v>7965836.5899999999</v>
      </c>
      <c r="BH1603">
        <v>69</v>
      </c>
      <c r="BI1603">
        <v>-701.07</v>
      </c>
      <c r="BJ1603" s="8">
        <v>-0.52070000000000005</v>
      </c>
      <c r="BK1603" s="8">
        <v>0.26590000000000003</v>
      </c>
      <c r="BL1603" t="s">
        <v>610</v>
      </c>
    </row>
    <row r="1604" spans="1:64" x14ac:dyDescent="0.45">
      <c r="A1604" t="s">
        <v>1171</v>
      </c>
      <c r="B1604" t="s">
        <v>31</v>
      </c>
      <c r="C1604" s="7">
        <v>43683.395833333336</v>
      </c>
      <c r="D1604">
        <v>295</v>
      </c>
      <c r="E1604" s="7">
        <v>43684.385416666664</v>
      </c>
      <c r="F1604">
        <v>277</v>
      </c>
      <c r="G1604" s="8">
        <v>-6.0999999999999999E-2</v>
      </c>
      <c r="H1604">
        <v>-8334.77</v>
      </c>
      <c r="I1604" s="8">
        <v>-8.0399999999999999E-2</v>
      </c>
      <c r="J1604">
        <v>351.38170000000002</v>
      </c>
      <c r="K1604">
        <v>103657.62</v>
      </c>
      <c r="L1604">
        <v>10723187.4</v>
      </c>
      <c r="M1604">
        <v>75</v>
      </c>
      <c r="N1604">
        <v>-111.13</v>
      </c>
      <c r="O1604" s="8">
        <v>-0.31859999999999999</v>
      </c>
      <c r="P1604" s="8">
        <v>0.2571</v>
      </c>
      <c r="Q1604" t="s">
        <v>610</v>
      </c>
      <c r="S1604" s="2">
        <v>43683</v>
      </c>
      <c r="T1604" t="s">
        <v>1171</v>
      </c>
      <c r="U1604">
        <v>295</v>
      </c>
      <c r="V1604">
        <v>277</v>
      </c>
      <c r="W1604">
        <f t="shared" si="278"/>
        <v>19304974.242053993</v>
      </c>
      <c r="X1604">
        <f t="shared" si="279"/>
        <v>48262.435605134982</v>
      </c>
      <c r="Y1604">
        <f t="shared" si="280"/>
        <v>175</v>
      </c>
      <c r="Z1604">
        <f t="shared" si="281"/>
        <v>-4150.9999999999945</v>
      </c>
      <c r="AA1604" t="str">
        <f t="shared" si="282"/>
        <v/>
      </c>
      <c r="AB1604" s="9" t="str">
        <f>IFERROR(AA1604/MAX($A$3:AA1604)-1,"")</f>
        <v/>
      </c>
      <c r="AG1604" s="2">
        <f t="shared" ref="AG1604:AG1667" si="287">AG1603+1</f>
        <v>44124</v>
      </c>
      <c r="AH1604">
        <v>25399536.962721515</v>
      </c>
      <c r="AI1604" s="9">
        <f>AH1604/MAX($AH$2:AH1604)-1</f>
        <v>-1.1483552500494154E-3</v>
      </c>
      <c r="AJ1604" s="29">
        <f t="shared" si="283"/>
        <v>1</v>
      </c>
      <c r="AK1604" s="29">
        <f t="shared" si="284"/>
        <v>1</v>
      </c>
      <c r="AL1604" s="30">
        <f t="shared" ref="AL1604:AL1667" si="288">IF(AND(AJ1604=1,AJ1603&lt;&gt;1),ROW(),IF(AND(AJ1604="",AJ1603=""),"",AL1603))</f>
        <v>2</v>
      </c>
      <c r="AM1604" s="30">
        <f t="shared" si="285"/>
        <v>2369</v>
      </c>
      <c r="AN1604" s="31">
        <f t="shared" ca="1" si="286"/>
        <v>-1.1483552500494154E-3</v>
      </c>
      <c r="AV1604" t="s">
        <v>1171</v>
      </c>
      <c r="AW1604" t="s">
        <v>31</v>
      </c>
      <c r="AX1604" s="7">
        <v>43683.395833333336</v>
      </c>
      <c r="AY1604">
        <v>295</v>
      </c>
      <c r="AZ1604" s="7">
        <v>43684.385416666664</v>
      </c>
      <c r="BA1604">
        <v>277</v>
      </c>
      <c r="BB1604" s="8">
        <v>-6.0999999999999999E-2</v>
      </c>
      <c r="BC1604">
        <v>-8334.77</v>
      </c>
      <c r="BD1604" s="8">
        <v>-8.0399999999999999E-2</v>
      </c>
      <c r="BE1604">
        <v>351.38170000000002</v>
      </c>
      <c r="BF1604">
        <v>103657.62</v>
      </c>
      <c r="BG1604">
        <v>10723187.4</v>
      </c>
      <c r="BH1604">
        <v>75</v>
      </c>
      <c r="BI1604">
        <v>-111.13</v>
      </c>
      <c r="BJ1604" s="8">
        <v>-0.31859999999999999</v>
      </c>
      <c r="BK1604" s="8">
        <v>0.2571</v>
      </c>
      <c r="BL1604" t="s">
        <v>610</v>
      </c>
    </row>
    <row r="1605" spans="1:64" x14ac:dyDescent="0.45">
      <c r="A1605" t="s">
        <v>1132</v>
      </c>
      <c r="B1605" t="s">
        <v>31</v>
      </c>
      <c r="C1605" s="7">
        <v>43683.402777777781</v>
      </c>
      <c r="D1605">
        <v>308.2</v>
      </c>
      <c r="E1605" s="7">
        <v>43684.385416666664</v>
      </c>
      <c r="F1605">
        <v>338.5</v>
      </c>
      <c r="G1605" s="8">
        <v>9.8299999999999998E-2</v>
      </c>
      <c r="H1605">
        <v>8011.47</v>
      </c>
      <c r="I1605" s="8">
        <v>7.7299999999999994E-2</v>
      </c>
      <c r="J1605">
        <v>336.15019999999998</v>
      </c>
      <c r="K1605">
        <v>103601.5</v>
      </c>
      <c r="L1605">
        <v>10731198.869999999</v>
      </c>
      <c r="M1605">
        <v>73</v>
      </c>
      <c r="N1605">
        <v>109.75</v>
      </c>
      <c r="O1605" s="8">
        <v>-0.20280000000000001</v>
      </c>
      <c r="P1605" s="8">
        <v>0.45050000000000001</v>
      </c>
      <c r="Q1605" t="s">
        <v>610</v>
      </c>
      <c r="S1605" s="2">
        <v>43683</v>
      </c>
      <c r="T1605" t="s">
        <v>1132</v>
      </c>
      <c r="U1605">
        <v>308.2</v>
      </c>
      <c r="V1605">
        <v>338.5</v>
      </c>
      <c r="W1605">
        <f t="shared" si="278"/>
        <v>19304974.242053993</v>
      </c>
      <c r="X1605">
        <f t="shared" si="279"/>
        <v>48262.435605134982</v>
      </c>
      <c r="Y1605">
        <f t="shared" si="280"/>
        <v>150</v>
      </c>
      <c r="Z1605">
        <f t="shared" si="281"/>
        <v>3574.9500000000039</v>
      </c>
      <c r="AA1605">
        <f t="shared" si="282"/>
        <v>19304398.192053992</v>
      </c>
      <c r="AB1605" s="9">
        <f>IFERROR(AA1605/MAX($A$3:AA1605)-1,"")</f>
        <v>-1.1031512537654442E-2</v>
      </c>
      <c r="AG1605" s="2">
        <f t="shared" si="287"/>
        <v>44125</v>
      </c>
      <c r="AH1605">
        <v>25273680.662721515</v>
      </c>
      <c r="AI1605" s="9">
        <f>AH1605/MAX($AH$2:AH1605)-1</f>
        <v>-6.0977278485203623E-3</v>
      </c>
      <c r="AJ1605" s="29">
        <f t="shared" si="283"/>
        <v>1</v>
      </c>
      <c r="AK1605" s="29">
        <f t="shared" si="284"/>
        <v>1</v>
      </c>
      <c r="AL1605" s="30">
        <f t="shared" si="288"/>
        <v>2</v>
      </c>
      <c r="AM1605" s="30">
        <f t="shared" si="285"/>
        <v>2369</v>
      </c>
      <c r="AN1605" s="31">
        <f t="shared" ca="1" si="286"/>
        <v>-6.0977278485203623E-3</v>
      </c>
      <c r="AV1605" t="s">
        <v>1132</v>
      </c>
      <c r="AW1605" t="s">
        <v>31</v>
      </c>
      <c r="AX1605" s="7">
        <v>43683.402777777781</v>
      </c>
      <c r="AY1605">
        <v>308.2</v>
      </c>
      <c r="AZ1605" s="7">
        <v>43684.385416666664</v>
      </c>
      <c r="BA1605">
        <v>338.5</v>
      </c>
      <c r="BB1605" s="8">
        <v>9.8299999999999998E-2</v>
      </c>
      <c r="BC1605">
        <v>8011.47</v>
      </c>
      <c r="BD1605" s="8">
        <v>7.7299999999999994E-2</v>
      </c>
      <c r="BE1605">
        <v>336.15019999999998</v>
      </c>
      <c r="BF1605">
        <v>103601.5</v>
      </c>
      <c r="BG1605">
        <v>10731198.869999999</v>
      </c>
      <c r="BH1605">
        <v>73</v>
      </c>
      <c r="BI1605">
        <v>109.75</v>
      </c>
      <c r="BJ1605" s="8">
        <v>-0.20280000000000001</v>
      </c>
      <c r="BK1605" s="8">
        <v>0.45050000000000001</v>
      </c>
      <c r="BL1605" t="s">
        <v>610</v>
      </c>
    </row>
    <row r="1606" spans="1:64" x14ac:dyDescent="0.45">
      <c r="A1606" t="s">
        <v>1113</v>
      </c>
      <c r="B1606" t="s">
        <v>31</v>
      </c>
      <c r="C1606" s="7">
        <v>43685.395833333336</v>
      </c>
      <c r="D1606">
        <v>120.5</v>
      </c>
      <c r="E1606" s="7">
        <v>43685.635416666664</v>
      </c>
      <c r="F1606">
        <v>0.1</v>
      </c>
      <c r="G1606" s="8">
        <v>-0.99919999999999998</v>
      </c>
      <c r="H1606">
        <v>-104607.39</v>
      </c>
      <c r="I1606" s="8">
        <v>-1.0092000000000001</v>
      </c>
      <c r="J1606">
        <v>860.21569999999997</v>
      </c>
      <c r="K1606">
        <v>103655.99</v>
      </c>
      <c r="L1606">
        <v>10626591.48</v>
      </c>
      <c r="M1606">
        <v>70</v>
      </c>
      <c r="N1606">
        <v>-1494.39</v>
      </c>
      <c r="O1606" s="8">
        <v>-0.99919999999999998</v>
      </c>
      <c r="P1606" s="8">
        <v>0.8921</v>
      </c>
      <c r="Q1606" t="s">
        <v>610</v>
      </c>
      <c r="S1606" s="2">
        <v>43685</v>
      </c>
      <c r="T1606" t="s">
        <v>1113</v>
      </c>
      <c r="U1606">
        <v>120.5</v>
      </c>
      <c r="V1606">
        <v>0.1</v>
      </c>
      <c r="W1606">
        <f t="shared" ref="W1606:W1669" si="289">IF(S1606&lt;&gt;S1605,AA1605,W1605)</f>
        <v>19304398.192053992</v>
      </c>
      <c r="X1606">
        <f t="shared" si="279"/>
        <v>48260.995480134981</v>
      </c>
      <c r="Y1606">
        <f t="shared" si="280"/>
        <v>400</v>
      </c>
      <c r="Z1606">
        <f t="shared" si="281"/>
        <v>-48642.399999999994</v>
      </c>
      <c r="AA1606" t="str">
        <f t="shared" si="282"/>
        <v/>
      </c>
      <c r="AB1606" s="9" t="str">
        <f>IFERROR(AA1606/MAX($A$3:AA1606)-1,"")</f>
        <v/>
      </c>
      <c r="AG1606" s="2">
        <f t="shared" si="287"/>
        <v>44126</v>
      </c>
      <c r="AH1606">
        <v>25142647.375221513</v>
      </c>
      <c r="AI1606" s="9">
        <f>AH1606/MAX($AH$2:AH1606)-1</f>
        <v>-1.1250688507939643E-2</v>
      </c>
      <c r="AJ1606" s="29">
        <f t="shared" si="283"/>
        <v>1</v>
      </c>
      <c r="AK1606" s="29">
        <f t="shared" si="284"/>
        <v>1</v>
      </c>
      <c r="AL1606" s="30">
        <f t="shared" si="288"/>
        <v>2</v>
      </c>
      <c r="AM1606" s="30">
        <f t="shared" si="285"/>
        <v>2369</v>
      </c>
      <c r="AN1606" s="31">
        <f t="shared" ca="1" si="286"/>
        <v>-1.1250688507939643E-2</v>
      </c>
      <c r="AV1606" t="s">
        <v>1113</v>
      </c>
      <c r="AW1606" t="s">
        <v>31</v>
      </c>
      <c r="AX1606" s="7">
        <v>43685.395833333336</v>
      </c>
      <c r="AY1606">
        <v>120.5</v>
      </c>
      <c r="AZ1606" s="7">
        <v>43685.635416666664</v>
      </c>
      <c r="BA1606">
        <v>0.1</v>
      </c>
      <c r="BB1606" s="8">
        <v>-0.99919999999999998</v>
      </c>
      <c r="BC1606">
        <v>-104607.39</v>
      </c>
      <c r="BD1606" s="8">
        <v>-1.0092000000000001</v>
      </c>
      <c r="BE1606">
        <v>860.21569999999997</v>
      </c>
      <c r="BF1606">
        <v>103655.99</v>
      </c>
      <c r="BG1606">
        <v>10626591.48</v>
      </c>
      <c r="BH1606">
        <v>70</v>
      </c>
      <c r="BI1606">
        <v>-1494.39</v>
      </c>
      <c r="BJ1606" s="8">
        <v>-0.99919999999999998</v>
      </c>
      <c r="BK1606" s="8">
        <v>0.8921</v>
      </c>
      <c r="BL1606" t="s">
        <v>610</v>
      </c>
    </row>
    <row r="1607" spans="1:64" x14ac:dyDescent="0.45">
      <c r="A1607" t="s">
        <v>1099</v>
      </c>
      <c r="B1607" t="s">
        <v>31</v>
      </c>
      <c r="C1607" s="7">
        <v>43685.399305555555</v>
      </c>
      <c r="D1607">
        <v>125.45</v>
      </c>
      <c r="E1607" s="7">
        <v>43685.635416666664</v>
      </c>
      <c r="F1607">
        <v>0.1</v>
      </c>
      <c r="G1607" s="8">
        <v>-0.99919999999999998</v>
      </c>
      <c r="H1607">
        <v>-104600.29</v>
      </c>
      <c r="I1607" s="8">
        <v>-1.0092000000000001</v>
      </c>
      <c r="J1607">
        <v>826.19069999999999</v>
      </c>
      <c r="K1607">
        <v>103645.63</v>
      </c>
      <c r="L1607">
        <v>10521991.189999999</v>
      </c>
      <c r="M1607">
        <v>69</v>
      </c>
      <c r="N1607">
        <v>-1515.95</v>
      </c>
      <c r="O1607" s="8">
        <v>-0.99919999999999998</v>
      </c>
      <c r="P1607" s="8">
        <v>0.30730000000000002</v>
      </c>
      <c r="Q1607" t="s">
        <v>610</v>
      </c>
      <c r="S1607" s="2">
        <v>43685</v>
      </c>
      <c r="T1607" t="s">
        <v>1099</v>
      </c>
      <c r="U1607">
        <v>125.45</v>
      </c>
      <c r="V1607">
        <v>0.1</v>
      </c>
      <c r="W1607">
        <f t="shared" si="289"/>
        <v>19304398.192053992</v>
      </c>
      <c r="X1607">
        <f t="shared" si="279"/>
        <v>48260.995480134981</v>
      </c>
      <c r="Y1607">
        <f t="shared" si="280"/>
        <v>375</v>
      </c>
      <c r="Z1607">
        <f t="shared" si="281"/>
        <v>-47477.0625</v>
      </c>
      <c r="AA1607" t="str">
        <f t="shared" si="282"/>
        <v/>
      </c>
      <c r="AB1607" s="9" t="str">
        <f>IFERROR(AA1607/MAX($A$3:AA1607)-1,"")</f>
        <v/>
      </c>
      <c r="AG1607" s="2">
        <f t="shared" si="287"/>
        <v>44127</v>
      </c>
      <c r="AH1607">
        <v>25142647.375221513</v>
      </c>
      <c r="AI1607" s="9">
        <f>AH1607/MAX($AH$2:AH1607)-1</f>
        <v>-1.1250688507939643E-2</v>
      </c>
      <c r="AJ1607" s="29">
        <f t="shared" si="283"/>
        <v>1</v>
      </c>
      <c r="AK1607" s="29">
        <f t="shared" si="284"/>
        <v>1</v>
      </c>
      <c r="AL1607" s="30">
        <f t="shared" si="288"/>
        <v>2</v>
      </c>
      <c r="AM1607" s="30">
        <f t="shared" si="285"/>
        <v>2369</v>
      </c>
      <c r="AN1607" s="31">
        <f t="shared" ca="1" si="286"/>
        <v>-1.1250688507939643E-2</v>
      </c>
      <c r="AV1607" t="s">
        <v>1099</v>
      </c>
      <c r="AW1607" t="s">
        <v>31</v>
      </c>
      <c r="AX1607" s="7">
        <v>43685.399305555555</v>
      </c>
      <c r="AY1607">
        <v>125.45</v>
      </c>
      <c r="AZ1607" s="7">
        <v>43685.635416666664</v>
      </c>
      <c r="BA1607">
        <v>0.1</v>
      </c>
      <c r="BB1607" s="8">
        <v>-0.99919999999999998</v>
      </c>
      <c r="BC1607">
        <v>-104600.29</v>
      </c>
      <c r="BD1607" s="8">
        <v>-1.0092000000000001</v>
      </c>
      <c r="BE1607">
        <v>826.19069999999999</v>
      </c>
      <c r="BF1607">
        <v>103645.63</v>
      </c>
      <c r="BG1607">
        <v>10521991.189999999</v>
      </c>
      <c r="BH1607">
        <v>69</v>
      </c>
      <c r="BI1607">
        <v>-1515.95</v>
      </c>
      <c r="BJ1607" s="8">
        <v>-0.99919999999999998</v>
      </c>
      <c r="BK1607" s="8">
        <v>0.30730000000000002</v>
      </c>
      <c r="BL1607" t="s">
        <v>610</v>
      </c>
    </row>
    <row r="1608" spans="1:64" x14ac:dyDescent="0.45">
      <c r="A1608" t="s">
        <v>1168</v>
      </c>
      <c r="B1608" t="s">
        <v>31</v>
      </c>
      <c r="C1608" s="7">
        <v>43685.611111111109</v>
      </c>
      <c r="D1608">
        <v>287.14999999999998</v>
      </c>
      <c r="E1608" s="7">
        <v>43686.388888888891</v>
      </c>
      <c r="F1608">
        <v>480.85</v>
      </c>
      <c r="G1608" s="8">
        <v>0.67459999999999998</v>
      </c>
      <c r="H1608">
        <v>58192.67</v>
      </c>
      <c r="I1608" s="8">
        <v>0.64780000000000004</v>
      </c>
      <c r="J1608">
        <v>312.83019999999999</v>
      </c>
      <c r="K1608">
        <v>89829.18</v>
      </c>
      <c r="L1608">
        <v>8024029.2599999998</v>
      </c>
      <c r="M1608">
        <v>14</v>
      </c>
      <c r="N1608">
        <v>4156.62</v>
      </c>
      <c r="O1608" s="8">
        <v>-0.17810000000000001</v>
      </c>
      <c r="P1608" s="8">
        <v>0.73219999999999996</v>
      </c>
      <c r="Q1608" t="s">
        <v>610</v>
      </c>
      <c r="S1608" s="2">
        <v>43685</v>
      </c>
      <c r="T1608" t="s">
        <v>1168</v>
      </c>
      <c r="U1608">
        <v>287.14999999999998</v>
      </c>
      <c r="V1608">
        <v>480.85</v>
      </c>
      <c r="W1608">
        <f t="shared" si="289"/>
        <v>19304398.192053992</v>
      </c>
      <c r="X1608">
        <f t="shared" si="279"/>
        <v>48260.995480134981</v>
      </c>
      <c r="Y1608">
        <f t="shared" si="280"/>
        <v>175</v>
      </c>
      <c r="Z1608">
        <f t="shared" si="281"/>
        <v>32553.500000000007</v>
      </c>
      <c r="AA1608">
        <f t="shared" si="282"/>
        <v>19240832.229553994</v>
      </c>
      <c r="AB1608" s="9">
        <f>IFERROR(AA1608/MAX($A$3:AA1608)-1,"")</f>
        <v>-1.4288010521289474E-2</v>
      </c>
      <c r="AG1608" s="2">
        <f t="shared" si="287"/>
        <v>44128</v>
      </c>
      <c r="AH1608">
        <v>25142647.375221513</v>
      </c>
      <c r="AI1608" s="9">
        <f>AH1608/MAX($AH$2:AH1608)-1</f>
        <v>-1.1250688507939643E-2</v>
      </c>
      <c r="AJ1608" s="29">
        <f t="shared" si="283"/>
        <v>1</v>
      </c>
      <c r="AK1608" s="29">
        <f t="shared" si="284"/>
        <v>1</v>
      </c>
      <c r="AL1608" s="30">
        <f t="shared" si="288"/>
        <v>2</v>
      </c>
      <c r="AM1608" s="30">
        <f t="shared" si="285"/>
        <v>2369</v>
      </c>
      <c r="AN1608" s="31">
        <f t="shared" ca="1" si="286"/>
        <v>-1.1250688507939643E-2</v>
      </c>
      <c r="AV1608" t="s">
        <v>1168</v>
      </c>
      <c r="AW1608" t="s">
        <v>31</v>
      </c>
      <c r="AX1608" s="7">
        <v>43685.611111111109</v>
      </c>
      <c r="AY1608">
        <v>287.14999999999998</v>
      </c>
      <c r="AZ1608" s="7">
        <v>43686.388888888891</v>
      </c>
      <c r="BA1608">
        <v>480.85</v>
      </c>
      <c r="BB1608" s="8">
        <v>0.67459999999999998</v>
      </c>
      <c r="BC1608">
        <v>58192.67</v>
      </c>
      <c r="BD1608" s="8">
        <v>0.64780000000000004</v>
      </c>
      <c r="BE1608">
        <v>312.83019999999999</v>
      </c>
      <c r="BF1608">
        <v>89829.18</v>
      </c>
      <c r="BG1608">
        <v>8024029.2599999998</v>
      </c>
      <c r="BH1608">
        <v>14</v>
      </c>
      <c r="BI1608">
        <v>4156.62</v>
      </c>
      <c r="BJ1608" s="8">
        <v>-0.17810000000000001</v>
      </c>
      <c r="BK1608" s="8">
        <v>0.73219999999999996</v>
      </c>
      <c r="BL1608" t="s">
        <v>610</v>
      </c>
    </row>
    <row r="1609" spans="1:64" x14ac:dyDescent="0.45">
      <c r="A1609" t="s">
        <v>1134</v>
      </c>
      <c r="B1609" t="s">
        <v>31</v>
      </c>
      <c r="C1609" s="7">
        <v>43686.524305555555</v>
      </c>
      <c r="D1609">
        <v>197.75</v>
      </c>
      <c r="E1609" s="7">
        <v>43690.385416666664</v>
      </c>
      <c r="F1609">
        <v>45.1</v>
      </c>
      <c r="G1609" s="8">
        <v>-0.77190000000000003</v>
      </c>
      <c r="H1609">
        <v>-80468.259999999995</v>
      </c>
      <c r="I1609" s="8">
        <v>-0.78420000000000001</v>
      </c>
      <c r="J1609">
        <v>518.88729999999998</v>
      </c>
      <c r="K1609">
        <v>102609.96</v>
      </c>
      <c r="L1609">
        <v>10441522.93</v>
      </c>
      <c r="M1609">
        <v>38</v>
      </c>
      <c r="N1609">
        <v>-2117.59</v>
      </c>
      <c r="O1609" s="8">
        <v>-0.77190000000000003</v>
      </c>
      <c r="P1609" s="8">
        <v>6.1899999999999997E-2</v>
      </c>
      <c r="Q1609" t="s">
        <v>610</v>
      </c>
      <c r="S1609" s="2">
        <v>43686</v>
      </c>
      <c r="T1609" t="s">
        <v>1134</v>
      </c>
      <c r="U1609">
        <v>197.75</v>
      </c>
      <c r="V1609">
        <v>45.1</v>
      </c>
      <c r="W1609">
        <f t="shared" si="289"/>
        <v>19240832.229553994</v>
      </c>
      <c r="X1609">
        <f t="shared" si="279"/>
        <v>48102.080573884989</v>
      </c>
      <c r="Y1609">
        <f t="shared" si="280"/>
        <v>250</v>
      </c>
      <c r="Z1609">
        <f t="shared" si="281"/>
        <v>-38769.625</v>
      </c>
      <c r="AA1609">
        <f t="shared" si="282"/>
        <v>19202062.604553994</v>
      </c>
      <c r="AB1609" s="9">
        <f>IFERROR(AA1609/MAX($A$3:AA1609)-1,"")</f>
        <v>-1.6274186780931399E-2</v>
      </c>
      <c r="AG1609" s="2">
        <f t="shared" si="287"/>
        <v>44129</v>
      </c>
      <c r="AH1609">
        <v>25142647.375221513</v>
      </c>
      <c r="AI1609" s="9">
        <f>AH1609/MAX($AH$2:AH1609)-1</f>
        <v>-1.1250688507939643E-2</v>
      </c>
      <c r="AJ1609" s="29">
        <f t="shared" si="283"/>
        <v>1</v>
      </c>
      <c r="AK1609" s="29">
        <f t="shared" si="284"/>
        <v>1</v>
      </c>
      <c r="AL1609" s="30">
        <f t="shared" si="288"/>
        <v>2</v>
      </c>
      <c r="AM1609" s="30">
        <f t="shared" si="285"/>
        <v>2369</v>
      </c>
      <c r="AN1609" s="31">
        <f t="shared" ca="1" si="286"/>
        <v>-1.1250688507939643E-2</v>
      </c>
      <c r="AV1609" t="s">
        <v>1134</v>
      </c>
      <c r="AW1609" t="s">
        <v>31</v>
      </c>
      <c r="AX1609" s="7">
        <v>43686.524305555555</v>
      </c>
      <c r="AY1609">
        <v>197.75</v>
      </c>
      <c r="AZ1609" s="7">
        <v>43690.385416666664</v>
      </c>
      <c r="BA1609">
        <v>45.1</v>
      </c>
      <c r="BB1609" s="8">
        <v>-0.77190000000000003</v>
      </c>
      <c r="BC1609">
        <v>-80468.259999999995</v>
      </c>
      <c r="BD1609" s="8">
        <v>-0.78420000000000001</v>
      </c>
      <c r="BE1609">
        <v>518.88729999999998</v>
      </c>
      <c r="BF1609">
        <v>102609.96</v>
      </c>
      <c r="BG1609">
        <v>10441522.93</v>
      </c>
      <c r="BH1609">
        <v>38</v>
      </c>
      <c r="BI1609">
        <v>-2117.59</v>
      </c>
      <c r="BJ1609" s="8">
        <v>-0.77190000000000003</v>
      </c>
      <c r="BK1609" s="8">
        <v>6.1899999999999997E-2</v>
      </c>
      <c r="BL1609" t="s">
        <v>610</v>
      </c>
    </row>
    <row r="1610" spans="1:64" x14ac:dyDescent="0.45">
      <c r="A1610" t="s">
        <v>1174</v>
      </c>
      <c r="B1610" t="s">
        <v>31</v>
      </c>
      <c r="C1610" s="7">
        <v>43690.395833333336</v>
      </c>
      <c r="D1610">
        <v>162.5</v>
      </c>
      <c r="E1610" s="7">
        <v>43691.385416666664</v>
      </c>
      <c r="F1610">
        <v>335.3</v>
      </c>
      <c r="G1610" s="8">
        <v>1.0633999999999999</v>
      </c>
      <c r="H1610">
        <v>105554.99</v>
      </c>
      <c r="I1610" s="8">
        <v>1.0327999999999999</v>
      </c>
      <c r="J1610">
        <v>628.96990000000005</v>
      </c>
      <c r="K1610">
        <v>102207.61</v>
      </c>
      <c r="L1610">
        <v>10547077.91</v>
      </c>
      <c r="M1610">
        <v>75</v>
      </c>
      <c r="N1610">
        <v>1407.4</v>
      </c>
      <c r="O1610" s="8">
        <v>-0.4052</v>
      </c>
      <c r="P1610" s="8">
        <v>1.7384999999999999</v>
      </c>
      <c r="Q1610" t="s">
        <v>610</v>
      </c>
      <c r="S1610" s="2">
        <v>43690</v>
      </c>
      <c r="T1610" t="s">
        <v>1174</v>
      </c>
      <c r="U1610">
        <v>162.5</v>
      </c>
      <c r="V1610">
        <v>335.3</v>
      </c>
      <c r="W1610">
        <f t="shared" si="289"/>
        <v>19202062.604553994</v>
      </c>
      <c r="X1610">
        <f t="shared" si="279"/>
        <v>48005.156511384987</v>
      </c>
      <c r="Y1610">
        <f t="shared" si="280"/>
        <v>300</v>
      </c>
      <c r="Z1610">
        <f t="shared" si="281"/>
        <v>50346.6</v>
      </c>
      <c r="AA1610" t="str">
        <f t="shared" si="282"/>
        <v/>
      </c>
      <c r="AB1610" s="9" t="str">
        <f>IFERROR(AA1610/MAX($A$3:AA1610)-1,"")</f>
        <v/>
      </c>
      <c r="AG1610" s="2">
        <f t="shared" si="287"/>
        <v>44130</v>
      </c>
      <c r="AH1610">
        <v>25152948.500221513</v>
      </c>
      <c r="AI1610" s="9">
        <f>AH1610/MAX($AH$2:AH1610)-1</f>
        <v>-1.0845590743199796E-2</v>
      </c>
      <c r="AJ1610" s="29">
        <f t="shared" si="283"/>
        <v>1</v>
      </c>
      <c r="AK1610" s="29">
        <f t="shared" si="284"/>
        <v>1</v>
      </c>
      <c r="AL1610" s="30">
        <f t="shared" si="288"/>
        <v>2</v>
      </c>
      <c r="AM1610" s="30">
        <f t="shared" si="285"/>
        <v>2369</v>
      </c>
      <c r="AN1610" s="31">
        <f t="shared" ca="1" si="286"/>
        <v>-1.0845590743199796E-2</v>
      </c>
      <c r="AV1610" t="s">
        <v>1174</v>
      </c>
      <c r="AW1610" t="s">
        <v>31</v>
      </c>
      <c r="AX1610" s="7">
        <v>43690.395833333336</v>
      </c>
      <c r="AY1610">
        <v>162.5</v>
      </c>
      <c r="AZ1610" s="7">
        <v>43691.385416666664</v>
      </c>
      <c r="BA1610">
        <v>335.3</v>
      </c>
      <c r="BB1610" s="8">
        <v>1.0633999999999999</v>
      </c>
      <c r="BC1610">
        <v>105554.99</v>
      </c>
      <c r="BD1610" s="8">
        <v>1.0327999999999999</v>
      </c>
      <c r="BE1610">
        <v>628.96990000000005</v>
      </c>
      <c r="BF1610">
        <v>102207.61</v>
      </c>
      <c r="BG1610">
        <v>10547077.91</v>
      </c>
      <c r="BH1610">
        <v>75</v>
      </c>
      <c r="BI1610">
        <v>1407.4</v>
      </c>
      <c r="BJ1610" s="8">
        <v>-0.4052</v>
      </c>
      <c r="BK1610" s="8">
        <v>1.7384999999999999</v>
      </c>
      <c r="BL1610" t="s">
        <v>610</v>
      </c>
    </row>
    <row r="1611" spans="1:64" x14ac:dyDescent="0.45">
      <c r="A1611" t="s">
        <v>1169</v>
      </c>
      <c r="B1611" t="s">
        <v>31</v>
      </c>
      <c r="C1611" s="7">
        <v>43690.552083333336</v>
      </c>
      <c r="D1611">
        <v>140.6</v>
      </c>
      <c r="E1611" s="7">
        <v>43691.385416666664</v>
      </c>
      <c r="F1611">
        <v>261.35000000000002</v>
      </c>
      <c r="G1611" s="8">
        <v>0.85880000000000001</v>
      </c>
      <c r="H1611">
        <v>84874.59</v>
      </c>
      <c r="I1611" s="8">
        <v>0.83020000000000005</v>
      </c>
      <c r="J1611">
        <v>727.09870000000001</v>
      </c>
      <c r="K1611">
        <v>102230.08</v>
      </c>
      <c r="L1611">
        <v>10631952.51</v>
      </c>
      <c r="M1611">
        <v>30</v>
      </c>
      <c r="N1611">
        <v>2829.15</v>
      </c>
      <c r="O1611" s="8">
        <v>-0.12520000000000001</v>
      </c>
      <c r="P1611" s="8">
        <v>1.5565</v>
      </c>
      <c r="Q1611" t="s">
        <v>610</v>
      </c>
      <c r="S1611" s="2">
        <v>43690</v>
      </c>
      <c r="T1611" t="s">
        <v>1169</v>
      </c>
      <c r="U1611">
        <v>140.6</v>
      </c>
      <c r="V1611">
        <v>261.35000000000002</v>
      </c>
      <c r="W1611">
        <f t="shared" si="289"/>
        <v>19202062.604553994</v>
      </c>
      <c r="X1611">
        <f t="shared" si="279"/>
        <v>48005.156511384987</v>
      </c>
      <c r="Y1611">
        <f t="shared" si="280"/>
        <v>350</v>
      </c>
      <c r="Z1611">
        <f t="shared" si="281"/>
        <v>40855.67500000001</v>
      </c>
      <c r="AA1611" t="str">
        <f t="shared" si="282"/>
        <v/>
      </c>
      <c r="AB1611" s="9" t="str">
        <f>IFERROR(AA1611/MAX($A$3:AA1611)-1,"")</f>
        <v/>
      </c>
      <c r="AG1611" s="2">
        <f t="shared" si="287"/>
        <v>44131</v>
      </c>
      <c r="AH1611">
        <v>25145307.275221512</v>
      </c>
      <c r="AI1611" s="9">
        <f>AH1611/MAX($AH$2:AH1611)-1</f>
        <v>-1.1146086384925757E-2</v>
      </c>
      <c r="AJ1611" s="29">
        <f t="shared" si="283"/>
        <v>1</v>
      </c>
      <c r="AK1611" s="29">
        <f t="shared" si="284"/>
        <v>1</v>
      </c>
      <c r="AL1611" s="30">
        <f t="shared" si="288"/>
        <v>2</v>
      </c>
      <c r="AM1611" s="30">
        <f t="shared" si="285"/>
        <v>2369</v>
      </c>
      <c r="AN1611" s="31">
        <f t="shared" ca="1" si="286"/>
        <v>-1.1146086384925757E-2</v>
      </c>
      <c r="AV1611" t="s">
        <v>1169</v>
      </c>
      <c r="AW1611" t="s">
        <v>31</v>
      </c>
      <c r="AX1611" s="7">
        <v>43690.552083333336</v>
      </c>
      <c r="AY1611">
        <v>140.6</v>
      </c>
      <c r="AZ1611" s="7">
        <v>43691.385416666664</v>
      </c>
      <c r="BA1611">
        <v>261.35000000000002</v>
      </c>
      <c r="BB1611" s="8">
        <v>0.85880000000000001</v>
      </c>
      <c r="BC1611">
        <v>84874.59</v>
      </c>
      <c r="BD1611" s="8">
        <v>0.83020000000000005</v>
      </c>
      <c r="BE1611">
        <v>727.09870000000001</v>
      </c>
      <c r="BF1611">
        <v>102230.08</v>
      </c>
      <c r="BG1611">
        <v>10631952.51</v>
      </c>
      <c r="BH1611">
        <v>30</v>
      </c>
      <c r="BI1611">
        <v>2829.15</v>
      </c>
      <c r="BJ1611" s="8">
        <v>-0.12520000000000001</v>
      </c>
      <c r="BK1611" s="8">
        <v>1.5565</v>
      </c>
      <c r="BL1611" t="s">
        <v>610</v>
      </c>
    </row>
    <row r="1612" spans="1:64" x14ac:dyDescent="0.45">
      <c r="A1612" t="s">
        <v>1109</v>
      </c>
      <c r="B1612" t="s">
        <v>31</v>
      </c>
      <c r="C1612" s="7">
        <v>43690.565972222219</v>
      </c>
      <c r="D1612">
        <v>123.85</v>
      </c>
      <c r="E1612" s="7">
        <v>43691.388888888891</v>
      </c>
      <c r="F1612">
        <v>126.9</v>
      </c>
      <c r="G1612" s="8">
        <v>2.46E-2</v>
      </c>
      <c r="H1612">
        <v>394.75</v>
      </c>
      <c r="I1612" s="8">
        <v>4.4000000000000003E-3</v>
      </c>
      <c r="J1612">
        <v>727.65560000000005</v>
      </c>
      <c r="K1612">
        <v>90120.15</v>
      </c>
      <c r="L1612">
        <v>8024424.0099999998</v>
      </c>
      <c r="M1612">
        <v>27</v>
      </c>
      <c r="N1612">
        <v>14.62</v>
      </c>
      <c r="O1612" s="8">
        <v>-0.111</v>
      </c>
      <c r="P1612" s="8">
        <v>1.3091999999999999</v>
      </c>
      <c r="Q1612" t="s">
        <v>610</v>
      </c>
      <c r="S1612" s="2">
        <v>43690</v>
      </c>
      <c r="T1612" t="s">
        <v>1109</v>
      </c>
      <c r="U1612">
        <v>123.85</v>
      </c>
      <c r="V1612">
        <v>126.9</v>
      </c>
      <c r="W1612">
        <f t="shared" si="289"/>
        <v>19202062.604553994</v>
      </c>
      <c r="X1612">
        <f t="shared" si="279"/>
        <v>48005.156511384987</v>
      </c>
      <c r="Y1612">
        <f t="shared" si="280"/>
        <v>400</v>
      </c>
      <c r="Z1612">
        <f t="shared" si="281"/>
        <v>217.00000000000159</v>
      </c>
      <c r="AA1612" t="str">
        <f t="shared" si="282"/>
        <v/>
      </c>
      <c r="AB1612" s="9" t="str">
        <f>IFERROR(AA1612/MAX($A$3:AA1612)-1,"")</f>
        <v/>
      </c>
      <c r="AG1612" s="2">
        <f t="shared" si="287"/>
        <v>44132</v>
      </c>
      <c r="AH1612">
        <v>25280062.825221512</v>
      </c>
      <c r="AI1612" s="9">
        <f>AH1612/MAX($AH$2:AH1612)-1</f>
        <v>-5.8467455759088072E-3</v>
      </c>
      <c r="AJ1612" s="29">
        <f t="shared" si="283"/>
        <v>1</v>
      </c>
      <c r="AK1612" s="29">
        <f t="shared" si="284"/>
        <v>1</v>
      </c>
      <c r="AL1612" s="30">
        <f t="shared" si="288"/>
        <v>2</v>
      </c>
      <c r="AM1612" s="30">
        <f t="shared" si="285"/>
        <v>2369</v>
      </c>
      <c r="AN1612" s="31">
        <f t="shared" ca="1" si="286"/>
        <v>-5.8467455759088072E-3</v>
      </c>
      <c r="AV1612" t="s">
        <v>1109</v>
      </c>
      <c r="AW1612" t="s">
        <v>31</v>
      </c>
      <c r="AX1612" s="7">
        <v>43690.565972222219</v>
      </c>
      <c r="AY1612">
        <v>123.85</v>
      </c>
      <c r="AZ1612" s="7">
        <v>43691.388888888891</v>
      </c>
      <c r="BA1612">
        <v>126.9</v>
      </c>
      <c r="BB1612" s="8">
        <v>2.46E-2</v>
      </c>
      <c r="BC1612">
        <v>394.75</v>
      </c>
      <c r="BD1612" s="8">
        <v>4.4000000000000003E-3</v>
      </c>
      <c r="BE1612">
        <v>727.65560000000005</v>
      </c>
      <c r="BF1612">
        <v>90120.15</v>
      </c>
      <c r="BG1612">
        <v>8024424.0099999998</v>
      </c>
      <c r="BH1612">
        <v>27</v>
      </c>
      <c r="BI1612">
        <v>14.62</v>
      </c>
      <c r="BJ1612" s="8">
        <v>-0.111</v>
      </c>
      <c r="BK1612" s="8">
        <v>1.3091999999999999</v>
      </c>
      <c r="BL1612" t="s">
        <v>610</v>
      </c>
    </row>
    <row r="1613" spans="1:64" x14ac:dyDescent="0.45">
      <c r="A1613" t="s">
        <v>1169</v>
      </c>
      <c r="B1613" t="s">
        <v>31</v>
      </c>
      <c r="C1613" s="7">
        <v>43690.572916666664</v>
      </c>
      <c r="D1613">
        <v>166.75</v>
      </c>
      <c r="E1613" s="7">
        <v>43691.388888888891</v>
      </c>
      <c r="F1613">
        <v>183.9</v>
      </c>
      <c r="G1613" s="8">
        <v>0.1028</v>
      </c>
      <c r="H1613">
        <v>7373.89</v>
      </c>
      <c r="I1613" s="8">
        <v>8.1799999999999998E-2</v>
      </c>
      <c r="J1613">
        <v>540.46900000000005</v>
      </c>
      <c r="K1613">
        <v>90123.199999999997</v>
      </c>
      <c r="L1613">
        <v>8031797.9000000004</v>
      </c>
      <c r="M1613">
        <v>25</v>
      </c>
      <c r="N1613">
        <v>294.95999999999998</v>
      </c>
      <c r="O1613" s="8">
        <v>-1.35E-2</v>
      </c>
      <c r="P1613" s="8">
        <v>1.1556</v>
      </c>
      <c r="Q1613" t="s">
        <v>610</v>
      </c>
      <c r="S1613" s="2">
        <v>43690</v>
      </c>
      <c r="T1613" t="s">
        <v>1169</v>
      </c>
      <c r="U1613">
        <v>166.75</v>
      </c>
      <c r="V1613">
        <v>183.9</v>
      </c>
      <c r="W1613">
        <f t="shared" si="289"/>
        <v>19202062.604553994</v>
      </c>
      <c r="X1613">
        <f t="shared" si="279"/>
        <v>48005.156511384987</v>
      </c>
      <c r="Y1613">
        <f t="shared" si="280"/>
        <v>300</v>
      </c>
      <c r="Z1613">
        <f t="shared" si="281"/>
        <v>4093.0500000000052</v>
      </c>
      <c r="AA1613">
        <f t="shared" si="282"/>
        <v>19297574.929553993</v>
      </c>
      <c r="AB1613" s="9">
        <f>IFERROR(AA1613/MAX($A$3:AA1613)-1,"")</f>
        <v>-1.1381069748765071E-2</v>
      </c>
      <c r="AG1613" s="2">
        <f t="shared" si="287"/>
        <v>44133</v>
      </c>
      <c r="AH1613">
        <v>25218006.425221514</v>
      </c>
      <c r="AI1613" s="9">
        <f>AH1613/MAX($AH$2:AH1613)-1</f>
        <v>-8.287149796593396E-3</v>
      </c>
      <c r="AJ1613" s="29">
        <f t="shared" si="283"/>
        <v>1</v>
      </c>
      <c r="AK1613" s="29">
        <f t="shared" si="284"/>
        <v>1</v>
      </c>
      <c r="AL1613" s="30">
        <f t="shared" si="288"/>
        <v>2</v>
      </c>
      <c r="AM1613" s="30">
        <f t="shared" si="285"/>
        <v>2369</v>
      </c>
      <c r="AN1613" s="31">
        <f t="shared" ca="1" si="286"/>
        <v>-8.287149796593396E-3</v>
      </c>
      <c r="AV1613" t="s">
        <v>1169</v>
      </c>
      <c r="AW1613" t="s">
        <v>31</v>
      </c>
      <c r="AX1613" s="7">
        <v>43690.572916666664</v>
      </c>
      <c r="AY1613">
        <v>166.75</v>
      </c>
      <c r="AZ1613" s="7">
        <v>43691.388888888891</v>
      </c>
      <c r="BA1613">
        <v>183.9</v>
      </c>
      <c r="BB1613" s="8">
        <v>0.1028</v>
      </c>
      <c r="BC1613">
        <v>7373.89</v>
      </c>
      <c r="BD1613" s="8">
        <v>8.1799999999999998E-2</v>
      </c>
      <c r="BE1613">
        <v>540.46900000000005</v>
      </c>
      <c r="BF1613">
        <v>90123.199999999997</v>
      </c>
      <c r="BG1613">
        <v>8031797.9000000004</v>
      </c>
      <c r="BH1613">
        <v>25</v>
      </c>
      <c r="BI1613">
        <v>294.95999999999998</v>
      </c>
      <c r="BJ1613" s="8">
        <v>-1.35E-2</v>
      </c>
      <c r="BK1613" s="8">
        <v>1.1556</v>
      </c>
      <c r="BL1613" t="s">
        <v>610</v>
      </c>
    </row>
    <row r="1614" spans="1:64" x14ac:dyDescent="0.45">
      <c r="A1614" t="s">
        <v>1103</v>
      </c>
      <c r="B1614" t="s">
        <v>31</v>
      </c>
      <c r="C1614" s="7">
        <v>43691.434027777781</v>
      </c>
      <c r="D1614">
        <v>84.5</v>
      </c>
      <c r="E1614" s="7">
        <v>43691.635416666664</v>
      </c>
      <c r="F1614">
        <v>13.1</v>
      </c>
      <c r="G1614" s="8">
        <v>-0.84499999999999997</v>
      </c>
      <c r="H1614">
        <v>-88358.47</v>
      </c>
      <c r="I1614" s="8">
        <v>-0.85650000000000004</v>
      </c>
      <c r="J1614">
        <v>1220.826</v>
      </c>
      <c r="K1614">
        <v>103159.76</v>
      </c>
      <c r="L1614">
        <v>10543594.039999999</v>
      </c>
      <c r="M1614">
        <v>59</v>
      </c>
      <c r="N1614">
        <v>-1497.6</v>
      </c>
      <c r="O1614" s="8">
        <v>-0.9385</v>
      </c>
      <c r="P1614" s="8">
        <v>0.70409999999999995</v>
      </c>
      <c r="Q1614" t="s">
        <v>610</v>
      </c>
      <c r="S1614" s="2">
        <v>43691</v>
      </c>
      <c r="T1614" t="s">
        <v>1103</v>
      </c>
      <c r="U1614">
        <v>84.5</v>
      </c>
      <c r="V1614">
        <v>13.1</v>
      </c>
      <c r="W1614">
        <f t="shared" si="289"/>
        <v>19297574.929553993</v>
      </c>
      <c r="X1614">
        <f t="shared" si="279"/>
        <v>48243.93732388498</v>
      </c>
      <c r="Y1614">
        <f t="shared" si="280"/>
        <v>575</v>
      </c>
      <c r="Z1614">
        <f t="shared" si="281"/>
        <v>-41616.200000000004</v>
      </c>
      <c r="AA1614" t="str">
        <f t="shared" si="282"/>
        <v/>
      </c>
      <c r="AB1614" s="9" t="str">
        <f>IFERROR(AA1614/MAX($A$3:AA1614)-1,"")</f>
        <v/>
      </c>
      <c r="AG1614" s="2">
        <f t="shared" si="287"/>
        <v>44134</v>
      </c>
      <c r="AH1614">
        <v>25218006.425221514</v>
      </c>
      <c r="AI1614" s="9">
        <f>AH1614/MAX($AH$2:AH1614)-1</f>
        <v>-8.287149796593396E-3</v>
      </c>
      <c r="AJ1614" s="29">
        <f t="shared" si="283"/>
        <v>1</v>
      </c>
      <c r="AK1614" s="29">
        <f t="shared" si="284"/>
        <v>1</v>
      </c>
      <c r="AL1614" s="30">
        <f t="shared" si="288"/>
        <v>2</v>
      </c>
      <c r="AM1614" s="30">
        <f t="shared" si="285"/>
        <v>2369</v>
      </c>
      <c r="AN1614" s="31">
        <f t="shared" ca="1" si="286"/>
        <v>-8.287149796593396E-3</v>
      </c>
      <c r="AV1614" t="s">
        <v>1103</v>
      </c>
      <c r="AW1614" t="s">
        <v>31</v>
      </c>
      <c r="AX1614" s="7">
        <v>43691.434027777781</v>
      </c>
      <c r="AY1614">
        <v>84.5</v>
      </c>
      <c r="AZ1614" s="7">
        <v>43691.635416666664</v>
      </c>
      <c r="BA1614">
        <v>13.1</v>
      </c>
      <c r="BB1614" s="8">
        <v>-0.84499999999999997</v>
      </c>
      <c r="BC1614">
        <v>-88358.47</v>
      </c>
      <c r="BD1614" s="8">
        <v>-0.85650000000000004</v>
      </c>
      <c r="BE1614">
        <v>1220.826</v>
      </c>
      <c r="BF1614">
        <v>103159.76</v>
      </c>
      <c r="BG1614">
        <v>10543594.039999999</v>
      </c>
      <c r="BH1614">
        <v>59</v>
      </c>
      <c r="BI1614">
        <v>-1497.6</v>
      </c>
      <c r="BJ1614" s="8">
        <v>-0.9385</v>
      </c>
      <c r="BK1614" s="8">
        <v>0.70409999999999995</v>
      </c>
      <c r="BL1614" t="s">
        <v>610</v>
      </c>
    </row>
    <row r="1615" spans="1:64" x14ac:dyDescent="0.45">
      <c r="A1615" t="s">
        <v>1168</v>
      </c>
      <c r="B1615" t="s">
        <v>31</v>
      </c>
      <c r="C1615" s="7">
        <v>43691.472222222219</v>
      </c>
      <c r="D1615">
        <v>322.45</v>
      </c>
      <c r="E1615" s="7">
        <v>43693.388888888891</v>
      </c>
      <c r="F1615">
        <v>184.75</v>
      </c>
      <c r="G1615" s="8">
        <v>-0.42699999999999999</v>
      </c>
      <c r="H1615">
        <v>-39919.919999999998</v>
      </c>
      <c r="I1615" s="8">
        <v>-0.44280000000000003</v>
      </c>
      <c r="J1615">
        <v>279.60610000000003</v>
      </c>
      <c r="K1615">
        <v>90158.99</v>
      </c>
      <c r="L1615">
        <v>7991877.9800000004</v>
      </c>
      <c r="M1615">
        <v>54</v>
      </c>
      <c r="N1615">
        <v>-739.26</v>
      </c>
      <c r="O1615" s="8">
        <v>-0.53449999999999998</v>
      </c>
      <c r="P1615" s="8">
        <v>9.1300000000000006E-2</v>
      </c>
      <c r="Q1615" t="s">
        <v>610</v>
      </c>
      <c r="S1615" s="2">
        <v>43691</v>
      </c>
      <c r="T1615" t="s">
        <v>1168</v>
      </c>
      <c r="U1615">
        <v>322.45</v>
      </c>
      <c r="V1615">
        <v>184.75</v>
      </c>
      <c r="W1615">
        <f t="shared" si="289"/>
        <v>19297574.929553993</v>
      </c>
      <c r="X1615">
        <f t="shared" si="279"/>
        <v>48243.93732388498</v>
      </c>
      <c r="Y1615">
        <f t="shared" si="280"/>
        <v>150</v>
      </c>
      <c r="Z1615">
        <f t="shared" si="281"/>
        <v>-21415.799999999996</v>
      </c>
      <c r="AA1615" t="str">
        <f t="shared" si="282"/>
        <v/>
      </c>
      <c r="AB1615" s="9" t="str">
        <f>IFERROR(AA1615/MAX($A$3:AA1615)-1,"")</f>
        <v/>
      </c>
      <c r="AG1615" s="2">
        <f t="shared" si="287"/>
        <v>44135</v>
      </c>
      <c r="AH1615">
        <v>25218006.425221514</v>
      </c>
      <c r="AI1615" s="9">
        <f>AH1615/MAX($AH$2:AH1615)-1</f>
        <v>-8.287149796593396E-3</v>
      </c>
      <c r="AJ1615" s="29">
        <f t="shared" si="283"/>
        <v>1</v>
      </c>
      <c r="AK1615" s="29">
        <f t="shared" si="284"/>
        <v>1</v>
      </c>
      <c r="AL1615" s="30">
        <f t="shared" si="288"/>
        <v>2</v>
      </c>
      <c r="AM1615" s="30">
        <f t="shared" si="285"/>
        <v>2369</v>
      </c>
      <c r="AN1615" s="31">
        <f t="shared" ca="1" si="286"/>
        <v>-8.287149796593396E-3</v>
      </c>
      <c r="AV1615" t="s">
        <v>1168</v>
      </c>
      <c r="AW1615" t="s">
        <v>31</v>
      </c>
      <c r="AX1615" s="7">
        <v>43691.472222222219</v>
      </c>
      <c r="AY1615">
        <v>322.45</v>
      </c>
      <c r="AZ1615" s="7">
        <v>43693.388888888891</v>
      </c>
      <c r="BA1615">
        <v>184.75</v>
      </c>
      <c r="BB1615" s="8">
        <v>-0.42699999999999999</v>
      </c>
      <c r="BC1615">
        <v>-39919.919999999998</v>
      </c>
      <c r="BD1615" s="8">
        <v>-0.44280000000000003</v>
      </c>
      <c r="BE1615">
        <v>279.60610000000003</v>
      </c>
      <c r="BF1615">
        <v>90158.99</v>
      </c>
      <c r="BG1615">
        <v>7991877.9800000004</v>
      </c>
      <c r="BH1615">
        <v>54</v>
      </c>
      <c r="BI1615">
        <v>-739.26</v>
      </c>
      <c r="BJ1615" s="8">
        <v>-0.53449999999999998</v>
      </c>
      <c r="BK1615" s="8">
        <v>9.1300000000000006E-2</v>
      </c>
      <c r="BL1615" t="s">
        <v>610</v>
      </c>
    </row>
    <row r="1616" spans="1:64" x14ac:dyDescent="0.45">
      <c r="A1616" t="s">
        <v>1170</v>
      </c>
      <c r="B1616" t="s">
        <v>31</v>
      </c>
      <c r="C1616" s="7">
        <v>43691.565972222219</v>
      </c>
      <c r="D1616">
        <v>290</v>
      </c>
      <c r="E1616" s="7">
        <v>43693.388888888891</v>
      </c>
      <c r="F1616">
        <v>150.9</v>
      </c>
      <c r="G1616" s="8">
        <v>-0.47970000000000002</v>
      </c>
      <c r="H1616">
        <v>-44609.81</v>
      </c>
      <c r="I1616" s="8">
        <v>-0.49490000000000001</v>
      </c>
      <c r="J1616">
        <v>310.8503</v>
      </c>
      <c r="K1616">
        <v>90146.58</v>
      </c>
      <c r="L1616">
        <v>7947268.1699999999</v>
      </c>
      <c r="M1616">
        <v>27</v>
      </c>
      <c r="N1616">
        <v>-1652.22</v>
      </c>
      <c r="O1616" s="8">
        <v>-0.49120000000000003</v>
      </c>
      <c r="P1616" s="8">
        <v>2.8299999999999999E-2</v>
      </c>
      <c r="Q1616" t="s">
        <v>610</v>
      </c>
      <c r="S1616" s="2">
        <v>43691</v>
      </c>
      <c r="T1616" t="s">
        <v>1170</v>
      </c>
      <c r="U1616">
        <v>290</v>
      </c>
      <c r="V1616">
        <v>150.9</v>
      </c>
      <c r="W1616">
        <f t="shared" si="289"/>
        <v>19297574.929553993</v>
      </c>
      <c r="X1616">
        <f t="shared" si="279"/>
        <v>48243.93732388498</v>
      </c>
      <c r="Y1616">
        <f t="shared" si="280"/>
        <v>175</v>
      </c>
      <c r="Z1616">
        <f t="shared" si="281"/>
        <v>-25114.074999999997</v>
      </c>
      <c r="AA1616" t="str">
        <f t="shared" si="282"/>
        <v/>
      </c>
      <c r="AB1616" s="9" t="str">
        <f>IFERROR(AA1616/MAX($A$3:AA1616)-1,"")</f>
        <v/>
      </c>
      <c r="AG1616" s="2">
        <f t="shared" si="287"/>
        <v>44136</v>
      </c>
      <c r="AH1616">
        <v>25218006.425221514</v>
      </c>
      <c r="AI1616" s="9">
        <f>AH1616/MAX($AH$2:AH1616)-1</f>
        <v>-8.287149796593396E-3</v>
      </c>
      <c r="AJ1616" s="29">
        <f t="shared" si="283"/>
        <v>1</v>
      </c>
      <c r="AK1616" s="29">
        <f t="shared" si="284"/>
        <v>1</v>
      </c>
      <c r="AL1616" s="30">
        <f t="shared" si="288"/>
        <v>2</v>
      </c>
      <c r="AM1616" s="30">
        <f t="shared" si="285"/>
        <v>2369</v>
      </c>
      <c r="AN1616" s="31">
        <f t="shared" ca="1" si="286"/>
        <v>-8.287149796593396E-3</v>
      </c>
      <c r="AV1616" t="s">
        <v>1170</v>
      </c>
      <c r="AW1616" t="s">
        <v>31</v>
      </c>
      <c r="AX1616" s="7">
        <v>43691.565972222219</v>
      </c>
      <c r="AY1616">
        <v>290</v>
      </c>
      <c r="AZ1616" s="7">
        <v>43693.388888888891</v>
      </c>
      <c r="BA1616">
        <v>150.9</v>
      </c>
      <c r="BB1616" s="8">
        <v>-0.47970000000000002</v>
      </c>
      <c r="BC1616">
        <v>-44609.81</v>
      </c>
      <c r="BD1616" s="8">
        <v>-0.49490000000000001</v>
      </c>
      <c r="BE1616">
        <v>310.8503</v>
      </c>
      <c r="BF1616">
        <v>90146.58</v>
      </c>
      <c r="BG1616">
        <v>7947268.1699999999</v>
      </c>
      <c r="BH1616">
        <v>27</v>
      </c>
      <c r="BI1616">
        <v>-1652.22</v>
      </c>
      <c r="BJ1616" s="8">
        <v>-0.49120000000000003</v>
      </c>
      <c r="BK1616" s="8">
        <v>2.8299999999999999E-2</v>
      </c>
      <c r="BL1616" t="s">
        <v>610</v>
      </c>
    </row>
    <row r="1617" spans="1:64" x14ac:dyDescent="0.45">
      <c r="A1617" t="s">
        <v>1104</v>
      </c>
      <c r="B1617" t="s">
        <v>31</v>
      </c>
      <c r="C1617" s="7">
        <v>43691.565972222219</v>
      </c>
      <c r="D1617">
        <v>79.95</v>
      </c>
      <c r="E1617" s="7">
        <v>43691.635416666664</v>
      </c>
      <c r="F1617">
        <v>0.15</v>
      </c>
      <c r="G1617" s="8">
        <v>-0.99809999999999999</v>
      </c>
      <c r="H1617">
        <v>-104170.3</v>
      </c>
      <c r="I1617" s="8">
        <v>-1.0081</v>
      </c>
      <c r="J1617">
        <v>1292.4190000000001</v>
      </c>
      <c r="K1617">
        <v>103328.93</v>
      </c>
      <c r="L1617">
        <v>10439423.74</v>
      </c>
      <c r="M1617">
        <v>21</v>
      </c>
      <c r="N1617">
        <v>-4960.49</v>
      </c>
      <c r="O1617" s="8">
        <v>-0.99809999999999999</v>
      </c>
      <c r="P1617" s="8">
        <v>6.1899999999999997E-2</v>
      </c>
      <c r="Q1617" t="s">
        <v>610</v>
      </c>
      <c r="S1617" s="2">
        <v>43691</v>
      </c>
      <c r="T1617" t="s">
        <v>1104</v>
      </c>
      <c r="U1617">
        <v>79.95</v>
      </c>
      <c r="V1617">
        <v>0.15</v>
      </c>
      <c r="W1617">
        <f t="shared" si="289"/>
        <v>19297574.929553993</v>
      </c>
      <c r="X1617">
        <f t="shared" si="279"/>
        <v>48243.93732388498</v>
      </c>
      <c r="Y1617">
        <f t="shared" si="280"/>
        <v>600</v>
      </c>
      <c r="Z1617">
        <f t="shared" si="281"/>
        <v>-48360.6</v>
      </c>
      <c r="AA1617">
        <f t="shared" si="282"/>
        <v>19161068.254553992</v>
      </c>
      <c r="AB1617" s="9">
        <f>IFERROR(AA1617/MAX($A$3:AA1617)-1,"")</f>
        <v>-1.8374336182671924E-2</v>
      </c>
      <c r="AG1617" s="2">
        <f t="shared" si="287"/>
        <v>44137</v>
      </c>
      <c r="AH1617">
        <v>25590125.750221513</v>
      </c>
      <c r="AI1617" s="9">
        <f>AH1617/MAX($AH$2:AH1617)-1</f>
        <v>0</v>
      </c>
      <c r="AJ1617" s="29">
        <f t="shared" si="283"/>
        <v>1</v>
      </c>
      <c r="AK1617" s="29">
        <f t="shared" si="284"/>
        <v>1</v>
      </c>
      <c r="AL1617" s="30">
        <f t="shared" si="288"/>
        <v>2</v>
      </c>
      <c r="AM1617" s="30">
        <f t="shared" si="285"/>
        <v>2369</v>
      </c>
      <c r="AN1617" s="31">
        <f t="shared" ca="1" si="286"/>
        <v>0</v>
      </c>
      <c r="AV1617" t="s">
        <v>1104</v>
      </c>
      <c r="AW1617" t="s">
        <v>31</v>
      </c>
      <c r="AX1617" s="7">
        <v>43691.565972222219</v>
      </c>
      <c r="AY1617">
        <v>79.95</v>
      </c>
      <c r="AZ1617" s="7">
        <v>43691.635416666664</v>
      </c>
      <c r="BA1617">
        <v>0.15</v>
      </c>
      <c r="BB1617" s="8">
        <v>-0.99809999999999999</v>
      </c>
      <c r="BC1617">
        <v>-104170.3</v>
      </c>
      <c r="BD1617" s="8">
        <v>-1.0081</v>
      </c>
      <c r="BE1617">
        <v>1292.4190000000001</v>
      </c>
      <c r="BF1617">
        <v>103328.93</v>
      </c>
      <c r="BG1617">
        <v>10439423.74</v>
      </c>
      <c r="BH1617">
        <v>21</v>
      </c>
      <c r="BI1617">
        <v>-4960.49</v>
      </c>
      <c r="BJ1617" s="8">
        <v>-0.99809999999999999</v>
      </c>
      <c r="BK1617" s="8">
        <v>6.1899999999999997E-2</v>
      </c>
      <c r="BL1617" t="s">
        <v>610</v>
      </c>
    </row>
    <row r="1618" spans="1:64" x14ac:dyDescent="0.45">
      <c r="A1618" t="s">
        <v>1113</v>
      </c>
      <c r="B1618" t="s">
        <v>31</v>
      </c>
      <c r="C1618" s="7">
        <v>43693.395833333336</v>
      </c>
      <c r="D1618">
        <v>257.75</v>
      </c>
      <c r="E1618" s="7">
        <v>43696.385416666664</v>
      </c>
      <c r="F1618">
        <v>61.95</v>
      </c>
      <c r="G1618" s="8">
        <v>-0.75970000000000004</v>
      </c>
      <c r="H1618">
        <v>-78901.73</v>
      </c>
      <c r="I1618" s="8">
        <v>-0.77210000000000001</v>
      </c>
      <c r="J1618">
        <v>396.49709999999999</v>
      </c>
      <c r="K1618">
        <v>102197.12</v>
      </c>
      <c r="L1618">
        <v>10360522.01</v>
      </c>
      <c r="M1618">
        <v>75</v>
      </c>
      <c r="N1618">
        <v>-1052.02</v>
      </c>
      <c r="O1618" s="8">
        <v>-0.75970000000000004</v>
      </c>
      <c r="P1618" s="8">
        <v>2.81E-2</v>
      </c>
      <c r="Q1618" t="s">
        <v>610</v>
      </c>
      <c r="S1618" s="2">
        <v>43693</v>
      </c>
      <c r="T1618" t="s">
        <v>1113</v>
      </c>
      <c r="U1618">
        <v>257.75</v>
      </c>
      <c r="V1618">
        <v>61.95</v>
      </c>
      <c r="W1618">
        <f t="shared" si="289"/>
        <v>19161068.254553992</v>
      </c>
      <c r="X1618">
        <f t="shared" si="279"/>
        <v>47902.670636384981</v>
      </c>
      <c r="Y1618">
        <f t="shared" si="280"/>
        <v>175</v>
      </c>
      <c r="Z1618">
        <f t="shared" si="281"/>
        <v>-34824.474999999999</v>
      </c>
      <c r="AA1618" t="str">
        <f t="shared" si="282"/>
        <v/>
      </c>
      <c r="AB1618" s="9" t="str">
        <f>IFERROR(AA1618/MAX($A$3:AA1618)-1,"")</f>
        <v/>
      </c>
      <c r="AG1618" s="2">
        <f t="shared" si="287"/>
        <v>44138</v>
      </c>
      <c r="AH1618">
        <v>25598194.650221512</v>
      </c>
      <c r="AI1618" s="9">
        <f>AH1618/MAX($AH$2:AH1618)-1</f>
        <v>0</v>
      </c>
      <c r="AJ1618" s="29">
        <f t="shared" si="283"/>
        <v>1</v>
      </c>
      <c r="AK1618" s="29">
        <f t="shared" si="284"/>
        <v>1</v>
      </c>
      <c r="AL1618" s="30">
        <f t="shared" si="288"/>
        <v>2</v>
      </c>
      <c r="AM1618" s="30">
        <f t="shared" si="285"/>
        <v>2369</v>
      </c>
      <c r="AN1618" s="31">
        <f t="shared" ca="1" si="286"/>
        <v>0</v>
      </c>
      <c r="AV1618" t="s">
        <v>1113</v>
      </c>
      <c r="AW1618" t="s">
        <v>31</v>
      </c>
      <c r="AX1618" s="7">
        <v>43693.395833333336</v>
      </c>
      <c r="AY1618">
        <v>257.75</v>
      </c>
      <c r="AZ1618" s="7">
        <v>43696.385416666664</v>
      </c>
      <c r="BA1618">
        <v>61.95</v>
      </c>
      <c r="BB1618" s="8">
        <v>-0.75970000000000004</v>
      </c>
      <c r="BC1618">
        <v>-78901.73</v>
      </c>
      <c r="BD1618" s="8">
        <v>-0.77210000000000001</v>
      </c>
      <c r="BE1618">
        <v>396.49709999999999</v>
      </c>
      <c r="BF1618">
        <v>102197.12</v>
      </c>
      <c r="BG1618">
        <v>10360522.01</v>
      </c>
      <c r="BH1618">
        <v>75</v>
      </c>
      <c r="BI1618">
        <v>-1052.02</v>
      </c>
      <c r="BJ1618" s="8">
        <v>-0.75970000000000004</v>
      </c>
      <c r="BK1618" s="8">
        <v>2.81E-2</v>
      </c>
      <c r="BL1618" t="s">
        <v>610</v>
      </c>
    </row>
    <row r="1619" spans="1:64" x14ac:dyDescent="0.45">
      <c r="A1619" t="s">
        <v>1103</v>
      </c>
      <c r="B1619" t="s">
        <v>31</v>
      </c>
      <c r="C1619" s="7">
        <v>43693.46875</v>
      </c>
      <c r="D1619">
        <v>267.3</v>
      </c>
      <c r="E1619" s="7">
        <v>43696.385416666664</v>
      </c>
      <c r="F1619">
        <v>469.4</v>
      </c>
      <c r="G1619" s="8">
        <v>0.75609999999999999</v>
      </c>
      <c r="H1619">
        <v>74312.789999999994</v>
      </c>
      <c r="I1619" s="8">
        <v>0.72850000000000004</v>
      </c>
      <c r="J1619">
        <v>381.61380000000003</v>
      </c>
      <c r="K1619">
        <v>102005.36</v>
      </c>
      <c r="L1619">
        <v>10434834.810000001</v>
      </c>
      <c r="M1619">
        <v>54</v>
      </c>
      <c r="N1619">
        <v>1376.16</v>
      </c>
      <c r="O1619" s="8">
        <v>-5.7099999999999998E-2</v>
      </c>
      <c r="P1619" s="8">
        <v>0.75609999999999999</v>
      </c>
      <c r="Q1619" t="s">
        <v>610</v>
      </c>
      <c r="S1619" s="2">
        <v>43693</v>
      </c>
      <c r="T1619" t="s">
        <v>1103</v>
      </c>
      <c r="U1619">
        <v>267.3</v>
      </c>
      <c r="V1619">
        <v>469.4</v>
      </c>
      <c r="W1619">
        <f t="shared" si="289"/>
        <v>19161068.254553992</v>
      </c>
      <c r="X1619">
        <f t="shared" si="279"/>
        <v>47902.670636384981</v>
      </c>
      <c r="Y1619">
        <f t="shared" si="280"/>
        <v>175</v>
      </c>
      <c r="Z1619">
        <f t="shared" si="281"/>
        <v>34078.274999999994</v>
      </c>
      <c r="AA1619" t="str">
        <f t="shared" si="282"/>
        <v/>
      </c>
      <c r="AB1619" s="9" t="str">
        <f>IFERROR(AA1619/MAX($A$3:AA1619)-1,"")</f>
        <v/>
      </c>
      <c r="AG1619" s="2">
        <f t="shared" si="287"/>
        <v>44139</v>
      </c>
      <c r="AH1619">
        <v>25532674.30022151</v>
      </c>
      <c r="AI1619" s="9">
        <f>AH1619/MAX($AH$2:AH1619)-1</f>
        <v>-2.5595691764705997E-3</v>
      </c>
      <c r="AJ1619" s="29">
        <f t="shared" si="283"/>
        <v>1</v>
      </c>
      <c r="AK1619" s="29">
        <f t="shared" si="284"/>
        <v>1</v>
      </c>
      <c r="AL1619" s="30">
        <f t="shared" si="288"/>
        <v>2</v>
      </c>
      <c r="AM1619" s="30">
        <f t="shared" si="285"/>
        <v>2369</v>
      </c>
      <c r="AN1619" s="31">
        <f t="shared" ca="1" si="286"/>
        <v>-2.5595691764705997E-3</v>
      </c>
      <c r="AV1619" t="s">
        <v>1103</v>
      </c>
      <c r="AW1619" t="s">
        <v>31</v>
      </c>
      <c r="AX1619" s="7">
        <v>43693.46875</v>
      </c>
      <c r="AY1619">
        <v>267.3</v>
      </c>
      <c r="AZ1619" s="7">
        <v>43696.385416666664</v>
      </c>
      <c r="BA1619">
        <v>469.4</v>
      </c>
      <c r="BB1619" s="8">
        <v>0.75609999999999999</v>
      </c>
      <c r="BC1619">
        <v>74312.789999999994</v>
      </c>
      <c r="BD1619" s="8">
        <v>0.72850000000000004</v>
      </c>
      <c r="BE1619">
        <v>381.61380000000003</v>
      </c>
      <c r="BF1619">
        <v>102005.36</v>
      </c>
      <c r="BG1619">
        <v>10434834.810000001</v>
      </c>
      <c r="BH1619">
        <v>54</v>
      </c>
      <c r="BI1619">
        <v>1376.16</v>
      </c>
      <c r="BJ1619" s="8">
        <v>-5.7099999999999998E-2</v>
      </c>
      <c r="BK1619" s="8">
        <v>0.75609999999999999</v>
      </c>
      <c r="BL1619" t="s">
        <v>610</v>
      </c>
    </row>
    <row r="1620" spans="1:64" x14ac:dyDescent="0.45">
      <c r="A1620" t="s">
        <v>1104</v>
      </c>
      <c r="B1620" t="s">
        <v>31</v>
      </c>
      <c r="C1620" s="7">
        <v>43693.5</v>
      </c>
      <c r="D1620">
        <v>259.39999999999998</v>
      </c>
      <c r="E1620" s="7">
        <v>43696.388888888891</v>
      </c>
      <c r="F1620">
        <v>405.5</v>
      </c>
      <c r="G1620" s="8">
        <v>0.56320000000000003</v>
      </c>
      <c r="H1620">
        <v>48241.42</v>
      </c>
      <c r="I1620" s="8">
        <v>0.53759999999999997</v>
      </c>
      <c r="J1620">
        <v>345.93810000000002</v>
      </c>
      <c r="K1620">
        <v>89736.34</v>
      </c>
      <c r="L1620">
        <v>7995509.5800000001</v>
      </c>
      <c r="M1620">
        <v>46</v>
      </c>
      <c r="N1620">
        <v>1048.73</v>
      </c>
      <c r="O1620" s="8">
        <v>-0.1174</v>
      </c>
      <c r="P1620" s="8">
        <v>0.5968</v>
      </c>
      <c r="Q1620" t="s">
        <v>610</v>
      </c>
      <c r="S1620" s="2">
        <v>43693</v>
      </c>
      <c r="T1620" t="s">
        <v>1104</v>
      </c>
      <c r="U1620">
        <v>259.39999999999998</v>
      </c>
      <c r="V1620">
        <v>405.5</v>
      </c>
      <c r="W1620">
        <f t="shared" si="289"/>
        <v>19161068.254553992</v>
      </c>
      <c r="X1620">
        <f t="shared" si="279"/>
        <v>47902.670636384981</v>
      </c>
      <c r="Y1620">
        <f t="shared" si="280"/>
        <v>175</v>
      </c>
      <c r="Z1620">
        <f t="shared" si="281"/>
        <v>24403.925000000003</v>
      </c>
      <c r="AA1620" t="str">
        <f t="shared" si="282"/>
        <v/>
      </c>
      <c r="AB1620" s="9" t="str">
        <f>IFERROR(AA1620/MAX($A$3:AA1620)-1,"")</f>
        <v/>
      </c>
      <c r="AG1620" s="2">
        <f t="shared" si="287"/>
        <v>44140</v>
      </c>
      <c r="AH1620">
        <v>25532674.30022151</v>
      </c>
      <c r="AI1620" s="9">
        <f>AH1620/MAX($AH$2:AH1620)-1</f>
        <v>-2.5595691764705997E-3</v>
      </c>
      <c r="AJ1620" s="29">
        <f t="shared" si="283"/>
        <v>1</v>
      </c>
      <c r="AK1620" s="29">
        <f t="shared" si="284"/>
        <v>1</v>
      </c>
      <c r="AL1620" s="30">
        <f t="shared" si="288"/>
        <v>2</v>
      </c>
      <c r="AM1620" s="30">
        <f t="shared" si="285"/>
        <v>2369</v>
      </c>
      <c r="AN1620" s="31">
        <f t="shared" ca="1" si="286"/>
        <v>-2.5595691764705997E-3</v>
      </c>
      <c r="AV1620" t="s">
        <v>1104</v>
      </c>
      <c r="AW1620" t="s">
        <v>31</v>
      </c>
      <c r="AX1620" s="7">
        <v>43693.5</v>
      </c>
      <c r="AY1620">
        <v>259.39999999999998</v>
      </c>
      <c r="AZ1620" s="7">
        <v>43696.388888888891</v>
      </c>
      <c r="BA1620">
        <v>405.5</v>
      </c>
      <c r="BB1620" s="8">
        <v>0.56320000000000003</v>
      </c>
      <c r="BC1620">
        <v>48241.42</v>
      </c>
      <c r="BD1620" s="8">
        <v>0.53759999999999997</v>
      </c>
      <c r="BE1620">
        <v>345.93810000000002</v>
      </c>
      <c r="BF1620">
        <v>89736.34</v>
      </c>
      <c r="BG1620">
        <v>7995509.5800000001</v>
      </c>
      <c r="BH1620">
        <v>46</v>
      </c>
      <c r="BI1620">
        <v>1048.73</v>
      </c>
      <c r="BJ1620" s="8">
        <v>-0.1174</v>
      </c>
      <c r="BK1620" s="8">
        <v>0.5968</v>
      </c>
      <c r="BL1620" t="s">
        <v>610</v>
      </c>
    </row>
    <row r="1621" spans="1:64" x14ac:dyDescent="0.45">
      <c r="A1621" t="s">
        <v>1106</v>
      </c>
      <c r="B1621" t="s">
        <v>31</v>
      </c>
      <c r="C1621" s="7">
        <v>43693.503472222219</v>
      </c>
      <c r="D1621">
        <v>242.85</v>
      </c>
      <c r="E1621" s="7">
        <v>43696.388888888891</v>
      </c>
      <c r="F1621">
        <v>338</v>
      </c>
      <c r="G1621" s="8">
        <v>0.39179999999999998</v>
      </c>
      <c r="H1621">
        <v>33009.58</v>
      </c>
      <c r="I1621" s="8">
        <v>0.3679</v>
      </c>
      <c r="J1621">
        <v>369.47649999999999</v>
      </c>
      <c r="K1621">
        <v>89727.37</v>
      </c>
      <c r="L1621">
        <v>8028519.1699999999</v>
      </c>
      <c r="M1621">
        <v>45</v>
      </c>
      <c r="N1621">
        <v>733.55</v>
      </c>
      <c r="O1621" s="8">
        <v>-0.21659999999999999</v>
      </c>
      <c r="P1621" s="8">
        <v>0.41649999999999998</v>
      </c>
      <c r="Q1621" t="s">
        <v>610</v>
      </c>
      <c r="S1621" s="2">
        <v>43693</v>
      </c>
      <c r="T1621" t="s">
        <v>1106</v>
      </c>
      <c r="U1621">
        <v>242.85</v>
      </c>
      <c r="V1621">
        <v>338</v>
      </c>
      <c r="W1621">
        <f t="shared" si="289"/>
        <v>19161068.254553992</v>
      </c>
      <c r="X1621">
        <f t="shared" si="279"/>
        <v>47902.670636384981</v>
      </c>
      <c r="Y1621">
        <f t="shared" si="280"/>
        <v>200</v>
      </c>
      <c r="Z1621">
        <f t="shared" si="281"/>
        <v>17868.3</v>
      </c>
      <c r="AA1621">
        <f t="shared" si="282"/>
        <v>19202594.279553991</v>
      </c>
      <c r="AB1621" s="9">
        <f>IFERROR(AA1621/MAX($A$3:AA1621)-1,"")</f>
        <v>-1.6246948955885632E-2</v>
      </c>
      <c r="AG1621" s="2">
        <f t="shared" si="287"/>
        <v>44141</v>
      </c>
      <c r="AH1621">
        <v>25682922.650221512</v>
      </c>
      <c r="AI1621" s="9">
        <f>AH1621/MAX($AH$2:AH1621)-1</f>
        <v>0</v>
      </c>
      <c r="AJ1621" s="29">
        <f t="shared" si="283"/>
        <v>1</v>
      </c>
      <c r="AK1621" s="29">
        <f t="shared" si="284"/>
        <v>1</v>
      </c>
      <c r="AL1621" s="30">
        <f t="shared" si="288"/>
        <v>2</v>
      </c>
      <c r="AM1621" s="30">
        <f t="shared" si="285"/>
        <v>2369</v>
      </c>
      <c r="AN1621" s="31">
        <f t="shared" ca="1" si="286"/>
        <v>0</v>
      </c>
      <c r="AV1621" t="s">
        <v>1106</v>
      </c>
      <c r="AW1621" t="s">
        <v>31</v>
      </c>
      <c r="AX1621" s="7">
        <v>43693.503472222219</v>
      </c>
      <c r="AY1621">
        <v>242.85</v>
      </c>
      <c r="AZ1621" s="7">
        <v>43696.388888888891</v>
      </c>
      <c r="BA1621">
        <v>338</v>
      </c>
      <c r="BB1621" s="8">
        <v>0.39179999999999998</v>
      </c>
      <c r="BC1621">
        <v>33009.58</v>
      </c>
      <c r="BD1621" s="8">
        <v>0.3679</v>
      </c>
      <c r="BE1621">
        <v>369.47649999999999</v>
      </c>
      <c r="BF1621">
        <v>89727.37</v>
      </c>
      <c r="BG1621">
        <v>8028519.1699999999</v>
      </c>
      <c r="BH1621">
        <v>45</v>
      </c>
      <c r="BI1621">
        <v>733.55</v>
      </c>
      <c r="BJ1621" s="8">
        <v>-0.21659999999999999</v>
      </c>
      <c r="BK1621" s="8">
        <v>0.41649999999999998</v>
      </c>
      <c r="BL1621" t="s">
        <v>610</v>
      </c>
    </row>
    <row r="1622" spans="1:64" x14ac:dyDescent="0.45">
      <c r="A1622" t="s">
        <v>1133</v>
      </c>
      <c r="B1622" t="s">
        <v>31</v>
      </c>
      <c r="C1622" s="7">
        <v>43696.430555555555</v>
      </c>
      <c r="D1622">
        <v>238.6</v>
      </c>
      <c r="E1622" s="7">
        <v>43697.385416666664</v>
      </c>
      <c r="F1622">
        <v>115.35</v>
      </c>
      <c r="G1622" s="8">
        <v>-0.51659999999999995</v>
      </c>
      <c r="H1622">
        <v>-54294.27</v>
      </c>
      <c r="I1622" s="8">
        <v>-0.53139999999999998</v>
      </c>
      <c r="J1622">
        <v>428.22370000000001</v>
      </c>
      <c r="K1622">
        <v>102174.18</v>
      </c>
      <c r="L1622">
        <v>10380540.539999999</v>
      </c>
      <c r="M1622">
        <v>65</v>
      </c>
      <c r="N1622">
        <v>-835.3</v>
      </c>
      <c r="O1622" s="8">
        <v>-0.55030000000000001</v>
      </c>
      <c r="P1622" s="8">
        <v>4.36E-2</v>
      </c>
      <c r="Q1622" t="s">
        <v>610</v>
      </c>
      <c r="S1622" s="2">
        <v>43696</v>
      </c>
      <c r="T1622" t="s">
        <v>1133</v>
      </c>
      <c r="U1622">
        <v>238.6</v>
      </c>
      <c r="V1622">
        <v>115.35</v>
      </c>
      <c r="W1622">
        <f t="shared" si="289"/>
        <v>19202594.279553991</v>
      </c>
      <c r="X1622">
        <f t="shared" si="279"/>
        <v>48006.485698884979</v>
      </c>
      <c r="Y1622">
        <f t="shared" si="280"/>
        <v>200</v>
      </c>
      <c r="Z1622">
        <f t="shared" si="281"/>
        <v>-25357.899999999998</v>
      </c>
      <c r="AA1622">
        <f t="shared" si="282"/>
        <v>19177236.379553992</v>
      </c>
      <c r="AB1622" s="9">
        <f>IFERROR(AA1622/MAX($A$3:AA1622)-1,"")</f>
        <v>-1.7546039648002831E-2</v>
      </c>
      <c r="AG1622" s="2">
        <f t="shared" si="287"/>
        <v>44142</v>
      </c>
      <c r="AH1622">
        <v>25682922.650221512</v>
      </c>
      <c r="AI1622" s="9">
        <f>AH1622/MAX($AH$2:AH1622)-1</f>
        <v>0</v>
      </c>
      <c r="AJ1622" s="29">
        <f t="shared" si="283"/>
        <v>1</v>
      </c>
      <c r="AK1622" s="29">
        <f t="shared" si="284"/>
        <v>1</v>
      </c>
      <c r="AL1622" s="30">
        <f t="shared" si="288"/>
        <v>2</v>
      </c>
      <c r="AM1622" s="30">
        <f t="shared" si="285"/>
        <v>2369</v>
      </c>
      <c r="AN1622" s="31">
        <f t="shared" ca="1" si="286"/>
        <v>0</v>
      </c>
      <c r="AV1622" t="s">
        <v>1133</v>
      </c>
      <c r="AW1622" t="s">
        <v>31</v>
      </c>
      <c r="AX1622" s="7">
        <v>43696.430555555555</v>
      </c>
      <c r="AY1622">
        <v>238.6</v>
      </c>
      <c r="AZ1622" s="7">
        <v>43697.385416666664</v>
      </c>
      <c r="BA1622">
        <v>115.35</v>
      </c>
      <c r="BB1622" s="8">
        <v>-0.51659999999999995</v>
      </c>
      <c r="BC1622">
        <v>-54294.27</v>
      </c>
      <c r="BD1622" s="8">
        <v>-0.53139999999999998</v>
      </c>
      <c r="BE1622">
        <v>428.22370000000001</v>
      </c>
      <c r="BF1622">
        <v>102174.18</v>
      </c>
      <c r="BG1622">
        <v>10380540.539999999</v>
      </c>
      <c r="BH1622">
        <v>65</v>
      </c>
      <c r="BI1622">
        <v>-835.3</v>
      </c>
      <c r="BJ1622" s="8">
        <v>-0.55030000000000001</v>
      </c>
      <c r="BK1622" s="8">
        <v>4.36E-2</v>
      </c>
      <c r="BL1622" t="s">
        <v>610</v>
      </c>
    </row>
    <row r="1623" spans="1:64" x14ac:dyDescent="0.45">
      <c r="A1623" t="s">
        <v>1169</v>
      </c>
      <c r="B1623" t="s">
        <v>31</v>
      </c>
      <c r="C1623" s="7">
        <v>43697.413194444445</v>
      </c>
      <c r="D1623">
        <v>225.2</v>
      </c>
      <c r="E1623" s="7">
        <v>43698.385416666664</v>
      </c>
      <c r="F1623">
        <v>232.35</v>
      </c>
      <c r="G1623" s="8">
        <v>3.1699999999999999E-2</v>
      </c>
      <c r="H1623">
        <v>1164.96</v>
      </c>
      <c r="I1623" s="8">
        <v>1.14E-2</v>
      </c>
      <c r="J1623">
        <v>452.49869999999999</v>
      </c>
      <c r="K1623">
        <v>101902.7</v>
      </c>
      <c r="L1623">
        <v>10381705.5</v>
      </c>
      <c r="M1623">
        <v>70</v>
      </c>
      <c r="N1623">
        <v>16.64</v>
      </c>
      <c r="O1623" s="8">
        <v>-0.25669999999999998</v>
      </c>
      <c r="P1623" s="8">
        <v>0.3972</v>
      </c>
      <c r="Q1623" t="s">
        <v>610</v>
      </c>
      <c r="S1623" s="2">
        <v>43697</v>
      </c>
      <c r="T1623" t="s">
        <v>1169</v>
      </c>
      <c r="U1623">
        <v>225.2</v>
      </c>
      <c r="V1623">
        <v>232.35</v>
      </c>
      <c r="W1623">
        <f t="shared" si="289"/>
        <v>19177236.379553992</v>
      </c>
      <c r="X1623">
        <f t="shared" si="279"/>
        <v>47943.090948884979</v>
      </c>
      <c r="Y1623">
        <f t="shared" si="280"/>
        <v>225</v>
      </c>
      <c r="Z1623">
        <f t="shared" si="281"/>
        <v>579.26250000000005</v>
      </c>
      <c r="AA1623" t="str">
        <f t="shared" si="282"/>
        <v/>
      </c>
      <c r="AB1623" s="9" t="str">
        <f>IFERROR(AA1623/MAX($A$3:AA1623)-1,"")</f>
        <v/>
      </c>
      <c r="AG1623" s="2">
        <f t="shared" si="287"/>
        <v>44143</v>
      </c>
      <c r="AH1623">
        <v>25682922.650221512</v>
      </c>
      <c r="AI1623" s="9">
        <f>AH1623/MAX($AH$2:AH1623)-1</f>
        <v>0</v>
      </c>
      <c r="AJ1623" s="29">
        <f t="shared" si="283"/>
        <v>1</v>
      </c>
      <c r="AK1623" s="29">
        <f t="shared" si="284"/>
        <v>1</v>
      </c>
      <c r="AL1623" s="30">
        <f t="shared" si="288"/>
        <v>2</v>
      </c>
      <c r="AM1623" s="30">
        <f t="shared" si="285"/>
        <v>2369</v>
      </c>
      <c r="AN1623" s="31">
        <f t="shared" ca="1" si="286"/>
        <v>0</v>
      </c>
      <c r="AV1623" t="s">
        <v>1169</v>
      </c>
      <c r="AW1623" t="s">
        <v>31</v>
      </c>
      <c r="AX1623" s="7">
        <v>43697.413194444445</v>
      </c>
      <c r="AY1623">
        <v>225.2</v>
      </c>
      <c r="AZ1623" s="7">
        <v>43698.385416666664</v>
      </c>
      <c r="BA1623">
        <v>232.35</v>
      </c>
      <c r="BB1623" s="8">
        <v>3.1699999999999999E-2</v>
      </c>
      <c r="BC1623">
        <v>1164.96</v>
      </c>
      <c r="BD1623" s="8">
        <v>1.14E-2</v>
      </c>
      <c r="BE1623">
        <v>452.49869999999999</v>
      </c>
      <c r="BF1623">
        <v>101902.7</v>
      </c>
      <c r="BG1623">
        <v>10381705.5</v>
      </c>
      <c r="BH1623">
        <v>70</v>
      </c>
      <c r="BI1623">
        <v>16.64</v>
      </c>
      <c r="BJ1623" s="8">
        <v>-0.25669999999999998</v>
      </c>
      <c r="BK1623" s="8">
        <v>0.3972</v>
      </c>
      <c r="BL1623" t="s">
        <v>610</v>
      </c>
    </row>
    <row r="1624" spans="1:64" x14ac:dyDescent="0.45">
      <c r="A1624" t="s">
        <v>1109</v>
      </c>
      <c r="B1624" t="s">
        <v>31</v>
      </c>
      <c r="C1624" s="7">
        <v>43697.420138888891</v>
      </c>
      <c r="D1624">
        <v>222.3</v>
      </c>
      <c r="E1624" s="7">
        <v>43698.388888888891</v>
      </c>
      <c r="F1624">
        <v>172.15</v>
      </c>
      <c r="G1624" s="8">
        <v>-0.22559999999999999</v>
      </c>
      <c r="H1624">
        <v>-21935.31</v>
      </c>
      <c r="I1624" s="8">
        <v>-0.24329999999999999</v>
      </c>
      <c r="J1624">
        <v>405.49979999999999</v>
      </c>
      <c r="K1624">
        <v>90142.59</v>
      </c>
      <c r="L1624">
        <v>8006583.8600000003</v>
      </c>
      <c r="M1624">
        <v>69</v>
      </c>
      <c r="N1624">
        <v>-317.89999999999998</v>
      </c>
      <c r="O1624" s="8">
        <v>-0.4098</v>
      </c>
      <c r="P1624" s="8">
        <v>0.16239999999999999</v>
      </c>
      <c r="Q1624" t="s">
        <v>610</v>
      </c>
      <c r="S1624" s="2">
        <v>43697</v>
      </c>
      <c r="T1624" t="s">
        <v>1109</v>
      </c>
      <c r="U1624">
        <v>222.3</v>
      </c>
      <c r="V1624">
        <v>172.15</v>
      </c>
      <c r="W1624">
        <f t="shared" si="289"/>
        <v>19177236.379553992</v>
      </c>
      <c r="X1624">
        <f t="shared" si="279"/>
        <v>47943.090948884979</v>
      </c>
      <c r="Y1624">
        <f t="shared" si="280"/>
        <v>225</v>
      </c>
      <c r="Z1624">
        <f t="shared" si="281"/>
        <v>-12171.262500000003</v>
      </c>
      <c r="AA1624" t="str">
        <f t="shared" si="282"/>
        <v/>
      </c>
      <c r="AB1624" s="9" t="str">
        <f>IFERROR(AA1624/MAX($A$3:AA1624)-1,"")</f>
        <v/>
      </c>
      <c r="AG1624" s="2">
        <f t="shared" si="287"/>
        <v>44144</v>
      </c>
      <c r="AH1624">
        <v>25857389.325221512</v>
      </c>
      <c r="AI1624" s="9">
        <f>AH1624/MAX($AH$2:AH1624)-1</f>
        <v>0</v>
      </c>
      <c r="AJ1624" s="29">
        <f t="shared" si="283"/>
        <v>1</v>
      </c>
      <c r="AK1624" s="29">
        <f t="shared" si="284"/>
        <v>1</v>
      </c>
      <c r="AL1624" s="30">
        <f t="shared" si="288"/>
        <v>2</v>
      </c>
      <c r="AM1624" s="30">
        <f t="shared" si="285"/>
        <v>2369</v>
      </c>
      <c r="AN1624" s="31">
        <f t="shared" ca="1" si="286"/>
        <v>0</v>
      </c>
      <c r="AV1624" t="s">
        <v>1109</v>
      </c>
      <c r="AW1624" t="s">
        <v>31</v>
      </c>
      <c r="AX1624" s="7">
        <v>43697.420138888891</v>
      </c>
      <c r="AY1624">
        <v>222.3</v>
      </c>
      <c r="AZ1624" s="7">
        <v>43698.388888888891</v>
      </c>
      <c r="BA1624">
        <v>172.15</v>
      </c>
      <c r="BB1624" s="8">
        <v>-0.22559999999999999</v>
      </c>
      <c r="BC1624">
        <v>-21935.31</v>
      </c>
      <c r="BD1624" s="8">
        <v>-0.24329999999999999</v>
      </c>
      <c r="BE1624">
        <v>405.49979999999999</v>
      </c>
      <c r="BF1624">
        <v>90142.59</v>
      </c>
      <c r="BG1624">
        <v>8006583.8600000003</v>
      </c>
      <c r="BH1624">
        <v>69</v>
      </c>
      <c r="BI1624">
        <v>-317.89999999999998</v>
      </c>
      <c r="BJ1624" s="8">
        <v>-0.4098</v>
      </c>
      <c r="BK1624" s="8">
        <v>0.16239999999999999</v>
      </c>
      <c r="BL1624" t="s">
        <v>610</v>
      </c>
    </row>
    <row r="1625" spans="1:64" x14ac:dyDescent="0.45">
      <c r="A1625" t="s">
        <v>1109</v>
      </c>
      <c r="B1625" t="s">
        <v>31</v>
      </c>
      <c r="C1625" s="7">
        <v>43697.420138888891</v>
      </c>
      <c r="D1625">
        <v>222.3</v>
      </c>
      <c r="E1625" s="7">
        <v>43698.385416666664</v>
      </c>
      <c r="F1625">
        <v>182.65</v>
      </c>
      <c r="G1625" s="8">
        <v>-0.1784</v>
      </c>
      <c r="H1625">
        <v>-20029</v>
      </c>
      <c r="I1625" s="8">
        <v>-0.1966</v>
      </c>
      <c r="J1625">
        <v>458.3347</v>
      </c>
      <c r="K1625">
        <v>101887.81</v>
      </c>
      <c r="L1625">
        <v>10361676.5</v>
      </c>
      <c r="M1625">
        <v>68</v>
      </c>
      <c r="N1625">
        <v>-294.54000000000002</v>
      </c>
      <c r="O1625" s="8">
        <v>-0.4098</v>
      </c>
      <c r="P1625" s="8">
        <v>0.16239999999999999</v>
      </c>
      <c r="Q1625" t="s">
        <v>610</v>
      </c>
      <c r="S1625" s="2">
        <v>43697</v>
      </c>
      <c r="T1625" t="s">
        <v>1109</v>
      </c>
      <c r="U1625">
        <v>222.3</v>
      </c>
      <c r="V1625">
        <v>182.65</v>
      </c>
      <c r="W1625">
        <f t="shared" si="289"/>
        <v>19177236.379553992</v>
      </c>
      <c r="X1625">
        <f t="shared" si="279"/>
        <v>47943.090948884979</v>
      </c>
      <c r="Y1625">
        <f t="shared" si="280"/>
        <v>225</v>
      </c>
      <c r="Z1625">
        <f t="shared" si="281"/>
        <v>-9832.3875000000062</v>
      </c>
      <c r="AA1625" t="str">
        <f t="shared" si="282"/>
        <v/>
      </c>
      <c r="AB1625" s="9" t="str">
        <f>IFERROR(AA1625/MAX($A$3:AA1625)-1,"")</f>
        <v/>
      </c>
      <c r="AG1625" s="2">
        <f t="shared" si="287"/>
        <v>44145</v>
      </c>
      <c r="AH1625">
        <v>26117674.625221513</v>
      </c>
      <c r="AI1625" s="9">
        <f>AH1625/MAX($AH$2:AH1625)-1</f>
        <v>0</v>
      </c>
      <c r="AJ1625" s="29">
        <f t="shared" si="283"/>
        <v>1</v>
      </c>
      <c r="AK1625" s="29">
        <f t="shared" si="284"/>
        <v>1</v>
      </c>
      <c r="AL1625" s="30">
        <f t="shared" si="288"/>
        <v>2</v>
      </c>
      <c r="AM1625" s="30">
        <f t="shared" si="285"/>
        <v>2369</v>
      </c>
      <c r="AN1625" s="31">
        <f t="shared" ca="1" si="286"/>
        <v>0</v>
      </c>
      <c r="AV1625" t="s">
        <v>1109</v>
      </c>
      <c r="AW1625" t="s">
        <v>31</v>
      </c>
      <c r="AX1625" s="7">
        <v>43697.420138888891</v>
      </c>
      <c r="AY1625">
        <v>222.3</v>
      </c>
      <c r="AZ1625" s="7">
        <v>43698.385416666664</v>
      </c>
      <c r="BA1625">
        <v>182.65</v>
      </c>
      <c r="BB1625" s="8">
        <v>-0.1784</v>
      </c>
      <c r="BC1625">
        <v>-20029</v>
      </c>
      <c r="BD1625" s="8">
        <v>-0.1966</v>
      </c>
      <c r="BE1625">
        <v>458.3347</v>
      </c>
      <c r="BF1625">
        <v>101887.81</v>
      </c>
      <c r="BG1625">
        <v>10361676.5</v>
      </c>
      <c r="BH1625">
        <v>68</v>
      </c>
      <c r="BI1625">
        <v>-294.54000000000002</v>
      </c>
      <c r="BJ1625" s="8">
        <v>-0.4098</v>
      </c>
      <c r="BK1625" s="8">
        <v>0.16239999999999999</v>
      </c>
      <c r="BL1625" t="s">
        <v>610</v>
      </c>
    </row>
    <row r="1626" spans="1:64" x14ac:dyDescent="0.45">
      <c r="A1626" t="s">
        <v>1169</v>
      </c>
      <c r="B1626" t="s">
        <v>31</v>
      </c>
      <c r="C1626" s="7">
        <v>43697.458333333336</v>
      </c>
      <c r="D1626">
        <v>234.75</v>
      </c>
      <c r="E1626" s="7">
        <v>43698.388888888891</v>
      </c>
      <c r="F1626">
        <v>222.55</v>
      </c>
      <c r="G1626" s="8">
        <v>-5.1999999999999998E-2</v>
      </c>
      <c r="H1626">
        <v>-6438.97</v>
      </c>
      <c r="I1626" s="8">
        <v>-7.1499999999999994E-2</v>
      </c>
      <c r="J1626">
        <v>383.88889999999998</v>
      </c>
      <c r="K1626">
        <v>90117.92</v>
      </c>
      <c r="L1626">
        <v>8000144.8899999997</v>
      </c>
      <c r="M1626">
        <v>58</v>
      </c>
      <c r="N1626">
        <v>-111.02</v>
      </c>
      <c r="O1626" s="8">
        <v>-0.28689999999999999</v>
      </c>
      <c r="P1626" s="8">
        <v>0.3206</v>
      </c>
      <c r="Q1626" t="s">
        <v>610</v>
      </c>
      <c r="S1626" s="2">
        <v>43697</v>
      </c>
      <c r="T1626" t="s">
        <v>1169</v>
      </c>
      <c r="U1626">
        <v>234.75</v>
      </c>
      <c r="V1626">
        <v>222.55</v>
      </c>
      <c r="W1626">
        <f t="shared" si="289"/>
        <v>19177236.379553992</v>
      </c>
      <c r="X1626">
        <f t="shared" si="279"/>
        <v>47943.090948884979</v>
      </c>
      <c r="Y1626">
        <f t="shared" si="280"/>
        <v>200</v>
      </c>
      <c r="Z1626">
        <f t="shared" si="281"/>
        <v>-3354.5999999999995</v>
      </c>
      <c r="AA1626">
        <f t="shared" si="282"/>
        <v>19152457.392053992</v>
      </c>
      <c r="AB1626" s="9">
        <f>IFERROR(AA1626/MAX($A$3:AA1626)-1,"")</f>
        <v>-1.8815472527749844E-2</v>
      </c>
      <c r="AG1626" s="2">
        <f t="shared" si="287"/>
        <v>44146</v>
      </c>
      <c r="AH1626">
        <v>25957767.375221513</v>
      </c>
      <c r="AI1626" s="9">
        <f>AH1626/MAX($AH$2:AH1626)-1</f>
        <v>-6.122568425198871E-3</v>
      </c>
      <c r="AJ1626" s="29">
        <f t="shared" si="283"/>
        <v>1</v>
      </c>
      <c r="AK1626" s="29">
        <f t="shared" si="284"/>
        <v>1</v>
      </c>
      <c r="AL1626" s="30">
        <f t="shared" si="288"/>
        <v>2</v>
      </c>
      <c r="AM1626" s="30">
        <f t="shared" si="285"/>
        <v>2369</v>
      </c>
      <c r="AN1626" s="31">
        <f t="shared" ca="1" si="286"/>
        <v>-6.122568425198871E-3</v>
      </c>
      <c r="AV1626" t="s">
        <v>1169</v>
      </c>
      <c r="AW1626" t="s">
        <v>31</v>
      </c>
      <c r="AX1626" s="7">
        <v>43697.458333333336</v>
      </c>
      <c r="AY1626">
        <v>234.75</v>
      </c>
      <c r="AZ1626" s="7">
        <v>43698.388888888891</v>
      </c>
      <c r="BA1626">
        <v>222.55</v>
      </c>
      <c r="BB1626" s="8">
        <v>-5.1999999999999998E-2</v>
      </c>
      <c r="BC1626">
        <v>-6438.97</v>
      </c>
      <c r="BD1626" s="8">
        <v>-7.1499999999999994E-2</v>
      </c>
      <c r="BE1626">
        <v>383.88889999999998</v>
      </c>
      <c r="BF1626">
        <v>90117.92</v>
      </c>
      <c r="BG1626">
        <v>8000144.8899999997</v>
      </c>
      <c r="BH1626">
        <v>58</v>
      </c>
      <c r="BI1626">
        <v>-111.02</v>
      </c>
      <c r="BJ1626" s="8">
        <v>-0.28689999999999999</v>
      </c>
      <c r="BK1626" s="8">
        <v>0.3206</v>
      </c>
      <c r="BL1626" t="s">
        <v>610</v>
      </c>
    </row>
    <row r="1627" spans="1:64" x14ac:dyDescent="0.45">
      <c r="A1627" t="s">
        <v>1108</v>
      </c>
      <c r="B1627" t="s">
        <v>31</v>
      </c>
      <c r="C1627" s="7">
        <v>43698.555555555555</v>
      </c>
      <c r="D1627">
        <v>157.65</v>
      </c>
      <c r="E1627" s="7">
        <v>43699.385416666664</v>
      </c>
      <c r="F1627">
        <v>222.35</v>
      </c>
      <c r="G1627" s="8">
        <v>0.41039999999999999</v>
      </c>
      <c r="H1627">
        <v>39328.449999999997</v>
      </c>
      <c r="I1627" s="8">
        <v>0.38629999999999998</v>
      </c>
      <c r="J1627">
        <v>645.78740000000005</v>
      </c>
      <c r="K1627">
        <v>101808.38</v>
      </c>
      <c r="L1627">
        <v>10401004.949999999</v>
      </c>
      <c r="M1627">
        <v>29</v>
      </c>
      <c r="N1627">
        <v>1356.15</v>
      </c>
      <c r="O1627" s="8">
        <v>-0.29459999999999997</v>
      </c>
      <c r="P1627" s="8">
        <v>0.41039999999999999</v>
      </c>
      <c r="Q1627" t="s">
        <v>610</v>
      </c>
      <c r="S1627" s="2">
        <v>43698</v>
      </c>
      <c r="T1627" t="s">
        <v>1108</v>
      </c>
      <c r="U1627">
        <v>157.65</v>
      </c>
      <c r="V1627">
        <v>222.35</v>
      </c>
      <c r="W1627">
        <f t="shared" si="289"/>
        <v>19152457.392053992</v>
      </c>
      <c r="X1627">
        <f t="shared" si="279"/>
        <v>47881.143480134982</v>
      </c>
      <c r="Y1627">
        <f t="shared" si="280"/>
        <v>300</v>
      </c>
      <c r="Z1627">
        <f t="shared" si="281"/>
        <v>18269.999999999993</v>
      </c>
      <c r="AA1627" t="str">
        <f t="shared" si="282"/>
        <v/>
      </c>
      <c r="AB1627" s="9" t="str">
        <f>IFERROR(AA1627/MAX($A$3:AA1627)-1,"")</f>
        <v/>
      </c>
      <c r="AG1627" s="2">
        <f t="shared" si="287"/>
        <v>44147</v>
      </c>
      <c r="AH1627">
        <v>25882402.687721513</v>
      </c>
      <c r="AI1627" s="9">
        <f>AH1627/MAX($AH$2:AH1627)-1</f>
        <v>-9.0081502613100772E-3</v>
      </c>
      <c r="AJ1627" s="29">
        <f t="shared" si="283"/>
        <v>1</v>
      </c>
      <c r="AK1627" s="29">
        <f t="shared" si="284"/>
        <v>1</v>
      </c>
      <c r="AL1627" s="30">
        <f t="shared" si="288"/>
        <v>2</v>
      </c>
      <c r="AM1627" s="30">
        <f t="shared" si="285"/>
        <v>2369</v>
      </c>
      <c r="AN1627" s="31">
        <f t="shared" ca="1" si="286"/>
        <v>-9.0081502613100772E-3</v>
      </c>
      <c r="AV1627" t="s">
        <v>1108</v>
      </c>
      <c r="AW1627" t="s">
        <v>31</v>
      </c>
      <c r="AX1627" s="7">
        <v>43698.555555555555</v>
      </c>
      <c r="AY1627">
        <v>157.65</v>
      </c>
      <c r="AZ1627" s="7">
        <v>43699.385416666664</v>
      </c>
      <c r="BA1627">
        <v>222.35</v>
      </c>
      <c r="BB1627" s="8">
        <v>0.41039999999999999</v>
      </c>
      <c r="BC1627">
        <v>39328.449999999997</v>
      </c>
      <c r="BD1627" s="8">
        <v>0.38629999999999998</v>
      </c>
      <c r="BE1627">
        <v>645.78740000000005</v>
      </c>
      <c r="BF1627">
        <v>101808.38</v>
      </c>
      <c r="BG1627">
        <v>10401004.949999999</v>
      </c>
      <c r="BH1627">
        <v>29</v>
      </c>
      <c r="BI1627">
        <v>1356.15</v>
      </c>
      <c r="BJ1627" s="8">
        <v>-0.29459999999999997</v>
      </c>
      <c r="BK1627" s="8">
        <v>0.41039999999999999</v>
      </c>
      <c r="BL1627" t="s">
        <v>610</v>
      </c>
    </row>
    <row r="1628" spans="1:64" x14ac:dyDescent="0.45">
      <c r="A1628" t="s">
        <v>1113</v>
      </c>
      <c r="B1628" t="s">
        <v>31</v>
      </c>
      <c r="C1628" s="7">
        <v>43698.604166666664</v>
      </c>
      <c r="D1628">
        <v>125.05</v>
      </c>
      <c r="E1628" s="7">
        <v>43699.385416666664</v>
      </c>
      <c r="F1628">
        <v>159.4</v>
      </c>
      <c r="G1628" s="8">
        <v>0.2747</v>
      </c>
      <c r="H1628">
        <v>25647.73</v>
      </c>
      <c r="I1628" s="8">
        <v>0.25190000000000001</v>
      </c>
      <c r="J1628">
        <v>814.07150000000001</v>
      </c>
      <c r="K1628">
        <v>101799.64</v>
      </c>
      <c r="L1628">
        <v>10426652.68</v>
      </c>
      <c r="M1628">
        <v>15</v>
      </c>
      <c r="N1628">
        <v>1709.85</v>
      </c>
      <c r="O1628" s="8">
        <v>-0.21790000000000001</v>
      </c>
      <c r="P1628" s="8">
        <v>0.2747</v>
      </c>
      <c r="Q1628" t="s">
        <v>610</v>
      </c>
      <c r="S1628" s="2">
        <v>43698</v>
      </c>
      <c r="T1628" t="s">
        <v>1113</v>
      </c>
      <c r="U1628">
        <v>125.05</v>
      </c>
      <c r="V1628">
        <v>159.4</v>
      </c>
      <c r="W1628">
        <f t="shared" si="289"/>
        <v>19152457.392053992</v>
      </c>
      <c r="X1628">
        <f t="shared" si="279"/>
        <v>47881.143480134982</v>
      </c>
      <c r="Y1628">
        <f t="shared" si="280"/>
        <v>375</v>
      </c>
      <c r="Z1628">
        <f t="shared" si="281"/>
        <v>11814.562500000004</v>
      </c>
      <c r="AA1628">
        <f t="shared" si="282"/>
        <v>19182541.954553992</v>
      </c>
      <c r="AB1628" s="9">
        <f>IFERROR(AA1628/MAX($A$3:AA1628)-1,"")</f>
        <v>-1.7274233895206659E-2</v>
      </c>
      <c r="AG1628" s="2">
        <f t="shared" si="287"/>
        <v>44148</v>
      </c>
      <c r="AH1628">
        <v>25885407.750221513</v>
      </c>
      <c r="AI1628" s="9">
        <f>AH1628/MAX($AH$2:AH1628)-1</f>
        <v>-8.8930916834266682E-3</v>
      </c>
      <c r="AJ1628" s="29">
        <f t="shared" si="283"/>
        <v>1</v>
      </c>
      <c r="AK1628" s="29">
        <f t="shared" si="284"/>
        <v>1</v>
      </c>
      <c r="AL1628" s="30">
        <f t="shared" si="288"/>
        <v>2</v>
      </c>
      <c r="AM1628" s="30">
        <f t="shared" si="285"/>
        <v>2369</v>
      </c>
      <c r="AN1628" s="31">
        <f t="shared" ca="1" si="286"/>
        <v>-8.8930916834266682E-3</v>
      </c>
      <c r="AV1628" t="s">
        <v>1113</v>
      </c>
      <c r="AW1628" t="s">
        <v>31</v>
      </c>
      <c r="AX1628" s="7">
        <v>43698.604166666664</v>
      </c>
      <c r="AY1628">
        <v>125.05</v>
      </c>
      <c r="AZ1628" s="7">
        <v>43699.385416666664</v>
      </c>
      <c r="BA1628">
        <v>159.4</v>
      </c>
      <c r="BB1628" s="8">
        <v>0.2747</v>
      </c>
      <c r="BC1628">
        <v>25647.73</v>
      </c>
      <c r="BD1628" s="8">
        <v>0.25190000000000001</v>
      </c>
      <c r="BE1628">
        <v>814.07150000000001</v>
      </c>
      <c r="BF1628">
        <v>101799.64</v>
      </c>
      <c r="BG1628">
        <v>10426652.68</v>
      </c>
      <c r="BH1628">
        <v>15</v>
      </c>
      <c r="BI1628">
        <v>1709.85</v>
      </c>
      <c r="BJ1628" s="8">
        <v>-0.21790000000000001</v>
      </c>
      <c r="BK1628" s="8">
        <v>0.2747</v>
      </c>
      <c r="BL1628" t="s">
        <v>610</v>
      </c>
    </row>
    <row r="1629" spans="1:64" x14ac:dyDescent="0.45">
      <c r="A1629" t="s">
        <v>1100</v>
      </c>
      <c r="B1629" t="s">
        <v>31</v>
      </c>
      <c r="C1629" s="7">
        <v>43699.395833333336</v>
      </c>
      <c r="D1629">
        <v>76</v>
      </c>
      <c r="E1629" s="7">
        <v>43699.635416666664</v>
      </c>
      <c r="F1629">
        <v>442.5</v>
      </c>
      <c r="G1629" s="8">
        <v>4.8224</v>
      </c>
      <c r="H1629">
        <v>485556.33</v>
      </c>
      <c r="I1629" s="8">
        <v>4.7541000000000002</v>
      </c>
      <c r="J1629">
        <v>1343.8589999999999</v>
      </c>
      <c r="K1629">
        <v>102133.27</v>
      </c>
      <c r="L1629">
        <v>10912209.01</v>
      </c>
      <c r="M1629">
        <v>70</v>
      </c>
      <c r="N1629">
        <v>6936.52</v>
      </c>
      <c r="O1629" s="8">
        <v>-0.18029999999999999</v>
      </c>
      <c r="P1629" s="8">
        <v>5.2434000000000003</v>
      </c>
      <c r="Q1629" t="s">
        <v>610</v>
      </c>
      <c r="S1629" s="2">
        <v>43699</v>
      </c>
      <c r="T1629" t="s">
        <v>1100</v>
      </c>
      <c r="U1629">
        <v>76</v>
      </c>
      <c r="V1629">
        <v>442.5</v>
      </c>
      <c r="W1629">
        <f t="shared" si="289"/>
        <v>19182541.954553992</v>
      </c>
      <c r="X1629">
        <f t="shared" si="279"/>
        <v>47956.354886384979</v>
      </c>
      <c r="Y1629">
        <f t="shared" si="280"/>
        <v>625</v>
      </c>
      <c r="Z1629">
        <f t="shared" si="281"/>
        <v>225821.875</v>
      </c>
      <c r="AA1629" t="str">
        <f t="shared" si="282"/>
        <v/>
      </c>
      <c r="AB1629" s="9" t="str">
        <f>IFERROR(AA1629/MAX($A$3:AA1629)-1,"")</f>
        <v/>
      </c>
      <c r="AG1629" s="2">
        <f t="shared" si="287"/>
        <v>44149</v>
      </c>
      <c r="AH1629">
        <v>25885407.750221513</v>
      </c>
      <c r="AI1629" s="9">
        <f>AH1629/MAX($AH$2:AH1629)-1</f>
        <v>-8.8930916834266682E-3</v>
      </c>
      <c r="AJ1629" s="29">
        <f t="shared" si="283"/>
        <v>1</v>
      </c>
      <c r="AK1629" s="29">
        <f t="shared" si="284"/>
        <v>1</v>
      </c>
      <c r="AL1629" s="30">
        <f t="shared" si="288"/>
        <v>2</v>
      </c>
      <c r="AM1629" s="30">
        <f t="shared" si="285"/>
        <v>2369</v>
      </c>
      <c r="AN1629" s="31">
        <f t="shared" ca="1" si="286"/>
        <v>-8.8930916834266682E-3</v>
      </c>
      <c r="AV1629" t="s">
        <v>1100</v>
      </c>
      <c r="AW1629" t="s">
        <v>31</v>
      </c>
      <c r="AX1629" s="7">
        <v>43699.395833333336</v>
      </c>
      <c r="AY1629">
        <v>76</v>
      </c>
      <c r="AZ1629" s="7">
        <v>43699.635416666664</v>
      </c>
      <c r="BA1629">
        <v>442.5</v>
      </c>
      <c r="BB1629" s="8">
        <v>4.8224</v>
      </c>
      <c r="BC1629">
        <v>485556.33</v>
      </c>
      <c r="BD1629" s="8">
        <v>4.7541000000000002</v>
      </c>
      <c r="BE1629">
        <v>1343.8589999999999</v>
      </c>
      <c r="BF1629">
        <v>102133.27</v>
      </c>
      <c r="BG1629">
        <v>10912209.01</v>
      </c>
      <c r="BH1629">
        <v>70</v>
      </c>
      <c r="BI1629">
        <v>6936.52</v>
      </c>
      <c r="BJ1629" s="8">
        <v>-0.18029999999999999</v>
      </c>
      <c r="BK1629" s="8">
        <v>5.2434000000000003</v>
      </c>
      <c r="BL1629" t="s">
        <v>610</v>
      </c>
    </row>
    <row r="1630" spans="1:64" x14ac:dyDescent="0.45">
      <c r="A1630" t="s">
        <v>1128</v>
      </c>
      <c r="B1630" t="s">
        <v>31</v>
      </c>
      <c r="C1630" s="7">
        <v>43699.440972222219</v>
      </c>
      <c r="D1630">
        <v>71.599999999999994</v>
      </c>
      <c r="E1630" s="7">
        <v>43699.635416666664</v>
      </c>
      <c r="F1630">
        <v>356.85</v>
      </c>
      <c r="G1630" s="8">
        <v>3.9839000000000002</v>
      </c>
      <c r="H1630">
        <v>401404.01</v>
      </c>
      <c r="I1630" s="8">
        <v>3.9241000000000001</v>
      </c>
      <c r="J1630">
        <v>1428.6590000000001</v>
      </c>
      <c r="K1630">
        <v>102292.02</v>
      </c>
      <c r="L1630">
        <v>11313613.02</v>
      </c>
      <c r="M1630">
        <v>57</v>
      </c>
      <c r="N1630">
        <v>7042.18</v>
      </c>
      <c r="O1630" s="8">
        <v>-0.52649999999999997</v>
      </c>
      <c r="P1630" s="8">
        <v>4.2485999999999997</v>
      </c>
      <c r="Q1630" t="s">
        <v>610</v>
      </c>
      <c r="S1630" s="2">
        <v>43699</v>
      </c>
      <c r="T1630" t="s">
        <v>1128</v>
      </c>
      <c r="U1630">
        <v>71.599999999999994</v>
      </c>
      <c r="V1630">
        <v>356.85</v>
      </c>
      <c r="W1630">
        <f t="shared" si="289"/>
        <v>19182541.954553992</v>
      </c>
      <c r="X1630">
        <f t="shared" si="279"/>
        <v>47956.354886384979</v>
      </c>
      <c r="Y1630">
        <f t="shared" si="280"/>
        <v>675</v>
      </c>
      <c r="Z1630">
        <f t="shared" si="281"/>
        <v>189651.71250000002</v>
      </c>
      <c r="AA1630" t="str">
        <f t="shared" si="282"/>
        <v/>
      </c>
      <c r="AB1630" s="9" t="str">
        <f>IFERROR(AA1630/MAX($A$3:AA1630)-1,"")</f>
        <v/>
      </c>
      <c r="AG1630" s="2">
        <f t="shared" si="287"/>
        <v>44150</v>
      </c>
      <c r="AH1630">
        <v>25885407.750221513</v>
      </c>
      <c r="AI1630" s="9">
        <f>AH1630/MAX($AH$2:AH1630)-1</f>
        <v>-8.8930916834266682E-3</v>
      </c>
      <c r="AJ1630" s="29">
        <f t="shared" si="283"/>
        <v>1</v>
      </c>
      <c r="AK1630" s="29">
        <f t="shared" si="284"/>
        <v>1</v>
      </c>
      <c r="AL1630" s="30">
        <f t="shared" si="288"/>
        <v>2</v>
      </c>
      <c r="AM1630" s="30">
        <f t="shared" si="285"/>
        <v>2369</v>
      </c>
      <c r="AN1630" s="31">
        <f t="shared" ca="1" si="286"/>
        <v>-8.8930916834266682E-3</v>
      </c>
      <c r="AV1630" t="s">
        <v>1128</v>
      </c>
      <c r="AW1630" t="s">
        <v>31</v>
      </c>
      <c r="AX1630" s="7">
        <v>43699.440972222219</v>
      </c>
      <c r="AY1630">
        <v>71.599999999999994</v>
      </c>
      <c r="AZ1630" s="7">
        <v>43699.635416666664</v>
      </c>
      <c r="BA1630">
        <v>356.85</v>
      </c>
      <c r="BB1630" s="8">
        <v>3.9839000000000002</v>
      </c>
      <c r="BC1630">
        <v>401404.01</v>
      </c>
      <c r="BD1630" s="8">
        <v>3.9241000000000001</v>
      </c>
      <c r="BE1630">
        <v>1428.6590000000001</v>
      </c>
      <c r="BF1630">
        <v>102292.02</v>
      </c>
      <c r="BG1630">
        <v>11313613.02</v>
      </c>
      <c r="BH1630">
        <v>57</v>
      </c>
      <c r="BI1630">
        <v>7042.18</v>
      </c>
      <c r="BJ1630" s="8">
        <v>-0.52649999999999997</v>
      </c>
      <c r="BK1630" s="8">
        <v>4.2485999999999997</v>
      </c>
      <c r="BL1630" t="s">
        <v>610</v>
      </c>
    </row>
    <row r="1631" spans="1:64" x14ac:dyDescent="0.45">
      <c r="A1631" t="s">
        <v>1130</v>
      </c>
      <c r="B1631" t="s">
        <v>31</v>
      </c>
      <c r="C1631" s="7">
        <v>43699.579861111109</v>
      </c>
      <c r="D1631">
        <v>299.45</v>
      </c>
      <c r="E1631" s="7">
        <v>43700.388888888891</v>
      </c>
      <c r="F1631">
        <v>675.25</v>
      </c>
      <c r="G1631" s="8">
        <v>1.2549999999999999</v>
      </c>
      <c r="H1631">
        <v>110018.48</v>
      </c>
      <c r="I1631" s="8">
        <v>1.2223999999999999</v>
      </c>
      <c r="J1631">
        <v>300.55340000000001</v>
      </c>
      <c r="K1631">
        <v>90000.72</v>
      </c>
      <c r="L1631">
        <v>8110163.3700000001</v>
      </c>
      <c r="M1631">
        <v>23</v>
      </c>
      <c r="N1631">
        <v>4783.41</v>
      </c>
      <c r="O1631" s="8">
        <v>-0.13830000000000001</v>
      </c>
      <c r="P1631" s="8">
        <v>1.4123000000000001</v>
      </c>
      <c r="Q1631" t="s">
        <v>610</v>
      </c>
      <c r="S1631" s="2">
        <v>43699</v>
      </c>
      <c r="T1631" t="s">
        <v>1130</v>
      </c>
      <c r="U1631">
        <v>299.45</v>
      </c>
      <c r="V1631">
        <v>675.25</v>
      </c>
      <c r="W1631">
        <f t="shared" si="289"/>
        <v>19182541.954553992</v>
      </c>
      <c r="X1631">
        <f t="shared" si="279"/>
        <v>47956.354886384979</v>
      </c>
      <c r="Y1631">
        <f t="shared" si="280"/>
        <v>150</v>
      </c>
      <c r="Z1631">
        <f t="shared" si="281"/>
        <v>54907.94999999999</v>
      </c>
      <c r="AA1631" t="str">
        <f t="shared" si="282"/>
        <v/>
      </c>
      <c r="AB1631" s="9" t="str">
        <f>IFERROR(AA1631/MAX($A$3:AA1631)-1,"")</f>
        <v/>
      </c>
      <c r="AG1631" s="2">
        <f t="shared" si="287"/>
        <v>44151</v>
      </c>
      <c r="AH1631">
        <v>25885407.750221513</v>
      </c>
      <c r="AI1631" s="9">
        <f>AH1631/MAX($AH$2:AH1631)-1</f>
        <v>-8.8930916834266682E-3</v>
      </c>
      <c r="AJ1631" s="29">
        <f t="shared" si="283"/>
        <v>1</v>
      </c>
      <c r="AK1631" s="29">
        <f t="shared" si="284"/>
        <v>1</v>
      </c>
      <c r="AL1631" s="30">
        <f t="shared" si="288"/>
        <v>2</v>
      </c>
      <c r="AM1631" s="30">
        <f t="shared" si="285"/>
        <v>2369</v>
      </c>
      <c r="AN1631" s="31">
        <f t="shared" ca="1" si="286"/>
        <v>-8.8930916834266682E-3</v>
      </c>
      <c r="AV1631" t="s">
        <v>1130</v>
      </c>
      <c r="AW1631" t="s">
        <v>31</v>
      </c>
      <c r="AX1631" s="7">
        <v>43699.579861111109</v>
      </c>
      <c r="AY1631">
        <v>299.45</v>
      </c>
      <c r="AZ1631" s="7">
        <v>43700.388888888891</v>
      </c>
      <c r="BA1631">
        <v>675.25</v>
      </c>
      <c r="BB1631" s="8">
        <v>1.2549999999999999</v>
      </c>
      <c r="BC1631">
        <v>110018.48</v>
      </c>
      <c r="BD1631" s="8">
        <v>1.2223999999999999</v>
      </c>
      <c r="BE1631">
        <v>300.55340000000001</v>
      </c>
      <c r="BF1631">
        <v>90000.72</v>
      </c>
      <c r="BG1631">
        <v>8110163.3700000001</v>
      </c>
      <c r="BH1631">
        <v>23</v>
      </c>
      <c r="BI1631">
        <v>4783.41</v>
      </c>
      <c r="BJ1631" s="8">
        <v>-0.13830000000000001</v>
      </c>
      <c r="BK1631" s="8">
        <v>1.4123000000000001</v>
      </c>
      <c r="BL1631" t="s">
        <v>610</v>
      </c>
    </row>
    <row r="1632" spans="1:64" x14ac:dyDescent="0.45">
      <c r="A1632" t="s">
        <v>1075</v>
      </c>
      <c r="B1632" t="s">
        <v>31</v>
      </c>
      <c r="C1632" s="7">
        <v>43699.583333333336</v>
      </c>
      <c r="D1632">
        <v>310</v>
      </c>
      <c r="E1632" s="7">
        <v>43700.388888888891</v>
      </c>
      <c r="F1632">
        <v>589.04999999999995</v>
      </c>
      <c r="G1632" s="8">
        <v>0.9002</v>
      </c>
      <c r="H1632">
        <v>78397.17</v>
      </c>
      <c r="I1632" s="8">
        <v>0.87119999999999997</v>
      </c>
      <c r="J1632">
        <v>290.29590000000002</v>
      </c>
      <c r="K1632">
        <v>89991.73</v>
      </c>
      <c r="L1632">
        <v>8188560.5300000003</v>
      </c>
      <c r="M1632">
        <v>22</v>
      </c>
      <c r="N1632">
        <v>3563.51</v>
      </c>
      <c r="O1632" s="8">
        <v>-0.21110000000000001</v>
      </c>
      <c r="P1632" s="8">
        <v>1.0612999999999999</v>
      </c>
      <c r="Q1632" t="s">
        <v>610</v>
      </c>
      <c r="S1632" s="2">
        <v>43699</v>
      </c>
      <c r="T1632" t="s">
        <v>1075</v>
      </c>
      <c r="U1632">
        <v>310</v>
      </c>
      <c r="V1632">
        <v>589.04999999999995</v>
      </c>
      <c r="W1632">
        <f t="shared" si="289"/>
        <v>19182541.954553992</v>
      </c>
      <c r="X1632">
        <f t="shared" si="279"/>
        <v>47956.354886384979</v>
      </c>
      <c r="Y1632">
        <f t="shared" si="280"/>
        <v>150</v>
      </c>
      <c r="Z1632">
        <f t="shared" si="281"/>
        <v>40508.924999999996</v>
      </c>
      <c r="AA1632">
        <f t="shared" si="282"/>
        <v>19693432.41705399</v>
      </c>
      <c r="AB1632" s="9">
        <f>IFERROR(AA1632/MAX($A$3:AA1632)-1,"")</f>
        <v>0</v>
      </c>
      <c r="AG1632" s="2">
        <f t="shared" si="287"/>
        <v>44152</v>
      </c>
      <c r="AH1632">
        <v>25872338.225221515</v>
      </c>
      <c r="AI1632" s="9">
        <f>AH1632/MAX($AH$2:AH1632)-1</f>
        <v>-9.3935008962505728E-3</v>
      </c>
      <c r="AJ1632" s="29">
        <f t="shared" si="283"/>
        <v>1</v>
      </c>
      <c r="AK1632" s="29">
        <f t="shared" si="284"/>
        <v>1</v>
      </c>
      <c r="AL1632" s="30">
        <f t="shared" si="288"/>
        <v>2</v>
      </c>
      <c r="AM1632" s="30">
        <f t="shared" si="285"/>
        <v>2369</v>
      </c>
      <c r="AN1632" s="31">
        <f t="shared" ca="1" si="286"/>
        <v>-9.3935008962505728E-3</v>
      </c>
      <c r="AV1632" t="s">
        <v>1075</v>
      </c>
      <c r="AW1632" t="s">
        <v>31</v>
      </c>
      <c r="AX1632" s="7">
        <v>43699.583333333336</v>
      </c>
      <c r="AY1632">
        <v>310</v>
      </c>
      <c r="AZ1632" s="7">
        <v>43700.388888888891</v>
      </c>
      <c r="BA1632">
        <v>589.04999999999995</v>
      </c>
      <c r="BB1632" s="8">
        <v>0.9002</v>
      </c>
      <c r="BC1632">
        <v>78397.17</v>
      </c>
      <c r="BD1632" s="8">
        <v>0.87119999999999997</v>
      </c>
      <c r="BE1632">
        <v>290.29590000000002</v>
      </c>
      <c r="BF1632">
        <v>89991.73</v>
      </c>
      <c r="BG1632">
        <v>8188560.5300000003</v>
      </c>
      <c r="BH1632">
        <v>22</v>
      </c>
      <c r="BI1632">
        <v>3563.51</v>
      </c>
      <c r="BJ1632" s="8">
        <v>-0.21110000000000001</v>
      </c>
      <c r="BK1632" s="8">
        <v>1.0612999999999999</v>
      </c>
      <c r="BL1632" t="s">
        <v>610</v>
      </c>
    </row>
    <row r="1633" spans="1:64" x14ac:dyDescent="0.45">
      <c r="A1633" t="s">
        <v>1077</v>
      </c>
      <c r="B1633" t="s">
        <v>31</v>
      </c>
      <c r="C1633" s="7">
        <v>43700.399305555555</v>
      </c>
      <c r="D1633">
        <v>325</v>
      </c>
      <c r="E1633" s="7">
        <v>43703.385416666664</v>
      </c>
      <c r="F1633">
        <v>69.400000000000006</v>
      </c>
      <c r="G1633" s="8">
        <v>-0.78649999999999998</v>
      </c>
      <c r="H1633">
        <v>-85104.93</v>
      </c>
      <c r="I1633" s="8">
        <v>-0.79859999999999998</v>
      </c>
      <c r="J1633">
        <v>327.90170000000001</v>
      </c>
      <c r="K1633">
        <v>106568.06</v>
      </c>
      <c r="L1633">
        <v>11228508.09</v>
      </c>
      <c r="M1633">
        <v>74</v>
      </c>
      <c r="N1633">
        <v>-1150.07</v>
      </c>
      <c r="O1633" s="8">
        <v>-0.78649999999999998</v>
      </c>
      <c r="P1633" s="8">
        <v>1.37E-2</v>
      </c>
      <c r="Q1633" t="s">
        <v>610</v>
      </c>
      <c r="S1633" s="2">
        <v>43700</v>
      </c>
      <c r="T1633" t="s">
        <v>1077</v>
      </c>
      <c r="U1633">
        <v>325</v>
      </c>
      <c r="V1633">
        <v>69.400000000000006</v>
      </c>
      <c r="W1633">
        <f t="shared" si="289"/>
        <v>19693432.41705399</v>
      </c>
      <c r="X1633">
        <f t="shared" ref="X1633:X1696" si="290">W1633*0.25%</f>
        <v>49233.581042634978</v>
      </c>
      <c r="Y1633">
        <f t="shared" si="280"/>
        <v>150</v>
      </c>
      <c r="Z1633">
        <f t="shared" si="281"/>
        <v>-38931.599999999999</v>
      </c>
      <c r="AA1633" t="str">
        <f t="shared" si="282"/>
        <v/>
      </c>
      <c r="AB1633" s="9" t="str">
        <f>IFERROR(AA1633/MAX($A$3:AA1633)-1,"")</f>
        <v/>
      </c>
      <c r="AG1633" s="2">
        <f t="shared" si="287"/>
        <v>44153</v>
      </c>
      <c r="AH1633">
        <v>25675420.250221513</v>
      </c>
      <c r="AI1633" s="9">
        <f>AH1633/MAX($AH$2:AH1633)-1</f>
        <v>-1.6933145134326755E-2</v>
      </c>
      <c r="AJ1633" s="29">
        <f t="shared" si="283"/>
        <v>1</v>
      </c>
      <c r="AK1633" s="29">
        <f t="shared" si="284"/>
        <v>1</v>
      </c>
      <c r="AL1633" s="30">
        <f t="shared" si="288"/>
        <v>2</v>
      </c>
      <c r="AM1633" s="30">
        <f t="shared" si="285"/>
        <v>2369</v>
      </c>
      <c r="AN1633" s="31">
        <f t="shared" ca="1" si="286"/>
        <v>-1.6933145134326755E-2</v>
      </c>
      <c r="AV1633" t="s">
        <v>1077</v>
      </c>
      <c r="AW1633" t="s">
        <v>31</v>
      </c>
      <c r="AX1633" s="7">
        <v>43700.399305555555</v>
      </c>
      <c r="AY1633">
        <v>325</v>
      </c>
      <c r="AZ1633" s="7">
        <v>43703.385416666664</v>
      </c>
      <c r="BA1633">
        <v>69.400000000000006</v>
      </c>
      <c r="BB1633" s="8">
        <v>-0.78649999999999998</v>
      </c>
      <c r="BC1633">
        <v>-85104.93</v>
      </c>
      <c r="BD1633" s="8">
        <v>-0.79859999999999998</v>
      </c>
      <c r="BE1633">
        <v>327.90170000000001</v>
      </c>
      <c r="BF1633">
        <v>106568.06</v>
      </c>
      <c r="BG1633">
        <v>11228508.09</v>
      </c>
      <c r="BH1633">
        <v>74</v>
      </c>
      <c r="BI1633">
        <v>-1150.07</v>
      </c>
      <c r="BJ1633" s="8">
        <v>-0.78649999999999998</v>
      </c>
      <c r="BK1633" s="8">
        <v>1.37E-2</v>
      </c>
      <c r="BL1633" t="s">
        <v>610</v>
      </c>
    </row>
    <row r="1634" spans="1:64" x14ac:dyDescent="0.45">
      <c r="A1634" t="s">
        <v>1085</v>
      </c>
      <c r="B1634" t="s">
        <v>31</v>
      </c>
      <c r="C1634" s="7">
        <v>43700.4375</v>
      </c>
      <c r="D1634">
        <v>356.1</v>
      </c>
      <c r="E1634" s="7">
        <v>43703.388888888891</v>
      </c>
      <c r="F1634">
        <v>597.25</v>
      </c>
      <c r="G1634" s="8">
        <v>0.67720000000000002</v>
      </c>
      <c r="H1634">
        <v>59151.51</v>
      </c>
      <c r="I1634" s="8">
        <v>0.65039999999999998</v>
      </c>
      <c r="J1634">
        <v>255.38560000000001</v>
      </c>
      <c r="K1634">
        <v>90942.8</v>
      </c>
      <c r="L1634">
        <v>8247712.0499999998</v>
      </c>
      <c r="M1634">
        <v>64</v>
      </c>
      <c r="N1634">
        <v>924.24</v>
      </c>
      <c r="O1634" s="8">
        <v>-0.15709999999999999</v>
      </c>
      <c r="P1634" s="8">
        <v>1.3351999999999999</v>
      </c>
      <c r="Q1634" t="s">
        <v>610</v>
      </c>
      <c r="S1634" s="2">
        <v>43700</v>
      </c>
      <c r="T1634" t="s">
        <v>1085</v>
      </c>
      <c r="U1634">
        <v>356.1</v>
      </c>
      <c r="V1634">
        <v>597.25</v>
      </c>
      <c r="W1634">
        <f t="shared" si="289"/>
        <v>19693432.41705399</v>
      </c>
      <c r="X1634">
        <f t="shared" si="290"/>
        <v>49233.581042634978</v>
      </c>
      <c r="Y1634">
        <f t="shared" si="280"/>
        <v>150</v>
      </c>
      <c r="Z1634">
        <f t="shared" si="281"/>
        <v>34742.475000000006</v>
      </c>
      <c r="AA1634" t="str">
        <f t="shared" si="282"/>
        <v/>
      </c>
      <c r="AB1634" s="9" t="str">
        <f>IFERROR(AA1634/MAX($A$3:AA1634)-1,"")</f>
        <v/>
      </c>
      <c r="AG1634" s="2">
        <f t="shared" si="287"/>
        <v>44154</v>
      </c>
      <c r="AH1634">
        <v>25541446.862721514</v>
      </c>
      <c r="AI1634" s="9">
        <f>AH1634/MAX($AH$2:AH1634)-1</f>
        <v>-2.2062751403738812E-2</v>
      </c>
      <c r="AJ1634" s="29">
        <f t="shared" si="283"/>
        <v>1</v>
      </c>
      <c r="AK1634" s="29">
        <f t="shared" si="284"/>
        <v>1</v>
      </c>
      <c r="AL1634" s="30">
        <f t="shared" si="288"/>
        <v>2</v>
      </c>
      <c r="AM1634" s="30">
        <f t="shared" si="285"/>
        <v>2369</v>
      </c>
      <c r="AN1634" s="31">
        <f t="shared" ca="1" si="286"/>
        <v>-2.2062751403738812E-2</v>
      </c>
      <c r="AV1634" t="s">
        <v>1085</v>
      </c>
      <c r="AW1634" t="s">
        <v>31</v>
      </c>
      <c r="AX1634" s="7">
        <v>43700.4375</v>
      </c>
      <c r="AY1634">
        <v>356.1</v>
      </c>
      <c r="AZ1634" s="7">
        <v>43703.388888888891</v>
      </c>
      <c r="BA1634">
        <v>597.25</v>
      </c>
      <c r="BB1634" s="8">
        <v>0.67720000000000002</v>
      </c>
      <c r="BC1634">
        <v>59151.51</v>
      </c>
      <c r="BD1634" s="8">
        <v>0.65039999999999998</v>
      </c>
      <c r="BE1634">
        <v>255.38560000000001</v>
      </c>
      <c r="BF1634">
        <v>90942.8</v>
      </c>
      <c r="BG1634">
        <v>8247712.0499999998</v>
      </c>
      <c r="BH1634">
        <v>64</v>
      </c>
      <c r="BI1634">
        <v>924.24</v>
      </c>
      <c r="BJ1634" s="8">
        <v>-0.15709999999999999</v>
      </c>
      <c r="BK1634" s="8">
        <v>1.3351999999999999</v>
      </c>
      <c r="BL1634" t="s">
        <v>610</v>
      </c>
    </row>
    <row r="1635" spans="1:64" x14ac:dyDescent="0.45">
      <c r="A1635" t="s">
        <v>1071</v>
      </c>
      <c r="B1635" t="s">
        <v>31</v>
      </c>
      <c r="C1635" s="7">
        <v>43700.440972222219</v>
      </c>
      <c r="D1635">
        <v>375.1</v>
      </c>
      <c r="E1635" s="7">
        <v>43703.388888888891</v>
      </c>
      <c r="F1635">
        <v>527.04999999999995</v>
      </c>
      <c r="G1635" s="8">
        <v>0.40510000000000002</v>
      </c>
      <c r="H1635">
        <v>34649.47</v>
      </c>
      <c r="I1635" s="8">
        <v>0.38100000000000001</v>
      </c>
      <c r="J1635">
        <v>242.42519999999999</v>
      </c>
      <c r="K1635">
        <v>90933.7</v>
      </c>
      <c r="L1635">
        <v>8282361.5199999996</v>
      </c>
      <c r="M1635">
        <v>63</v>
      </c>
      <c r="N1635">
        <v>549.99</v>
      </c>
      <c r="O1635" s="8">
        <v>-0.32229999999999998</v>
      </c>
      <c r="P1635" s="8">
        <v>0.47610000000000002</v>
      </c>
      <c r="Q1635" t="s">
        <v>610</v>
      </c>
      <c r="S1635" s="2">
        <v>43700</v>
      </c>
      <c r="T1635" t="s">
        <v>1071</v>
      </c>
      <c r="U1635">
        <v>375.1</v>
      </c>
      <c r="V1635">
        <v>527.04999999999995</v>
      </c>
      <c r="W1635">
        <f t="shared" si="289"/>
        <v>19693432.41705399</v>
      </c>
      <c r="X1635">
        <f t="shared" si="290"/>
        <v>49233.581042634978</v>
      </c>
      <c r="Y1635">
        <f t="shared" si="280"/>
        <v>125</v>
      </c>
      <c r="Z1635">
        <f t="shared" si="281"/>
        <v>17866.0625</v>
      </c>
      <c r="AA1635" t="str">
        <f t="shared" si="282"/>
        <v/>
      </c>
      <c r="AB1635" s="9" t="str">
        <f>IFERROR(AA1635/MAX($A$3:AA1635)-1,"")</f>
        <v/>
      </c>
      <c r="AG1635" s="2">
        <f t="shared" si="287"/>
        <v>44155</v>
      </c>
      <c r="AH1635">
        <v>25443593.525221515</v>
      </c>
      <c r="AI1635" s="9">
        <f>AH1635/MAX($AH$2:AH1635)-1</f>
        <v>-2.5809384245450651E-2</v>
      </c>
      <c r="AJ1635" s="29">
        <f t="shared" si="283"/>
        <v>1</v>
      </c>
      <c r="AK1635" s="29">
        <f t="shared" si="284"/>
        <v>1</v>
      </c>
      <c r="AL1635" s="30">
        <f t="shared" si="288"/>
        <v>2</v>
      </c>
      <c r="AM1635" s="30">
        <f t="shared" si="285"/>
        <v>2369</v>
      </c>
      <c r="AN1635" s="31">
        <f t="shared" ca="1" si="286"/>
        <v>-2.5809384245450651E-2</v>
      </c>
      <c r="AV1635" t="s">
        <v>1071</v>
      </c>
      <c r="AW1635" t="s">
        <v>31</v>
      </c>
      <c r="AX1635" s="7">
        <v>43700.440972222219</v>
      </c>
      <c r="AY1635">
        <v>375.1</v>
      </c>
      <c r="AZ1635" s="7">
        <v>43703.388888888891</v>
      </c>
      <c r="BA1635">
        <v>527.04999999999995</v>
      </c>
      <c r="BB1635" s="8">
        <v>0.40510000000000002</v>
      </c>
      <c r="BC1635">
        <v>34649.47</v>
      </c>
      <c r="BD1635" s="8">
        <v>0.38100000000000001</v>
      </c>
      <c r="BE1635">
        <v>242.42519999999999</v>
      </c>
      <c r="BF1635">
        <v>90933.7</v>
      </c>
      <c r="BG1635">
        <v>8282361.5199999996</v>
      </c>
      <c r="BH1635">
        <v>63</v>
      </c>
      <c r="BI1635">
        <v>549.99</v>
      </c>
      <c r="BJ1635" s="8">
        <v>-0.32229999999999998</v>
      </c>
      <c r="BK1635" s="8">
        <v>0.47610000000000002</v>
      </c>
      <c r="BL1635" t="s">
        <v>610</v>
      </c>
    </row>
    <row r="1636" spans="1:64" x14ac:dyDescent="0.45">
      <c r="A1636" t="s">
        <v>1071</v>
      </c>
      <c r="B1636" t="s">
        <v>31</v>
      </c>
      <c r="C1636" s="7">
        <v>43700.440972222219</v>
      </c>
      <c r="D1636">
        <v>375.1</v>
      </c>
      <c r="E1636" s="7">
        <v>43703.385416666664</v>
      </c>
      <c r="F1636">
        <v>494.35</v>
      </c>
      <c r="G1636" s="8">
        <v>0.31790000000000002</v>
      </c>
      <c r="H1636">
        <v>31337.95</v>
      </c>
      <c r="I1636" s="8">
        <v>0.29470000000000002</v>
      </c>
      <c r="J1636">
        <v>283.459</v>
      </c>
      <c r="K1636">
        <v>106325.47</v>
      </c>
      <c r="L1636">
        <v>11259846.039999999</v>
      </c>
      <c r="M1636">
        <v>62</v>
      </c>
      <c r="N1636">
        <v>505.45</v>
      </c>
      <c r="O1636" s="8">
        <v>-0.32229999999999998</v>
      </c>
      <c r="P1636" s="8">
        <v>0.31790000000000002</v>
      </c>
      <c r="Q1636" t="s">
        <v>610</v>
      </c>
      <c r="S1636" s="2">
        <v>43700</v>
      </c>
      <c r="T1636" t="s">
        <v>1071</v>
      </c>
      <c r="U1636">
        <v>375.1</v>
      </c>
      <c r="V1636">
        <v>494.35</v>
      </c>
      <c r="W1636">
        <f t="shared" si="289"/>
        <v>19693432.41705399</v>
      </c>
      <c r="X1636">
        <f t="shared" si="290"/>
        <v>49233.581042634978</v>
      </c>
      <c r="Y1636">
        <f t="shared" si="280"/>
        <v>125</v>
      </c>
      <c r="Z1636">
        <f t="shared" si="281"/>
        <v>13819.4375</v>
      </c>
      <c r="AA1636">
        <f t="shared" si="282"/>
        <v>19720928.79205399</v>
      </c>
      <c r="AB1636" s="9">
        <f>IFERROR(AA1636/MAX($A$3:AA1636)-1,"")</f>
        <v>0</v>
      </c>
      <c r="AG1636" s="2">
        <f t="shared" si="287"/>
        <v>44156</v>
      </c>
      <c r="AH1636">
        <v>25443593.525221515</v>
      </c>
      <c r="AI1636" s="9">
        <f>AH1636/MAX($AH$2:AH1636)-1</f>
        <v>-2.5809384245450651E-2</v>
      </c>
      <c r="AJ1636" s="29">
        <f t="shared" si="283"/>
        <v>1</v>
      </c>
      <c r="AK1636" s="29">
        <f t="shared" si="284"/>
        <v>1</v>
      </c>
      <c r="AL1636" s="30">
        <f t="shared" si="288"/>
        <v>2</v>
      </c>
      <c r="AM1636" s="30">
        <f t="shared" si="285"/>
        <v>2369</v>
      </c>
      <c r="AN1636" s="31">
        <f t="shared" ca="1" si="286"/>
        <v>-2.5809384245450651E-2</v>
      </c>
      <c r="AV1636" t="s">
        <v>1071</v>
      </c>
      <c r="AW1636" t="s">
        <v>31</v>
      </c>
      <c r="AX1636" s="7">
        <v>43700.440972222219</v>
      </c>
      <c r="AY1636">
        <v>375.1</v>
      </c>
      <c r="AZ1636" s="7">
        <v>43703.385416666664</v>
      </c>
      <c r="BA1636">
        <v>494.35</v>
      </c>
      <c r="BB1636" s="8">
        <v>0.31790000000000002</v>
      </c>
      <c r="BC1636">
        <v>31337.95</v>
      </c>
      <c r="BD1636" s="8">
        <v>0.29470000000000002</v>
      </c>
      <c r="BE1636">
        <v>283.459</v>
      </c>
      <c r="BF1636">
        <v>106325.47</v>
      </c>
      <c r="BG1636">
        <v>11259846.039999999</v>
      </c>
      <c r="BH1636">
        <v>62</v>
      </c>
      <c r="BI1636">
        <v>505.45</v>
      </c>
      <c r="BJ1636" s="8">
        <v>-0.32229999999999998</v>
      </c>
      <c r="BK1636" s="8">
        <v>0.31790000000000002</v>
      </c>
      <c r="BL1636" t="s">
        <v>610</v>
      </c>
    </row>
    <row r="1637" spans="1:64" x14ac:dyDescent="0.45">
      <c r="A1637" t="s">
        <v>1114</v>
      </c>
      <c r="B1637" t="s">
        <v>31</v>
      </c>
      <c r="C1637" s="7">
        <v>43703.395833333336</v>
      </c>
      <c r="D1637">
        <v>333.2</v>
      </c>
      <c r="E1637" s="7">
        <v>43704.385416666664</v>
      </c>
      <c r="F1637">
        <v>37.35</v>
      </c>
      <c r="G1637" s="8">
        <v>-0.88790000000000002</v>
      </c>
      <c r="H1637">
        <v>-95565.78</v>
      </c>
      <c r="I1637" s="8">
        <v>-0.89900000000000002</v>
      </c>
      <c r="J1637">
        <v>319.02530000000002</v>
      </c>
      <c r="K1637">
        <v>106299.23</v>
      </c>
      <c r="L1637">
        <v>11164280.26</v>
      </c>
      <c r="M1637">
        <v>75</v>
      </c>
      <c r="N1637">
        <v>-1274.21</v>
      </c>
      <c r="O1637" s="8">
        <v>-0.88790000000000002</v>
      </c>
      <c r="P1637" s="8">
        <v>0.83520000000000005</v>
      </c>
      <c r="Q1637" t="s">
        <v>610</v>
      </c>
      <c r="S1637" s="2">
        <v>43703</v>
      </c>
      <c r="T1637" t="s">
        <v>1114</v>
      </c>
      <c r="U1637">
        <v>333.2</v>
      </c>
      <c r="V1637">
        <v>37.35</v>
      </c>
      <c r="W1637">
        <f t="shared" si="289"/>
        <v>19720928.79205399</v>
      </c>
      <c r="X1637">
        <f t="shared" si="290"/>
        <v>49302.321980134977</v>
      </c>
      <c r="Y1637">
        <f t="shared" si="280"/>
        <v>150</v>
      </c>
      <c r="Z1637">
        <f t="shared" si="281"/>
        <v>-44933.324999999997</v>
      </c>
      <c r="AA1637" t="str">
        <f t="shared" si="282"/>
        <v/>
      </c>
      <c r="AB1637" s="9" t="str">
        <f>IFERROR(AA1637/MAX($A$3:AA1637)-1,"")</f>
        <v/>
      </c>
      <c r="AG1637" s="2">
        <f t="shared" si="287"/>
        <v>44157</v>
      </c>
      <c r="AH1637">
        <v>25443593.525221515</v>
      </c>
      <c r="AI1637" s="9">
        <f>AH1637/MAX($AH$2:AH1637)-1</f>
        <v>-2.5809384245450651E-2</v>
      </c>
      <c r="AJ1637" s="29">
        <f t="shared" si="283"/>
        <v>1</v>
      </c>
      <c r="AK1637" s="29">
        <f t="shared" si="284"/>
        <v>1</v>
      </c>
      <c r="AL1637" s="30">
        <f t="shared" si="288"/>
        <v>2</v>
      </c>
      <c r="AM1637" s="30">
        <f t="shared" si="285"/>
        <v>2369</v>
      </c>
      <c r="AN1637" s="31">
        <f t="shared" ca="1" si="286"/>
        <v>-2.5809384245450651E-2</v>
      </c>
      <c r="AV1637" t="s">
        <v>1114</v>
      </c>
      <c r="AW1637" t="s">
        <v>31</v>
      </c>
      <c r="AX1637" s="7">
        <v>43703.395833333336</v>
      </c>
      <c r="AY1637">
        <v>333.2</v>
      </c>
      <c r="AZ1637" s="7">
        <v>43704.385416666664</v>
      </c>
      <c r="BA1637">
        <v>37.35</v>
      </c>
      <c r="BB1637" s="8">
        <v>-0.88790000000000002</v>
      </c>
      <c r="BC1637">
        <v>-95565.78</v>
      </c>
      <c r="BD1637" s="8">
        <v>-0.89900000000000002</v>
      </c>
      <c r="BE1637">
        <v>319.02530000000002</v>
      </c>
      <c r="BF1637">
        <v>106299.23</v>
      </c>
      <c r="BG1637">
        <v>11164280.26</v>
      </c>
      <c r="BH1637">
        <v>75</v>
      </c>
      <c r="BI1637">
        <v>-1274.21</v>
      </c>
      <c r="BJ1637" s="8">
        <v>-0.88790000000000002</v>
      </c>
      <c r="BK1637" s="8">
        <v>0.83520000000000005</v>
      </c>
      <c r="BL1637" t="s">
        <v>610</v>
      </c>
    </row>
    <row r="1638" spans="1:64" x14ac:dyDescent="0.45">
      <c r="A1638" t="s">
        <v>1117</v>
      </c>
      <c r="B1638" t="s">
        <v>31</v>
      </c>
      <c r="C1638" s="7">
        <v>43703.40625</v>
      </c>
      <c r="D1638">
        <v>348.8</v>
      </c>
      <c r="E1638" s="7">
        <v>43704.385416666664</v>
      </c>
      <c r="F1638">
        <v>25.35</v>
      </c>
      <c r="G1638" s="8">
        <v>-0.92730000000000001</v>
      </c>
      <c r="H1638">
        <v>-99726.22</v>
      </c>
      <c r="I1638" s="8">
        <v>-0.93799999999999994</v>
      </c>
      <c r="J1638">
        <v>304.7946</v>
      </c>
      <c r="K1638">
        <v>106312.37</v>
      </c>
      <c r="L1638">
        <v>11064554.039999999</v>
      </c>
      <c r="M1638">
        <v>72</v>
      </c>
      <c r="N1638">
        <v>-1385.09</v>
      </c>
      <c r="O1638" s="8">
        <v>-0.92730000000000001</v>
      </c>
      <c r="P1638" s="8">
        <v>0.35749999999999998</v>
      </c>
      <c r="Q1638" t="s">
        <v>610</v>
      </c>
      <c r="S1638" s="2">
        <v>43703</v>
      </c>
      <c r="T1638" t="s">
        <v>1117</v>
      </c>
      <c r="U1638">
        <v>348.8</v>
      </c>
      <c r="V1638">
        <v>25.35</v>
      </c>
      <c r="W1638">
        <f t="shared" si="289"/>
        <v>19720928.79205399</v>
      </c>
      <c r="X1638">
        <f t="shared" si="290"/>
        <v>49302.321980134977</v>
      </c>
      <c r="Y1638">
        <f t="shared" si="280"/>
        <v>150</v>
      </c>
      <c r="Z1638">
        <f t="shared" si="281"/>
        <v>-49078.725000000006</v>
      </c>
      <c r="AA1638" t="str">
        <f t="shared" si="282"/>
        <v/>
      </c>
      <c r="AB1638" s="9" t="str">
        <f>IFERROR(AA1638/MAX($A$3:AA1638)-1,"")</f>
        <v/>
      </c>
      <c r="AG1638" s="2">
        <f t="shared" si="287"/>
        <v>44158</v>
      </c>
      <c r="AH1638">
        <v>25345021.200221516</v>
      </c>
      <c r="AI1638" s="9">
        <f>AH1638/MAX($AH$2:AH1638)-1</f>
        <v>-2.9583545858782312E-2</v>
      </c>
      <c r="AJ1638" s="29">
        <f t="shared" si="283"/>
        <v>1</v>
      </c>
      <c r="AK1638" s="29">
        <f t="shared" si="284"/>
        <v>1</v>
      </c>
      <c r="AL1638" s="30">
        <f t="shared" si="288"/>
        <v>2</v>
      </c>
      <c r="AM1638" s="30">
        <f t="shared" si="285"/>
        <v>2369</v>
      </c>
      <c r="AN1638" s="31">
        <f t="shared" ca="1" si="286"/>
        <v>-2.9583545858782312E-2</v>
      </c>
      <c r="AV1638" t="s">
        <v>1117</v>
      </c>
      <c r="AW1638" t="s">
        <v>31</v>
      </c>
      <c r="AX1638" s="7">
        <v>43703.40625</v>
      </c>
      <c r="AY1638">
        <v>348.8</v>
      </c>
      <c r="AZ1638" s="7">
        <v>43704.385416666664</v>
      </c>
      <c r="BA1638">
        <v>25.35</v>
      </c>
      <c r="BB1638" s="8">
        <v>-0.92730000000000001</v>
      </c>
      <c r="BC1638">
        <v>-99726.22</v>
      </c>
      <c r="BD1638" s="8">
        <v>-0.93799999999999994</v>
      </c>
      <c r="BE1638">
        <v>304.7946</v>
      </c>
      <c r="BF1638">
        <v>106312.37</v>
      </c>
      <c r="BG1638">
        <v>11064554.039999999</v>
      </c>
      <c r="BH1638">
        <v>72</v>
      </c>
      <c r="BI1638">
        <v>-1385.09</v>
      </c>
      <c r="BJ1638" s="8">
        <v>-0.92730000000000001</v>
      </c>
      <c r="BK1638" s="8">
        <v>0.35749999999999998</v>
      </c>
      <c r="BL1638" t="s">
        <v>610</v>
      </c>
    </row>
    <row r="1639" spans="1:64" x14ac:dyDescent="0.45">
      <c r="A1639" t="s">
        <v>1097</v>
      </c>
      <c r="B1639" t="s">
        <v>31</v>
      </c>
      <c r="C1639" s="7">
        <v>43703.416666666664</v>
      </c>
      <c r="D1639">
        <v>318.35000000000002</v>
      </c>
      <c r="E1639" s="7">
        <v>43704.388888888891</v>
      </c>
      <c r="F1639">
        <v>22.05</v>
      </c>
      <c r="G1639" s="8">
        <v>-0.93069999999999997</v>
      </c>
      <c r="H1639">
        <v>-86057.75</v>
      </c>
      <c r="I1639" s="8">
        <v>-0.94140000000000001</v>
      </c>
      <c r="J1639">
        <v>287.14249999999998</v>
      </c>
      <c r="K1639">
        <v>91411.81</v>
      </c>
      <c r="L1639">
        <v>8196303.7699999996</v>
      </c>
      <c r="M1639">
        <v>70</v>
      </c>
      <c r="N1639">
        <v>-1229.4000000000001</v>
      </c>
      <c r="O1639" s="8">
        <v>-0.93940000000000001</v>
      </c>
      <c r="P1639" s="8">
        <v>0.1227</v>
      </c>
      <c r="Q1639" t="s">
        <v>610</v>
      </c>
      <c r="S1639" s="2">
        <v>43703</v>
      </c>
      <c r="T1639" t="s">
        <v>1097</v>
      </c>
      <c r="U1639">
        <v>318.35000000000002</v>
      </c>
      <c r="V1639">
        <v>22.05</v>
      </c>
      <c r="W1639">
        <f t="shared" si="289"/>
        <v>19720928.79205399</v>
      </c>
      <c r="X1639">
        <f t="shared" si="290"/>
        <v>49302.321980134977</v>
      </c>
      <c r="Y1639">
        <f t="shared" si="280"/>
        <v>150</v>
      </c>
      <c r="Z1639">
        <f t="shared" si="281"/>
        <v>-44955.6</v>
      </c>
      <c r="AA1639" t="str">
        <f t="shared" si="282"/>
        <v/>
      </c>
      <c r="AB1639" s="9" t="str">
        <f>IFERROR(AA1639/MAX($A$3:AA1639)-1,"")</f>
        <v/>
      </c>
      <c r="AG1639" s="2">
        <f t="shared" si="287"/>
        <v>44159</v>
      </c>
      <c r="AH1639">
        <v>25506603.500221517</v>
      </c>
      <c r="AI1639" s="9">
        <f>AH1639/MAX($AH$2:AH1639)-1</f>
        <v>-2.339684270397846E-2</v>
      </c>
      <c r="AJ1639" s="29">
        <f t="shared" si="283"/>
        <v>1</v>
      </c>
      <c r="AK1639" s="29">
        <f t="shared" si="284"/>
        <v>1</v>
      </c>
      <c r="AL1639" s="30">
        <f t="shared" si="288"/>
        <v>2</v>
      </c>
      <c r="AM1639" s="30">
        <f t="shared" si="285"/>
        <v>2369</v>
      </c>
      <c r="AN1639" s="31">
        <f t="shared" ca="1" si="286"/>
        <v>-2.339684270397846E-2</v>
      </c>
      <c r="AV1639" t="s">
        <v>1097</v>
      </c>
      <c r="AW1639" t="s">
        <v>31</v>
      </c>
      <c r="AX1639" s="7">
        <v>43703.416666666664</v>
      </c>
      <c r="AY1639">
        <v>318.35000000000002</v>
      </c>
      <c r="AZ1639" s="7">
        <v>43704.388888888891</v>
      </c>
      <c r="BA1639">
        <v>22.05</v>
      </c>
      <c r="BB1639" s="8">
        <v>-0.93069999999999997</v>
      </c>
      <c r="BC1639">
        <v>-86057.75</v>
      </c>
      <c r="BD1639" s="8">
        <v>-0.94140000000000001</v>
      </c>
      <c r="BE1639">
        <v>287.14249999999998</v>
      </c>
      <c r="BF1639">
        <v>91411.81</v>
      </c>
      <c r="BG1639">
        <v>8196303.7699999996</v>
      </c>
      <c r="BH1639">
        <v>70</v>
      </c>
      <c r="BI1639">
        <v>-1229.4000000000001</v>
      </c>
      <c r="BJ1639" s="8">
        <v>-0.93940000000000001</v>
      </c>
      <c r="BK1639" s="8">
        <v>0.1227</v>
      </c>
      <c r="BL1639" t="s">
        <v>610</v>
      </c>
    </row>
    <row r="1640" spans="1:64" x14ac:dyDescent="0.45">
      <c r="A1640" t="s">
        <v>1117</v>
      </c>
      <c r="B1640" t="s">
        <v>31</v>
      </c>
      <c r="C1640" s="7">
        <v>43703.427083333336</v>
      </c>
      <c r="D1640">
        <v>339.4</v>
      </c>
      <c r="E1640" s="7">
        <v>43704.388888888891</v>
      </c>
      <c r="F1640">
        <v>27.95</v>
      </c>
      <c r="G1640" s="8">
        <v>-0.91759999999999997</v>
      </c>
      <c r="H1640">
        <v>-84867.62</v>
      </c>
      <c r="I1640" s="8">
        <v>-0.92849999999999999</v>
      </c>
      <c r="J1640">
        <v>269.31540000000001</v>
      </c>
      <c r="K1640">
        <v>91405.66</v>
      </c>
      <c r="L1640">
        <v>8111436.1500000004</v>
      </c>
      <c r="M1640">
        <v>67</v>
      </c>
      <c r="N1640">
        <v>-1266.68</v>
      </c>
      <c r="O1640" s="8">
        <v>-0.92630000000000001</v>
      </c>
      <c r="P1640" s="8">
        <v>0.2762</v>
      </c>
      <c r="Q1640" t="s">
        <v>610</v>
      </c>
      <c r="S1640" s="2">
        <v>43703</v>
      </c>
      <c r="T1640" t="s">
        <v>1117</v>
      </c>
      <c r="U1640">
        <v>339.4</v>
      </c>
      <c r="V1640">
        <v>27.95</v>
      </c>
      <c r="W1640">
        <f t="shared" si="289"/>
        <v>19720928.79205399</v>
      </c>
      <c r="X1640">
        <f t="shared" si="290"/>
        <v>49302.321980134977</v>
      </c>
      <c r="Y1640">
        <f t="shared" si="280"/>
        <v>150</v>
      </c>
      <c r="Z1640">
        <f t="shared" si="281"/>
        <v>-47268.524999999994</v>
      </c>
      <c r="AA1640">
        <f t="shared" si="282"/>
        <v>19534692.617053989</v>
      </c>
      <c r="AB1640" s="9">
        <f>IFERROR(AA1640/MAX($A$3:AA1640)-1,"")</f>
        <v>-9.4435803183386957E-3</v>
      </c>
      <c r="AG1640" s="2">
        <f t="shared" si="287"/>
        <v>44160</v>
      </c>
      <c r="AH1640">
        <v>25625308.312721517</v>
      </c>
      <c r="AI1640" s="9">
        <f>AH1640/MAX($AH$2:AH1640)-1</f>
        <v>-1.8851843418882464E-2</v>
      </c>
      <c r="AJ1640" s="29">
        <f t="shared" si="283"/>
        <v>1</v>
      </c>
      <c r="AK1640" s="29">
        <f t="shared" si="284"/>
        <v>1</v>
      </c>
      <c r="AL1640" s="30">
        <f t="shared" si="288"/>
        <v>2</v>
      </c>
      <c r="AM1640" s="30">
        <f t="shared" si="285"/>
        <v>2369</v>
      </c>
      <c r="AN1640" s="31">
        <f t="shared" ca="1" si="286"/>
        <v>-1.8851843418882464E-2</v>
      </c>
      <c r="AV1640" t="s">
        <v>1117</v>
      </c>
      <c r="AW1640" t="s">
        <v>31</v>
      </c>
      <c r="AX1640" s="7">
        <v>43703.427083333336</v>
      </c>
      <c r="AY1640">
        <v>339.4</v>
      </c>
      <c r="AZ1640" s="7">
        <v>43704.388888888891</v>
      </c>
      <c r="BA1640">
        <v>27.95</v>
      </c>
      <c r="BB1640" s="8">
        <v>-0.91759999999999997</v>
      </c>
      <c r="BC1640">
        <v>-84867.62</v>
      </c>
      <c r="BD1640" s="8">
        <v>-0.92849999999999999</v>
      </c>
      <c r="BE1640">
        <v>269.31540000000001</v>
      </c>
      <c r="BF1640">
        <v>91405.66</v>
      </c>
      <c r="BG1640">
        <v>8111436.1500000004</v>
      </c>
      <c r="BH1640">
        <v>67</v>
      </c>
      <c r="BI1640">
        <v>-1266.68</v>
      </c>
      <c r="BJ1640" s="8">
        <v>-0.92630000000000001</v>
      </c>
      <c r="BK1640" s="8">
        <v>0.2762</v>
      </c>
      <c r="BL1640" t="s">
        <v>610</v>
      </c>
    </row>
    <row r="1641" spans="1:64" x14ac:dyDescent="0.45">
      <c r="A1641" t="s">
        <v>1108</v>
      </c>
      <c r="B1641" t="s">
        <v>31</v>
      </c>
      <c r="C1641" s="7">
        <v>43705.552083333336</v>
      </c>
      <c r="D1641">
        <v>166</v>
      </c>
      <c r="E1641" s="7">
        <v>43706.385416666664</v>
      </c>
      <c r="F1641">
        <v>204.15</v>
      </c>
      <c r="G1641" s="8">
        <v>0.2298</v>
      </c>
      <c r="H1641">
        <v>21856.7</v>
      </c>
      <c r="I1641" s="8">
        <v>0.20749999999999999</v>
      </c>
      <c r="J1641">
        <v>634.47450000000003</v>
      </c>
      <c r="K1641">
        <v>105322.77</v>
      </c>
      <c r="L1641">
        <v>11086410.74</v>
      </c>
      <c r="M1641">
        <v>30</v>
      </c>
      <c r="N1641">
        <v>728.56</v>
      </c>
      <c r="O1641" s="8">
        <v>-0.42020000000000002</v>
      </c>
      <c r="P1641" s="8">
        <v>0.48799999999999999</v>
      </c>
      <c r="Q1641" t="s">
        <v>610</v>
      </c>
      <c r="S1641" s="2">
        <v>43705</v>
      </c>
      <c r="T1641" t="s">
        <v>1108</v>
      </c>
      <c r="U1641">
        <v>166</v>
      </c>
      <c r="V1641">
        <v>204.15</v>
      </c>
      <c r="W1641">
        <f t="shared" si="289"/>
        <v>19534692.617053989</v>
      </c>
      <c r="X1641">
        <f t="shared" si="290"/>
        <v>48836.731542634974</v>
      </c>
      <c r="Y1641">
        <f t="shared" si="280"/>
        <v>300</v>
      </c>
      <c r="Z1641">
        <f t="shared" si="281"/>
        <v>10334.549999999999</v>
      </c>
      <c r="AA1641" t="str">
        <f t="shared" si="282"/>
        <v/>
      </c>
      <c r="AB1641" s="9" t="str">
        <f>IFERROR(AA1641/MAX($A$3:AA1641)-1,"")</f>
        <v/>
      </c>
      <c r="AG1641" s="2">
        <f t="shared" si="287"/>
        <v>44161</v>
      </c>
      <c r="AH1641">
        <v>25498559.975221518</v>
      </c>
      <c r="AI1641" s="9">
        <f>AH1641/MAX($AH$2:AH1641)-1</f>
        <v>-2.3704815182976624E-2</v>
      </c>
      <c r="AJ1641" s="29">
        <f t="shared" si="283"/>
        <v>1</v>
      </c>
      <c r="AK1641" s="29">
        <f t="shared" si="284"/>
        <v>1</v>
      </c>
      <c r="AL1641" s="30">
        <f t="shared" si="288"/>
        <v>2</v>
      </c>
      <c r="AM1641" s="30">
        <f t="shared" si="285"/>
        <v>2369</v>
      </c>
      <c r="AN1641" s="31">
        <f t="shared" ca="1" si="286"/>
        <v>-2.3704815182976624E-2</v>
      </c>
      <c r="AV1641" t="s">
        <v>1108</v>
      </c>
      <c r="AW1641" t="s">
        <v>31</v>
      </c>
      <c r="AX1641" s="7">
        <v>43705.552083333336</v>
      </c>
      <c r="AY1641">
        <v>166</v>
      </c>
      <c r="AZ1641" s="7">
        <v>43706.385416666664</v>
      </c>
      <c r="BA1641">
        <v>204.15</v>
      </c>
      <c r="BB1641" s="8">
        <v>0.2298</v>
      </c>
      <c r="BC1641">
        <v>21856.7</v>
      </c>
      <c r="BD1641" s="8">
        <v>0.20749999999999999</v>
      </c>
      <c r="BE1641">
        <v>634.47450000000003</v>
      </c>
      <c r="BF1641">
        <v>105322.77</v>
      </c>
      <c r="BG1641">
        <v>11086410.74</v>
      </c>
      <c r="BH1641">
        <v>30</v>
      </c>
      <c r="BI1641">
        <v>728.56</v>
      </c>
      <c r="BJ1641" s="8">
        <v>-0.42020000000000002</v>
      </c>
      <c r="BK1641" s="8">
        <v>0.48799999999999999</v>
      </c>
      <c r="BL1641" t="s">
        <v>610</v>
      </c>
    </row>
    <row r="1642" spans="1:64" x14ac:dyDescent="0.45">
      <c r="A1642" t="s">
        <v>1108</v>
      </c>
      <c r="B1642" t="s">
        <v>31</v>
      </c>
      <c r="C1642" s="7">
        <v>43705.555555555555</v>
      </c>
      <c r="D1642">
        <v>175</v>
      </c>
      <c r="E1642" s="7">
        <v>43706.388888888891</v>
      </c>
      <c r="F1642">
        <v>224.45</v>
      </c>
      <c r="G1642" s="8">
        <v>0.28260000000000002</v>
      </c>
      <c r="H1642">
        <v>23521.84</v>
      </c>
      <c r="I1642" s="8">
        <v>0.25969999999999999</v>
      </c>
      <c r="J1642">
        <v>517.46960000000001</v>
      </c>
      <c r="K1642">
        <v>90557.18</v>
      </c>
      <c r="L1642">
        <v>8134957.9900000002</v>
      </c>
      <c r="M1642">
        <v>30</v>
      </c>
      <c r="N1642">
        <v>784.06</v>
      </c>
      <c r="O1642" s="8">
        <v>-0.45</v>
      </c>
      <c r="P1642" s="8">
        <v>0.41139999999999999</v>
      </c>
      <c r="Q1642" t="s">
        <v>610</v>
      </c>
      <c r="S1642" s="2">
        <v>43705</v>
      </c>
      <c r="T1642" t="s">
        <v>1108</v>
      </c>
      <c r="U1642">
        <v>175</v>
      </c>
      <c r="V1642">
        <v>224.45</v>
      </c>
      <c r="W1642">
        <f t="shared" si="289"/>
        <v>19534692.617053989</v>
      </c>
      <c r="X1642">
        <f t="shared" si="290"/>
        <v>48836.731542634974</v>
      </c>
      <c r="Y1642">
        <f t="shared" si="280"/>
        <v>275</v>
      </c>
      <c r="Z1642">
        <f t="shared" si="281"/>
        <v>12500.262500000001</v>
      </c>
      <c r="AA1642" t="str">
        <f t="shared" si="282"/>
        <v/>
      </c>
      <c r="AB1642" s="9" t="str">
        <f>IFERROR(AA1642/MAX($A$3:AA1642)-1,"")</f>
        <v/>
      </c>
      <c r="AG1642" s="2">
        <f t="shared" si="287"/>
        <v>44162</v>
      </c>
      <c r="AH1642">
        <v>25498559.975221518</v>
      </c>
      <c r="AI1642" s="9">
        <f>AH1642/MAX($AH$2:AH1642)-1</f>
        <v>-2.3704815182976624E-2</v>
      </c>
      <c r="AJ1642" s="29">
        <f t="shared" si="283"/>
        <v>1</v>
      </c>
      <c r="AK1642" s="29">
        <f t="shared" si="284"/>
        <v>1</v>
      </c>
      <c r="AL1642" s="30">
        <f t="shared" si="288"/>
        <v>2</v>
      </c>
      <c r="AM1642" s="30">
        <f t="shared" si="285"/>
        <v>2369</v>
      </c>
      <c r="AN1642" s="31">
        <f t="shared" ca="1" si="286"/>
        <v>-2.3704815182976624E-2</v>
      </c>
      <c r="AV1642" t="s">
        <v>1108</v>
      </c>
      <c r="AW1642" t="s">
        <v>31</v>
      </c>
      <c r="AX1642" s="7">
        <v>43705.555555555555</v>
      </c>
      <c r="AY1642">
        <v>175</v>
      </c>
      <c r="AZ1642" s="7">
        <v>43706.388888888891</v>
      </c>
      <c r="BA1642">
        <v>224.45</v>
      </c>
      <c r="BB1642" s="8">
        <v>0.28260000000000002</v>
      </c>
      <c r="BC1642">
        <v>23521.84</v>
      </c>
      <c r="BD1642" s="8">
        <v>0.25969999999999999</v>
      </c>
      <c r="BE1642">
        <v>517.46960000000001</v>
      </c>
      <c r="BF1642">
        <v>90557.18</v>
      </c>
      <c r="BG1642">
        <v>8134957.9900000002</v>
      </c>
      <c r="BH1642">
        <v>30</v>
      </c>
      <c r="BI1642">
        <v>784.06</v>
      </c>
      <c r="BJ1642" s="8">
        <v>-0.45</v>
      </c>
      <c r="BK1642" s="8">
        <v>0.41139999999999999</v>
      </c>
      <c r="BL1642" t="s">
        <v>610</v>
      </c>
    </row>
    <row r="1643" spans="1:64" x14ac:dyDescent="0.45">
      <c r="A1643" t="s">
        <v>1113</v>
      </c>
      <c r="B1643" t="s">
        <v>31</v>
      </c>
      <c r="C1643" s="7">
        <v>43705.586805555555</v>
      </c>
      <c r="D1643">
        <v>135.35</v>
      </c>
      <c r="E1643" s="7">
        <v>43706.388888888891</v>
      </c>
      <c r="F1643">
        <v>163.44999999999999</v>
      </c>
      <c r="G1643" s="8">
        <v>0.20760000000000001</v>
      </c>
      <c r="H1643">
        <v>16799.21</v>
      </c>
      <c r="I1643" s="8">
        <v>0.1855</v>
      </c>
      <c r="J1643">
        <v>668.97159999999997</v>
      </c>
      <c r="K1643">
        <v>90545.3</v>
      </c>
      <c r="L1643">
        <v>8151757.2000000002</v>
      </c>
      <c r="M1643">
        <v>21</v>
      </c>
      <c r="N1643">
        <v>799.96</v>
      </c>
      <c r="O1643" s="8">
        <v>-0.51980000000000004</v>
      </c>
      <c r="P1643" s="8">
        <v>0.40379999999999999</v>
      </c>
      <c r="Q1643" t="s">
        <v>610</v>
      </c>
      <c r="S1643" s="2">
        <v>43705</v>
      </c>
      <c r="T1643" t="s">
        <v>1113</v>
      </c>
      <c r="U1643">
        <v>135.35</v>
      </c>
      <c r="V1643">
        <v>163.44999999999999</v>
      </c>
      <c r="W1643">
        <f t="shared" si="289"/>
        <v>19534692.617053989</v>
      </c>
      <c r="X1643">
        <f t="shared" si="290"/>
        <v>48836.731542634974</v>
      </c>
      <c r="Y1643">
        <f t="shared" si="280"/>
        <v>350</v>
      </c>
      <c r="Z1643">
        <f t="shared" si="281"/>
        <v>8789.1999999999989</v>
      </c>
      <c r="AA1643" t="str">
        <f t="shared" si="282"/>
        <v/>
      </c>
      <c r="AB1643" s="9" t="str">
        <f>IFERROR(AA1643/MAX($A$3:AA1643)-1,"")</f>
        <v/>
      </c>
      <c r="AG1643" s="2">
        <f t="shared" si="287"/>
        <v>44163</v>
      </c>
      <c r="AH1643">
        <v>25498559.975221518</v>
      </c>
      <c r="AI1643" s="9">
        <f>AH1643/MAX($AH$2:AH1643)-1</f>
        <v>-2.3704815182976624E-2</v>
      </c>
      <c r="AJ1643" s="29">
        <f t="shared" si="283"/>
        <v>1</v>
      </c>
      <c r="AK1643" s="29">
        <f t="shared" si="284"/>
        <v>1</v>
      </c>
      <c r="AL1643" s="30">
        <f t="shared" si="288"/>
        <v>2</v>
      </c>
      <c r="AM1643" s="30">
        <f t="shared" si="285"/>
        <v>2369</v>
      </c>
      <c r="AN1643" s="31">
        <f t="shared" ca="1" si="286"/>
        <v>-2.3704815182976624E-2</v>
      </c>
      <c r="AV1643" t="s">
        <v>1113</v>
      </c>
      <c r="AW1643" t="s">
        <v>31</v>
      </c>
      <c r="AX1643" s="7">
        <v>43705.586805555555</v>
      </c>
      <c r="AY1643">
        <v>135.35</v>
      </c>
      <c r="AZ1643" s="7">
        <v>43706.388888888891</v>
      </c>
      <c r="BA1643">
        <v>163.44999999999999</v>
      </c>
      <c r="BB1643" s="8">
        <v>0.20760000000000001</v>
      </c>
      <c r="BC1643">
        <v>16799.21</v>
      </c>
      <c r="BD1643" s="8">
        <v>0.1855</v>
      </c>
      <c r="BE1643">
        <v>668.97159999999997</v>
      </c>
      <c r="BF1643">
        <v>90545.3</v>
      </c>
      <c r="BG1643">
        <v>8151757.2000000002</v>
      </c>
      <c r="BH1643">
        <v>21</v>
      </c>
      <c r="BI1643">
        <v>799.96</v>
      </c>
      <c r="BJ1643" s="8">
        <v>-0.51980000000000004</v>
      </c>
      <c r="BK1643" s="8">
        <v>0.40379999999999999</v>
      </c>
      <c r="BL1643" t="s">
        <v>610</v>
      </c>
    </row>
    <row r="1644" spans="1:64" x14ac:dyDescent="0.45">
      <c r="A1644" t="s">
        <v>1113</v>
      </c>
      <c r="B1644" t="s">
        <v>31</v>
      </c>
      <c r="C1644" s="7">
        <v>43705.586805555555</v>
      </c>
      <c r="D1644">
        <v>135.35</v>
      </c>
      <c r="E1644" s="7">
        <v>43706.385416666664</v>
      </c>
      <c r="F1644">
        <v>148.19999999999999</v>
      </c>
      <c r="G1644" s="8">
        <v>9.4899999999999998E-2</v>
      </c>
      <c r="H1644">
        <v>7793.85</v>
      </c>
      <c r="I1644" s="8">
        <v>7.3999999999999996E-2</v>
      </c>
      <c r="J1644">
        <v>778.25670000000002</v>
      </c>
      <c r="K1644">
        <v>105337.05</v>
      </c>
      <c r="L1644">
        <v>11094204.59</v>
      </c>
      <c r="M1644">
        <v>20</v>
      </c>
      <c r="N1644">
        <v>389.69</v>
      </c>
      <c r="O1644" s="8">
        <v>-0.51980000000000004</v>
      </c>
      <c r="P1644" s="8">
        <v>0.40379999999999999</v>
      </c>
      <c r="Q1644" t="s">
        <v>610</v>
      </c>
      <c r="S1644" s="2">
        <v>43705</v>
      </c>
      <c r="T1644" t="s">
        <v>1113</v>
      </c>
      <c r="U1644">
        <v>135.35</v>
      </c>
      <c r="V1644">
        <v>148.19999999999999</v>
      </c>
      <c r="W1644">
        <f t="shared" si="289"/>
        <v>19534692.617053989</v>
      </c>
      <c r="X1644">
        <f t="shared" si="290"/>
        <v>48836.731542634974</v>
      </c>
      <c r="Y1644">
        <f t="shared" si="280"/>
        <v>350</v>
      </c>
      <c r="Z1644">
        <f t="shared" si="281"/>
        <v>3505.0749999999994</v>
      </c>
      <c r="AA1644">
        <f t="shared" si="282"/>
        <v>19569821.704553988</v>
      </c>
      <c r="AB1644" s="9">
        <f>IFERROR(AA1644/MAX($A$3:AA1644)-1,"")</f>
        <v>-7.6622703267853476E-3</v>
      </c>
      <c r="AG1644" s="2">
        <f t="shared" si="287"/>
        <v>44164</v>
      </c>
      <c r="AH1644">
        <v>25498559.975221518</v>
      </c>
      <c r="AI1644" s="9">
        <f>AH1644/MAX($AH$2:AH1644)-1</f>
        <v>-2.3704815182976624E-2</v>
      </c>
      <c r="AJ1644" s="29">
        <f t="shared" si="283"/>
        <v>1</v>
      </c>
      <c r="AK1644" s="29">
        <f t="shared" si="284"/>
        <v>1</v>
      </c>
      <c r="AL1644" s="30">
        <f t="shared" si="288"/>
        <v>2</v>
      </c>
      <c r="AM1644" s="30">
        <f t="shared" si="285"/>
        <v>2369</v>
      </c>
      <c r="AN1644" s="31">
        <f t="shared" ca="1" si="286"/>
        <v>-2.3704815182976624E-2</v>
      </c>
      <c r="AV1644" t="s">
        <v>1113</v>
      </c>
      <c r="AW1644" t="s">
        <v>31</v>
      </c>
      <c r="AX1644" s="7">
        <v>43705.586805555555</v>
      </c>
      <c r="AY1644">
        <v>135.35</v>
      </c>
      <c r="AZ1644" s="7">
        <v>43706.385416666664</v>
      </c>
      <c r="BA1644">
        <v>148.19999999999999</v>
      </c>
      <c r="BB1644" s="8">
        <v>9.4899999999999998E-2</v>
      </c>
      <c r="BC1644">
        <v>7793.85</v>
      </c>
      <c r="BD1644" s="8">
        <v>7.3999999999999996E-2</v>
      </c>
      <c r="BE1644">
        <v>778.25670000000002</v>
      </c>
      <c r="BF1644">
        <v>105337.05</v>
      </c>
      <c r="BG1644">
        <v>11094204.59</v>
      </c>
      <c r="BH1644">
        <v>20</v>
      </c>
      <c r="BI1644">
        <v>389.69</v>
      </c>
      <c r="BJ1644" s="8">
        <v>-0.51980000000000004</v>
      </c>
      <c r="BK1644" s="8">
        <v>0.40379999999999999</v>
      </c>
      <c r="BL1644" t="s">
        <v>610</v>
      </c>
    </row>
    <row r="1645" spans="1:64" x14ac:dyDescent="0.45">
      <c r="A1645" t="s">
        <v>1099</v>
      </c>
      <c r="B1645" t="s">
        <v>31</v>
      </c>
      <c r="C1645" s="7">
        <v>43706.395833333336</v>
      </c>
      <c r="D1645">
        <v>107</v>
      </c>
      <c r="E1645" s="7">
        <v>43706.635416666664</v>
      </c>
      <c r="F1645">
        <v>280</v>
      </c>
      <c r="G1645" s="8">
        <v>1.6168</v>
      </c>
      <c r="H1645">
        <v>166713.22</v>
      </c>
      <c r="I1645" s="8">
        <v>1.5807</v>
      </c>
      <c r="J1645">
        <v>985.71050000000002</v>
      </c>
      <c r="K1645">
        <v>105471.02</v>
      </c>
      <c r="L1645">
        <v>11260917.810000001</v>
      </c>
      <c r="M1645">
        <v>70</v>
      </c>
      <c r="N1645">
        <v>2381.62</v>
      </c>
      <c r="O1645" s="8">
        <v>-0.379</v>
      </c>
      <c r="P1645" s="8">
        <v>2.3664000000000001</v>
      </c>
      <c r="Q1645" t="s">
        <v>610</v>
      </c>
      <c r="S1645" s="2">
        <v>43706</v>
      </c>
      <c r="T1645" t="s">
        <v>1099</v>
      </c>
      <c r="U1645">
        <v>107</v>
      </c>
      <c r="V1645">
        <v>280</v>
      </c>
      <c r="W1645">
        <f t="shared" si="289"/>
        <v>19569821.704553988</v>
      </c>
      <c r="X1645">
        <f t="shared" si="290"/>
        <v>48924.554261384968</v>
      </c>
      <c r="Y1645">
        <f t="shared" si="280"/>
        <v>450</v>
      </c>
      <c r="Z1645">
        <f t="shared" si="281"/>
        <v>76108.5</v>
      </c>
      <c r="AA1645" t="str">
        <f t="shared" si="282"/>
        <v/>
      </c>
      <c r="AB1645" s="9" t="str">
        <f>IFERROR(AA1645/MAX($A$3:AA1645)-1,"")</f>
        <v/>
      </c>
      <c r="AG1645" s="2">
        <f t="shared" si="287"/>
        <v>44165</v>
      </c>
      <c r="AH1645">
        <v>25498559.975221518</v>
      </c>
      <c r="AI1645" s="9">
        <f>AH1645/MAX($AH$2:AH1645)-1</f>
        <v>-2.3704815182976624E-2</v>
      </c>
      <c r="AJ1645" s="29">
        <f t="shared" si="283"/>
        <v>1</v>
      </c>
      <c r="AK1645" s="29">
        <f t="shared" si="284"/>
        <v>1</v>
      </c>
      <c r="AL1645" s="30">
        <f t="shared" si="288"/>
        <v>2</v>
      </c>
      <c r="AM1645" s="30">
        <f t="shared" si="285"/>
        <v>2369</v>
      </c>
      <c r="AN1645" s="31">
        <f t="shared" ca="1" si="286"/>
        <v>-2.3704815182976624E-2</v>
      </c>
      <c r="AV1645" t="s">
        <v>1099</v>
      </c>
      <c r="AW1645" t="s">
        <v>31</v>
      </c>
      <c r="AX1645" s="7">
        <v>43706.395833333336</v>
      </c>
      <c r="AY1645">
        <v>107</v>
      </c>
      <c r="AZ1645" s="7">
        <v>43706.635416666664</v>
      </c>
      <c r="BA1645">
        <v>280</v>
      </c>
      <c r="BB1645" s="8">
        <v>1.6168</v>
      </c>
      <c r="BC1645">
        <v>166713.22</v>
      </c>
      <c r="BD1645" s="8">
        <v>1.5807</v>
      </c>
      <c r="BE1645">
        <v>985.71050000000002</v>
      </c>
      <c r="BF1645">
        <v>105471.02</v>
      </c>
      <c r="BG1645">
        <v>11260917.810000001</v>
      </c>
      <c r="BH1645">
        <v>70</v>
      </c>
      <c r="BI1645">
        <v>2381.62</v>
      </c>
      <c r="BJ1645" s="8">
        <v>-0.379</v>
      </c>
      <c r="BK1645" s="8">
        <v>2.3664000000000001</v>
      </c>
      <c r="BL1645" t="s">
        <v>610</v>
      </c>
    </row>
    <row r="1646" spans="1:64" x14ac:dyDescent="0.45">
      <c r="A1646" t="s">
        <v>1100</v>
      </c>
      <c r="B1646" t="s">
        <v>31</v>
      </c>
      <c r="C1646" s="7">
        <v>43706.4375</v>
      </c>
      <c r="D1646">
        <v>94.7</v>
      </c>
      <c r="E1646" s="7">
        <v>43706.635416666664</v>
      </c>
      <c r="F1646">
        <v>170.05</v>
      </c>
      <c r="G1646" s="8">
        <v>0.79569999999999996</v>
      </c>
      <c r="H1646">
        <v>80984.44</v>
      </c>
      <c r="I1646" s="8">
        <v>0.76770000000000005</v>
      </c>
      <c r="J1646">
        <v>1113.9159999999999</v>
      </c>
      <c r="K1646">
        <v>105487.8</v>
      </c>
      <c r="L1646">
        <v>11341902.25</v>
      </c>
      <c r="M1646">
        <v>58</v>
      </c>
      <c r="N1646">
        <v>1396.28</v>
      </c>
      <c r="O1646" s="8">
        <v>-0.50209999999999999</v>
      </c>
      <c r="P1646" s="8">
        <v>1.8833</v>
      </c>
      <c r="Q1646" t="s">
        <v>610</v>
      </c>
      <c r="S1646" s="2">
        <v>43706</v>
      </c>
      <c r="T1646" t="s">
        <v>1100</v>
      </c>
      <c r="U1646">
        <v>94.7</v>
      </c>
      <c r="V1646">
        <v>170.05</v>
      </c>
      <c r="W1646">
        <f t="shared" si="289"/>
        <v>19569821.704553988</v>
      </c>
      <c r="X1646">
        <f t="shared" si="290"/>
        <v>48924.554261384968</v>
      </c>
      <c r="Y1646">
        <f t="shared" si="280"/>
        <v>525</v>
      </c>
      <c r="Z1646">
        <f t="shared" si="281"/>
        <v>38168.8125</v>
      </c>
      <c r="AA1646" t="str">
        <f t="shared" si="282"/>
        <v/>
      </c>
      <c r="AB1646" s="9" t="str">
        <f>IFERROR(AA1646/MAX($A$3:AA1646)-1,"")</f>
        <v/>
      </c>
      <c r="AG1646" s="2">
        <f t="shared" si="287"/>
        <v>44166</v>
      </c>
      <c r="AH1646">
        <v>25498559.975221518</v>
      </c>
      <c r="AI1646" s="9">
        <f>AH1646/MAX($AH$2:AH1646)-1</f>
        <v>-2.3704815182976624E-2</v>
      </c>
      <c r="AJ1646" s="29">
        <f t="shared" si="283"/>
        <v>1</v>
      </c>
      <c r="AK1646" s="29">
        <f t="shared" si="284"/>
        <v>1</v>
      </c>
      <c r="AL1646" s="30">
        <f t="shared" si="288"/>
        <v>2</v>
      </c>
      <c r="AM1646" s="30">
        <f t="shared" si="285"/>
        <v>2369</v>
      </c>
      <c r="AN1646" s="31">
        <f t="shared" ca="1" si="286"/>
        <v>-2.3704815182976624E-2</v>
      </c>
      <c r="AV1646" t="s">
        <v>1100</v>
      </c>
      <c r="AW1646" t="s">
        <v>31</v>
      </c>
      <c r="AX1646" s="7">
        <v>43706.4375</v>
      </c>
      <c r="AY1646">
        <v>94.7</v>
      </c>
      <c r="AZ1646" s="7">
        <v>43706.635416666664</v>
      </c>
      <c r="BA1646">
        <v>170.05</v>
      </c>
      <c r="BB1646" s="8">
        <v>0.79569999999999996</v>
      </c>
      <c r="BC1646">
        <v>80984.44</v>
      </c>
      <c r="BD1646" s="8">
        <v>0.76770000000000005</v>
      </c>
      <c r="BE1646">
        <v>1113.9159999999999</v>
      </c>
      <c r="BF1646">
        <v>105487.8</v>
      </c>
      <c r="BG1646">
        <v>11341902.25</v>
      </c>
      <c r="BH1646">
        <v>58</v>
      </c>
      <c r="BI1646">
        <v>1396.28</v>
      </c>
      <c r="BJ1646" s="8">
        <v>-0.50209999999999999</v>
      </c>
      <c r="BK1646" s="8">
        <v>1.8833</v>
      </c>
      <c r="BL1646" t="s">
        <v>610</v>
      </c>
    </row>
    <row r="1647" spans="1:64" x14ac:dyDescent="0.45">
      <c r="A1647" t="s">
        <v>1129</v>
      </c>
      <c r="B1647" t="s">
        <v>31</v>
      </c>
      <c r="C1647" s="7">
        <v>43706.496527777781</v>
      </c>
      <c r="D1647">
        <v>316</v>
      </c>
      <c r="E1647" s="7">
        <v>43707.388888888891</v>
      </c>
      <c r="F1647">
        <v>271.8</v>
      </c>
      <c r="G1647" s="8">
        <v>-0.1399</v>
      </c>
      <c r="H1647">
        <v>-14382.97</v>
      </c>
      <c r="I1647" s="8">
        <v>-0.1585</v>
      </c>
      <c r="J1647">
        <v>287.21129999999999</v>
      </c>
      <c r="K1647">
        <v>90758.78</v>
      </c>
      <c r="L1647">
        <v>8137374.2300000004</v>
      </c>
      <c r="M1647">
        <v>47</v>
      </c>
      <c r="N1647">
        <v>-306.02</v>
      </c>
      <c r="O1647" s="8">
        <v>-0.26900000000000002</v>
      </c>
      <c r="P1647" s="8">
        <v>0.29160000000000003</v>
      </c>
      <c r="Q1647" t="s">
        <v>610</v>
      </c>
      <c r="S1647" s="2">
        <v>43706</v>
      </c>
      <c r="T1647" t="s">
        <v>1129</v>
      </c>
      <c r="U1647">
        <v>316</v>
      </c>
      <c r="V1647">
        <v>271.8</v>
      </c>
      <c r="W1647">
        <f t="shared" si="289"/>
        <v>19569821.704553988</v>
      </c>
      <c r="X1647">
        <f t="shared" si="290"/>
        <v>48924.554261384968</v>
      </c>
      <c r="Y1647">
        <f t="shared" si="280"/>
        <v>150</v>
      </c>
      <c r="Z1647">
        <f t="shared" si="281"/>
        <v>-7511.7000000000044</v>
      </c>
      <c r="AA1647" t="str">
        <f t="shared" si="282"/>
        <v/>
      </c>
      <c r="AB1647" s="9" t="str">
        <f>IFERROR(AA1647/MAX($A$3:AA1647)-1,"")</f>
        <v/>
      </c>
      <c r="AG1647" s="2">
        <f t="shared" si="287"/>
        <v>44167</v>
      </c>
      <c r="AH1647">
        <v>25313893.962721519</v>
      </c>
      <c r="AI1647" s="9">
        <f>AH1647/MAX($AH$2:AH1647)-1</f>
        <v>-3.0775353243883141E-2</v>
      </c>
      <c r="AJ1647" s="29">
        <f t="shared" si="283"/>
        <v>1</v>
      </c>
      <c r="AK1647" s="29">
        <f t="shared" si="284"/>
        <v>1</v>
      </c>
      <c r="AL1647" s="30">
        <f t="shared" si="288"/>
        <v>2</v>
      </c>
      <c r="AM1647" s="30">
        <f t="shared" si="285"/>
        <v>2369</v>
      </c>
      <c r="AN1647" s="31">
        <f t="shared" ca="1" si="286"/>
        <v>-3.0775353243883141E-2</v>
      </c>
      <c r="AV1647" t="s">
        <v>1129</v>
      </c>
      <c r="AW1647" t="s">
        <v>31</v>
      </c>
      <c r="AX1647" s="7">
        <v>43706.496527777781</v>
      </c>
      <c r="AY1647">
        <v>316</v>
      </c>
      <c r="AZ1647" s="7">
        <v>43707.388888888891</v>
      </c>
      <c r="BA1647">
        <v>271.8</v>
      </c>
      <c r="BB1647" s="8">
        <v>-0.1399</v>
      </c>
      <c r="BC1647">
        <v>-14382.97</v>
      </c>
      <c r="BD1647" s="8">
        <v>-0.1585</v>
      </c>
      <c r="BE1647">
        <v>287.21129999999999</v>
      </c>
      <c r="BF1647">
        <v>90758.78</v>
      </c>
      <c r="BG1647">
        <v>8137374.2300000004</v>
      </c>
      <c r="BH1647">
        <v>47</v>
      </c>
      <c r="BI1647">
        <v>-306.02</v>
      </c>
      <c r="BJ1647" s="8">
        <v>-0.26900000000000002</v>
      </c>
      <c r="BK1647" s="8">
        <v>0.29160000000000003</v>
      </c>
      <c r="BL1647" t="s">
        <v>610</v>
      </c>
    </row>
    <row r="1648" spans="1:64" x14ac:dyDescent="0.45">
      <c r="A1648" t="s">
        <v>1130</v>
      </c>
      <c r="B1648" t="s">
        <v>31</v>
      </c>
      <c r="C1648" s="7">
        <v>43706.510416666664</v>
      </c>
      <c r="D1648">
        <v>297</v>
      </c>
      <c r="E1648" s="7">
        <v>43707.388888888891</v>
      </c>
      <c r="F1648">
        <v>232</v>
      </c>
      <c r="G1648" s="8">
        <v>-0.21890000000000001</v>
      </c>
      <c r="H1648">
        <v>-21477.73</v>
      </c>
      <c r="I1648" s="8">
        <v>-0.23669999999999999</v>
      </c>
      <c r="J1648">
        <v>305.55889999999999</v>
      </c>
      <c r="K1648">
        <v>90750.99</v>
      </c>
      <c r="L1648">
        <v>8115896.5</v>
      </c>
      <c r="M1648">
        <v>43</v>
      </c>
      <c r="N1648">
        <v>-499.48</v>
      </c>
      <c r="O1648" s="8">
        <v>-0.43430000000000002</v>
      </c>
      <c r="P1648" s="8">
        <v>0.20610000000000001</v>
      </c>
      <c r="Q1648" t="s">
        <v>610</v>
      </c>
      <c r="S1648" s="2">
        <v>43706</v>
      </c>
      <c r="T1648" t="s">
        <v>1130</v>
      </c>
      <c r="U1648">
        <v>297</v>
      </c>
      <c r="V1648">
        <v>232</v>
      </c>
      <c r="W1648">
        <f t="shared" si="289"/>
        <v>19569821.704553988</v>
      </c>
      <c r="X1648">
        <f t="shared" si="290"/>
        <v>48924.554261384968</v>
      </c>
      <c r="Y1648">
        <f t="shared" si="280"/>
        <v>175</v>
      </c>
      <c r="Z1648">
        <f t="shared" si="281"/>
        <v>-12300.750000000004</v>
      </c>
      <c r="AA1648">
        <f t="shared" si="282"/>
        <v>19664286.567053989</v>
      </c>
      <c r="AB1648" s="9">
        <f>IFERROR(AA1648/MAX($A$3:AA1648)-1,"")</f>
        <v>-2.8721885057879648E-3</v>
      </c>
      <c r="AG1648" s="2">
        <f t="shared" si="287"/>
        <v>44168</v>
      </c>
      <c r="AH1648">
        <v>25243414.88772152</v>
      </c>
      <c r="AI1648" s="9">
        <f>AH1648/MAX($AH$2:AH1648)-1</f>
        <v>-3.3473873537567256E-2</v>
      </c>
      <c r="AJ1648" s="29">
        <f t="shared" si="283"/>
        <v>1</v>
      </c>
      <c r="AK1648" s="29">
        <f t="shared" si="284"/>
        <v>1</v>
      </c>
      <c r="AL1648" s="30">
        <f t="shared" si="288"/>
        <v>2</v>
      </c>
      <c r="AM1648" s="30">
        <f t="shared" si="285"/>
        <v>2369</v>
      </c>
      <c r="AN1648" s="31">
        <f t="shared" ca="1" si="286"/>
        <v>-3.3473873537567256E-2</v>
      </c>
      <c r="AV1648" t="s">
        <v>1130</v>
      </c>
      <c r="AW1648" t="s">
        <v>31</v>
      </c>
      <c r="AX1648" s="7">
        <v>43706.510416666664</v>
      </c>
      <c r="AY1648">
        <v>297</v>
      </c>
      <c r="AZ1648" s="7">
        <v>43707.388888888891</v>
      </c>
      <c r="BA1648">
        <v>232</v>
      </c>
      <c r="BB1648" s="8">
        <v>-0.21890000000000001</v>
      </c>
      <c r="BC1648">
        <v>-21477.73</v>
      </c>
      <c r="BD1648" s="8">
        <v>-0.23669999999999999</v>
      </c>
      <c r="BE1648">
        <v>305.55889999999999</v>
      </c>
      <c r="BF1648">
        <v>90750.99</v>
      </c>
      <c r="BG1648">
        <v>8115896.5</v>
      </c>
      <c r="BH1648">
        <v>43</v>
      </c>
      <c r="BI1648">
        <v>-499.48</v>
      </c>
      <c r="BJ1648" s="8">
        <v>-0.43430000000000002</v>
      </c>
      <c r="BK1648" s="8">
        <v>0.20610000000000001</v>
      </c>
      <c r="BL1648" t="s">
        <v>610</v>
      </c>
    </row>
    <row r="1649" spans="1:64" x14ac:dyDescent="0.45">
      <c r="A1649" t="s">
        <v>1114</v>
      </c>
      <c r="B1649" t="s">
        <v>31</v>
      </c>
      <c r="C1649" s="7">
        <v>43707.4375</v>
      </c>
      <c r="D1649">
        <v>299.14999999999998</v>
      </c>
      <c r="E1649" s="7">
        <v>43711.385416666664</v>
      </c>
      <c r="F1649">
        <v>379.15</v>
      </c>
      <c r="G1649" s="8">
        <v>0.26740000000000003</v>
      </c>
      <c r="H1649">
        <v>26117.17</v>
      </c>
      <c r="I1649" s="8">
        <v>0.24479999999999999</v>
      </c>
      <c r="J1649">
        <v>356.709</v>
      </c>
      <c r="K1649">
        <v>106709.51</v>
      </c>
      <c r="L1649">
        <v>11368019.42</v>
      </c>
      <c r="M1649">
        <v>63</v>
      </c>
      <c r="N1649">
        <v>414.56</v>
      </c>
      <c r="O1649" s="8">
        <v>-0.48749999999999999</v>
      </c>
      <c r="P1649" s="8">
        <v>0.40129999999999999</v>
      </c>
      <c r="Q1649" t="s">
        <v>610</v>
      </c>
      <c r="S1649" s="2">
        <v>43707</v>
      </c>
      <c r="T1649" t="s">
        <v>1114</v>
      </c>
      <c r="U1649">
        <v>299.14999999999998</v>
      </c>
      <c r="V1649">
        <v>379.15</v>
      </c>
      <c r="W1649">
        <f t="shared" si="289"/>
        <v>19664286.567053989</v>
      </c>
      <c r="X1649">
        <f t="shared" si="290"/>
        <v>49160.716417634976</v>
      </c>
      <c r="Y1649">
        <f t="shared" si="280"/>
        <v>175</v>
      </c>
      <c r="Z1649">
        <f t="shared" si="281"/>
        <v>12812.974999999997</v>
      </c>
      <c r="AA1649" t="str">
        <f t="shared" si="282"/>
        <v/>
      </c>
      <c r="AB1649" s="9" t="str">
        <f>IFERROR(AA1649/MAX($A$3:AA1649)-1,"")</f>
        <v/>
      </c>
      <c r="AG1649" s="2">
        <f t="shared" si="287"/>
        <v>44169</v>
      </c>
      <c r="AH1649">
        <v>25259346.20022152</v>
      </c>
      <c r="AI1649" s="9">
        <f>AH1649/MAX($AH$2:AH1649)-1</f>
        <v>-3.2863891495574227E-2</v>
      </c>
      <c r="AJ1649" s="29">
        <f t="shared" si="283"/>
        <v>1</v>
      </c>
      <c r="AK1649" s="29">
        <f t="shared" si="284"/>
        <v>1</v>
      </c>
      <c r="AL1649" s="30">
        <f t="shared" si="288"/>
        <v>2</v>
      </c>
      <c r="AM1649" s="30">
        <f t="shared" si="285"/>
        <v>2369</v>
      </c>
      <c r="AN1649" s="31">
        <f t="shared" ca="1" si="286"/>
        <v>-3.2863891495574227E-2</v>
      </c>
      <c r="AV1649" t="s">
        <v>1114</v>
      </c>
      <c r="AW1649" t="s">
        <v>31</v>
      </c>
      <c r="AX1649" s="7">
        <v>43707.4375</v>
      </c>
      <c r="AY1649">
        <v>299.14999999999998</v>
      </c>
      <c r="AZ1649" s="7">
        <v>43711.385416666664</v>
      </c>
      <c r="BA1649">
        <v>379.15</v>
      </c>
      <c r="BB1649" s="8">
        <v>0.26740000000000003</v>
      </c>
      <c r="BC1649">
        <v>26117.17</v>
      </c>
      <c r="BD1649" s="8">
        <v>0.24479999999999999</v>
      </c>
      <c r="BE1649">
        <v>356.709</v>
      </c>
      <c r="BF1649">
        <v>106709.51</v>
      </c>
      <c r="BG1649">
        <v>11368019.42</v>
      </c>
      <c r="BH1649">
        <v>63</v>
      </c>
      <c r="BI1649">
        <v>414.56</v>
      </c>
      <c r="BJ1649" s="8">
        <v>-0.48749999999999999</v>
      </c>
      <c r="BK1649" s="8">
        <v>0.40129999999999999</v>
      </c>
      <c r="BL1649" t="s">
        <v>610</v>
      </c>
    </row>
    <row r="1650" spans="1:64" x14ac:dyDescent="0.45">
      <c r="A1650" t="s">
        <v>1117</v>
      </c>
      <c r="B1650" t="s">
        <v>31</v>
      </c>
      <c r="C1650" s="7">
        <v>43707.489583333336</v>
      </c>
      <c r="D1650">
        <v>285.2</v>
      </c>
      <c r="E1650" s="7">
        <v>43711.385416666664</v>
      </c>
      <c r="F1650">
        <v>274.39999999999998</v>
      </c>
      <c r="G1650" s="8">
        <v>-3.7900000000000003E-2</v>
      </c>
      <c r="H1650">
        <v>-6140.07</v>
      </c>
      <c r="I1650" s="8">
        <v>-5.7500000000000002E-2</v>
      </c>
      <c r="J1650">
        <v>374.48579999999998</v>
      </c>
      <c r="K1650">
        <v>106803.37</v>
      </c>
      <c r="L1650">
        <v>11361879.35</v>
      </c>
      <c r="M1650">
        <v>48</v>
      </c>
      <c r="N1650">
        <v>-127.92</v>
      </c>
      <c r="O1650" s="8">
        <v>-0.61919999999999997</v>
      </c>
      <c r="P1650" s="8">
        <v>6.8199999999999997E-2</v>
      </c>
      <c r="Q1650" t="s">
        <v>610</v>
      </c>
      <c r="S1650" s="2">
        <v>43707</v>
      </c>
      <c r="T1650" t="s">
        <v>1117</v>
      </c>
      <c r="U1650">
        <v>285.2</v>
      </c>
      <c r="V1650">
        <v>274.39999999999998</v>
      </c>
      <c r="W1650">
        <f t="shared" si="289"/>
        <v>19664286.567053989</v>
      </c>
      <c r="X1650">
        <f t="shared" si="290"/>
        <v>49160.716417634976</v>
      </c>
      <c r="Y1650">
        <f t="shared" si="280"/>
        <v>175</v>
      </c>
      <c r="Z1650">
        <f t="shared" si="281"/>
        <v>-2869.3000000000025</v>
      </c>
      <c r="AA1650">
        <f t="shared" si="282"/>
        <v>19674230.242053989</v>
      </c>
      <c r="AB1650" s="9">
        <f>IFERROR(AA1650/MAX($A$3:AA1650)-1,"")</f>
        <v>-2.3679690998538172E-3</v>
      </c>
      <c r="AG1650" s="2">
        <f t="shared" si="287"/>
        <v>44170</v>
      </c>
      <c r="AH1650">
        <v>25259346.20022152</v>
      </c>
      <c r="AI1650" s="9">
        <f>AH1650/MAX($AH$2:AH1650)-1</f>
        <v>-3.2863891495574227E-2</v>
      </c>
      <c r="AJ1650" s="29">
        <f t="shared" si="283"/>
        <v>1</v>
      </c>
      <c r="AK1650" s="29">
        <f t="shared" si="284"/>
        <v>1</v>
      </c>
      <c r="AL1650" s="30">
        <f t="shared" si="288"/>
        <v>2</v>
      </c>
      <c r="AM1650" s="30">
        <f t="shared" si="285"/>
        <v>2369</v>
      </c>
      <c r="AN1650" s="31">
        <f t="shared" ca="1" si="286"/>
        <v>-3.2863891495574227E-2</v>
      </c>
      <c r="AV1650" t="s">
        <v>1117</v>
      </c>
      <c r="AW1650" t="s">
        <v>31</v>
      </c>
      <c r="AX1650" s="7">
        <v>43707.489583333336</v>
      </c>
      <c r="AY1650">
        <v>285.2</v>
      </c>
      <c r="AZ1650" s="7">
        <v>43711.385416666664</v>
      </c>
      <c r="BA1650">
        <v>274.39999999999998</v>
      </c>
      <c r="BB1650" s="8">
        <v>-3.7900000000000003E-2</v>
      </c>
      <c r="BC1650">
        <v>-6140.07</v>
      </c>
      <c r="BD1650" s="8">
        <v>-5.7500000000000002E-2</v>
      </c>
      <c r="BE1650">
        <v>374.48579999999998</v>
      </c>
      <c r="BF1650">
        <v>106803.37</v>
      </c>
      <c r="BG1650">
        <v>11361879.35</v>
      </c>
      <c r="BH1650">
        <v>48</v>
      </c>
      <c r="BI1650">
        <v>-127.92</v>
      </c>
      <c r="BJ1650" s="8">
        <v>-0.61919999999999997</v>
      </c>
      <c r="BK1650" s="8">
        <v>6.8199999999999997E-2</v>
      </c>
      <c r="BL1650" t="s">
        <v>610</v>
      </c>
    </row>
    <row r="1651" spans="1:64" x14ac:dyDescent="0.45">
      <c r="A1651" t="s">
        <v>1096</v>
      </c>
      <c r="B1651" t="s">
        <v>31</v>
      </c>
      <c r="C1651" s="7">
        <v>43711.395833333336</v>
      </c>
      <c r="D1651">
        <v>260.14999999999998</v>
      </c>
      <c r="E1651" s="7">
        <v>43712.385416666664</v>
      </c>
      <c r="F1651">
        <v>359.8</v>
      </c>
      <c r="G1651" s="8">
        <v>0.38300000000000001</v>
      </c>
      <c r="H1651">
        <v>38367.83</v>
      </c>
      <c r="I1651" s="8">
        <v>0.35920000000000002</v>
      </c>
      <c r="J1651">
        <v>410.56849999999997</v>
      </c>
      <c r="K1651">
        <v>106809.4</v>
      </c>
      <c r="L1651">
        <v>11400247.18</v>
      </c>
      <c r="M1651">
        <v>75</v>
      </c>
      <c r="N1651">
        <v>511.57</v>
      </c>
      <c r="O1651" s="8">
        <v>-0.23039999999999999</v>
      </c>
      <c r="P1651" s="8">
        <v>0.41820000000000002</v>
      </c>
      <c r="Q1651" t="s">
        <v>610</v>
      </c>
      <c r="S1651" s="2">
        <v>43711</v>
      </c>
      <c r="T1651" t="s">
        <v>1096</v>
      </c>
      <c r="U1651">
        <v>260.14999999999998</v>
      </c>
      <c r="V1651">
        <v>359.8</v>
      </c>
      <c r="W1651">
        <f t="shared" si="289"/>
        <v>19674230.242053989</v>
      </c>
      <c r="X1651">
        <f t="shared" si="290"/>
        <v>49185.575605134974</v>
      </c>
      <c r="Y1651">
        <f t="shared" si="280"/>
        <v>200</v>
      </c>
      <c r="Z1651">
        <f t="shared" si="281"/>
        <v>18690.100000000006</v>
      </c>
      <c r="AA1651" t="str">
        <f t="shared" si="282"/>
        <v/>
      </c>
      <c r="AB1651" s="9" t="str">
        <f>IFERROR(AA1651/MAX($A$3:AA1651)-1,"")</f>
        <v/>
      </c>
      <c r="AG1651" s="2">
        <f t="shared" si="287"/>
        <v>44171</v>
      </c>
      <c r="AH1651">
        <v>25259346.20022152</v>
      </c>
      <c r="AI1651" s="9">
        <f>AH1651/MAX($AH$2:AH1651)-1</f>
        <v>-3.2863891495574227E-2</v>
      </c>
      <c r="AJ1651" s="29">
        <f t="shared" si="283"/>
        <v>1</v>
      </c>
      <c r="AK1651" s="29">
        <f t="shared" si="284"/>
        <v>1</v>
      </c>
      <c r="AL1651" s="30">
        <f t="shared" si="288"/>
        <v>2</v>
      </c>
      <c r="AM1651" s="30">
        <f t="shared" si="285"/>
        <v>2369</v>
      </c>
      <c r="AN1651" s="31">
        <f t="shared" ca="1" si="286"/>
        <v>-3.2863891495574227E-2</v>
      </c>
      <c r="AV1651" t="s">
        <v>1096</v>
      </c>
      <c r="AW1651" t="s">
        <v>31</v>
      </c>
      <c r="AX1651" s="7">
        <v>43711.395833333336</v>
      </c>
      <c r="AY1651">
        <v>260.14999999999998</v>
      </c>
      <c r="AZ1651" s="7">
        <v>43712.385416666664</v>
      </c>
      <c r="BA1651">
        <v>359.8</v>
      </c>
      <c r="BB1651" s="8">
        <v>0.38300000000000001</v>
      </c>
      <c r="BC1651">
        <v>38367.83</v>
      </c>
      <c r="BD1651" s="8">
        <v>0.35920000000000002</v>
      </c>
      <c r="BE1651">
        <v>410.56849999999997</v>
      </c>
      <c r="BF1651">
        <v>106809.4</v>
      </c>
      <c r="BG1651">
        <v>11400247.18</v>
      </c>
      <c r="BH1651">
        <v>75</v>
      </c>
      <c r="BI1651">
        <v>511.57</v>
      </c>
      <c r="BJ1651" s="8">
        <v>-0.23039999999999999</v>
      </c>
      <c r="BK1651" s="8">
        <v>0.41820000000000002</v>
      </c>
      <c r="BL1651" t="s">
        <v>610</v>
      </c>
    </row>
    <row r="1652" spans="1:64" x14ac:dyDescent="0.45">
      <c r="A1652" t="s">
        <v>1097</v>
      </c>
      <c r="B1652" t="s">
        <v>31</v>
      </c>
      <c r="C1652" s="7">
        <v>43711.399305555555</v>
      </c>
      <c r="D1652">
        <v>218.45</v>
      </c>
      <c r="E1652" s="7">
        <v>43712.385416666664</v>
      </c>
      <c r="F1652">
        <v>295.85000000000002</v>
      </c>
      <c r="G1652" s="8">
        <v>0.3543</v>
      </c>
      <c r="H1652">
        <v>35325.96</v>
      </c>
      <c r="I1652" s="8">
        <v>0.33079999999999998</v>
      </c>
      <c r="J1652">
        <v>488.89319999999998</v>
      </c>
      <c r="K1652">
        <v>106798.72</v>
      </c>
      <c r="L1652">
        <v>11435573.130000001</v>
      </c>
      <c r="M1652">
        <v>74</v>
      </c>
      <c r="N1652">
        <v>477.38</v>
      </c>
      <c r="O1652" s="8">
        <v>-0.26140000000000002</v>
      </c>
      <c r="P1652" s="8">
        <v>0.3916</v>
      </c>
      <c r="Q1652" t="s">
        <v>610</v>
      </c>
      <c r="S1652" s="2">
        <v>43711</v>
      </c>
      <c r="T1652" t="s">
        <v>1097</v>
      </c>
      <c r="U1652">
        <v>218.45</v>
      </c>
      <c r="V1652">
        <v>295.85000000000002</v>
      </c>
      <c r="W1652">
        <f t="shared" si="289"/>
        <v>19674230.242053989</v>
      </c>
      <c r="X1652">
        <f t="shared" si="290"/>
        <v>49185.575605134974</v>
      </c>
      <c r="Y1652">
        <f t="shared" si="280"/>
        <v>225</v>
      </c>
      <c r="Z1652">
        <f t="shared" si="281"/>
        <v>16257.825000000001</v>
      </c>
      <c r="AA1652">
        <f t="shared" si="282"/>
        <v>19709178.16705399</v>
      </c>
      <c r="AB1652" s="9">
        <f>IFERROR(AA1652/MAX($A$3:AA1652)-1,"")</f>
        <v>-5.9584541498547416E-4</v>
      </c>
      <c r="AG1652" s="2">
        <f t="shared" si="287"/>
        <v>44172</v>
      </c>
      <c r="AH1652">
        <v>25259346.20022152</v>
      </c>
      <c r="AI1652" s="9">
        <f>AH1652/MAX($AH$2:AH1652)-1</f>
        <v>-3.2863891495574227E-2</v>
      </c>
      <c r="AJ1652" s="29">
        <f t="shared" si="283"/>
        <v>1</v>
      </c>
      <c r="AK1652" s="29">
        <f t="shared" si="284"/>
        <v>1</v>
      </c>
      <c r="AL1652" s="30">
        <f t="shared" si="288"/>
        <v>2</v>
      </c>
      <c r="AM1652" s="30">
        <f t="shared" si="285"/>
        <v>2369</v>
      </c>
      <c r="AN1652" s="31">
        <f t="shared" ca="1" si="286"/>
        <v>-3.2863891495574227E-2</v>
      </c>
      <c r="AV1652" t="s">
        <v>1097</v>
      </c>
      <c r="AW1652" t="s">
        <v>31</v>
      </c>
      <c r="AX1652" s="7">
        <v>43711.399305555555</v>
      </c>
      <c r="AY1652">
        <v>218.45</v>
      </c>
      <c r="AZ1652" s="7">
        <v>43712.385416666664</v>
      </c>
      <c r="BA1652">
        <v>295.85000000000002</v>
      </c>
      <c r="BB1652" s="8">
        <v>0.3543</v>
      </c>
      <c r="BC1652">
        <v>35325.96</v>
      </c>
      <c r="BD1652" s="8">
        <v>0.33079999999999998</v>
      </c>
      <c r="BE1652">
        <v>488.89319999999998</v>
      </c>
      <c r="BF1652">
        <v>106798.72</v>
      </c>
      <c r="BG1652">
        <v>11435573.130000001</v>
      </c>
      <c r="BH1652">
        <v>74</v>
      </c>
      <c r="BI1652">
        <v>477.38</v>
      </c>
      <c r="BJ1652" s="8">
        <v>-0.26140000000000002</v>
      </c>
      <c r="BK1652" s="8">
        <v>0.3916</v>
      </c>
      <c r="BL1652" t="s">
        <v>610</v>
      </c>
    </row>
    <row r="1653" spans="1:64" x14ac:dyDescent="0.45">
      <c r="A1653" t="s">
        <v>1071</v>
      </c>
      <c r="B1653" t="s">
        <v>31</v>
      </c>
      <c r="C1653" s="7">
        <v>43712.420138888891</v>
      </c>
      <c r="D1653">
        <v>177.65</v>
      </c>
      <c r="E1653" s="7">
        <v>43713.388888888891</v>
      </c>
      <c r="F1653">
        <v>281.3</v>
      </c>
      <c r="G1653" s="8">
        <v>0.58350000000000002</v>
      </c>
      <c r="H1653">
        <v>50508.58</v>
      </c>
      <c r="I1653" s="8">
        <v>0.55759999999999998</v>
      </c>
      <c r="J1653">
        <v>509.87610000000001</v>
      </c>
      <c r="K1653">
        <v>90579.48</v>
      </c>
      <c r="L1653">
        <v>8166405.0800000001</v>
      </c>
      <c r="M1653">
        <v>69</v>
      </c>
      <c r="N1653">
        <v>732.01</v>
      </c>
      <c r="O1653" s="8">
        <v>-0.37690000000000001</v>
      </c>
      <c r="P1653" s="8">
        <v>0.99129999999999996</v>
      </c>
      <c r="Q1653" t="s">
        <v>610</v>
      </c>
      <c r="S1653" s="2">
        <v>43712</v>
      </c>
      <c r="T1653" t="s">
        <v>1071</v>
      </c>
      <c r="U1653">
        <v>177.65</v>
      </c>
      <c r="V1653">
        <v>281.3</v>
      </c>
      <c r="W1653">
        <f t="shared" si="289"/>
        <v>19709178.16705399</v>
      </c>
      <c r="X1653">
        <f t="shared" si="290"/>
        <v>49272.945417634975</v>
      </c>
      <c r="Y1653">
        <f t="shared" si="280"/>
        <v>275</v>
      </c>
      <c r="Z1653">
        <f t="shared" si="281"/>
        <v>27241.637500000004</v>
      </c>
      <c r="AA1653" t="str">
        <f t="shared" si="282"/>
        <v/>
      </c>
      <c r="AB1653" s="9" t="str">
        <f>IFERROR(AA1653/MAX($A$3:AA1653)-1,"")</f>
        <v/>
      </c>
      <c r="AG1653" s="2">
        <f t="shared" si="287"/>
        <v>44173</v>
      </c>
      <c r="AH1653">
        <v>25259346.20022152</v>
      </c>
      <c r="AI1653" s="9">
        <f>AH1653/MAX($AH$2:AH1653)-1</f>
        <v>-3.2863891495574227E-2</v>
      </c>
      <c r="AJ1653" s="29">
        <f t="shared" si="283"/>
        <v>1</v>
      </c>
      <c r="AK1653" s="29">
        <f t="shared" si="284"/>
        <v>1</v>
      </c>
      <c r="AL1653" s="30">
        <f t="shared" si="288"/>
        <v>2</v>
      </c>
      <c r="AM1653" s="30">
        <f t="shared" si="285"/>
        <v>2369</v>
      </c>
      <c r="AN1653" s="31">
        <f t="shared" ca="1" si="286"/>
        <v>-3.2863891495574227E-2</v>
      </c>
      <c r="AV1653" t="s">
        <v>1071</v>
      </c>
      <c r="AW1653" t="s">
        <v>31</v>
      </c>
      <c r="AX1653" s="7">
        <v>43712.420138888891</v>
      </c>
      <c r="AY1653">
        <v>177.65</v>
      </c>
      <c r="AZ1653" s="7">
        <v>43713.388888888891</v>
      </c>
      <c r="BA1653">
        <v>281.3</v>
      </c>
      <c r="BB1653" s="8">
        <v>0.58350000000000002</v>
      </c>
      <c r="BC1653">
        <v>50508.58</v>
      </c>
      <c r="BD1653" s="8">
        <v>0.55759999999999998</v>
      </c>
      <c r="BE1653">
        <v>509.87610000000001</v>
      </c>
      <c r="BF1653">
        <v>90579.48</v>
      </c>
      <c r="BG1653">
        <v>8166405.0800000001</v>
      </c>
      <c r="BH1653">
        <v>69</v>
      </c>
      <c r="BI1653">
        <v>732.01</v>
      </c>
      <c r="BJ1653" s="8">
        <v>-0.37690000000000001</v>
      </c>
      <c r="BK1653" s="8">
        <v>0.99129999999999996</v>
      </c>
      <c r="BL1653" t="s">
        <v>610</v>
      </c>
    </row>
    <row r="1654" spans="1:64" x14ac:dyDescent="0.45">
      <c r="A1654" t="s">
        <v>1085</v>
      </c>
      <c r="B1654" t="s">
        <v>31</v>
      </c>
      <c r="C1654" s="7">
        <v>43712.423611111109</v>
      </c>
      <c r="D1654">
        <v>219.85</v>
      </c>
      <c r="E1654" s="7">
        <v>43713.388888888891</v>
      </c>
      <c r="F1654">
        <v>364.35</v>
      </c>
      <c r="G1654" s="8">
        <v>0.6573</v>
      </c>
      <c r="H1654">
        <v>57122.19</v>
      </c>
      <c r="I1654" s="8">
        <v>0.63070000000000004</v>
      </c>
      <c r="J1654">
        <v>411.96460000000002</v>
      </c>
      <c r="K1654">
        <v>90570.43</v>
      </c>
      <c r="L1654">
        <v>8223527.2699999996</v>
      </c>
      <c r="M1654">
        <v>68</v>
      </c>
      <c r="N1654">
        <v>840.03</v>
      </c>
      <c r="O1654" s="8">
        <v>-0.30930000000000002</v>
      </c>
      <c r="P1654" s="8">
        <v>1.0014000000000001</v>
      </c>
      <c r="Q1654" t="s">
        <v>610</v>
      </c>
      <c r="S1654" s="2">
        <v>43712</v>
      </c>
      <c r="T1654" t="s">
        <v>1085</v>
      </c>
      <c r="U1654">
        <v>219.85</v>
      </c>
      <c r="V1654">
        <v>364.35</v>
      </c>
      <c r="W1654">
        <f t="shared" si="289"/>
        <v>19709178.16705399</v>
      </c>
      <c r="X1654">
        <f t="shared" si="290"/>
        <v>49272.945417634975</v>
      </c>
      <c r="Y1654">
        <f t="shared" si="280"/>
        <v>225</v>
      </c>
      <c r="Z1654">
        <f t="shared" si="281"/>
        <v>31198.050000000003</v>
      </c>
      <c r="AA1654" t="str">
        <f t="shared" si="282"/>
        <v/>
      </c>
      <c r="AB1654" s="9" t="str">
        <f>IFERROR(AA1654/MAX($A$3:AA1654)-1,"")</f>
        <v/>
      </c>
      <c r="AG1654" s="2">
        <f t="shared" si="287"/>
        <v>44174</v>
      </c>
      <c r="AH1654">
        <v>25118643.025221519</v>
      </c>
      <c r="AI1654" s="9">
        <f>AH1654/MAX($AH$2:AH1654)-1</f>
        <v>-3.825116953694041E-2</v>
      </c>
      <c r="AJ1654" s="29">
        <f t="shared" si="283"/>
        <v>1</v>
      </c>
      <c r="AK1654" s="29">
        <f t="shared" si="284"/>
        <v>1</v>
      </c>
      <c r="AL1654" s="30">
        <f t="shared" si="288"/>
        <v>2</v>
      </c>
      <c r="AM1654" s="30">
        <f t="shared" si="285"/>
        <v>2369</v>
      </c>
      <c r="AN1654" s="31">
        <f t="shared" ca="1" si="286"/>
        <v>-3.825116953694041E-2</v>
      </c>
      <c r="AV1654" t="s">
        <v>1085</v>
      </c>
      <c r="AW1654" t="s">
        <v>31</v>
      </c>
      <c r="AX1654" s="7">
        <v>43712.423611111109</v>
      </c>
      <c r="AY1654">
        <v>219.85</v>
      </c>
      <c r="AZ1654" s="7">
        <v>43713.388888888891</v>
      </c>
      <c r="BA1654">
        <v>364.35</v>
      </c>
      <c r="BB1654" s="8">
        <v>0.6573</v>
      </c>
      <c r="BC1654">
        <v>57122.19</v>
      </c>
      <c r="BD1654" s="8">
        <v>0.63070000000000004</v>
      </c>
      <c r="BE1654">
        <v>411.96460000000002</v>
      </c>
      <c r="BF1654">
        <v>90570.43</v>
      </c>
      <c r="BG1654">
        <v>8223527.2699999996</v>
      </c>
      <c r="BH1654">
        <v>68</v>
      </c>
      <c r="BI1654">
        <v>840.03</v>
      </c>
      <c r="BJ1654" s="8">
        <v>-0.30930000000000002</v>
      </c>
      <c r="BK1654" s="8">
        <v>1.0014000000000001</v>
      </c>
      <c r="BL1654" t="s">
        <v>610</v>
      </c>
    </row>
    <row r="1655" spans="1:64" x14ac:dyDescent="0.45">
      <c r="A1655" t="s">
        <v>1085</v>
      </c>
      <c r="B1655" t="s">
        <v>31</v>
      </c>
      <c r="C1655" s="7">
        <v>43712.423611111109</v>
      </c>
      <c r="D1655">
        <v>219.85</v>
      </c>
      <c r="E1655" s="7">
        <v>43713.385416666664</v>
      </c>
      <c r="F1655">
        <v>382.6</v>
      </c>
      <c r="G1655" s="8">
        <v>0.74029999999999996</v>
      </c>
      <c r="H1655">
        <v>76404.38</v>
      </c>
      <c r="I1655" s="8">
        <v>0.71289999999999998</v>
      </c>
      <c r="J1655">
        <v>487.50450000000001</v>
      </c>
      <c r="K1655">
        <v>107177.87</v>
      </c>
      <c r="L1655">
        <v>11511977.52</v>
      </c>
      <c r="M1655">
        <v>67</v>
      </c>
      <c r="N1655">
        <v>1140.3599999999999</v>
      </c>
      <c r="O1655" s="8">
        <v>-0.30930000000000002</v>
      </c>
      <c r="P1655" s="8">
        <v>1.0014000000000001</v>
      </c>
      <c r="Q1655" t="s">
        <v>610</v>
      </c>
      <c r="S1655" s="2">
        <v>43712</v>
      </c>
      <c r="T1655" t="s">
        <v>1085</v>
      </c>
      <c r="U1655">
        <v>219.85</v>
      </c>
      <c r="V1655">
        <v>382.6</v>
      </c>
      <c r="W1655">
        <f t="shared" si="289"/>
        <v>19709178.16705399</v>
      </c>
      <c r="X1655">
        <f t="shared" si="290"/>
        <v>49272.945417634975</v>
      </c>
      <c r="Y1655">
        <f t="shared" si="280"/>
        <v>225</v>
      </c>
      <c r="Z1655">
        <f t="shared" si="281"/>
        <v>35263.237500000003</v>
      </c>
      <c r="AA1655" t="str">
        <f t="shared" si="282"/>
        <v/>
      </c>
      <c r="AB1655" s="9" t="str">
        <f>IFERROR(AA1655/MAX($A$3:AA1655)-1,"")</f>
        <v/>
      </c>
      <c r="AG1655" s="2">
        <f t="shared" si="287"/>
        <v>44175</v>
      </c>
      <c r="AH1655">
        <v>24990627.550221518</v>
      </c>
      <c r="AI1655" s="9">
        <f>AH1655/MAX($AH$2:AH1655)-1</f>
        <v>-4.3152657775727854E-2</v>
      </c>
      <c r="AJ1655" s="29">
        <f t="shared" si="283"/>
        <v>1</v>
      </c>
      <c r="AK1655" s="29">
        <f t="shared" si="284"/>
        <v>1</v>
      </c>
      <c r="AL1655" s="30">
        <f t="shared" si="288"/>
        <v>2</v>
      </c>
      <c r="AM1655" s="30">
        <f t="shared" si="285"/>
        <v>2369</v>
      </c>
      <c r="AN1655" s="31">
        <f t="shared" ca="1" si="286"/>
        <v>-4.3152657775727854E-2</v>
      </c>
      <c r="AV1655" t="s">
        <v>1085</v>
      </c>
      <c r="AW1655" t="s">
        <v>31</v>
      </c>
      <c r="AX1655" s="7">
        <v>43712.423611111109</v>
      </c>
      <c r="AY1655">
        <v>219.85</v>
      </c>
      <c r="AZ1655" s="7">
        <v>43713.385416666664</v>
      </c>
      <c r="BA1655">
        <v>382.6</v>
      </c>
      <c r="BB1655" s="8">
        <v>0.74029999999999996</v>
      </c>
      <c r="BC1655">
        <v>76404.38</v>
      </c>
      <c r="BD1655" s="8">
        <v>0.71289999999999998</v>
      </c>
      <c r="BE1655">
        <v>487.50450000000001</v>
      </c>
      <c r="BF1655">
        <v>107177.87</v>
      </c>
      <c r="BG1655">
        <v>11511977.52</v>
      </c>
      <c r="BH1655">
        <v>67</v>
      </c>
      <c r="BI1655">
        <v>1140.3599999999999</v>
      </c>
      <c r="BJ1655" s="8">
        <v>-0.30930000000000002</v>
      </c>
      <c r="BK1655" s="8">
        <v>1.0014000000000001</v>
      </c>
      <c r="BL1655" t="s">
        <v>610</v>
      </c>
    </row>
    <row r="1656" spans="1:64" x14ac:dyDescent="0.45">
      <c r="A1656" t="s">
        <v>1072</v>
      </c>
      <c r="B1656" t="s">
        <v>31</v>
      </c>
      <c r="C1656" s="7">
        <v>43712.486111111109</v>
      </c>
      <c r="D1656">
        <v>162</v>
      </c>
      <c r="E1656" s="7">
        <v>43713.385416666664</v>
      </c>
      <c r="F1656">
        <v>223.7</v>
      </c>
      <c r="G1656" s="8">
        <v>0.38090000000000002</v>
      </c>
      <c r="H1656">
        <v>38295.769999999997</v>
      </c>
      <c r="I1656" s="8">
        <v>0.35709999999999997</v>
      </c>
      <c r="J1656">
        <v>662.06410000000005</v>
      </c>
      <c r="K1656">
        <v>107254.38</v>
      </c>
      <c r="L1656">
        <v>11550273.289999999</v>
      </c>
      <c r="M1656">
        <v>49</v>
      </c>
      <c r="N1656">
        <v>781.55</v>
      </c>
      <c r="O1656" s="8">
        <v>-0.2586</v>
      </c>
      <c r="P1656" s="8">
        <v>0.70989999999999998</v>
      </c>
      <c r="Q1656" t="s">
        <v>610</v>
      </c>
      <c r="S1656" s="2">
        <v>43712</v>
      </c>
      <c r="T1656" t="s">
        <v>1072</v>
      </c>
      <c r="U1656">
        <v>162</v>
      </c>
      <c r="V1656">
        <v>223.7</v>
      </c>
      <c r="W1656">
        <f t="shared" si="289"/>
        <v>19709178.16705399</v>
      </c>
      <c r="X1656">
        <f t="shared" si="290"/>
        <v>49272.945417634975</v>
      </c>
      <c r="Y1656">
        <f t="shared" si="280"/>
        <v>300</v>
      </c>
      <c r="Z1656">
        <f t="shared" si="281"/>
        <v>17352.899999999998</v>
      </c>
      <c r="AA1656">
        <f t="shared" si="282"/>
        <v>19820233.992053989</v>
      </c>
      <c r="AB1656" s="9">
        <f>IFERROR(AA1656/MAX($A$3:AA1656)-1,"")</f>
        <v>0</v>
      </c>
      <c r="AG1656" s="2">
        <f t="shared" si="287"/>
        <v>44176</v>
      </c>
      <c r="AH1656">
        <v>24958478.575221516</v>
      </c>
      <c r="AI1656" s="9">
        <f>AH1656/MAX($AH$2:AH1656)-1</f>
        <v>-4.4383585699493189E-2</v>
      </c>
      <c r="AJ1656" s="29">
        <f t="shared" si="283"/>
        <v>1</v>
      </c>
      <c r="AK1656" s="29">
        <f t="shared" si="284"/>
        <v>1</v>
      </c>
      <c r="AL1656" s="30">
        <f t="shared" si="288"/>
        <v>2</v>
      </c>
      <c r="AM1656" s="30">
        <f t="shared" si="285"/>
        <v>2369</v>
      </c>
      <c r="AN1656" s="31">
        <f t="shared" ca="1" si="286"/>
        <v>-4.4383585699493189E-2</v>
      </c>
      <c r="AV1656" t="s">
        <v>1072</v>
      </c>
      <c r="AW1656" t="s">
        <v>31</v>
      </c>
      <c r="AX1656" s="7">
        <v>43712.486111111109</v>
      </c>
      <c r="AY1656">
        <v>162</v>
      </c>
      <c r="AZ1656" s="7">
        <v>43713.385416666664</v>
      </c>
      <c r="BA1656">
        <v>223.7</v>
      </c>
      <c r="BB1656" s="8">
        <v>0.38090000000000002</v>
      </c>
      <c r="BC1656">
        <v>38295.769999999997</v>
      </c>
      <c r="BD1656" s="8">
        <v>0.35709999999999997</v>
      </c>
      <c r="BE1656">
        <v>662.06410000000005</v>
      </c>
      <c r="BF1656">
        <v>107254.38</v>
      </c>
      <c r="BG1656">
        <v>11550273.289999999</v>
      </c>
      <c r="BH1656">
        <v>49</v>
      </c>
      <c r="BI1656">
        <v>781.55</v>
      </c>
      <c r="BJ1656" s="8">
        <v>-0.2586</v>
      </c>
      <c r="BK1656" s="8">
        <v>0.70989999999999998</v>
      </c>
      <c r="BL1656" t="s">
        <v>610</v>
      </c>
    </row>
    <row r="1657" spans="1:64" x14ac:dyDescent="0.45">
      <c r="A1657" t="s">
        <v>1117</v>
      </c>
      <c r="B1657" t="s">
        <v>31</v>
      </c>
      <c r="C1657" s="7">
        <v>43713.395833333336</v>
      </c>
      <c r="D1657">
        <v>142.19999999999999</v>
      </c>
      <c r="E1657" s="7">
        <v>43713.635416666664</v>
      </c>
      <c r="F1657">
        <v>175</v>
      </c>
      <c r="G1657" s="8">
        <v>0.23069999999999999</v>
      </c>
      <c r="H1657">
        <v>22450.48</v>
      </c>
      <c r="I1657" s="8">
        <v>0.2084</v>
      </c>
      <c r="J1657">
        <v>757.74519999999995</v>
      </c>
      <c r="K1657">
        <v>107751.37</v>
      </c>
      <c r="L1657">
        <v>11572723.77</v>
      </c>
      <c r="M1657">
        <v>70</v>
      </c>
      <c r="N1657">
        <v>320.72000000000003</v>
      </c>
      <c r="O1657" s="8">
        <v>-0.55310000000000004</v>
      </c>
      <c r="P1657" s="8">
        <v>1.0955999999999999</v>
      </c>
      <c r="Q1657" t="s">
        <v>610</v>
      </c>
      <c r="S1657" s="2">
        <v>43713</v>
      </c>
      <c r="T1657" t="s">
        <v>1117</v>
      </c>
      <c r="U1657">
        <v>142.19999999999999</v>
      </c>
      <c r="V1657">
        <v>175</v>
      </c>
      <c r="W1657">
        <f t="shared" si="289"/>
        <v>19820233.992053989</v>
      </c>
      <c r="X1657">
        <f t="shared" si="290"/>
        <v>49550.584980134976</v>
      </c>
      <c r="Y1657">
        <f t="shared" si="280"/>
        <v>350</v>
      </c>
      <c r="Z1657">
        <f t="shared" si="281"/>
        <v>10369.800000000005</v>
      </c>
      <c r="AA1657" t="str">
        <f t="shared" si="282"/>
        <v/>
      </c>
      <c r="AB1657" s="9" t="str">
        <f>IFERROR(AA1657/MAX($A$3:AA1657)-1,"")</f>
        <v/>
      </c>
      <c r="AG1657" s="2">
        <f t="shared" si="287"/>
        <v>44177</v>
      </c>
      <c r="AH1657">
        <v>24958478.575221516</v>
      </c>
      <c r="AI1657" s="9">
        <f>AH1657/MAX($AH$2:AH1657)-1</f>
        <v>-4.4383585699493189E-2</v>
      </c>
      <c r="AJ1657" s="29">
        <f t="shared" si="283"/>
        <v>1</v>
      </c>
      <c r="AK1657" s="29">
        <f t="shared" si="284"/>
        <v>1</v>
      </c>
      <c r="AL1657" s="30">
        <f t="shared" si="288"/>
        <v>2</v>
      </c>
      <c r="AM1657" s="30">
        <f t="shared" si="285"/>
        <v>2369</v>
      </c>
      <c r="AN1657" s="31">
        <f t="shared" ca="1" si="286"/>
        <v>-4.4383585699493189E-2</v>
      </c>
      <c r="AV1657" t="s">
        <v>1117</v>
      </c>
      <c r="AW1657" t="s">
        <v>31</v>
      </c>
      <c r="AX1657" s="7">
        <v>43713.395833333336</v>
      </c>
      <c r="AY1657">
        <v>142.19999999999999</v>
      </c>
      <c r="AZ1657" s="7">
        <v>43713.635416666664</v>
      </c>
      <c r="BA1657">
        <v>175</v>
      </c>
      <c r="BB1657" s="8">
        <v>0.23069999999999999</v>
      </c>
      <c r="BC1657">
        <v>22450.48</v>
      </c>
      <c r="BD1657" s="8">
        <v>0.2084</v>
      </c>
      <c r="BE1657">
        <v>757.74519999999995</v>
      </c>
      <c r="BF1657">
        <v>107751.37</v>
      </c>
      <c r="BG1657">
        <v>11572723.77</v>
      </c>
      <c r="BH1657">
        <v>70</v>
      </c>
      <c r="BI1657">
        <v>320.72000000000003</v>
      </c>
      <c r="BJ1657" s="8">
        <v>-0.55310000000000004</v>
      </c>
      <c r="BK1657" s="8">
        <v>1.0955999999999999</v>
      </c>
      <c r="BL1657" t="s">
        <v>610</v>
      </c>
    </row>
    <row r="1658" spans="1:64" x14ac:dyDescent="0.45">
      <c r="A1658" t="s">
        <v>1096</v>
      </c>
      <c r="B1658" t="s">
        <v>31</v>
      </c>
      <c r="C1658" s="7">
        <v>43713.40625</v>
      </c>
      <c r="D1658">
        <v>113.5</v>
      </c>
      <c r="E1658" s="7">
        <v>43713.635416666664</v>
      </c>
      <c r="F1658">
        <v>74.900000000000006</v>
      </c>
      <c r="G1658" s="8">
        <v>-0.34010000000000001</v>
      </c>
      <c r="H1658">
        <v>-38453.11</v>
      </c>
      <c r="I1658" s="8">
        <v>-0.35670000000000002</v>
      </c>
      <c r="J1658">
        <v>949.8347</v>
      </c>
      <c r="K1658">
        <v>107806.23</v>
      </c>
      <c r="L1658">
        <v>11534270.66</v>
      </c>
      <c r="M1658">
        <v>67</v>
      </c>
      <c r="N1658">
        <v>-573.92999999999995</v>
      </c>
      <c r="O1658" s="8">
        <v>-0.65549999999999997</v>
      </c>
      <c r="P1658" s="8">
        <v>0.85809999999999997</v>
      </c>
      <c r="Q1658" t="s">
        <v>610</v>
      </c>
      <c r="S1658" s="2">
        <v>43713</v>
      </c>
      <c r="T1658" t="s">
        <v>1096</v>
      </c>
      <c r="U1658">
        <v>113.5</v>
      </c>
      <c r="V1658">
        <v>74.900000000000006</v>
      </c>
      <c r="W1658">
        <f t="shared" si="289"/>
        <v>19820233.992053989</v>
      </c>
      <c r="X1658">
        <f t="shared" si="290"/>
        <v>49550.584980134976</v>
      </c>
      <c r="Y1658">
        <f t="shared" si="280"/>
        <v>425</v>
      </c>
      <c r="Z1658">
        <f t="shared" si="281"/>
        <v>-17205.699999999997</v>
      </c>
      <c r="AA1658" t="str">
        <f t="shared" si="282"/>
        <v/>
      </c>
      <c r="AB1658" s="9" t="str">
        <f>IFERROR(AA1658/MAX($A$3:AA1658)-1,"")</f>
        <v/>
      </c>
      <c r="AG1658" s="2">
        <f t="shared" si="287"/>
        <v>44178</v>
      </c>
      <c r="AH1658">
        <v>24958478.575221516</v>
      </c>
      <c r="AI1658" s="9">
        <f>AH1658/MAX($AH$2:AH1658)-1</f>
        <v>-4.4383585699493189E-2</v>
      </c>
      <c r="AJ1658" s="29">
        <f t="shared" si="283"/>
        <v>1</v>
      </c>
      <c r="AK1658" s="29">
        <f t="shared" si="284"/>
        <v>1</v>
      </c>
      <c r="AL1658" s="30">
        <f t="shared" si="288"/>
        <v>2</v>
      </c>
      <c r="AM1658" s="30">
        <f t="shared" si="285"/>
        <v>2369</v>
      </c>
      <c r="AN1658" s="31">
        <f t="shared" ca="1" si="286"/>
        <v>-4.4383585699493189E-2</v>
      </c>
      <c r="AV1658" t="s">
        <v>1096</v>
      </c>
      <c r="AW1658" t="s">
        <v>31</v>
      </c>
      <c r="AX1658" s="7">
        <v>43713.40625</v>
      </c>
      <c r="AY1658">
        <v>113.5</v>
      </c>
      <c r="AZ1658" s="7">
        <v>43713.635416666664</v>
      </c>
      <c r="BA1658">
        <v>74.900000000000006</v>
      </c>
      <c r="BB1658" s="8">
        <v>-0.34010000000000001</v>
      </c>
      <c r="BC1658">
        <v>-38453.11</v>
      </c>
      <c r="BD1658" s="8">
        <v>-0.35670000000000002</v>
      </c>
      <c r="BE1658">
        <v>949.8347</v>
      </c>
      <c r="BF1658">
        <v>107806.23</v>
      </c>
      <c r="BG1658">
        <v>11534270.66</v>
      </c>
      <c r="BH1658">
        <v>67</v>
      </c>
      <c r="BI1658">
        <v>-573.92999999999995</v>
      </c>
      <c r="BJ1658" s="8">
        <v>-0.65549999999999997</v>
      </c>
      <c r="BK1658" s="8">
        <v>0.85809999999999997</v>
      </c>
      <c r="BL1658" t="s">
        <v>610</v>
      </c>
    </row>
    <row r="1659" spans="1:64" x14ac:dyDescent="0.45">
      <c r="A1659" t="s">
        <v>1125</v>
      </c>
      <c r="B1659" t="s">
        <v>31</v>
      </c>
      <c r="C1659" s="7">
        <v>43713.482638888891</v>
      </c>
      <c r="D1659">
        <v>317.05</v>
      </c>
      <c r="E1659" s="7">
        <v>43714.388888888891</v>
      </c>
      <c r="F1659">
        <v>251.25</v>
      </c>
      <c r="G1659" s="8">
        <v>-0.20749999999999999</v>
      </c>
      <c r="H1659">
        <v>-20543.64</v>
      </c>
      <c r="I1659" s="8">
        <v>-0.22550000000000001</v>
      </c>
      <c r="J1659">
        <v>287.392</v>
      </c>
      <c r="K1659">
        <v>91117.64</v>
      </c>
      <c r="L1659">
        <v>8202983.6200000001</v>
      </c>
      <c r="M1659">
        <v>51</v>
      </c>
      <c r="N1659">
        <v>-402.82</v>
      </c>
      <c r="O1659" s="8">
        <v>-0.20749999999999999</v>
      </c>
      <c r="P1659" s="8">
        <v>0.38129999999999997</v>
      </c>
      <c r="Q1659" t="s">
        <v>610</v>
      </c>
      <c r="S1659" s="2">
        <v>43713</v>
      </c>
      <c r="T1659" t="s">
        <v>1125</v>
      </c>
      <c r="U1659">
        <v>317.05</v>
      </c>
      <c r="V1659">
        <v>251.25</v>
      </c>
      <c r="W1659">
        <f t="shared" si="289"/>
        <v>19820233.992053989</v>
      </c>
      <c r="X1659">
        <f t="shared" si="290"/>
        <v>49550.584980134976</v>
      </c>
      <c r="Y1659">
        <f t="shared" si="280"/>
        <v>150</v>
      </c>
      <c r="Z1659">
        <f t="shared" si="281"/>
        <v>-10722.45</v>
      </c>
      <c r="AA1659" t="str">
        <f t="shared" si="282"/>
        <v/>
      </c>
      <c r="AB1659" s="9" t="str">
        <f>IFERROR(AA1659/MAX($A$3:AA1659)-1,"")</f>
        <v/>
      </c>
      <c r="AG1659" s="2">
        <f t="shared" si="287"/>
        <v>44179</v>
      </c>
      <c r="AH1659">
        <v>24958478.575221516</v>
      </c>
      <c r="AI1659" s="9">
        <f>AH1659/MAX($AH$2:AH1659)-1</f>
        <v>-4.4383585699493189E-2</v>
      </c>
      <c r="AJ1659" s="29">
        <f t="shared" si="283"/>
        <v>1</v>
      </c>
      <c r="AK1659" s="29">
        <f t="shared" si="284"/>
        <v>1</v>
      </c>
      <c r="AL1659" s="30">
        <f t="shared" si="288"/>
        <v>2</v>
      </c>
      <c r="AM1659" s="30">
        <f t="shared" si="285"/>
        <v>2369</v>
      </c>
      <c r="AN1659" s="31">
        <f t="shared" ca="1" si="286"/>
        <v>-4.4383585699493189E-2</v>
      </c>
      <c r="AV1659" t="s">
        <v>1125</v>
      </c>
      <c r="AW1659" t="s">
        <v>31</v>
      </c>
      <c r="AX1659" s="7">
        <v>43713.482638888891</v>
      </c>
      <c r="AY1659">
        <v>317.05</v>
      </c>
      <c r="AZ1659" s="7">
        <v>43714.388888888891</v>
      </c>
      <c r="BA1659">
        <v>251.25</v>
      </c>
      <c r="BB1659" s="8">
        <v>-0.20749999999999999</v>
      </c>
      <c r="BC1659">
        <v>-20543.64</v>
      </c>
      <c r="BD1659" s="8">
        <v>-0.22550000000000001</v>
      </c>
      <c r="BE1659">
        <v>287.392</v>
      </c>
      <c r="BF1659">
        <v>91117.64</v>
      </c>
      <c r="BG1659">
        <v>8202983.6200000001</v>
      </c>
      <c r="BH1659">
        <v>51</v>
      </c>
      <c r="BI1659">
        <v>-402.82</v>
      </c>
      <c r="BJ1659" s="8">
        <v>-0.20749999999999999</v>
      </c>
      <c r="BK1659" s="8">
        <v>0.38129999999999997</v>
      </c>
      <c r="BL1659" t="s">
        <v>610</v>
      </c>
    </row>
    <row r="1660" spans="1:64" x14ac:dyDescent="0.45">
      <c r="A1660" t="s">
        <v>1126</v>
      </c>
      <c r="B1660" t="s">
        <v>31</v>
      </c>
      <c r="C1660" s="7">
        <v>43713.493055555555</v>
      </c>
      <c r="D1660">
        <v>313.05</v>
      </c>
      <c r="E1660" s="7">
        <v>43714.388888888891</v>
      </c>
      <c r="F1660">
        <v>211.1</v>
      </c>
      <c r="G1660" s="8">
        <v>-0.32569999999999999</v>
      </c>
      <c r="H1660">
        <v>-31204.45</v>
      </c>
      <c r="I1660" s="8">
        <v>-0.34239999999999998</v>
      </c>
      <c r="J1660">
        <v>291.10939999999999</v>
      </c>
      <c r="K1660">
        <v>91131.79</v>
      </c>
      <c r="L1660">
        <v>8171779.1699999999</v>
      </c>
      <c r="M1660">
        <v>48</v>
      </c>
      <c r="N1660">
        <v>-650.09</v>
      </c>
      <c r="O1660" s="8">
        <v>-0.32569999999999999</v>
      </c>
      <c r="P1660" s="8">
        <v>0.21390000000000001</v>
      </c>
      <c r="Q1660" t="s">
        <v>610</v>
      </c>
      <c r="S1660" s="2">
        <v>43713</v>
      </c>
      <c r="T1660" t="s">
        <v>1126</v>
      </c>
      <c r="U1660">
        <v>313.05</v>
      </c>
      <c r="V1660">
        <v>211.1</v>
      </c>
      <c r="W1660">
        <f t="shared" si="289"/>
        <v>19820233.992053989</v>
      </c>
      <c r="X1660">
        <f t="shared" si="290"/>
        <v>49550.584980134976</v>
      </c>
      <c r="Y1660">
        <f t="shared" si="280"/>
        <v>150</v>
      </c>
      <c r="Z1660">
        <f t="shared" si="281"/>
        <v>-16078.724999999999</v>
      </c>
      <c r="AA1660">
        <f t="shared" si="282"/>
        <v>19786596.91705399</v>
      </c>
      <c r="AB1660" s="9">
        <f>IFERROR(AA1660/MAX($A$3:AA1660)-1,"")</f>
        <v>-1.6971078652998628E-3</v>
      </c>
      <c r="AG1660" s="2">
        <f t="shared" si="287"/>
        <v>44180</v>
      </c>
      <c r="AH1660">
        <v>24872291.775221515</v>
      </c>
      <c r="AI1660" s="9">
        <f>AH1660/MAX($AH$2:AH1660)-1</f>
        <v>-4.7683527261548231E-2</v>
      </c>
      <c r="AJ1660" s="29">
        <f t="shared" si="283"/>
        <v>1</v>
      </c>
      <c r="AK1660" s="29">
        <f t="shared" si="284"/>
        <v>1</v>
      </c>
      <c r="AL1660" s="30">
        <f t="shared" si="288"/>
        <v>2</v>
      </c>
      <c r="AM1660" s="30">
        <f t="shared" si="285"/>
        <v>2369</v>
      </c>
      <c r="AN1660" s="31">
        <f t="shared" ca="1" si="286"/>
        <v>-4.7683527261548231E-2</v>
      </c>
      <c r="AV1660" t="s">
        <v>1126</v>
      </c>
      <c r="AW1660" t="s">
        <v>31</v>
      </c>
      <c r="AX1660" s="7">
        <v>43713.493055555555</v>
      </c>
      <c r="AY1660">
        <v>313.05</v>
      </c>
      <c r="AZ1660" s="7">
        <v>43714.388888888891</v>
      </c>
      <c r="BA1660">
        <v>211.1</v>
      </c>
      <c r="BB1660" s="8">
        <v>-0.32569999999999999</v>
      </c>
      <c r="BC1660">
        <v>-31204.45</v>
      </c>
      <c r="BD1660" s="8">
        <v>-0.34239999999999998</v>
      </c>
      <c r="BE1660">
        <v>291.10939999999999</v>
      </c>
      <c r="BF1660">
        <v>91131.79</v>
      </c>
      <c r="BG1660">
        <v>8171779.1699999999</v>
      </c>
      <c r="BH1660">
        <v>48</v>
      </c>
      <c r="BI1660">
        <v>-650.09</v>
      </c>
      <c r="BJ1660" s="8">
        <v>-0.32569999999999999</v>
      </c>
      <c r="BK1660" s="8">
        <v>0.21390000000000001</v>
      </c>
      <c r="BL1660" t="s">
        <v>610</v>
      </c>
    </row>
    <row r="1661" spans="1:64" x14ac:dyDescent="0.45">
      <c r="A1661" t="s">
        <v>1073</v>
      </c>
      <c r="B1661" t="s">
        <v>31</v>
      </c>
      <c r="C1661" s="7">
        <v>43714.506944444445</v>
      </c>
      <c r="D1661">
        <v>280.55</v>
      </c>
      <c r="E1661" s="7">
        <v>43717.385416666664</v>
      </c>
      <c r="F1661">
        <v>124</v>
      </c>
      <c r="G1661" s="8">
        <v>-0.55800000000000005</v>
      </c>
      <c r="H1661">
        <v>-61634.42</v>
      </c>
      <c r="I1661" s="8">
        <v>-0.57240000000000002</v>
      </c>
      <c r="J1661">
        <v>383.7867</v>
      </c>
      <c r="K1661">
        <v>107671.36</v>
      </c>
      <c r="L1661">
        <v>11472636.24</v>
      </c>
      <c r="M1661">
        <v>43</v>
      </c>
      <c r="N1661">
        <v>-1433.36</v>
      </c>
      <c r="O1661" s="8">
        <v>-0.55800000000000005</v>
      </c>
      <c r="P1661" s="8">
        <v>5.6099999999999997E-2</v>
      </c>
      <c r="Q1661" t="s">
        <v>610</v>
      </c>
      <c r="S1661" s="2">
        <v>43714</v>
      </c>
      <c r="T1661" t="s">
        <v>1073</v>
      </c>
      <c r="U1661">
        <v>280.55</v>
      </c>
      <c r="V1661">
        <v>124</v>
      </c>
      <c r="W1661">
        <f t="shared" si="289"/>
        <v>19786596.91705399</v>
      </c>
      <c r="X1661">
        <f t="shared" si="290"/>
        <v>49466.492292634975</v>
      </c>
      <c r="Y1661">
        <f t="shared" si="280"/>
        <v>175</v>
      </c>
      <c r="Z1661">
        <f t="shared" si="281"/>
        <v>-28104.212500000001</v>
      </c>
      <c r="AA1661">
        <f t="shared" si="282"/>
        <v>19758492.704553992</v>
      </c>
      <c r="AB1661" s="9">
        <f>IFERROR(AA1661/MAX($A$3:AA1661)-1,"")</f>
        <v>-3.1150635015081418E-3</v>
      </c>
      <c r="AG1661" s="2">
        <f t="shared" si="287"/>
        <v>44181</v>
      </c>
      <c r="AH1661">
        <v>24843739.725221515</v>
      </c>
      <c r="AI1661" s="9">
        <f>AH1661/MAX($AH$2:AH1661)-1</f>
        <v>-4.8776735229321466E-2</v>
      </c>
      <c r="AJ1661" s="29">
        <f t="shared" si="283"/>
        <v>1</v>
      </c>
      <c r="AK1661" s="29">
        <f t="shared" si="284"/>
        <v>1</v>
      </c>
      <c r="AL1661" s="30">
        <f t="shared" si="288"/>
        <v>2</v>
      </c>
      <c r="AM1661" s="30">
        <f t="shared" si="285"/>
        <v>2369</v>
      </c>
      <c r="AN1661" s="31">
        <f t="shared" ca="1" si="286"/>
        <v>-4.8776735229321466E-2</v>
      </c>
      <c r="AV1661" t="s">
        <v>1073</v>
      </c>
      <c r="AW1661" t="s">
        <v>31</v>
      </c>
      <c r="AX1661" s="7">
        <v>43714.506944444445</v>
      </c>
      <c r="AY1661">
        <v>280.55</v>
      </c>
      <c r="AZ1661" s="7">
        <v>43717.385416666664</v>
      </c>
      <c r="BA1661">
        <v>124</v>
      </c>
      <c r="BB1661" s="8">
        <v>-0.55800000000000005</v>
      </c>
      <c r="BC1661">
        <v>-61634.42</v>
      </c>
      <c r="BD1661" s="8">
        <v>-0.57240000000000002</v>
      </c>
      <c r="BE1661">
        <v>383.7867</v>
      </c>
      <c r="BF1661">
        <v>107671.36</v>
      </c>
      <c r="BG1661">
        <v>11472636.24</v>
      </c>
      <c r="BH1661">
        <v>43</v>
      </c>
      <c r="BI1661">
        <v>-1433.36</v>
      </c>
      <c r="BJ1661" s="8">
        <v>-0.55800000000000005</v>
      </c>
      <c r="BK1661" s="8">
        <v>5.6099999999999997E-2</v>
      </c>
      <c r="BL1661" t="s">
        <v>610</v>
      </c>
    </row>
    <row r="1662" spans="1:64" x14ac:dyDescent="0.45">
      <c r="A1662" t="s">
        <v>1074</v>
      </c>
      <c r="B1662" t="s">
        <v>31</v>
      </c>
      <c r="C1662" s="7">
        <v>43717.420138888891</v>
      </c>
      <c r="D1662">
        <v>217.3</v>
      </c>
      <c r="E1662" s="7">
        <v>43719.388888888891</v>
      </c>
      <c r="F1662">
        <v>274.45</v>
      </c>
      <c r="G1662" s="8">
        <v>0.26300000000000001</v>
      </c>
      <c r="H1662">
        <v>21839.79</v>
      </c>
      <c r="I1662" s="8">
        <v>0.2404</v>
      </c>
      <c r="J1662">
        <v>418.12650000000002</v>
      </c>
      <c r="K1662">
        <v>90858.9</v>
      </c>
      <c r="L1662">
        <v>8193618.9699999997</v>
      </c>
      <c r="M1662">
        <v>69</v>
      </c>
      <c r="N1662">
        <v>316.52</v>
      </c>
      <c r="O1662" s="8">
        <v>-0.38819999999999999</v>
      </c>
      <c r="P1662" s="8">
        <v>0.4496</v>
      </c>
      <c r="Q1662" t="s">
        <v>610</v>
      </c>
      <c r="S1662" s="2">
        <v>43717</v>
      </c>
      <c r="T1662" t="s">
        <v>1074</v>
      </c>
      <c r="U1662">
        <v>217.3</v>
      </c>
      <c r="V1662">
        <v>274.45</v>
      </c>
      <c r="W1662">
        <f t="shared" si="289"/>
        <v>19758492.704553992</v>
      </c>
      <c r="X1662">
        <f t="shared" si="290"/>
        <v>49396.231761384981</v>
      </c>
      <c r="Y1662">
        <f t="shared" si="280"/>
        <v>225</v>
      </c>
      <c r="Z1662">
        <f t="shared" si="281"/>
        <v>11752.312499999991</v>
      </c>
      <c r="AA1662" t="str">
        <f t="shared" si="282"/>
        <v/>
      </c>
      <c r="AB1662" s="9" t="str">
        <f>IFERROR(AA1662/MAX($A$3:AA1662)-1,"")</f>
        <v/>
      </c>
      <c r="AG1662" s="2">
        <f t="shared" si="287"/>
        <v>44182</v>
      </c>
      <c r="AH1662">
        <v>24843739.725221515</v>
      </c>
      <c r="AI1662" s="9">
        <f>AH1662/MAX($AH$2:AH1662)-1</f>
        <v>-4.8776735229321466E-2</v>
      </c>
      <c r="AJ1662" s="29">
        <f t="shared" si="283"/>
        <v>1</v>
      </c>
      <c r="AK1662" s="29">
        <f t="shared" si="284"/>
        <v>1</v>
      </c>
      <c r="AL1662" s="30">
        <f t="shared" si="288"/>
        <v>2</v>
      </c>
      <c r="AM1662" s="30">
        <f t="shared" si="285"/>
        <v>2369</v>
      </c>
      <c r="AN1662" s="31">
        <f t="shared" ca="1" si="286"/>
        <v>-4.8776735229321466E-2</v>
      </c>
      <c r="AV1662" t="s">
        <v>1074</v>
      </c>
      <c r="AW1662" t="s">
        <v>31</v>
      </c>
      <c r="AX1662" s="7">
        <v>43717.420138888891</v>
      </c>
      <c r="AY1662">
        <v>217.3</v>
      </c>
      <c r="AZ1662" s="7">
        <v>43719.388888888891</v>
      </c>
      <c r="BA1662">
        <v>274.45</v>
      </c>
      <c r="BB1662" s="8">
        <v>0.26300000000000001</v>
      </c>
      <c r="BC1662">
        <v>21839.79</v>
      </c>
      <c r="BD1662" s="8">
        <v>0.2404</v>
      </c>
      <c r="BE1662">
        <v>418.12650000000002</v>
      </c>
      <c r="BF1662">
        <v>90858.9</v>
      </c>
      <c r="BG1662">
        <v>8193618.9699999997</v>
      </c>
      <c r="BH1662">
        <v>69</v>
      </c>
      <c r="BI1662">
        <v>316.52</v>
      </c>
      <c r="BJ1662" s="8">
        <v>-0.38819999999999999</v>
      </c>
      <c r="BK1662" s="8">
        <v>0.4496</v>
      </c>
      <c r="BL1662" t="s">
        <v>610</v>
      </c>
    </row>
    <row r="1663" spans="1:64" x14ac:dyDescent="0.45">
      <c r="A1663" t="s">
        <v>1074</v>
      </c>
      <c r="B1663" t="s">
        <v>31</v>
      </c>
      <c r="C1663" s="7">
        <v>43717.427083333336</v>
      </c>
      <c r="D1663">
        <v>235.05</v>
      </c>
      <c r="E1663" s="7">
        <v>43719.385416666664</v>
      </c>
      <c r="F1663">
        <v>283.8</v>
      </c>
      <c r="G1663" s="8">
        <v>0.2074</v>
      </c>
      <c r="H1663">
        <v>19897.47</v>
      </c>
      <c r="I1663" s="8">
        <v>0.18529999999999999</v>
      </c>
      <c r="J1663">
        <v>456.76740000000001</v>
      </c>
      <c r="K1663">
        <v>107363.19</v>
      </c>
      <c r="L1663">
        <v>11492533.720000001</v>
      </c>
      <c r="M1663">
        <v>66</v>
      </c>
      <c r="N1663">
        <v>301.48</v>
      </c>
      <c r="O1663" s="8">
        <v>-0.1542</v>
      </c>
      <c r="P1663" s="8">
        <v>0.27479999999999999</v>
      </c>
      <c r="Q1663" t="s">
        <v>610</v>
      </c>
      <c r="S1663" s="2">
        <v>43717</v>
      </c>
      <c r="T1663" t="s">
        <v>1074</v>
      </c>
      <c r="U1663">
        <v>235.05</v>
      </c>
      <c r="V1663">
        <v>283.8</v>
      </c>
      <c r="W1663">
        <f t="shared" si="289"/>
        <v>19758492.704553992</v>
      </c>
      <c r="X1663">
        <f t="shared" si="290"/>
        <v>49396.231761384981</v>
      </c>
      <c r="Y1663">
        <f t="shared" si="280"/>
        <v>200</v>
      </c>
      <c r="Z1663">
        <f t="shared" si="281"/>
        <v>8712.2999999999938</v>
      </c>
      <c r="AA1663" t="str">
        <f t="shared" si="282"/>
        <v/>
      </c>
      <c r="AB1663" s="9" t="str">
        <f>IFERROR(AA1663/MAX($A$3:AA1663)-1,"")</f>
        <v/>
      </c>
      <c r="AG1663" s="2">
        <f t="shared" si="287"/>
        <v>44183</v>
      </c>
      <c r="AH1663">
        <v>24839827.862721514</v>
      </c>
      <c r="AI1663" s="9">
        <f>AH1663/MAX($AH$2:AH1663)-1</f>
        <v>-4.8926513590379028E-2</v>
      </c>
      <c r="AJ1663" s="29">
        <f t="shared" si="283"/>
        <v>1</v>
      </c>
      <c r="AK1663" s="29">
        <f t="shared" si="284"/>
        <v>1</v>
      </c>
      <c r="AL1663" s="30">
        <f t="shared" si="288"/>
        <v>2</v>
      </c>
      <c r="AM1663" s="30">
        <f t="shared" si="285"/>
        <v>2369</v>
      </c>
      <c r="AN1663" s="31">
        <f t="shared" ca="1" si="286"/>
        <v>-4.8926513590379028E-2</v>
      </c>
      <c r="AV1663" t="s">
        <v>1074</v>
      </c>
      <c r="AW1663" t="s">
        <v>31</v>
      </c>
      <c r="AX1663" s="7">
        <v>43717.427083333336</v>
      </c>
      <c r="AY1663">
        <v>235.05</v>
      </c>
      <c r="AZ1663" s="7">
        <v>43719.385416666664</v>
      </c>
      <c r="BA1663">
        <v>283.8</v>
      </c>
      <c r="BB1663" s="8">
        <v>0.2074</v>
      </c>
      <c r="BC1663">
        <v>19897.47</v>
      </c>
      <c r="BD1663" s="8">
        <v>0.18529999999999999</v>
      </c>
      <c r="BE1663">
        <v>456.76740000000001</v>
      </c>
      <c r="BF1663">
        <v>107363.19</v>
      </c>
      <c r="BG1663">
        <v>11492533.720000001</v>
      </c>
      <c r="BH1663">
        <v>66</v>
      </c>
      <c r="BI1663">
        <v>301.48</v>
      </c>
      <c r="BJ1663" s="8">
        <v>-0.1542</v>
      </c>
      <c r="BK1663" s="8">
        <v>0.27479999999999999</v>
      </c>
      <c r="BL1663" t="s">
        <v>610</v>
      </c>
    </row>
    <row r="1664" spans="1:64" x14ac:dyDescent="0.45">
      <c r="A1664" t="s">
        <v>1116</v>
      </c>
      <c r="B1664" t="s">
        <v>31</v>
      </c>
      <c r="C1664" s="7">
        <v>43717.4375</v>
      </c>
      <c r="D1664">
        <v>201.65</v>
      </c>
      <c r="E1664" s="7">
        <v>43719.388888888891</v>
      </c>
      <c r="F1664">
        <v>210.1</v>
      </c>
      <c r="G1664" s="8">
        <v>4.19E-2</v>
      </c>
      <c r="H1664">
        <v>1952.63</v>
      </c>
      <c r="I1664" s="8">
        <v>2.1499999999999998E-2</v>
      </c>
      <c r="J1664">
        <v>450.69330000000002</v>
      </c>
      <c r="K1664">
        <v>90882.3</v>
      </c>
      <c r="L1664">
        <v>8195571.5999999996</v>
      </c>
      <c r="M1664">
        <v>64</v>
      </c>
      <c r="N1664">
        <v>30.51</v>
      </c>
      <c r="O1664" s="8">
        <v>-0.27100000000000002</v>
      </c>
      <c r="P1664" s="8">
        <v>0.21</v>
      </c>
      <c r="Q1664" t="s">
        <v>610</v>
      </c>
      <c r="S1664" s="2">
        <v>43717</v>
      </c>
      <c r="T1664" t="s">
        <v>1116</v>
      </c>
      <c r="U1664">
        <v>201.65</v>
      </c>
      <c r="V1664">
        <v>210.1</v>
      </c>
      <c r="W1664">
        <f t="shared" si="289"/>
        <v>19758492.704553992</v>
      </c>
      <c r="X1664">
        <f t="shared" si="290"/>
        <v>49396.231761384981</v>
      </c>
      <c r="Y1664">
        <f t="shared" si="280"/>
        <v>250</v>
      </c>
      <c r="Z1664">
        <f t="shared" si="281"/>
        <v>1083.1249999999955</v>
      </c>
      <c r="AA1664" t="str">
        <f t="shared" si="282"/>
        <v/>
      </c>
      <c r="AB1664" s="9" t="str">
        <f>IFERROR(AA1664/MAX($A$3:AA1664)-1,"")</f>
        <v/>
      </c>
      <c r="AG1664" s="2">
        <f t="shared" si="287"/>
        <v>44184</v>
      </c>
      <c r="AH1664">
        <v>24839827.862721514</v>
      </c>
      <c r="AI1664" s="9">
        <f>AH1664/MAX($AH$2:AH1664)-1</f>
        <v>-4.8926513590379028E-2</v>
      </c>
      <c r="AJ1664" s="29">
        <f t="shared" si="283"/>
        <v>1</v>
      </c>
      <c r="AK1664" s="29">
        <f t="shared" si="284"/>
        <v>1</v>
      </c>
      <c r="AL1664" s="30">
        <f t="shared" si="288"/>
        <v>2</v>
      </c>
      <c r="AM1664" s="30">
        <f t="shared" si="285"/>
        <v>2369</v>
      </c>
      <c r="AN1664" s="31">
        <f t="shared" ca="1" si="286"/>
        <v>-4.8926513590379028E-2</v>
      </c>
      <c r="AV1664" t="s">
        <v>1116</v>
      </c>
      <c r="AW1664" t="s">
        <v>31</v>
      </c>
      <c r="AX1664" s="7">
        <v>43717.4375</v>
      </c>
      <c r="AY1664">
        <v>201.65</v>
      </c>
      <c r="AZ1664" s="7">
        <v>43719.388888888891</v>
      </c>
      <c r="BA1664">
        <v>210.1</v>
      </c>
      <c r="BB1664" s="8">
        <v>4.19E-2</v>
      </c>
      <c r="BC1664">
        <v>1952.63</v>
      </c>
      <c r="BD1664" s="8">
        <v>2.1499999999999998E-2</v>
      </c>
      <c r="BE1664">
        <v>450.69330000000002</v>
      </c>
      <c r="BF1664">
        <v>90882.3</v>
      </c>
      <c r="BG1664">
        <v>8195571.5999999996</v>
      </c>
      <c r="BH1664">
        <v>64</v>
      </c>
      <c r="BI1664">
        <v>30.51</v>
      </c>
      <c r="BJ1664" s="8">
        <v>-0.27100000000000002</v>
      </c>
      <c r="BK1664" s="8">
        <v>0.21</v>
      </c>
      <c r="BL1664" t="s">
        <v>610</v>
      </c>
    </row>
    <row r="1665" spans="1:64" x14ac:dyDescent="0.45">
      <c r="A1665" t="s">
        <v>1116</v>
      </c>
      <c r="B1665" t="s">
        <v>31</v>
      </c>
      <c r="C1665" s="7">
        <v>43717.4375</v>
      </c>
      <c r="D1665">
        <v>201.65</v>
      </c>
      <c r="E1665" s="7">
        <v>43719.385416666664</v>
      </c>
      <c r="F1665">
        <v>217.1</v>
      </c>
      <c r="G1665" s="8">
        <v>7.6600000000000001E-2</v>
      </c>
      <c r="H1665">
        <v>5995.56</v>
      </c>
      <c r="I1665" s="8">
        <v>5.5899999999999998E-2</v>
      </c>
      <c r="J1665">
        <v>532.34720000000004</v>
      </c>
      <c r="K1665">
        <v>107347.81</v>
      </c>
      <c r="L1665">
        <v>11498529.279999999</v>
      </c>
      <c r="M1665">
        <v>63</v>
      </c>
      <c r="N1665">
        <v>95.17</v>
      </c>
      <c r="O1665" s="8">
        <v>-0.27100000000000002</v>
      </c>
      <c r="P1665" s="8">
        <v>0.17530000000000001</v>
      </c>
      <c r="Q1665" t="s">
        <v>610</v>
      </c>
      <c r="S1665" s="2">
        <v>43717</v>
      </c>
      <c r="T1665" t="s">
        <v>1116</v>
      </c>
      <c r="U1665">
        <v>201.65</v>
      </c>
      <c r="V1665">
        <v>217.1</v>
      </c>
      <c r="W1665">
        <f t="shared" si="289"/>
        <v>19758492.704553992</v>
      </c>
      <c r="X1665">
        <f t="shared" si="290"/>
        <v>49396.231761384981</v>
      </c>
      <c r="Y1665">
        <f t="shared" si="280"/>
        <v>250</v>
      </c>
      <c r="Z1665">
        <f t="shared" si="281"/>
        <v>2815.6249999999973</v>
      </c>
      <c r="AA1665">
        <f t="shared" si="282"/>
        <v>19782856.067053992</v>
      </c>
      <c r="AB1665" s="9">
        <f>IFERROR(AA1665/MAX($A$3:AA1665)-1,"")</f>
        <v>-1.8858468076099477E-3</v>
      </c>
      <c r="AG1665" s="2">
        <f t="shared" si="287"/>
        <v>44185</v>
      </c>
      <c r="AH1665">
        <v>24839827.862721514</v>
      </c>
      <c r="AI1665" s="9">
        <f>AH1665/MAX($AH$2:AH1665)-1</f>
        <v>-4.8926513590379028E-2</v>
      </c>
      <c r="AJ1665" s="29">
        <f t="shared" si="283"/>
        <v>1</v>
      </c>
      <c r="AK1665" s="29">
        <f t="shared" si="284"/>
        <v>1</v>
      </c>
      <c r="AL1665" s="30">
        <f t="shared" si="288"/>
        <v>2</v>
      </c>
      <c r="AM1665" s="30">
        <f t="shared" si="285"/>
        <v>2369</v>
      </c>
      <c r="AN1665" s="31">
        <f t="shared" ca="1" si="286"/>
        <v>-4.8926513590379028E-2</v>
      </c>
      <c r="AV1665" t="s">
        <v>1116</v>
      </c>
      <c r="AW1665" t="s">
        <v>31</v>
      </c>
      <c r="AX1665" s="7">
        <v>43717.4375</v>
      </c>
      <c r="AY1665">
        <v>201.65</v>
      </c>
      <c r="AZ1665" s="7">
        <v>43719.385416666664</v>
      </c>
      <c r="BA1665">
        <v>217.1</v>
      </c>
      <c r="BB1665" s="8">
        <v>7.6600000000000001E-2</v>
      </c>
      <c r="BC1665">
        <v>5995.56</v>
      </c>
      <c r="BD1665" s="8">
        <v>5.5899999999999998E-2</v>
      </c>
      <c r="BE1665">
        <v>532.34720000000004</v>
      </c>
      <c r="BF1665">
        <v>107347.81</v>
      </c>
      <c r="BG1665">
        <v>11498529.279999999</v>
      </c>
      <c r="BH1665">
        <v>63</v>
      </c>
      <c r="BI1665">
        <v>95.17</v>
      </c>
      <c r="BJ1665" s="8">
        <v>-0.27100000000000002</v>
      </c>
      <c r="BK1665" s="8">
        <v>0.17530000000000001</v>
      </c>
      <c r="BL1665" t="s">
        <v>610</v>
      </c>
    </row>
    <row r="1666" spans="1:64" x14ac:dyDescent="0.45">
      <c r="A1666" t="s">
        <v>1132</v>
      </c>
      <c r="B1666" t="s">
        <v>31</v>
      </c>
      <c r="C1666" s="7">
        <v>43719.475694444445</v>
      </c>
      <c r="D1666">
        <v>123.5</v>
      </c>
      <c r="E1666" s="7">
        <v>43720.388888888891</v>
      </c>
      <c r="F1666">
        <v>168.75</v>
      </c>
      <c r="G1666" s="8">
        <v>0.3664</v>
      </c>
      <c r="H1666">
        <v>31181.1</v>
      </c>
      <c r="I1666" s="8">
        <v>0.3427</v>
      </c>
      <c r="J1666">
        <v>736.66279999999995</v>
      </c>
      <c r="K1666">
        <v>90977.86</v>
      </c>
      <c r="L1666">
        <v>8226752.6900000004</v>
      </c>
      <c r="M1666">
        <v>53</v>
      </c>
      <c r="N1666">
        <v>588.32000000000005</v>
      </c>
      <c r="O1666" s="8">
        <v>-0.28910000000000002</v>
      </c>
      <c r="P1666" s="8">
        <v>0.3664</v>
      </c>
      <c r="Q1666" t="s">
        <v>610</v>
      </c>
      <c r="S1666" s="2">
        <v>43719</v>
      </c>
      <c r="T1666" t="s">
        <v>1132</v>
      </c>
      <c r="U1666">
        <v>123.5</v>
      </c>
      <c r="V1666">
        <v>168.75</v>
      </c>
      <c r="W1666">
        <f t="shared" si="289"/>
        <v>19782856.067053992</v>
      </c>
      <c r="X1666">
        <f t="shared" si="290"/>
        <v>49457.140167634985</v>
      </c>
      <c r="Y1666">
        <f t="shared" ref="Y1666:Y1729" si="291">MROUND(X1666/U1666,25)</f>
        <v>400</v>
      </c>
      <c r="Z1666">
        <f t="shared" ref="Z1666:Z1729" si="292">Y1666*((V1666*0.99)-(U1666*1.01))</f>
        <v>16931</v>
      </c>
      <c r="AA1666" t="str">
        <f t="shared" si="282"/>
        <v/>
      </c>
      <c r="AB1666" s="9" t="str">
        <f>IFERROR(AA1666/MAX($A$3:AA1666)-1,"")</f>
        <v/>
      </c>
      <c r="AG1666" s="2">
        <f t="shared" si="287"/>
        <v>44186</v>
      </c>
      <c r="AH1666">
        <v>25173575.475221515</v>
      </c>
      <c r="AI1666" s="9">
        <f>AH1666/MAX($AH$2:AH1666)-1</f>
        <v>-3.6147902274894506E-2</v>
      </c>
      <c r="AJ1666" s="29">
        <f t="shared" si="283"/>
        <v>1</v>
      </c>
      <c r="AK1666" s="29">
        <f t="shared" si="284"/>
        <v>1</v>
      </c>
      <c r="AL1666" s="30">
        <f t="shared" si="288"/>
        <v>2</v>
      </c>
      <c r="AM1666" s="30">
        <f t="shared" si="285"/>
        <v>2369</v>
      </c>
      <c r="AN1666" s="31">
        <f t="shared" ca="1" si="286"/>
        <v>-3.6147902274894506E-2</v>
      </c>
      <c r="AV1666" t="s">
        <v>1132</v>
      </c>
      <c r="AW1666" t="s">
        <v>31</v>
      </c>
      <c r="AX1666" s="7">
        <v>43719.475694444445</v>
      </c>
      <c r="AY1666">
        <v>123.5</v>
      </c>
      <c r="AZ1666" s="7">
        <v>43720.388888888891</v>
      </c>
      <c r="BA1666">
        <v>168.75</v>
      </c>
      <c r="BB1666" s="8">
        <v>0.3664</v>
      </c>
      <c r="BC1666">
        <v>31181.1</v>
      </c>
      <c r="BD1666" s="8">
        <v>0.3427</v>
      </c>
      <c r="BE1666">
        <v>736.66279999999995</v>
      </c>
      <c r="BF1666">
        <v>90977.86</v>
      </c>
      <c r="BG1666">
        <v>8226752.6900000004</v>
      </c>
      <c r="BH1666">
        <v>53</v>
      </c>
      <c r="BI1666">
        <v>588.32000000000005</v>
      </c>
      <c r="BJ1666" s="8">
        <v>-0.28910000000000002</v>
      </c>
      <c r="BK1666" s="8">
        <v>0.3664</v>
      </c>
      <c r="BL1666" t="s">
        <v>610</v>
      </c>
    </row>
    <row r="1667" spans="1:64" x14ac:dyDescent="0.45">
      <c r="A1667" t="s">
        <v>1132</v>
      </c>
      <c r="B1667" t="s">
        <v>31</v>
      </c>
      <c r="C1667" s="7">
        <v>43719.586805555555</v>
      </c>
      <c r="D1667">
        <v>128.35</v>
      </c>
      <c r="E1667" s="7">
        <v>43720.385416666664</v>
      </c>
      <c r="F1667">
        <v>152.1</v>
      </c>
      <c r="G1667" s="8">
        <v>0.185</v>
      </c>
      <c r="H1667">
        <v>17541.78</v>
      </c>
      <c r="I1667" s="8">
        <v>0.16320000000000001</v>
      </c>
      <c r="J1667">
        <v>837.49620000000004</v>
      </c>
      <c r="K1667">
        <v>107492.64</v>
      </c>
      <c r="L1667">
        <v>11516071.050000001</v>
      </c>
      <c r="M1667">
        <v>20</v>
      </c>
      <c r="N1667">
        <v>877.09</v>
      </c>
      <c r="O1667" s="8">
        <v>-0.29880000000000001</v>
      </c>
      <c r="P1667" s="8">
        <v>0.185</v>
      </c>
      <c r="Q1667" t="s">
        <v>610</v>
      </c>
      <c r="S1667" s="2">
        <v>43719</v>
      </c>
      <c r="T1667" t="s">
        <v>1132</v>
      </c>
      <c r="U1667">
        <v>128.35</v>
      </c>
      <c r="V1667">
        <v>152.1</v>
      </c>
      <c r="W1667">
        <f t="shared" si="289"/>
        <v>19782856.067053992</v>
      </c>
      <c r="X1667">
        <f t="shared" si="290"/>
        <v>49457.140167634985</v>
      </c>
      <c r="Y1667">
        <f t="shared" si="291"/>
        <v>375</v>
      </c>
      <c r="Z1667">
        <f t="shared" si="292"/>
        <v>7854.5624999999927</v>
      </c>
      <c r="AA1667">
        <f t="shared" ref="AA1667:AA1730" si="293">IF(S1667&lt;&gt;S1668,W1667+SUMIF($S$3:$S$3590,S1667,$Z$3:$Z$3590),"")</f>
        <v>19807641.629553992</v>
      </c>
      <c r="AB1667" s="9">
        <f>IFERROR(AA1667/MAX($A$3:AA1667)-1,"")</f>
        <v>-6.353286497549071E-4</v>
      </c>
      <c r="AG1667" s="2">
        <f t="shared" si="287"/>
        <v>44187</v>
      </c>
      <c r="AH1667">
        <v>24983273.562721513</v>
      </c>
      <c r="AI1667" s="9">
        <f>AH1667/MAX($AH$2:AH1667)-1</f>
        <v>-4.3434229072006447E-2</v>
      </c>
      <c r="AJ1667" s="29">
        <f t="shared" ref="AJ1667:AJ1730" si="294">IF(AG1667=$AP$3,1,IF(AJ1666=1,1,""))</f>
        <v>1</v>
      </c>
      <c r="AK1667" s="29">
        <f t="shared" ref="AK1667:AK1730" si="295">IF(AG1667=$AP$4,1,IF(AK1668=1,1,""))</f>
        <v>1</v>
      </c>
      <c r="AL1667" s="30">
        <f t="shared" si="288"/>
        <v>2</v>
      </c>
      <c r="AM1667" s="30">
        <f t="shared" ref="AM1667:AM1730" si="296">IF(AND(AK1667=1,AK1668&lt;&gt;1),ROW(),IF(AND(AK1667="",AK1668=""),"",AM1668))</f>
        <v>2369</v>
      </c>
      <c r="AN1667" s="31">
        <f t="shared" ref="AN1667:AN1730" ca="1" si="297">IF(AM1667="","",IF(AJ1667=1,AH1667/MAX(INDIRECT("AH"&amp;AL1667&amp;":"&amp;"AJ"&amp;ROW(AN1667)))-1,""))</f>
        <v>-4.3434229072006447E-2</v>
      </c>
      <c r="AV1667" t="s">
        <v>1132</v>
      </c>
      <c r="AW1667" t="s">
        <v>31</v>
      </c>
      <c r="AX1667" s="7">
        <v>43719.586805555555</v>
      </c>
      <c r="AY1667">
        <v>128.35</v>
      </c>
      <c r="AZ1667" s="7">
        <v>43720.385416666664</v>
      </c>
      <c r="BA1667">
        <v>152.1</v>
      </c>
      <c r="BB1667" s="8">
        <v>0.185</v>
      </c>
      <c r="BC1667">
        <v>17541.78</v>
      </c>
      <c r="BD1667" s="8">
        <v>0.16320000000000001</v>
      </c>
      <c r="BE1667">
        <v>837.49620000000004</v>
      </c>
      <c r="BF1667">
        <v>107492.64</v>
      </c>
      <c r="BG1667">
        <v>11516071.050000001</v>
      </c>
      <c r="BH1667">
        <v>20</v>
      </c>
      <c r="BI1667">
        <v>877.09</v>
      </c>
      <c r="BJ1667" s="8">
        <v>-0.29880000000000001</v>
      </c>
      <c r="BK1667" s="8">
        <v>0.185</v>
      </c>
      <c r="BL1667" t="s">
        <v>610</v>
      </c>
    </row>
    <row r="1668" spans="1:64" x14ac:dyDescent="0.45">
      <c r="A1668" t="s">
        <v>1103</v>
      </c>
      <c r="B1668" t="s">
        <v>31</v>
      </c>
      <c r="C1668" s="7">
        <v>43720.395833333336</v>
      </c>
      <c r="D1668">
        <v>63.7</v>
      </c>
      <c r="E1668" s="7">
        <v>43720.635416666664</v>
      </c>
      <c r="F1668">
        <v>0.15</v>
      </c>
      <c r="G1668" s="8">
        <v>-0.99760000000000004</v>
      </c>
      <c r="H1668">
        <v>-108405.37</v>
      </c>
      <c r="I1668" s="8">
        <v>-1.0077</v>
      </c>
      <c r="J1668">
        <v>1688.86</v>
      </c>
      <c r="K1668">
        <v>107580.36</v>
      </c>
      <c r="L1668">
        <v>11407665.689999999</v>
      </c>
      <c r="M1668">
        <v>70</v>
      </c>
      <c r="N1668">
        <v>-1548.65</v>
      </c>
      <c r="O1668" s="8">
        <v>-0.99839999999999995</v>
      </c>
      <c r="P1668" s="8">
        <v>0.77390000000000003</v>
      </c>
      <c r="Q1668" t="s">
        <v>610</v>
      </c>
      <c r="S1668" s="2">
        <v>43720</v>
      </c>
      <c r="T1668" t="s">
        <v>1103</v>
      </c>
      <c r="U1668">
        <v>63.7</v>
      </c>
      <c r="V1668">
        <v>0.15</v>
      </c>
      <c r="W1668">
        <f t="shared" si="289"/>
        <v>19807641.629553992</v>
      </c>
      <c r="X1668">
        <f t="shared" si="290"/>
        <v>49519.104073884984</v>
      </c>
      <c r="Y1668">
        <f t="shared" si="291"/>
        <v>775</v>
      </c>
      <c r="Z1668">
        <f t="shared" si="292"/>
        <v>-49746.087500000001</v>
      </c>
      <c r="AA1668" t="str">
        <f t="shared" si="293"/>
        <v/>
      </c>
      <c r="AB1668" s="9" t="str">
        <f>IFERROR(AA1668/MAX($A$3:AA1668)-1,"")</f>
        <v/>
      </c>
      <c r="AG1668" s="2">
        <f t="shared" ref="AG1668:AG1735" si="298">AG1667+1</f>
        <v>44188</v>
      </c>
      <c r="AH1668">
        <v>25113614.675221514</v>
      </c>
      <c r="AI1668" s="9">
        <f>AH1668/MAX($AH$2:AH1668)-1</f>
        <v>-3.8443696248148806E-2</v>
      </c>
      <c r="AJ1668" s="29">
        <f t="shared" si="294"/>
        <v>1</v>
      </c>
      <c r="AK1668" s="29">
        <f t="shared" si="295"/>
        <v>1</v>
      </c>
      <c r="AL1668" s="30">
        <f t="shared" ref="AL1668:AL1731" si="299">IF(AND(AJ1668=1,AJ1667&lt;&gt;1),ROW(),IF(AND(AJ1668="",AJ1667=""),"",AL1667))</f>
        <v>2</v>
      </c>
      <c r="AM1668" s="30">
        <f t="shared" si="296"/>
        <v>2369</v>
      </c>
      <c r="AN1668" s="31">
        <f t="shared" ca="1" si="297"/>
        <v>-3.8443696248148806E-2</v>
      </c>
      <c r="AV1668" t="s">
        <v>1103</v>
      </c>
      <c r="AW1668" t="s">
        <v>31</v>
      </c>
      <c r="AX1668" s="7">
        <v>43720.395833333336</v>
      </c>
      <c r="AY1668">
        <v>63.7</v>
      </c>
      <c r="AZ1668" s="7">
        <v>43720.635416666664</v>
      </c>
      <c r="BA1668">
        <v>0.15</v>
      </c>
      <c r="BB1668" s="8">
        <v>-0.99760000000000004</v>
      </c>
      <c r="BC1668">
        <v>-108405.37</v>
      </c>
      <c r="BD1668" s="8">
        <v>-1.0077</v>
      </c>
      <c r="BE1668">
        <v>1688.86</v>
      </c>
      <c r="BF1668">
        <v>107580.36</v>
      </c>
      <c r="BG1668">
        <v>11407665.689999999</v>
      </c>
      <c r="BH1668">
        <v>70</v>
      </c>
      <c r="BI1668">
        <v>-1548.65</v>
      </c>
      <c r="BJ1668" s="8">
        <v>-0.99839999999999995</v>
      </c>
      <c r="BK1668" s="8">
        <v>0.77390000000000003</v>
      </c>
      <c r="BL1668" t="s">
        <v>610</v>
      </c>
    </row>
    <row r="1669" spans="1:64" x14ac:dyDescent="0.45">
      <c r="A1669" t="s">
        <v>1104</v>
      </c>
      <c r="B1669" t="s">
        <v>31</v>
      </c>
      <c r="C1669" s="7">
        <v>43720.413194444445</v>
      </c>
      <c r="D1669">
        <v>59</v>
      </c>
      <c r="E1669" s="7">
        <v>43720.635416666664</v>
      </c>
      <c r="F1669">
        <v>0.05</v>
      </c>
      <c r="G1669" s="8">
        <v>-0.99919999999999998</v>
      </c>
      <c r="H1669">
        <v>-108860.02</v>
      </c>
      <c r="I1669" s="8">
        <v>-1.0092000000000001</v>
      </c>
      <c r="J1669">
        <v>1828.336</v>
      </c>
      <c r="K1669">
        <v>107871.8</v>
      </c>
      <c r="L1669">
        <v>11298805.67</v>
      </c>
      <c r="M1669">
        <v>65</v>
      </c>
      <c r="N1669">
        <v>-1674.77</v>
      </c>
      <c r="O1669" s="8">
        <v>-0.99919999999999998</v>
      </c>
      <c r="P1669" s="8">
        <v>4.24E-2</v>
      </c>
      <c r="Q1669" t="s">
        <v>610</v>
      </c>
      <c r="S1669" s="2">
        <v>43720</v>
      </c>
      <c r="T1669" t="s">
        <v>1104</v>
      </c>
      <c r="U1669">
        <v>59</v>
      </c>
      <c r="V1669">
        <v>0.05</v>
      </c>
      <c r="W1669">
        <f t="shared" si="289"/>
        <v>19807641.629553992</v>
      </c>
      <c r="X1669">
        <f t="shared" si="290"/>
        <v>49519.104073884984</v>
      </c>
      <c r="Y1669">
        <f t="shared" si="291"/>
        <v>850</v>
      </c>
      <c r="Z1669">
        <f t="shared" si="292"/>
        <v>-50609.425000000003</v>
      </c>
      <c r="AA1669">
        <f t="shared" si="293"/>
        <v>19707286.117053993</v>
      </c>
      <c r="AB1669" s="9">
        <f>IFERROR(AA1669/MAX($A$3:AA1669)-1,"")</f>
        <v>-5.6986146099625712E-3</v>
      </c>
      <c r="AG1669" s="2">
        <f t="shared" si="298"/>
        <v>44189</v>
      </c>
      <c r="AH1669">
        <v>25118403.525221515</v>
      </c>
      <c r="AI1669" s="9">
        <f>AH1669/MAX($AH$2:AH1669)-1</f>
        <v>-3.8260339572306901E-2</v>
      </c>
      <c r="AJ1669" s="29">
        <f t="shared" si="294"/>
        <v>1</v>
      </c>
      <c r="AK1669" s="29">
        <f t="shared" si="295"/>
        <v>1</v>
      </c>
      <c r="AL1669" s="30">
        <f t="shared" si="299"/>
        <v>2</v>
      </c>
      <c r="AM1669" s="30">
        <f t="shared" si="296"/>
        <v>2369</v>
      </c>
      <c r="AN1669" s="31">
        <f t="shared" ca="1" si="297"/>
        <v>-3.8260339572306901E-2</v>
      </c>
      <c r="AV1669" t="s">
        <v>1104</v>
      </c>
      <c r="AW1669" t="s">
        <v>31</v>
      </c>
      <c r="AX1669" s="7">
        <v>43720.413194444445</v>
      </c>
      <c r="AY1669">
        <v>59</v>
      </c>
      <c r="AZ1669" s="7">
        <v>43720.635416666664</v>
      </c>
      <c r="BA1669">
        <v>0.05</v>
      </c>
      <c r="BB1669" s="8">
        <v>-0.99919999999999998</v>
      </c>
      <c r="BC1669">
        <v>-108860.02</v>
      </c>
      <c r="BD1669" s="8">
        <v>-1.0092000000000001</v>
      </c>
      <c r="BE1669">
        <v>1828.336</v>
      </c>
      <c r="BF1669">
        <v>107871.8</v>
      </c>
      <c r="BG1669">
        <v>11298805.67</v>
      </c>
      <c r="BH1669">
        <v>65</v>
      </c>
      <c r="BI1669">
        <v>-1674.77</v>
      </c>
      <c r="BJ1669" s="8">
        <v>-0.99919999999999998</v>
      </c>
      <c r="BK1669" s="8">
        <v>4.24E-2</v>
      </c>
      <c r="BL1669" t="s">
        <v>610</v>
      </c>
    </row>
    <row r="1670" spans="1:64" x14ac:dyDescent="0.45">
      <c r="A1670" t="s">
        <v>1099</v>
      </c>
      <c r="B1670" t="s">
        <v>31</v>
      </c>
      <c r="C1670" s="7">
        <v>43721.416666666664</v>
      </c>
      <c r="D1670">
        <v>267</v>
      </c>
      <c r="E1670" s="7">
        <v>43724.385416666664</v>
      </c>
      <c r="F1670">
        <v>133.69999999999999</v>
      </c>
      <c r="G1670" s="8">
        <v>-0.49930000000000002</v>
      </c>
      <c r="H1670">
        <v>-54765.45</v>
      </c>
      <c r="I1670" s="8">
        <v>-0.51429999999999998</v>
      </c>
      <c r="J1670">
        <v>398.85399999999998</v>
      </c>
      <c r="K1670">
        <v>106494.02</v>
      </c>
      <c r="L1670">
        <v>11244040.220000001</v>
      </c>
      <c r="M1670">
        <v>69</v>
      </c>
      <c r="N1670">
        <v>-793.7</v>
      </c>
      <c r="O1670" s="8">
        <v>-0.76570000000000005</v>
      </c>
      <c r="P1670" s="8">
        <v>8.8400000000000006E-2</v>
      </c>
      <c r="Q1670" t="s">
        <v>610</v>
      </c>
      <c r="S1670" s="2">
        <v>43721</v>
      </c>
      <c r="T1670" t="s">
        <v>1099</v>
      </c>
      <c r="U1670">
        <v>267</v>
      </c>
      <c r="V1670">
        <v>133.69999999999999</v>
      </c>
      <c r="W1670">
        <f t="shared" ref="W1670:W1733" si="300">IF(S1670&lt;&gt;S1669,AA1669,W1669)</f>
        <v>19707286.117053993</v>
      </c>
      <c r="X1670">
        <f t="shared" si="290"/>
        <v>49268.215292634981</v>
      </c>
      <c r="Y1670">
        <f t="shared" si="291"/>
        <v>175</v>
      </c>
      <c r="Z1670">
        <f t="shared" si="292"/>
        <v>-24028.725000000002</v>
      </c>
      <c r="AA1670" t="str">
        <f t="shared" si="293"/>
        <v/>
      </c>
      <c r="AB1670" s="9" t="str">
        <f>IFERROR(AA1670/MAX($A$3:AA1670)-1,"")</f>
        <v/>
      </c>
      <c r="AG1670" s="2">
        <f t="shared" si="298"/>
        <v>44190</v>
      </c>
      <c r="AH1670">
        <v>25118403.525221515</v>
      </c>
      <c r="AI1670" s="9">
        <f>AH1670/MAX($AH$2:AH1670)-1</f>
        <v>-3.8260339572306901E-2</v>
      </c>
      <c r="AJ1670" s="29">
        <f t="shared" si="294"/>
        <v>1</v>
      </c>
      <c r="AK1670" s="29">
        <f t="shared" si="295"/>
        <v>1</v>
      </c>
      <c r="AL1670" s="30">
        <f t="shared" si="299"/>
        <v>2</v>
      </c>
      <c r="AM1670" s="30">
        <f t="shared" si="296"/>
        <v>2369</v>
      </c>
      <c r="AN1670" s="31">
        <f t="shared" ca="1" si="297"/>
        <v>-3.8260339572306901E-2</v>
      </c>
      <c r="AV1670" t="s">
        <v>1099</v>
      </c>
      <c r="AW1670" t="s">
        <v>31</v>
      </c>
      <c r="AX1670" s="7">
        <v>43721.416666666664</v>
      </c>
      <c r="AY1670">
        <v>267</v>
      </c>
      <c r="AZ1670" s="7">
        <v>43724.385416666664</v>
      </c>
      <c r="BA1670">
        <v>133.69999999999999</v>
      </c>
      <c r="BB1670" s="8">
        <v>-0.49930000000000002</v>
      </c>
      <c r="BC1670">
        <v>-54765.45</v>
      </c>
      <c r="BD1670" s="8">
        <v>-0.51429999999999998</v>
      </c>
      <c r="BE1670">
        <v>398.85399999999998</v>
      </c>
      <c r="BF1670">
        <v>106494.02</v>
      </c>
      <c r="BG1670">
        <v>11244040.220000001</v>
      </c>
      <c r="BH1670">
        <v>69</v>
      </c>
      <c r="BI1670">
        <v>-793.7</v>
      </c>
      <c r="BJ1670" s="8">
        <v>-0.76570000000000005</v>
      </c>
      <c r="BK1670" s="8">
        <v>8.8400000000000006E-2</v>
      </c>
      <c r="BL1670" t="s">
        <v>610</v>
      </c>
    </row>
    <row r="1671" spans="1:64" x14ac:dyDescent="0.45">
      <c r="A1671" t="s">
        <v>1099</v>
      </c>
      <c r="B1671" t="s">
        <v>31</v>
      </c>
      <c r="C1671" s="7">
        <v>43721.420138888891</v>
      </c>
      <c r="D1671">
        <v>282</v>
      </c>
      <c r="E1671" s="7">
        <v>43724.388888888891</v>
      </c>
      <c r="F1671">
        <v>130.85</v>
      </c>
      <c r="G1671" s="8">
        <v>-0.53600000000000003</v>
      </c>
      <c r="H1671">
        <v>-50181.26</v>
      </c>
      <c r="I1671" s="8">
        <v>-0.55059999999999998</v>
      </c>
      <c r="J1671">
        <v>323.1694</v>
      </c>
      <c r="K1671">
        <v>91133.77</v>
      </c>
      <c r="L1671">
        <v>8176571.4400000004</v>
      </c>
      <c r="M1671">
        <v>69</v>
      </c>
      <c r="N1671">
        <v>-727.26</v>
      </c>
      <c r="O1671" s="8">
        <v>-0.7782</v>
      </c>
      <c r="P1671" s="8">
        <v>3.0499999999999999E-2</v>
      </c>
      <c r="Q1671" t="s">
        <v>610</v>
      </c>
      <c r="S1671" s="2">
        <v>43721</v>
      </c>
      <c r="T1671" t="s">
        <v>1099</v>
      </c>
      <c r="U1671">
        <v>282</v>
      </c>
      <c r="V1671">
        <v>130.85</v>
      </c>
      <c r="W1671">
        <f t="shared" si="300"/>
        <v>19707286.117053993</v>
      </c>
      <c r="X1671">
        <f t="shared" si="290"/>
        <v>49268.215292634981</v>
      </c>
      <c r="Y1671">
        <f t="shared" si="291"/>
        <v>175</v>
      </c>
      <c r="Z1671">
        <f t="shared" si="292"/>
        <v>-27173.737500000003</v>
      </c>
      <c r="AA1671" t="str">
        <f t="shared" si="293"/>
        <v/>
      </c>
      <c r="AB1671" s="9" t="str">
        <f>IFERROR(AA1671/MAX($A$3:AA1671)-1,"")</f>
        <v/>
      </c>
      <c r="AG1671" s="2">
        <f t="shared" si="298"/>
        <v>44191</v>
      </c>
      <c r="AH1671">
        <v>25118403.525221515</v>
      </c>
      <c r="AI1671" s="9">
        <f>AH1671/MAX($AH$2:AH1671)-1</f>
        <v>-3.8260339572306901E-2</v>
      </c>
      <c r="AJ1671" s="29">
        <f t="shared" si="294"/>
        <v>1</v>
      </c>
      <c r="AK1671" s="29">
        <f t="shared" si="295"/>
        <v>1</v>
      </c>
      <c r="AL1671" s="30">
        <f t="shared" si="299"/>
        <v>2</v>
      </c>
      <c r="AM1671" s="30">
        <f t="shared" si="296"/>
        <v>2369</v>
      </c>
      <c r="AN1671" s="31">
        <f t="shared" ca="1" si="297"/>
        <v>-3.8260339572306901E-2</v>
      </c>
      <c r="AV1671" t="s">
        <v>1099</v>
      </c>
      <c r="AW1671" t="s">
        <v>31</v>
      </c>
      <c r="AX1671" s="7">
        <v>43721.420138888891</v>
      </c>
      <c r="AY1671">
        <v>282</v>
      </c>
      <c r="AZ1671" s="7">
        <v>43724.388888888891</v>
      </c>
      <c r="BA1671">
        <v>130.85</v>
      </c>
      <c r="BB1671" s="8">
        <v>-0.53600000000000003</v>
      </c>
      <c r="BC1671">
        <v>-50181.26</v>
      </c>
      <c r="BD1671" s="8">
        <v>-0.55059999999999998</v>
      </c>
      <c r="BE1671">
        <v>323.1694</v>
      </c>
      <c r="BF1671">
        <v>91133.77</v>
      </c>
      <c r="BG1671">
        <v>8176571.4400000004</v>
      </c>
      <c r="BH1671">
        <v>69</v>
      </c>
      <c r="BI1671">
        <v>-727.26</v>
      </c>
      <c r="BJ1671" s="8">
        <v>-0.7782</v>
      </c>
      <c r="BK1671" s="8">
        <v>3.0499999999999999E-2</v>
      </c>
      <c r="BL1671" t="s">
        <v>610</v>
      </c>
    </row>
    <row r="1672" spans="1:64" x14ac:dyDescent="0.45">
      <c r="A1672" t="s">
        <v>1103</v>
      </c>
      <c r="B1672" t="s">
        <v>31</v>
      </c>
      <c r="C1672" s="7">
        <v>43721.59375</v>
      </c>
      <c r="D1672">
        <v>231.75</v>
      </c>
      <c r="E1672" s="7">
        <v>43724.385416666664</v>
      </c>
      <c r="F1672">
        <v>175</v>
      </c>
      <c r="G1672" s="8">
        <v>-0.24490000000000001</v>
      </c>
      <c r="H1672">
        <v>-27862.79</v>
      </c>
      <c r="I1672" s="8">
        <v>-0.26240000000000002</v>
      </c>
      <c r="J1672">
        <v>458.1377</v>
      </c>
      <c r="K1672">
        <v>106173.41</v>
      </c>
      <c r="L1672">
        <v>11216177.43</v>
      </c>
      <c r="M1672">
        <v>18</v>
      </c>
      <c r="N1672">
        <v>-1547.93</v>
      </c>
      <c r="O1672" s="8">
        <v>-0.24490000000000001</v>
      </c>
      <c r="P1672" s="8">
        <v>0.4239</v>
      </c>
      <c r="Q1672" t="s">
        <v>610</v>
      </c>
      <c r="S1672" s="2">
        <v>43721</v>
      </c>
      <c r="T1672" t="s">
        <v>1103</v>
      </c>
      <c r="U1672">
        <v>231.75</v>
      </c>
      <c r="V1672">
        <v>175</v>
      </c>
      <c r="W1672">
        <f t="shared" si="300"/>
        <v>19707286.117053993</v>
      </c>
      <c r="X1672">
        <f t="shared" si="290"/>
        <v>49268.215292634981</v>
      </c>
      <c r="Y1672">
        <f t="shared" si="291"/>
        <v>225</v>
      </c>
      <c r="Z1672">
        <f t="shared" si="292"/>
        <v>-13683.937499999998</v>
      </c>
      <c r="AA1672" t="str">
        <f t="shared" si="293"/>
        <v/>
      </c>
      <c r="AB1672" s="9" t="str">
        <f>IFERROR(AA1672/MAX($A$3:AA1672)-1,"")</f>
        <v/>
      </c>
      <c r="AG1672" s="2">
        <f t="shared" si="298"/>
        <v>44192</v>
      </c>
      <c r="AH1672">
        <v>25118403.525221515</v>
      </c>
      <c r="AI1672" s="9">
        <f>AH1672/MAX($AH$2:AH1672)-1</f>
        <v>-3.8260339572306901E-2</v>
      </c>
      <c r="AJ1672" s="29">
        <f t="shared" si="294"/>
        <v>1</v>
      </c>
      <c r="AK1672" s="29">
        <f t="shared" si="295"/>
        <v>1</v>
      </c>
      <c r="AL1672" s="30">
        <f t="shared" si="299"/>
        <v>2</v>
      </c>
      <c r="AM1672" s="30">
        <f t="shared" si="296"/>
        <v>2369</v>
      </c>
      <c r="AN1672" s="31">
        <f t="shared" ca="1" si="297"/>
        <v>-3.8260339572306901E-2</v>
      </c>
      <c r="AV1672" t="s">
        <v>1103</v>
      </c>
      <c r="AW1672" t="s">
        <v>31</v>
      </c>
      <c r="AX1672" s="7">
        <v>43721.59375</v>
      </c>
      <c r="AY1672">
        <v>231.75</v>
      </c>
      <c r="AZ1672" s="7">
        <v>43724.385416666664</v>
      </c>
      <c r="BA1672">
        <v>175</v>
      </c>
      <c r="BB1672" s="8">
        <v>-0.24490000000000001</v>
      </c>
      <c r="BC1672">
        <v>-27862.79</v>
      </c>
      <c r="BD1672" s="8">
        <v>-0.26240000000000002</v>
      </c>
      <c r="BE1672">
        <v>458.1377</v>
      </c>
      <c r="BF1672">
        <v>106173.41</v>
      </c>
      <c r="BG1672">
        <v>11216177.43</v>
      </c>
      <c r="BH1672">
        <v>18</v>
      </c>
      <c r="BI1672">
        <v>-1547.93</v>
      </c>
      <c r="BJ1672" s="8">
        <v>-0.24490000000000001</v>
      </c>
      <c r="BK1672" s="8">
        <v>0.4239</v>
      </c>
      <c r="BL1672" t="s">
        <v>610</v>
      </c>
    </row>
    <row r="1673" spans="1:64" x14ac:dyDescent="0.45">
      <c r="A1673" t="s">
        <v>1104</v>
      </c>
      <c r="B1673" t="s">
        <v>31</v>
      </c>
      <c r="C1673" s="7">
        <v>43721.621527777781</v>
      </c>
      <c r="D1673">
        <v>216.8</v>
      </c>
      <c r="E1673" s="7">
        <v>43724.388888888891</v>
      </c>
      <c r="F1673">
        <v>142.85</v>
      </c>
      <c r="G1673" s="8">
        <v>-0.34110000000000001</v>
      </c>
      <c r="H1673">
        <v>-32482.080000000002</v>
      </c>
      <c r="I1673" s="8">
        <v>-0.35770000000000002</v>
      </c>
      <c r="J1673">
        <v>418.8723</v>
      </c>
      <c r="K1673">
        <v>90811.520000000004</v>
      </c>
      <c r="L1673">
        <v>8144089.3600000003</v>
      </c>
      <c r="M1673">
        <v>11</v>
      </c>
      <c r="N1673">
        <v>-2952.92</v>
      </c>
      <c r="O1673" s="8">
        <v>-0.42599999999999999</v>
      </c>
      <c r="P1673" s="8">
        <v>0.25740000000000002</v>
      </c>
      <c r="Q1673" t="s">
        <v>610</v>
      </c>
      <c r="S1673" s="2">
        <v>43721</v>
      </c>
      <c r="T1673" t="s">
        <v>1104</v>
      </c>
      <c r="U1673">
        <v>216.8</v>
      </c>
      <c r="V1673">
        <v>142.85</v>
      </c>
      <c r="W1673">
        <f t="shared" si="300"/>
        <v>19707286.117053993</v>
      </c>
      <c r="X1673">
        <f t="shared" si="290"/>
        <v>49268.215292634981</v>
      </c>
      <c r="Y1673">
        <f t="shared" si="291"/>
        <v>225</v>
      </c>
      <c r="Z1673">
        <f t="shared" si="292"/>
        <v>-17447.962500000009</v>
      </c>
      <c r="AA1673">
        <f t="shared" si="293"/>
        <v>19624951.754553992</v>
      </c>
      <c r="AB1673" s="9">
        <f>IFERROR(AA1673/MAX($A$3:AA1673)-1,"")</f>
        <v>-9.8526706384135521E-3</v>
      </c>
      <c r="AG1673" s="2">
        <f t="shared" si="298"/>
        <v>44193</v>
      </c>
      <c r="AH1673">
        <v>25159237.925221514</v>
      </c>
      <c r="AI1673" s="9">
        <f>AH1673/MAX($AH$2:AH1673)-1</f>
        <v>-3.669686194323174E-2</v>
      </c>
      <c r="AJ1673" s="29">
        <f t="shared" si="294"/>
        <v>1</v>
      </c>
      <c r="AK1673" s="29">
        <f t="shared" si="295"/>
        <v>1</v>
      </c>
      <c r="AL1673" s="30">
        <f t="shared" si="299"/>
        <v>2</v>
      </c>
      <c r="AM1673" s="30">
        <f t="shared" si="296"/>
        <v>2369</v>
      </c>
      <c r="AN1673" s="31">
        <f t="shared" ca="1" si="297"/>
        <v>-3.669686194323174E-2</v>
      </c>
      <c r="AV1673" t="s">
        <v>1104</v>
      </c>
      <c r="AW1673" t="s">
        <v>31</v>
      </c>
      <c r="AX1673" s="7">
        <v>43721.621527777781</v>
      </c>
      <c r="AY1673">
        <v>216.8</v>
      </c>
      <c r="AZ1673" s="7">
        <v>43724.388888888891</v>
      </c>
      <c r="BA1673">
        <v>142.85</v>
      </c>
      <c r="BB1673" s="8">
        <v>-0.34110000000000001</v>
      </c>
      <c r="BC1673">
        <v>-32482.080000000002</v>
      </c>
      <c r="BD1673" s="8">
        <v>-0.35770000000000002</v>
      </c>
      <c r="BE1673">
        <v>418.8723</v>
      </c>
      <c r="BF1673">
        <v>90811.520000000004</v>
      </c>
      <c r="BG1673">
        <v>8144089.3600000003</v>
      </c>
      <c r="BH1673">
        <v>11</v>
      </c>
      <c r="BI1673">
        <v>-2952.92</v>
      </c>
      <c r="BJ1673" s="8">
        <v>-0.42599999999999999</v>
      </c>
      <c r="BK1673" s="8">
        <v>0.25740000000000002</v>
      </c>
      <c r="BL1673" t="s">
        <v>610</v>
      </c>
    </row>
    <row r="1674" spans="1:64" x14ac:dyDescent="0.45">
      <c r="A1674" t="s">
        <v>1108</v>
      </c>
      <c r="B1674" t="s">
        <v>31</v>
      </c>
      <c r="C1674" s="7">
        <v>43724.395833333336</v>
      </c>
      <c r="D1674">
        <v>217.25</v>
      </c>
      <c r="E1674" s="7">
        <v>43725.385416666664</v>
      </c>
      <c r="F1674">
        <v>222.05</v>
      </c>
      <c r="G1674" s="8">
        <v>2.2100000000000002E-2</v>
      </c>
      <c r="H1674">
        <v>198.73</v>
      </c>
      <c r="I1674" s="8">
        <v>1.9E-3</v>
      </c>
      <c r="J1674">
        <v>488.28949999999998</v>
      </c>
      <c r="K1674">
        <v>106080.88</v>
      </c>
      <c r="L1674">
        <v>11216376.16</v>
      </c>
      <c r="M1674">
        <v>75</v>
      </c>
      <c r="N1674">
        <v>2.65</v>
      </c>
      <c r="O1674" s="8">
        <v>-0.40870000000000001</v>
      </c>
      <c r="P1674" s="8">
        <v>4.2999999999999997E-2</v>
      </c>
      <c r="Q1674" t="s">
        <v>610</v>
      </c>
      <c r="S1674" s="2">
        <v>43724</v>
      </c>
      <c r="T1674" t="s">
        <v>1108</v>
      </c>
      <c r="U1674">
        <v>217.25</v>
      </c>
      <c r="V1674">
        <v>222.05</v>
      </c>
      <c r="W1674">
        <f t="shared" si="300"/>
        <v>19624951.754553992</v>
      </c>
      <c r="X1674">
        <f t="shared" si="290"/>
        <v>49062.379386384979</v>
      </c>
      <c r="Y1674">
        <f t="shared" si="291"/>
        <v>225</v>
      </c>
      <c r="Z1674">
        <f t="shared" si="292"/>
        <v>91.57499999999601</v>
      </c>
      <c r="AA1674" t="str">
        <f t="shared" si="293"/>
        <v/>
      </c>
      <c r="AB1674" s="9" t="str">
        <f>IFERROR(AA1674/MAX($A$3:AA1674)-1,"")</f>
        <v/>
      </c>
      <c r="AG1674" s="2">
        <f t="shared" si="298"/>
        <v>44194</v>
      </c>
      <c r="AH1674">
        <v>25154868.087721515</v>
      </c>
      <c r="AI1674" s="9">
        <f>AH1674/MAX($AH$2:AH1674)-1</f>
        <v>-3.6864175364610285E-2</v>
      </c>
      <c r="AJ1674" s="29">
        <f t="shared" si="294"/>
        <v>1</v>
      </c>
      <c r="AK1674" s="29">
        <f t="shared" si="295"/>
        <v>1</v>
      </c>
      <c r="AL1674" s="30">
        <f t="shared" si="299"/>
        <v>2</v>
      </c>
      <c r="AM1674" s="30">
        <f t="shared" si="296"/>
        <v>2369</v>
      </c>
      <c r="AN1674" s="31">
        <f t="shared" ca="1" si="297"/>
        <v>-3.6864175364610285E-2</v>
      </c>
      <c r="AV1674" t="s">
        <v>1108</v>
      </c>
      <c r="AW1674" t="s">
        <v>31</v>
      </c>
      <c r="AX1674" s="7">
        <v>43724.395833333336</v>
      </c>
      <c r="AY1674">
        <v>217.25</v>
      </c>
      <c r="AZ1674" s="7">
        <v>43725.385416666664</v>
      </c>
      <c r="BA1674">
        <v>222.05</v>
      </c>
      <c r="BB1674" s="8">
        <v>2.2100000000000002E-2</v>
      </c>
      <c r="BC1674">
        <v>198.73</v>
      </c>
      <c r="BD1674" s="8">
        <v>1.9E-3</v>
      </c>
      <c r="BE1674">
        <v>488.28949999999998</v>
      </c>
      <c r="BF1674">
        <v>106080.88</v>
      </c>
      <c r="BG1674">
        <v>11216376.16</v>
      </c>
      <c r="BH1674">
        <v>75</v>
      </c>
      <c r="BI1674">
        <v>2.65</v>
      </c>
      <c r="BJ1674" s="8">
        <v>-0.40870000000000001</v>
      </c>
      <c r="BK1674" s="8">
        <v>4.2999999999999997E-2</v>
      </c>
      <c r="BL1674" t="s">
        <v>610</v>
      </c>
    </row>
    <row r="1675" spans="1:64" x14ac:dyDescent="0.45">
      <c r="A1675" t="s">
        <v>1171</v>
      </c>
      <c r="B1675" t="s">
        <v>31</v>
      </c>
      <c r="C1675" s="7">
        <v>43724.40625</v>
      </c>
      <c r="D1675">
        <v>250.7</v>
      </c>
      <c r="E1675" s="7">
        <v>43725.385416666664</v>
      </c>
      <c r="F1675">
        <v>170.7</v>
      </c>
      <c r="G1675" s="8">
        <v>-0.31909999999999999</v>
      </c>
      <c r="H1675">
        <v>-35621.71</v>
      </c>
      <c r="I1675" s="8">
        <v>-0.33589999999999998</v>
      </c>
      <c r="J1675">
        <v>422.99040000000002</v>
      </c>
      <c r="K1675">
        <v>106043.69</v>
      </c>
      <c r="L1675">
        <v>11180754.449999999</v>
      </c>
      <c r="M1675">
        <v>72</v>
      </c>
      <c r="N1675">
        <v>-494.75</v>
      </c>
      <c r="O1675" s="8">
        <v>-0.31909999999999999</v>
      </c>
      <c r="P1675" s="8">
        <v>0.3402</v>
      </c>
      <c r="Q1675" t="s">
        <v>610</v>
      </c>
      <c r="S1675" s="2">
        <v>43724</v>
      </c>
      <c r="T1675" t="s">
        <v>1171</v>
      </c>
      <c r="U1675">
        <v>250.7</v>
      </c>
      <c r="V1675">
        <v>170.7</v>
      </c>
      <c r="W1675">
        <f t="shared" si="300"/>
        <v>19624951.754553992</v>
      </c>
      <c r="X1675">
        <f t="shared" si="290"/>
        <v>49062.379386384979</v>
      </c>
      <c r="Y1675">
        <f t="shared" si="291"/>
        <v>200</v>
      </c>
      <c r="Z1675">
        <f t="shared" si="292"/>
        <v>-16842.8</v>
      </c>
      <c r="AA1675" t="str">
        <f t="shared" si="293"/>
        <v/>
      </c>
      <c r="AB1675" s="9" t="str">
        <f>IFERROR(AA1675/MAX($A$3:AA1675)-1,"")</f>
        <v/>
      </c>
      <c r="AG1675" s="2">
        <f t="shared" si="298"/>
        <v>44195</v>
      </c>
      <c r="AH1675">
        <v>25112609.337721515</v>
      </c>
      <c r="AI1675" s="9">
        <f>AH1675/MAX($AH$2:AH1675)-1</f>
        <v>-3.8482188859547906E-2</v>
      </c>
      <c r="AJ1675" s="29">
        <f t="shared" si="294"/>
        <v>1</v>
      </c>
      <c r="AK1675" s="29">
        <f t="shared" si="295"/>
        <v>1</v>
      </c>
      <c r="AL1675" s="30">
        <f t="shared" si="299"/>
        <v>2</v>
      </c>
      <c r="AM1675" s="30">
        <f t="shared" si="296"/>
        <v>2369</v>
      </c>
      <c r="AN1675" s="31">
        <f t="shared" ca="1" si="297"/>
        <v>-3.8482188859547906E-2</v>
      </c>
      <c r="AV1675" t="s">
        <v>1171</v>
      </c>
      <c r="AW1675" t="s">
        <v>31</v>
      </c>
      <c r="AX1675" s="7">
        <v>43724.40625</v>
      </c>
      <c r="AY1675">
        <v>250.7</v>
      </c>
      <c r="AZ1675" s="7">
        <v>43725.385416666664</v>
      </c>
      <c r="BA1675">
        <v>170.7</v>
      </c>
      <c r="BB1675" s="8">
        <v>-0.31909999999999999</v>
      </c>
      <c r="BC1675">
        <v>-35621.71</v>
      </c>
      <c r="BD1675" s="8">
        <v>-0.33589999999999998</v>
      </c>
      <c r="BE1675">
        <v>422.99040000000002</v>
      </c>
      <c r="BF1675">
        <v>106043.69</v>
      </c>
      <c r="BG1675">
        <v>11180754.449999999</v>
      </c>
      <c r="BH1675">
        <v>72</v>
      </c>
      <c r="BI1675">
        <v>-494.75</v>
      </c>
      <c r="BJ1675" s="8">
        <v>-0.31909999999999999</v>
      </c>
      <c r="BK1675" s="8">
        <v>0.3402</v>
      </c>
      <c r="BL1675" t="s">
        <v>610</v>
      </c>
    </row>
    <row r="1676" spans="1:64" x14ac:dyDescent="0.45">
      <c r="A1676" t="s">
        <v>1104</v>
      </c>
      <c r="B1676" t="s">
        <v>31</v>
      </c>
      <c r="C1676" s="7">
        <v>43724.458333333336</v>
      </c>
      <c r="D1676">
        <v>218.45</v>
      </c>
      <c r="E1676" s="7">
        <v>43725.388888888891</v>
      </c>
      <c r="F1676">
        <v>90.9</v>
      </c>
      <c r="G1676" s="8">
        <v>-0.58389999999999997</v>
      </c>
      <c r="H1676">
        <v>-54255.15</v>
      </c>
      <c r="I1676" s="8">
        <v>-0.59799999999999998</v>
      </c>
      <c r="J1676">
        <v>415.29160000000002</v>
      </c>
      <c r="K1676">
        <v>90720.45</v>
      </c>
      <c r="L1676">
        <v>8089834.21</v>
      </c>
      <c r="M1676">
        <v>58</v>
      </c>
      <c r="N1676">
        <v>-935.43</v>
      </c>
      <c r="O1676" s="8">
        <v>-0.60429999999999995</v>
      </c>
      <c r="P1676" s="8">
        <v>7.1000000000000004E-3</v>
      </c>
      <c r="Q1676" t="s">
        <v>610</v>
      </c>
      <c r="S1676" s="2">
        <v>43724</v>
      </c>
      <c r="T1676" t="s">
        <v>1104</v>
      </c>
      <c r="U1676">
        <v>218.45</v>
      </c>
      <c r="V1676">
        <v>90.9</v>
      </c>
      <c r="W1676">
        <f t="shared" si="300"/>
        <v>19624951.754553992</v>
      </c>
      <c r="X1676">
        <f t="shared" si="290"/>
        <v>49062.379386384979</v>
      </c>
      <c r="Y1676">
        <f t="shared" si="291"/>
        <v>225</v>
      </c>
      <c r="Z1676">
        <f t="shared" si="292"/>
        <v>-29394.787500000002</v>
      </c>
      <c r="AA1676">
        <f t="shared" si="293"/>
        <v>19578805.742053993</v>
      </c>
      <c r="AB1676" s="9">
        <f>IFERROR(AA1676/MAX($A$3:AA1676)-1,"")</f>
        <v>-1.2180898070970558E-2</v>
      </c>
      <c r="AG1676" s="2">
        <f t="shared" si="298"/>
        <v>44196</v>
      </c>
      <c r="AH1676">
        <v>25112609.337721515</v>
      </c>
      <c r="AI1676" s="9">
        <f>AH1676/MAX($AH$2:AH1676)-1</f>
        <v>-3.8482188859547906E-2</v>
      </c>
      <c r="AJ1676" s="29">
        <f t="shared" si="294"/>
        <v>1</v>
      </c>
      <c r="AK1676" s="29">
        <f t="shared" si="295"/>
        <v>1</v>
      </c>
      <c r="AL1676" s="30">
        <f t="shared" si="299"/>
        <v>2</v>
      </c>
      <c r="AM1676" s="30">
        <f t="shared" si="296"/>
        <v>2369</v>
      </c>
      <c r="AN1676" s="31">
        <f t="shared" ca="1" si="297"/>
        <v>-3.8482188859547906E-2</v>
      </c>
      <c r="AV1676" t="s">
        <v>1104</v>
      </c>
      <c r="AW1676" t="s">
        <v>31</v>
      </c>
      <c r="AX1676" s="7">
        <v>43724.458333333336</v>
      </c>
      <c r="AY1676">
        <v>218.45</v>
      </c>
      <c r="AZ1676" s="7">
        <v>43725.388888888891</v>
      </c>
      <c r="BA1676">
        <v>90.9</v>
      </c>
      <c r="BB1676" s="8">
        <v>-0.58389999999999997</v>
      </c>
      <c r="BC1676">
        <v>-54255.15</v>
      </c>
      <c r="BD1676" s="8">
        <v>-0.59799999999999998</v>
      </c>
      <c r="BE1676">
        <v>415.29160000000002</v>
      </c>
      <c r="BF1676">
        <v>90720.45</v>
      </c>
      <c r="BG1676">
        <v>8089834.21</v>
      </c>
      <c r="BH1676">
        <v>58</v>
      </c>
      <c r="BI1676">
        <v>-935.43</v>
      </c>
      <c r="BJ1676" s="8">
        <v>-0.60429999999999995</v>
      </c>
      <c r="BK1676" s="8">
        <v>7.1000000000000004E-3</v>
      </c>
      <c r="BL1676" t="s">
        <v>610</v>
      </c>
    </row>
    <row r="1677" spans="1:64" x14ac:dyDescent="0.45">
      <c r="A1677" t="s">
        <v>1099</v>
      </c>
      <c r="B1677" t="s">
        <v>31</v>
      </c>
      <c r="C1677" s="7">
        <v>43725.510416666664</v>
      </c>
      <c r="D1677">
        <v>189</v>
      </c>
      <c r="E1677" s="7">
        <v>43726.385416666664</v>
      </c>
      <c r="F1677">
        <v>350</v>
      </c>
      <c r="G1677" s="8">
        <v>0.85189999999999999</v>
      </c>
      <c r="H1677">
        <v>87194.1</v>
      </c>
      <c r="I1677" s="8">
        <v>0.82330000000000003</v>
      </c>
      <c r="J1677">
        <v>560.3374</v>
      </c>
      <c r="K1677">
        <v>105903.77</v>
      </c>
      <c r="L1677">
        <v>11267948.550000001</v>
      </c>
      <c r="M1677">
        <v>42</v>
      </c>
      <c r="N1677">
        <v>2076.0500000000002</v>
      </c>
      <c r="O1677" s="8">
        <v>-0.1328</v>
      </c>
      <c r="P1677" s="8">
        <v>2.0344000000000002</v>
      </c>
      <c r="Q1677" t="s">
        <v>610</v>
      </c>
      <c r="S1677" s="2">
        <v>43725</v>
      </c>
      <c r="T1677" t="s">
        <v>1099</v>
      </c>
      <c r="U1677">
        <v>189</v>
      </c>
      <c r="V1677">
        <v>350</v>
      </c>
      <c r="W1677">
        <f t="shared" si="300"/>
        <v>19578805.742053993</v>
      </c>
      <c r="X1677">
        <f t="shared" si="290"/>
        <v>48947.014355134983</v>
      </c>
      <c r="Y1677">
        <f t="shared" si="291"/>
        <v>250</v>
      </c>
      <c r="Z1677">
        <f t="shared" si="292"/>
        <v>38902.499999999993</v>
      </c>
      <c r="AA1677" t="str">
        <f t="shared" si="293"/>
        <v/>
      </c>
      <c r="AB1677" s="9" t="str">
        <f>IFERROR(AA1677/MAX($A$3:AA1677)-1,"")</f>
        <v/>
      </c>
      <c r="AG1677" s="2">
        <f t="shared" si="298"/>
        <v>44197</v>
      </c>
      <c r="AH1677">
        <v>25112609.337721515</v>
      </c>
      <c r="AI1677" s="9">
        <f>AH1677/MAX($AH$2:AH1677)-1</f>
        <v>-3.8482188859547906E-2</v>
      </c>
      <c r="AJ1677" s="29">
        <f t="shared" si="294"/>
        <v>1</v>
      </c>
      <c r="AK1677" s="29">
        <f t="shared" si="295"/>
        <v>1</v>
      </c>
      <c r="AL1677" s="30">
        <f t="shared" si="299"/>
        <v>2</v>
      </c>
      <c r="AM1677" s="30">
        <f t="shared" si="296"/>
        <v>2369</v>
      </c>
      <c r="AN1677" s="31">
        <f t="shared" ca="1" si="297"/>
        <v>-3.8482188859547906E-2</v>
      </c>
      <c r="AV1677" t="s">
        <v>1099</v>
      </c>
      <c r="AW1677" t="s">
        <v>31</v>
      </c>
      <c r="AX1677" s="7">
        <v>43725.510416666664</v>
      </c>
      <c r="AY1677">
        <v>189</v>
      </c>
      <c r="AZ1677" s="7">
        <v>43726.385416666664</v>
      </c>
      <c r="BA1677">
        <v>350</v>
      </c>
      <c r="BB1677" s="8">
        <v>0.85189999999999999</v>
      </c>
      <c r="BC1677">
        <v>87194.1</v>
      </c>
      <c r="BD1677" s="8">
        <v>0.82330000000000003</v>
      </c>
      <c r="BE1677">
        <v>560.3374</v>
      </c>
      <c r="BF1677">
        <v>105903.77</v>
      </c>
      <c r="BG1677">
        <v>11267948.550000001</v>
      </c>
      <c r="BH1677">
        <v>42</v>
      </c>
      <c r="BI1677">
        <v>2076.0500000000002</v>
      </c>
      <c r="BJ1677" s="8">
        <v>-0.1328</v>
      </c>
      <c r="BK1677" s="8">
        <v>2.0344000000000002</v>
      </c>
      <c r="BL1677" t="s">
        <v>610</v>
      </c>
    </row>
    <row r="1678" spans="1:64" x14ac:dyDescent="0.45">
      <c r="A1678" t="s">
        <v>1100</v>
      </c>
      <c r="B1678" t="s">
        <v>31</v>
      </c>
      <c r="C1678" s="7">
        <v>43725.545138888891</v>
      </c>
      <c r="D1678">
        <v>166</v>
      </c>
      <c r="E1678" s="7">
        <v>43726.388888888891</v>
      </c>
      <c r="F1678">
        <v>255.3</v>
      </c>
      <c r="G1678" s="8">
        <v>0.53800000000000003</v>
      </c>
      <c r="H1678">
        <v>46361.74</v>
      </c>
      <c r="I1678" s="8">
        <v>0.51259999999999994</v>
      </c>
      <c r="J1678">
        <v>544.87450000000001</v>
      </c>
      <c r="K1678">
        <v>90449.17</v>
      </c>
      <c r="L1678">
        <v>8136195.9500000002</v>
      </c>
      <c r="M1678">
        <v>33</v>
      </c>
      <c r="N1678">
        <v>1404.9</v>
      </c>
      <c r="O1678" s="8">
        <v>-0.1648</v>
      </c>
      <c r="P1678" s="8">
        <v>1.9413</v>
      </c>
      <c r="Q1678" t="s">
        <v>610</v>
      </c>
      <c r="S1678" s="2">
        <v>43725</v>
      </c>
      <c r="T1678" t="s">
        <v>1100</v>
      </c>
      <c r="U1678">
        <v>166</v>
      </c>
      <c r="V1678">
        <v>255.3</v>
      </c>
      <c r="W1678">
        <f t="shared" si="300"/>
        <v>19578805.742053993</v>
      </c>
      <c r="X1678">
        <f t="shared" si="290"/>
        <v>48947.014355134983</v>
      </c>
      <c r="Y1678">
        <f t="shared" si="291"/>
        <v>300</v>
      </c>
      <c r="Z1678">
        <f t="shared" si="292"/>
        <v>25526.100000000006</v>
      </c>
      <c r="AA1678" t="str">
        <f t="shared" si="293"/>
        <v/>
      </c>
      <c r="AB1678" s="9" t="str">
        <f>IFERROR(AA1678/MAX($A$3:AA1678)-1,"")</f>
        <v/>
      </c>
      <c r="AG1678" s="2">
        <f t="shared" si="298"/>
        <v>44198</v>
      </c>
      <c r="AH1678">
        <v>25112609.337721515</v>
      </c>
      <c r="AI1678" s="9">
        <f>AH1678/MAX($AH$2:AH1678)-1</f>
        <v>-3.8482188859547906E-2</v>
      </c>
      <c r="AJ1678" s="29">
        <f t="shared" si="294"/>
        <v>1</v>
      </c>
      <c r="AK1678" s="29">
        <f t="shared" si="295"/>
        <v>1</v>
      </c>
      <c r="AL1678" s="30">
        <f t="shared" si="299"/>
        <v>2</v>
      </c>
      <c r="AM1678" s="30">
        <f t="shared" si="296"/>
        <v>2369</v>
      </c>
      <c r="AN1678" s="31">
        <f t="shared" ca="1" si="297"/>
        <v>-3.8482188859547906E-2</v>
      </c>
      <c r="AV1678" t="s">
        <v>1100</v>
      </c>
      <c r="AW1678" t="s">
        <v>31</v>
      </c>
      <c r="AX1678" s="7">
        <v>43725.545138888891</v>
      </c>
      <c r="AY1678">
        <v>166</v>
      </c>
      <c r="AZ1678" s="7">
        <v>43726.388888888891</v>
      </c>
      <c r="BA1678">
        <v>255.3</v>
      </c>
      <c r="BB1678" s="8">
        <v>0.53800000000000003</v>
      </c>
      <c r="BC1678">
        <v>46361.74</v>
      </c>
      <c r="BD1678" s="8">
        <v>0.51259999999999994</v>
      </c>
      <c r="BE1678">
        <v>544.87450000000001</v>
      </c>
      <c r="BF1678">
        <v>90449.17</v>
      </c>
      <c r="BG1678">
        <v>8136195.9500000002</v>
      </c>
      <c r="BH1678">
        <v>33</v>
      </c>
      <c r="BI1678">
        <v>1404.9</v>
      </c>
      <c r="BJ1678" s="8">
        <v>-0.1648</v>
      </c>
      <c r="BK1678" s="8">
        <v>1.9413</v>
      </c>
      <c r="BL1678" t="s">
        <v>610</v>
      </c>
    </row>
    <row r="1679" spans="1:64" x14ac:dyDescent="0.45">
      <c r="A1679" t="s">
        <v>1128</v>
      </c>
      <c r="B1679" t="s">
        <v>31</v>
      </c>
      <c r="C1679" s="7">
        <v>43725.555555555555</v>
      </c>
      <c r="D1679">
        <v>189.9</v>
      </c>
      <c r="E1679" s="7">
        <v>43726.388888888891</v>
      </c>
      <c r="F1679">
        <v>199.3</v>
      </c>
      <c r="G1679" s="8">
        <v>4.9500000000000002E-2</v>
      </c>
      <c r="H1679">
        <v>2625.01</v>
      </c>
      <c r="I1679" s="8">
        <v>2.9000000000000001E-2</v>
      </c>
      <c r="J1679">
        <v>476.58150000000001</v>
      </c>
      <c r="K1679">
        <v>90502.84</v>
      </c>
      <c r="L1679">
        <v>8138820.96</v>
      </c>
      <c r="M1679">
        <v>30</v>
      </c>
      <c r="N1679">
        <v>87.5</v>
      </c>
      <c r="O1679" s="8">
        <v>-0.25750000000000001</v>
      </c>
      <c r="P1679" s="8">
        <v>1.1727000000000001</v>
      </c>
      <c r="Q1679" t="s">
        <v>610</v>
      </c>
      <c r="S1679" s="2">
        <v>43725</v>
      </c>
      <c r="T1679" t="s">
        <v>1128</v>
      </c>
      <c r="U1679">
        <v>189.9</v>
      </c>
      <c r="V1679">
        <v>199.3</v>
      </c>
      <c r="W1679">
        <f t="shared" si="300"/>
        <v>19578805.742053993</v>
      </c>
      <c r="X1679">
        <f t="shared" si="290"/>
        <v>48947.014355134983</v>
      </c>
      <c r="Y1679">
        <f t="shared" si="291"/>
        <v>250</v>
      </c>
      <c r="Z1679">
        <f t="shared" si="292"/>
        <v>1377.0000000000025</v>
      </c>
      <c r="AA1679" t="str">
        <f t="shared" si="293"/>
        <v/>
      </c>
      <c r="AB1679" s="9" t="str">
        <f>IFERROR(AA1679/MAX($A$3:AA1679)-1,"")</f>
        <v/>
      </c>
      <c r="AG1679" s="2">
        <f t="shared" si="298"/>
        <v>44199</v>
      </c>
      <c r="AH1679">
        <v>25112609.337721515</v>
      </c>
      <c r="AI1679" s="9">
        <f>AH1679/MAX($AH$2:AH1679)-1</f>
        <v>-3.8482188859547906E-2</v>
      </c>
      <c r="AJ1679" s="29">
        <f t="shared" si="294"/>
        <v>1</v>
      </c>
      <c r="AK1679" s="29">
        <f t="shared" si="295"/>
        <v>1</v>
      </c>
      <c r="AL1679" s="30">
        <f t="shared" si="299"/>
        <v>2</v>
      </c>
      <c r="AM1679" s="30">
        <f t="shared" si="296"/>
        <v>2369</v>
      </c>
      <c r="AN1679" s="31">
        <f t="shared" ca="1" si="297"/>
        <v>-3.8482188859547906E-2</v>
      </c>
      <c r="AV1679" t="s">
        <v>1128</v>
      </c>
      <c r="AW1679" t="s">
        <v>31</v>
      </c>
      <c r="AX1679" s="7">
        <v>43725.555555555555</v>
      </c>
      <c r="AY1679">
        <v>189.9</v>
      </c>
      <c r="AZ1679" s="7">
        <v>43726.388888888891</v>
      </c>
      <c r="BA1679">
        <v>199.3</v>
      </c>
      <c r="BB1679" s="8">
        <v>4.9500000000000002E-2</v>
      </c>
      <c r="BC1679">
        <v>2625.01</v>
      </c>
      <c r="BD1679" s="8">
        <v>2.9000000000000001E-2</v>
      </c>
      <c r="BE1679">
        <v>476.58150000000001</v>
      </c>
      <c r="BF1679">
        <v>90502.84</v>
      </c>
      <c r="BG1679">
        <v>8138820.96</v>
      </c>
      <c r="BH1679">
        <v>30</v>
      </c>
      <c r="BI1679">
        <v>87.5</v>
      </c>
      <c r="BJ1679" s="8">
        <v>-0.25750000000000001</v>
      </c>
      <c r="BK1679" s="8">
        <v>1.1727000000000001</v>
      </c>
      <c r="BL1679" t="s">
        <v>610</v>
      </c>
    </row>
    <row r="1680" spans="1:64" x14ac:dyDescent="0.45">
      <c r="A1680" t="s">
        <v>1128</v>
      </c>
      <c r="B1680" t="s">
        <v>31</v>
      </c>
      <c r="C1680" s="7">
        <v>43725.555555555555</v>
      </c>
      <c r="D1680">
        <v>189.9</v>
      </c>
      <c r="E1680" s="7">
        <v>43726.385416666664</v>
      </c>
      <c r="F1680">
        <v>220.45</v>
      </c>
      <c r="G1680" s="8">
        <v>0.16089999999999999</v>
      </c>
      <c r="H1680">
        <v>14767.13</v>
      </c>
      <c r="I1680" s="8">
        <v>0.13930000000000001</v>
      </c>
      <c r="J1680">
        <v>558.37750000000005</v>
      </c>
      <c r="K1680">
        <v>106035.88</v>
      </c>
      <c r="L1680">
        <v>11282715.68</v>
      </c>
      <c r="M1680">
        <v>29</v>
      </c>
      <c r="N1680">
        <v>509.21</v>
      </c>
      <c r="O1680" s="8">
        <v>-0.25750000000000001</v>
      </c>
      <c r="P1680" s="8">
        <v>1.1727000000000001</v>
      </c>
      <c r="Q1680" t="s">
        <v>610</v>
      </c>
      <c r="S1680" s="2">
        <v>43725</v>
      </c>
      <c r="T1680" t="s">
        <v>1128</v>
      </c>
      <c r="U1680">
        <v>189.9</v>
      </c>
      <c r="V1680">
        <v>220.45</v>
      </c>
      <c r="W1680">
        <f t="shared" si="300"/>
        <v>19578805.742053993</v>
      </c>
      <c r="X1680">
        <f t="shared" si="290"/>
        <v>48947.014355134983</v>
      </c>
      <c r="Y1680">
        <f t="shared" si="291"/>
        <v>250</v>
      </c>
      <c r="Z1680">
        <f t="shared" si="292"/>
        <v>6611.6249999999964</v>
      </c>
      <c r="AA1680">
        <f t="shared" si="293"/>
        <v>19651222.967053995</v>
      </c>
      <c r="AB1680" s="9">
        <f>IFERROR(AA1680/MAX($A$3:AA1680)-1,"")</f>
        <v>-8.527196251454594E-3</v>
      </c>
      <c r="AG1680" s="2">
        <f t="shared" si="298"/>
        <v>44200</v>
      </c>
      <c r="AH1680">
        <v>25120835.587721515</v>
      </c>
      <c r="AI1680" s="9">
        <f>AH1680/MAX($AH$2:AH1680)-1</f>
        <v>-3.8167220160456483E-2</v>
      </c>
      <c r="AJ1680" s="29">
        <f t="shared" si="294"/>
        <v>1</v>
      </c>
      <c r="AK1680" s="29">
        <f t="shared" si="295"/>
        <v>1</v>
      </c>
      <c r="AL1680" s="30">
        <f t="shared" si="299"/>
        <v>2</v>
      </c>
      <c r="AM1680" s="30">
        <f t="shared" si="296"/>
        <v>2369</v>
      </c>
      <c r="AN1680" s="31">
        <f t="shared" ca="1" si="297"/>
        <v>-3.8167220160456483E-2</v>
      </c>
      <c r="AV1680" t="s">
        <v>1128</v>
      </c>
      <c r="AW1680" t="s">
        <v>31</v>
      </c>
      <c r="AX1680" s="7">
        <v>43725.555555555555</v>
      </c>
      <c r="AY1680">
        <v>189.9</v>
      </c>
      <c r="AZ1680" s="7">
        <v>43726.385416666664</v>
      </c>
      <c r="BA1680">
        <v>220.45</v>
      </c>
      <c r="BB1680" s="8">
        <v>0.16089999999999999</v>
      </c>
      <c r="BC1680">
        <v>14767.13</v>
      </c>
      <c r="BD1680" s="8">
        <v>0.13930000000000001</v>
      </c>
      <c r="BE1680">
        <v>558.37750000000005</v>
      </c>
      <c r="BF1680">
        <v>106035.88</v>
      </c>
      <c r="BG1680">
        <v>11282715.68</v>
      </c>
      <c r="BH1680">
        <v>29</v>
      </c>
      <c r="BI1680">
        <v>509.21</v>
      </c>
      <c r="BJ1680" s="8">
        <v>-0.25750000000000001</v>
      </c>
      <c r="BK1680" s="8">
        <v>1.1727000000000001</v>
      </c>
      <c r="BL1680" t="s">
        <v>610</v>
      </c>
    </row>
    <row r="1681" spans="1:64" x14ac:dyDescent="0.45">
      <c r="A1681" t="s">
        <v>1115</v>
      </c>
      <c r="B1681" t="s">
        <v>31</v>
      </c>
      <c r="C1681" s="7">
        <v>43726.416666666664</v>
      </c>
      <c r="D1681">
        <v>191.5</v>
      </c>
      <c r="E1681" s="7">
        <v>43727.388888888891</v>
      </c>
      <c r="F1681">
        <v>289.14999999999998</v>
      </c>
      <c r="G1681" s="8">
        <v>0.50990000000000002</v>
      </c>
      <c r="H1681">
        <v>43970.54</v>
      </c>
      <c r="I1681" s="8">
        <v>0.48480000000000001</v>
      </c>
      <c r="J1681">
        <v>473.59840000000003</v>
      </c>
      <c r="K1681">
        <v>90694.1</v>
      </c>
      <c r="L1681">
        <v>8182791.5</v>
      </c>
      <c r="M1681">
        <v>70</v>
      </c>
      <c r="N1681">
        <v>628.15</v>
      </c>
      <c r="O1681" s="8">
        <v>-0.63729999999999998</v>
      </c>
      <c r="P1681" s="8">
        <v>0.50990000000000002</v>
      </c>
      <c r="Q1681" t="s">
        <v>610</v>
      </c>
      <c r="S1681" s="2">
        <v>43726</v>
      </c>
      <c r="T1681" t="s">
        <v>1115</v>
      </c>
      <c r="U1681">
        <v>191.5</v>
      </c>
      <c r="V1681">
        <v>289.14999999999998</v>
      </c>
      <c r="W1681">
        <f t="shared" si="300"/>
        <v>19651222.967053995</v>
      </c>
      <c r="X1681">
        <f t="shared" si="290"/>
        <v>49128.057417634991</v>
      </c>
      <c r="Y1681">
        <f t="shared" si="291"/>
        <v>250</v>
      </c>
      <c r="Z1681">
        <f t="shared" si="292"/>
        <v>23210.874999999993</v>
      </c>
      <c r="AA1681" t="str">
        <f t="shared" si="293"/>
        <v/>
      </c>
      <c r="AB1681" s="9" t="str">
        <f>IFERROR(AA1681/MAX($A$3:AA1681)-1,"")</f>
        <v/>
      </c>
      <c r="AG1681" s="2">
        <f t="shared" si="298"/>
        <v>44201</v>
      </c>
      <c r="AH1681">
        <v>25392537.287721515</v>
      </c>
      <c r="AI1681" s="9">
        <f>AH1681/MAX($AH$2:AH1681)-1</f>
        <v>-2.776423812247597E-2</v>
      </c>
      <c r="AJ1681" s="29">
        <f t="shared" si="294"/>
        <v>1</v>
      </c>
      <c r="AK1681" s="29">
        <f t="shared" si="295"/>
        <v>1</v>
      </c>
      <c r="AL1681" s="30">
        <f t="shared" si="299"/>
        <v>2</v>
      </c>
      <c r="AM1681" s="30">
        <f t="shared" si="296"/>
        <v>2369</v>
      </c>
      <c r="AN1681" s="31">
        <f t="shared" ca="1" si="297"/>
        <v>-2.776423812247597E-2</v>
      </c>
      <c r="AV1681" t="s">
        <v>1115</v>
      </c>
      <c r="AW1681" t="s">
        <v>31</v>
      </c>
      <c r="AX1681" s="7">
        <v>43726.416666666664</v>
      </c>
      <c r="AY1681">
        <v>191.5</v>
      </c>
      <c r="AZ1681" s="7">
        <v>43727.388888888891</v>
      </c>
      <c r="BA1681">
        <v>289.14999999999998</v>
      </c>
      <c r="BB1681" s="8">
        <v>0.50990000000000002</v>
      </c>
      <c r="BC1681">
        <v>43970.54</v>
      </c>
      <c r="BD1681" s="8">
        <v>0.48480000000000001</v>
      </c>
      <c r="BE1681">
        <v>473.59840000000003</v>
      </c>
      <c r="BF1681">
        <v>90694.1</v>
      </c>
      <c r="BG1681">
        <v>8182791.5</v>
      </c>
      <c r="BH1681">
        <v>70</v>
      </c>
      <c r="BI1681">
        <v>628.15</v>
      </c>
      <c r="BJ1681" s="8">
        <v>-0.63729999999999998</v>
      </c>
      <c r="BK1681" s="8">
        <v>0.50990000000000002</v>
      </c>
      <c r="BL1681" t="s">
        <v>610</v>
      </c>
    </row>
    <row r="1682" spans="1:64" x14ac:dyDescent="0.45">
      <c r="A1682" t="s">
        <v>1117</v>
      </c>
      <c r="B1682" t="s">
        <v>31</v>
      </c>
      <c r="C1682" s="7">
        <v>43726.420138888891</v>
      </c>
      <c r="D1682">
        <v>166.25</v>
      </c>
      <c r="E1682" s="7">
        <v>43727.388888888891</v>
      </c>
      <c r="F1682">
        <v>213.95</v>
      </c>
      <c r="G1682" s="8">
        <v>0.28689999999999999</v>
      </c>
      <c r="H1682">
        <v>23945.21</v>
      </c>
      <c r="I1682" s="8">
        <v>0.26400000000000001</v>
      </c>
      <c r="J1682">
        <v>545.47389999999996</v>
      </c>
      <c r="K1682">
        <v>90685.03</v>
      </c>
      <c r="L1682">
        <v>8206736.71</v>
      </c>
      <c r="M1682">
        <v>69</v>
      </c>
      <c r="N1682">
        <v>347.03</v>
      </c>
      <c r="O1682" s="8">
        <v>-0.70199999999999996</v>
      </c>
      <c r="P1682" s="8">
        <v>0.28689999999999999</v>
      </c>
      <c r="Q1682" t="s">
        <v>610</v>
      </c>
      <c r="S1682" s="2">
        <v>43726</v>
      </c>
      <c r="T1682" t="s">
        <v>1117</v>
      </c>
      <c r="U1682">
        <v>166.25</v>
      </c>
      <c r="V1682">
        <v>213.95</v>
      </c>
      <c r="W1682">
        <f t="shared" si="300"/>
        <v>19651222.967053995</v>
      </c>
      <c r="X1682">
        <f t="shared" si="290"/>
        <v>49128.057417634991</v>
      </c>
      <c r="Y1682">
        <f t="shared" si="291"/>
        <v>300</v>
      </c>
      <c r="Z1682">
        <f t="shared" si="292"/>
        <v>13169.4</v>
      </c>
      <c r="AA1682">
        <f t="shared" si="293"/>
        <v>19687603.242053993</v>
      </c>
      <c r="AB1682" s="9">
        <f>IFERROR(AA1682/MAX($A$3:AA1682)-1,"")</f>
        <v>-6.6916843692748085E-3</v>
      </c>
      <c r="AG1682" s="2">
        <f t="shared" si="298"/>
        <v>44202</v>
      </c>
      <c r="AH1682">
        <v>25384021.437721513</v>
      </c>
      <c r="AI1682" s="9">
        <f>AH1682/MAX($AH$2:AH1682)-1</f>
        <v>-2.8090295098152418E-2</v>
      </c>
      <c r="AJ1682" s="29">
        <f t="shared" si="294"/>
        <v>1</v>
      </c>
      <c r="AK1682" s="29">
        <f t="shared" si="295"/>
        <v>1</v>
      </c>
      <c r="AL1682" s="30">
        <f t="shared" si="299"/>
        <v>2</v>
      </c>
      <c r="AM1682" s="30">
        <f t="shared" si="296"/>
        <v>2369</v>
      </c>
      <c r="AN1682" s="31">
        <f t="shared" ca="1" si="297"/>
        <v>-2.8090295098152418E-2</v>
      </c>
      <c r="AV1682" t="s">
        <v>1117</v>
      </c>
      <c r="AW1682" t="s">
        <v>31</v>
      </c>
      <c r="AX1682" s="7">
        <v>43726.420138888891</v>
      </c>
      <c r="AY1682">
        <v>166.25</v>
      </c>
      <c r="AZ1682" s="7">
        <v>43727.388888888891</v>
      </c>
      <c r="BA1682">
        <v>213.95</v>
      </c>
      <c r="BB1682" s="8">
        <v>0.28689999999999999</v>
      </c>
      <c r="BC1682">
        <v>23945.21</v>
      </c>
      <c r="BD1682" s="8">
        <v>0.26400000000000001</v>
      </c>
      <c r="BE1682">
        <v>545.47389999999996</v>
      </c>
      <c r="BF1682">
        <v>90685.03</v>
      </c>
      <c r="BG1682">
        <v>8206736.71</v>
      </c>
      <c r="BH1682">
        <v>69</v>
      </c>
      <c r="BI1682">
        <v>347.03</v>
      </c>
      <c r="BJ1682" s="8">
        <v>-0.70199999999999996</v>
      </c>
      <c r="BK1682" s="8">
        <v>0.28689999999999999</v>
      </c>
      <c r="BL1682" t="s">
        <v>610</v>
      </c>
    </row>
    <row r="1683" spans="1:64" x14ac:dyDescent="0.45">
      <c r="A1683" t="s">
        <v>1097</v>
      </c>
      <c r="B1683" t="s">
        <v>31</v>
      </c>
      <c r="C1683" s="7">
        <v>43727.395833333336</v>
      </c>
      <c r="D1683">
        <v>117.75</v>
      </c>
      <c r="E1683" s="7">
        <v>43727.635416666664</v>
      </c>
      <c r="F1683">
        <v>132</v>
      </c>
      <c r="G1683" s="8">
        <v>0.121</v>
      </c>
      <c r="H1683">
        <v>10621.02</v>
      </c>
      <c r="I1683" s="8">
        <v>9.98E-2</v>
      </c>
      <c r="J1683">
        <v>903.72469999999998</v>
      </c>
      <c r="K1683">
        <v>106413.58</v>
      </c>
      <c r="L1683">
        <v>11293336.710000001</v>
      </c>
      <c r="M1683">
        <v>70</v>
      </c>
      <c r="N1683">
        <v>151.72999999999999</v>
      </c>
      <c r="O1683" s="8">
        <v>-0.26919999999999999</v>
      </c>
      <c r="P1683" s="8">
        <v>1.1400999999999999</v>
      </c>
      <c r="Q1683" t="s">
        <v>610</v>
      </c>
      <c r="S1683" s="2">
        <v>43727</v>
      </c>
      <c r="T1683" t="s">
        <v>1097</v>
      </c>
      <c r="U1683">
        <v>117.75</v>
      </c>
      <c r="V1683">
        <v>132</v>
      </c>
      <c r="W1683">
        <f t="shared" si="300"/>
        <v>19687603.242053993</v>
      </c>
      <c r="X1683">
        <f t="shared" si="290"/>
        <v>49219.008105134984</v>
      </c>
      <c r="Y1683">
        <f t="shared" si="291"/>
        <v>425</v>
      </c>
      <c r="Z1683">
        <f t="shared" si="292"/>
        <v>4994.8125000000055</v>
      </c>
      <c r="AA1683" t="str">
        <f t="shared" si="293"/>
        <v/>
      </c>
      <c r="AB1683" s="9" t="str">
        <f>IFERROR(AA1683/MAX($A$3:AA1683)-1,"")</f>
        <v/>
      </c>
      <c r="AG1683" s="2">
        <f t="shared" si="298"/>
        <v>44203</v>
      </c>
      <c r="AH1683">
        <v>25345362.837721512</v>
      </c>
      <c r="AI1683" s="9">
        <f>AH1683/MAX($AH$2:AH1683)-1</f>
        <v>-2.9570465157498727E-2</v>
      </c>
      <c r="AJ1683" s="29">
        <f t="shared" si="294"/>
        <v>1</v>
      </c>
      <c r="AK1683" s="29">
        <f t="shared" si="295"/>
        <v>1</v>
      </c>
      <c r="AL1683" s="30">
        <f t="shared" si="299"/>
        <v>2</v>
      </c>
      <c r="AM1683" s="30">
        <f t="shared" si="296"/>
        <v>2369</v>
      </c>
      <c r="AN1683" s="31">
        <f t="shared" ca="1" si="297"/>
        <v>-2.9570465157498727E-2</v>
      </c>
      <c r="AV1683" t="s">
        <v>1097</v>
      </c>
      <c r="AW1683" t="s">
        <v>31</v>
      </c>
      <c r="AX1683" s="7">
        <v>43727.395833333336</v>
      </c>
      <c r="AY1683">
        <v>117.75</v>
      </c>
      <c r="AZ1683" s="7">
        <v>43727.635416666664</v>
      </c>
      <c r="BA1683">
        <v>132</v>
      </c>
      <c r="BB1683" s="8">
        <v>0.121</v>
      </c>
      <c r="BC1683">
        <v>10621.02</v>
      </c>
      <c r="BD1683" s="8">
        <v>9.98E-2</v>
      </c>
      <c r="BE1683">
        <v>903.72469999999998</v>
      </c>
      <c r="BF1683">
        <v>106413.58</v>
      </c>
      <c r="BG1683">
        <v>11293336.710000001</v>
      </c>
      <c r="BH1683">
        <v>70</v>
      </c>
      <c r="BI1683">
        <v>151.72999999999999</v>
      </c>
      <c r="BJ1683" s="8">
        <v>-0.26919999999999999</v>
      </c>
      <c r="BK1683" s="8">
        <v>1.1400999999999999</v>
      </c>
      <c r="BL1683" t="s">
        <v>610</v>
      </c>
    </row>
    <row r="1684" spans="1:64" x14ac:dyDescent="0.45">
      <c r="A1684" t="s">
        <v>1118</v>
      </c>
      <c r="B1684" t="s">
        <v>31</v>
      </c>
      <c r="C1684" s="7">
        <v>43727.420138888891</v>
      </c>
      <c r="D1684">
        <v>90.7</v>
      </c>
      <c r="E1684" s="7">
        <v>43727.635416666664</v>
      </c>
      <c r="F1684">
        <v>33.049999999999997</v>
      </c>
      <c r="G1684" s="8">
        <v>-0.63560000000000005</v>
      </c>
      <c r="H1684">
        <v>-69091.289999999994</v>
      </c>
      <c r="I1684" s="8">
        <v>-0.64929999999999999</v>
      </c>
      <c r="J1684">
        <v>1173.2760000000001</v>
      </c>
      <c r="K1684">
        <v>106416.13</v>
      </c>
      <c r="L1684">
        <v>11224245.42</v>
      </c>
      <c r="M1684">
        <v>63</v>
      </c>
      <c r="N1684">
        <v>-1096.69</v>
      </c>
      <c r="O1684" s="8">
        <v>-0.63560000000000005</v>
      </c>
      <c r="P1684" s="8">
        <v>0.70179999999999998</v>
      </c>
      <c r="Q1684" t="s">
        <v>610</v>
      </c>
      <c r="S1684" s="2">
        <v>43727</v>
      </c>
      <c r="T1684" t="s">
        <v>1118</v>
      </c>
      <c r="U1684">
        <v>90.7</v>
      </c>
      <c r="V1684">
        <v>33.049999999999997</v>
      </c>
      <c r="W1684">
        <f t="shared" si="300"/>
        <v>19687603.242053993</v>
      </c>
      <c r="X1684">
        <f t="shared" si="290"/>
        <v>49219.008105134984</v>
      </c>
      <c r="Y1684">
        <f t="shared" si="291"/>
        <v>550</v>
      </c>
      <c r="Z1684">
        <f t="shared" si="292"/>
        <v>-32388.125</v>
      </c>
      <c r="AA1684" t="str">
        <f t="shared" si="293"/>
        <v/>
      </c>
      <c r="AB1684" s="9" t="str">
        <f>IFERROR(AA1684/MAX($A$3:AA1684)-1,"")</f>
        <v/>
      </c>
      <c r="AG1684" s="2">
        <f t="shared" si="298"/>
        <v>44204</v>
      </c>
      <c r="AH1684">
        <v>25345362.837721512</v>
      </c>
      <c r="AI1684" s="9">
        <f>AH1684/MAX($AH$2:AH1684)-1</f>
        <v>-2.9570465157498727E-2</v>
      </c>
      <c r="AJ1684" s="29">
        <f t="shared" si="294"/>
        <v>1</v>
      </c>
      <c r="AK1684" s="29">
        <f t="shared" si="295"/>
        <v>1</v>
      </c>
      <c r="AL1684" s="30">
        <f t="shared" si="299"/>
        <v>2</v>
      </c>
      <c r="AM1684" s="30">
        <f t="shared" si="296"/>
        <v>2369</v>
      </c>
      <c r="AN1684" s="31">
        <f t="shared" ca="1" si="297"/>
        <v>-2.9570465157498727E-2</v>
      </c>
      <c r="AV1684" t="s">
        <v>1118</v>
      </c>
      <c r="AW1684" t="s">
        <v>31</v>
      </c>
      <c r="AX1684" s="7">
        <v>43727.420138888891</v>
      </c>
      <c r="AY1684">
        <v>90.7</v>
      </c>
      <c r="AZ1684" s="7">
        <v>43727.635416666664</v>
      </c>
      <c r="BA1684">
        <v>33.049999999999997</v>
      </c>
      <c r="BB1684" s="8">
        <v>-0.63560000000000005</v>
      </c>
      <c r="BC1684">
        <v>-69091.289999999994</v>
      </c>
      <c r="BD1684" s="8">
        <v>-0.64929999999999999</v>
      </c>
      <c r="BE1684">
        <v>1173.2760000000001</v>
      </c>
      <c r="BF1684">
        <v>106416.13</v>
      </c>
      <c r="BG1684">
        <v>11224245.42</v>
      </c>
      <c r="BH1684">
        <v>63</v>
      </c>
      <c r="BI1684">
        <v>-1096.69</v>
      </c>
      <c r="BJ1684" s="8">
        <v>-0.63560000000000005</v>
      </c>
      <c r="BK1684" s="8">
        <v>0.70179999999999998</v>
      </c>
      <c r="BL1684" t="s">
        <v>610</v>
      </c>
    </row>
    <row r="1685" spans="1:64" x14ac:dyDescent="0.45">
      <c r="A1685" t="s">
        <v>1172</v>
      </c>
      <c r="B1685" t="s">
        <v>31</v>
      </c>
      <c r="C1685" s="7">
        <v>43727.614583333336</v>
      </c>
      <c r="D1685">
        <v>319</v>
      </c>
      <c r="E1685" s="7">
        <v>43728.388888888891</v>
      </c>
      <c r="F1685">
        <v>239.8</v>
      </c>
      <c r="G1685" s="8">
        <v>-0.24829999999999999</v>
      </c>
      <c r="H1685">
        <v>-24196.12</v>
      </c>
      <c r="I1685" s="8">
        <v>-0.26579999999999998</v>
      </c>
      <c r="J1685">
        <v>285.37200000000001</v>
      </c>
      <c r="K1685">
        <v>91033.68</v>
      </c>
      <c r="L1685">
        <v>8182540.5800000001</v>
      </c>
      <c r="M1685">
        <v>13</v>
      </c>
      <c r="N1685">
        <v>-1861.24</v>
      </c>
      <c r="O1685" s="8">
        <v>-0.34289999999999998</v>
      </c>
      <c r="P1685" s="8">
        <v>2.81E-2</v>
      </c>
      <c r="Q1685" t="s">
        <v>610</v>
      </c>
      <c r="S1685" s="2">
        <v>43727</v>
      </c>
      <c r="T1685" t="s">
        <v>1172</v>
      </c>
      <c r="U1685">
        <v>319</v>
      </c>
      <c r="V1685">
        <v>239.8</v>
      </c>
      <c r="W1685">
        <f t="shared" si="300"/>
        <v>19687603.242053993</v>
      </c>
      <c r="X1685">
        <f t="shared" si="290"/>
        <v>49219.008105134984</v>
      </c>
      <c r="Y1685">
        <f t="shared" si="291"/>
        <v>150</v>
      </c>
      <c r="Z1685">
        <f t="shared" si="292"/>
        <v>-12718.199999999997</v>
      </c>
      <c r="AA1685">
        <f t="shared" si="293"/>
        <v>19647491.729553994</v>
      </c>
      <c r="AB1685" s="9">
        <f>IFERROR(AA1685/MAX($A$3:AA1685)-1,"")</f>
        <v>-8.7154502095811992E-3</v>
      </c>
      <c r="AG1685" s="2">
        <f t="shared" si="298"/>
        <v>44205</v>
      </c>
      <c r="AH1685">
        <v>25345362.837721512</v>
      </c>
      <c r="AI1685" s="9">
        <f>AH1685/MAX($AH$2:AH1685)-1</f>
        <v>-2.9570465157498727E-2</v>
      </c>
      <c r="AJ1685" s="29">
        <f t="shared" si="294"/>
        <v>1</v>
      </c>
      <c r="AK1685" s="29">
        <f t="shared" si="295"/>
        <v>1</v>
      </c>
      <c r="AL1685" s="30">
        <f t="shared" si="299"/>
        <v>2</v>
      </c>
      <c r="AM1685" s="30">
        <f t="shared" si="296"/>
        <v>2369</v>
      </c>
      <c r="AN1685" s="31">
        <f t="shared" ca="1" si="297"/>
        <v>-2.9570465157498727E-2</v>
      </c>
      <c r="AV1685" t="s">
        <v>1172</v>
      </c>
      <c r="AW1685" t="s">
        <v>31</v>
      </c>
      <c r="AX1685" s="7">
        <v>43727.614583333336</v>
      </c>
      <c r="AY1685">
        <v>319</v>
      </c>
      <c r="AZ1685" s="7">
        <v>43728.388888888891</v>
      </c>
      <c r="BA1685">
        <v>239.8</v>
      </c>
      <c r="BB1685" s="8">
        <v>-0.24829999999999999</v>
      </c>
      <c r="BC1685">
        <v>-24196.12</v>
      </c>
      <c r="BD1685" s="8">
        <v>-0.26579999999999998</v>
      </c>
      <c r="BE1685">
        <v>285.37200000000001</v>
      </c>
      <c r="BF1685">
        <v>91033.68</v>
      </c>
      <c r="BG1685">
        <v>8182540.5800000001</v>
      </c>
      <c r="BH1685">
        <v>13</v>
      </c>
      <c r="BI1685">
        <v>-1861.24</v>
      </c>
      <c r="BJ1685" s="8">
        <v>-0.34289999999999998</v>
      </c>
      <c r="BK1685" s="8">
        <v>2.81E-2</v>
      </c>
      <c r="BL1685" t="s">
        <v>610</v>
      </c>
    </row>
    <row r="1686" spans="1:64" x14ac:dyDescent="0.45">
      <c r="A1686" t="s">
        <v>1073</v>
      </c>
      <c r="B1686" t="s">
        <v>31</v>
      </c>
      <c r="C1686" s="7">
        <v>43728.447916666664</v>
      </c>
      <c r="D1686">
        <v>277.95</v>
      </c>
      <c r="E1686" s="7">
        <v>43731.388888888891</v>
      </c>
      <c r="F1686">
        <v>2525.3000000000002</v>
      </c>
      <c r="G1686" s="8">
        <v>8.0853999999999999</v>
      </c>
      <c r="H1686">
        <v>725900.84</v>
      </c>
      <c r="I1686" s="8">
        <v>7.9846000000000004</v>
      </c>
      <c r="J1686">
        <v>327.0829</v>
      </c>
      <c r="K1686">
        <v>90912.7</v>
      </c>
      <c r="L1686">
        <v>8908441.4199999999</v>
      </c>
      <c r="M1686">
        <v>61</v>
      </c>
      <c r="N1686">
        <v>11900.01</v>
      </c>
      <c r="O1686" s="8">
        <v>-0.39989999999999998</v>
      </c>
      <c r="P1686" s="8">
        <v>10.569900000000001</v>
      </c>
      <c r="Q1686" t="s">
        <v>610</v>
      </c>
      <c r="S1686" s="2">
        <v>43728</v>
      </c>
      <c r="T1686" t="s">
        <v>1073</v>
      </c>
      <c r="U1686">
        <v>277.95</v>
      </c>
      <c r="V1686">
        <v>2525.3000000000002</v>
      </c>
      <c r="W1686">
        <f t="shared" si="300"/>
        <v>19647491.729553994</v>
      </c>
      <c r="X1686">
        <f t="shared" si="290"/>
        <v>49118.729323884989</v>
      </c>
      <c r="Y1686">
        <f t="shared" si="291"/>
        <v>175</v>
      </c>
      <c r="Z1686">
        <f t="shared" si="292"/>
        <v>388380.5625</v>
      </c>
      <c r="AA1686" t="str">
        <f t="shared" si="293"/>
        <v/>
      </c>
      <c r="AB1686" s="9" t="str">
        <f>IFERROR(AA1686/MAX($A$3:AA1686)-1,"")</f>
        <v/>
      </c>
      <c r="AG1686" s="2">
        <f t="shared" si="298"/>
        <v>44206</v>
      </c>
      <c r="AH1686">
        <v>25345362.837721512</v>
      </c>
      <c r="AI1686" s="9">
        <f>AH1686/MAX($AH$2:AH1686)-1</f>
        <v>-2.9570465157498727E-2</v>
      </c>
      <c r="AJ1686" s="29">
        <f t="shared" si="294"/>
        <v>1</v>
      </c>
      <c r="AK1686" s="29">
        <f t="shared" si="295"/>
        <v>1</v>
      </c>
      <c r="AL1686" s="30">
        <f t="shared" si="299"/>
        <v>2</v>
      </c>
      <c r="AM1686" s="30">
        <f t="shared" si="296"/>
        <v>2369</v>
      </c>
      <c r="AN1686" s="31">
        <f t="shared" ca="1" si="297"/>
        <v>-2.9570465157498727E-2</v>
      </c>
      <c r="AV1686" t="s">
        <v>1073</v>
      </c>
      <c r="AW1686" t="s">
        <v>31</v>
      </c>
      <c r="AX1686" s="7">
        <v>43728.447916666664</v>
      </c>
      <c r="AY1686">
        <v>277.95</v>
      </c>
      <c r="AZ1686" s="7">
        <v>43731.388888888891</v>
      </c>
      <c r="BA1686">
        <v>2525.3000000000002</v>
      </c>
      <c r="BB1686" s="8">
        <v>8.0853999999999999</v>
      </c>
      <c r="BC1686">
        <v>725900.84</v>
      </c>
      <c r="BD1686" s="8">
        <v>7.9846000000000004</v>
      </c>
      <c r="BE1686">
        <v>327.0829</v>
      </c>
      <c r="BF1686">
        <v>90912.7</v>
      </c>
      <c r="BG1686">
        <v>8908441.4199999999</v>
      </c>
      <c r="BH1686">
        <v>61</v>
      </c>
      <c r="BI1686">
        <v>11900.01</v>
      </c>
      <c r="BJ1686" s="8">
        <v>-0.39989999999999998</v>
      </c>
      <c r="BK1686" s="8">
        <v>10.569900000000001</v>
      </c>
      <c r="BL1686" t="s">
        <v>610</v>
      </c>
    </row>
    <row r="1687" spans="1:64" x14ac:dyDescent="0.45">
      <c r="A1687" t="s">
        <v>1073</v>
      </c>
      <c r="B1687" t="s">
        <v>31</v>
      </c>
      <c r="C1687" s="7">
        <v>43728.447916666664</v>
      </c>
      <c r="D1687">
        <v>277.95</v>
      </c>
      <c r="E1687" s="7">
        <v>43731.385416666664</v>
      </c>
      <c r="F1687">
        <v>2569.8000000000002</v>
      </c>
      <c r="G1687" s="8">
        <v>8.2454999999999998</v>
      </c>
      <c r="H1687">
        <v>864154.9</v>
      </c>
      <c r="I1687" s="8">
        <v>8.1431000000000004</v>
      </c>
      <c r="J1687">
        <v>381.79969999999997</v>
      </c>
      <c r="K1687">
        <v>106121.23</v>
      </c>
      <c r="L1687">
        <v>12088400.32</v>
      </c>
      <c r="M1687">
        <v>60</v>
      </c>
      <c r="N1687">
        <v>14402.58</v>
      </c>
      <c r="O1687" s="8">
        <v>-0.39989999999999998</v>
      </c>
      <c r="P1687" s="8">
        <v>8.2454999999999998</v>
      </c>
      <c r="Q1687" t="s">
        <v>610</v>
      </c>
      <c r="S1687" s="2">
        <v>43728</v>
      </c>
      <c r="T1687" t="s">
        <v>1073</v>
      </c>
      <c r="U1687">
        <v>277.95</v>
      </c>
      <c r="V1687">
        <v>2569.8000000000002</v>
      </c>
      <c r="W1687">
        <f t="shared" si="300"/>
        <v>19647491.729553994</v>
      </c>
      <c r="X1687">
        <f t="shared" si="290"/>
        <v>49118.729323884989</v>
      </c>
      <c r="Y1687">
        <f t="shared" si="291"/>
        <v>175</v>
      </c>
      <c r="Z1687">
        <f t="shared" si="292"/>
        <v>396090.18750000006</v>
      </c>
      <c r="AA1687" t="str">
        <f t="shared" si="293"/>
        <v/>
      </c>
      <c r="AB1687" s="9" t="str">
        <f>IFERROR(AA1687/MAX($A$3:AA1687)-1,"")</f>
        <v/>
      </c>
      <c r="AG1687" s="2">
        <f t="shared" si="298"/>
        <v>44207</v>
      </c>
      <c r="AH1687">
        <v>25352267.98772151</v>
      </c>
      <c r="AI1687" s="9">
        <f>AH1687/MAX($AH$2:AH1687)-1</f>
        <v>-2.9306079062676571E-2</v>
      </c>
      <c r="AJ1687" s="29">
        <f t="shared" si="294"/>
        <v>1</v>
      </c>
      <c r="AK1687" s="29">
        <f t="shared" si="295"/>
        <v>1</v>
      </c>
      <c r="AL1687" s="30">
        <f t="shared" si="299"/>
        <v>2</v>
      </c>
      <c r="AM1687" s="30">
        <f t="shared" si="296"/>
        <v>2369</v>
      </c>
      <c r="AN1687" s="31">
        <f t="shared" ca="1" si="297"/>
        <v>-2.9306079062676571E-2</v>
      </c>
      <c r="AV1687" t="s">
        <v>1073</v>
      </c>
      <c r="AW1687" t="s">
        <v>31</v>
      </c>
      <c r="AX1687" s="7">
        <v>43728.447916666664</v>
      </c>
      <c r="AY1687">
        <v>277.95</v>
      </c>
      <c r="AZ1687" s="7">
        <v>43731.385416666664</v>
      </c>
      <c r="BA1687">
        <v>2569.8000000000002</v>
      </c>
      <c r="BB1687" s="8">
        <v>8.2454999999999998</v>
      </c>
      <c r="BC1687">
        <v>864154.9</v>
      </c>
      <c r="BD1687" s="8">
        <v>8.1431000000000004</v>
      </c>
      <c r="BE1687">
        <v>381.79969999999997</v>
      </c>
      <c r="BF1687">
        <v>106121.23</v>
      </c>
      <c r="BG1687">
        <v>12088400.32</v>
      </c>
      <c r="BH1687">
        <v>60</v>
      </c>
      <c r="BI1687">
        <v>14402.58</v>
      </c>
      <c r="BJ1687" s="8">
        <v>-0.39989999999999998</v>
      </c>
      <c r="BK1687" s="8">
        <v>8.2454999999999998</v>
      </c>
      <c r="BL1687" t="s">
        <v>610</v>
      </c>
    </row>
    <row r="1688" spans="1:64" x14ac:dyDescent="0.45">
      <c r="A1688" t="s">
        <v>1116</v>
      </c>
      <c r="B1688" t="s">
        <v>31</v>
      </c>
      <c r="C1688" s="7">
        <v>43728.451388888891</v>
      </c>
      <c r="D1688">
        <v>294.89999999999998</v>
      </c>
      <c r="E1688" s="7">
        <v>43731.388888888891</v>
      </c>
      <c r="F1688">
        <v>2298</v>
      </c>
      <c r="G1688" s="8">
        <v>6.7925000000000004</v>
      </c>
      <c r="H1688">
        <v>609467.61</v>
      </c>
      <c r="I1688" s="8">
        <v>6.7045000000000003</v>
      </c>
      <c r="J1688">
        <v>308.25229999999999</v>
      </c>
      <c r="K1688">
        <v>90903.62</v>
      </c>
      <c r="L1688">
        <v>9517909.0299999993</v>
      </c>
      <c r="M1688">
        <v>60</v>
      </c>
      <c r="N1688">
        <v>10157.790000000001</v>
      </c>
      <c r="O1688" s="8">
        <v>-0.33079999999999998</v>
      </c>
      <c r="P1688" s="8">
        <v>8.4915000000000003</v>
      </c>
      <c r="Q1688" t="s">
        <v>610</v>
      </c>
      <c r="S1688" s="2">
        <v>43728</v>
      </c>
      <c r="T1688" t="s">
        <v>1116</v>
      </c>
      <c r="U1688">
        <v>294.89999999999998</v>
      </c>
      <c r="V1688">
        <v>2298</v>
      </c>
      <c r="W1688">
        <f t="shared" si="300"/>
        <v>19647491.729553994</v>
      </c>
      <c r="X1688">
        <f t="shared" si="290"/>
        <v>49118.729323884989</v>
      </c>
      <c r="Y1688">
        <f t="shared" si="291"/>
        <v>175</v>
      </c>
      <c r="Z1688">
        <f t="shared" si="292"/>
        <v>346004.92499999999</v>
      </c>
      <c r="AA1688" t="str">
        <f t="shared" si="293"/>
        <v/>
      </c>
      <c r="AB1688" s="9" t="str">
        <f>IFERROR(AA1688/MAX($A$3:AA1688)-1,"")</f>
        <v/>
      </c>
      <c r="AG1688" s="2">
        <f t="shared" si="298"/>
        <v>44208</v>
      </c>
      <c r="AH1688">
        <v>25409831.525221512</v>
      </c>
      <c r="AI1688" s="9">
        <f>AH1688/MAX($AH$2:AH1688)-1</f>
        <v>-2.7102072070246508E-2</v>
      </c>
      <c r="AJ1688" s="29">
        <f t="shared" si="294"/>
        <v>1</v>
      </c>
      <c r="AK1688" s="29">
        <f t="shared" si="295"/>
        <v>1</v>
      </c>
      <c r="AL1688" s="30">
        <f t="shared" si="299"/>
        <v>2</v>
      </c>
      <c r="AM1688" s="30">
        <f t="shared" si="296"/>
        <v>2369</v>
      </c>
      <c r="AN1688" s="31">
        <f t="shared" ca="1" si="297"/>
        <v>-2.7102072070246508E-2</v>
      </c>
      <c r="AV1688" t="s">
        <v>1116</v>
      </c>
      <c r="AW1688" t="s">
        <v>31</v>
      </c>
      <c r="AX1688" s="7">
        <v>43728.451388888891</v>
      </c>
      <c r="AY1688">
        <v>294.89999999999998</v>
      </c>
      <c r="AZ1688" s="7">
        <v>43731.388888888891</v>
      </c>
      <c r="BA1688">
        <v>2298</v>
      </c>
      <c r="BB1688" s="8">
        <v>6.7925000000000004</v>
      </c>
      <c r="BC1688">
        <v>609467.61</v>
      </c>
      <c r="BD1688" s="8">
        <v>6.7045000000000003</v>
      </c>
      <c r="BE1688">
        <v>308.25229999999999</v>
      </c>
      <c r="BF1688">
        <v>90903.62</v>
      </c>
      <c r="BG1688">
        <v>9517909.0299999993</v>
      </c>
      <c r="BH1688">
        <v>60</v>
      </c>
      <c r="BI1688">
        <v>10157.790000000001</v>
      </c>
      <c r="BJ1688" s="8">
        <v>-0.33079999999999998</v>
      </c>
      <c r="BK1688" s="8">
        <v>8.4915000000000003</v>
      </c>
      <c r="BL1688" t="s">
        <v>610</v>
      </c>
    </row>
    <row r="1689" spans="1:64" x14ac:dyDescent="0.45">
      <c r="A1689" t="s">
        <v>1116</v>
      </c>
      <c r="B1689" t="s">
        <v>31</v>
      </c>
      <c r="C1689" s="7">
        <v>43728.451388888891</v>
      </c>
      <c r="D1689">
        <v>294.89999999999998</v>
      </c>
      <c r="E1689" s="7">
        <v>43731.385416666664</v>
      </c>
      <c r="F1689">
        <v>2333</v>
      </c>
      <c r="G1689" s="8">
        <v>6.9112</v>
      </c>
      <c r="H1689">
        <v>723891.36</v>
      </c>
      <c r="I1689" s="8">
        <v>6.8220000000000001</v>
      </c>
      <c r="J1689">
        <v>359.81900000000002</v>
      </c>
      <c r="K1689">
        <v>106110.61</v>
      </c>
      <c r="L1689">
        <v>12812291.68</v>
      </c>
      <c r="M1689">
        <v>59</v>
      </c>
      <c r="N1689">
        <v>12269.35</v>
      </c>
      <c r="O1689" s="8">
        <v>-0.33079999999999998</v>
      </c>
      <c r="P1689" s="8">
        <v>7.0770999999999997</v>
      </c>
      <c r="Q1689" t="s">
        <v>610</v>
      </c>
      <c r="S1689" s="2">
        <v>43728</v>
      </c>
      <c r="T1689" t="s">
        <v>1116</v>
      </c>
      <c r="U1689">
        <v>294.89999999999998</v>
      </c>
      <c r="V1689">
        <v>2333</v>
      </c>
      <c r="W1689">
        <f t="shared" si="300"/>
        <v>19647491.729553994</v>
      </c>
      <c r="X1689">
        <f t="shared" si="290"/>
        <v>49118.729323884989</v>
      </c>
      <c r="Y1689">
        <f t="shared" si="291"/>
        <v>175</v>
      </c>
      <c r="Z1689">
        <f t="shared" si="292"/>
        <v>352068.67500000005</v>
      </c>
      <c r="AA1689">
        <f t="shared" si="293"/>
        <v>21130036.079553995</v>
      </c>
      <c r="AB1689" s="9">
        <f>IFERROR(AA1689/MAX($A$3:AA1689)-1,"")</f>
        <v>0</v>
      </c>
      <c r="AG1689" s="2">
        <f t="shared" si="298"/>
        <v>44209</v>
      </c>
      <c r="AH1689">
        <v>25271412.937721513</v>
      </c>
      <c r="AI1689" s="9">
        <f>AH1689/MAX($AH$2:AH1689)-1</f>
        <v>-3.2401877259117695E-2</v>
      </c>
      <c r="AJ1689" s="29">
        <f t="shared" si="294"/>
        <v>1</v>
      </c>
      <c r="AK1689" s="29">
        <f t="shared" si="295"/>
        <v>1</v>
      </c>
      <c r="AL1689" s="30">
        <f t="shared" si="299"/>
        <v>2</v>
      </c>
      <c r="AM1689" s="30">
        <f t="shared" si="296"/>
        <v>2369</v>
      </c>
      <c r="AN1689" s="31">
        <f t="shared" ca="1" si="297"/>
        <v>-3.2401877259117695E-2</v>
      </c>
      <c r="AV1689" t="s">
        <v>1116</v>
      </c>
      <c r="AW1689" t="s">
        <v>31</v>
      </c>
      <c r="AX1689" s="7">
        <v>43728.451388888891</v>
      </c>
      <c r="AY1689">
        <v>294.89999999999998</v>
      </c>
      <c r="AZ1689" s="7">
        <v>43731.385416666664</v>
      </c>
      <c r="BA1689">
        <v>2333</v>
      </c>
      <c r="BB1689" s="8">
        <v>6.9112</v>
      </c>
      <c r="BC1689">
        <v>723891.36</v>
      </c>
      <c r="BD1689" s="8">
        <v>6.8220000000000001</v>
      </c>
      <c r="BE1689">
        <v>359.81900000000002</v>
      </c>
      <c r="BF1689">
        <v>106110.61</v>
      </c>
      <c r="BG1689">
        <v>12812291.68</v>
      </c>
      <c r="BH1689">
        <v>59</v>
      </c>
      <c r="BI1689">
        <v>12269.35</v>
      </c>
      <c r="BJ1689" s="8">
        <v>-0.33079999999999998</v>
      </c>
      <c r="BK1689" s="8">
        <v>7.0770999999999997</v>
      </c>
      <c r="BL1689" t="s">
        <v>610</v>
      </c>
    </row>
    <row r="1690" spans="1:64" x14ac:dyDescent="0.45">
      <c r="A1690" t="s">
        <v>1145</v>
      </c>
      <c r="B1690" t="s">
        <v>31</v>
      </c>
      <c r="C1690" s="7">
        <v>43731.395833333336</v>
      </c>
      <c r="D1690">
        <v>563.75</v>
      </c>
      <c r="E1690" s="7">
        <v>43732.385416666664</v>
      </c>
      <c r="F1690">
        <v>211</v>
      </c>
      <c r="G1690" s="8">
        <v>-0.62570000000000003</v>
      </c>
      <c r="H1690">
        <v>-72938.13</v>
      </c>
      <c r="I1690" s="8">
        <v>-0.63949999999999996</v>
      </c>
      <c r="J1690">
        <v>202.3263</v>
      </c>
      <c r="K1690">
        <v>114061.45</v>
      </c>
      <c r="L1690">
        <v>12739353.550000001</v>
      </c>
      <c r="M1690">
        <v>75</v>
      </c>
      <c r="N1690">
        <v>-972.51</v>
      </c>
      <c r="O1690" s="8">
        <v>-0.74660000000000004</v>
      </c>
      <c r="P1690" s="8">
        <v>0.1043</v>
      </c>
      <c r="Q1690" t="s">
        <v>610</v>
      </c>
      <c r="S1690" s="2">
        <v>43731</v>
      </c>
      <c r="T1690" t="s">
        <v>1145</v>
      </c>
      <c r="U1690">
        <v>563.75</v>
      </c>
      <c r="V1690">
        <v>211</v>
      </c>
      <c r="W1690">
        <f t="shared" si="300"/>
        <v>21130036.079553995</v>
      </c>
      <c r="X1690">
        <f t="shared" si="290"/>
        <v>52825.090198884987</v>
      </c>
      <c r="Y1690">
        <f t="shared" si="291"/>
        <v>100</v>
      </c>
      <c r="Z1690">
        <f t="shared" si="292"/>
        <v>-36049.750000000007</v>
      </c>
      <c r="AA1690" t="str">
        <f t="shared" si="293"/>
        <v/>
      </c>
      <c r="AB1690" s="9" t="str">
        <f>IFERROR(AA1690/MAX($A$3:AA1690)-1,"")</f>
        <v/>
      </c>
      <c r="AG1690" s="2">
        <f t="shared" si="298"/>
        <v>44210</v>
      </c>
      <c r="AH1690">
        <v>25271412.937721513</v>
      </c>
      <c r="AI1690" s="9">
        <f>AH1690/MAX($AH$2:AH1690)-1</f>
        <v>-3.2401877259117695E-2</v>
      </c>
      <c r="AJ1690" s="29">
        <f t="shared" si="294"/>
        <v>1</v>
      </c>
      <c r="AK1690" s="29">
        <f t="shared" si="295"/>
        <v>1</v>
      </c>
      <c r="AL1690" s="30">
        <f t="shared" si="299"/>
        <v>2</v>
      </c>
      <c r="AM1690" s="30">
        <f t="shared" si="296"/>
        <v>2369</v>
      </c>
      <c r="AN1690" s="31">
        <f t="shared" ca="1" si="297"/>
        <v>-3.2401877259117695E-2</v>
      </c>
      <c r="AV1690" t="s">
        <v>1145</v>
      </c>
      <c r="AW1690" t="s">
        <v>31</v>
      </c>
      <c r="AX1690" s="7">
        <v>43731.395833333336</v>
      </c>
      <c r="AY1690">
        <v>563.75</v>
      </c>
      <c r="AZ1690" s="7">
        <v>43732.385416666664</v>
      </c>
      <c r="BA1690">
        <v>211</v>
      </c>
      <c r="BB1690" s="8">
        <v>-0.62570000000000003</v>
      </c>
      <c r="BC1690">
        <v>-72938.13</v>
      </c>
      <c r="BD1690" s="8">
        <v>-0.63949999999999996</v>
      </c>
      <c r="BE1690">
        <v>202.3263</v>
      </c>
      <c r="BF1690">
        <v>114061.45</v>
      </c>
      <c r="BG1690">
        <v>12739353.550000001</v>
      </c>
      <c r="BH1690">
        <v>75</v>
      </c>
      <c r="BI1690">
        <v>-972.51</v>
      </c>
      <c r="BJ1690" s="8">
        <v>-0.74660000000000004</v>
      </c>
      <c r="BK1690" s="8">
        <v>0.1043</v>
      </c>
      <c r="BL1690" t="s">
        <v>610</v>
      </c>
    </row>
    <row r="1691" spans="1:64" x14ac:dyDescent="0.45">
      <c r="A1691" t="s">
        <v>868</v>
      </c>
      <c r="B1691" t="s">
        <v>31</v>
      </c>
      <c r="C1691" s="7">
        <v>43731.402777777781</v>
      </c>
      <c r="D1691">
        <v>405</v>
      </c>
      <c r="E1691" s="7">
        <v>43732.385416666664</v>
      </c>
      <c r="F1691">
        <v>612.5</v>
      </c>
      <c r="G1691" s="8">
        <v>0.51229999999999998</v>
      </c>
      <c r="H1691">
        <v>55544.2</v>
      </c>
      <c r="I1691" s="8">
        <v>0.48720000000000002</v>
      </c>
      <c r="J1691">
        <v>281.48590000000002</v>
      </c>
      <c r="K1691">
        <v>114001.78</v>
      </c>
      <c r="L1691">
        <v>12794897.75</v>
      </c>
      <c r="M1691">
        <v>73</v>
      </c>
      <c r="N1691">
        <v>760.88</v>
      </c>
      <c r="O1691" s="8">
        <v>-0.26300000000000001</v>
      </c>
      <c r="P1691" s="8">
        <v>1.1086</v>
      </c>
      <c r="Q1691" t="s">
        <v>610</v>
      </c>
      <c r="S1691" s="2">
        <v>43731</v>
      </c>
      <c r="T1691" t="s">
        <v>868</v>
      </c>
      <c r="U1691">
        <v>405</v>
      </c>
      <c r="V1691">
        <v>612.5</v>
      </c>
      <c r="W1691">
        <f t="shared" si="300"/>
        <v>21130036.079553995</v>
      </c>
      <c r="X1691">
        <f t="shared" si="290"/>
        <v>52825.090198884987</v>
      </c>
      <c r="Y1691">
        <f t="shared" si="291"/>
        <v>125</v>
      </c>
      <c r="Z1691">
        <f t="shared" si="292"/>
        <v>24665.625</v>
      </c>
      <c r="AA1691" t="str">
        <f t="shared" si="293"/>
        <v/>
      </c>
      <c r="AB1691" s="9" t="str">
        <f>IFERROR(AA1691/MAX($A$3:AA1691)-1,"")</f>
        <v/>
      </c>
      <c r="AG1691" s="2">
        <f t="shared" si="298"/>
        <v>44211</v>
      </c>
      <c r="AH1691">
        <v>25191891.637721512</v>
      </c>
      <c r="AI1691" s="9">
        <f>AH1691/MAX($AH$2:AH1691)-1</f>
        <v>-3.5446608504954069E-2</v>
      </c>
      <c r="AJ1691" s="29">
        <f t="shared" si="294"/>
        <v>1</v>
      </c>
      <c r="AK1691" s="29">
        <f t="shared" si="295"/>
        <v>1</v>
      </c>
      <c r="AL1691" s="30">
        <f t="shared" si="299"/>
        <v>2</v>
      </c>
      <c r="AM1691" s="30">
        <f t="shared" si="296"/>
        <v>2369</v>
      </c>
      <c r="AN1691" s="31">
        <f t="shared" ca="1" si="297"/>
        <v>-3.5446608504954069E-2</v>
      </c>
      <c r="AV1691" t="s">
        <v>868</v>
      </c>
      <c r="AW1691" t="s">
        <v>31</v>
      </c>
      <c r="AX1691" s="7">
        <v>43731.402777777781</v>
      </c>
      <c r="AY1691">
        <v>405</v>
      </c>
      <c r="AZ1691" s="7">
        <v>43732.385416666664</v>
      </c>
      <c r="BA1691">
        <v>612.5</v>
      </c>
      <c r="BB1691" s="8">
        <v>0.51229999999999998</v>
      </c>
      <c r="BC1691">
        <v>55544.2</v>
      </c>
      <c r="BD1691" s="8">
        <v>0.48720000000000002</v>
      </c>
      <c r="BE1691">
        <v>281.48590000000002</v>
      </c>
      <c r="BF1691">
        <v>114001.78</v>
      </c>
      <c r="BG1691">
        <v>12794897.75</v>
      </c>
      <c r="BH1691">
        <v>73</v>
      </c>
      <c r="BI1691">
        <v>760.88</v>
      </c>
      <c r="BJ1691" s="8">
        <v>-0.26300000000000001</v>
      </c>
      <c r="BK1691" s="8">
        <v>1.1086</v>
      </c>
      <c r="BL1691" t="s">
        <v>610</v>
      </c>
    </row>
    <row r="1692" spans="1:64" x14ac:dyDescent="0.45">
      <c r="A1692" t="s">
        <v>844</v>
      </c>
      <c r="B1692" t="s">
        <v>31</v>
      </c>
      <c r="C1692" s="7">
        <v>43731.510416666664</v>
      </c>
      <c r="D1692">
        <v>429.9</v>
      </c>
      <c r="E1692" s="7">
        <v>43732.388888888891</v>
      </c>
      <c r="F1692">
        <v>488.25</v>
      </c>
      <c r="G1692" s="8">
        <v>0.13569999999999999</v>
      </c>
      <c r="H1692">
        <v>11161.51</v>
      </c>
      <c r="I1692" s="8">
        <v>0.1144</v>
      </c>
      <c r="J1692">
        <v>227.0052</v>
      </c>
      <c r="K1692">
        <v>97589.54</v>
      </c>
      <c r="L1692">
        <v>9529070.5399999991</v>
      </c>
      <c r="M1692">
        <v>43</v>
      </c>
      <c r="N1692">
        <v>259.57</v>
      </c>
      <c r="O1692" s="8">
        <v>-0.29099999999999998</v>
      </c>
      <c r="P1692" s="8">
        <v>0.39329999999999998</v>
      </c>
      <c r="Q1692" t="s">
        <v>610</v>
      </c>
      <c r="S1692" s="2">
        <v>43731</v>
      </c>
      <c r="T1692" t="s">
        <v>844</v>
      </c>
      <c r="U1692">
        <v>429.9</v>
      </c>
      <c r="V1692">
        <v>488.25</v>
      </c>
      <c r="W1692">
        <f t="shared" si="300"/>
        <v>21130036.079553995</v>
      </c>
      <c r="X1692">
        <f t="shared" si="290"/>
        <v>52825.090198884987</v>
      </c>
      <c r="Y1692">
        <f t="shared" si="291"/>
        <v>125</v>
      </c>
      <c r="Z1692">
        <f t="shared" si="292"/>
        <v>6146.0625000000064</v>
      </c>
      <c r="AA1692" t="str">
        <f t="shared" si="293"/>
        <v/>
      </c>
      <c r="AB1692" s="9" t="str">
        <f>IFERROR(AA1692/MAX($A$3:AA1692)-1,"")</f>
        <v/>
      </c>
      <c r="AG1692" s="2">
        <f t="shared" si="298"/>
        <v>44212</v>
      </c>
      <c r="AH1692">
        <v>25191891.637721512</v>
      </c>
      <c r="AI1692" s="9">
        <f>AH1692/MAX($AH$2:AH1692)-1</f>
        <v>-3.5446608504954069E-2</v>
      </c>
      <c r="AJ1692" s="29">
        <f t="shared" si="294"/>
        <v>1</v>
      </c>
      <c r="AK1692" s="29">
        <f t="shared" si="295"/>
        <v>1</v>
      </c>
      <c r="AL1692" s="30">
        <f t="shared" si="299"/>
        <v>2</v>
      </c>
      <c r="AM1692" s="30">
        <f t="shared" si="296"/>
        <v>2369</v>
      </c>
      <c r="AN1692" s="31">
        <f t="shared" ca="1" si="297"/>
        <v>-3.5446608504954069E-2</v>
      </c>
      <c r="AV1692" t="s">
        <v>844</v>
      </c>
      <c r="AW1692" t="s">
        <v>31</v>
      </c>
      <c r="AX1692" s="7">
        <v>43731.510416666664</v>
      </c>
      <c r="AY1692">
        <v>429.9</v>
      </c>
      <c r="AZ1692" s="7">
        <v>43732.388888888891</v>
      </c>
      <c r="BA1692">
        <v>488.25</v>
      </c>
      <c r="BB1692" s="8">
        <v>0.13569999999999999</v>
      </c>
      <c r="BC1692">
        <v>11161.51</v>
      </c>
      <c r="BD1692" s="8">
        <v>0.1144</v>
      </c>
      <c r="BE1692">
        <v>227.0052</v>
      </c>
      <c r="BF1692">
        <v>97589.54</v>
      </c>
      <c r="BG1692">
        <v>9529070.5399999991</v>
      </c>
      <c r="BH1692">
        <v>43</v>
      </c>
      <c r="BI1692">
        <v>259.57</v>
      </c>
      <c r="BJ1692" s="8">
        <v>-0.29099999999999998</v>
      </c>
      <c r="BK1692" s="8">
        <v>0.39329999999999998</v>
      </c>
      <c r="BL1692" t="s">
        <v>610</v>
      </c>
    </row>
    <row r="1693" spans="1:64" x14ac:dyDescent="0.45">
      <c r="A1693" t="s">
        <v>870</v>
      </c>
      <c r="B1693" t="s">
        <v>31</v>
      </c>
      <c r="C1693" s="7">
        <v>43731.524305555555</v>
      </c>
      <c r="D1693">
        <v>405.75</v>
      </c>
      <c r="E1693" s="7">
        <v>43732.388888888891</v>
      </c>
      <c r="F1693">
        <v>395.5</v>
      </c>
      <c r="G1693" s="8">
        <v>-2.53E-2</v>
      </c>
      <c r="H1693">
        <v>-4392.2</v>
      </c>
      <c r="I1693" s="8">
        <v>-4.4999999999999998E-2</v>
      </c>
      <c r="J1693">
        <v>240.50399999999999</v>
      </c>
      <c r="K1693">
        <v>97584.5</v>
      </c>
      <c r="L1693">
        <v>9524678.3300000001</v>
      </c>
      <c r="M1693">
        <v>39</v>
      </c>
      <c r="N1693">
        <v>-112.62</v>
      </c>
      <c r="O1693" s="8">
        <v>-0.4234</v>
      </c>
      <c r="P1693" s="8">
        <v>0.2198</v>
      </c>
      <c r="Q1693" t="s">
        <v>610</v>
      </c>
      <c r="S1693" s="2">
        <v>43731</v>
      </c>
      <c r="T1693" t="s">
        <v>870</v>
      </c>
      <c r="U1693">
        <v>405.75</v>
      </c>
      <c r="V1693">
        <v>395.5</v>
      </c>
      <c r="W1693">
        <f t="shared" si="300"/>
        <v>21130036.079553995</v>
      </c>
      <c r="X1693">
        <f t="shared" si="290"/>
        <v>52825.090198884987</v>
      </c>
      <c r="Y1693">
        <f t="shared" si="291"/>
        <v>125</v>
      </c>
      <c r="Z1693">
        <f t="shared" si="292"/>
        <v>-2282.8124999999986</v>
      </c>
      <c r="AA1693">
        <f t="shared" si="293"/>
        <v>21122515.204553995</v>
      </c>
      <c r="AB1693" s="9">
        <f>IFERROR(AA1693/MAX($A$3:AA1693)-1,"")</f>
        <v>-3.5593289910551551E-4</v>
      </c>
      <c r="AG1693" s="2">
        <f t="shared" si="298"/>
        <v>44213</v>
      </c>
      <c r="AH1693">
        <v>25191891.637721512</v>
      </c>
      <c r="AI1693" s="9">
        <f>AH1693/MAX($AH$2:AH1693)-1</f>
        <v>-3.5446608504954069E-2</v>
      </c>
      <c r="AJ1693" s="29">
        <f t="shared" si="294"/>
        <v>1</v>
      </c>
      <c r="AK1693" s="29">
        <f t="shared" si="295"/>
        <v>1</v>
      </c>
      <c r="AL1693" s="30">
        <f t="shared" si="299"/>
        <v>2</v>
      </c>
      <c r="AM1693" s="30">
        <f t="shared" si="296"/>
        <v>2369</v>
      </c>
      <c r="AN1693" s="31">
        <f t="shared" ca="1" si="297"/>
        <v>-3.5446608504954069E-2</v>
      </c>
      <c r="AV1693" t="s">
        <v>870</v>
      </c>
      <c r="AW1693" t="s">
        <v>31</v>
      </c>
      <c r="AX1693" s="7">
        <v>43731.524305555555</v>
      </c>
      <c r="AY1693">
        <v>405.75</v>
      </c>
      <c r="AZ1693" s="7">
        <v>43732.388888888891</v>
      </c>
      <c r="BA1693">
        <v>395.5</v>
      </c>
      <c r="BB1693" s="8">
        <v>-2.53E-2</v>
      </c>
      <c r="BC1693">
        <v>-4392.2</v>
      </c>
      <c r="BD1693" s="8">
        <v>-4.4999999999999998E-2</v>
      </c>
      <c r="BE1693">
        <v>240.50399999999999</v>
      </c>
      <c r="BF1693">
        <v>97584.5</v>
      </c>
      <c r="BG1693">
        <v>9524678.3300000001</v>
      </c>
      <c r="BH1693">
        <v>39</v>
      </c>
      <c r="BI1693">
        <v>-112.62</v>
      </c>
      <c r="BJ1693" s="8">
        <v>-0.4234</v>
      </c>
      <c r="BK1693" s="8">
        <v>0.2198</v>
      </c>
      <c r="BL1693" t="s">
        <v>610</v>
      </c>
    </row>
    <row r="1694" spans="1:64" x14ac:dyDescent="0.45">
      <c r="A1694" t="s">
        <v>814</v>
      </c>
      <c r="B1694" t="s">
        <v>31</v>
      </c>
      <c r="C1694" s="7">
        <v>43732.40625</v>
      </c>
      <c r="D1694">
        <v>433.05</v>
      </c>
      <c r="E1694" s="7">
        <v>43733.385416666664</v>
      </c>
      <c r="F1694">
        <v>449.7</v>
      </c>
      <c r="G1694" s="8">
        <v>3.8399999999999997E-2</v>
      </c>
      <c r="H1694">
        <v>2058.8000000000002</v>
      </c>
      <c r="I1694" s="8">
        <v>1.8100000000000002E-2</v>
      </c>
      <c r="J1694">
        <v>263.1902</v>
      </c>
      <c r="K1694">
        <v>113974.49</v>
      </c>
      <c r="L1694">
        <v>12796956.550000001</v>
      </c>
      <c r="M1694">
        <v>72</v>
      </c>
      <c r="N1694">
        <v>28.59</v>
      </c>
      <c r="O1694" s="8">
        <v>-0.55189999999999995</v>
      </c>
      <c r="P1694" s="8">
        <v>0.17100000000000001</v>
      </c>
      <c r="Q1694" t="s">
        <v>610</v>
      </c>
      <c r="S1694" s="2">
        <v>43732</v>
      </c>
      <c r="T1694" t="s">
        <v>814</v>
      </c>
      <c r="U1694">
        <v>433.05</v>
      </c>
      <c r="V1694">
        <v>449.7</v>
      </c>
      <c r="W1694">
        <f t="shared" si="300"/>
        <v>21122515.204553995</v>
      </c>
      <c r="X1694">
        <f t="shared" si="290"/>
        <v>52806.28801138499</v>
      </c>
      <c r="Y1694">
        <f t="shared" si="291"/>
        <v>125</v>
      </c>
      <c r="Z1694">
        <f t="shared" si="292"/>
        <v>977.81249999999181</v>
      </c>
      <c r="AA1694" t="str">
        <f t="shared" si="293"/>
        <v/>
      </c>
      <c r="AB1694" s="9" t="str">
        <f>IFERROR(AA1694/MAX($A$3:AA1694)-1,"")</f>
        <v/>
      </c>
      <c r="AG1694" s="2">
        <f t="shared" si="298"/>
        <v>44214</v>
      </c>
      <c r="AH1694">
        <v>25135464.487721514</v>
      </c>
      <c r="AI1694" s="9">
        <f>AH1694/MAX($AH$2:AH1694)-1</f>
        <v>-3.7607105211100667E-2</v>
      </c>
      <c r="AJ1694" s="29">
        <f t="shared" si="294"/>
        <v>1</v>
      </c>
      <c r="AK1694" s="29">
        <f t="shared" si="295"/>
        <v>1</v>
      </c>
      <c r="AL1694" s="30">
        <f t="shared" si="299"/>
        <v>2</v>
      </c>
      <c r="AM1694" s="30">
        <f t="shared" si="296"/>
        <v>2369</v>
      </c>
      <c r="AN1694" s="31">
        <f t="shared" ca="1" si="297"/>
        <v>-3.7607105211100667E-2</v>
      </c>
      <c r="AV1694" t="s">
        <v>814</v>
      </c>
      <c r="AW1694" t="s">
        <v>31</v>
      </c>
      <c r="AX1694" s="7">
        <v>43732.40625</v>
      </c>
      <c r="AY1694">
        <v>433.05</v>
      </c>
      <c r="AZ1694" s="7">
        <v>43733.385416666664</v>
      </c>
      <c r="BA1694">
        <v>449.7</v>
      </c>
      <c r="BB1694" s="8">
        <v>3.8399999999999997E-2</v>
      </c>
      <c r="BC1694">
        <v>2058.8000000000002</v>
      </c>
      <c r="BD1694" s="8">
        <v>1.8100000000000002E-2</v>
      </c>
      <c r="BE1694">
        <v>263.1902</v>
      </c>
      <c r="BF1694">
        <v>113974.49</v>
      </c>
      <c r="BG1694">
        <v>12796956.550000001</v>
      </c>
      <c r="BH1694">
        <v>72</v>
      </c>
      <c r="BI1694">
        <v>28.59</v>
      </c>
      <c r="BJ1694" s="8">
        <v>-0.55189999999999995</v>
      </c>
      <c r="BK1694" s="8">
        <v>0.17100000000000001</v>
      </c>
      <c r="BL1694" t="s">
        <v>610</v>
      </c>
    </row>
    <row r="1695" spans="1:64" x14ac:dyDescent="0.45">
      <c r="A1695" t="s">
        <v>810</v>
      </c>
      <c r="B1695" t="s">
        <v>31</v>
      </c>
      <c r="C1695" s="7">
        <v>43732.444444444445</v>
      </c>
      <c r="D1695">
        <v>377.45</v>
      </c>
      <c r="E1695" s="7">
        <v>43733.385416666664</v>
      </c>
      <c r="F1695">
        <v>385.1</v>
      </c>
      <c r="G1695" s="8">
        <v>2.0299999999999999E-2</v>
      </c>
      <c r="H1695">
        <v>7.4</v>
      </c>
      <c r="I1695" s="8">
        <v>1E-4</v>
      </c>
      <c r="J1695">
        <v>301.88380000000001</v>
      </c>
      <c r="K1695">
        <v>113946.03</v>
      </c>
      <c r="L1695">
        <v>12796963.949999999</v>
      </c>
      <c r="M1695">
        <v>61</v>
      </c>
      <c r="N1695">
        <v>0.12</v>
      </c>
      <c r="O1695" s="8">
        <v>-0.57120000000000004</v>
      </c>
      <c r="P1695" s="8">
        <v>0.1749</v>
      </c>
      <c r="Q1695" t="s">
        <v>610</v>
      </c>
      <c r="S1695" s="2">
        <v>43732</v>
      </c>
      <c r="T1695" t="s">
        <v>810</v>
      </c>
      <c r="U1695">
        <v>377.45</v>
      </c>
      <c r="V1695">
        <v>385.1</v>
      </c>
      <c r="W1695">
        <f t="shared" si="300"/>
        <v>21122515.204553995</v>
      </c>
      <c r="X1695">
        <f t="shared" si="290"/>
        <v>52806.28801138499</v>
      </c>
      <c r="Y1695">
        <f t="shared" si="291"/>
        <v>150</v>
      </c>
      <c r="Z1695">
        <f t="shared" si="292"/>
        <v>3.6750000000068894</v>
      </c>
      <c r="AA1695" t="str">
        <f t="shared" si="293"/>
        <v/>
      </c>
      <c r="AB1695" s="9" t="str">
        <f>IFERROR(AA1695/MAX($A$3:AA1695)-1,"")</f>
        <v/>
      </c>
      <c r="AG1695" s="2">
        <f t="shared" si="298"/>
        <v>44215</v>
      </c>
      <c r="AH1695">
        <v>25104638.550221514</v>
      </c>
      <c r="AI1695" s="9">
        <f>AH1695/MAX($AH$2:AH1695)-1</f>
        <v>-3.8787376347116376E-2</v>
      </c>
      <c r="AJ1695" s="29">
        <f t="shared" si="294"/>
        <v>1</v>
      </c>
      <c r="AK1695" s="29">
        <f t="shared" si="295"/>
        <v>1</v>
      </c>
      <c r="AL1695" s="30">
        <f t="shared" si="299"/>
        <v>2</v>
      </c>
      <c r="AM1695" s="30">
        <f t="shared" si="296"/>
        <v>2369</v>
      </c>
      <c r="AN1695" s="31">
        <f t="shared" ca="1" si="297"/>
        <v>-3.8787376347116376E-2</v>
      </c>
      <c r="AV1695" t="s">
        <v>810</v>
      </c>
      <c r="AW1695" t="s">
        <v>31</v>
      </c>
      <c r="AX1695" s="7">
        <v>43732.444444444445</v>
      </c>
      <c r="AY1695">
        <v>377.45</v>
      </c>
      <c r="AZ1695" s="7">
        <v>43733.385416666664</v>
      </c>
      <c r="BA1695">
        <v>385.1</v>
      </c>
      <c r="BB1695" s="8">
        <v>2.0299999999999999E-2</v>
      </c>
      <c r="BC1695">
        <v>7.4</v>
      </c>
      <c r="BD1695" s="8">
        <v>1E-4</v>
      </c>
      <c r="BE1695">
        <v>301.88380000000001</v>
      </c>
      <c r="BF1695">
        <v>113946.03</v>
      </c>
      <c r="BG1695">
        <v>12796963.949999999</v>
      </c>
      <c r="BH1695">
        <v>61</v>
      </c>
      <c r="BI1695">
        <v>0.12</v>
      </c>
      <c r="BJ1695" s="8">
        <v>-0.57120000000000004</v>
      </c>
      <c r="BK1695" s="8">
        <v>0.1749</v>
      </c>
      <c r="BL1695" t="s">
        <v>610</v>
      </c>
    </row>
    <row r="1696" spans="1:64" x14ac:dyDescent="0.45">
      <c r="A1696" t="s">
        <v>1145</v>
      </c>
      <c r="B1696" t="s">
        <v>31</v>
      </c>
      <c r="C1696" s="7">
        <v>43732.489583333336</v>
      </c>
      <c r="D1696">
        <v>329.1</v>
      </c>
      <c r="E1696" s="7">
        <v>43733.388888888891</v>
      </c>
      <c r="F1696">
        <v>291.89999999999998</v>
      </c>
      <c r="G1696" s="8">
        <v>-0.113</v>
      </c>
      <c r="H1696">
        <v>-12877.03</v>
      </c>
      <c r="I1696" s="8">
        <v>-0.13189999999999999</v>
      </c>
      <c r="J1696">
        <v>296.63749999999999</v>
      </c>
      <c r="K1696">
        <v>97623.39</v>
      </c>
      <c r="L1696">
        <v>9511801.3000000007</v>
      </c>
      <c r="M1696">
        <v>49</v>
      </c>
      <c r="N1696">
        <v>-262.8</v>
      </c>
      <c r="O1696" s="8">
        <v>-0.6724</v>
      </c>
      <c r="P1696" s="8">
        <v>1.7899999999999999E-2</v>
      </c>
      <c r="Q1696" t="s">
        <v>610</v>
      </c>
      <c r="S1696" s="2">
        <v>43732</v>
      </c>
      <c r="T1696" t="s">
        <v>1145</v>
      </c>
      <c r="U1696">
        <v>329.1</v>
      </c>
      <c r="V1696">
        <v>291.89999999999998</v>
      </c>
      <c r="W1696">
        <f t="shared" si="300"/>
        <v>21122515.204553995</v>
      </c>
      <c r="X1696">
        <f t="shared" si="290"/>
        <v>52806.28801138499</v>
      </c>
      <c r="Y1696">
        <f t="shared" si="291"/>
        <v>150</v>
      </c>
      <c r="Z1696">
        <f t="shared" si="292"/>
        <v>-6511.5000000000036</v>
      </c>
      <c r="AA1696">
        <f t="shared" si="293"/>
        <v>21116985.192053996</v>
      </c>
      <c r="AB1696" s="9">
        <f>IFERROR(AA1696/MAX($A$3:AA1696)-1,"")</f>
        <v>-6.17646247780268E-4</v>
      </c>
      <c r="AG1696" s="2">
        <f t="shared" si="298"/>
        <v>44216</v>
      </c>
      <c r="AH1696">
        <v>25104638.550221514</v>
      </c>
      <c r="AI1696" s="9">
        <f>AH1696/MAX($AH$2:AH1696)-1</f>
        <v>-3.8787376347116376E-2</v>
      </c>
      <c r="AJ1696" s="29">
        <f t="shared" si="294"/>
        <v>1</v>
      </c>
      <c r="AK1696" s="29">
        <f t="shared" si="295"/>
        <v>1</v>
      </c>
      <c r="AL1696" s="30">
        <f t="shared" si="299"/>
        <v>2</v>
      </c>
      <c r="AM1696" s="30">
        <f t="shared" si="296"/>
        <v>2369</v>
      </c>
      <c r="AN1696" s="31">
        <f t="shared" ca="1" si="297"/>
        <v>-3.8787376347116376E-2</v>
      </c>
      <c r="AV1696" t="s">
        <v>1145</v>
      </c>
      <c r="AW1696" t="s">
        <v>31</v>
      </c>
      <c r="AX1696" s="7">
        <v>43732.489583333336</v>
      </c>
      <c r="AY1696">
        <v>329.1</v>
      </c>
      <c r="AZ1696" s="7">
        <v>43733.388888888891</v>
      </c>
      <c r="BA1696">
        <v>291.89999999999998</v>
      </c>
      <c r="BB1696" s="8">
        <v>-0.113</v>
      </c>
      <c r="BC1696">
        <v>-12877.03</v>
      </c>
      <c r="BD1696" s="8">
        <v>-0.13189999999999999</v>
      </c>
      <c r="BE1696">
        <v>296.63749999999999</v>
      </c>
      <c r="BF1696">
        <v>97623.39</v>
      </c>
      <c r="BG1696">
        <v>9511801.3000000007</v>
      </c>
      <c r="BH1696">
        <v>49</v>
      </c>
      <c r="BI1696">
        <v>-262.8</v>
      </c>
      <c r="BJ1696" s="8">
        <v>-0.6724</v>
      </c>
      <c r="BK1696" s="8">
        <v>1.7899999999999999E-2</v>
      </c>
      <c r="BL1696" t="s">
        <v>610</v>
      </c>
    </row>
    <row r="1697" spans="1:64" x14ac:dyDescent="0.45">
      <c r="A1697" t="s">
        <v>1140</v>
      </c>
      <c r="B1697" t="s">
        <v>31</v>
      </c>
      <c r="C1697" s="7">
        <v>43733.395833333336</v>
      </c>
      <c r="D1697">
        <v>207</v>
      </c>
      <c r="E1697" s="7">
        <v>43734.385416666664</v>
      </c>
      <c r="F1697">
        <v>102.75</v>
      </c>
      <c r="G1697" s="8">
        <v>-0.50360000000000005</v>
      </c>
      <c r="H1697">
        <v>-59111.040000000001</v>
      </c>
      <c r="I1697" s="8">
        <v>-0.51859999999999995</v>
      </c>
      <c r="J1697">
        <v>550.65129999999999</v>
      </c>
      <c r="K1697">
        <v>113984.82</v>
      </c>
      <c r="L1697">
        <v>12737852.91</v>
      </c>
      <c r="M1697">
        <v>75</v>
      </c>
      <c r="N1697">
        <v>-788.15</v>
      </c>
      <c r="O1697" s="8">
        <v>-0.50360000000000005</v>
      </c>
      <c r="P1697" s="8">
        <v>0.3957</v>
      </c>
      <c r="Q1697" t="s">
        <v>610</v>
      </c>
      <c r="S1697" s="2">
        <v>43733</v>
      </c>
      <c r="T1697" t="s">
        <v>1140</v>
      </c>
      <c r="U1697">
        <v>207</v>
      </c>
      <c r="V1697">
        <v>102.75</v>
      </c>
      <c r="W1697">
        <f t="shared" si="300"/>
        <v>21116985.192053996</v>
      </c>
      <c r="X1697">
        <f t="shared" ref="X1697:X1760" si="301">W1697*0.25%</f>
        <v>52792.462980134995</v>
      </c>
      <c r="Y1697">
        <f t="shared" si="291"/>
        <v>250</v>
      </c>
      <c r="Z1697">
        <f t="shared" si="292"/>
        <v>-26836.875</v>
      </c>
      <c r="AA1697" t="str">
        <f t="shared" si="293"/>
        <v/>
      </c>
      <c r="AB1697" s="9" t="str">
        <f>IFERROR(AA1697/MAX($A$3:AA1697)-1,"")</f>
        <v/>
      </c>
      <c r="AG1697" s="2">
        <f t="shared" si="298"/>
        <v>44217</v>
      </c>
      <c r="AH1697">
        <v>25134061.475221515</v>
      </c>
      <c r="AI1697" s="9">
        <f>AH1697/MAX($AH$2:AH1697)-1</f>
        <v>-3.7660824101473978E-2</v>
      </c>
      <c r="AJ1697" s="29">
        <f t="shared" si="294"/>
        <v>1</v>
      </c>
      <c r="AK1697" s="29">
        <f t="shared" si="295"/>
        <v>1</v>
      </c>
      <c r="AL1697" s="30">
        <f t="shared" si="299"/>
        <v>2</v>
      </c>
      <c r="AM1697" s="30">
        <f t="shared" si="296"/>
        <v>2369</v>
      </c>
      <c r="AN1697" s="31">
        <f t="shared" ca="1" si="297"/>
        <v>-3.7660824101473978E-2</v>
      </c>
      <c r="AV1697" t="s">
        <v>1140</v>
      </c>
      <c r="AW1697" t="s">
        <v>31</v>
      </c>
      <c r="AX1697" s="7">
        <v>43733.395833333336</v>
      </c>
      <c r="AY1697">
        <v>207</v>
      </c>
      <c r="AZ1697" s="7">
        <v>43734.385416666664</v>
      </c>
      <c r="BA1697">
        <v>102.75</v>
      </c>
      <c r="BB1697" s="8">
        <v>-0.50360000000000005</v>
      </c>
      <c r="BC1697">
        <v>-59111.040000000001</v>
      </c>
      <c r="BD1697" s="8">
        <v>-0.51859999999999995</v>
      </c>
      <c r="BE1697">
        <v>550.65129999999999</v>
      </c>
      <c r="BF1697">
        <v>113984.82</v>
      </c>
      <c r="BG1697">
        <v>12737852.91</v>
      </c>
      <c r="BH1697">
        <v>75</v>
      </c>
      <c r="BI1697">
        <v>-788.15</v>
      </c>
      <c r="BJ1697" s="8">
        <v>-0.50360000000000005</v>
      </c>
      <c r="BK1697" s="8">
        <v>0.3957</v>
      </c>
      <c r="BL1697" t="s">
        <v>610</v>
      </c>
    </row>
    <row r="1698" spans="1:64" x14ac:dyDescent="0.45">
      <c r="A1698" t="s">
        <v>1148</v>
      </c>
      <c r="B1698" t="s">
        <v>31</v>
      </c>
      <c r="C1698" s="7">
        <v>43733.409722222219</v>
      </c>
      <c r="D1698">
        <v>215.6</v>
      </c>
      <c r="E1698" s="7">
        <v>43734.385416666664</v>
      </c>
      <c r="F1698">
        <v>147</v>
      </c>
      <c r="G1698" s="8">
        <v>-0.31819999999999998</v>
      </c>
      <c r="H1698">
        <v>-38176.94</v>
      </c>
      <c r="I1698" s="8">
        <v>-0.33500000000000002</v>
      </c>
      <c r="J1698">
        <v>528.5761</v>
      </c>
      <c r="K1698">
        <v>113961.02</v>
      </c>
      <c r="L1698">
        <v>12699675.970000001</v>
      </c>
      <c r="M1698">
        <v>71</v>
      </c>
      <c r="N1698">
        <v>-537.70000000000005</v>
      </c>
      <c r="O1698" s="8">
        <v>-0.31819999999999998</v>
      </c>
      <c r="P1698" s="8">
        <v>0.66979999999999995</v>
      </c>
      <c r="Q1698" t="s">
        <v>610</v>
      </c>
      <c r="S1698" s="2">
        <v>43733</v>
      </c>
      <c r="T1698" t="s">
        <v>1148</v>
      </c>
      <c r="U1698">
        <v>215.6</v>
      </c>
      <c r="V1698">
        <v>147</v>
      </c>
      <c r="W1698">
        <f t="shared" si="300"/>
        <v>21116985.192053996</v>
      </c>
      <c r="X1698">
        <f t="shared" si="301"/>
        <v>52792.462980134995</v>
      </c>
      <c r="Y1698">
        <f t="shared" si="291"/>
        <v>250</v>
      </c>
      <c r="Z1698">
        <f t="shared" si="292"/>
        <v>-18056.5</v>
      </c>
      <c r="AA1698">
        <f t="shared" si="293"/>
        <v>21072091.817053996</v>
      </c>
      <c r="AB1698" s="9">
        <f>IFERROR(AA1698/MAX($A$3:AA1698)-1,"")</f>
        <v>-2.742269927123675E-3</v>
      </c>
      <c r="AG1698" s="2">
        <f t="shared" si="298"/>
        <v>44218</v>
      </c>
      <c r="AH1698">
        <v>25164115.475221515</v>
      </c>
      <c r="AI1698" s="9">
        <f>AH1698/MAX($AH$2:AH1698)-1</f>
        <v>-3.6510109099803123E-2</v>
      </c>
      <c r="AJ1698" s="29">
        <f t="shared" si="294"/>
        <v>1</v>
      </c>
      <c r="AK1698" s="29">
        <f t="shared" si="295"/>
        <v>1</v>
      </c>
      <c r="AL1698" s="30">
        <f t="shared" si="299"/>
        <v>2</v>
      </c>
      <c r="AM1698" s="30">
        <f t="shared" si="296"/>
        <v>2369</v>
      </c>
      <c r="AN1698" s="31">
        <f t="shared" ca="1" si="297"/>
        <v>-3.6510109099803123E-2</v>
      </c>
      <c r="AV1698" t="s">
        <v>1148</v>
      </c>
      <c r="AW1698" t="s">
        <v>31</v>
      </c>
      <c r="AX1698" s="7">
        <v>43733.409722222219</v>
      </c>
      <c r="AY1698">
        <v>215.6</v>
      </c>
      <c r="AZ1698" s="7">
        <v>43734.385416666664</v>
      </c>
      <c r="BA1698">
        <v>147</v>
      </c>
      <c r="BB1698" s="8">
        <v>-0.31819999999999998</v>
      </c>
      <c r="BC1698">
        <v>-38176.94</v>
      </c>
      <c r="BD1698" s="8">
        <v>-0.33500000000000002</v>
      </c>
      <c r="BE1698">
        <v>528.5761</v>
      </c>
      <c r="BF1698">
        <v>113961.02</v>
      </c>
      <c r="BG1698">
        <v>12699675.970000001</v>
      </c>
      <c r="BH1698">
        <v>71</v>
      </c>
      <c r="BI1698">
        <v>-537.70000000000005</v>
      </c>
      <c r="BJ1698" s="8">
        <v>-0.31819999999999998</v>
      </c>
      <c r="BK1698" s="8">
        <v>0.66979999999999995</v>
      </c>
      <c r="BL1698" t="s">
        <v>610</v>
      </c>
    </row>
    <row r="1699" spans="1:64" x14ac:dyDescent="0.45">
      <c r="A1699" t="s">
        <v>1147</v>
      </c>
      <c r="B1699" t="s">
        <v>31</v>
      </c>
      <c r="C1699" s="7">
        <v>43734.395833333336</v>
      </c>
      <c r="D1699">
        <v>155.05000000000001</v>
      </c>
      <c r="E1699" s="7">
        <v>43734.635416666664</v>
      </c>
      <c r="F1699">
        <v>87.35</v>
      </c>
      <c r="G1699" s="8">
        <v>-0.43659999999999999</v>
      </c>
      <c r="H1699">
        <v>-51331.57</v>
      </c>
      <c r="I1699" s="8">
        <v>-0.45229999999999998</v>
      </c>
      <c r="J1699">
        <v>732.01149999999996</v>
      </c>
      <c r="K1699">
        <v>113498.38</v>
      </c>
      <c r="L1699">
        <v>12648344.4</v>
      </c>
      <c r="M1699">
        <v>70</v>
      </c>
      <c r="N1699">
        <v>-733.31</v>
      </c>
      <c r="O1699" s="8">
        <v>-0.53790000000000004</v>
      </c>
      <c r="P1699" s="8">
        <v>6.6349999999999998</v>
      </c>
      <c r="Q1699" t="s">
        <v>610</v>
      </c>
      <c r="S1699" s="2">
        <v>43734</v>
      </c>
      <c r="T1699" t="s">
        <v>1147</v>
      </c>
      <c r="U1699">
        <v>155.05000000000001</v>
      </c>
      <c r="V1699">
        <v>87.35</v>
      </c>
      <c r="W1699">
        <f t="shared" si="300"/>
        <v>21072091.817053996</v>
      </c>
      <c r="X1699">
        <f t="shared" si="301"/>
        <v>52680.229542634988</v>
      </c>
      <c r="Y1699">
        <f t="shared" si="291"/>
        <v>350</v>
      </c>
      <c r="Z1699">
        <f t="shared" si="292"/>
        <v>-24543.400000000009</v>
      </c>
      <c r="AA1699" t="str">
        <f t="shared" si="293"/>
        <v/>
      </c>
      <c r="AB1699" s="9" t="str">
        <f>IFERROR(AA1699/MAX($A$3:AA1699)-1,"")</f>
        <v/>
      </c>
      <c r="AG1699" s="2">
        <f t="shared" si="298"/>
        <v>44219</v>
      </c>
      <c r="AH1699">
        <v>25164115.475221515</v>
      </c>
      <c r="AI1699" s="9">
        <f>AH1699/MAX($AH$2:AH1699)-1</f>
        <v>-3.6510109099803123E-2</v>
      </c>
      <c r="AJ1699" s="29">
        <f t="shared" si="294"/>
        <v>1</v>
      </c>
      <c r="AK1699" s="29">
        <f t="shared" si="295"/>
        <v>1</v>
      </c>
      <c r="AL1699" s="30">
        <f t="shared" si="299"/>
        <v>2</v>
      </c>
      <c r="AM1699" s="30">
        <f t="shared" si="296"/>
        <v>2369</v>
      </c>
      <c r="AN1699" s="31">
        <f t="shared" ca="1" si="297"/>
        <v>-3.6510109099803123E-2</v>
      </c>
      <c r="AV1699" t="s">
        <v>1147</v>
      </c>
      <c r="AW1699" t="s">
        <v>31</v>
      </c>
      <c r="AX1699" s="7">
        <v>43734.395833333336</v>
      </c>
      <c r="AY1699">
        <v>155.05000000000001</v>
      </c>
      <c r="AZ1699" s="7">
        <v>43734.635416666664</v>
      </c>
      <c r="BA1699">
        <v>87.35</v>
      </c>
      <c r="BB1699" s="8">
        <v>-0.43659999999999999</v>
      </c>
      <c r="BC1699">
        <v>-51331.57</v>
      </c>
      <c r="BD1699" s="8">
        <v>-0.45229999999999998</v>
      </c>
      <c r="BE1699">
        <v>732.01149999999996</v>
      </c>
      <c r="BF1699">
        <v>113498.38</v>
      </c>
      <c r="BG1699">
        <v>12648344.4</v>
      </c>
      <c r="BH1699">
        <v>70</v>
      </c>
      <c r="BI1699">
        <v>-733.31</v>
      </c>
      <c r="BJ1699" s="8">
        <v>-0.53790000000000004</v>
      </c>
      <c r="BK1699" s="8">
        <v>6.6349999999999998</v>
      </c>
      <c r="BL1699" t="s">
        <v>610</v>
      </c>
    </row>
    <row r="1700" spans="1:64" x14ac:dyDescent="0.45">
      <c r="A1700" t="s">
        <v>831</v>
      </c>
      <c r="B1700" t="s">
        <v>31</v>
      </c>
      <c r="C1700" s="7">
        <v>43734.399305555555</v>
      </c>
      <c r="D1700">
        <v>153</v>
      </c>
      <c r="E1700" s="7">
        <v>43734.635416666664</v>
      </c>
      <c r="F1700">
        <v>1.6</v>
      </c>
      <c r="G1700" s="8">
        <v>-0.98950000000000005</v>
      </c>
      <c r="H1700">
        <v>-113446.98</v>
      </c>
      <c r="I1700" s="8">
        <v>-0.99960000000000004</v>
      </c>
      <c r="J1700">
        <v>741.74530000000004</v>
      </c>
      <c r="K1700">
        <v>113487.03</v>
      </c>
      <c r="L1700">
        <v>12534897.42</v>
      </c>
      <c r="M1700">
        <v>69</v>
      </c>
      <c r="N1700">
        <v>-1644.16</v>
      </c>
      <c r="O1700" s="8">
        <v>-0.98950000000000005</v>
      </c>
      <c r="P1700" s="8">
        <v>6.0830000000000002</v>
      </c>
      <c r="Q1700" t="s">
        <v>610</v>
      </c>
      <c r="S1700" s="2">
        <v>43734</v>
      </c>
      <c r="T1700" t="s">
        <v>831</v>
      </c>
      <c r="U1700">
        <v>153</v>
      </c>
      <c r="V1700">
        <v>1.6</v>
      </c>
      <c r="W1700">
        <f t="shared" si="300"/>
        <v>21072091.817053996</v>
      </c>
      <c r="X1700">
        <f t="shared" si="301"/>
        <v>52680.229542634988</v>
      </c>
      <c r="Y1700">
        <f t="shared" si="291"/>
        <v>350</v>
      </c>
      <c r="Z1700">
        <f t="shared" si="292"/>
        <v>-53531.1</v>
      </c>
      <c r="AA1700" t="str">
        <f t="shared" si="293"/>
        <v/>
      </c>
      <c r="AB1700" s="9" t="str">
        <f>IFERROR(AA1700/MAX($A$3:AA1700)-1,"")</f>
        <v/>
      </c>
      <c r="AG1700" s="2">
        <f t="shared" si="298"/>
        <v>44220</v>
      </c>
      <c r="AH1700">
        <v>25164115.475221515</v>
      </c>
      <c r="AI1700" s="9">
        <f>AH1700/MAX($AH$2:AH1700)-1</f>
        <v>-3.6510109099803123E-2</v>
      </c>
      <c r="AJ1700" s="29">
        <f t="shared" si="294"/>
        <v>1</v>
      </c>
      <c r="AK1700" s="29">
        <f t="shared" si="295"/>
        <v>1</v>
      </c>
      <c r="AL1700" s="30">
        <f t="shared" si="299"/>
        <v>2</v>
      </c>
      <c r="AM1700" s="30">
        <f t="shared" si="296"/>
        <v>2369</v>
      </c>
      <c r="AN1700" s="31">
        <f t="shared" ca="1" si="297"/>
        <v>-3.6510109099803123E-2</v>
      </c>
      <c r="AV1700" t="s">
        <v>831</v>
      </c>
      <c r="AW1700" t="s">
        <v>31</v>
      </c>
      <c r="AX1700" s="7">
        <v>43734.399305555555</v>
      </c>
      <c r="AY1700">
        <v>153</v>
      </c>
      <c r="AZ1700" s="7">
        <v>43734.635416666664</v>
      </c>
      <c r="BA1700">
        <v>1.6</v>
      </c>
      <c r="BB1700" s="8">
        <v>-0.98950000000000005</v>
      </c>
      <c r="BC1700">
        <v>-113446.98</v>
      </c>
      <c r="BD1700" s="8">
        <v>-0.99960000000000004</v>
      </c>
      <c r="BE1700">
        <v>741.74530000000004</v>
      </c>
      <c r="BF1700">
        <v>113487.03</v>
      </c>
      <c r="BG1700">
        <v>12534897.42</v>
      </c>
      <c r="BH1700">
        <v>69</v>
      </c>
      <c r="BI1700">
        <v>-1644.16</v>
      </c>
      <c r="BJ1700" s="8">
        <v>-0.98950000000000005</v>
      </c>
      <c r="BK1700" s="8">
        <v>6.0830000000000002</v>
      </c>
      <c r="BL1700" t="s">
        <v>610</v>
      </c>
    </row>
    <row r="1701" spans="1:64" x14ac:dyDescent="0.45">
      <c r="A1701" t="s">
        <v>1173</v>
      </c>
      <c r="B1701" t="s">
        <v>31</v>
      </c>
      <c r="C1701" s="7">
        <v>43734.416666666664</v>
      </c>
      <c r="D1701">
        <v>435.9</v>
      </c>
      <c r="E1701" s="7">
        <v>43735.388888888891</v>
      </c>
      <c r="F1701">
        <v>367.35</v>
      </c>
      <c r="G1701" s="8">
        <v>-0.1573</v>
      </c>
      <c r="H1701">
        <v>-17139.97</v>
      </c>
      <c r="I1701" s="8">
        <v>-0.1757</v>
      </c>
      <c r="J1701">
        <v>223.81049999999999</v>
      </c>
      <c r="K1701">
        <v>97559.01</v>
      </c>
      <c r="L1701">
        <v>9494661.3300000001</v>
      </c>
      <c r="M1701">
        <v>70</v>
      </c>
      <c r="N1701">
        <v>-244.86</v>
      </c>
      <c r="O1701" s="8">
        <v>-0.20760000000000001</v>
      </c>
      <c r="P1701" s="8">
        <v>1.1064000000000001</v>
      </c>
      <c r="Q1701" t="s">
        <v>610</v>
      </c>
      <c r="S1701" s="2">
        <v>43734</v>
      </c>
      <c r="T1701" t="s">
        <v>1173</v>
      </c>
      <c r="U1701">
        <v>435.9</v>
      </c>
      <c r="V1701">
        <v>367.35</v>
      </c>
      <c r="W1701">
        <f t="shared" si="300"/>
        <v>21072091.817053996</v>
      </c>
      <c r="X1701">
        <f t="shared" si="301"/>
        <v>52680.229542634988</v>
      </c>
      <c r="Y1701">
        <f t="shared" si="291"/>
        <v>125</v>
      </c>
      <c r="Z1701">
        <f t="shared" si="292"/>
        <v>-9572.8124999999909</v>
      </c>
      <c r="AA1701" t="str">
        <f t="shared" si="293"/>
        <v/>
      </c>
      <c r="AB1701" s="9" t="str">
        <f>IFERROR(AA1701/MAX($A$3:AA1701)-1,"")</f>
        <v/>
      </c>
      <c r="AG1701" s="2">
        <f t="shared" si="298"/>
        <v>44221</v>
      </c>
      <c r="AH1701">
        <v>25135873.600221515</v>
      </c>
      <c r="AI1701" s="9">
        <f>AH1701/MAX($AH$2:AH1701)-1</f>
        <v>-3.7591441010291327E-2</v>
      </c>
      <c r="AJ1701" s="29">
        <f t="shared" si="294"/>
        <v>1</v>
      </c>
      <c r="AK1701" s="29">
        <f t="shared" si="295"/>
        <v>1</v>
      </c>
      <c r="AL1701" s="30">
        <f t="shared" si="299"/>
        <v>2</v>
      </c>
      <c r="AM1701" s="30">
        <f t="shared" si="296"/>
        <v>2369</v>
      </c>
      <c r="AN1701" s="31">
        <f t="shared" ca="1" si="297"/>
        <v>-3.7591441010291327E-2</v>
      </c>
      <c r="AV1701" t="s">
        <v>1173</v>
      </c>
      <c r="AW1701" t="s">
        <v>31</v>
      </c>
      <c r="AX1701" s="7">
        <v>43734.416666666664</v>
      </c>
      <c r="AY1701">
        <v>435.9</v>
      </c>
      <c r="AZ1701" s="7">
        <v>43735.388888888891</v>
      </c>
      <c r="BA1701">
        <v>367.35</v>
      </c>
      <c r="BB1701" s="8">
        <v>-0.1573</v>
      </c>
      <c r="BC1701">
        <v>-17139.97</v>
      </c>
      <c r="BD1701" s="8">
        <v>-0.1757</v>
      </c>
      <c r="BE1701">
        <v>223.81049999999999</v>
      </c>
      <c r="BF1701">
        <v>97559.01</v>
      </c>
      <c r="BG1701">
        <v>9494661.3300000001</v>
      </c>
      <c r="BH1701">
        <v>70</v>
      </c>
      <c r="BI1701">
        <v>-244.86</v>
      </c>
      <c r="BJ1701" s="8">
        <v>-0.20760000000000001</v>
      </c>
      <c r="BK1701" s="8">
        <v>1.1064000000000001</v>
      </c>
      <c r="BL1701" t="s">
        <v>610</v>
      </c>
    </row>
    <row r="1702" spans="1:64" x14ac:dyDescent="0.45">
      <c r="A1702" t="s">
        <v>1299</v>
      </c>
      <c r="B1702" t="s">
        <v>31</v>
      </c>
      <c r="C1702" s="7">
        <v>43734.427083333336</v>
      </c>
      <c r="D1702">
        <v>478.1</v>
      </c>
      <c r="E1702" s="7">
        <v>43735.388888888891</v>
      </c>
      <c r="F1702">
        <v>327.5</v>
      </c>
      <c r="G1702" s="8">
        <v>-0.315</v>
      </c>
      <c r="H1702">
        <v>-32374.04</v>
      </c>
      <c r="I1702" s="8">
        <v>-0.33179999999999998</v>
      </c>
      <c r="J1702">
        <v>204.05179999999999</v>
      </c>
      <c r="K1702">
        <v>97557.17</v>
      </c>
      <c r="L1702">
        <v>9462287.2899999991</v>
      </c>
      <c r="M1702">
        <v>67</v>
      </c>
      <c r="N1702">
        <v>-483.19</v>
      </c>
      <c r="O1702" s="8">
        <v>-0.35099999999999998</v>
      </c>
      <c r="P1702" s="8">
        <v>0.77690000000000003</v>
      </c>
      <c r="Q1702" t="s">
        <v>610</v>
      </c>
      <c r="S1702" s="2">
        <v>43734</v>
      </c>
      <c r="T1702" t="s">
        <v>1299</v>
      </c>
      <c r="U1702">
        <v>478.1</v>
      </c>
      <c r="V1702">
        <v>327.5</v>
      </c>
      <c r="W1702">
        <f t="shared" si="300"/>
        <v>21072091.817053996</v>
      </c>
      <c r="X1702">
        <f t="shared" si="301"/>
        <v>52680.229542634988</v>
      </c>
      <c r="Y1702">
        <f t="shared" si="291"/>
        <v>100</v>
      </c>
      <c r="Z1702">
        <f t="shared" si="292"/>
        <v>-15865.6</v>
      </c>
      <c r="AA1702">
        <f t="shared" si="293"/>
        <v>20968578.904553995</v>
      </c>
      <c r="AB1702" s="9">
        <f>IFERROR(AA1702/MAX($A$3:AA1702)-1,"")</f>
        <v>-7.6411215954445E-3</v>
      </c>
      <c r="AG1702" s="2">
        <f t="shared" si="298"/>
        <v>44222</v>
      </c>
      <c r="AH1702">
        <v>25135873.600221515</v>
      </c>
      <c r="AI1702" s="9">
        <f>AH1702/MAX($AH$2:AH1702)-1</f>
        <v>-3.7591441010291327E-2</v>
      </c>
      <c r="AJ1702" s="29">
        <f t="shared" si="294"/>
        <v>1</v>
      </c>
      <c r="AK1702" s="29">
        <f t="shared" si="295"/>
        <v>1</v>
      </c>
      <c r="AL1702" s="30">
        <f t="shared" si="299"/>
        <v>2</v>
      </c>
      <c r="AM1702" s="30">
        <f t="shared" si="296"/>
        <v>2369</v>
      </c>
      <c r="AN1702" s="31">
        <f t="shared" ca="1" si="297"/>
        <v>-3.7591441010291327E-2</v>
      </c>
      <c r="AV1702" t="s">
        <v>1299</v>
      </c>
      <c r="AW1702" t="s">
        <v>31</v>
      </c>
      <c r="AX1702" s="7">
        <v>43734.427083333336</v>
      </c>
      <c r="AY1702">
        <v>478.1</v>
      </c>
      <c r="AZ1702" s="7">
        <v>43735.388888888891</v>
      </c>
      <c r="BA1702">
        <v>327.5</v>
      </c>
      <c r="BB1702" s="8">
        <v>-0.315</v>
      </c>
      <c r="BC1702">
        <v>-32374.04</v>
      </c>
      <c r="BD1702" s="8">
        <v>-0.33179999999999998</v>
      </c>
      <c r="BE1702">
        <v>204.05179999999999</v>
      </c>
      <c r="BF1702">
        <v>97557.17</v>
      </c>
      <c r="BG1702">
        <v>9462287.2899999991</v>
      </c>
      <c r="BH1702">
        <v>67</v>
      </c>
      <c r="BI1702">
        <v>-483.19</v>
      </c>
      <c r="BJ1702" s="8">
        <v>-0.35099999999999998</v>
      </c>
      <c r="BK1702" s="8">
        <v>0.77690000000000003</v>
      </c>
      <c r="BL1702" t="s">
        <v>610</v>
      </c>
    </row>
    <row r="1703" spans="1:64" x14ac:dyDescent="0.45">
      <c r="A1703" t="s">
        <v>1148</v>
      </c>
      <c r="B1703" t="s">
        <v>31</v>
      </c>
      <c r="C1703" s="7">
        <v>43735.430555555555</v>
      </c>
      <c r="D1703">
        <v>414.95</v>
      </c>
      <c r="E1703" s="7">
        <v>43738.385416666664</v>
      </c>
      <c r="F1703">
        <v>416.15</v>
      </c>
      <c r="G1703" s="8">
        <v>2.8999999999999998E-3</v>
      </c>
      <c r="H1703">
        <v>-1930.9</v>
      </c>
      <c r="I1703" s="8">
        <v>-1.7100000000000001E-2</v>
      </c>
      <c r="J1703">
        <v>271.53750000000002</v>
      </c>
      <c r="K1703">
        <v>112674.49</v>
      </c>
      <c r="L1703">
        <v>12532966.52</v>
      </c>
      <c r="M1703">
        <v>65</v>
      </c>
      <c r="N1703">
        <v>-29.71</v>
      </c>
      <c r="O1703" s="8">
        <v>-0.41139999999999999</v>
      </c>
      <c r="P1703" s="8">
        <v>8.4500000000000006E-2</v>
      </c>
      <c r="Q1703" t="s">
        <v>610</v>
      </c>
      <c r="S1703" s="2">
        <v>43735</v>
      </c>
      <c r="T1703" t="s">
        <v>1148</v>
      </c>
      <c r="U1703">
        <v>414.95</v>
      </c>
      <c r="V1703">
        <v>416.15</v>
      </c>
      <c r="W1703">
        <f t="shared" si="300"/>
        <v>20968578.904553995</v>
      </c>
      <c r="X1703">
        <f t="shared" si="301"/>
        <v>52421.447261384987</v>
      </c>
      <c r="Y1703">
        <f t="shared" si="291"/>
        <v>125</v>
      </c>
      <c r="Z1703">
        <f t="shared" si="292"/>
        <v>-888.87499999999875</v>
      </c>
      <c r="AA1703">
        <f t="shared" si="293"/>
        <v>20967690.029553995</v>
      </c>
      <c r="AB1703" s="9">
        <f>IFERROR(AA1703/MAX($A$3:AA1703)-1,"")</f>
        <v>-7.6831884900135927E-3</v>
      </c>
      <c r="AG1703" s="2">
        <f t="shared" si="298"/>
        <v>44223</v>
      </c>
      <c r="AH1703">
        <v>25919174.250221513</v>
      </c>
      <c r="AI1703" s="9">
        <f>AH1703/MAX($AH$2:AH1703)-1</f>
        <v>-7.6002315615154581E-3</v>
      </c>
      <c r="AJ1703" s="29">
        <f t="shared" si="294"/>
        <v>1</v>
      </c>
      <c r="AK1703" s="29">
        <f t="shared" si="295"/>
        <v>1</v>
      </c>
      <c r="AL1703" s="30">
        <f t="shared" si="299"/>
        <v>2</v>
      </c>
      <c r="AM1703" s="30">
        <f t="shared" si="296"/>
        <v>2369</v>
      </c>
      <c r="AN1703" s="31">
        <f t="shared" ca="1" si="297"/>
        <v>-7.6002315615154581E-3</v>
      </c>
      <c r="AV1703" t="s">
        <v>1148</v>
      </c>
      <c r="AW1703" t="s">
        <v>31</v>
      </c>
      <c r="AX1703" s="7">
        <v>43735.430555555555</v>
      </c>
      <c r="AY1703">
        <v>414.95</v>
      </c>
      <c r="AZ1703" s="7">
        <v>43738.385416666664</v>
      </c>
      <c r="BA1703">
        <v>416.15</v>
      </c>
      <c r="BB1703" s="8">
        <v>2.8999999999999998E-3</v>
      </c>
      <c r="BC1703">
        <v>-1930.9</v>
      </c>
      <c r="BD1703" s="8">
        <v>-1.7100000000000001E-2</v>
      </c>
      <c r="BE1703">
        <v>271.53750000000002</v>
      </c>
      <c r="BF1703">
        <v>112674.49</v>
      </c>
      <c r="BG1703">
        <v>12532966.52</v>
      </c>
      <c r="BH1703">
        <v>65</v>
      </c>
      <c r="BI1703">
        <v>-29.71</v>
      </c>
      <c r="BJ1703" s="8">
        <v>-0.41139999999999999</v>
      </c>
      <c r="BK1703" s="8">
        <v>8.4500000000000006E-2</v>
      </c>
      <c r="BL1703" t="s">
        <v>610</v>
      </c>
    </row>
    <row r="1704" spans="1:64" x14ac:dyDescent="0.45">
      <c r="A1704" t="s">
        <v>1138</v>
      </c>
      <c r="B1704" t="s">
        <v>31</v>
      </c>
      <c r="C1704" s="7">
        <v>43738.395833333336</v>
      </c>
      <c r="D1704">
        <v>298.85000000000002</v>
      </c>
      <c r="E1704" s="7">
        <v>43739.385416666664</v>
      </c>
      <c r="F1704">
        <v>256.39999999999998</v>
      </c>
      <c r="G1704" s="8">
        <v>-0.14199999999999999</v>
      </c>
      <c r="H1704">
        <v>-18096.68</v>
      </c>
      <c r="I1704" s="8">
        <v>-0.16059999999999999</v>
      </c>
      <c r="J1704">
        <v>376.99459999999999</v>
      </c>
      <c r="K1704">
        <v>112664.83</v>
      </c>
      <c r="L1704">
        <v>12514869.84</v>
      </c>
      <c r="M1704">
        <v>75</v>
      </c>
      <c r="N1704">
        <v>-241.29</v>
      </c>
      <c r="O1704" s="8">
        <v>-0.14199999999999999</v>
      </c>
      <c r="P1704" s="8">
        <v>1.2431000000000001</v>
      </c>
      <c r="Q1704" t="s">
        <v>610</v>
      </c>
      <c r="S1704" s="2">
        <v>43738</v>
      </c>
      <c r="T1704" t="s">
        <v>1138</v>
      </c>
      <c r="U1704">
        <v>298.85000000000002</v>
      </c>
      <c r="V1704">
        <v>256.39999999999998</v>
      </c>
      <c r="W1704">
        <f t="shared" si="300"/>
        <v>20967690.029553995</v>
      </c>
      <c r="X1704">
        <f t="shared" si="301"/>
        <v>52419.225073884991</v>
      </c>
      <c r="Y1704">
        <f t="shared" si="291"/>
        <v>175</v>
      </c>
      <c r="Z1704">
        <f t="shared" si="292"/>
        <v>-8400.4375000000055</v>
      </c>
      <c r="AA1704" t="str">
        <f t="shared" si="293"/>
        <v/>
      </c>
      <c r="AB1704" s="9" t="str">
        <f>IFERROR(AA1704/MAX($A$3:AA1704)-1,"")</f>
        <v/>
      </c>
      <c r="AG1704" s="2">
        <f t="shared" si="298"/>
        <v>44224</v>
      </c>
      <c r="AH1704">
        <v>25910146.512721512</v>
      </c>
      <c r="AI1704" s="9">
        <f>AH1704/MAX($AH$2:AH1704)-1</f>
        <v>-7.9458878126765775E-3</v>
      </c>
      <c r="AJ1704" s="29">
        <f t="shared" si="294"/>
        <v>1</v>
      </c>
      <c r="AK1704" s="29">
        <f t="shared" si="295"/>
        <v>1</v>
      </c>
      <c r="AL1704" s="30">
        <f t="shared" si="299"/>
        <v>2</v>
      </c>
      <c r="AM1704" s="30">
        <f t="shared" si="296"/>
        <v>2369</v>
      </c>
      <c r="AN1704" s="31">
        <f t="shared" ca="1" si="297"/>
        <v>-7.9458878126765775E-3</v>
      </c>
      <c r="AV1704" t="s">
        <v>1138</v>
      </c>
      <c r="AW1704" t="s">
        <v>31</v>
      </c>
      <c r="AX1704" s="7">
        <v>43738.395833333336</v>
      </c>
      <c r="AY1704">
        <v>298.85000000000002</v>
      </c>
      <c r="AZ1704" s="7">
        <v>43739.385416666664</v>
      </c>
      <c r="BA1704">
        <v>256.39999999999998</v>
      </c>
      <c r="BB1704" s="8">
        <v>-0.14199999999999999</v>
      </c>
      <c r="BC1704">
        <v>-18096.68</v>
      </c>
      <c r="BD1704" s="8">
        <v>-0.16059999999999999</v>
      </c>
      <c r="BE1704">
        <v>376.99459999999999</v>
      </c>
      <c r="BF1704">
        <v>112664.83</v>
      </c>
      <c r="BG1704">
        <v>12514869.84</v>
      </c>
      <c r="BH1704">
        <v>75</v>
      </c>
      <c r="BI1704">
        <v>-241.29</v>
      </c>
      <c r="BJ1704" s="8">
        <v>-0.14199999999999999</v>
      </c>
      <c r="BK1704" s="8">
        <v>1.2431000000000001</v>
      </c>
      <c r="BL1704" t="s">
        <v>610</v>
      </c>
    </row>
    <row r="1705" spans="1:64" x14ac:dyDescent="0.45">
      <c r="A1705" t="s">
        <v>1139</v>
      </c>
      <c r="B1705" t="s">
        <v>31</v>
      </c>
      <c r="C1705" s="7">
        <v>43738.399305555555</v>
      </c>
      <c r="D1705">
        <v>313.89999999999998</v>
      </c>
      <c r="E1705" s="7">
        <v>43739.385416666664</v>
      </c>
      <c r="F1705">
        <v>205.65</v>
      </c>
      <c r="G1705" s="8">
        <v>-0.34489999999999998</v>
      </c>
      <c r="H1705">
        <v>-40713.730000000003</v>
      </c>
      <c r="I1705" s="8">
        <v>-0.3614</v>
      </c>
      <c r="J1705">
        <v>358.8836</v>
      </c>
      <c r="K1705">
        <v>112653.56</v>
      </c>
      <c r="L1705">
        <v>12474156.109999999</v>
      </c>
      <c r="M1705">
        <v>74</v>
      </c>
      <c r="N1705">
        <v>-550.19000000000005</v>
      </c>
      <c r="O1705" s="8">
        <v>-0.34489999999999998</v>
      </c>
      <c r="P1705" s="8">
        <v>0.90139999999999998</v>
      </c>
      <c r="Q1705" t="s">
        <v>610</v>
      </c>
      <c r="S1705" s="2">
        <v>43738</v>
      </c>
      <c r="T1705" t="s">
        <v>1139</v>
      </c>
      <c r="U1705">
        <v>313.89999999999998</v>
      </c>
      <c r="V1705">
        <v>205.65</v>
      </c>
      <c r="W1705">
        <f t="shared" si="300"/>
        <v>20967690.029553995</v>
      </c>
      <c r="X1705">
        <f t="shared" si="301"/>
        <v>52419.225073884991</v>
      </c>
      <c r="Y1705">
        <f t="shared" si="291"/>
        <v>175</v>
      </c>
      <c r="Z1705">
        <f t="shared" si="292"/>
        <v>-19852.962499999998</v>
      </c>
      <c r="AA1705" t="str">
        <f t="shared" si="293"/>
        <v/>
      </c>
      <c r="AB1705" s="9" t="str">
        <f>IFERROR(AA1705/MAX($A$3:AA1705)-1,"")</f>
        <v/>
      </c>
      <c r="AG1705" s="2">
        <f t="shared" si="298"/>
        <v>44225</v>
      </c>
      <c r="AH1705">
        <v>25894763.862721514</v>
      </c>
      <c r="AI1705" s="9">
        <f>AH1705/MAX($AH$2:AH1705)-1</f>
        <v>-8.5348625288691471E-3</v>
      </c>
      <c r="AJ1705" s="29">
        <f t="shared" si="294"/>
        <v>1</v>
      </c>
      <c r="AK1705" s="29">
        <f t="shared" si="295"/>
        <v>1</v>
      </c>
      <c r="AL1705" s="30">
        <f t="shared" si="299"/>
        <v>2</v>
      </c>
      <c r="AM1705" s="30">
        <f t="shared" si="296"/>
        <v>2369</v>
      </c>
      <c r="AN1705" s="31">
        <f t="shared" ca="1" si="297"/>
        <v>-8.5348625288691471E-3</v>
      </c>
      <c r="AV1705" t="s">
        <v>1139</v>
      </c>
      <c r="AW1705" t="s">
        <v>31</v>
      </c>
      <c r="AX1705" s="7">
        <v>43738.399305555555</v>
      </c>
      <c r="AY1705">
        <v>313.89999999999998</v>
      </c>
      <c r="AZ1705" s="7">
        <v>43739.385416666664</v>
      </c>
      <c r="BA1705">
        <v>205.65</v>
      </c>
      <c r="BB1705" s="8">
        <v>-0.34489999999999998</v>
      </c>
      <c r="BC1705">
        <v>-40713.730000000003</v>
      </c>
      <c r="BD1705" s="8">
        <v>-0.3614</v>
      </c>
      <c r="BE1705">
        <v>358.8836</v>
      </c>
      <c r="BF1705">
        <v>112653.56</v>
      </c>
      <c r="BG1705">
        <v>12474156.109999999</v>
      </c>
      <c r="BH1705">
        <v>74</v>
      </c>
      <c r="BI1705">
        <v>-550.19000000000005</v>
      </c>
      <c r="BJ1705" s="8">
        <v>-0.34489999999999998</v>
      </c>
      <c r="BK1705" s="8">
        <v>0.90139999999999998</v>
      </c>
      <c r="BL1705" t="s">
        <v>610</v>
      </c>
    </row>
    <row r="1706" spans="1:64" x14ac:dyDescent="0.45">
      <c r="A1706" t="s">
        <v>1164</v>
      </c>
      <c r="B1706" t="s">
        <v>31</v>
      </c>
      <c r="C1706" s="7">
        <v>43738.423611111109</v>
      </c>
      <c r="D1706">
        <v>303.60000000000002</v>
      </c>
      <c r="E1706" s="7">
        <v>43739.388888888891</v>
      </c>
      <c r="F1706">
        <v>135.1</v>
      </c>
      <c r="G1706" s="8">
        <v>-0.55500000000000005</v>
      </c>
      <c r="H1706">
        <v>-55414.63</v>
      </c>
      <c r="I1706" s="8">
        <v>-0.56950000000000001</v>
      </c>
      <c r="J1706">
        <v>320.52510000000001</v>
      </c>
      <c r="K1706">
        <v>97311.44</v>
      </c>
      <c r="L1706">
        <v>9406872.6600000001</v>
      </c>
      <c r="M1706">
        <v>68</v>
      </c>
      <c r="N1706">
        <v>-814.92</v>
      </c>
      <c r="O1706" s="8">
        <v>-0.62219999999999998</v>
      </c>
      <c r="P1706" s="8">
        <v>0.53439999999999999</v>
      </c>
      <c r="Q1706" t="s">
        <v>610</v>
      </c>
      <c r="S1706" s="2">
        <v>43738</v>
      </c>
      <c r="T1706" t="s">
        <v>1164</v>
      </c>
      <c r="U1706">
        <v>303.60000000000002</v>
      </c>
      <c r="V1706">
        <v>135.1</v>
      </c>
      <c r="W1706">
        <f t="shared" si="300"/>
        <v>20967690.029553995</v>
      </c>
      <c r="X1706">
        <f t="shared" si="301"/>
        <v>52419.225073884991</v>
      </c>
      <c r="Y1706">
        <f t="shared" si="291"/>
        <v>175</v>
      </c>
      <c r="Z1706">
        <f t="shared" si="292"/>
        <v>-30255.225000000006</v>
      </c>
      <c r="AA1706" t="str">
        <f t="shared" si="293"/>
        <v/>
      </c>
      <c r="AB1706" s="9" t="str">
        <f>IFERROR(AA1706/MAX($A$3:AA1706)-1,"")</f>
        <v/>
      </c>
      <c r="AG1706" s="2">
        <f t="shared" si="298"/>
        <v>44226</v>
      </c>
      <c r="AH1706">
        <v>25894763.862721514</v>
      </c>
      <c r="AI1706" s="9">
        <f>AH1706/MAX($AH$2:AH1706)-1</f>
        <v>-8.5348625288691471E-3</v>
      </c>
      <c r="AJ1706" s="29">
        <f t="shared" si="294"/>
        <v>1</v>
      </c>
      <c r="AK1706" s="29">
        <f t="shared" si="295"/>
        <v>1</v>
      </c>
      <c r="AL1706" s="30">
        <f t="shared" si="299"/>
        <v>2</v>
      </c>
      <c r="AM1706" s="30">
        <f t="shared" si="296"/>
        <v>2369</v>
      </c>
      <c r="AN1706" s="31">
        <f t="shared" ca="1" si="297"/>
        <v>-8.5348625288691471E-3</v>
      </c>
      <c r="AV1706" t="s">
        <v>1164</v>
      </c>
      <c r="AW1706" t="s">
        <v>31</v>
      </c>
      <c r="AX1706" s="7">
        <v>43738.423611111109</v>
      </c>
      <c r="AY1706">
        <v>303.60000000000002</v>
      </c>
      <c r="AZ1706" s="7">
        <v>43739.388888888891</v>
      </c>
      <c r="BA1706">
        <v>135.1</v>
      </c>
      <c r="BB1706" s="8">
        <v>-0.55500000000000005</v>
      </c>
      <c r="BC1706">
        <v>-55414.63</v>
      </c>
      <c r="BD1706" s="8">
        <v>-0.56950000000000001</v>
      </c>
      <c r="BE1706">
        <v>320.52510000000001</v>
      </c>
      <c r="BF1706">
        <v>97311.44</v>
      </c>
      <c r="BG1706">
        <v>9406872.6600000001</v>
      </c>
      <c r="BH1706">
        <v>68</v>
      </c>
      <c r="BI1706">
        <v>-814.92</v>
      </c>
      <c r="BJ1706" s="8">
        <v>-0.62219999999999998</v>
      </c>
      <c r="BK1706" s="8">
        <v>0.53439999999999999</v>
      </c>
      <c r="BL1706" t="s">
        <v>610</v>
      </c>
    </row>
    <row r="1707" spans="1:64" x14ac:dyDescent="0.45">
      <c r="A1707" t="s">
        <v>1163</v>
      </c>
      <c r="B1707" t="s">
        <v>31</v>
      </c>
      <c r="C1707" s="7">
        <v>43738.444444444445</v>
      </c>
      <c r="D1707">
        <v>318</v>
      </c>
      <c r="E1707" s="7">
        <v>43739.388888888891</v>
      </c>
      <c r="F1707">
        <v>174.3</v>
      </c>
      <c r="G1707" s="8">
        <v>-0.45190000000000002</v>
      </c>
      <c r="H1707">
        <v>-45474.58</v>
      </c>
      <c r="I1707" s="8">
        <v>-0.46739999999999998</v>
      </c>
      <c r="J1707">
        <v>305.97269999999997</v>
      </c>
      <c r="K1707">
        <v>97299.32</v>
      </c>
      <c r="L1707">
        <v>9361398.0700000003</v>
      </c>
      <c r="M1707">
        <v>62</v>
      </c>
      <c r="N1707">
        <v>-733.46</v>
      </c>
      <c r="O1707" s="8">
        <v>-0.52029999999999998</v>
      </c>
      <c r="P1707" s="8">
        <v>0.66190000000000004</v>
      </c>
      <c r="Q1707" t="s">
        <v>610</v>
      </c>
      <c r="S1707" s="2">
        <v>43738</v>
      </c>
      <c r="T1707" t="s">
        <v>1163</v>
      </c>
      <c r="U1707">
        <v>318</v>
      </c>
      <c r="V1707">
        <v>174.3</v>
      </c>
      <c r="W1707">
        <f t="shared" si="300"/>
        <v>20967690.029553995</v>
      </c>
      <c r="X1707">
        <f t="shared" si="301"/>
        <v>52419.225073884991</v>
      </c>
      <c r="Y1707">
        <f t="shared" si="291"/>
        <v>175</v>
      </c>
      <c r="Z1707">
        <f t="shared" si="292"/>
        <v>-26009.024999999998</v>
      </c>
      <c r="AA1707">
        <f t="shared" si="293"/>
        <v>20883172.379553996</v>
      </c>
      <c r="AB1707" s="9">
        <f>IFERROR(AA1707/MAX($A$3:AA1707)-1,"")</f>
        <v>-1.1683070443919918E-2</v>
      </c>
      <c r="AG1707" s="2">
        <f t="shared" si="298"/>
        <v>44227</v>
      </c>
      <c r="AH1707">
        <v>25894763.862721514</v>
      </c>
      <c r="AI1707" s="9">
        <f>AH1707/MAX($AH$2:AH1707)-1</f>
        <v>-8.5348625288691471E-3</v>
      </c>
      <c r="AJ1707" s="29">
        <f t="shared" si="294"/>
        <v>1</v>
      </c>
      <c r="AK1707" s="29">
        <f t="shared" si="295"/>
        <v>1</v>
      </c>
      <c r="AL1707" s="30">
        <f t="shared" si="299"/>
        <v>2</v>
      </c>
      <c r="AM1707" s="30">
        <f t="shared" si="296"/>
        <v>2369</v>
      </c>
      <c r="AN1707" s="31">
        <f t="shared" ca="1" si="297"/>
        <v>-8.5348625288691471E-3</v>
      </c>
      <c r="AV1707" t="s">
        <v>1163</v>
      </c>
      <c r="AW1707" t="s">
        <v>31</v>
      </c>
      <c r="AX1707" s="7">
        <v>43738.444444444445</v>
      </c>
      <c r="AY1707">
        <v>318</v>
      </c>
      <c r="AZ1707" s="7">
        <v>43739.388888888891</v>
      </c>
      <c r="BA1707">
        <v>174.3</v>
      </c>
      <c r="BB1707" s="8">
        <v>-0.45190000000000002</v>
      </c>
      <c r="BC1707">
        <v>-45474.58</v>
      </c>
      <c r="BD1707" s="8">
        <v>-0.46739999999999998</v>
      </c>
      <c r="BE1707">
        <v>305.97269999999997</v>
      </c>
      <c r="BF1707">
        <v>97299.32</v>
      </c>
      <c r="BG1707">
        <v>9361398.0700000003</v>
      </c>
      <c r="BH1707">
        <v>62</v>
      </c>
      <c r="BI1707">
        <v>-733.46</v>
      </c>
      <c r="BJ1707" s="8">
        <v>-0.52029999999999998</v>
      </c>
      <c r="BK1707" s="8">
        <v>0.66190000000000004</v>
      </c>
      <c r="BL1707" t="s">
        <v>610</v>
      </c>
    </row>
    <row r="1708" spans="1:64" x14ac:dyDescent="0.45">
      <c r="A1708" t="s">
        <v>1151</v>
      </c>
      <c r="B1708" t="s">
        <v>31</v>
      </c>
      <c r="C1708" s="7">
        <v>43739.416666666664</v>
      </c>
      <c r="D1708">
        <v>282.8</v>
      </c>
      <c r="E1708" s="7">
        <v>43741.388888888891</v>
      </c>
      <c r="F1708">
        <v>644.20000000000005</v>
      </c>
      <c r="G1708" s="8">
        <v>1.2779</v>
      </c>
      <c r="H1708">
        <v>120539.77</v>
      </c>
      <c r="I1708" s="8">
        <v>1.2452000000000001</v>
      </c>
      <c r="J1708">
        <v>342.31610000000001</v>
      </c>
      <c r="K1708">
        <v>96806.99</v>
      </c>
      <c r="L1708">
        <v>9481937.8399999999</v>
      </c>
      <c r="M1708">
        <v>70</v>
      </c>
      <c r="N1708">
        <v>1722</v>
      </c>
      <c r="O1708" s="8">
        <v>-0.56879999999999997</v>
      </c>
      <c r="P1708" s="8">
        <v>2.5034999999999998</v>
      </c>
      <c r="Q1708" t="s">
        <v>610</v>
      </c>
      <c r="S1708" s="2">
        <v>43739</v>
      </c>
      <c r="T1708" t="s">
        <v>1151</v>
      </c>
      <c r="U1708">
        <v>282.8</v>
      </c>
      <c r="V1708">
        <v>644.20000000000005</v>
      </c>
      <c r="W1708">
        <f t="shared" si="300"/>
        <v>20883172.379553996</v>
      </c>
      <c r="X1708">
        <f t="shared" si="301"/>
        <v>52207.93094888499</v>
      </c>
      <c r="Y1708">
        <f t="shared" si="291"/>
        <v>175</v>
      </c>
      <c r="Z1708">
        <f t="shared" si="292"/>
        <v>61622.750000000007</v>
      </c>
      <c r="AA1708" t="str">
        <f t="shared" si="293"/>
        <v/>
      </c>
      <c r="AB1708" s="9" t="str">
        <f>IFERROR(AA1708/MAX($A$3:AA1708)-1,"")</f>
        <v/>
      </c>
      <c r="AG1708" s="2">
        <f t="shared" si="298"/>
        <v>44228</v>
      </c>
      <c r="AH1708">
        <v>26779483.287721515</v>
      </c>
      <c r="AI1708" s="9">
        <f>AH1708/MAX($AH$2:AH1708)-1</f>
        <v>0</v>
      </c>
      <c r="AJ1708" s="29">
        <f t="shared" si="294"/>
        <v>1</v>
      </c>
      <c r="AK1708" s="29">
        <f t="shared" si="295"/>
        <v>1</v>
      </c>
      <c r="AL1708" s="30">
        <f t="shared" si="299"/>
        <v>2</v>
      </c>
      <c r="AM1708" s="30">
        <f t="shared" si="296"/>
        <v>2369</v>
      </c>
      <c r="AN1708" s="31">
        <f t="shared" ca="1" si="297"/>
        <v>0</v>
      </c>
      <c r="AV1708" t="s">
        <v>1151</v>
      </c>
      <c r="AW1708" t="s">
        <v>31</v>
      </c>
      <c r="AX1708" s="7">
        <v>43739.416666666664</v>
      </c>
      <c r="AY1708">
        <v>282.8</v>
      </c>
      <c r="AZ1708" s="7">
        <v>43741.388888888891</v>
      </c>
      <c r="BA1708">
        <v>644.20000000000005</v>
      </c>
      <c r="BB1708" s="8">
        <v>1.2779</v>
      </c>
      <c r="BC1708">
        <v>120539.77</v>
      </c>
      <c r="BD1708" s="8">
        <v>1.2452000000000001</v>
      </c>
      <c r="BE1708">
        <v>342.31610000000001</v>
      </c>
      <c r="BF1708">
        <v>96806.99</v>
      </c>
      <c r="BG1708">
        <v>9481937.8399999999</v>
      </c>
      <c r="BH1708">
        <v>70</v>
      </c>
      <c r="BI1708">
        <v>1722</v>
      </c>
      <c r="BJ1708" s="8">
        <v>-0.56879999999999997</v>
      </c>
      <c r="BK1708" s="8">
        <v>2.5034999999999998</v>
      </c>
      <c r="BL1708" t="s">
        <v>610</v>
      </c>
    </row>
    <row r="1709" spans="1:64" x14ac:dyDescent="0.45">
      <c r="A1709" t="s">
        <v>1151</v>
      </c>
      <c r="B1709" t="s">
        <v>31</v>
      </c>
      <c r="C1709" s="7">
        <v>43739.416666666664</v>
      </c>
      <c r="D1709">
        <v>282.8</v>
      </c>
      <c r="E1709" s="7">
        <v>43741.385416666664</v>
      </c>
      <c r="F1709">
        <v>680.85</v>
      </c>
      <c r="G1709" s="8">
        <v>1.4075</v>
      </c>
      <c r="H1709">
        <v>154336.39000000001</v>
      </c>
      <c r="I1709" s="8">
        <v>1.3734999999999999</v>
      </c>
      <c r="J1709">
        <v>397.35070000000002</v>
      </c>
      <c r="K1709">
        <v>112370.78</v>
      </c>
      <c r="L1709">
        <v>12628492.5</v>
      </c>
      <c r="M1709">
        <v>69</v>
      </c>
      <c r="N1709">
        <v>2236.7600000000002</v>
      </c>
      <c r="O1709" s="8">
        <v>-0.56879999999999997</v>
      </c>
      <c r="P1709" s="8">
        <v>2.5034999999999998</v>
      </c>
      <c r="Q1709" t="s">
        <v>610</v>
      </c>
      <c r="S1709" s="2">
        <v>43739</v>
      </c>
      <c r="T1709" t="s">
        <v>1151</v>
      </c>
      <c r="U1709">
        <v>282.8</v>
      </c>
      <c r="V1709">
        <v>680.85</v>
      </c>
      <c r="W1709">
        <f t="shared" si="300"/>
        <v>20883172.379553996</v>
      </c>
      <c r="X1709">
        <f t="shared" si="301"/>
        <v>52207.93094888499</v>
      </c>
      <c r="Y1709">
        <f t="shared" si="291"/>
        <v>175</v>
      </c>
      <c r="Z1709">
        <f t="shared" si="292"/>
        <v>67972.362500000003</v>
      </c>
      <c r="AA1709" t="str">
        <f t="shared" si="293"/>
        <v/>
      </c>
      <c r="AB1709" s="9" t="str">
        <f>IFERROR(AA1709/MAX($A$3:AA1709)-1,"")</f>
        <v/>
      </c>
      <c r="AG1709" s="2">
        <f t="shared" si="298"/>
        <v>44229</v>
      </c>
      <c r="AH1709">
        <v>26641341.100221515</v>
      </c>
      <c r="AI1709" s="9">
        <f>AH1709/MAX($AH$2:AH1709)-1</f>
        <v>-5.1585083257875697E-3</v>
      </c>
      <c r="AJ1709" s="29">
        <f t="shared" si="294"/>
        <v>1</v>
      </c>
      <c r="AK1709" s="29">
        <f t="shared" si="295"/>
        <v>1</v>
      </c>
      <c r="AL1709" s="30">
        <f t="shared" si="299"/>
        <v>2</v>
      </c>
      <c r="AM1709" s="30">
        <f t="shared" si="296"/>
        <v>2369</v>
      </c>
      <c r="AN1709" s="31">
        <f t="shared" ca="1" si="297"/>
        <v>-5.1585083257875697E-3</v>
      </c>
      <c r="AV1709" t="s">
        <v>1151</v>
      </c>
      <c r="AW1709" t="s">
        <v>31</v>
      </c>
      <c r="AX1709" s="7">
        <v>43739.416666666664</v>
      </c>
      <c r="AY1709">
        <v>282.8</v>
      </c>
      <c r="AZ1709" s="7">
        <v>43741.385416666664</v>
      </c>
      <c r="BA1709">
        <v>680.85</v>
      </c>
      <c r="BB1709" s="8">
        <v>1.4075</v>
      </c>
      <c r="BC1709">
        <v>154336.39000000001</v>
      </c>
      <c r="BD1709" s="8">
        <v>1.3734999999999999</v>
      </c>
      <c r="BE1709">
        <v>397.35070000000002</v>
      </c>
      <c r="BF1709">
        <v>112370.78</v>
      </c>
      <c r="BG1709">
        <v>12628492.5</v>
      </c>
      <c r="BH1709">
        <v>69</v>
      </c>
      <c r="BI1709">
        <v>2236.7600000000002</v>
      </c>
      <c r="BJ1709" s="8">
        <v>-0.56879999999999997</v>
      </c>
      <c r="BK1709" s="8">
        <v>2.5034999999999998</v>
      </c>
      <c r="BL1709" t="s">
        <v>610</v>
      </c>
    </row>
    <row r="1710" spans="1:64" x14ac:dyDescent="0.45">
      <c r="A1710" t="s">
        <v>1165</v>
      </c>
      <c r="B1710" t="s">
        <v>31</v>
      </c>
      <c r="C1710" s="7">
        <v>43739.420138888891</v>
      </c>
      <c r="D1710">
        <v>284.64999999999998</v>
      </c>
      <c r="E1710" s="7">
        <v>43741.388888888891</v>
      </c>
      <c r="F1710">
        <v>559.35</v>
      </c>
      <c r="G1710" s="8">
        <v>0.96499999999999997</v>
      </c>
      <c r="H1710">
        <v>90543.66</v>
      </c>
      <c r="I1710" s="8">
        <v>0.93540000000000001</v>
      </c>
      <c r="J1710">
        <v>340.0573</v>
      </c>
      <c r="K1710">
        <v>96797.31</v>
      </c>
      <c r="L1710">
        <v>9572481.5</v>
      </c>
      <c r="M1710">
        <v>69</v>
      </c>
      <c r="N1710">
        <v>1312.23</v>
      </c>
      <c r="O1710" s="8">
        <v>-0.66269999999999996</v>
      </c>
      <c r="P1710" s="8">
        <v>2.1684999999999999</v>
      </c>
      <c r="Q1710" t="s">
        <v>610</v>
      </c>
      <c r="S1710" s="2">
        <v>43739</v>
      </c>
      <c r="T1710" t="s">
        <v>1165</v>
      </c>
      <c r="U1710">
        <v>284.64999999999998</v>
      </c>
      <c r="V1710">
        <v>559.35</v>
      </c>
      <c r="W1710">
        <f t="shared" si="300"/>
        <v>20883172.379553996</v>
      </c>
      <c r="X1710">
        <f t="shared" si="301"/>
        <v>52207.93094888499</v>
      </c>
      <c r="Y1710">
        <f t="shared" si="291"/>
        <v>175</v>
      </c>
      <c r="Z1710">
        <f t="shared" si="292"/>
        <v>46595.500000000022</v>
      </c>
      <c r="AA1710" t="str">
        <f t="shared" si="293"/>
        <v/>
      </c>
      <c r="AB1710" s="9" t="str">
        <f>IFERROR(AA1710/MAX($A$3:AA1710)-1,"")</f>
        <v/>
      </c>
      <c r="AG1710" s="2">
        <f t="shared" si="298"/>
        <v>44230</v>
      </c>
      <c r="AH1710">
        <v>26552867.500221513</v>
      </c>
      <c r="AI1710" s="9">
        <f>AH1710/MAX($AH$2:AH1710)-1</f>
        <v>-8.4622912647424053E-3</v>
      </c>
      <c r="AJ1710" s="29">
        <f t="shared" si="294"/>
        <v>1</v>
      </c>
      <c r="AK1710" s="29">
        <f t="shared" si="295"/>
        <v>1</v>
      </c>
      <c r="AL1710" s="30">
        <f t="shared" si="299"/>
        <v>2</v>
      </c>
      <c r="AM1710" s="30">
        <f t="shared" si="296"/>
        <v>2369</v>
      </c>
      <c r="AN1710" s="31">
        <f t="shared" ca="1" si="297"/>
        <v>-8.4622912647424053E-3</v>
      </c>
      <c r="AV1710" t="s">
        <v>1165</v>
      </c>
      <c r="AW1710" t="s">
        <v>31</v>
      </c>
      <c r="AX1710" s="7">
        <v>43739.420138888891</v>
      </c>
      <c r="AY1710">
        <v>284.64999999999998</v>
      </c>
      <c r="AZ1710" s="7">
        <v>43741.388888888891</v>
      </c>
      <c r="BA1710">
        <v>559.35</v>
      </c>
      <c r="BB1710" s="8">
        <v>0.96499999999999997</v>
      </c>
      <c r="BC1710">
        <v>90543.66</v>
      </c>
      <c r="BD1710" s="8">
        <v>0.93540000000000001</v>
      </c>
      <c r="BE1710">
        <v>340.0573</v>
      </c>
      <c r="BF1710">
        <v>96797.31</v>
      </c>
      <c r="BG1710">
        <v>9572481.5</v>
      </c>
      <c r="BH1710">
        <v>69</v>
      </c>
      <c r="BI1710">
        <v>1312.23</v>
      </c>
      <c r="BJ1710" s="8">
        <v>-0.66269999999999996</v>
      </c>
      <c r="BK1710" s="8">
        <v>2.1684999999999999</v>
      </c>
      <c r="BL1710" t="s">
        <v>610</v>
      </c>
    </row>
    <row r="1711" spans="1:64" x14ac:dyDescent="0.45">
      <c r="A1711" t="s">
        <v>1165</v>
      </c>
      <c r="B1711" t="s">
        <v>31</v>
      </c>
      <c r="C1711" s="7">
        <v>43739.420138888891</v>
      </c>
      <c r="D1711">
        <v>284.64999999999998</v>
      </c>
      <c r="E1711" s="7">
        <v>43741.385416666664</v>
      </c>
      <c r="F1711">
        <v>594.85</v>
      </c>
      <c r="G1711" s="8">
        <v>1.0898000000000001</v>
      </c>
      <c r="H1711">
        <v>118973.23</v>
      </c>
      <c r="I1711" s="8">
        <v>1.0589</v>
      </c>
      <c r="J1711">
        <v>394.72879999999998</v>
      </c>
      <c r="K1711">
        <v>112359.55</v>
      </c>
      <c r="L1711">
        <v>12747465.73</v>
      </c>
      <c r="M1711">
        <v>68</v>
      </c>
      <c r="N1711">
        <v>1749.61</v>
      </c>
      <c r="O1711" s="8">
        <v>-0.66269999999999996</v>
      </c>
      <c r="P1711" s="8">
        <v>2.1684999999999999</v>
      </c>
      <c r="Q1711" t="s">
        <v>610</v>
      </c>
      <c r="S1711" s="2">
        <v>43739</v>
      </c>
      <c r="T1711" t="s">
        <v>1165</v>
      </c>
      <c r="U1711">
        <v>284.64999999999998</v>
      </c>
      <c r="V1711">
        <v>594.85</v>
      </c>
      <c r="W1711">
        <f t="shared" si="300"/>
        <v>20883172.379553996</v>
      </c>
      <c r="X1711">
        <f t="shared" si="301"/>
        <v>52207.93094888499</v>
      </c>
      <c r="Y1711">
        <f t="shared" si="291"/>
        <v>175</v>
      </c>
      <c r="Z1711">
        <f t="shared" si="292"/>
        <v>52745.875000000015</v>
      </c>
      <c r="AA1711">
        <f t="shared" si="293"/>
        <v>21112108.867053997</v>
      </c>
      <c r="AB1711" s="9">
        <f>IFERROR(AA1711/MAX($A$3:AA1711)-1,"")</f>
        <v>-8.4842318453703935E-4</v>
      </c>
      <c r="AG1711" s="2">
        <f t="shared" si="298"/>
        <v>44231</v>
      </c>
      <c r="AH1711">
        <v>26959882.675221514</v>
      </c>
      <c r="AI1711" s="9">
        <f>AH1711/MAX($AH$2:AH1711)-1</f>
        <v>0</v>
      </c>
      <c r="AJ1711" s="29">
        <f t="shared" si="294"/>
        <v>1</v>
      </c>
      <c r="AK1711" s="29">
        <f t="shared" si="295"/>
        <v>1</v>
      </c>
      <c r="AL1711" s="30">
        <f t="shared" si="299"/>
        <v>2</v>
      </c>
      <c r="AM1711" s="30">
        <f t="shared" si="296"/>
        <v>2369</v>
      </c>
      <c r="AN1711" s="31">
        <f t="shared" ca="1" si="297"/>
        <v>0</v>
      </c>
      <c r="AV1711" t="s">
        <v>1165</v>
      </c>
      <c r="AW1711" t="s">
        <v>31</v>
      </c>
      <c r="AX1711" s="7">
        <v>43739.420138888891</v>
      </c>
      <c r="AY1711">
        <v>284.64999999999998</v>
      </c>
      <c r="AZ1711" s="7">
        <v>43741.385416666664</v>
      </c>
      <c r="BA1711">
        <v>594.85</v>
      </c>
      <c r="BB1711" s="8">
        <v>1.0898000000000001</v>
      </c>
      <c r="BC1711">
        <v>118973.23</v>
      </c>
      <c r="BD1711" s="8">
        <v>1.0589</v>
      </c>
      <c r="BE1711">
        <v>394.72879999999998</v>
      </c>
      <c r="BF1711">
        <v>112359.55</v>
      </c>
      <c r="BG1711">
        <v>12747465.73</v>
      </c>
      <c r="BH1711">
        <v>68</v>
      </c>
      <c r="BI1711">
        <v>1749.61</v>
      </c>
      <c r="BJ1711" s="8">
        <v>-0.66269999999999996</v>
      </c>
      <c r="BK1711" s="8">
        <v>2.1684999999999999</v>
      </c>
      <c r="BL1711" t="s">
        <v>610</v>
      </c>
    </row>
    <row r="1712" spans="1:64" x14ac:dyDescent="0.45">
      <c r="A1712" t="s">
        <v>1189</v>
      </c>
      <c r="B1712" t="s">
        <v>31</v>
      </c>
      <c r="C1712" s="7">
        <v>43741.395833333336</v>
      </c>
      <c r="D1712">
        <v>254.3</v>
      </c>
      <c r="E1712" s="7">
        <v>43741.635416666664</v>
      </c>
      <c r="F1712">
        <v>80</v>
      </c>
      <c r="G1712" s="8">
        <v>-0.68540000000000001</v>
      </c>
      <c r="H1712">
        <v>-79451.990000000005</v>
      </c>
      <c r="I1712" s="8">
        <v>-0.6986</v>
      </c>
      <c r="J1712">
        <v>447.25650000000002</v>
      </c>
      <c r="K1712">
        <v>113737.33</v>
      </c>
      <c r="L1712">
        <v>12668013.74</v>
      </c>
      <c r="M1712">
        <v>70</v>
      </c>
      <c r="N1712">
        <v>-1135.03</v>
      </c>
      <c r="O1712" s="8">
        <v>-0.75480000000000003</v>
      </c>
      <c r="P1712" s="8">
        <v>0.20780000000000001</v>
      </c>
      <c r="Q1712" t="s">
        <v>610</v>
      </c>
      <c r="S1712" s="2">
        <v>43741</v>
      </c>
      <c r="T1712" t="s">
        <v>1189</v>
      </c>
      <c r="U1712">
        <v>254.3</v>
      </c>
      <c r="V1712">
        <v>80</v>
      </c>
      <c r="W1712">
        <f t="shared" si="300"/>
        <v>21112108.867053997</v>
      </c>
      <c r="X1712">
        <f t="shared" si="301"/>
        <v>52780.27216763499</v>
      </c>
      <c r="Y1712">
        <f t="shared" si="291"/>
        <v>200</v>
      </c>
      <c r="Z1712">
        <f t="shared" si="292"/>
        <v>-35528.600000000006</v>
      </c>
      <c r="AA1712" t="str">
        <f t="shared" si="293"/>
        <v/>
      </c>
      <c r="AB1712" s="9" t="str">
        <f>IFERROR(AA1712/MAX($A$3:AA1712)-1,"")</f>
        <v/>
      </c>
      <c r="AG1712" s="2">
        <f t="shared" si="298"/>
        <v>44232</v>
      </c>
      <c r="AH1712">
        <v>26886568.325221512</v>
      </c>
      <c r="AI1712" s="9">
        <f>AH1712/MAX($AH$2:AH1712)-1</f>
        <v>-2.7193868342529903E-3</v>
      </c>
      <c r="AJ1712" s="29">
        <f t="shared" si="294"/>
        <v>1</v>
      </c>
      <c r="AK1712" s="29">
        <f t="shared" si="295"/>
        <v>1</v>
      </c>
      <c r="AL1712" s="30">
        <f t="shared" si="299"/>
        <v>2</v>
      </c>
      <c r="AM1712" s="30">
        <f t="shared" si="296"/>
        <v>2369</v>
      </c>
      <c r="AN1712" s="31">
        <f t="shared" ca="1" si="297"/>
        <v>-2.7193868342529903E-3</v>
      </c>
      <c r="AV1712" t="s">
        <v>1189</v>
      </c>
      <c r="AW1712" t="s">
        <v>31</v>
      </c>
      <c r="AX1712" s="7">
        <v>43741.395833333336</v>
      </c>
      <c r="AY1712">
        <v>254.3</v>
      </c>
      <c r="AZ1712" s="7">
        <v>43741.635416666664</v>
      </c>
      <c r="BA1712">
        <v>80</v>
      </c>
      <c r="BB1712" s="8">
        <v>-0.68540000000000001</v>
      </c>
      <c r="BC1712">
        <v>-79451.990000000005</v>
      </c>
      <c r="BD1712" s="8">
        <v>-0.6986</v>
      </c>
      <c r="BE1712">
        <v>447.25650000000002</v>
      </c>
      <c r="BF1712">
        <v>113737.33</v>
      </c>
      <c r="BG1712">
        <v>12668013.74</v>
      </c>
      <c r="BH1712">
        <v>70</v>
      </c>
      <c r="BI1712">
        <v>-1135.03</v>
      </c>
      <c r="BJ1712" s="8">
        <v>-0.75480000000000003</v>
      </c>
      <c r="BK1712" s="8">
        <v>0.20780000000000001</v>
      </c>
      <c r="BL1712" t="s">
        <v>610</v>
      </c>
    </row>
    <row r="1713" spans="1:64" x14ac:dyDescent="0.45">
      <c r="A1713" t="s">
        <v>1262</v>
      </c>
      <c r="B1713" t="s">
        <v>31</v>
      </c>
      <c r="C1713" s="7">
        <v>43741.40625</v>
      </c>
      <c r="D1713">
        <v>225.45</v>
      </c>
      <c r="E1713" s="7">
        <v>43741.635416666664</v>
      </c>
      <c r="F1713">
        <v>0.1</v>
      </c>
      <c r="G1713" s="8">
        <v>-0.99960000000000004</v>
      </c>
      <c r="H1713">
        <v>-114743.99</v>
      </c>
      <c r="I1713" s="8">
        <v>-1.0096000000000001</v>
      </c>
      <c r="J1713">
        <v>504.1354</v>
      </c>
      <c r="K1713">
        <v>113657.33</v>
      </c>
      <c r="L1713">
        <v>12553269.75</v>
      </c>
      <c r="M1713">
        <v>67</v>
      </c>
      <c r="N1713">
        <v>-1712.6</v>
      </c>
      <c r="O1713" s="8">
        <v>-0.99960000000000004</v>
      </c>
      <c r="P1713" s="8">
        <v>0.30669999999999997</v>
      </c>
      <c r="Q1713" t="s">
        <v>610</v>
      </c>
      <c r="S1713" s="2">
        <v>43741</v>
      </c>
      <c r="T1713" t="s">
        <v>1262</v>
      </c>
      <c r="U1713">
        <v>225.45</v>
      </c>
      <c r="V1713">
        <v>0.1</v>
      </c>
      <c r="W1713">
        <f t="shared" si="300"/>
        <v>21112108.867053997</v>
      </c>
      <c r="X1713">
        <f t="shared" si="301"/>
        <v>52780.27216763499</v>
      </c>
      <c r="Y1713">
        <f t="shared" si="291"/>
        <v>225</v>
      </c>
      <c r="Z1713">
        <f t="shared" si="292"/>
        <v>-51211.237500000003</v>
      </c>
      <c r="AA1713">
        <f t="shared" si="293"/>
        <v>21025369.029553998</v>
      </c>
      <c r="AB1713" s="9">
        <f>IFERROR(AA1713/MAX($A$3:AA1713)-1,"")</f>
        <v>-4.953472374866208E-3</v>
      </c>
      <c r="AG1713" s="2">
        <f t="shared" si="298"/>
        <v>44233</v>
      </c>
      <c r="AH1713">
        <v>26886568.325221512</v>
      </c>
      <c r="AI1713" s="9">
        <f>AH1713/MAX($AH$2:AH1713)-1</f>
        <v>-2.7193868342529903E-3</v>
      </c>
      <c r="AJ1713" s="29">
        <f t="shared" si="294"/>
        <v>1</v>
      </c>
      <c r="AK1713" s="29">
        <f t="shared" si="295"/>
        <v>1</v>
      </c>
      <c r="AL1713" s="30">
        <f t="shared" si="299"/>
        <v>2</v>
      </c>
      <c r="AM1713" s="30">
        <f t="shared" si="296"/>
        <v>2369</v>
      </c>
      <c r="AN1713" s="31">
        <f t="shared" ca="1" si="297"/>
        <v>-2.7193868342529903E-3</v>
      </c>
      <c r="AV1713" t="s">
        <v>1262</v>
      </c>
      <c r="AW1713" t="s">
        <v>31</v>
      </c>
      <c r="AX1713" s="7">
        <v>43741.40625</v>
      </c>
      <c r="AY1713">
        <v>225.45</v>
      </c>
      <c r="AZ1713" s="7">
        <v>43741.635416666664</v>
      </c>
      <c r="BA1713">
        <v>0.1</v>
      </c>
      <c r="BB1713" s="8">
        <v>-0.99960000000000004</v>
      </c>
      <c r="BC1713">
        <v>-114743.99</v>
      </c>
      <c r="BD1713" s="8">
        <v>-1.0096000000000001</v>
      </c>
      <c r="BE1713">
        <v>504.1354</v>
      </c>
      <c r="BF1713">
        <v>113657.33</v>
      </c>
      <c r="BG1713">
        <v>12553269.75</v>
      </c>
      <c r="BH1713">
        <v>67</v>
      </c>
      <c r="BI1713">
        <v>-1712.6</v>
      </c>
      <c r="BJ1713" s="8">
        <v>-0.99960000000000004</v>
      </c>
      <c r="BK1713" s="8">
        <v>0.30669999999999997</v>
      </c>
      <c r="BL1713" t="s">
        <v>610</v>
      </c>
    </row>
    <row r="1714" spans="1:64" x14ac:dyDescent="0.45">
      <c r="A1714" t="s">
        <v>1110</v>
      </c>
      <c r="B1714" t="s">
        <v>31</v>
      </c>
      <c r="C1714" s="7">
        <v>43742.496527777781</v>
      </c>
      <c r="D1714">
        <v>420.95</v>
      </c>
      <c r="E1714" s="7">
        <v>43745.388888888891</v>
      </c>
      <c r="F1714">
        <v>774.5</v>
      </c>
      <c r="G1714" s="8">
        <v>0.83989999999999998</v>
      </c>
      <c r="H1714">
        <v>79414.080000000002</v>
      </c>
      <c r="I1714" s="8">
        <v>0.8115</v>
      </c>
      <c r="J1714">
        <v>232.47989999999999</v>
      </c>
      <c r="K1714">
        <v>97862.41</v>
      </c>
      <c r="L1714">
        <v>9651895.5800000001</v>
      </c>
      <c r="M1714">
        <v>47</v>
      </c>
      <c r="N1714">
        <v>1689.66</v>
      </c>
      <c r="O1714" s="8">
        <v>-0.1615</v>
      </c>
      <c r="P1714" s="8">
        <v>0.83989999999999998</v>
      </c>
      <c r="Q1714" t="s">
        <v>610</v>
      </c>
      <c r="S1714" s="2">
        <v>43742</v>
      </c>
      <c r="T1714" t="s">
        <v>1110</v>
      </c>
      <c r="U1714">
        <v>420.95</v>
      </c>
      <c r="V1714">
        <v>774.5</v>
      </c>
      <c r="W1714">
        <f t="shared" si="300"/>
        <v>21025369.029553998</v>
      </c>
      <c r="X1714">
        <f t="shared" si="301"/>
        <v>52563.422573885</v>
      </c>
      <c r="Y1714">
        <f t="shared" si="291"/>
        <v>125</v>
      </c>
      <c r="Z1714">
        <f t="shared" si="292"/>
        <v>42699.4375</v>
      </c>
      <c r="AA1714" t="str">
        <f t="shared" si="293"/>
        <v/>
      </c>
      <c r="AB1714" s="9" t="str">
        <f>IFERROR(AA1714/MAX($A$3:AA1714)-1,"")</f>
        <v/>
      </c>
      <c r="AG1714" s="2">
        <f t="shared" si="298"/>
        <v>44234</v>
      </c>
      <c r="AH1714">
        <v>26886568.325221512</v>
      </c>
      <c r="AI1714" s="9">
        <f>AH1714/MAX($AH$2:AH1714)-1</f>
        <v>-2.7193868342529903E-3</v>
      </c>
      <c r="AJ1714" s="29">
        <f t="shared" si="294"/>
        <v>1</v>
      </c>
      <c r="AK1714" s="29">
        <f t="shared" si="295"/>
        <v>1</v>
      </c>
      <c r="AL1714" s="30">
        <f t="shared" si="299"/>
        <v>2</v>
      </c>
      <c r="AM1714" s="30">
        <f t="shared" si="296"/>
        <v>2369</v>
      </c>
      <c r="AN1714" s="31">
        <f t="shared" ca="1" si="297"/>
        <v>-2.7193868342529903E-3</v>
      </c>
      <c r="AV1714" t="s">
        <v>1110</v>
      </c>
      <c r="AW1714" t="s">
        <v>31</v>
      </c>
      <c r="AX1714" s="7">
        <v>43742.496527777781</v>
      </c>
      <c r="AY1714">
        <v>420.95</v>
      </c>
      <c r="AZ1714" s="7">
        <v>43745.388888888891</v>
      </c>
      <c r="BA1714">
        <v>774.5</v>
      </c>
      <c r="BB1714" s="8">
        <v>0.83989999999999998</v>
      </c>
      <c r="BC1714">
        <v>79414.080000000002</v>
      </c>
      <c r="BD1714" s="8">
        <v>0.8115</v>
      </c>
      <c r="BE1714">
        <v>232.47989999999999</v>
      </c>
      <c r="BF1714">
        <v>97862.41</v>
      </c>
      <c r="BG1714">
        <v>9651895.5800000001</v>
      </c>
      <c r="BH1714">
        <v>47</v>
      </c>
      <c r="BI1714">
        <v>1689.66</v>
      </c>
      <c r="BJ1714" s="8">
        <v>-0.1615</v>
      </c>
      <c r="BK1714" s="8">
        <v>0.83989999999999998</v>
      </c>
      <c r="BL1714" t="s">
        <v>610</v>
      </c>
    </row>
    <row r="1715" spans="1:64" x14ac:dyDescent="0.45">
      <c r="A1715" t="s">
        <v>1110</v>
      </c>
      <c r="B1715" t="s">
        <v>31</v>
      </c>
      <c r="C1715" s="7">
        <v>43742.496527777781</v>
      </c>
      <c r="D1715">
        <v>420.95</v>
      </c>
      <c r="E1715" s="7">
        <v>43745.385416666664</v>
      </c>
      <c r="F1715">
        <v>727.2</v>
      </c>
      <c r="G1715" s="8">
        <v>0.72750000000000004</v>
      </c>
      <c r="H1715">
        <v>78964.17</v>
      </c>
      <c r="I1715" s="8">
        <v>0.70020000000000004</v>
      </c>
      <c r="J1715">
        <v>267.8854</v>
      </c>
      <c r="K1715">
        <v>112766.35</v>
      </c>
      <c r="L1715">
        <v>12632233.92</v>
      </c>
      <c r="M1715">
        <v>46</v>
      </c>
      <c r="N1715">
        <v>1716.61</v>
      </c>
      <c r="O1715" s="8">
        <v>-0.1615</v>
      </c>
      <c r="P1715" s="8">
        <v>0.76980000000000004</v>
      </c>
      <c r="Q1715" t="s">
        <v>610</v>
      </c>
      <c r="S1715" s="2">
        <v>43742</v>
      </c>
      <c r="T1715" t="s">
        <v>1110</v>
      </c>
      <c r="U1715">
        <v>420.95</v>
      </c>
      <c r="V1715">
        <v>727.2</v>
      </c>
      <c r="W1715">
        <f t="shared" si="300"/>
        <v>21025369.029553998</v>
      </c>
      <c r="X1715">
        <f t="shared" si="301"/>
        <v>52563.422573885</v>
      </c>
      <c r="Y1715">
        <f t="shared" si="291"/>
        <v>125</v>
      </c>
      <c r="Z1715">
        <f t="shared" si="292"/>
        <v>36846.0625</v>
      </c>
      <c r="AA1715" t="str">
        <f t="shared" si="293"/>
        <v/>
      </c>
      <c r="AB1715" s="9" t="str">
        <f>IFERROR(AA1715/MAX($A$3:AA1715)-1,"")</f>
        <v/>
      </c>
      <c r="AG1715" s="2">
        <f t="shared" si="298"/>
        <v>44235</v>
      </c>
      <c r="AH1715">
        <v>26815082.575221512</v>
      </c>
      <c r="AI1715" s="9">
        <f>AH1715/MAX($AH$2:AH1715)-1</f>
        <v>-5.3709469638414387E-3</v>
      </c>
      <c r="AJ1715" s="29">
        <f t="shared" si="294"/>
        <v>1</v>
      </c>
      <c r="AK1715" s="29">
        <f t="shared" si="295"/>
        <v>1</v>
      </c>
      <c r="AL1715" s="30">
        <f t="shared" si="299"/>
        <v>2</v>
      </c>
      <c r="AM1715" s="30">
        <f t="shared" si="296"/>
        <v>2369</v>
      </c>
      <c r="AN1715" s="31">
        <f t="shared" ca="1" si="297"/>
        <v>-5.3709469638414387E-3</v>
      </c>
      <c r="AV1715" t="s">
        <v>1110</v>
      </c>
      <c r="AW1715" t="s">
        <v>31</v>
      </c>
      <c r="AX1715" s="7">
        <v>43742.496527777781</v>
      </c>
      <c r="AY1715">
        <v>420.95</v>
      </c>
      <c r="AZ1715" s="7">
        <v>43745.385416666664</v>
      </c>
      <c r="BA1715">
        <v>727.2</v>
      </c>
      <c r="BB1715" s="8">
        <v>0.72750000000000004</v>
      </c>
      <c r="BC1715">
        <v>78964.17</v>
      </c>
      <c r="BD1715" s="8">
        <v>0.70020000000000004</v>
      </c>
      <c r="BE1715">
        <v>267.8854</v>
      </c>
      <c r="BF1715">
        <v>112766.35</v>
      </c>
      <c r="BG1715">
        <v>12632233.92</v>
      </c>
      <c r="BH1715">
        <v>46</v>
      </c>
      <c r="BI1715">
        <v>1716.61</v>
      </c>
      <c r="BJ1715" s="8">
        <v>-0.1615</v>
      </c>
      <c r="BK1715" s="8">
        <v>0.76980000000000004</v>
      </c>
      <c r="BL1715" t="s">
        <v>610</v>
      </c>
    </row>
    <row r="1716" spans="1:64" x14ac:dyDescent="0.45">
      <c r="A1716" t="s">
        <v>1174</v>
      </c>
      <c r="B1716" t="s">
        <v>31</v>
      </c>
      <c r="C1716" s="7">
        <v>43742.5</v>
      </c>
      <c r="D1716">
        <v>428</v>
      </c>
      <c r="E1716" s="7">
        <v>43745.388888888891</v>
      </c>
      <c r="F1716">
        <v>700.45</v>
      </c>
      <c r="G1716" s="8">
        <v>0.63660000000000005</v>
      </c>
      <c r="H1716">
        <v>59709.65</v>
      </c>
      <c r="I1716" s="8">
        <v>0.61019999999999996</v>
      </c>
      <c r="J1716">
        <v>228.6276</v>
      </c>
      <c r="K1716">
        <v>97852.63</v>
      </c>
      <c r="L1716">
        <v>9711605.2300000004</v>
      </c>
      <c r="M1716">
        <v>46</v>
      </c>
      <c r="N1716">
        <v>1298.04</v>
      </c>
      <c r="O1716" s="8">
        <v>-0.27350000000000002</v>
      </c>
      <c r="P1716" s="8">
        <v>0.63660000000000005</v>
      </c>
      <c r="Q1716" t="s">
        <v>610</v>
      </c>
      <c r="S1716" s="2">
        <v>43742</v>
      </c>
      <c r="T1716" t="s">
        <v>1174</v>
      </c>
      <c r="U1716">
        <v>428</v>
      </c>
      <c r="V1716">
        <v>700.45</v>
      </c>
      <c r="W1716">
        <f t="shared" si="300"/>
        <v>21025369.029553998</v>
      </c>
      <c r="X1716">
        <f t="shared" si="301"/>
        <v>52563.422573885</v>
      </c>
      <c r="Y1716">
        <f t="shared" si="291"/>
        <v>125</v>
      </c>
      <c r="Z1716">
        <f t="shared" si="292"/>
        <v>32645.6875</v>
      </c>
      <c r="AA1716" t="str">
        <f t="shared" si="293"/>
        <v/>
      </c>
      <c r="AB1716" s="9" t="str">
        <f>IFERROR(AA1716/MAX($A$3:AA1716)-1,"")</f>
        <v/>
      </c>
      <c r="AG1716" s="2">
        <f t="shared" si="298"/>
        <v>44236</v>
      </c>
      <c r="AH1716">
        <v>26703088.112721514</v>
      </c>
      <c r="AI1716" s="9">
        <f>AH1716/MAX($AH$2:AH1716)-1</f>
        <v>-9.5250623154979897E-3</v>
      </c>
      <c r="AJ1716" s="29">
        <f t="shared" si="294"/>
        <v>1</v>
      </c>
      <c r="AK1716" s="29">
        <f t="shared" si="295"/>
        <v>1</v>
      </c>
      <c r="AL1716" s="30">
        <f t="shared" si="299"/>
        <v>2</v>
      </c>
      <c r="AM1716" s="30">
        <f t="shared" si="296"/>
        <v>2369</v>
      </c>
      <c r="AN1716" s="31">
        <f t="shared" ca="1" si="297"/>
        <v>-9.5250623154979897E-3</v>
      </c>
      <c r="AV1716" t="s">
        <v>1174</v>
      </c>
      <c r="AW1716" t="s">
        <v>31</v>
      </c>
      <c r="AX1716" s="7">
        <v>43742.5</v>
      </c>
      <c r="AY1716">
        <v>428</v>
      </c>
      <c r="AZ1716" s="7">
        <v>43745.388888888891</v>
      </c>
      <c r="BA1716">
        <v>700.45</v>
      </c>
      <c r="BB1716" s="8">
        <v>0.63660000000000005</v>
      </c>
      <c r="BC1716">
        <v>59709.65</v>
      </c>
      <c r="BD1716" s="8">
        <v>0.61019999999999996</v>
      </c>
      <c r="BE1716">
        <v>228.6276</v>
      </c>
      <c r="BF1716">
        <v>97852.63</v>
      </c>
      <c r="BG1716">
        <v>9711605.2300000004</v>
      </c>
      <c r="BH1716">
        <v>46</v>
      </c>
      <c r="BI1716">
        <v>1298.04</v>
      </c>
      <c r="BJ1716" s="8">
        <v>-0.27350000000000002</v>
      </c>
      <c r="BK1716" s="8">
        <v>0.63660000000000005</v>
      </c>
      <c r="BL1716" t="s">
        <v>610</v>
      </c>
    </row>
    <row r="1717" spans="1:64" x14ac:dyDescent="0.45">
      <c r="A1717" t="s">
        <v>1174</v>
      </c>
      <c r="B1717" t="s">
        <v>31</v>
      </c>
      <c r="C1717" s="7">
        <v>43742.5</v>
      </c>
      <c r="D1717">
        <v>428</v>
      </c>
      <c r="E1717" s="7">
        <v>43745.385416666664</v>
      </c>
      <c r="F1717">
        <v>651.04999999999995</v>
      </c>
      <c r="G1717" s="8">
        <v>0.52110000000000001</v>
      </c>
      <c r="H1717">
        <v>55919.01</v>
      </c>
      <c r="I1717" s="8">
        <v>0.49590000000000001</v>
      </c>
      <c r="J1717">
        <v>263.44639999999998</v>
      </c>
      <c r="K1717">
        <v>112755.08</v>
      </c>
      <c r="L1717">
        <v>12688152.93</v>
      </c>
      <c r="M1717">
        <v>45</v>
      </c>
      <c r="N1717">
        <v>1242.6400000000001</v>
      </c>
      <c r="O1717" s="8">
        <v>-0.27350000000000002</v>
      </c>
      <c r="P1717" s="8">
        <v>0.59350000000000003</v>
      </c>
      <c r="Q1717" t="s">
        <v>610</v>
      </c>
      <c r="S1717" s="2">
        <v>43742</v>
      </c>
      <c r="T1717" t="s">
        <v>1174</v>
      </c>
      <c r="U1717">
        <v>428</v>
      </c>
      <c r="V1717">
        <v>651.04999999999995</v>
      </c>
      <c r="W1717">
        <f t="shared" si="300"/>
        <v>21025369.029553998</v>
      </c>
      <c r="X1717">
        <f t="shared" si="301"/>
        <v>52563.422573885</v>
      </c>
      <c r="Y1717">
        <f t="shared" si="291"/>
        <v>125</v>
      </c>
      <c r="Z1717">
        <f t="shared" si="292"/>
        <v>26532.437499999993</v>
      </c>
      <c r="AA1717">
        <f t="shared" si="293"/>
        <v>21164092.654553998</v>
      </c>
      <c r="AB1717" s="9">
        <f>IFERROR(AA1717/MAX($A$3:AA1717)-1,"")</f>
        <v>0</v>
      </c>
      <c r="AG1717" s="2">
        <f t="shared" si="298"/>
        <v>44237</v>
      </c>
      <c r="AH1717">
        <v>26637395.150221515</v>
      </c>
      <c r="AI1717" s="9">
        <f>AH1717/MAX($AH$2:AH1717)-1</f>
        <v>-1.1961755504833582E-2</v>
      </c>
      <c r="AJ1717" s="29">
        <f t="shared" si="294"/>
        <v>1</v>
      </c>
      <c r="AK1717" s="29">
        <f t="shared" si="295"/>
        <v>1</v>
      </c>
      <c r="AL1717" s="30">
        <f t="shared" si="299"/>
        <v>2</v>
      </c>
      <c r="AM1717" s="30">
        <f t="shared" si="296"/>
        <v>2369</v>
      </c>
      <c r="AN1717" s="31">
        <f t="shared" ca="1" si="297"/>
        <v>-1.1961755504833582E-2</v>
      </c>
      <c r="AV1717" t="s">
        <v>1174</v>
      </c>
      <c r="AW1717" t="s">
        <v>31</v>
      </c>
      <c r="AX1717" s="7">
        <v>43742.5</v>
      </c>
      <c r="AY1717">
        <v>428</v>
      </c>
      <c r="AZ1717" s="7">
        <v>43745.385416666664</v>
      </c>
      <c r="BA1717">
        <v>651.04999999999995</v>
      </c>
      <c r="BB1717" s="8">
        <v>0.52110000000000001</v>
      </c>
      <c r="BC1717">
        <v>55919.01</v>
      </c>
      <c r="BD1717" s="8">
        <v>0.49590000000000001</v>
      </c>
      <c r="BE1717">
        <v>263.44639999999998</v>
      </c>
      <c r="BF1717">
        <v>112755.08</v>
      </c>
      <c r="BG1717">
        <v>12688152.93</v>
      </c>
      <c r="BH1717">
        <v>45</v>
      </c>
      <c r="BI1717">
        <v>1242.6400000000001</v>
      </c>
      <c r="BJ1717" s="8">
        <v>-0.27350000000000002</v>
      </c>
      <c r="BK1717" s="8">
        <v>0.59350000000000003</v>
      </c>
      <c r="BL1717" t="s">
        <v>610</v>
      </c>
    </row>
    <row r="1718" spans="1:64" x14ac:dyDescent="0.45">
      <c r="A1718" t="s">
        <v>1103</v>
      </c>
      <c r="B1718" t="s">
        <v>31</v>
      </c>
      <c r="C1718" s="7">
        <v>43745.416666666664</v>
      </c>
      <c r="D1718">
        <v>392.05</v>
      </c>
      <c r="E1718" s="7">
        <v>43747.388888888891</v>
      </c>
      <c r="F1718">
        <v>253</v>
      </c>
      <c r="G1718" s="8">
        <v>-0.35470000000000002</v>
      </c>
      <c r="H1718">
        <v>-36577.589999999997</v>
      </c>
      <c r="I1718" s="8">
        <v>-0.37109999999999999</v>
      </c>
      <c r="J1718">
        <v>251.39150000000001</v>
      </c>
      <c r="K1718">
        <v>98558.02</v>
      </c>
      <c r="L1718">
        <v>9675027.6400000006</v>
      </c>
      <c r="M1718">
        <v>70</v>
      </c>
      <c r="N1718">
        <v>-522.54</v>
      </c>
      <c r="O1718" s="8">
        <v>-0.55679999999999996</v>
      </c>
      <c r="P1718" s="8">
        <v>0.2326</v>
      </c>
      <c r="Q1718" t="s">
        <v>610</v>
      </c>
      <c r="S1718" s="2">
        <v>43745</v>
      </c>
      <c r="T1718" t="s">
        <v>1103</v>
      </c>
      <c r="U1718">
        <v>392.05</v>
      </c>
      <c r="V1718">
        <v>253</v>
      </c>
      <c r="W1718">
        <f t="shared" si="300"/>
        <v>21164092.654553998</v>
      </c>
      <c r="X1718">
        <f t="shared" si="301"/>
        <v>52910.231636384997</v>
      </c>
      <c r="Y1718">
        <f t="shared" si="291"/>
        <v>125</v>
      </c>
      <c r="Z1718">
        <f t="shared" si="292"/>
        <v>-18187.562500000004</v>
      </c>
      <c r="AA1718" t="str">
        <f t="shared" si="293"/>
        <v/>
      </c>
      <c r="AB1718" s="9" t="str">
        <f>IFERROR(AA1718/MAX($A$3:AA1718)-1,"")</f>
        <v/>
      </c>
      <c r="AG1718" s="2">
        <f t="shared" si="298"/>
        <v>44238</v>
      </c>
      <c r="AH1718">
        <v>26637395.150221515</v>
      </c>
      <c r="AI1718" s="9">
        <f>AH1718/MAX($AH$2:AH1718)-1</f>
        <v>-1.1961755504833582E-2</v>
      </c>
      <c r="AJ1718" s="29">
        <f t="shared" si="294"/>
        <v>1</v>
      </c>
      <c r="AK1718" s="29">
        <f t="shared" si="295"/>
        <v>1</v>
      </c>
      <c r="AL1718" s="30">
        <f t="shared" si="299"/>
        <v>2</v>
      </c>
      <c r="AM1718" s="30">
        <f t="shared" si="296"/>
        <v>2369</v>
      </c>
      <c r="AN1718" s="31">
        <f t="shared" ca="1" si="297"/>
        <v>-1.1961755504833582E-2</v>
      </c>
      <c r="AV1718" t="s">
        <v>1103</v>
      </c>
      <c r="AW1718" t="s">
        <v>31</v>
      </c>
      <c r="AX1718" s="7">
        <v>43745.416666666664</v>
      </c>
      <c r="AY1718">
        <v>392.05</v>
      </c>
      <c r="AZ1718" s="7">
        <v>43747.388888888891</v>
      </c>
      <c r="BA1718">
        <v>253</v>
      </c>
      <c r="BB1718" s="8">
        <v>-0.35470000000000002</v>
      </c>
      <c r="BC1718">
        <v>-36577.589999999997</v>
      </c>
      <c r="BD1718" s="8">
        <v>-0.37109999999999999</v>
      </c>
      <c r="BE1718">
        <v>251.39150000000001</v>
      </c>
      <c r="BF1718">
        <v>98558.02</v>
      </c>
      <c r="BG1718">
        <v>9675027.6400000006</v>
      </c>
      <c r="BH1718">
        <v>70</v>
      </c>
      <c r="BI1718">
        <v>-522.54</v>
      </c>
      <c r="BJ1718" s="8">
        <v>-0.55679999999999996</v>
      </c>
      <c r="BK1718" s="8">
        <v>0.2326</v>
      </c>
      <c r="BL1718" t="s">
        <v>610</v>
      </c>
    </row>
    <row r="1719" spans="1:64" x14ac:dyDescent="0.45">
      <c r="A1719" t="s">
        <v>1104</v>
      </c>
      <c r="B1719" t="s">
        <v>31</v>
      </c>
      <c r="C1719" s="7">
        <v>43745.420138888891</v>
      </c>
      <c r="D1719">
        <v>387.65</v>
      </c>
      <c r="E1719" s="7">
        <v>43747.388888888891</v>
      </c>
      <c r="F1719">
        <v>206.3</v>
      </c>
      <c r="G1719" s="8">
        <v>-0.46779999999999999</v>
      </c>
      <c r="H1719">
        <v>-47612.63</v>
      </c>
      <c r="I1719" s="8">
        <v>-0.48309999999999997</v>
      </c>
      <c r="J1719">
        <v>254.21950000000001</v>
      </c>
      <c r="K1719">
        <v>98548.17</v>
      </c>
      <c r="L1719">
        <v>9627415.0099999998</v>
      </c>
      <c r="M1719">
        <v>69</v>
      </c>
      <c r="N1719">
        <v>-690.04</v>
      </c>
      <c r="O1719" s="8">
        <v>-0.6472</v>
      </c>
      <c r="P1719" s="8">
        <v>9.0499999999999997E-2</v>
      </c>
      <c r="Q1719" t="s">
        <v>610</v>
      </c>
      <c r="S1719" s="2">
        <v>43745</v>
      </c>
      <c r="T1719" t="s">
        <v>1104</v>
      </c>
      <c r="U1719">
        <v>387.65</v>
      </c>
      <c r="V1719">
        <v>206.3</v>
      </c>
      <c r="W1719">
        <f t="shared" si="300"/>
        <v>21164092.654553998</v>
      </c>
      <c r="X1719">
        <f t="shared" si="301"/>
        <v>52910.231636384997</v>
      </c>
      <c r="Y1719">
        <f t="shared" si="291"/>
        <v>125</v>
      </c>
      <c r="Z1719">
        <f t="shared" si="292"/>
        <v>-23411.187499999996</v>
      </c>
      <c r="AA1719">
        <f t="shared" si="293"/>
        <v>21122493.904553998</v>
      </c>
      <c r="AB1719" s="9">
        <f>IFERROR(AA1719/MAX($A$3:AA1719)-1,"")</f>
        <v>-1.9655342980673396E-3</v>
      </c>
      <c r="AG1719" s="2">
        <f t="shared" si="298"/>
        <v>44239</v>
      </c>
      <c r="AH1719">
        <v>26665956.925221514</v>
      </c>
      <c r="AI1719" s="9">
        <f>AH1719/MAX($AH$2:AH1719)-1</f>
        <v>-1.0902337875162371E-2</v>
      </c>
      <c r="AJ1719" s="29">
        <f t="shared" si="294"/>
        <v>1</v>
      </c>
      <c r="AK1719" s="29">
        <f t="shared" si="295"/>
        <v>1</v>
      </c>
      <c r="AL1719" s="30">
        <f t="shared" si="299"/>
        <v>2</v>
      </c>
      <c r="AM1719" s="30">
        <f t="shared" si="296"/>
        <v>2369</v>
      </c>
      <c r="AN1719" s="31">
        <f t="shared" ca="1" si="297"/>
        <v>-1.0902337875162371E-2</v>
      </c>
      <c r="AV1719" t="s">
        <v>1104</v>
      </c>
      <c r="AW1719" t="s">
        <v>31</v>
      </c>
      <c r="AX1719" s="7">
        <v>43745.420138888891</v>
      </c>
      <c r="AY1719">
        <v>387.65</v>
      </c>
      <c r="AZ1719" s="7">
        <v>43747.388888888891</v>
      </c>
      <c r="BA1719">
        <v>206.3</v>
      </c>
      <c r="BB1719" s="8">
        <v>-0.46779999999999999</v>
      </c>
      <c r="BC1719">
        <v>-47612.63</v>
      </c>
      <c r="BD1719" s="8">
        <v>-0.48309999999999997</v>
      </c>
      <c r="BE1719">
        <v>254.21950000000001</v>
      </c>
      <c r="BF1719">
        <v>98548.17</v>
      </c>
      <c r="BG1719">
        <v>9627415.0099999998</v>
      </c>
      <c r="BH1719">
        <v>69</v>
      </c>
      <c r="BI1719">
        <v>-690.04</v>
      </c>
      <c r="BJ1719" s="8">
        <v>-0.6472</v>
      </c>
      <c r="BK1719" s="8">
        <v>9.0499999999999997E-2</v>
      </c>
      <c r="BL1719" t="s">
        <v>610</v>
      </c>
    </row>
    <row r="1720" spans="1:64" x14ac:dyDescent="0.45">
      <c r="A1720" t="s">
        <v>1104</v>
      </c>
      <c r="B1720" t="s">
        <v>31</v>
      </c>
      <c r="C1720" s="7">
        <v>43747.489583333336</v>
      </c>
      <c r="D1720">
        <v>243.35</v>
      </c>
      <c r="E1720" s="7">
        <v>43748.388888888891</v>
      </c>
      <c r="F1720">
        <v>446.95</v>
      </c>
      <c r="G1720" s="8">
        <v>0.8367</v>
      </c>
      <c r="H1720">
        <v>79323.070000000007</v>
      </c>
      <c r="I1720" s="8">
        <v>0.80830000000000002</v>
      </c>
      <c r="J1720">
        <v>403.27539999999999</v>
      </c>
      <c r="K1720">
        <v>98137.08</v>
      </c>
      <c r="L1720">
        <v>9706738.0700000003</v>
      </c>
      <c r="M1720">
        <v>49</v>
      </c>
      <c r="N1720">
        <v>1618.84</v>
      </c>
      <c r="O1720" s="8">
        <v>-0.15429999999999999</v>
      </c>
      <c r="P1720" s="8">
        <v>2.4849000000000001</v>
      </c>
      <c r="Q1720" t="s">
        <v>610</v>
      </c>
      <c r="S1720" s="2">
        <v>43747</v>
      </c>
      <c r="T1720" t="s">
        <v>1104</v>
      </c>
      <c r="U1720">
        <v>243.35</v>
      </c>
      <c r="V1720">
        <v>446.95</v>
      </c>
      <c r="W1720">
        <f t="shared" si="300"/>
        <v>21122493.904553998</v>
      </c>
      <c r="X1720">
        <f t="shared" si="301"/>
        <v>52806.234761385</v>
      </c>
      <c r="Y1720">
        <f t="shared" si="291"/>
        <v>225</v>
      </c>
      <c r="Z1720">
        <f t="shared" si="292"/>
        <v>44256.824999999997</v>
      </c>
      <c r="AA1720" t="str">
        <f t="shared" si="293"/>
        <v/>
      </c>
      <c r="AB1720" s="9" t="str">
        <f>IFERROR(AA1720/MAX($A$3:AA1720)-1,"")</f>
        <v/>
      </c>
      <c r="AG1720" s="2">
        <f t="shared" si="298"/>
        <v>44240</v>
      </c>
      <c r="AH1720">
        <v>26665956.925221514</v>
      </c>
      <c r="AI1720" s="9">
        <f>AH1720/MAX($AH$2:AH1720)-1</f>
        <v>-1.0902337875162371E-2</v>
      </c>
      <c r="AJ1720" s="29">
        <f t="shared" si="294"/>
        <v>1</v>
      </c>
      <c r="AK1720" s="29">
        <f t="shared" si="295"/>
        <v>1</v>
      </c>
      <c r="AL1720" s="30">
        <f t="shared" si="299"/>
        <v>2</v>
      </c>
      <c r="AM1720" s="30">
        <f t="shared" si="296"/>
        <v>2369</v>
      </c>
      <c r="AN1720" s="31">
        <f t="shared" ca="1" si="297"/>
        <v>-1.0902337875162371E-2</v>
      </c>
      <c r="AV1720" t="s">
        <v>1104</v>
      </c>
      <c r="AW1720" t="s">
        <v>31</v>
      </c>
      <c r="AX1720" s="7">
        <v>43747.489583333336</v>
      </c>
      <c r="AY1720">
        <v>243.35</v>
      </c>
      <c r="AZ1720" s="7">
        <v>43748.388888888891</v>
      </c>
      <c r="BA1720">
        <v>446.95</v>
      </c>
      <c r="BB1720" s="8">
        <v>0.8367</v>
      </c>
      <c r="BC1720">
        <v>79323.070000000007</v>
      </c>
      <c r="BD1720" s="8">
        <v>0.80830000000000002</v>
      </c>
      <c r="BE1720">
        <v>403.27539999999999</v>
      </c>
      <c r="BF1720">
        <v>98137.08</v>
      </c>
      <c r="BG1720">
        <v>9706738.0700000003</v>
      </c>
      <c r="BH1720">
        <v>49</v>
      </c>
      <c r="BI1720">
        <v>1618.84</v>
      </c>
      <c r="BJ1720" s="8">
        <v>-0.15429999999999999</v>
      </c>
      <c r="BK1720" s="8">
        <v>2.4849000000000001</v>
      </c>
      <c r="BL1720" t="s">
        <v>610</v>
      </c>
    </row>
    <row r="1721" spans="1:64" x14ac:dyDescent="0.45">
      <c r="A1721" t="s">
        <v>1106</v>
      </c>
      <c r="B1721" t="s">
        <v>31</v>
      </c>
      <c r="C1721" s="7">
        <v>43747.493055555555</v>
      </c>
      <c r="D1721">
        <v>250.1</v>
      </c>
      <c r="E1721" s="7">
        <v>43748.388888888891</v>
      </c>
      <c r="F1721">
        <v>369.6</v>
      </c>
      <c r="G1721" s="8">
        <v>0.4778</v>
      </c>
      <c r="H1721">
        <v>44454.67</v>
      </c>
      <c r="I1721" s="8">
        <v>0.45300000000000001</v>
      </c>
      <c r="J1721">
        <v>392.35210000000001</v>
      </c>
      <c r="K1721">
        <v>98127.26</v>
      </c>
      <c r="L1721">
        <v>9751192.7400000002</v>
      </c>
      <c r="M1721">
        <v>48</v>
      </c>
      <c r="N1721">
        <v>926.14</v>
      </c>
      <c r="O1721" s="8">
        <v>-0.2427</v>
      </c>
      <c r="P1721" s="8">
        <v>2.0459999999999998</v>
      </c>
      <c r="Q1721" t="s">
        <v>610</v>
      </c>
      <c r="S1721" s="2">
        <v>43747</v>
      </c>
      <c r="T1721" t="s">
        <v>1106</v>
      </c>
      <c r="U1721">
        <v>250.1</v>
      </c>
      <c r="V1721">
        <v>369.6</v>
      </c>
      <c r="W1721">
        <f t="shared" si="300"/>
        <v>21122493.904553998</v>
      </c>
      <c r="X1721">
        <f t="shared" si="301"/>
        <v>52806.234761385</v>
      </c>
      <c r="Y1721">
        <f t="shared" si="291"/>
        <v>200</v>
      </c>
      <c r="Z1721">
        <f t="shared" si="292"/>
        <v>22660.6</v>
      </c>
      <c r="AA1721" t="str">
        <f t="shared" si="293"/>
        <v/>
      </c>
      <c r="AB1721" s="9" t="str">
        <f>IFERROR(AA1721/MAX($A$3:AA1721)-1,"")</f>
        <v/>
      </c>
      <c r="AG1721" s="2">
        <f t="shared" si="298"/>
        <v>44241</v>
      </c>
      <c r="AH1721">
        <v>26665956.925221514</v>
      </c>
      <c r="AI1721" s="9">
        <f>AH1721/MAX($AH$2:AH1721)-1</f>
        <v>-1.0902337875162371E-2</v>
      </c>
      <c r="AJ1721" s="29">
        <f t="shared" si="294"/>
        <v>1</v>
      </c>
      <c r="AK1721" s="29">
        <f t="shared" si="295"/>
        <v>1</v>
      </c>
      <c r="AL1721" s="30">
        <f t="shared" si="299"/>
        <v>2</v>
      </c>
      <c r="AM1721" s="30">
        <f t="shared" si="296"/>
        <v>2369</v>
      </c>
      <c r="AN1721" s="31">
        <f t="shared" ca="1" si="297"/>
        <v>-1.0902337875162371E-2</v>
      </c>
      <c r="AV1721" t="s">
        <v>1106</v>
      </c>
      <c r="AW1721" t="s">
        <v>31</v>
      </c>
      <c r="AX1721" s="7">
        <v>43747.493055555555</v>
      </c>
      <c r="AY1721">
        <v>250.1</v>
      </c>
      <c r="AZ1721" s="7">
        <v>43748.388888888891</v>
      </c>
      <c r="BA1721">
        <v>369.6</v>
      </c>
      <c r="BB1721" s="8">
        <v>0.4778</v>
      </c>
      <c r="BC1721">
        <v>44454.67</v>
      </c>
      <c r="BD1721" s="8">
        <v>0.45300000000000001</v>
      </c>
      <c r="BE1721">
        <v>392.35210000000001</v>
      </c>
      <c r="BF1721">
        <v>98127.26</v>
      </c>
      <c r="BG1721">
        <v>9751192.7400000002</v>
      </c>
      <c r="BH1721">
        <v>48</v>
      </c>
      <c r="BI1721">
        <v>926.14</v>
      </c>
      <c r="BJ1721" s="8">
        <v>-0.2427</v>
      </c>
      <c r="BK1721" s="8">
        <v>2.0459999999999998</v>
      </c>
      <c r="BL1721" t="s">
        <v>610</v>
      </c>
    </row>
    <row r="1722" spans="1:64" x14ac:dyDescent="0.45">
      <c r="A1722" t="s">
        <v>1106</v>
      </c>
      <c r="B1722" t="s">
        <v>31</v>
      </c>
      <c r="C1722" s="7">
        <v>43747.496527777781</v>
      </c>
      <c r="D1722">
        <v>274.3</v>
      </c>
      <c r="E1722" s="7">
        <v>43748.385416666664</v>
      </c>
      <c r="F1722">
        <v>392.3</v>
      </c>
      <c r="G1722" s="8">
        <v>0.43020000000000003</v>
      </c>
      <c r="H1722">
        <v>46043.8</v>
      </c>
      <c r="I1722" s="8">
        <v>0.40589999999999998</v>
      </c>
      <c r="J1722">
        <v>413.56459999999998</v>
      </c>
      <c r="K1722">
        <v>113440.77</v>
      </c>
      <c r="L1722">
        <v>12734196.73</v>
      </c>
      <c r="M1722">
        <v>46</v>
      </c>
      <c r="N1722">
        <v>1000.95</v>
      </c>
      <c r="O1722" s="8">
        <v>-0.1227</v>
      </c>
      <c r="P1722" s="8">
        <v>1.7773000000000001</v>
      </c>
      <c r="Q1722" t="s">
        <v>610</v>
      </c>
      <c r="S1722" s="2">
        <v>43747</v>
      </c>
      <c r="T1722" t="s">
        <v>1106</v>
      </c>
      <c r="U1722">
        <v>274.3</v>
      </c>
      <c r="V1722">
        <v>392.3</v>
      </c>
      <c r="W1722">
        <f t="shared" si="300"/>
        <v>21122493.904553998</v>
      </c>
      <c r="X1722">
        <f t="shared" si="301"/>
        <v>52806.234761385</v>
      </c>
      <c r="Y1722">
        <f t="shared" si="291"/>
        <v>200</v>
      </c>
      <c r="Z1722">
        <f t="shared" si="292"/>
        <v>22266.799999999999</v>
      </c>
      <c r="AA1722" t="str">
        <f t="shared" si="293"/>
        <v/>
      </c>
      <c r="AB1722" s="9" t="str">
        <f>IFERROR(AA1722/MAX($A$3:AA1722)-1,"")</f>
        <v/>
      </c>
      <c r="AG1722" s="2">
        <f t="shared" si="298"/>
        <v>44242</v>
      </c>
      <c r="AH1722">
        <v>27018847.175221514</v>
      </c>
      <c r="AI1722" s="9">
        <f>AH1722/MAX($AH$2:AH1722)-1</f>
        <v>0</v>
      </c>
      <c r="AJ1722" s="29">
        <f t="shared" si="294"/>
        <v>1</v>
      </c>
      <c r="AK1722" s="29">
        <f t="shared" si="295"/>
        <v>1</v>
      </c>
      <c r="AL1722" s="30">
        <f t="shared" si="299"/>
        <v>2</v>
      </c>
      <c r="AM1722" s="30">
        <f t="shared" si="296"/>
        <v>2369</v>
      </c>
      <c r="AN1722" s="31">
        <f t="shared" ca="1" si="297"/>
        <v>0</v>
      </c>
      <c r="AV1722" t="s">
        <v>1106</v>
      </c>
      <c r="AW1722" t="s">
        <v>31</v>
      </c>
      <c r="AX1722" s="7">
        <v>43747.496527777781</v>
      </c>
      <c r="AY1722">
        <v>274.3</v>
      </c>
      <c r="AZ1722" s="7">
        <v>43748.385416666664</v>
      </c>
      <c r="BA1722">
        <v>392.3</v>
      </c>
      <c r="BB1722" s="8">
        <v>0.43020000000000003</v>
      </c>
      <c r="BC1722">
        <v>46043.8</v>
      </c>
      <c r="BD1722" s="8">
        <v>0.40589999999999998</v>
      </c>
      <c r="BE1722">
        <v>413.56459999999998</v>
      </c>
      <c r="BF1722">
        <v>113440.77</v>
      </c>
      <c r="BG1722">
        <v>12734196.73</v>
      </c>
      <c r="BH1722">
        <v>46</v>
      </c>
      <c r="BI1722">
        <v>1000.95</v>
      </c>
      <c r="BJ1722" s="8">
        <v>-0.1227</v>
      </c>
      <c r="BK1722" s="8">
        <v>1.7773000000000001</v>
      </c>
      <c r="BL1722" t="s">
        <v>610</v>
      </c>
    </row>
    <row r="1723" spans="1:64" x14ac:dyDescent="0.45">
      <c r="A1723" t="s">
        <v>1112</v>
      </c>
      <c r="B1723" t="s">
        <v>31</v>
      </c>
      <c r="C1723" s="7">
        <v>43747.5</v>
      </c>
      <c r="D1723">
        <v>269.75</v>
      </c>
      <c r="E1723" s="7">
        <v>43748.385416666664</v>
      </c>
      <c r="F1723">
        <v>318.89999999999998</v>
      </c>
      <c r="G1723" s="8">
        <v>0.1822</v>
      </c>
      <c r="H1723">
        <v>18192.23</v>
      </c>
      <c r="I1723" s="8">
        <v>0.16039999999999999</v>
      </c>
      <c r="J1723">
        <v>420.49829999999997</v>
      </c>
      <c r="K1723">
        <v>113429.42</v>
      </c>
      <c r="L1723">
        <v>12752388.960000001</v>
      </c>
      <c r="M1723">
        <v>45</v>
      </c>
      <c r="N1723">
        <v>404.27</v>
      </c>
      <c r="O1723" s="8">
        <v>-0.19</v>
      </c>
      <c r="P1723" s="8">
        <v>1.4628000000000001</v>
      </c>
      <c r="Q1723" t="s">
        <v>610</v>
      </c>
      <c r="S1723" s="2">
        <v>43747</v>
      </c>
      <c r="T1723" t="s">
        <v>1112</v>
      </c>
      <c r="U1723">
        <v>269.75</v>
      </c>
      <c r="V1723">
        <v>318.89999999999998</v>
      </c>
      <c r="W1723">
        <f t="shared" si="300"/>
        <v>21122493.904553998</v>
      </c>
      <c r="X1723">
        <f t="shared" si="301"/>
        <v>52806.234761385</v>
      </c>
      <c r="Y1723">
        <f t="shared" si="291"/>
        <v>200</v>
      </c>
      <c r="Z1723">
        <f t="shared" si="292"/>
        <v>8652.6999999999935</v>
      </c>
      <c r="AA1723">
        <f t="shared" si="293"/>
        <v>21220330.829553999</v>
      </c>
      <c r="AB1723" s="9">
        <f>IFERROR(AA1723/MAX($A$3:AA1723)-1,"")</f>
        <v>0</v>
      </c>
      <c r="AG1723" s="2">
        <f t="shared" si="298"/>
        <v>44243</v>
      </c>
      <c r="AH1723">
        <v>27014408.000221513</v>
      </c>
      <c r="AI1723" s="9">
        <f>AH1723/MAX($AH$2:AH1723)-1</f>
        <v>-1.6429920089533478E-4</v>
      </c>
      <c r="AJ1723" s="29">
        <f t="shared" si="294"/>
        <v>1</v>
      </c>
      <c r="AK1723" s="29">
        <f t="shared" si="295"/>
        <v>1</v>
      </c>
      <c r="AL1723" s="30">
        <f t="shared" si="299"/>
        <v>2</v>
      </c>
      <c r="AM1723" s="30">
        <f t="shared" si="296"/>
        <v>2369</v>
      </c>
      <c r="AN1723" s="31">
        <f t="shared" ca="1" si="297"/>
        <v>-1.6429920089533478E-4</v>
      </c>
      <c r="AV1723" t="s">
        <v>1112</v>
      </c>
      <c r="AW1723" t="s">
        <v>31</v>
      </c>
      <c r="AX1723" s="7">
        <v>43747.5</v>
      </c>
      <c r="AY1723">
        <v>269.75</v>
      </c>
      <c r="AZ1723" s="7">
        <v>43748.385416666664</v>
      </c>
      <c r="BA1723">
        <v>318.89999999999998</v>
      </c>
      <c r="BB1723" s="8">
        <v>0.1822</v>
      </c>
      <c r="BC1723">
        <v>18192.23</v>
      </c>
      <c r="BD1723" s="8">
        <v>0.16039999999999999</v>
      </c>
      <c r="BE1723">
        <v>420.49829999999997</v>
      </c>
      <c r="BF1723">
        <v>113429.42</v>
      </c>
      <c r="BG1723">
        <v>12752388.960000001</v>
      </c>
      <c r="BH1723">
        <v>45</v>
      </c>
      <c r="BI1723">
        <v>404.27</v>
      </c>
      <c r="BJ1723" s="8">
        <v>-0.19</v>
      </c>
      <c r="BK1723" s="8">
        <v>1.4628000000000001</v>
      </c>
      <c r="BL1723" t="s">
        <v>610</v>
      </c>
    </row>
    <row r="1724" spans="1:64" x14ac:dyDescent="0.45">
      <c r="A1724" t="s">
        <v>1111</v>
      </c>
      <c r="B1724" t="s">
        <v>31</v>
      </c>
      <c r="C1724" s="7">
        <v>43748.395833333336</v>
      </c>
      <c r="D1724">
        <v>171.1</v>
      </c>
      <c r="E1724" s="7">
        <v>43748.635416666664</v>
      </c>
      <c r="F1724">
        <v>293.89999999999998</v>
      </c>
      <c r="G1724" s="8">
        <v>0.7177</v>
      </c>
      <c r="H1724">
        <v>78556.240000000005</v>
      </c>
      <c r="I1724" s="8">
        <v>0.6905</v>
      </c>
      <c r="J1724">
        <v>664.88570000000004</v>
      </c>
      <c r="K1724">
        <v>113761.95</v>
      </c>
      <c r="L1724">
        <v>12830945.210000001</v>
      </c>
      <c r="M1724">
        <v>70</v>
      </c>
      <c r="N1724">
        <v>1122.23</v>
      </c>
      <c r="O1724" s="8">
        <v>-0.44919999999999999</v>
      </c>
      <c r="P1724" s="8">
        <v>1.2045999999999999</v>
      </c>
      <c r="Q1724" t="s">
        <v>610</v>
      </c>
      <c r="S1724" s="2">
        <v>43748</v>
      </c>
      <c r="T1724" t="s">
        <v>1111</v>
      </c>
      <c r="U1724">
        <v>171.1</v>
      </c>
      <c r="V1724">
        <v>293.89999999999998</v>
      </c>
      <c r="W1724">
        <f t="shared" si="300"/>
        <v>21220330.829553999</v>
      </c>
      <c r="X1724">
        <f t="shared" si="301"/>
        <v>53050.827073884997</v>
      </c>
      <c r="Y1724">
        <f t="shared" si="291"/>
        <v>300</v>
      </c>
      <c r="Z1724">
        <f t="shared" si="292"/>
        <v>35444.999999999985</v>
      </c>
      <c r="AA1724" t="str">
        <f t="shared" si="293"/>
        <v/>
      </c>
      <c r="AB1724" s="9" t="str">
        <f>IFERROR(AA1724/MAX($A$3:AA1724)-1,"")</f>
        <v/>
      </c>
      <c r="AG1724" s="2">
        <f t="shared" si="298"/>
        <v>44244</v>
      </c>
      <c r="AH1724">
        <v>26843735.937721513</v>
      </c>
      <c r="AI1724" s="9">
        <f>AH1724/MAX($AH$2:AH1724)-1</f>
        <v>-6.4810773148231693E-3</v>
      </c>
      <c r="AJ1724" s="29">
        <f t="shared" si="294"/>
        <v>1</v>
      </c>
      <c r="AK1724" s="29">
        <f t="shared" si="295"/>
        <v>1</v>
      </c>
      <c r="AL1724" s="30">
        <f t="shared" si="299"/>
        <v>2</v>
      </c>
      <c r="AM1724" s="30">
        <f t="shared" si="296"/>
        <v>2369</v>
      </c>
      <c r="AN1724" s="31">
        <f t="shared" ca="1" si="297"/>
        <v>-6.4810773148231693E-3</v>
      </c>
      <c r="AV1724" t="s">
        <v>1111</v>
      </c>
      <c r="AW1724" t="s">
        <v>31</v>
      </c>
      <c r="AX1724" s="7">
        <v>43748.395833333336</v>
      </c>
      <c r="AY1724">
        <v>171.1</v>
      </c>
      <c r="AZ1724" s="7">
        <v>43748.635416666664</v>
      </c>
      <c r="BA1724">
        <v>293.89999999999998</v>
      </c>
      <c r="BB1724" s="8">
        <v>0.7177</v>
      </c>
      <c r="BC1724">
        <v>78556.240000000005</v>
      </c>
      <c r="BD1724" s="8">
        <v>0.6905</v>
      </c>
      <c r="BE1724">
        <v>664.88570000000004</v>
      </c>
      <c r="BF1724">
        <v>113761.95</v>
      </c>
      <c r="BG1724">
        <v>12830945.210000001</v>
      </c>
      <c r="BH1724">
        <v>70</v>
      </c>
      <c r="BI1724">
        <v>1122.23</v>
      </c>
      <c r="BJ1724" s="8">
        <v>-0.44919999999999999</v>
      </c>
      <c r="BK1724" s="8">
        <v>1.2045999999999999</v>
      </c>
      <c r="BL1724" t="s">
        <v>610</v>
      </c>
    </row>
    <row r="1725" spans="1:64" x14ac:dyDescent="0.45">
      <c r="A1725" t="s">
        <v>1110</v>
      </c>
      <c r="B1725" t="s">
        <v>31</v>
      </c>
      <c r="C1725" s="7">
        <v>43748.40625</v>
      </c>
      <c r="D1725">
        <v>145.85</v>
      </c>
      <c r="E1725" s="7">
        <v>43748.635416666664</v>
      </c>
      <c r="F1725">
        <v>193.6</v>
      </c>
      <c r="G1725" s="8">
        <v>0.32740000000000002</v>
      </c>
      <c r="H1725">
        <v>34578.89</v>
      </c>
      <c r="I1725" s="8">
        <v>0.30409999999999998</v>
      </c>
      <c r="J1725">
        <v>779.58529999999996</v>
      </c>
      <c r="K1725">
        <v>113702.52</v>
      </c>
      <c r="L1725">
        <v>12865524.1</v>
      </c>
      <c r="M1725">
        <v>67</v>
      </c>
      <c r="N1725">
        <v>516.1</v>
      </c>
      <c r="O1725" s="8">
        <v>-0.5776</v>
      </c>
      <c r="P1725" s="8">
        <v>0.9194</v>
      </c>
      <c r="Q1725" t="s">
        <v>610</v>
      </c>
      <c r="S1725" s="2">
        <v>43748</v>
      </c>
      <c r="T1725" t="s">
        <v>1110</v>
      </c>
      <c r="U1725">
        <v>145.85</v>
      </c>
      <c r="V1725">
        <v>193.6</v>
      </c>
      <c r="W1725">
        <f t="shared" si="300"/>
        <v>21220330.829553999</v>
      </c>
      <c r="X1725">
        <f t="shared" si="301"/>
        <v>53050.827073884997</v>
      </c>
      <c r="Y1725">
        <f t="shared" si="291"/>
        <v>375</v>
      </c>
      <c r="Z1725">
        <f t="shared" si="292"/>
        <v>16633.312499999993</v>
      </c>
      <c r="AA1725" t="str">
        <f t="shared" si="293"/>
        <v/>
      </c>
      <c r="AB1725" s="9" t="str">
        <f>IFERROR(AA1725/MAX($A$3:AA1725)-1,"")</f>
        <v/>
      </c>
      <c r="AG1725" s="2">
        <f t="shared" si="298"/>
        <v>44245</v>
      </c>
      <c r="AH1725">
        <v>26879870.900221512</v>
      </c>
      <c r="AI1725" s="9">
        <f>AH1725/MAX($AH$2:AH1725)-1</f>
        <v>-5.1436789326619881E-3</v>
      </c>
      <c r="AJ1725" s="29">
        <f t="shared" si="294"/>
        <v>1</v>
      </c>
      <c r="AK1725" s="29">
        <f t="shared" si="295"/>
        <v>1</v>
      </c>
      <c r="AL1725" s="30">
        <f t="shared" si="299"/>
        <v>2</v>
      </c>
      <c r="AM1725" s="30">
        <f t="shared" si="296"/>
        <v>2369</v>
      </c>
      <c r="AN1725" s="31">
        <f t="shared" ca="1" si="297"/>
        <v>-5.1436789326619881E-3</v>
      </c>
      <c r="AV1725" t="s">
        <v>1110</v>
      </c>
      <c r="AW1725" t="s">
        <v>31</v>
      </c>
      <c r="AX1725" s="7">
        <v>43748.40625</v>
      </c>
      <c r="AY1725">
        <v>145.85</v>
      </c>
      <c r="AZ1725" s="7">
        <v>43748.635416666664</v>
      </c>
      <c r="BA1725">
        <v>193.6</v>
      </c>
      <c r="BB1725" s="8">
        <v>0.32740000000000002</v>
      </c>
      <c r="BC1725">
        <v>34578.89</v>
      </c>
      <c r="BD1725" s="8">
        <v>0.30409999999999998</v>
      </c>
      <c r="BE1725">
        <v>779.58529999999996</v>
      </c>
      <c r="BF1725">
        <v>113702.52</v>
      </c>
      <c r="BG1725">
        <v>12865524.1</v>
      </c>
      <c r="BH1725">
        <v>67</v>
      </c>
      <c r="BI1725">
        <v>516.1</v>
      </c>
      <c r="BJ1725" s="8">
        <v>-0.5776</v>
      </c>
      <c r="BK1725" s="8">
        <v>0.9194</v>
      </c>
      <c r="BL1725" t="s">
        <v>610</v>
      </c>
    </row>
    <row r="1726" spans="1:64" x14ac:dyDescent="0.45">
      <c r="A1726" t="s">
        <v>1175</v>
      </c>
      <c r="B1726" t="s">
        <v>31</v>
      </c>
      <c r="C1726" s="7">
        <v>43748.479166666664</v>
      </c>
      <c r="D1726">
        <v>495.85</v>
      </c>
      <c r="E1726" s="7">
        <v>43749.388888888891</v>
      </c>
      <c r="F1726">
        <v>280.55</v>
      </c>
      <c r="G1726" s="8">
        <v>-0.43419999999999997</v>
      </c>
      <c r="H1726">
        <v>-44426.54</v>
      </c>
      <c r="I1726" s="8">
        <v>-0.44990000000000002</v>
      </c>
      <c r="J1726">
        <v>199.16499999999999</v>
      </c>
      <c r="K1726">
        <v>98755.96</v>
      </c>
      <c r="L1726">
        <v>9706766.1999999993</v>
      </c>
      <c r="M1726">
        <v>52</v>
      </c>
      <c r="N1726">
        <v>-854.36</v>
      </c>
      <c r="O1726" s="8">
        <v>-0.43419999999999997</v>
      </c>
      <c r="P1726" s="8">
        <v>0.10920000000000001</v>
      </c>
      <c r="Q1726" t="s">
        <v>610</v>
      </c>
      <c r="S1726" s="2">
        <v>43748</v>
      </c>
      <c r="T1726" t="s">
        <v>1175</v>
      </c>
      <c r="U1726">
        <v>495.85</v>
      </c>
      <c r="V1726">
        <v>280.55</v>
      </c>
      <c r="W1726">
        <f t="shared" si="300"/>
        <v>21220330.829553999</v>
      </c>
      <c r="X1726">
        <f t="shared" si="301"/>
        <v>53050.827073884997</v>
      </c>
      <c r="Y1726">
        <f t="shared" si="291"/>
        <v>100</v>
      </c>
      <c r="Z1726">
        <f t="shared" si="292"/>
        <v>-22306.400000000001</v>
      </c>
      <c r="AA1726" t="str">
        <f t="shared" si="293"/>
        <v/>
      </c>
      <c r="AB1726" s="9" t="str">
        <f>IFERROR(AA1726/MAX($A$3:AA1726)-1,"")</f>
        <v/>
      </c>
      <c r="AG1726" s="2">
        <f t="shared" si="298"/>
        <v>44246</v>
      </c>
      <c r="AH1726">
        <v>26834114.525221512</v>
      </c>
      <c r="AI1726" s="9">
        <f>AH1726/MAX($AH$2:AH1726)-1</f>
        <v>-6.8371773526080259E-3</v>
      </c>
      <c r="AJ1726" s="29">
        <f t="shared" si="294"/>
        <v>1</v>
      </c>
      <c r="AK1726" s="29">
        <f t="shared" si="295"/>
        <v>1</v>
      </c>
      <c r="AL1726" s="30">
        <f t="shared" si="299"/>
        <v>2</v>
      </c>
      <c r="AM1726" s="30">
        <f t="shared" si="296"/>
        <v>2369</v>
      </c>
      <c r="AN1726" s="31">
        <f t="shared" ca="1" si="297"/>
        <v>-6.8371773526080259E-3</v>
      </c>
      <c r="AV1726" t="s">
        <v>1175</v>
      </c>
      <c r="AW1726" t="s">
        <v>31</v>
      </c>
      <c r="AX1726" s="7">
        <v>43748.479166666664</v>
      </c>
      <c r="AY1726">
        <v>495.85</v>
      </c>
      <c r="AZ1726" s="7">
        <v>43749.388888888891</v>
      </c>
      <c r="BA1726">
        <v>280.55</v>
      </c>
      <c r="BB1726" s="8">
        <v>-0.43419999999999997</v>
      </c>
      <c r="BC1726">
        <v>-44426.54</v>
      </c>
      <c r="BD1726" s="8">
        <v>-0.44990000000000002</v>
      </c>
      <c r="BE1726">
        <v>199.16499999999999</v>
      </c>
      <c r="BF1726">
        <v>98755.96</v>
      </c>
      <c r="BG1726">
        <v>9706766.1999999993</v>
      </c>
      <c r="BH1726">
        <v>52</v>
      </c>
      <c r="BI1726">
        <v>-854.36</v>
      </c>
      <c r="BJ1726" s="8">
        <v>-0.43419999999999997</v>
      </c>
      <c r="BK1726" s="8">
        <v>0.10920000000000001</v>
      </c>
      <c r="BL1726" t="s">
        <v>610</v>
      </c>
    </row>
    <row r="1727" spans="1:64" x14ac:dyDescent="0.45">
      <c r="A1727" t="s">
        <v>1107</v>
      </c>
      <c r="B1727" t="s">
        <v>31</v>
      </c>
      <c r="C1727" s="7">
        <v>43748.545138888891</v>
      </c>
      <c r="D1727">
        <v>452.95</v>
      </c>
      <c r="E1727" s="7">
        <v>43749.388888888891</v>
      </c>
      <c r="F1727">
        <v>241.15</v>
      </c>
      <c r="G1727" s="8">
        <v>-0.46760000000000002</v>
      </c>
      <c r="H1727">
        <v>-47677.69</v>
      </c>
      <c r="I1727" s="8">
        <v>-0.4829</v>
      </c>
      <c r="J1727">
        <v>217.9641</v>
      </c>
      <c r="K1727">
        <v>98726.86</v>
      </c>
      <c r="L1727">
        <v>9659088.5099999998</v>
      </c>
      <c r="M1727">
        <v>33</v>
      </c>
      <c r="N1727">
        <v>-1444.78</v>
      </c>
      <c r="O1727" s="8">
        <v>-0.46760000000000002</v>
      </c>
      <c r="P1727" s="8">
        <v>0.10390000000000001</v>
      </c>
      <c r="Q1727" t="s">
        <v>610</v>
      </c>
      <c r="S1727" s="2">
        <v>43748</v>
      </c>
      <c r="T1727" t="s">
        <v>1107</v>
      </c>
      <c r="U1727">
        <v>452.95</v>
      </c>
      <c r="V1727">
        <v>241.15</v>
      </c>
      <c r="W1727">
        <f t="shared" si="300"/>
        <v>21220330.829553999</v>
      </c>
      <c r="X1727">
        <f t="shared" si="301"/>
        <v>53050.827073884997</v>
      </c>
      <c r="Y1727">
        <f t="shared" si="291"/>
        <v>125</v>
      </c>
      <c r="Z1727">
        <f t="shared" si="292"/>
        <v>-27342.624999999996</v>
      </c>
      <c r="AA1727">
        <f t="shared" si="293"/>
        <v>21222760.117054</v>
      </c>
      <c r="AB1727" s="9">
        <f>IFERROR(AA1727/MAX($A$3:AA1727)-1,"")</f>
        <v>0</v>
      </c>
      <c r="AG1727" s="2">
        <f t="shared" si="298"/>
        <v>44247</v>
      </c>
      <c r="AH1727">
        <v>26834114.525221512</v>
      </c>
      <c r="AI1727" s="9">
        <f>AH1727/MAX($AH$2:AH1727)-1</f>
        <v>-6.8371773526080259E-3</v>
      </c>
      <c r="AJ1727" s="29">
        <f t="shared" si="294"/>
        <v>1</v>
      </c>
      <c r="AK1727" s="29">
        <f t="shared" si="295"/>
        <v>1</v>
      </c>
      <c r="AL1727" s="30">
        <f t="shared" si="299"/>
        <v>2</v>
      </c>
      <c r="AM1727" s="30">
        <f t="shared" si="296"/>
        <v>2369</v>
      </c>
      <c r="AN1727" s="31">
        <f t="shared" ca="1" si="297"/>
        <v>-6.8371773526080259E-3</v>
      </c>
      <c r="AV1727" t="s">
        <v>1107</v>
      </c>
      <c r="AW1727" t="s">
        <v>31</v>
      </c>
      <c r="AX1727" s="7">
        <v>43748.545138888891</v>
      </c>
      <c r="AY1727">
        <v>452.95</v>
      </c>
      <c r="AZ1727" s="7">
        <v>43749.388888888891</v>
      </c>
      <c r="BA1727">
        <v>241.15</v>
      </c>
      <c r="BB1727" s="8">
        <v>-0.46760000000000002</v>
      </c>
      <c r="BC1727">
        <v>-47677.69</v>
      </c>
      <c r="BD1727" s="8">
        <v>-0.4829</v>
      </c>
      <c r="BE1727">
        <v>217.9641</v>
      </c>
      <c r="BF1727">
        <v>98726.86</v>
      </c>
      <c r="BG1727">
        <v>9659088.5099999998</v>
      </c>
      <c r="BH1727">
        <v>33</v>
      </c>
      <c r="BI1727">
        <v>-1444.78</v>
      </c>
      <c r="BJ1727" s="8">
        <v>-0.46760000000000002</v>
      </c>
      <c r="BK1727" s="8">
        <v>0.10390000000000001</v>
      </c>
      <c r="BL1727" t="s">
        <v>610</v>
      </c>
    </row>
    <row r="1728" spans="1:64" x14ac:dyDescent="0.45">
      <c r="A1728" t="s">
        <v>1135</v>
      </c>
      <c r="B1728" t="s">
        <v>31</v>
      </c>
      <c r="C1728" s="7">
        <v>43749.399305555555</v>
      </c>
      <c r="D1728">
        <v>521</v>
      </c>
      <c r="E1728" s="7">
        <v>43752.385416666664</v>
      </c>
      <c r="F1728">
        <v>355.45</v>
      </c>
      <c r="G1728" s="8">
        <v>-0.31780000000000003</v>
      </c>
      <c r="H1728">
        <v>-38251.370000000003</v>
      </c>
      <c r="I1728" s="8">
        <v>-0.33460000000000001</v>
      </c>
      <c r="J1728">
        <v>219.43879999999999</v>
      </c>
      <c r="K1728">
        <v>114327.63</v>
      </c>
      <c r="L1728">
        <v>12827272.73</v>
      </c>
      <c r="M1728">
        <v>74</v>
      </c>
      <c r="N1728">
        <v>-516.91</v>
      </c>
      <c r="O1728" s="8">
        <v>-0.5927</v>
      </c>
      <c r="P1728" s="8">
        <v>4.5699999999999998E-2</v>
      </c>
      <c r="Q1728" t="s">
        <v>610</v>
      </c>
      <c r="S1728" s="2">
        <v>43749</v>
      </c>
      <c r="T1728" t="s">
        <v>1135</v>
      </c>
      <c r="U1728">
        <v>521</v>
      </c>
      <c r="V1728">
        <v>355.45</v>
      </c>
      <c r="W1728">
        <f t="shared" si="300"/>
        <v>21222760.117054</v>
      </c>
      <c r="X1728">
        <f t="shared" si="301"/>
        <v>53056.900292635</v>
      </c>
      <c r="Y1728">
        <f t="shared" si="291"/>
        <v>100</v>
      </c>
      <c r="Z1728">
        <f t="shared" si="292"/>
        <v>-17431.450000000008</v>
      </c>
      <c r="AA1728" t="str">
        <f t="shared" si="293"/>
        <v/>
      </c>
      <c r="AB1728" s="9" t="str">
        <f>IFERROR(AA1728/MAX($A$3:AA1728)-1,"")</f>
        <v/>
      </c>
      <c r="AG1728" s="2">
        <f t="shared" si="298"/>
        <v>44248</v>
      </c>
      <c r="AH1728">
        <v>26834114.525221512</v>
      </c>
      <c r="AI1728" s="9">
        <f>AH1728/MAX($AH$2:AH1728)-1</f>
        <v>-6.8371773526080259E-3</v>
      </c>
      <c r="AJ1728" s="29">
        <f t="shared" si="294"/>
        <v>1</v>
      </c>
      <c r="AK1728" s="29">
        <f t="shared" si="295"/>
        <v>1</v>
      </c>
      <c r="AL1728" s="30">
        <f t="shared" si="299"/>
        <v>2</v>
      </c>
      <c r="AM1728" s="30">
        <f t="shared" si="296"/>
        <v>2369</v>
      </c>
      <c r="AN1728" s="31">
        <f t="shared" ca="1" si="297"/>
        <v>-6.8371773526080259E-3</v>
      </c>
      <c r="AV1728" t="s">
        <v>1135</v>
      </c>
      <c r="AW1728" t="s">
        <v>31</v>
      </c>
      <c r="AX1728" s="7">
        <v>43749.399305555555</v>
      </c>
      <c r="AY1728">
        <v>521</v>
      </c>
      <c r="AZ1728" s="7">
        <v>43752.385416666664</v>
      </c>
      <c r="BA1728">
        <v>355.45</v>
      </c>
      <c r="BB1728" s="8">
        <v>-0.31780000000000003</v>
      </c>
      <c r="BC1728">
        <v>-38251.370000000003</v>
      </c>
      <c r="BD1728" s="8">
        <v>-0.33460000000000001</v>
      </c>
      <c r="BE1728">
        <v>219.43879999999999</v>
      </c>
      <c r="BF1728">
        <v>114327.63</v>
      </c>
      <c r="BG1728">
        <v>12827272.73</v>
      </c>
      <c r="BH1728">
        <v>74</v>
      </c>
      <c r="BI1728">
        <v>-516.91</v>
      </c>
      <c r="BJ1728" s="8">
        <v>-0.5927</v>
      </c>
      <c r="BK1728" s="8">
        <v>4.5699999999999998E-2</v>
      </c>
      <c r="BL1728" t="s">
        <v>610</v>
      </c>
    </row>
    <row r="1729" spans="1:64" x14ac:dyDescent="0.45">
      <c r="A1729" t="s">
        <v>1169</v>
      </c>
      <c r="B1729" t="s">
        <v>31</v>
      </c>
      <c r="C1729" s="7">
        <v>43749.444444444445</v>
      </c>
      <c r="D1729">
        <v>480.6</v>
      </c>
      <c r="E1729" s="7">
        <v>43752.388888888891</v>
      </c>
      <c r="F1729">
        <v>339.9</v>
      </c>
      <c r="G1729" s="8">
        <v>-0.2928</v>
      </c>
      <c r="H1729">
        <v>-30455.02</v>
      </c>
      <c r="I1729" s="8">
        <v>-0.30980000000000002</v>
      </c>
      <c r="J1729">
        <v>204.5265</v>
      </c>
      <c r="K1729">
        <v>98295.44</v>
      </c>
      <c r="L1729">
        <v>9628633.4900000002</v>
      </c>
      <c r="M1729">
        <v>62</v>
      </c>
      <c r="N1729">
        <v>-491.21</v>
      </c>
      <c r="O1729" s="8">
        <v>-0.41520000000000001</v>
      </c>
      <c r="P1729" s="8">
        <v>0.37109999999999999</v>
      </c>
      <c r="Q1729" t="s">
        <v>610</v>
      </c>
      <c r="S1729" s="2">
        <v>43749</v>
      </c>
      <c r="T1729" t="s">
        <v>1169</v>
      </c>
      <c r="U1729">
        <v>480.6</v>
      </c>
      <c r="V1729">
        <v>339.9</v>
      </c>
      <c r="W1729">
        <f t="shared" si="300"/>
        <v>21222760.117054</v>
      </c>
      <c r="X1729">
        <f t="shared" si="301"/>
        <v>53056.900292635</v>
      </c>
      <c r="Y1729">
        <f t="shared" si="291"/>
        <v>100</v>
      </c>
      <c r="Z1729">
        <f t="shared" si="292"/>
        <v>-14890.500000000004</v>
      </c>
      <c r="AA1729" t="str">
        <f t="shared" si="293"/>
        <v/>
      </c>
      <c r="AB1729" s="9" t="str">
        <f>IFERROR(AA1729/MAX($A$3:AA1729)-1,"")</f>
        <v/>
      </c>
      <c r="AG1729" s="2">
        <f t="shared" si="298"/>
        <v>44249</v>
      </c>
      <c r="AH1729">
        <v>26808735.61272151</v>
      </c>
      <c r="AI1729" s="9">
        <f>AH1729/MAX($AH$2:AH1729)-1</f>
        <v>-7.7764813997206472E-3</v>
      </c>
      <c r="AJ1729" s="29">
        <f t="shared" si="294"/>
        <v>1</v>
      </c>
      <c r="AK1729" s="29">
        <f t="shared" si="295"/>
        <v>1</v>
      </c>
      <c r="AL1729" s="30">
        <f t="shared" si="299"/>
        <v>2</v>
      </c>
      <c r="AM1729" s="30">
        <f t="shared" si="296"/>
        <v>2369</v>
      </c>
      <c r="AN1729" s="31">
        <f t="shared" ca="1" si="297"/>
        <v>-7.7764813997206472E-3</v>
      </c>
      <c r="AV1729" t="s">
        <v>1169</v>
      </c>
      <c r="AW1729" t="s">
        <v>31</v>
      </c>
      <c r="AX1729" s="7">
        <v>43749.444444444445</v>
      </c>
      <c r="AY1729">
        <v>480.6</v>
      </c>
      <c r="AZ1729" s="7">
        <v>43752.388888888891</v>
      </c>
      <c r="BA1729">
        <v>339.9</v>
      </c>
      <c r="BB1729" s="8">
        <v>-0.2928</v>
      </c>
      <c r="BC1729">
        <v>-30455.02</v>
      </c>
      <c r="BD1729" s="8">
        <v>-0.30980000000000002</v>
      </c>
      <c r="BE1729">
        <v>204.5265</v>
      </c>
      <c r="BF1729">
        <v>98295.44</v>
      </c>
      <c r="BG1729">
        <v>9628633.4900000002</v>
      </c>
      <c r="BH1729">
        <v>62</v>
      </c>
      <c r="BI1729">
        <v>-491.21</v>
      </c>
      <c r="BJ1729" s="8">
        <v>-0.41520000000000001</v>
      </c>
      <c r="BK1729" s="8">
        <v>0.37109999999999999</v>
      </c>
      <c r="BL1729" t="s">
        <v>610</v>
      </c>
    </row>
    <row r="1730" spans="1:64" x14ac:dyDescent="0.45">
      <c r="A1730" t="s">
        <v>1169</v>
      </c>
      <c r="B1730" t="s">
        <v>31</v>
      </c>
      <c r="C1730" s="7">
        <v>43749.444444444445</v>
      </c>
      <c r="D1730">
        <v>480.6</v>
      </c>
      <c r="E1730" s="7">
        <v>43752.385416666664</v>
      </c>
      <c r="F1730">
        <v>298.10000000000002</v>
      </c>
      <c r="G1730" s="8">
        <v>-0.37969999999999998</v>
      </c>
      <c r="H1730">
        <v>-45182.63</v>
      </c>
      <c r="I1730" s="8">
        <v>-0.39589999999999997</v>
      </c>
      <c r="J1730">
        <v>237.44460000000001</v>
      </c>
      <c r="K1730">
        <v>114115.89</v>
      </c>
      <c r="L1730">
        <v>12782090.109999999</v>
      </c>
      <c r="M1730">
        <v>61</v>
      </c>
      <c r="N1730">
        <v>-740.7</v>
      </c>
      <c r="O1730" s="8">
        <v>-0.37969999999999998</v>
      </c>
      <c r="P1730" s="8">
        <v>0.37109999999999999</v>
      </c>
      <c r="Q1730" t="s">
        <v>610</v>
      </c>
      <c r="S1730" s="2">
        <v>43749</v>
      </c>
      <c r="T1730" t="s">
        <v>1169</v>
      </c>
      <c r="U1730">
        <v>480.6</v>
      </c>
      <c r="V1730">
        <v>298.10000000000002</v>
      </c>
      <c r="W1730">
        <f t="shared" si="300"/>
        <v>21222760.117054</v>
      </c>
      <c r="X1730">
        <f t="shared" si="301"/>
        <v>53056.900292635</v>
      </c>
      <c r="Y1730">
        <f t="shared" ref="Y1730:Y1793" si="302">MROUND(X1730/U1730,25)</f>
        <v>100</v>
      </c>
      <c r="Z1730">
        <f t="shared" ref="Z1730:Z1793" si="303">Y1730*((V1730*0.99)-(U1730*1.01))</f>
        <v>-19028.699999999997</v>
      </c>
      <c r="AA1730" t="str">
        <f t="shared" si="293"/>
        <v/>
      </c>
      <c r="AB1730" s="9" t="str">
        <f>IFERROR(AA1730/MAX($A$3:AA1730)-1,"")</f>
        <v/>
      </c>
      <c r="AG1730" s="2">
        <f t="shared" si="298"/>
        <v>44250</v>
      </c>
      <c r="AH1730">
        <v>26770854.42522151</v>
      </c>
      <c r="AI1730" s="9">
        <f>AH1730/MAX($AH$2:AH1730)-1</f>
        <v>-9.1785096674085187E-3</v>
      </c>
      <c r="AJ1730" s="29">
        <f t="shared" si="294"/>
        <v>1</v>
      </c>
      <c r="AK1730" s="29">
        <f t="shared" si="295"/>
        <v>1</v>
      </c>
      <c r="AL1730" s="30">
        <f t="shared" si="299"/>
        <v>2</v>
      </c>
      <c r="AM1730" s="30">
        <f t="shared" si="296"/>
        <v>2369</v>
      </c>
      <c r="AN1730" s="31">
        <f t="shared" ca="1" si="297"/>
        <v>-9.1785096674085187E-3</v>
      </c>
      <c r="AV1730" t="s">
        <v>1169</v>
      </c>
      <c r="AW1730" t="s">
        <v>31</v>
      </c>
      <c r="AX1730" s="7">
        <v>43749.444444444445</v>
      </c>
      <c r="AY1730">
        <v>480.6</v>
      </c>
      <c r="AZ1730" s="7">
        <v>43752.385416666664</v>
      </c>
      <c r="BA1730">
        <v>298.10000000000002</v>
      </c>
      <c r="BB1730" s="8">
        <v>-0.37969999999999998</v>
      </c>
      <c r="BC1730">
        <v>-45182.63</v>
      </c>
      <c r="BD1730" s="8">
        <v>-0.39589999999999997</v>
      </c>
      <c r="BE1730">
        <v>237.44460000000001</v>
      </c>
      <c r="BF1730">
        <v>114115.89</v>
      </c>
      <c r="BG1730">
        <v>12782090.109999999</v>
      </c>
      <c r="BH1730">
        <v>61</v>
      </c>
      <c r="BI1730">
        <v>-740.7</v>
      </c>
      <c r="BJ1730" s="8">
        <v>-0.37969999999999998</v>
      </c>
      <c r="BK1730" s="8">
        <v>0.37109999999999999</v>
      </c>
      <c r="BL1730" t="s">
        <v>610</v>
      </c>
    </row>
    <row r="1731" spans="1:64" x14ac:dyDescent="0.45">
      <c r="A1731" t="s">
        <v>1108</v>
      </c>
      <c r="B1731" t="s">
        <v>31</v>
      </c>
      <c r="C1731" s="7">
        <v>43749.447916666664</v>
      </c>
      <c r="D1731">
        <v>525.29999999999995</v>
      </c>
      <c r="E1731" s="7">
        <v>43752.388888888891</v>
      </c>
      <c r="F1731">
        <v>264.25</v>
      </c>
      <c r="G1731" s="8">
        <v>-0.497</v>
      </c>
      <c r="H1731">
        <v>-50320.72</v>
      </c>
      <c r="I1731" s="8">
        <v>-0.51200000000000001</v>
      </c>
      <c r="J1731">
        <v>187.10380000000001</v>
      </c>
      <c r="K1731">
        <v>98285.61</v>
      </c>
      <c r="L1731">
        <v>9578312.7699999996</v>
      </c>
      <c r="M1731">
        <v>61</v>
      </c>
      <c r="N1731">
        <v>-824.93</v>
      </c>
      <c r="O1731" s="8">
        <v>-0.59370000000000001</v>
      </c>
      <c r="P1731" s="8">
        <v>5.6399999999999999E-2</v>
      </c>
      <c r="Q1731" t="s">
        <v>610</v>
      </c>
      <c r="S1731" s="2">
        <v>43749</v>
      </c>
      <c r="T1731" t="s">
        <v>1108</v>
      </c>
      <c r="U1731">
        <v>525.29999999999995</v>
      </c>
      <c r="V1731">
        <v>264.25</v>
      </c>
      <c r="W1731">
        <f t="shared" si="300"/>
        <v>21222760.117054</v>
      </c>
      <c r="X1731">
        <f t="shared" si="301"/>
        <v>53056.900292635</v>
      </c>
      <c r="Y1731">
        <f t="shared" si="302"/>
        <v>100</v>
      </c>
      <c r="Z1731">
        <f t="shared" si="303"/>
        <v>-26894.55</v>
      </c>
      <c r="AA1731">
        <f t="shared" ref="AA1731:AA1794" si="304">IF(S1731&lt;&gt;S1732,W1731+SUMIF($S$3:$S$3590,S1731,$Z$3:$Z$3590),"")</f>
        <v>21144514.917054001</v>
      </c>
      <c r="AB1731" s="9">
        <f>IFERROR(AA1731/MAX($A$3:AA1731)-1,"")</f>
        <v>-3.6868531505063196E-3</v>
      </c>
      <c r="AG1731" s="2">
        <f t="shared" si="298"/>
        <v>44251</v>
      </c>
      <c r="AH1731">
        <v>27678651.30022151</v>
      </c>
      <c r="AI1731" s="9">
        <f>AH1731/MAX($AH$2:AH1731)-1</f>
        <v>0</v>
      </c>
      <c r="AJ1731" s="29">
        <f t="shared" ref="AJ1731:AJ1794" si="305">IF(AG1731=$AP$3,1,IF(AJ1730=1,1,""))</f>
        <v>1</v>
      </c>
      <c r="AK1731" s="29">
        <f t="shared" ref="AK1731:AK1794" si="306">IF(AG1731=$AP$4,1,IF(AK1732=1,1,""))</f>
        <v>1</v>
      </c>
      <c r="AL1731" s="30">
        <f t="shared" si="299"/>
        <v>2</v>
      </c>
      <c r="AM1731" s="30">
        <f t="shared" ref="AM1731:AM1794" si="307">IF(AND(AK1731=1,AK1732&lt;&gt;1),ROW(),IF(AND(AK1731="",AK1732=""),"",AM1732))</f>
        <v>2369</v>
      </c>
      <c r="AN1731" s="31">
        <f t="shared" ref="AN1731:AN1794" ca="1" si="308">IF(AM1731="","",IF(AJ1731=1,AH1731/MAX(INDIRECT("AH"&amp;AL1731&amp;":"&amp;"AJ"&amp;ROW(AN1731)))-1,""))</f>
        <v>0</v>
      </c>
      <c r="AV1731" t="s">
        <v>1108</v>
      </c>
      <c r="AW1731" t="s">
        <v>31</v>
      </c>
      <c r="AX1731" s="7">
        <v>43749.447916666664</v>
      </c>
      <c r="AY1731">
        <v>525.29999999999995</v>
      </c>
      <c r="AZ1731" s="7">
        <v>43752.388888888891</v>
      </c>
      <c r="BA1731">
        <v>264.25</v>
      </c>
      <c r="BB1731" s="8">
        <v>-0.497</v>
      </c>
      <c r="BC1731">
        <v>-50320.72</v>
      </c>
      <c r="BD1731" s="8">
        <v>-0.51200000000000001</v>
      </c>
      <c r="BE1731">
        <v>187.10380000000001</v>
      </c>
      <c r="BF1731">
        <v>98285.61</v>
      </c>
      <c r="BG1731">
        <v>9578312.7699999996</v>
      </c>
      <c r="BH1731">
        <v>61</v>
      </c>
      <c r="BI1731">
        <v>-824.93</v>
      </c>
      <c r="BJ1731" s="8">
        <v>-0.59370000000000001</v>
      </c>
      <c r="BK1731" s="8">
        <v>5.6399999999999999E-2</v>
      </c>
      <c r="BL1731" t="s">
        <v>610</v>
      </c>
    </row>
    <row r="1732" spans="1:64" x14ac:dyDescent="0.45">
      <c r="A1732" t="s">
        <v>1135</v>
      </c>
      <c r="B1732" t="s">
        <v>31</v>
      </c>
      <c r="C1732" s="7">
        <v>43752.576388888891</v>
      </c>
      <c r="D1732">
        <v>389.05</v>
      </c>
      <c r="E1732" s="7">
        <v>43753.385416666664</v>
      </c>
      <c r="F1732">
        <v>279.8</v>
      </c>
      <c r="G1732" s="8">
        <v>-0.28079999999999999</v>
      </c>
      <c r="H1732">
        <v>-33945.78</v>
      </c>
      <c r="I1732" s="8">
        <v>-0.29799999999999999</v>
      </c>
      <c r="J1732">
        <v>292.79129999999998</v>
      </c>
      <c r="K1732">
        <v>113910.45</v>
      </c>
      <c r="L1732">
        <v>12748144.32</v>
      </c>
      <c r="M1732">
        <v>23</v>
      </c>
      <c r="N1732">
        <v>-1475.9</v>
      </c>
      <c r="O1732" s="8">
        <v>-0.59799999999999998</v>
      </c>
      <c r="P1732" s="8">
        <v>0.1464</v>
      </c>
      <c r="Q1732" t="s">
        <v>610</v>
      </c>
      <c r="S1732" s="2">
        <v>43752</v>
      </c>
      <c r="T1732" t="s">
        <v>1135</v>
      </c>
      <c r="U1732">
        <v>389.05</v>
      </c>
      <c r="V1732">
        <v>279.8</v>
      </c>
      <c r="W1732">
        <f t="shared" si="300"/>
        <v>21144514.917054001</v>
      </c>
      <c r="X1732">
        <f t="shared" si="301"/>
        <v>52861.287292635003</v>
      </c>
      <c r="Y1732">
        <f t="shared" si="302"/>
        <v>125</v>
      </c>
      <c r="Z1732">
        <f t="shared" si="303"/>
        <v>-14492.312500000004</v>
      </c>
      <c r="AA1732">
        <f t="shared" si="304"/>
        <v>21130022.604554001</v>
      </c>
      <c r="AB1732" s="9">
        <f>IFERROR(AA1732/MAX($A$3:AA1732)-1,"")</f>
        <v>-4.3697196777660041E-3</v>
      </c>
      <c r="AG1732" s="2">
        <f t="shared" si="298"/>
        <v>44252</v>
      </c>
      <c r="AH1732">
        <v>27539884.650221512</v>
      </c>
      <c r="AI1732" s="9">
        <f>AH1732/MAX($AH$2:AH1732)-1</f>
        <v>-5.0134903068376202E-3</v>
      </c>
      <c r="AJ1732" s="29">
        <f t="shared" si="305"/>
        <v>1</v>
      </c>
      <c r="AK1732" s="29">
        <f t="shared" si="306"/>
        <v>1</v>
      </c>
      <c r="AL1732" s="30">
        <f t="shared" ref="AL1732:AL1795" si="309">IF(AND(AJ1732=1,AJ1731&lt;&gt;1),ROW(),IF(AND(AJ1732="",AJ1731=""),"",AL1731))</f>
        <v>2</v>
      </c>
      <c r="AM1732" s="30">
        <f t="shared" si="307"/>
        <v>2369</v>
      </c>
      <c r="AN1732" s="31">
        <f t="shared" ca="1" si="308"/>
        <v>-5.0134903068376202E-3</v>
      </c>
      <c r="AV1732" t="s">
        <v>1135</v>
      </c>
      <c r="AW1732" t="s">
        <v>31</v>
      </c>
      <c r="AX1732" s="7">
        <v>43752.576388888891</v>
      </c>
      <c r="AY1732">
        <v>389.05</v>
      </c>
      <c r="AZ1732" s="7">
        <v>43753.385416666664</v>
      </c>
      <c r="BA1732">
        <v>279.8</v>
      </c>
      <c r="BB1732" s="8">
        <v>-0.28079999999999999</v>
      </c>
      <c r="BC1732">
        <v>-33945.78</v>
      </c>
      <c r="BD1732" s="8">
        <v>-0.29799999999999999</v>
      </c>
      <c r="BE1732">
        <v>292.79129999999998</v>
      </c>
      <c r="BF1732">
        <v>113910.45</v>
      </c>
      <c r="BG1732">
        <v>12748144.32</v>
      </c>
      <c r="BH1732">
        <v>23</v>
      </c>
      <c r="BI1732">
        <v>-1475.9</v>
      </c>
      <c r="BJ1732" s="8">
        <v>-0.59799999999999998</v>
      </c>
      <c r="BK1732" s="8">
        <v>0.1464</v>
      </c>
      <c r="BL1732" t="s">
        <v>610</v>
      </c>
    </row>
    <row r="1733" spans="1:64" x14ac:dyDescent="0.45">
      <c r="A1733" t="s">
        <v>1110</v>
      </c>
      <c r="B1733" t="s">
        <v>31</v>
      </c>
      <c r="C1733" s="7">
        <v>43753.40625</v>
      </c>
      <c r="D1733">
        <v>320.25</v>
      </c>
      <c r="E1733" s="7">
        <v>43754.385416666664</v>
      </c>
      <c r="F1733">
        <v>106</v>
      </c>
      <c r="G1733" s="8">
        <v>-0.66900000000000004</v>
      </c>
      <c r="H1733">
        <v>-77607.399999999994</v>
      </c>
      <c r="I1733" s="8">
        <v>-0.68230000000000002</v>
      </c>
      <c r="J1733">
        <v>355.16230000000002</v>
      </c>
      <c r="K1733">
        <v>113740.73</v>
      </c>
      <c r="L1733">
        <v>12670536.92</v>
      </c>
      <c r="M1733">
        <v>72</v>
      </c>
      <c r="N1733">
        <v>-1077.8800000000001</v>
      </c>
      <c r="O1733" s="8">
        <v>-0.68710000000000004</v>
      </c>
      <c r="P1733" s="8">
        <v>3.1099999999999999E-2</v>
      </c>
      <c r="Q1733" t="s">
        <v>610</v>
      </c>
      <c r="S1733" s="2">
        <v>43753</v>
      </c>
      <c r="T1733" t="s">
        <v>1110</v>
      </c>
      <c r="U1733">
        <v>320.25</v>
      </c>
      <c r="V1733">
        <v>106</v>
      </c>
      <c r="W1733">
        <f t="shared" si="300"/>
        <v>21130022.604554001</v>
      </c>
      <c r="X1733">
        <f t="shared" si="301"/>
        <v>52825.056511385003</v>
      </c>
      <c r="Y1733">
        <f t="shared" si="302"/>
        <v>175</v>
      </c>
      <c r="Z1733">
        <f t="shared" si="303"/>
        <v>-38239.6875</v>
      </c>
      <c r="AA1733" t="str">
        <f t="shared" si="304"/>
        <v/>
      </c>
      <c r="AB1733" s="9" t="str">
        <f>IFERROR(AA1733/MAX($A$3:AA1733)-1,"")</f>
        <v/>
      </c>
      <c r="AG1733" s="2">
        <f t="shared" si="298"/>
        <v>44253</v>
      </c>
      <c r="AH1733">
        <v>27481484.887721512</v>
      </c>
      <c r="AI1733" s="9">
        <f>AH1733/MAX($AH$2:AH1733)-1</f>
        <v>-7.1234111214956153E-3</v>
      </c>
      <c r="AJ1733" s="29">
        <f t="shared" si="305"/>
        <v>1</v>
      </c>
      <c r="AK1733" s="29">
        <f t="shared" si="306"/>
        <v>1</v>
      </c>
      <c r="AL1733" s="30">
        <f t="shared" si="309"/>
        <v>2</v>
      </c>
      <c r="AM1733" s="30">
        <f t="shared" si="307"/>
        <v>2369</v>
      </c>
      <c r="AN1733" s="31">
        <f t="shared" ca="1" si="308"/>
        <v>-7.1234111214956153E-3</v>
      </c>
      <c r="AV1733" t="s">
        <v>1110</v>
      </c>
      <c r="AW1733" t="s">
        <v>31</v>
      </c>
      <c r="AX1733" s="7">
        <v>43753.40625</v>
      </c>
      <c r="AY1733">
        <v>320.25</v>
      </c>
      <c r="AZ1733" s="7">
        <v>43754.385416666664</v>
      </c>
      <c r="BA1733">
        <v>106</v>
      </c>
      <c r="BB1733" s="8">
        <v>-0.66900000000000004</v>
      </c>
      <c r="BC1733">
        <v>-77607.399999999994</v>
      </c>
      <c r="BD1733" s="8">
        <v>-0.68230000000000002</v>
      </c>
      <c r="BE1733">
        <v>355.16230000000002</v>
      </c>
      <c r="BF1733">
        <v>113740.73</v>
      </c>
      <c r="BG1733">
        <v>12670536.92</v>
      </c>
      <c r="BH1733">
        <v>72</v>
      </c>
      <c r="BI1733">
        <v>-1077.8800000000001</v>
      </c>
      <c r="BJ1733" s="8">
        <v>-0.68710000000000004</v>
      </c>
      <c r="BK1733" s="8">
        <v>3.1099999999999999E-2</v>
      </c>
      <c r="BL1733" t="s">
        <v>610</v>
      </c>
    </row>
    <row r="1734" spans="1:64" x14ac:dyDescent="0.45">
      <c r="A1734" t="s">
        <v>1135</v>
      </c>
      <c r="B1734" t="s">
        <v>31</v>
      </c>
      <c r="C1734" s="7">
        <v>43753.510416666664</v>
      </c>
      <c r="D1734">
        <v>300.64999999999998</v>
      </c>
      <c r="E1734" s="7">
        <v>43754.385416666664</v>
      </c>
      <c r="F1734">
        <v>341.75</v>
      </c>
      <c r="G1734" s="8">
        <v>0.13669999999999999</v>
      </c>
      <c r="H1734">
        <v>13097.45</v>
      </c>
      <c r="I1734" s="8">
        <v>0.1153</v>
      </c>
      <c r="J1734">
        <v>377.70929999999998</v>
      </c>
      <c r="K1734">
        <v>113558.29</v>
      </c>
      <c r="L1734">
        <v>12683634.369999999</v>
      </c>
      <c r="M1734">
        <v>42</v>
      </c>
      <c r="N1734">
        <v>311.83999999999997</v>
      </c>
      <c r="O1734" s="8">
        <v>-0.30499999999999999</v>
      </c>
      <c r="P1734" s="8">
        <v>0.42570000000000002</v>
      </c>
      <c r="Q1734" t="s">
        <v>610</v>
      </c>
      <c r="S1734" s="2">
        <v>43753</v>
      </c>
      <c r="T1734" t="s">
        <v>1135</v>
      </c>
      <c r="U1734">
        <v>300.64999999999998</v>
      </c>
      <c r="V1734">
        <v>341.75</v>
      </c>
      <c r="W1734">
        <f t="shared" ref="W1734:W1797" si="310">IF(S1734&lt;&gt;S1733,AA1733,W1733)</f>
        <v>21130022.604554001</v>
      </c>
      <c r="X1734">
        <f t="shared" si="301"/>
        <v>52825.056511385003</v>
      </c>
      <c r="Y1734">
        <f t="shared" si="302"/>
        <v>175</v>
      </c>
      <c r="Z1734">
        <f t="shared" si="303"/>
        <v>6068.2999999999975</v>
      </c>
      <c r="AA1734">
        <f t="shared" si="304"/>
        <v>21097851.217054002</v>
      </c>
      <c r="AB1734" s="9">
        <f>IFERROR(AA1734/MAX($A$3:AA1734)-1,"")</f>
        <v>-5.8856105101817713E-3</v>
      </c>
      <c r="AG1734" s="2">
        <f t="shared" si="298"/>
        <v>44254</v>
      </c>
      <c r="AH1734">
        <v>27481484.887721512</v>
      </c>
      <c r="AI1734" s="9">
        <f>AH1734/MAX($AH$2:AH1734)-1</f>
        <v>-7.1234111214956153E-3</v>
      </c>
      <c r="AJ1734" s="29">
        <f t="shared" si="305"/>
        <v>1</v>
      </c>
      <c r="AK1734" s="29">
        <f t="shared" si="306"/>
        <v>1</v>
      </c>
      <c r="AL1734" s="30">
        <f t="shared" si="309"/>
        <v>2</v>
      </c>
      <c r="AM1734" s="30">
        <f t="shared" si="307"/>
        <v>2369</v>
      </c>
      <c r="AN1734" s="31">
        <f t="shared" ca="1" si="308"/>
        <v>-7.1234111214956153E-3</v>
      </c>
      <c r="AV1734" t="s">
        <v>1135</v>
      </c>
      <c r="AW1734" t="s">
        <v>31</v>
      </c>
      <c r="AX1734" s="7">
        <v>43753.510416666664</v>
      </c>
      <c r="AY1734">
        <v>300.64999999999998</v>
      </c>
      <c r="AZ1734" s="7">
        <v>43754.385416666664</v>
      </c>
      <c r="BA1734">
        <v>341.75</v>
      </c>
      <c r="BB1734" s="8">
        <v>0.13669999999999999</v>
      </c>
      <c r="BC1734">
        <v>13097.45</v>
      </c>
      <c r="BD1734" s="8">
        <v>0.1153</v>
      </c>
      <c r="BE1734">
        <v>377.70929999999998</v>
      </c>
      <c r="BF1734">
        <v>113558.29</v>
      </c>
      <c r="BG1734">
        <v>12683634.369999999</v>
      </c>
      <c r="BH1734">
        <v>42</v>
      </c>
      <c r="BI1734">
        <v>311.83999999999997</v>
      </c>
      <c r="BJ1734" s="8">
        <v>-0.30499999999999999</v>
      </c>
      <c r="BK1734" s="8">
        <v>0.42570000000000002</v>
      </c>
      <c r="BL1734" t="s">
        <v>610</v>
      </c>
    </row>
    <row r="1735" spans="1:64" x14ac:dyDescent="0.45">
      <c r="A1735" t="s">
        <v>1189</v>
      </c>
      <c r="B1735" t="s">
        <v>31</v>
      </c>
      <c r="C1735" s="7">
        <v>43754.538194444445</v>
      </c>
      <c r="D1735">
        <v>248.35</v>
      </c>
      <c r="E1735" s="7">
        <v>43755.385416666664</v>
      </c>
      <c r="F1735">
        <v>97</v>
      </c>
      <c r="G1735" s="8">
        <v>-0.60940000000000005</v>
      </c>
      <c r="H1735">
        <v>-70696.710000000006</v>
      </c>
      <c r="I1735" s="8">
        <v>-0.62329999999999997</v>
      </c>
      <c r="J1735">
        <v>456.68680000000001</v>
      </c>
      <c r="K1735">
        <v>113418.17</v>
      </c>
      <c r="L1735">
        <v>12612937.66</v>
      </c>
      <c r="M1735">
        <v>34</v>
      </c>
      <c r="N1735">
        <v>-2079.3200000000002</v>
      </c>
      <c r="O1735" s="8">
        <v>-0.60940000000000005</v>
      </c>
      <c r="P1735" s="8">
        <v>0.42659999999999998</v>
      </c>
      <c r="Q1735" t="s">
        <v>610</v>
      </c>
      <c r="S1735" s="2">
        <v>43754</v>
      </c>
      <c r="T1735" t="s">
        <v>1189</v>
      </c>
      <c r="U1735">
        <v>248.35</v>
      </c>
      <c r="V1735">
        <v>97</v>
      </c>
      <c r="W1735">
        <f t="shared" si="310"/>
        <v>21097851.217054002</v>
      </c>
      <c r="X1735">
        <f t="shared" si="301"/>
        <v>52744.628042635006</v>
      </c>
      <c r="Y1735">
        <f t="shared" si="302"/>
        <v>200</v>
      </c>
      <c r="Z1735">
        <f t="shared" si="303"/>
        <v>-30960.699999999997</v>
      </c>
      <c r="AA1735" t="str">
        <f t="shared" si="304"/>
        <v/>
      </c>
      <c r="AB1735" s="9" t="str">
        <f>IFERROR(AA1735/MAX($A$3:AA1735)-1,"")</f>
        <v/>
      </c>
      <c r="AG1735" s="2">
        <f t="shared" si="298"/>
        <v>44255</v>
      </c>
      <c r="AH1735">
        <v>27481484.887721512</v>
      </c>
      <c r="AI1735" s="9">
        <f>AH1735/MAX($AH$2:AH1735)-1</f>
        <v>-7.1234111214956153E-3</v>
      </c>
      <c r="AJ1735" s="29">
        <f t="shared" si="305"/>
        <v>1</v>
      </c>
      <c r="AK1735" s="29">
        <f t="shared" si="306"/>
        <v>1</v>
      </c>
      <c r="AL1735" s="30">
        <f t="shared" si="309"/>
        <v>2</v>
      </c>
      <c r="AM1735" s="30">
        <f t="shared" si="307"/>
        <v>2369</v>
      </c>
      <c r="AN1735" s="31">
        <f t="shared" ca="1" si="308"/>
        <v>-7.1234111214956153E-3</v>
      </c>
      <c r="AV1735" t="s">
        <v>1189</v>
      </c>
      <c r="AW1735" t="s">
        <v>31</v>
      </c>
      <c r="AX1735" s="7">
        <v>43754.538194444445</v>
      </c>
      <c r="AY1735">
        <v>248.35</v>
      </c>
      <c r="AZ1735" s="7">
        <v>43755.385416666664</v>
      </c>
      <c r="BA1735">
        <v>97</v>
      </c>
      <c r="BB1735" s="8">
        <v>-0.60940000000000005</v>
      </c>
      <c r="BC1735">
        <v>-70696.710000000006</v>
      </c>
      <c r="BD1735" s="8">
        <v>-0.62329999999999997</v>
      </c>
      <c r="BE1735">
        <v>456.68680000000001</v>
      </c>
      <c r="BF1735">
        <v>113418.17</v>
      </c>
      <c r="BG1735">
        <v>12612937.66</v>
      </c>
      <c r="BH1735">
        <v>34</v>
      </c>
      <c r="BI1735">
        <v>-2079.3200000000002</v>
      </c>
      <c r="BJ1735" s="8">
        <v>-0.60940000000000005</v>
      </c>
      <c r="BK1735" s="8">
        <v>0.42659999999999998</v>
      </c>
      <c r="BL1735" t="s">
        <v>610</v>
      </c>
    </row>
    <row r="1736" spans="1:64" x14ac:dyDescent="0.45">
      <c r="A1736" t="s">
        <v>1263</v>
      </c>
      <c r="B1736" t="s">
        <v>31</v>
      </c>
      <c r="C1736" s="7">
        <v>43754.552083333336</v>
      </c>
      <c r="D1736">
        <v>257.05</v>
      </c>
      <c r="E1736" s="7">
        <v>43755.388888888891</v>
      </c>
      <c r="F1736">
        <v>71.099999999999994</v>
      </c>
      <c r="G1736" s="8">
        <v>-0.72340000000000004</v>
      </c>
      <c r="H1736">
        <v>-72064.460000000006</v>
      </c>
      <c r="I1736" s="8">
        <v>-0.73619999999999997</v>
      </c>
      <c r="J1736">
        <v>380.827</v>
      </c>
      <c r="K1736">
        <v>97891.57</v>
      </c>
      <c r="L1736">
        <v>9506248.3100000005</v>
      </c>
      <c r="M1736">
        <v>31</v>
      </c>
      <c r="N1736">
        <v>-2324.66</v>
      </c>
      <c r="O1736" s="8">
        <v>-0.75780000000000003</v>
      </c>
      <c r="P1736" s="8">
        <v>0.14099999999999999</v>
      </c>
      <c r="Q1736" t="s">
        <v>610</v>
      </c>
      <c r="S1736" s="2">
        <v>43754</v>
      </c>
      <c r="T1736" t="s">
        <v>1263</v>
      </c>
      <c r="U1736">
        <v>257.05</v>
      </c>
      <c r="V1736">
        <v>71.099999999999994</v>
      </c>
      <c r="W1736">
        <f t="shared" si="310"/>
        <v>21097851.217054002</v>
      </c>
      <c r="X1736">
        <f t="shared" si="301"/>
        <v>52744.628042635006</v>
      </c>
      <c r="Y1736">
        <f t="shared" si="302"/>
        <v>200</v>
      </c>
      <c r="Z1736">
        <f t="shared" si="303"/>
        <v>-37846.299999999996</v>
      </c>
      <c r="AA1736">
        <f t="shared" si="304"/>
        <v>21029044.217054002</v>
      </c>
      <c r="AB1736" s="9">
        <f>IFERROR(AA1736/MAX($A$3:AA1736)-1,"")</f>
        <v>-9.1277429953294797E-3</v>
      </c>
      <c r="AG1736" s="2">
        <f t="shared" ref="AG1736:AG1799" si="311">AG1735+1</f>
        <v>44256</v>
      </c>
      <c r="AH1736">
        <v>27481484.887721512</v>
      </c>
      <c r="AI1736" s="9">
        <f>AH1736/MAX($AH$2:AH1736)-1</f>
        <v>-7.1234111214956153E-3</v>
      </c>
      <c r="AJ1736" s="29">
        <f t="shared" si="305"/>
        <v>1</v>
      </c>
      <c r="AK1736" s="29">
        <f t="shared" si="306"/>
        <v>1</v>
      </c>
      <c r="AL1736" s="30">
        <f t="shared" si="309"/>
        <v>2</v>
      </c>
      <c r="AM1736" s="30">
        <f t="shared" si="307"/>
        <v>2369</v>
      </c>
      <c r="AN1736" s="31">
        <f t="shared" ca="1" si="308"/>
        <v>-7.1234111214956153E-3</v>
      </c>
      <c r="AV1736" t="s">
        <v>1263</v>
      </c>
      <c r="AW1736" t="s">
        <v>31</v>
      </c>
      <c r="AX1736" s="7">
        <v>43754.552083333336</v>
      </c>
      <c r="AY1736">
        <v>257.05</v>
      </c>
      <c r="AZ1736" s="7">
        <v>43755.388888888891</v>
      </c>
      <c r="BA1736">
        <v>71.099999999999994</v>
      </c>
      <c r="BB1736" s="8">
        <v>-0.72340000000000004</v>
      </c>
      <c r="BC1736">
        <v>-72064.460000000006</v>
      </c>
      <c r="BD1736" s="8">
        <v>-0.73619999999999997</v>
      </c>
      <c r="BE1736">
        <v>380.827</v>
      </c>
      <c r="BF1736">
        <v>97891.57</v>
      </c>
      <c r="BG1736">
        <v>9506248.3100000005</v>
      </c>
      <c r="BH1736">
        <v>31</v>
      </c>
      <c r="BI1736">
        <v>-2324.66</v>
      </c>
      <c r="BJ1736" s="8">
        <v>-0.75780000000000003</v>
      </c>
      <c r="BK1736" s="8">
        <v>0.14099999999999999</v>
      </c>
      <c r="BL1736" t="s">
        <v>610</v>
      </c>
    </row>
    <row r="1737" spans="1:64" x14ac:dyDescent="0.45">
      <c r="A1737" t="s">
        <v>1152</v>
      </c>
      <c r="B1737" t="s">
        <v>31</v>
      </c>
      <c r="C1737" s="7">
        <v>43755.5625</v>
      </c>
      <c r="D1737">
        <v>84.05</v>
      </c>
      <c r="E1737" s="7">
        <v>43755.635416666664</v>
      </c>
      <c r="F1737">
        <v>95.45</v>
      </c>
      <c r="G1737" s="8">
        <v>0.1356</v>
      </c>
      <c r="H1737">
        <v>12920.72</v>
      </c>
      <c r="I1737" s="8">
        <v>0.1143</v>
      </c>
      <c r="J1737">
        <v>1345.2070000000001</v>
      </c>
      <c r="K1737">
        <v>113064.69</v>
      </c>
      <c r="L1737">
        <v>12625858.369999999</v>
      </c>
      <c r="M1737">
        <v>22</v>
      </c>
      <c r="N1737">
        <v>587.30999999999995</v>
      </c>
      <c r="O1737" s="8">
        <v>-0.376</v>
      </c>
      <c r="P1737" s="8">
        <v>1.5104</v>
      </c>
      <c r="Q1737" t="s">
        <v>610</v>
      </c>
      <c r="S1737" s="2">
        <v>43755</v>
      </c>
      <c r="T1737" t="s">
        <v>1152</v>
      </c>
      <c r="U1737">
        <v>84.05</v>
      </c>
      <c r="V1737">
        <v>95.45</v>
      </c>
      <c r="W1737">
        <f t="shared" si="310"/>
        <v>21029044.217054002</v>
      </c>
      <c r="X1737">
        <f t="shared" si="301"/>
        <v>52572.610542635004</v>
      </c>
      <c r="Y1737">
        <f t="shared" si="302"/>
        <v>625</v>
      </c>
      <c r="Z1737">
        <f t="shared" si="303"/>
        <v>6003.1250000000027</v>
      </c>
      <c r="AA1737" t="str">
        <f t="shared" si="304"/>
        <v/>
      </c>
      <c r="AB1737" s="9" t="str">
        <f>IFERROR(AA1737/MAX($A$3:AA1737)-1,"")</f>
        <v/>
      </c>
      <c r="AG1737" s="2">
        <f t="shared" si="311"/>
        <v>44257</v>
      </c>
      <c r="AH1737">
        <v>27420371.287721511</v>
      </c>
      <c r="AI1737" s="9">
        <f>AH1737/MAX($AH$2:AH1737)-1</f>
        <v>-9.3313799757985816E-3</v>
      </c>
      <c r="AJ1737" s="29">
        <f t="shared" si="305"/>
        <v>1</v>
      </c>
      <c r="AK1737" s="29">
        <f t="shared" si="306"/>
        <v>1</v>
      </c>
      <c r="AL1737" s="30">
        <f t="shared" si="309"/>
        <v>2</v>
      </c>
      <c r="AM1737" s="30">
        <f t="shared" si="307"/>
        <v>2369</v>
      </c>
      <c r="AN1737" s="31">
        <f t="shared" ca="1" si="308"/>
        <v>-9.3313799757985816E-3</v>
      </c>
      <c r="AV1737" t="s">
        <v>1152</v>
      </c>
      <c r="AW1737" t="s">
        <v>31</v>
      </c>
      <c r="AX1737" s="7">
        <v>43755.5625</v>
      </c>
      <c r="AY1737">
        <v>84.05</v>
      </c>
      <c r="AZ1737" s="7">
        <v>43755.635416666664</v>
      </c>
      <c r="BA1737">
        <v>95.45</v>
      </c>
      <c r="BB1737" s="8">
        <v>0.1356</v>
      </c>
      <c r="BC1737">
        <v>12920.72</v>
      </c>
      <c r="BD1737" s="8">
        <v>0.1143</v>
      </c>
      <c r="BE1737">
        <v>1345.2070000000001</v>
      </c>
      <c r="BF1737">
        <v>113064.69</v>
      </c>
      <c r="BG1737">
        <v>12625858.369999999</v>
      </c>
      <c r="BH1737">
        <v>22</v>
      </c>
      <c r="BI1737">
        <v>587.30999999999995</v>
      </c>
      <c r="BJ1737" s="8">
        <v>-0.376</v>
      </c>
      <c r="BK1737" s="8">
        <v>1.5104</v>
      </c>
      <c r="BL1737" t="s">
        <v>610</v>
      </c>
    </row>
    <row r="1738" spans="1:64" x14ac:dyDescent="0.45">
      <c r="A1738" t="s">
        <v>1176</v>
      </c>
      <c r="B1738" t="s">
        <v>31</v>
      </c>
      <c r="C1738" s="7">
        <v>43755.565972222219</v>
      </c>
      <c r="D1738">
        <v>432.25</v>
      </c>
      <c r="E1738" s="7">
        <v>43756.388888888891</v>
      </c>
      <c r="F1738">
        <v>351.6</v>
      </c>
      <c r="G1738" s="8">
        <v>-0.18659999999999999</v>
      </c>
      <c r="H1738">
        <v>-19966.21</v>
      </c>
      <c r="I1738" s="8">
        <v>-0.20469999999999999</v>
      </c>
      <c r="J1738">
        <v>225.6362</v>
      </c>
      <c r="K1738">
        <v>97531.24</v>
      </c>
      <c r="L1738">
        <v>9486282.0999999996</v>
      </c>
      <c r="M1738">
        <v>27</v>
      </c>
      <c r="N1738">
        <v>-739.49</v>
      </c>
      <c r="O1738" s="8">
        <v>-0.25509999999999999</v>
      </c>
      <c r="P1738" s="8">
        <v>3.3700000000000001E-2</v>
      </c>
      <c r="Q1738" t="s">
        <v>610</v>
      </c>
      <c r="S1738" s="2">
        <v>43755</v>
      </c>
      <c r="T1738" t="s">
        <v>1176</v>
      </c>
      <c r="U1738">
        <v>432.25</v>
      </c>
      <c r="V1738">
        <v>351.6</v>
      </c>
      <c r="W1738">
        <f t="shared" si="310"/>
        <v>21029044.217054002</v>
      </c>
      <c r="X1738">
        <f t="shared" si="301"/>
        <v>52572.610542635004</v>
      </c>
      <c r="Y1738">
        <f t="shared" si="302"/>
        <v>125</v>
      </c>
      <c r="Z1738">
        <f t="shared" si="303"/>
        <v>-11061.062499999998</v>
      </c>
      <c r="AA1738" t="str">
        <f t="shared" si="304"/>
        <v/>
      </c>
      <c r="AB1738" s="9" t="str">
        <f>IFERROR(AA1738/MAX($A$3:AA1738)-1,"")</f>
        <v/>
      </c>
      <c r="AG1738" s="2">
        <f t="shared" si="311"/>
        <v>44258</v>
      </c>
      <c r="AH1738">
        <v>27223822.287721511</v>
      </c>
      <c r="AI1738" s="9">
        <f>AH1738/MAX($AH$2:AH1738)-1</f>
        <v>-1.6432484645534706E-2</v>
      </c>
      <c r="AJ1738" s="29">
        <f t="shared" si="305"/>
        <v>1</v>
      </c>
      <c r="AK1738" s="29">
        <f t="shared" si="306"/>
        <v>1</v>
      </c>
      <c r="AL1738" s="30">
        <f t="shared" si="309"/>
        <v>2</v>
      </c>
      <c r="AM1738" s="30">
        <f t="shared" si="307"/>
        <v>2369</v>
      </c>
      <c r="AN1738" s="31">
        <f t="shared" ca="1" si="308"/>
        <v>-1.6432484645534706E-2</v>
      </c>
      <c r="AV1738" t="s">
        <v>1176</v>
      </c>
      <c r="AW1738" t="s">
        <v>31</v>
      </c>
      <c r="AX1738" s="7">
        <v>43755.565972222219</v>
      </c>
      <c r="AY1738">
        <v>432.25</v>
      </c>
      <c r="AZ1738" s="7">
        <v>43756.388888888891</v>
      </c>
      <c r="BA1738">
        <v>351.6</v>
      </c>
      <c r="BB1738" s="8">
        <v>-0.18659999999999999</v>
      </c>
      <c r="BC1738">
        <v>-19966.21</v>
      </c>
      <c r="BD1738" s="8">
        <v>-0.20469999999999999</v>
      </c>
      <c r="BE1738">
        <v>225.6362</v>
      </c>
      <c r="BF1738">
        <v>97531.24</v>
      </c>
      <c r="BG1738">
        <v>9486282.0999999996</v>
      </c>
      <c r="BH1738">
        <v>27</v>
      </c>
      <c r="BI1738">
        <v>-739.49</v>
      </c>
      <c r="BJ1738" s="8">
        <v>-0.25509999999999999</v>
      </c>
      <c r="BK1738" s="8">
        <v>3.3700000000000001E-2</v>
      </c>
      <c r="BL1738" t="s">
        <v>610</v>
      </c>
    </row>
    <row r="1739" spans="1:64" x14ac:dyDescent="0.45">
      <c r="A1739" t="s">
        <v>1153</v>
      </c>
      <c r="B1739" t="s">
        <v>31</v>
      </c>
      <c r="C1739" s="7">
        <v>43755.565972222219</v>
      </c>
      <c r="D1739">
        <v>106.6</v>
      </c>
      <c r="E1739" s="7">
        <v>43755.635416666664</v>
      </c>
      <c r="F1739">
        <v>2</v>
      </c>
      <c r="G1739" s="8">
        <v>-0.98119999999999996</v>
      </c>
      <c r="H1739">
        <v>-112084.05</v>
      </c>
      <c r="I1739" s="8">
        <v>-0.99139999999999995</v>
      </c>
      <c r="J1739">
        <v>1060.538</v>
      </c>
      <c r="K1739">
        <v>113053.38</v>
      </c>
      <c r="L1739">
        <v>12513774.32</v>
      </c>
      <c r="M1739">
        <v>21</v>
      </c>
      <c r="N1739">
        <v>-5337.34</v>
      </c>
      <c r="O1739" s="8">
        <v>-0.98119999999999996</v>
      </c>
      <c r="P1739" s="8">
        <v>0.26500000000000001</v>
      </c>
      <c r="Q1739" t="s">
        <v>610</v>
      </c>
      <c r="S1739" s="2">
        <v>43755</v>
      </c>
      <c r="T1739" t="s">
        <v>1153</v>
      </c>
      <c r="U1739">
        <v>106.6</v>
      </c>
      <c r="V1739">
        <v>2</v>
      </c>
      <c r="W1739">
        <f t="shared" si="310"/>
        <v>21029044.217054002</v>
      </c>
      <c r="X1739">
        <f t="shared" si="301"/>
        <v>52572.610542635004</v>
      </c>
      <c r="Y1739">
        <f t="shared" si="302"/>
        <v>500</v>
      </c>
      <c r="Z1739">
        <f t="shared" si="303"/>
        <v>-52843</v>
      </c>
      <c r="AA1739">
        <f t="shared" si="304"/>
        <v>20971143.279554002</v>
      </c>
      <c r="AB1739" s="9">
        <f>IFERROR(AA1739/MAX($A$3:AA1739)-1,"")</f>
        <v>-1.1855990272340078E-2</v>
      </c>
      <c r="AG1739" s="2">
        <f t="shared" si="311"/>
        <v>44259</v>
      </c>
      <c r="AH1739">
        <v>27017250.750221509</v>
      </c>
      <c r="AI1739" s="9">
        <f>AH1739/MAX($AH$2:AH1739)-1</f>
        <v>-2.3895692850999128E-2</v>
      </c>
      <c r="AJ1739" s="29">
        <f t="shared" si="305"/>
        <v>1</v>
      </c>
      <c r="AK1739" s="29">
        <f t="shared" si="306"/>
        <v>1</v>
      </c>
      <c r="AL1739" s="30">
        <f t="shared" si="309"/>
        <v>2</v>
      </c>
      <c r="AM1739" s="30">
        <f t="shared" si="307"/>
        <v>2369</v>
      </c>
      <c r="AN1739" s="31">
        <f t="shared" ca="1" si="308"/>
        <v>-2.3895692850999128E-2</v>
      </c>
      <c r="AV1739" t="s">
        <v>1153</v>
      </c>
      <c r="AW1739" t="s">
        <v>31</v>
      </c>
      <c r="AX1739" s="7">
        <v>43755.565972222219</v>
      </c>
      <c r="AY1739">
        <v>106.6</v>
      </c>
      <c r="AZ1739" s="7">
        <v>43755.635416666664</v>
      </c>
      <c r="BA1739">
        <v>2</v>
      </c>
      <c r="BB1739" s="8">
        <v>-0.98119999999999996</v>
      </c>
      <c r="BC1739">
        <v>-112084.05</v>
      </c>
      <c r="BD1739" s="8">
        <v>-0.99139999999999995</v>
      </c>
      <c r="BE1739">
        <v>1060.538</v>
      </c>
      <c r="BF1739">
        <v>113053.38</v>
      </c>
      <c r="BG1739">
        <v>12513774.32</v>
      </c>
      <c r="BH1739">
        <v>21</v>
      </c>
      <c r="BI1739">
        <v>-5337.34</v>
      </c>
      <c r="BJ1739" s="8">
        <v>-0.98119999999999996</v>
      </c>
      <c r="BK1739" s="8">
        <v>0.26500000000000001</v>
      </c>
      <c r="BL1739" t="s">
        <v>610</v>
      </c>
    </row>
    <row r="1740" spans="1:64" x14ac:dyDescent="0.45">
      <c r="A1740" t="s">
        <v>1260</v>
      </c>
      <c r="B1740" t="s">
        <v>31</v>
      </c>
      <c r="C1740" s="7">
        <v>43756.576388888891</v>
      </c>
      <c r="D1740">
        <v>379.3</v>
      </c>
      <c r="E1740" s="7">
        <v>43760.388888888891</v>
      </c>
      <c r="F1740">
        <v>425</v>
      </c>
      <c r="G1740" s="8">
        <v>0.1205</v>
      </c>
      <c r="H1740">
        <v>9673.02</v>
      </c>
      <c r="I1740" s="8">
        <v>9.9299999999999999E-2</v>
      </c>
      <c r="J1740">
        <v>256.8716</v>
      </c>
      <c r="K1740">
        <v>97431.41</v>
      </c>
      <c r="L1740">
        <v>9495955.1199999992</v>
      </c>
      <c r="M1740">
        <v>24</v>
      </c>
      <c r="N1740">
        <v>403.04</v>
      </c>
      <c r="O1740" s="8">
        <v>-0.2263</v>
      </c>
      <c r="P1740" s="8">
        <v>0.14649999999999999</v>
      </c>
      <c r="Q1740" t="s">
        <v>610</v>
      </c>
      <c r="S1740" s="2">
        <v>43756</v>
      </c>
      <c r="T1740" t="s">
        <v>1260</v>
      </c>
      <c r="U1740">
        <v>379.3</v>
      </c>
      <c r="V1740">
        <v>425</v>
      </c>
      <c r="W1740">
        <f t="shared" si="310"/>
        <v>20971143.279554002</v>
      </c>
      <c r="X1740">
        <f t="shared" si="301"/>
        <v>52427.858198885006</v>
      </c>
      <c r="Y1740">
        <f t="shared" si="302"/>
        <v>150</v>
      </c>
      <c r="Z1740">
        <f t="shared" si="303"/>
        <v>5648.5499999999975</v>
      </c>
      <c r="AA1740">
        <f t="shared" si="304"/>
        <v>20976791.829554003</v>
      </c>
      <c r="AB1740" s="9">
        <f>IFERROR(AA1740/MAX($A$3:AA1740)-1,"")</f>
        <v>-1.1589834976381996E-2</v>
      </c>
      <c r="AG1740" s="2">
        <f t="shared" si="311"/>
        <v>44260</v>
      </c>
      <c r="AH1740">
        <v>26981209.200221509</v>
      </c>
      <c r="AI1740" s="9">
        <f>AH1740/MAX($AH$2:AH1740)-1</f>
        <v>-2.5197835416005954E-2</v>
      </c>
      <c r="AJ1740" s="29">
        <f t="shared" si="305"/>
        <v>1</v>
      </c>
      <c r="AK1740" s="29">
        <f t="shared" si="306"/>
        <v>1</v>
      </c>
      <c r="AL1740" s="30">
        <f t="shared" si="309"/>
        <v>2</v>
      </c>
      <c r="AM1740" s="30">
        <f t="shared" si="307"/>
        <v>2369</v>
      </c>
      <c r="AN1740" s="31">
        <f t="shared" ca="1" si="308"/>
        <v>-2.5197835416005954E-2</v>
      </c>
      <c r="AV1740" t="s">
        <v>1260</v>
      </c>
      <c r="AW1740" t="s">
        <v>31</v>
      </c>
      <c r="AX1740" s="7">
        <v>43756.576388888891</v>
      </c>
      <c r="AY1740">
        <v>379.3</v>
      </c>
      <c r="AZ1740" s="7">
        <v>43760.388888888891</v>
      </c>
      <c r="BA1740">
        <v>425</v>
      </c>
      <c r="BB1740" s="8">
        <v>0.1205</v>
      </c>
      <c r="BC1740">
        <v>9673.02</v>
      </c>
      <c r="BD1740" s="8">
        <v>9.9299999999999999E-2</v>
      </c>
      <c r="BE1740">
        <v>256.8716</v>
      </c>
      <c r="BF1740">
        <v>97431.41</v>
      </c>
      <c r="BG1740">
        <v>9495955.1199999992</v>
      </c>
      <c r="BH1740">
        <v>24</v>
      </c>
      <c r="BI1740">
        <v>403.04</v>
      </c>
      <c r="BJ1740" s="8">
        <v>-0.2263</v>
      </c>
      <c r="BK1740" s="8">
        <v>0.14649999999999999</v>
      </c>
      <c r="BL1740" t="s">
        <v>610</v>
      </c>
    </row>
    <row r="1741" spans="1:64" x14ac:dyDescent="0.45">
      <c r="A1741" t="s">
        <v>1143</v>
      </c>
      <c r="B1741" t="s">
        <v>31</v>
      </c>
      <c r="C1741" s="7">
        <v>43760.5</v>
      </c>
      <c r="D1741">
        <v>304.3</v>
      </c>
      <c r="E1741" s="7">
        <v>43761.385416666664</v>
      </c>
      <c r="F1741">
        <v>159.4</v>
      </c>
      <c r="G1741" s="8">
        <v>-0.47620000000000001</v>
      </c>
      <c r="H1741">
        <v>-55317.82</v>
      </c>
      <c r="I1741" s="8">
        <v>-0.4914</v>
      </c>
      <c r="J1741">
        <v>369.9273</v>
      </c>
      <c r="K1741">
        <v>112568.88</v>
      </c>
      <c r="L1741">
        <v>12458456.5</v>
      </c>
      <c r="M1741">
        <v>45</v>
      </c>
      <c r="N1741">
        <v>-1229.28</v>
      </c>
      <c r="O1741" s="8">
        <v>-0.47620000000000001</v>
      </c>
      <c r="P1741" s="8">
        <v>0.17879999999999999</v>
      </c>
      <c r="Q1741" t="s">
        <v>610</v>
      </c>
      <c r="S1741" s="2">
        <v>43760</v>
      </c>
      <c r="T1741" t="s">
        <v>1143</v>
      </c>
      <c r="U1741">
        <v>304.3</v>
      </c>
      <c r="V1741">
        <v>159.4</v>
      </c>
      <c r="W1741">
        <f t="shared" si="310"/>
        <v>20976791.829554003</v>
      </c>
      <c r="X1741">
        <f t="shared" si="301"/>
        <v>52441.979573885008</v>
      </c>
      <c r="Y1741">
        <f t="shared" si="302"/>
        <v>175</v>
      </c>
      <c r="Z1741">
        <f t="shared" si="303"/>
        <v>-26168.975000000002</v>
      </c>
      <c r="AA1741" t="str">
        <f t="shared" si="304"/>
        <v/>
      </c>
      <c r="AB1741" s="9" t="str">
        <f>IFERROR(AA1741/MAX($A$3:AA1741)-1,"")</f>
        <v/>
      </c>
      <c r="AG1741" s="2">
        <f t="shared" si="311"/>
        <v>44261</v>
      </c>
      <c r="AH1741">
        <v>26981209.200221509</v>
      </c>
      <c r="AI1741" s="9">
        <f>AH1741/MAX($AH$2:AH1741)-1</f>
        <v>-2.5197835416005954E-2</v>
      </c>
      <c r="AJ1741" s="29">
        <f t="shared" si="305"/>
        <v>1</v>
      </c>
      <c r="AK1741" s="29">
        <f t="shared" si="306"/>
        <v>1</v>
      </c>
      <c r="AL1741" s="30">
        <f t="shared" si="309"/>
        <v>2</v>
      </c>
      <c r="AM1741" s="30">
        <f t="shared" si="307"/>
        <v>2369</v>
      </c>
      <c r="AN1741" s="31">
        <f t="shared" ca="1" si="308"/>
        <v>-2.5197835416005954E-2</v>
      </c>
      <c r="AV1741" t="s">
        <v>1143</v>
      </c>
      <c r="AW1741" t="s">
        <v>31</v>
      </c>
      <c r="AX1741" s="7">
        <v>43760.5</v>
      </c>
      <c r="AY1741">
        <v>304.3</v>
      </c>
      <c r="AZ1741" s="7">
        <v>43761.385416666664</v>
      </c>
      <c r="BA1741">
        <v>159.4</v>
      </c>
      <c r="BB1741" s="8">
        <v>-0.47620000000000001</v>
      </c>
      <c r="BC1741">
        <v>-55317.82</v>
      </c>
      <c r="BD1741" s="8">
        <v>-0.4914</v>
      </c>
      <c r="BE1741">
        <v>369.9273</v>
      </c>
      <c r="BF1741">
        <v>112568.88</v>
      </c>
      <c r="BG1741">
        <v>12458456.5</v>
      </c>
      <c r="BH1741">
        <v>45</v>
      </c>
      <c r="BI1741">
        <v>-1229.28</v>
      </c>
      <c r="BJ1741" s="8">
        <v>-0.47620000000000001</v>
      </c>
      <c r="BK1741" s="8">
        <v>0.17879999999999999</v>
      </c>
      <c r="BL1741" t="s">
        <v>610</v>
      </c>
    </row>
    <row r="1742" spans="1:64" x14ac:dyDescent="0.45">
      <c r="A1742" t="s">
        <v>1177</v>
      </c>
      <c r="B1742" t="s">
        <v>31</v>
      </c>
      <c r="C1742" s="7">
        <v>43760.503472222219</v>
      </c>
      <c r="D1742">
        <v>292.05</v>
      </c>
      <c r="E1742" s="7">
        <v>43761.388888888891</v>
      </c>
      <c r="F1742">
        <v>94.05</v>
      </c>
      <c r="G1742" s="8">
        <v>-0.67800000000000005</v>
      </c>
      <c r="H1742">
        <v>-67376.7</v>
      </c>
      <c r="I1742" s="8">
        <v>-0.69120000000000004</v>
      </c>
      <c r="J1742">
        <v>333.77769999999998</v>
      </c>
      <c r="K1742">
        <v>97479.77</v>
      </c>
      <c r="L1742">
        <v>9428578.4199999999</v>
      </c>
      <c r="M1742">
        <v>45</v>
      </c>
      <c r="N1742">
        <v>-1497.26</v>
      </c>
      <c r="O1742" s="8">
        <v>-0.67800000000000005</v>
      </c>
      <c r="P1742" s="8">
        <v>4.1599999999999998E-2</v>
      </c>
      <c r="Q1742" t="s">
        <v>610</v>
      </c>
      <c r="S1742" s="2">
        <v>43760</v>
      </c>
      <c r="T1742" t="s">
        <v>1177</v>
      </c>
      <c r="U1742">
        <v>292.05</v>
      </c>
      <c r="V1742">
        <v>94.05</v>
      </c>
      <c r="W1742">
        <f t="shared" si="310"/>
        <v>20976791.829554003</v>
      </c>
      <c r="X1742">
        <f t="shared" si="301"/>
        <v>52441.979573885008</v>
      </c>
      <c r="Y1742">
        <f t="shared" si="302"/>
        <v>175</v>
      </c>
      <c r="Z1742">
        <f t="shared" si="303"/>
        <v>-35325.675000000003</v>
      </c>
      <c r="AA1742" t="str">
        <f t="shared" si="304"/>
        <v/>
      </c>
      <c r="AB1742" s="9" t="str">
        <f>IFERROR(AA1742/MAX($A$3:AA1742)-1,"")</f>
        <v/>
      </c>
      <c r="AG1742" s="2">
        <f t="shared" si="311"/>
        <v>44262</v>
      </c>
      <c r="AH1742">
        <v>26981209.200221509</v>
      </c>
      <c r="AI1742" s="9">
        <f>AH1742/MAX($AH$2:AH1742)-1</f>
        <v>-2.5197835416005954E-2</v>
      </c>
      <c r="AJ1742" s="29">
        <f t="shared" si="305"/>
        <v>1</v>
      </c>
      <c r="AK1742" s="29">
        <f t="shared" si="306"/>
        <v>1</v>
      </c>
      <c r="AL1742" s="30">
        <f t="shared" si="309"/>
        <v>2</v>
      </c>
      <c r="AM1742" s="30">
        <f t="shared" si="307"/>
        <v>2369</v>
      </c>
      <c r="AN1742" s="31">
        <f t="shared" ca="1" si="308"/>
        <v>-2.5197835416005954E-2</v>
      </c>
      <c r="AV1742" t="s">
        <v>1177</v>
      </c>
      <c r="AW1742" t="s">
        <v>31</v>
      </c>
      <c r="AX1742" s="7">
        <v>43760.503472222219</v>
      </c>
      <c r="AY1742">
        <v>292.05</v>
      </c>
      <c r="AZ1742" s="7">
        <v>43761.388888888891</v>
      </c>
      <c r="BA1742">
        <v>94.05</v>
      </c>
      <c r="BB1742" s="8">
        <v>-0.67800000000000005</v>
      </c>
      <c r="BC1742">
        <v>-67376.7</v>
      </c>
      <c r="BD1742" s="8">
        <v>-0.69120000000000004</v>
      </c>
      <c r="BE1742">
        <v>333.77769999999998</v>
      </c>
      <c r="BF1742">
        <v>97479.77</v>
      </c>
      <c r="BG1742">
        <v>9428578.4199999999</v>
      </c>
      <c r="BH1742">
        <v>45</v>
      </c>
      <c r="BI1742">
        <v>-1497.26</v>
      </c>
      <c r="BJ1742" s="8">
        <v>-0.67800000000000005</v>
      </c>
      <c r="BK1742" s="8">
        <v>4.1599999999999998E-2</v>
      </c>
      <c r="BL1742" t="s">
        <v>610</v>
      </c>
    </row>
    <row r="1743" spans="1:64" x14ac:dyDescent="0.45">
      <c r="A1743" t="s">
        <v>1177</v>
      </c>
      <c r="B1743" t="s">
        <v>31</v>
      </c>
      <c r="C1743" s="7">
        <v>43760.503472222219</v>
      </c>
      <c r="D1743">
        <v>292.05</v>
      </c>
      <c r="E1743" s="7">
        <v>43761.385416666664</v>
      </c>
      <c r="F1743">
        <v>122.9</v>
      </c>
      <c r="G1743" s="8">
        <v>-0.57920000000000005</v>
      </c>
      <c r="H1743">
        <v>-66790.55</v>
      </c>
      <c r="I1743" s="8">
        <v>-0.59340000000000004</v>
      </c>
      <c r="J1743">
        <v>385.40530000000001</v>
      </c>
      <c r="K1743">
        <v>112557.62</v>
      </c>
      <c r="L1743">
        <v>12391665.949999999</v>
      </c>
      <c r="M1743">
        <v>44</v>
      </c>
      <c r="N1743">
        <v>-1517.97</v>
      </c>
      <c r="O1743" s="8">
        <v>-0.57920000000000005</v>
      </c>
      <c r="P1743" s="8">
        <v>4.1599999999999998E-2</v>
      </c>
      <c r="Q1743" t="s">
        <v>610</v>
      </c>
      <c r="S1743" s="2">
        <v>43760</v>
      </c>
      <c r="T1743" t="s">
        <v>1177</v>
      </c>
      <c r="U1743">
        <v>292.05</v>
      </c>
      <c r="V1743">
        <v>122.9</v>
      </c>
      <c r="W1743">
        <f t="shared" si="310"/>
        <v>20976791.829554003</v>
      </c>
      <c r="X1743">
        <f t="shared" si="301"/>
        <v>52441.979573885008</v>
      </c>
      <c r="Y1743">
        <f t="shared" si="302"/>
        <v>175</v>
      </c>
      <c r="Z1743">
        <f t="shared" si="303"/>
        <v>-30327.412500000006</v>
      </c>
      <c r="AA1743" t="str">
        <f t="shared" si="304"/>
        <v/>
      </c>
      <c r="AB1743" s="9" t="str">
        <f>IFERROR(AA1743/MAX($A$3:AA1743)-1,"")</f>
        <v/>
      </c>
      <c r="AG1743" s="2">
        <f t="shared" si="311"/>
        <v>44263</v>
      </c>
      <c r="AH1743">
        <v>26981209.200221509</v>
      </c>
      <c r="AI1743" s="9">
        <f>AH1743/MAX($AH$2:AH1743)-1</f>
        <v>-2.5197835416005954E-2</v>
      </c>
      <c r="AJ1743" s="29">
        <f t="shared" si="305"/>
        <v>1</v>
      </c>
      <c r="AK1743" s="29">
        <f t="shared" si="306"/>
        <v>1</v>
      </c>
      <c r="AL1743" s="30">
        <f t="shared" si="309"/>
        <v>2</v>
      </c>
      <c r="AM1743" s="30">
        <f t="shared" si="307"/>
        <v>2369</v>
      </c>
      <c r="AN1743" s="31">
        <f t="shared" ca="1" si="308"/>
        <v>-2.5197835416005954E-2</v>
      </c>
      <c r="AV1743" t="s">
        <v>1177</v>
      </c>
      <c r="AW1743" t="s">
        <v>31</v>
      </c>
      <c r="AX1743" s="7">
        <v>43760.503472222219</v>
      </c>
      <c r="AY1743">
        <v>292.05</v>
      </c>
      <c r="AZ1743" s="7">
        <v>43761.385416666664</v>
      </c>
      <c r="BA1743">
        <v>122.9</v>
      </c>
      <c r="BB1743" s="8">
        <v>-0.57920000000000005</v>
      </c>
      <c r="BC1743">
        <v>-66790.55</v>
      </c>
      <c r="BD1743" s="8">
        <v>-0.59340000000000004</v>
      </c>
      <c r="BE1743">
        <v>385.40530000000001</v>
      </c>
      <c r="BF1743">
        <v>112557.62</v>
      </c>
      <c r="BG1743">
        <v>12391665.949999999</v>
      </c>
      <c r="BH1743">
        <v>44</v>
      </c>
      <c r="BI1743">
        <v>-1517.97</v>
      </c>
      <c r="BJ1743" s="8">
        <v>-0.57920000000000005</v>
      </c>
      <c r="BK1743" s="8">
        <v>4.1599999999999998E-2</v>
      </c>
      <c r="BL1743" t="s">
        <v>610</v>
      </c>
    </row>
    <row r="1744" spans="1:64" x14ac:dyDescent="0.45">
      <c r="A1744" t="s">
        <v>1143</v>
      </c>
      <c r="B1744" t="s">
        <v>31</v>
      </c>
      <c r="C1744" s="7">
        <v>43760.506944444445</v>
      </c>
      <c r="D1744">
        <v>326.45</v>
      </c>
      <c r="E1744" s="7">
        <v>43761.388888888891</v>
      </c>
      <c r="F1744">
        <v>124.55</v>
      </c>
      <c r="G1744" s="8">
        <v>-0.61850000000000005</v>
      </c>
      <c r="H1744">
        <v>-61629</v>
      </c>
      <c r="I1744" s="8">
        <v>-0.63229999999999997</v>
      </c>
      <c r="J1744">
        <v>298.57569999999998</v>
      </c>
      <c r="K1744">
        <v>97470.02</v>
      </c>
      <c r="L1744">
        <v>9366949.4199999999</v>
      </c>
      <c r="M1744">
        <v>44</v>
      </c>
      <c r="N1744">
        <v>-1400.66</v>
      </c>
      <c r="O1744" s="8">
        <v>-0.61850000000000005</v>
      </c>
      <c r="P1744" s="8">
        <v>9.8799999999999999E-2</v>
      </c>
      <c r="Q1744" t="s">
        <v>610</v>
      </c>
      <c r="S1744" s="2">
        <v>43760</v>
      </c>
      <c r="T1744" t="s">
        <v>1143</v>
      </c>
      <c r="U1744">
        <v>326.45</v>
      </c>
      <c r="V1744">
        <v>124.55</v>
      </c>
      <c r="W1744">
        <f t="shared" si="310"/>
        <v>20976791.829554003</v>
      </c>
      <c r="X1744">
        <f t="shared" si="301"/>
        <v>52441.979573885008</v>
      </c>
      <c r="Y1744">
        <f t="shared" si="302"/>
        <v>150</v>
      </c>
      <c r="Z1744">
        <f t="shared" si="303"/>
        <v>-30961.5</v>
      </c>
      <c r="AA1744">
        <f t="shared" si="304"/>
        <v>20854008.267054003</v>
      </c>
      <c r="AB1744" s="9">
        <f>IFERROR(AA1744/MAX($A$3:AA1744)-1,"")</f>
        <v>-1.7375301231609352E-2</v>
      </c>
      <c r="AG1744" s="2">
        <f t="shared" si="311"/>
        <v>44264</v>
      </c>
      <c r="AH1744">
        <v>26970565.80022151</v>
      </c>
      <c r="AI1744" s="9">
        <f>AH1744/MAX($AH$2:AH1744)-1</f>
        <v>-2.5582370048295444E-2</v>
      </c>
      <c r="AJ1744" s="29">
        <f t="shared" si="305"/>
        <v>1</v>
      </c>
      <c r="AK1744" s="29">
        <f t="shared" si="306"/>
        <v>1</v>
      </c>
      <c r="AL1744" s="30">
        <f t="shared" si="309"/>
        <v>2</v>
      </c>
      <c r="AM1744" s="30">
        <f t="shared" si="307"/>
        <v>2369</v>
      </c>
      <c r="AN1744" s="31">
        <f t="shared" ca="1" si="308"/>
        <v>-2.5582370048295444E-2</v>
      </c>
      <c r="AV1744" t="s">
        <v>1143</v>
      </c>
      <c r="AW1744" t="s">
        <v>31</v>
      </c>
      <c r="AX1744" s="7">
        <v>43760.506944444445</v>
      </c>
      <c r="AY1744">
        <v>326.45</v>
      </c>
      <c r="AZ1744" s="7">
        <v>43761.388888888891</v>
      </c>
      <c r="BA1744">
        <v>124.55</v>
      </c>
      <c r="BB1744" s="8">
        <v>-0.61850000000000005</v>
      </c>
      <c r="BC1744">
        <v>-61629</v>
      </c>
      <c r="BD1744" s="8">
        <v>-0.63229999999999997</v>
      </c>
      <c r="BE1744">
        <v>298.57569999999998</v>
      </c>
      <c r="BF1744">
        <v>97470.02</v>
      </c>
      <c r="BG1744">
        <v>9366949.4199999999</v>
      </c>
      <c r="BH1744">
        <v>44</v>
      </c>
      <c r="BI1744">
        <v>-1400.66</v>
      </c>
      <c r="BJ1744" s="8">
        <v>-0.61850000000000005</v>
      </c>
      <c r="BK1744" s="8">
        <v>9.8799999999999999E-2</v>
      </c>
      <c r="BL1744" t="s">
        <v>610</v>
      </c>
    </row>
    <row r="1745" spans="1:64" x14ac:dyDescent="0.45">
      <c r="A1745" t="s">
        <v>1163</v>
      </c>
      <c r="B1745" t="s">
        <v>31</v>
      </c>
      <c r="C1745" s="7">
        <v>43762.447916666664</v>
      </c>
      <c r="D1745">
        <v>110.2</v>
      </c>
      <c r="E1745" s="7">
        <v>43762.635416666664</v>
      </c>
      <c r="F1745">
        <v>198.9</v>
      </c>
      <c r="G1745" s="8">
        <v>0.80489999999999995</v>
      </c>
      <c r="H1745">
        <v>86974.96</v>
      </c>
      <c r="I1745" s="8">
        <v>0.77690000000000003</v>
      </c>
      <c r="J1745">
        <v>1015.956</v>
      </c>
      <c r="K1745">
        <v>111958.33</v>
      </c>
      <c r="L1745">
        <v>12478640.91</v>
      </c>
      <c r="M1745">
        <v>55</v>
      </c>
      <c r="N1745">
        <v>1581.36</v>
      </c>
      <c r="O1745" s="8">
        <v>-0.77359999999999995</v>
      </c>
      <c r="P1745" s="8">
        <v>1.7314000000000001</v>
      </c>
      <c r="Q1745" t="s">
        <v>610</v>
      </c>
      <c r="S1745" s="2">
        <v>43762</v>
      </c>
      <c r="T1745" t="s">
        <v>1163</v>
      </c>
      <c r="U1745">
        <v>110.2</v>
      </c>
      <c r="V1745">
        <v>198.9</v>
      </c>
      <c r="W1745">
        <f t="shared" si="310"/>
        <v>20854008.267054003</v>
      </c>
      <c r="X1745">
        <f t="shared" si="301"/>
        <v>52135.020667635006</v>
      </c>
      <c r="Y1745">
        <f t="shared" si="302"/>
        <v>475</v>
      </c>
      <c r="Z1745">
        <f t="shared" si="303"/>
        <v>40664.274999999994</v>
      </c>
      <c r="AA1745" t="str">
        <f t="shared" si="304"/>
        <v/>
      </c>
      <c r="AB1745" s="9" t="str">
        <f>IFERROR(AA1745/MAX($A$3:AA1745)-1,"")</f>
        <v/>
      </c>
      <c r="AG1745" s="2">
        <f t="shared" si="311"/>
        <v>44265</v>
      </c>
      <c r="AH1745">
        <v>26970565.80022151</v>
      </c>
      <c r="AI1745" s="9">
        <f>AH1745/MAX($AH$2:AH1745)-1</f>
        <v>-2.5582370048295444E-2</v>
      </c>
      <c r="AJ1745" s="29">
        <f t="shared" si="305"/>
        <v>1</v>
      </c>
      <c r="AK1745" s="29">
        <f t="shared" si="306"/>
        <v>1</v>
      </c>
      <c r="AL1745" s="30">
        <f t="shared" si="309"/>
        <v>2</v>
      </c>
      <c r="AM1745" s="30">
        <f t="shared" si="307"/>
        <v>2369</v>
      </c>
      <c r="AN1745" s="31">
        <f t="shared" ca="1" si="308"/>
        <v>-2.5582370048295444E-2</v>
      </c>
      <c r="AV1745" t="s">
        <v>1163</v>
      </c>
      <c r="AW1745" t="s">
        <v>31</v>
      </c>
      <c r="AX1745" s="7">
        <v>43762.447916666664</v>
      </c>
      <c r="AY1745">
        <v>110.2</v>
      </c>
      <c r="AZ1745" s="7">
        <v>43762.635416666664</v>
      </c>
      <c r="BA1745">
        <v>198.9</v>
      </c>
      <c r="BB1745" s="8">
        <v>0.80489999999999995</v>
      </c>
      <c r="BC1745">
        <v>86974.96</v>
      </c>
      <c r="BD1745" s="8">
        <v>0.77690000000000003</v>
      </c>
      <c r="BE1745">
        <v>1015.956</v>
      </c>
      <c r="BF1745">
        <v>111958.33</v>
      </c>
      <c r="BG1745">
        <v>12478640.91</v>
      </c>
      <c r="BH1745">
        <v>55</v>
      </c>
      <c r="BI1745">
        <v>1581.36</v>
      </c>
      <c r="BJ1745" s="8">
        <v>-0.77359999999999995</v>
      </c>
      <c r="BK1745" s="8">
        <v>1.7314000000000001</v>
      </c>
      <c r="BL1745" t="s">
        <v>610</v>
      </c>
    </row>
    <row r="1746" spans="1:64" x14ac:dyDescent="0.45">
      <c r="A1746" t="s">
        <v>1178</v>
      </c>
      <c r="B1746" t="s">
        <v>31</v>
      </c>
      <c r="C1746" s="7">
        <v>43762.451388888891</v>
      </c>
      <c r="D1746">
        <v>369.05</v>
      </c>
      <c r="E1746" s="7">
        <v>43763.388888888891</v>
      </c>
      <c r="F1746">
        <v>447.4</v>
      </c>
      <c r="G1746" s="8">
        <v>0.21229999999999999</v>
      </c>
      <c r="H1746">
        <v>18415.919999999998</v>
      </c>
      <c r="I1746" s="8">
        <v>0.19020000000000001</v>
      </c>
      <c r="J1746">
        <v>262.38929999999999</v>
      </c>
      <c r="K1746">
        <v>96834.75</v>
      </c>
      <c r="L1746">
        <v>9385365.3399999999</v>
      </c>
      <c r="M1746">
        <v>60</v>
      </c>
      <c r="N1746">
        <v>306.93</v>
      </c>
      <c r="O1746" s="8">
        <v>-0.33019999999999999</v>
      </c>
      <c r="P1746" s="8">
        <v>0.45669999999999999</v>
      </c>
      <c r="Q1746" t="s">
        <v>610</v>
      </c>
      <c r="S1746" s="2">
        <v>43762</v>
      </c>
      <c r="T1746" t="s">
        <v>1178</v>
      </c>
      <c r="U1746">
        <v>369.05</v>
      </c>
      <c r="V1746">
        <v>447.4</v>
      </c>
      <c r="W1746">
        <f t="shared" si="310"/>
        <v>20854008.267054003</v>
      </c>
      <c r="X1746">
        <f t="shared" si="301"/>
        <v>52135.020667635006</v>
      </c>
      <c r="Y1746">
        <f t="shared" si="302"/>
        <v>150</v>
      </c>
      <c r="Z1746">
        <f t="shared" si="303"/>
        <v>10527.824999999999</v>
      </c>
      <c r="AA1746" t="str">
        <f t="shared" si="304"/>
        <v/>
      </c>
      <c r="AB1746" s="9" t="str">
        <f>IFERROR(AA1746/MAX($A$3:AA1746)-1,"")</f>
        <v/>
      </c>
      <c r="AG1746" s="2">
        <f t="shared" si="311"/>
        <v>44266</v>
      </c>
      <c r="AH1746">
        <v>26970565.80022151</v>
      </c>
      <c r="AI1746" s="9">
        <f>AH1746/MAX($AH$2:AH1746)-1</f>
        <v>-2.5582370048295444E-2</v>
      </c>
      <c r="AJ1746" s="29">
        <f t="shared" si="305"/>
        <v>1</v>
      </c>
      <c r="AK1746" s="29">
        <f t="shared" si="306"/>
        <v>1</v>
      </c>
      <c r="AL1746" s="30">
        <f t="shared" si="309"/>
        <v>2</v>
      </c>
      <c r="AM1746" s="30">
        <f t="shared" si="307"/>
        <v>2369</v>
      </c>
      <c r="AN1746" s="31">
        <f t="shared" ca="1" si="308"/>
        <v>-2.5582370048295444E-2</v>
      </c>
      <c r="AV1746" t="s">
        <v>1178</v>
      </c>
      <c r="AW1746" t="s">
        <v>31</v>
      </c>
      <c r="AX1746" s="7">
        <v>43762.451388888891</v>
      </c>
      <c r="AY1746">
        <v>369.05</v>
      </c>
      <c r="AZ1746" s="7">
        <v>43763.388888888891</v>
      </c>
      <c r="BA1746">
        <v>447.4</v>
      </c>
      <c r="BB1746" s="8">
        <v>0.21229999999999999</v>
      </c>
      <c r="BC1746">
        <v>18415.919999999998</v>
      </c>
      <c r="BD1746" s="8">
        <v>0.19020000000000001</v>
      </c>
      <c r="BE1746">
        <v>262.38929999999999</v>
      </c>
      <c r="BF1746">
        <v>96834.75</v>
      </c>
      <c r="BG1746">
        <v>9385365.3399999999</v>
      </c>
      <c r="BH1746">
        <v>60</v>
      </c>
      <c r="BI1746">
        <v>306.93</v>
      </c>
      <c r="BJ1746" s="8">
        <v>-0.33019999999999999</v>
      </c>
      <c r="BK1746" s="8">
        <v>0.45669999999999999</v>
      </c>
      <c r="BL1746" t="s">
        <v>610</v>
      </c>
    </row>
    <row r="1747" spans="1:64" x14ac:dyDescent="0.45">
      <c r="A1747" t="s">
        <v>1179</v>
      </c>
      <c r="B1747" t="s">
        <v>31</v>
      </c>
      <c r="C1747" s="7">
        <v>43762.552083333336</v>
      </c>
      <c r="D1747">
        <v>344.5</v>
      </c>
      <c r="E1747" s="7">
        <v>43763.388888888891</v>
      </c>
      <c r="F1747">
        <v>397.35</v>
      </c>
      <c r="G1747" s="8">
        <v>0.15340000000000001</v>
      </c>
      <c r="H1747">
        <v>12767.8</v>
      </c>
      <c r="I1747" s="8">
        <v>0.13189999999999999</v>
      </c>
      <c r="J1747">
        <v>281.03410000000002</v>
      </c>
      <c r="K1747">
        <v>96816.23</v>
      </c>
      <c r="L1747">
        <v>9398133.1400000006</v>
      </c>
      <c r="M1747">
        <v>31</v>
      </c>
      <c r="N1747">
        <v>411.86</v>
      </c>
      <c r="O1747" s="8">
        <v>-0.184</v>
      </c>
      <c r="P1747" s="8">
        <v>0.37880000000000003</v>
      </c>
      <c r="Q1747" t="s">
        <v>610</v>
      </c>
      <c r="S1747" s="2">
        <v>43762</v>
      </c>
      <c r="T1747" t="s">
        <v>1179</v>
      </c>
      <c r="U1747">
        <v>344.5</v>
      </c>
      <c r="V1747">
        <v>397.35</v>
      </c>
      <c r="W1747">
        <f t="shared" si="310"/>
        <v>20854008.267054003</v>
      </c>
      <c r="X1747">
        <f t="shared" si="301"/>
        <v>52135.020667635006</v>
      </c>
      <c r="Y1747">
        <f t="shared" si="302"/>
        <v>150</v>
      </c>
      <c r="Z1747">
        <f t="shared" si="303"/>
        <v>6814.725000000004</v>
      </c>
      <c r="AA1747" t="str">
        <f t="shared" si="304"/>
        <v/>
      </c>
      <c r="AB1747" s="9" t="str">
        <f>IFERROR(AA1747/MAX($A$3:AA1747)-1,"")</f>
        <v/>
      </c>
      <c r="AG1747" s="2">
        <f t="shared" si="311"/>
        <v>44267</v>
      </c>
      <c r="AH1747">
        <v>27115322.812721509</v>
      </c>
      <c r="AI1747" s="9">
        <f>AH1747/MAX($AH$2:AH1747)-1</f>
        <v>-2.0352454365993311E-2</v>
      </c>
      <c r="AJ1747" s="29">
        <f t="shared" si="305"/>
        <v>1</v>
      </c>
      <c r="AK1747" s="29">
        <f t="shared" si="306"/>
        <v>1</v>
      </c>
      <c r="AL1747" s="30">
        <f t="shared" si="309"/>
        <v>2</v>
      </c>
      <c r="AM1747" s="30">
        <f t="shared" si="307"/>
        <v>2369</v>
      </c>
      <c r="AN1747" s="31">
        <f t="shared" ca="1" si="308"/>
        <v>-2.0352454365993311E-2</v>
      </c>
      <c r="AV1747" t="s">
        <v>1179</v>
      </c>
      <c r="AW1747" t="s">
        <v>31</v>
      </c>
      <c r="AX1747" s="7">
        <v>43762.552083333336</v>
      </c>
      <c r="AY1747">
        <v>344.5</v>
      </c>
      <c r="AZ1747" s="7">
        <v>43763.388888888891</v>
      </c>
      <c r="BA1747">
        <v>397.35</v>
      </c>
      <c r="BB1747" s="8">
        <v>0.15340000000000001</v>
      </c>
      <c r="BC1747">
        <v>12767.8</v>
      </c>
      <c r="BD1747" s="8">
        <v>0.13189999999999999</v>
      </c>
      <c r="BE1747">
        <v>281.03410000000002</v>
      </c>
      <c r="BF1747">
        <v>96816.23</v>
      </c>
      <c r="BG1747">
        <v>9398133.1400000006</v>
      </c>
      <c r="BH1747">
        <v>31</v>
      </c>
      <c r="BI1747">
        <v>411.86</v>
      </c>
      <c r="BJ1747" s="8">
        <v>-0.184</v>
      </c>
      <c r="BK1747" s="8">
        <v>0.37880000000000003</v>
      </c>
      <c r="BL1747" t="s">
        <v>610</v>
      </c>
    </row>
    <row r="1748" spans="1:64" x14ac:dyDescent="0.45">
      <c r="A1748" t="s">
        <v>1166</v>
      </c>
      <c r="B1748" t="s">
        <v>31</v>
      </c>
      <c r="C1748" s="7">
        <v>43762.569444444445</v>
      </c>
      <c r="D1748">
        <v>76.7</v>
      </c>
      <c r="E1748" s="7">
        <v>43762.635416666664</v>
      </c>
      <c r="F1748">
        <v>5</v>
      </c>
      <c r="G1748" s="8">
        <v>-0.93479999999999996</v>
      </c>
      <c r="H1748">
        <v>-105972.85</v>
      </c>
      <c r="I1748" s="8">
        <v>-0.94550000000000001</v>
      </c>
      <c r="J1748">
        <v>1461.3520000000001</v>
      </c>
      <c r="K1748">
        <v>112085.68</v>
      </c>
      <c r="L1748">
        <v>12372668.060000001</v>
      </c>
      <c r="M1748">
        <v>20</v>
      </c>
      <c r="N1748">
        <v>-5298.64</v>
      </c>
      <c r="O1748" s="8">
        <v>-0.96089999999999998</v>
      </c>
      <c r="P1748" s="8">
        <v>0.69489999999999996</v>
      </c>
      <c r="Q1748" t="s">
        <v>610</v>
      </c>
      <c r="S1748" s="2">
        <v>43762</v>
      </c>
      <c r="T1748" t="s">
        <v>1166</v>
      </c>
      <c r="U1748">
        <v>76.7</v>
      </c>
      <c r="V1748">
        <v>5</v>
      </c>
      <c r="W1748">
        <f t="shared" si="310"/>
        <v>20854008.267054003</v>
      </c>
      <c r="X1748">
        <f t="shared" si="301"/>
        <v>52135.020667635006</v>
      </c>
      <c r="Y1748">
        <f t="shared" si="302"/>
        <v>675</v>
      </c>
      <c r="Z1748">
        <f t="shared" si="303"/>
        <v>-48948.974999999999</v>
      </c>
      <c r="AA1748">
        <f t="shared" si="304"/>
        <v>20863066.117054004</v>
      </c>
      <c r="AB1748" s="9">
        <f>IFERROR(AA1748/MAX($A$3:AA1748)-1,"")</f>
        <v>-1.6948502363316797E-2</v>
      </c>
      <c r="AG1748" s="2">
        <f t="shared" si="311"/>
        <v>44268</v>
      </c>
      <c r="AH1748">
        <v>27115322.812721509</v>
      </c>
      <c r="AI1748" s="9">
        <f>AH1748/MAX($AH$2:AH1748)-1</f>
        <v>-2.0352454365993311E-2</v>
      </c>
      <c r="AJ1748" s="29">
        <f t="shared" si="305"/>
        <v>1</v>
      </c>
      <c r="AK1748" s="29">
        <f t="shared" si="306"/>
        <v>1</v>
      </c>
      <c r="AL1748" s="30">
        <f t="shared" si="309"/>
        <v>2</v>
      </c>
      <c r="AM1748" s="30">
        <f t="shared" si="307"/>
        <v>2369</v>
      </c>
      <c r="AN1748" s="31">
        <f t="shared" ca="1" si="308"/>
        <v>-2.0352454365993311E-2</v>
      </c>
      <c r="AV1748" t="s">
        <v>1166</v>
      </c>
      <c r="AW1748" t="s">
        <v>31</v>
      </c>
      <c r="AX1748" s="7">
        <v>43762.569444444445</v>
      </c>
      <c r="AY1748">
        <v>76.7</v>
      </c>
      <c r="AZ1748" s="7">
        <v>43762.635416666664</v>
      </c>
      <c r="BA1748">
        <v>5</v>
      </c>
      <c r="BB1748" s="8">
        <v>-0.93479999999999996</v>
      </c>
      <c r="BC1748">
        <v>-105972.85</v>
      </c>
      <c r="BD1748" s="8">
        <v>-0.94550000000000001</v>
      </c>
      <c r="BE1748">
        <v>1461.3520000000001</v>
      </c>
      <c r="BF1748">
        <v>112085.68</v>
      </c>
      <c r="BG1748">
        <v>12372668.060000001</v>
      </c>
      <c r="BH1748">
        <v>20</v>
      </c>
      <c r="BI1748">
        <v>-5298.64</v>
      </c>
      <c r="BJ1748" s="8">
        <v>-0.96089999999999998</v>
      </c>
      <c r="BK1748" s="8">
        <v>0.69489999999999996</v>
      </c>
      <c r="BL1748" t="s">
        <v>610</v>
      </c>
    </row>
    <row r="1749" spans="1:64" x14ac:dyDescent="0.45">
      <c r="A1749" t="s">
        <v>1142</v>
      </c>
      <c r="B1749" t="s">
        <v>31</v>
      </c>
      <c r="C1749" s="7">
        <v>43767.395833333336</v>
      </c>
      <c r="D1749">
        <v>240.55</v>
      </c>
      <c r="E1749" s="7">
        <v>43768.385416666664</v>
      </c>
      <c r="F1749">
        <v>579</v>
      </c>
      <c r="G1749" s="8">
        <v>1.407</v>
      </c>
      <c r="H1749">
        <v>153578.76</v>
      </c>
      <c r="I1749" s="8">
        <v>1.3729</v>
      </c>
      <c r="J1749">
        <v>465.03160000000003</v>
      </c>
      <c r="K1749">
        <v>111863.34</v>
      </c>
      <c r="L1749">
        <v>12526246.83</v>
      </c>
      <c r="M1749">
        <v>75</v>
      </c>
      <c r="N1749">
        <v>2047.72</v>
      </c>
      <c r="O1749" s="8">
        <v>-0.1411</v>
      </c>
      <c r="P1749" s="8">
        <v>1.7020999999999999</v>
      </c>
      <c r="Q1749" t="s">
        <v>610</v>
      </c>
      <c r="S1749" s="2">
        <v>43767</v>
      </c>
      <c r="T1749" t="s">
        <v>1142</v>
      </c>
      <c r="U1749">
        <v>240.55</v>
      </c>
      <c r="V1749">
        <v>579</v>
      </c>
      <c r="W1749">
        <f t="shared" si="310"/>
        <v>20863066.117054004</v>
      </c>
      <c r="X1749">
        <f t="shared" si="301"/>
        <v>52157.665292635014</v>
      </c>
      <c r="Y1749">
        <f t="shared" si="302"/>
        <v>225</v>
      </c>
      <c r="Z1749">
        <f t="shared" si="303"/>
        <v>74307.262499999997</v>
      </c>
      <c r="AA1749" t="str">
        <f t="shared" si="304"/>
        <v/>
      </c>
      <c r="AB1749" s="9" t="str">
        <f>IFERROR(AA1749/MAX($A$3:AA1749)-1,"")</f>
        <v/>
      </c>
      <c r="AG1749" s="2">
        <f t="shared" si="311"/>
        <v>44269</v>
      </c>
      <c r="AH1749">
        <v>27115322.812721509</v>
      </c>
      <c r="AI1749" s="9">
        <f>AH1749/MAX($AH$2:AH1749)-1</f>
        <v>-2.0352454365993311E-2</v>
      </c>
      <c r="AJ1749" s="29">
        <f t="shared" si="305"/>
        <v>1</v>
      </c>
      <c r="AK1749" s="29">
        <f t="shared" si="306"/>
        <v>1</v>
      </c>
      <c r="AL1749" s="30">
        <f t="shared" si="309"/>
        <v>2</v>
      </c>
      <c r="AM1749" s="30">
        <f t="shared" si="307"/>
        <v>2369</v>
      </c>
      <c r="AN1749" s="31">
        <f t="shared" ca="1" si="308"/>
        <v>-2.0352454365993311E-2</v>
      </c>
      <c r="AV1749" t="s">
        <v>1142</v>
      </c>
      <c r="AW1749" t="s">
        <v>31</v>
      </c>
      <c r="AX1749" s="7">
        <v>43767.395833333336</v>
      </c>
      <c r="AY1749">
        <v>240.55</v>
      </c>
      <c r="AZ1749" s="7">
        <v>43768.385416666664</v>
      </c>
      <c r="BA1749">
        <v>579</v>
      </c>
      <c r="BB1749" s="8">
        <v>1.407</v>
      </c>
      <c r="BC1749">
        <v>153578.76</v>
      </c>
      <c r="BD1749" s="8">
        <v>1.3729</v>
      </c>
      <c r="BE1749">
        <v>465.03160000000003</v>
      </c>
      <c r="BF1749">
        <v>111863.34</v>
      </c>
      <c r="BG1749">
        <v>12526246.83</v>
      </c>
      <c r="BH1749">
        <v>75</v>
      </c>
      <c r="BI1749">
        <v>2047.72</v>
      </c>
      <c r="BJ1749" s="8">
        <v>-0.1411</v>
      </c>
      <c r="BK1749" s="8">
        <v>1.7020999999999999</v>
      </c>
      <c r="BL1749" t="s">
        <v>610</v>
      </c>
    </row>
    <row r="1750" spans="1:64" x14ac:dyDescent="0.45">
      <c r="A1750" t="s">
        <v>1177</v>
      </c>
      <c r="B1750" t="s">
        <v>31</v>
      </c>
      <c r="C1750" s="7">
        <v>43767.454861111109</v>
      </c>
      <c r="D1750">
        <v>278.39999999999998</v>
      </c>
      <c r="E1750" s="7">
        <v>43768.388888888891</v>
      </c>
      <c r="F1750">
        <v>385.65</v>
      </c>
      <c r="G1750" s="8">
        <v>0.38519999999999999</v>
      </c>
      <c r="H1750">
        <v>35050.94</v>
      </c>
      <c r="I1750" s="8">
        <v>0.3614</v>
      </c>
      <c r="J1750">
        <v>348.38600000000002</v>
      </c>
      <c r="K1750">
        <v>96990.66</v>
      </c>
      <c r="L1750">
        <v>9433184.0800000001</v>
      </c>
      <c r="M1750">
        <v>59</v>
      </c>
      <c r="N1750">
        <v>594.08000000000004</v>
      </c>
      <c r="O1750" s="8">
        <v>-0.26529999999999998</v>
      </c>
      <c r="P1750" s="8">
        <v>0.6694</v>
      </c>
      <c r="Q1750" t="s">
        <v>610</v>
      </c>
      <c r="S1750" s="2">
        <v>43767</v>
      </c>
      <c r="T1750" t="s">
        <v>1177</v>
      </c>
      <c r="U1750">
        <v>278.39999999999998</v>
      </c>
      <c r="V1750">
        <v>385.65</v>
      </c>
      <c r="W1750">
        <f t="shared" si="310"/>
        <v>20863066.117054004</v>
      </c>
      <c r="X1750">
        <f t="shared" si="301"/>
        <v>52157.665292635014</v>
      </c>
      <c r="Y1750">
        <f t="shared" si="302"/>
        <v>175</v>
      </c>
      <c r="Z1750">
        <f t="shared" si="303"/>
        <v>17606.662500000006</v>
      </c>
      <c r="AA1750" t="str">
        <f t="shared" si="304"/>
        <v/>
      </c>
      <c r="AB1750" s="9" t="str">
        <f>IFERROR(AA1750/MAX($A$3:AA1750)-1,"")</f>
        <v/>
      </c>
      <c r="AG1750" s="2">
        <f t="shared" si="311"/>
        <v>44270</v>
      </c>
      <c r="AH1750">
        <v>26992816.812721509</v>
      </c>
      <c r="AI1750" s="9">
        <f>AH1750/MAX($AH$2:AH1750)-1</f>
        <v>-2.4778464819726009E-2</v>
      </c>
      <c r="AJ1750" s="29">
        <f t="shared" si="305"/>
        <v>1</v>
      </c>
      <c r="AK1750" s="29">
        <f t="shared" si="306"/>
        <v>1</v>
      </c>
      <c r="AL1750" s="30">
        <f t="shared" si="309"/>
        <v>2</v>
      </c>
      <c r="AM1750" s="30">
        <f t="shared" si="307"/>
        <v>2369</v>
      </c>
      <c r="AN1750" s="31">
        <f t="shared" ca="1" si="308"/>
        <v>-2.4778464819726009E-2</v>
      </c>
      <c r="AV1750" t="s">
        <v>1177</v>
      </c>
      <c r="AW1750" t="s">
        <v>31</v>
      </c>
      <c r="AX1750" s="7">
        <v>43767.454861111109</v>
      </c>
      <c r="AY1750">
        <v>278.39999999999998</v>
      </c>
      <c r="AZ1750" s="7">
        <v>43768.388888888891</v>
      </c>
      <c r="BA1750">
        <v>385.65</v>
      </c>
      <c r="BB1750" s="8">
        <v>0.38519999999999999</v>
      </c>
      <c r="BC1750">
        <v>35050.94</v>
      </c>
      <c r="BD1750" s="8">
        <v>0.3614</v>
      </c>
      <c r="BE1750">
        <v>348.38600000000002</v>
      </c>
      <c r="BF1750">
        <v>96990.66</v>
      </c>
      <c r="BG1750">
        <v>9433184.0800000001</v>
      </c>
      <c r="BH1750">
        <v>59</v>
      </c>
      <c r="BI1750">
        <v>594.08000000000004</v>
      </c>
      <c r="BJ1750" s="8">
        <v>-0.26529999999999998</v>
      </c>
      <c r="BK1750" s="8">
        <v>0.6694</v>
      </c>
      <c r="BL1750" t="s">
        <v>610</v>
      </c>
    </row>
    <row r="1751" spans="1:64" x14ac:dyDescent="0.45">
      <c r="A1751" t="s">
        <v>1177</v>
      </c>
      <c r="B1751" t="s">
        <v>31</v>
      </c>
      <c r="C1751" s="7">
        <v>43767.454861111109</v>
      </c>
      <c r="D1751">
        <v>278.39999999999998</v>
      </c>
      <c r="E1751" s="7">
        <v>43768.385416666664</v>
      </c>
      <c r="F1751">
        <v>415</v>
      </c>
      <c r="G1751" s="8">
        <v>0.49070000000000003</v>
      </c>
      <c r="H1751">
        <v>52165.15</v>
      </c>
      <c r="I1751" s="8">
        <v>0.46579999999999999</v>
      </c>
      <c r="J1751">
        <v>402.30399999999997</v>
      </c>
      <c r="K1751">
        <v>112001.44</v>
      </c>
      <c r="L1751">
        <v>12578411.98</v>
      </c>
      <c r="M1751">
        <v>58</v>
      </c>
      <c r="N1751">
        <v>899.4</v>
      </c>
      <c r="O1751" s="8">
        <v>-0.26529999999999998</v>
      </c>
      <c r="P1751" s="8">
        <v>0.6694</v>
      </c>
      <c r="Q1751" t="s">
        <v>610</v>
      </c>
      <c r="S1751" s="2">
        <v>43767</v>
      </c>
      <c r="T1751" t="s">
        <v>1177</v>
      </c>
      <c r="U1751">
        <v>278.39999999999998</v>
      </c>
      <c r="V1751">
        <v>415</v>
      </c>
      <c r="W1751">
        <f t="shared" si="310"/>
        <v>20863066.117054004</v>
      </c>
      <c r="X1751">
        <f t="shared" si="301"/>
        <v>52157.665292635014</v>
      </c>
      <c r="Y1751">
        <f t="shared" si="302"/>
        <v>175</v>
      </c>
      <c r="Z1751">
        <f t="shared" si="303"/>
        <v>22691.55000000001</v>
      </c>
      <c r="AA1751" t="str">
        <f t="shared" si="304"/>
        <v/>
      </c>
      <c r="AB1751" s="9" t="str">
        <f>IFERROR(AA1751/MAX($A$3:AA1751)-1,"")</f>
        <v/>
      </c>
      <c r="AG1751" s="2">
        <f t="shared" si="311"/>
        <v>44271</v>
      </c>
      <c r="AH1751">
        <v>27030365.11272151</v>
      </c>
      <c r="AI1751" s="9">
        <f>AH1751/MAX($AH$2:AH1751)-1</f>
        <v>-2.3421884992453124E-2</v>
      </c>
      <c r="AJ1751" s="29">
        <f t="shared" si="305"/>
        <v>1</v>
      </c>
      <c r="AK1751" s="29">
        <f t="shared" si="306"/>
        <v>1</v>
      </c>
      <c r="AL1751" s="30">
        <f t="shared" si="309"/>
        <v>2</v>
      </c>
      <c r="AM1751" s="30">
        <f t="shared" si="307"/>
        <v>2369</v>
      </c>
      <c r="AN1751" s="31">
        <f t="shared" ca="1" si="308"/>
        <v>-2.3421884992453124E-2</v>
      </c>
      <c r="AV1751" t="s">
        <v>1177</v>
      </c>
      <c r="AW1751" t="s">
        <v>31</v>
      </c>
      <c r="AX1751" s="7">
        <v>43767.454861111109</v>
      </c>
      <c r="AY1751">
        <v>278.39999999999998</v>
      </c>
      <c r="AZ1751" s="7">
        <v>43768.385416666664</v>
      </c>
      <c r="BA1751">
        <v>415</v>
      </c>
      <c r="BB1751" s="8">
        <v>0.49070000000000003</v>
      </c>
      <c r="BC1751">
        <v>52165.15</v>
      </c>
      <c r="BD1751" s="8">
        <v>0.46579999999999999</v>
      </c>
      <c r="BE1751">
        <v>402.30399999999997</v>
      </c>
      <c r="BF1751">
        <v>112001.44</v>
      </c>
      <c r="BG1751">
        <v>12578411.98</v>
      </c>
      <c r="BH1751">
        <v>58</v>
      </c>
      <c r="BI1751">
        <v>899.4</v>
      </c>
      <c r="BJ1751" s="8">
        <v>-0.26529999999999998</v>
      </c>
      <c r="BK1751" s="8">
        <v>0.6694</v>
      </c>
      <c r="BL1751" t="s">
        <v>610</v>
      </c>
    </row>
    <row r="1752" spans="1:64" x14ac:dyDescent="0.45">
      <c r="A1752" t="s">
        <v>1180</v>
      </c>
      <c r="B1752" t="s">
        <v>31</v>
      </c>
      <c r="C1752" s="7">
        <v>43767.458333333336</v>
      </c>
      <c r="D1752">
        <v>306.45</v>
      </c>
      <c r="E1752" s="7">
        <v>43768.388888888891</v>
      </c>
      <c r="F1752">
        <v>314.8</v>
      </c>
      <c r="G1752" s="8">
        <v>2.7199999999999998E-2</v>
      </c>
      <c r="H1752">
        <v>676.45</v>
      </c>
      <c r="I1752" s="8">
        <v>7.0000000000000001E-3</v>
      </c>
      <c r="J1752">
        <v>316.46589999999998</v>
      </c>
      <c r="K1752">
        <v>96980.96</v>
      </c>
      <c r="L1752">
        <v>9433860.5299999993</v>
      </c>
      <c r="M1752">
        <v>58</v>
      </c>
      <c r="N1752">
        <v>11.66</v>
      </c>
      <c r="O1752" s="8">
        <v>-0.29349999999999998</v>
      </c>
      <c r="P1752" s="8">
        <v>0.28649999999999998</v>
      </c>
      <c r="Q1752" t="s">
        <v>610</v>
      </c>
      <c r="S1752" s="2">
        <v>43767</v>
      </c>
      <c r="T1752" t="s">
        <v>1180</v>
      </c>
      <c r="U1752">
        <v>306.45</v>
      </c>
      <c r="V1752">
        <v>314.8</v>
      </c>
      <c r="W1752">
        <f t="shared" si="310"/>
        <v>20863066.117054004</v>
      </c>
      <c r="X1752">
        <f t="shared" si="301"/>
        <v>52157.665292635014</v>
      </c>
      <c r="Y1752">
        <f t="shared" si="302"/>
        <v>175</v>
      </c>
      <c r="Z1752">
        <f t="shared" si="303"/>
        <v>374.06249999999801</v>
      </c>
      <c r="AA1752">
        <f t="shared" si="304"/>
        <v>20978045.654554006</v>
      </c>
      <c r="AB1752" s="9">
        <f>IFERROR(AA1752/MAX($A$3:AA1752)-1,"")</f>
        <v>-1.1530755714632468E-2</v>
      </c>
      <c r="AG1752" s="2">
        <f t="shared" si="311"/>
        <v>44272</v>
      </c>
      <c r="AH1752">
        <v>27148182.475221511</v>
      </c>
      <c r="AI1752" s="9">
        <f>AH1752/MAX($AH$2:AH1752)-1</f>
        <v>-1.9165269985382372E-2</v>
      </c>
      <c r="AJ1752" s="29">
        <f t="shared" si="305"/>
        <v>1</v>
      </c>
      <c r="AK1752" s="29">
        <f t="shared" si="306"/>
        <v>1</v>
      </c>
      <c r="AL1752" s="30">
        <f t="shared" si="309"/>
        <v>2</v>
      </c>
      <c r="AM1752" s="30">
        <f t="shared" si="307"/>
        <v>2369</v>
      </c>
      <c r="AN1752" s="31">
        <f t="shared" ca="1" si="308"/>
        <v>-1.9165269985382372E-2</v>
      </c>
      <c r="AV1752" t="s">
        <v>1180</v>
      </c>
      <c r="AW1752" t="s">
        <v>31</v>
      </c>
      <c r="AX1752" s="7">
        <v>43767.458333333336</v>
      </c>
      <c r="AY1752">
        <v>306.45</v>
      </c>
      <c r="AZ1752" s="7">
        <v>43768.388888888891</v>
      </c>
      <c r="BA1752">
        <v>314.8</v>
      </c>
      <c r="BB1752" s="8">
        <v>2.7199999999999998E-2</v>
      </c>
      <c r="BC1752">
        <v>676.45</v>
      </c>
      <c r="BD1752" s="8">
        <v>7.0000000000000001E-3</v>
      </c>
      <c r="BE1752">
        <v>316.46589999999998</v>
      </c>
      <c r="BF1752">
        <v>96980.96</v>
      </c>
      <c r="BG1752">
        <v>9433860.5299999993</v>
      </c>
      <c r="BH1752">
        <v>58</v>
      </c>
      <c r="BI1752">
        <v>11.66</v>
      </c>
      <c r="BJ1752" s="8">
        <v>-0.29349999999999998</v>
      </c>
      <c r="BK1752" s="8">
        <v>0.28649999999999998</v>
      </c>
      <c r="BL1752" t="s">
        <v>610</v>
      </c>
    </row>
    <row r="1753" spans="1:64" x14ac:dyDescent="0.45">
      <c r="A1753" t="s">
        <v>1148</v>
      </c>
      <c r="B1753" t="s">
        <v>31</v>
      </c>
      <c r="C1753" s="7">
        <v>43768.399305555555</v>
      </c>
      <c r="D1753">
        <v>229.2</v>
      </c>
      <c r="E1753" s="7">
        <v>43769.385416666664</v>
      </c>
      <c r="F1753">
        <v>37.9</v>
      </c>
      <c r="G1753" s="8">
        <v>-0.83460000000000001</v>
      </c>
      <c r="H1753">
        <v>-95540.08</v>
      </c>
      <c r="I1753" s="8">
        <v>-0.84630000000000005</v>
      </c>
      <c r="J1753">
        <v>492.54820000000001</v>
      </c>
      <c r="K1753">
        <v>112892.05</v>
      </c>
      <c r="L1753">
        <v>12482871.9</v>
      </c>
      <c r="M1753">
        <v>74</v>
      </c>
      <c r="N1753">
        <v>-1291.08</v>
      </c>
      <c r="O1753" s="8">
        <v>-0.83460000000000001</v>
      </c>
      <c r="P1753" s="8">
        <v>9.0800000000000006E-2</v>
      </c>
      <c r="Q1753" t="s">
        <v>610</v>
      </c>
      <c r="S1753" s="2">
        <v>43768</v>
      </c>
      <c r="T1753" t="s">
        <v>1148</v>
      </c>
      <c r="U1753">
        <v>229.2</v>
      </c>
      <c r="V1753">
        <v>37.9</v>
      </c>
      <c r="W1753">
        <f t="shared" si="310"/>
        <v>20978045.654554006</v>
      </c>
      <c r="X1753">
        <f t="shared" si="301"/>
        <v>52445.114136385018</v>
      </c>
      <c r="Y1753">
        <f t="shared" si="302"/>
        <v>225</v>
      </c>
      <c r="Z1753">
        <f t="shared" si="303"/>
        <v>-43643.474999999999</v>
      </c>
      <c r="AA1753" t="str">
        <f t="shared" si="304"/>
        <v/>
      </c>
      <c r="AB1753" s="9" t="str">
        <f>IFERROR(AA1753/MAX($A$3:AA1753)-1,"")</f>
        <v/>
      </c>
      <c r="AG1753" s="2">
        <f t="shared" si="311"/>
        <v>44273</v>
      </c>
      <c r="AH1753">
        <v>27208679.975221511</v>
      </c>
      <c r="AI1753" s="9">
        <f>AH1753/MAX($AH$2:AH1753)-1</f>
        <v>-1.697956016362101E-2</v>
      </c>
      <c r="AJ1753" s="29">
        <f t="shared" si="305"/>
        <v>1</v>
      </c>
      <c r="AK1753" s="29">
        <f t="shared" si="306"/>
        <v>1</v>
      </c>
      <c r="AL1753" s="30">
        <f t="shared" si="309"/>
        <v>2</v>
      </c>
      <c r="AM1753" s="30">
        <f t="shared" si="307"/>
        <v>2369</v>
      </c>
      <c r="AN1753" s="31">
        <f t="shared" ca="1" si="308"/>
        <v>-1.697956016362101E-2</v>
      </c>
      <c r="AV1753" t="s">
        <v>1148</v>
      </c>
      <c r="AW1753" t="s">
        <v>31</v>
      </c>
      <c r="AX1753" s="7">
        <v>43768.399305555555</v>
      </c>
      <c r="AY1753">
        <v>229.2</v>
      </c>
      <c r="AZ1753" s="7">
        <v>43769.385416666664</v>
      </c>
      <c r="BA1753">
        <v>37.9</v>
      </c>
      <c r="BB1753" s="8">
        <v>-0.83460000000000001</v>
      </c>
      <c r="BC1753">
        <v>-95540.08</v>
      </c>
      <c r="BD1753" s="8">
        <v>-0.84630000000000005</v>
      </c>
      <c r="BE1753">
        <v>492.54820000000001</v>
      </c>
      <c r="BF1753">
        <v>112892.05</v>
      </c>
      <c r="BG1753">
        <v>12482871.9</v>
      </c>
      <c r="BH1753">
        <v>74</v>
      </c>
      <c r="BI1753">
        <v>-1291.08</v>
      </c>
      <c r="BJ1753" s="8">
        <v>-0.83460000000000001</v>
      </c>
      <c r="BK1753" s="8">
        <v>9.0800000000000006E-2</v>
      </c>
      <c r="BL1753" t="s">
        <v>610</v>
      </c>
    </row>
    <row r="1754" spans="1:64" x14ac:dyDescent="0.45">
      <c r="A1754" t="s">
        <v>868</v>
      </c>
      <c r="B1754" t="s">
        <v>31</v>
      </c>
      <c r="C1754" s="7">
        <v>43768.434027777781</v>
      </c>
      <c r="D1754">
        <v>205.7</v>
      </c>
      <c r="E1754" s="7">
        <v>43769.385416666664</v>
      </c>
      <c r="F1754">
        <v>160.30000000000001</v>
      </c>
      <c r="G1754" s="8">
        <v>-0.22070000000000001</v>
      </c>
      <c r="H1754">
        <v>-26852.3</v>
      </c>
      <c r="I1754" s="8">
        <v>-0.23849999999999999</v>
      </c>
      <c r="J1754">
        <v>547.33579999999995</v>
      </c>
      <c r="K1754">
        <v>112586.98</v>
      </c>
      <c r="L1754">
        <v>12456019.609999999</v>
      </c>
      <c r="M1754">
        <v>64</v>
      </c>
      <c r="N1754">
        <v>-419.57</v>
      </c>
      <c r="O1754" s="8">
        <v>-0.59870000000000001</v>
      </c>
      <c r="P1754" s="8">
        <v>8.9899999999999994E-2</v>
      </c>
      <c r="Q1754" t="s">
        <v>610</v>
      </c>
      <c r="S1754" s="2">
        <v>43768</v>
      </c>
      <c r="T1754" t="s">
        <v>868</v>
      </c>
      <c r="U1754">
        <v>205.7</v>
      </c>
      <c r="V1754">
        <v>160.30000000000001</v>
      </c>
      <c r="W1754">
        <f t="shared" si="310"/>
        <v>20978045.654554006</v>
      </c>
      <c r="X1754">
        <f t="shared" si="301"/>
        <v>52445.114136385018</v>
      </c>
      <c r="Y1754">
        <f t="shared" si="302"/>
        <v>250</v>
      </c>
      <c r="Z1754">
        <f t="shared" si="303"/>
        <v>-12264.999999999993</v>
      </c>
      <c r="AA1754">
        <f t="shared" si="304"/>
        <v>20922137.179554004</v>
      </c>
      <c r="AB1754" s="9">
        <f>IFERROR(AA1754/MAX($A$3:AA1754)-1,"")</f>
        <v>-1.4165119703653639E-2</v>
      </c>
      <c r="AG1754" s="2">
        <f t="shared" si="311"/>
        <v>44274</v>
      </c>
      <c r="AH1754">
        <v>27105354.125221509</v>
      </c>
      <c r="AI1754" s="9">
        <f>AH1754/MAX($AH$2:AH1754)-1</f>
        <v>-2.0712612358948723E-2</v>
      </c>
      <c r="AJ1754" s="29">
        <f t="shared" si="305"/>
        <v>1</v>
      </c>
      <c r="AK1754" s="29">
        <f t="shared" si="306"/>
        <v>1</v>
      </c>
      <c r="AL1754" s="30">
        <f t="shared" si="309"/>
        <v>2</v>
      </c>
      <c r="AM1754" s="30">
        <f t="shared" si="307"/>
        <v>2369</v>
      </c>
      <c r="AN1754" s="31">
        <f t="shared" ca="1" si="308"/>
        <v>-2.0712612358948723E-2</v>
      </c>
      <c r="AV1754" t="s">
        <v>868</v>
      </c>
      <c r="AW1754" t="s">
        <v>31</v>
      </c>
      <c r="AX1754" s="7">
        <v>43768.434027777781</v>
      </c>
      <c r="AY1754">
        <v>205.7</v>
      </c>
      <c r="AZ1754" s="7">
        <v>43769.385416666664</v>
      </c>
      <c r="BA1754">
        <v>160.30000000000001</v>
      </c>
      <c r="BB1754" s="8">
        <v>-0.22070000000000001</v>
      </c>
      <c r="BC1754">
        <v>-26852.3</v>
      </c>
      <c r="BD1754" s="8">
        <v>-0.23849999999999999</v>
      </c>
      <c r="BE1754">
        <v>547.33579999999995</v>
      </c>
      <c r="BF1754">
        <v>112586.98</v>
      </c>
      <c r="BG1754">
        <v>12456019.609999999</v>
      </c>
      <c r="BH1754">
        <v>64</v>
      </c>
      <c r="BI1754">
        <v>-419.57</v>
      </c>
      <c r="BJ1754" s="8">
        <v>-0.59870000000000001</v>
      </c>
      <c r="BK1754" s="8">
        <v>8.9899999999999994E-2</v>
      </c>
      <c r="BL1754" t="s">
        <v>610</v>
      </c>
    </row>
    <row r="1755" spans="1:64" x14ac:dyDescent="0.45">
      <c r="A1755" t="s">
        <v>1144</v>
      </c>
      <c r="B1755" t="s">
        <v>31</v>
      </c>
      <c r="C1755" s="7">
        <v>43770.409722222219</v>
      </c>
      <c r="D1755">
        <v>331.7</v>
      </c>
      <c r="E1755" s="7">
        <v>43773.385416666664</v>
      </c>
      <c r="F1755">
        <v>455</v>
      </c>
      <c r="G1755" s="8">
        <v>0.37169999999999997</v>
      </c>
      <c r="H1755">
        <v>39073.949999999997</v>
      </c>
      <c r="I1755" s="8">
        <v>0.34799999999999998</v>
      </c>
      <c r="J1755">
        <v>338.49889999999999</v>
      </c>
      <c r="K1755">
        <v>112280.1</v>
      </c>
      <c r="L1755">
        <v>12495093.560000001</v>
      </c>
      <c r="M1755">
        <v>71</v>
      </c>
      <c r="N1755">
        <v>550.34</v>
      </c>
      <c r="O1755" s="8">
        <v>-0.1336</v>
      </c>
      <c r="P1755" s="8">
        <v>0.37169999999999997</v>
      </c>
      <c r="Q1755" t="s">
        <v>610</v>
      </c>
      <c r="S1755" s="2">
        <v>43770</v>
      </c>
      <c r="T1755" t="s">
        <v>1144</v>
      </c>
      <c r="U1755">
        <v>331.7</v>
      </c>
      <c r="V1755">
        <v>455</v>
      </c>
      <c r="W1755">
        <f t="shared" si="310"/>
        <v>20922137.179554004</v>
      </c>
      <c r="X1755">
        <f t="shared" si="301"/>
        <v>52305.342948885009</v>
      </c>
      <c r="Y1755">
        <f t="shared" si="302"/>
        <v>150</v>
      </c>
      <c r="Z1755">
        <f t="shared" si="303"/>
        <v>17314.949999999997</v>
      </c>
      <c r="AA1755" t="str">
        <f t="shared" si="304"/>
        <v/>
      </c>
      <c r="AB1755" s="9" t="str">
        <f>IFERROR(AA1755/MAX($A$3:AA1755)-1,"")</f>
        <v/>
      </c>
      <c r="AG1755" s="2">
        <f t="shared" si="311"/>
        <v>44275</v>
      </c>
      <c r="AH1755">
        <v>27105354.125221509</v>
      </c>
      <c r="AI1755" s="9">
        <f>AH1755/MAX($AH$2:AH1755)-1</f>
        <v>-2.0712612358948723E-2</v>
      </c>
      <c r="AJ1755" s="29">
        <f t="shared" si="305"/>
        <v>1</v>
      </c>
      <c r="AK1755" s="29">
        <f t="shared" si="306"/>
        <v>1</v>
      </c>
      <c r="AL1755" s="30">
        <f t="shared" si="309"/>
        <v>2</v>
      </c>
      <c r="AM1755" s="30">
        <f t="shared" si="307"/>
        <v>2369</v>
      </c>
      <c r="AN1755" s="31">
        <f t="shared" ca="1" si="308"/>
        <v>-2.0712612358948723E-2</v>
      </c>
      <c r="AV1755" t="s">
        <v>1144</v>
      </c>
      <c r="AW1755" t="s">
        <v>31</v>
      </c>
      <c r="AX1755" s="7">
        <v>43770.409722222219</v>
      </c>
      <c r="AY1755">
        <v>331.7</v>
      </c>
      <c r="AZ1755" s="7">
        <v>43773.385416666664</v>
      </c>
      <c r="BA1755">
        <v>455</v>
      </c>
      <c r="BB1755" s="8">
        <v>0.37169999999999997</v>
      </c>
      <c r="BC1755">
        <v>39073.949999999997</v>
      </c>
      <c r="BD1755" s="8">
        <v>0.34799999999999998</v>
      </c>
      <c r="BE1755">
        <v>338.49889999999999</v>
      </c>
      <c r="BF1755">
        <v>112280.1</v>
      </c>
      <c r="BG1755">
        <v>12495093.560000001</v>
      </c>
      <c r="BH1755">
        <v>71</v>
      </c>
      <c r="BI1755">
        <v>550.34</v>
      </c>
      <c r="BJ1755" s="8">
        <v>-0.1336</v>
      </c>
      <c r="BK1755" s="8">
        <v>0.37169999999999997</v>
      </c>
      <c r="BL1755" t="s">
        <v>610</v>
      </c>
    </row>
    <row r="1756" spans="1:64" x14ac:dyDescent="0.45">
      <c r="A1756" t="s">
        <v>867</v>
      </c>
      <c r="B1756" t="s">
        <v>31</v>
      </c>
      <c r="C1756" s="7">
        <v>43770.611111111109</v>
      </c>
      <c r="D1756">
        <v>277.60000000000002</v>
      </c>
      <c r="E1756" s="7">
        <v>43773.385416666664</v>
      </c>
      <c r="F1756">
        <v>330</v>
      </c>
      <c r="G1756" s="8">
        <v>0.1888</v>
      </c>
      <c r="H1756">
        <v>18737</v>
      </c>
      <c r="I1756" s="8">
        <v>0.16689999999999999</v>
      </c>
      <c r="J1756">
        <v>404.47710000000001</v>
      </c>
      <c r="K1756">
        <v>112282.86</v>
      </c>
      <c r="L1756">
        <v>12513830.560000001</v>
      </c>
      <c r="M1756">
        <v>13</v>
      </c>
      <c r="N1756">
        <v>1441.31</v>
      </c>
      <c r="O1756" s="8">
        <v>-0.1716</v>
      </c>
      <c r="P1756" s="8">
        <v>0.2392</v>
      </c>
      <c r="Q1756" t="s">
        <v>610</v>
      </c>
      <c r="S1756" s="2">
        <v>43770</v>
      </c>
      <c r="T1756" t="s">
        <v>867</v>
      </c>
      <c r="U1756">
        <v>277.60000000000002</v>
      </c>
      <c r="V1756">
        <v>330</v>
      </c>
      <c r="W1756">
        <f t="shared" si="310"/>
        <v>20922137.179554004</v>
      </c>
      <c r="X1756">
        <f t="shared" si="301"/>
        <v>52305.342948885009</v>
      </c>
      <c r="Y1756">
        <f t="shared" si="302"/>
        <v>200</v>
      </c>
      <c r="Z1756">
        <f t="shared" si="303"/>
        <v>9264.799999999992</v>
      </c>
      <c r="AA1756">
        <f t="shared" si="304"/>
        <v>20948716.929554004</v>
      </c>
      <c r="AB1756" s="9">
        <f>IFERROR(AA1756/MAX($A$3:AA1756)-1,"")</f>
        <v>-1.291270249432741E-2</v>
      </c>
      <c r="AG1756" s="2">
        <f t="shared" si="311"/>
        <v>44276</v>
      </c>
      <c r="AH1756">
        <v>27105354.125221509</v>
      </c>
      <c r="AI1756" s="9">
        <f>AH1756/MAX($AH$2:AH1756)-1</f>
        <v>-2.0712612358948723E-2</v>
      </c>
      <c r="AJ1756" s="29">
        <f t="shared" si="305"/>
        <v>1</v>
      </c>
      <c r="AK1756" s="29">
        <f t="shared" si="306"/>
        <v>1</v>
      </c>
      <c r="AL1756" s="30">
        <f t="shared" si="309"/>
        <v>2</v>
      </c>
      <c r="AM1756" s="30">
        <f t="shared" si="307"/>
        <v>2369</v>
      </c>
      <c r="AN1756" s="31">
        <f t="shared" ca="1" si="308"/>
        <v>-2.0712612358948723E-2</v>
      </c>
      <c r="AV1756" t="s">
        <v>867</v>
      </c>
      <c r="AW1756" t="s">
        <v>31</v>
      </c>
      <c r="AX1756" s="7">
        <v>43770.611111111109</v>
      </c>
      <c r="AY1756">
        <v>277.60000000000002</v>
      </c>
      <c r="AZ1756" s="7">
        <v>43773.385416666664</v>
      </c>
      <c r="BA1756">
        <v>330</v>
      </c>
      <c r="BB1756" s="8">
        <v>0.1888</v>
      </c>
      <c r="BC1756">
        <v>18737</v>
      </c>
      <c r="BD1756" s="8">
        <v>0.16689999999999999</v>
      </c>
      <c r="BE1756">
        <v>404.47710000000001</v>
      </c>
      <c r="BF1756">
        <v>112282.86</v>
      </c>
      <c r="BG1756">
        <v>12513830.560000001</v>
      </c>
      <c r="BH1756">
        <v>13</v>
      </c>
      <c r="BI1756">
        <v>1441.31</v>
      </c>
      <c r="BJ1756" s="8">
        <v>-0.1716</v>
      </c>
      <c r="BK1756" s="8">
        <v>0.2392</v>
      </c>
      <c r="BL1756" t="s">
        <v>610</v>
      </c>
    </row>
    <row r="1757" spans="1:64" x14ac:dyDescent="0.45">
      <c r="A1757" t="s">
        <v>807</v>
      </c>
      <c r="B1757" t="s">
        <v>31</v>
      </c>
      <c r="C1757" s="7">
        <v>43773.486111111109</v>
      </c>
      <c r="D1757">
        <v>303</v>
      </c>
      <c r="E1757" s="7">
        <v>43774.385416666664</v>
      </c>
      <c r="F1757">
        <v>305.25</v>
      </c>
      <c r="G1757" s="8">
        <v>7.4000000000000003E-3</v>
      </c>
      <c r="H1757">
        <v>-1423.83</v>
      </c>
      <c r="I1757" s="8">
        <v>-1.26E-2</v>
      </c>
      <c r="J1757">
        <v>371.5154</v>
      </c>
      <c r="K1757">
        <v>112569.15</v>
      </c>
      <c r="L1757">
        <v>12512406.720000001</v>
      </c>
      <c r="M1757">
        <v>49</v>
      </c>
      <c r="N1757">
        <v>-29.06</v>
      </c>
      <c r="O1757" s="8">
        <v>-0.2031</v>
      </c>
      <c r="P1757" s="8">
        <v>0.31859999999999999</v>
      </c>
      <c r="Q1757" t="s">
        <v>610</v>
      </c>
      <c r="S1757" s="2">
        <v>43773</v>
      </c>
      <c r="T1757" t="s">
        <v>807</v>
      </c>
      <c r="U1757">
        <v>303</v>
      </c>
      <c r="V1757">
        <v>305.25</v>
      </c>
      <c r="W1757">
        <f t="shared" si="310"/>
        <v>20948716.929554004</v>
      </c>
      <c r="X1757">
        <f t="shared" si="301"/>
        <v>52371.792323885013</v>
      </c>
      <c r="Y1757">
        <f t="shared" si="302"/>
        <v>175</v>
      </c>
      <c r="Z1757">
        <f t="shared" si="303"/>
        <v>-670.68750000000682</v>
      </c>
      <c r="AA1757" t="str">
        <f t="shared" si="304"/>
        <v/>
      </c>
      <c r="AB1757" s="9" t="str">
        <f>IFERROR(AA1757/MAX($A$3:AA1757)-1,"")</f>
        <v/>
      </c>
      <c r="AG1757" s="2">
        <f t="shared" si="311"/>
        <v>44277</v>
      </c>
      <c r="AH1757">
        <v>27084549.312721509</v>
      </c>
      <c r="AI1757" s="9">
        <f>AH1757/MAX($AH$2:AH1757)-1</f>
        <v>-2.1464267931842751E-2</v>
      </c>
      <c r="AJ1757" s="29">
        <f t="shared" si="305"/>
        <v>1</v>
      </c>
      <c r="AK1757" s="29">
        <f t="shared" si="306"/>
        <v>1</v>
      </c>
      <c r="AL1757" s="30">
        <f t="shared" si="309"/>
        <v>2</v>
      </c>
      <c r="AM1757" s="30">
        <f t="shared" si="307"/>
        <v>2369</v>
      </c>
      <c r="AN1757" s="31">
        <f t="shared" ca="1" si="308"/>
        <v>-2.1464267931842751E-2</v>
      </c>
      <c r="AV1757" t="s">
        <v>807</v>
      </c>
      <c r="AW1757" t="s">
        <v>31</v>
      </c>
      <c r="AX1757" s="7">
        <v>43773.486111111109</v>
      </c>
      <c r="AY1757">
        <v>303</v>
      </c>
      <c r="AZ1757" s="7">
        <v>43774.385416666664</v>
      </c>
      <c r="BA1757">
        <v>305.25</v>
      </c>
      <c r="BB1757" s="8">
        <v>7.4000000000000003E-3</v>
      </c>
      <c r="BC1757">
        <v>-1423.83</v>
      </c>
      <c r="BD1757" s="8">
        <v>-1.26E-2</v>
      </c>
      <c r="BE1757">
        <v>371.5154</v>
      </c>
      <c r="BF1757">
        <v>112569.15</v>
      </c>
      <c r="BG1757">
        <v>12512406.720000001</v>
      </c>
      <c r="BH1757">
        <v>49</v>
      </c>
      <c r="BI1757">
        <v>-29.06</v>
      </c>
      <c r="BJ1757" s="8">
        <v>-0.2031</v>
      </c>
      <c r="BK1757" s="8">
        <v>0.31859999999999999</v>
      </c>
      <c r="BL1757" t="s">
        <v>610</v>
      </c>
    </row>
    <row r="1758" spans="1:64" x14ac:dyDescent="0.45">
      <c r="A1758" t="s">
        <v>806</v>
      </c>
      <c r="B1758" t="s">
        <v>31</v>
      </c>
      <c r="C1758" s="7">
        <v>43773.5</v>
      </c>
      <c r="D1758">
        <v>312.25</v>
      </c>
      <c r="E1758" s="7">
        <v>43774.388888888891</v>
      </c>
      <c r="F1758">
        <v>262.75</v>
      </c>
      <c r="G1758" s="8">
        <v>-0.1585</v>
      </c>
      <c r="H1758">
        <v>-17193.29</v>
      </c>
      <c r="I1758" s="8">
        <v>-0.1769</v>
      </c>
      <c r="J1758">
        <v>311.19069999999999</v>
      </c>
      <c r="K1758">
        <v>97169.3</v>
      </c>
      <c r="L1758">
        <v>9416667.2400000002</v>
      </c>
      <c r="M1758">
        <v>46</v>
      </c>
      <c r="N1758">
        <v>-373.77</v>
      </c>
      <c r="O1758" s="8">
        <v>-0.35709999999999997</v>
      </c>
      <c r="P1758" s="8">
        <v>6.2399999999999997E-2</v>
      </c>
      <c r="Q1758" t="s">
        <v>610</v>
      </c>
      <c r="S1758" s="2">
        <v>43773</v>
      </c>
      <c r="T1758" t="s">
        <v>806</v>
      </c>
      <c r="U1758">
        <v>312.25</v>
      </c>
      <c r="V1758">
        <v>262.75</v>
      </c>
      <c r="W1758">
        <f t="shared" si="310"/>
        <v>20948716.929554004</v>
      </c>
      <c r="X1758">
        <f t="shared" si="301"/>
        <v>52371.792323885013</v>
      </c>
      <c r="Y1758">
        <f t="shared" si="302"/>
        <v>175</v>
      </c>
      <c r="Z1758">
        <f t="shared" si="303"/>
        <v>-9668.75</v>
      </c>
      <c r="AA1758">
        <f t="shared" si="304"/>
        <v>20938377.492054004</v>
      </c>
      <c r="AB1758" s="9">
        <f>IFERROR(AA1758/MAX($A$3:AA1758)-1,"")</f>
        <v>-1.3399888771841395E-2</v>
      </c>
      <c r="AG1758" s="2">
        <f t="shared" si="311"/>
        <v>44278</v>
      </c>
      <c r="AH1758">
        <v>26938509.437721509</v>
      </c>
      <c r="AI1758" s="9">
        <f>AH1758/MAX($AH$2:AH1758)-1</f>
        <v>-2.6740532061042876E-2</v>
      </c>
      <c r="AJ1758" s="29">
        <f t="shared" si="305"/>
        <v>1</v>
      </c>
      <c r="AK1758" s="29">
        <f t="shared" si="306"/>
        <v>1</v>
      </c>
      <c r="AL1758" s="30">
        <f t="shared" si="309"/>
        <v>2</v>
      </c>
      <c r="AM1758" s="30">
        <f t="shared" si="307"/>
        <v>2369</v>
      </c>
      <c r="AN1758" s="31">
        <f t="shared" ca="1" si="308"/>
        <v>-2.6740532061042876E-2</v>
      </c>
      <c r="AV1758" t="s">
        <v>806</v>
      </c>
      <c r="AW1758" t="s">
        <v>31</v>
      </c>
      <c r="AX1758" s="7">
        <v>43773.5</v>
      </c>
      <c r="AY1758">
        <v>312.25</v>
      </c>
      <c r="AZ1758" s="7">
        <v>43774.388888888891</v>
      </c>
      <c r="BA1758">
        <v>262.75</v>
      </c>
      <c r="BB1758" s="8">
        <v>-0.1585</v>
      </c>
      <c r="BC1758">
        <v>-17193.29</v>
      </c>
      <c r="BD1758" s="8">
        <v>-0.1769</v>
      </c>
      <c r="BE1758">
        <v>311.19069999999999</v>
      </c>
      <c r="BF1758">
        <v>97169.3</v>
      </c>
      <c r="BG1758">
        <v>9416667.2400000002</v>
      </c>
      <c r="BH1758">
        <v>46</v>
      </c>
      <c r="BI1758">
        <v>-373.77</v>
      </c>
      <c r="BJ1758" s="8">
        <v>-0.35709999999999997</v>
      </c>
      <c r="BK1758" s="8">
        <v>6.2399999999999997E-2</v>
      </c>
      <c r="BL1758" t="s">
        <v>610</v>
      </c>
    </row>
    <row r="1759" spans="1:64" x14ac:dyDescent="0.45">
      <c r="A1759" t="s">
        <v>803</v>
      </c>
      <c r="B1759" t="s">
        <v>31</v>
      </c>
      <c r="C1759" s="7">
        <v>43775.402777777781</v>
      </c>
      <c r="D1759">
        <v>175.35</v>
      </c>
      <c r="E1759" s="7">
        <v>43776.385416666664</v>
      </c>
      <c r="F1759">
        <v>5.6</v>
      </c>
      <c r="G1759" s="8">
        <v>-0.96809999999999996</v>
      </c>
      <c r="H1759">
        <v>-110128.8</v>
      </c>
      <c r="I1759" s="8">
        <v>-0.97840000000000005</v>
      </c>
      <c r="J1759">
        <v>641.92769999999996</v>
      </c>
      <c r="K1759">
        <v>112562.03</v>
      </c>
      <c r="L1759">
        <v>12402277.92</v>
      </c>
      <c r="M1759">
        <v>73</v>
      </c>
      <c r="N1759">
        <v>-1508.61</v>
      </c>
      <c r="O1759" s="8">
        <v>-0.96809999999999996</v>
      </c>
      <c r="P1759" s="8">
        <v>5.5E-2</v>
      </c>
      <c r="Q1759" t="s">
        <v>610</v>
      </c>
      <c r="S1759" s="2">
        <v>43775</v>
      </c>
      <c r="T1759" t="s">
        <v>803</v>
      </c>
      <c r="U1759">
        <v>175.35</v>
      </c>
      <c r="V1759">
        <v>5.6</v>
      </c>
      <c r="W1759">
        <f t="shared" si="310"/>
        <v>20938377.492054004</v>
      </c>
      <c r="X1759">
        <f t="shared" si="301"/>
        <v>52345.943730135012</v>
      </c>
      <c r="Y1759">
        <f t="shared" si="302"/>
        <v>300</v>
      </c>
      <c r="Z1759">
        <f t="shared" si="303"/>
        <v>-51467.85</v>
      </c>
      <c r="AA1759" t="str">
        <f t="shared" si="304"/>
        <v/>
      </c>
      <c r="AB1759" s="9" t="str">
        <f>IFERROR(AA1759/MAX($A$3:AA1759)-1,"")</f>
        <v/>
      </c>
      <c r="AG1759" s="2">
        <f t="shared" si="311"/>
        <v>44279</v>
      </c>
      <c r="AH1759">
        <v>27146460.400221508</v>
      </c>
      <c r="AI1759" s="9">
        <f>AH1759/MAX($AH$2:AH1759)-1</f>
        <v>-1.9227486709070374E-2</v>
      </c>
      <c r="AJ1759" s="29">
        <f t="shared" si="305"/>
        <v>1</v>
      </c>
      <c r="AK1759" s="29">
        <f t="shared" si="306"/>
        <v>1</v>
      </c>
      <c r="AL1759" s="30">
        <f t="shared" si="309"/>
        <v>2</v>
      </c>
      <c r="AM1759" s="30">
        <f t="shared" si="307"/>
        <v>2369</v>
      </c>
      <c r="AN1759" s="31">
        <f t="shared" ca="1" si="308"/>
        <v>-1.9227486709070374E-2</v>
      </c>
      <c r="AV1759" t="s">
        <v>803</v>
      </c>
      <c r="AW1759" t="s">
        <v>31</v>
      </c>
      <c r="AX1759" s="7">
        <v>43775.402777777781</v>
      </c>
      <c r="AY1759">
        <v>175.35</v>
      </c>
      <c r="AZ1759" s="7">
        <v>43776.385416666664</v>
      </c>
      <c r="BA1759">
        <v>5.6</v>
      </c>
      <c r="BB1759" s="8">
        <v>-0.96809999999999996</v>
      </c>
      <c r="BC1759">
        <v>-110128.8</v>
      </c>
      <c r="BD1759" s="8">
        <v>-0.97840000000000005</v>
      </c>
      <c r="BE1759">
        <v>641.92769999999996</v>
      </c>
      <c r="BF1759">
        <v>112562.03</v>
      </c>
      <c r="BG1759">
        <v>12402277.92</v>
      </c>
      <c r="BH1759">
        <v>73</v>
      </c>
      <c r="BI1759">
        <v>-1508.61</v>
      </c>
      <c r="BJ1759" s="8">
        <v>-0.96809999999999996</v>
      </c>
      <c r="BK1759" s="8">
        <v>5.5E-2</v>
      </c>
      <c r="BL1759" t="s">
        <v>610</v>
      </c>
    </row>
    <row r="1760" spans="1:64" x14ac:dyDescent="0.45">
      <c r="A1760" t="s">
        <v>863</v>
      </c>
      <c r="B1760" t="s">
        <v>31</v>
      </c>
      <c r="C1760" s="7">
        <v>43775.482638888891</v>
      </c>
      <c r="D1760">
        <v>198.2</v>
      </c>
      <c r="E1760" s="7">
        <v>43776.388888888891</v>
      </c>
      <c r="F1760">
        <v>448.1</v>
      </c>
      <c r="G1760" s="8">
        <v>1.2607999999999999</v>
      </c>
      <c r="H1760">
        <v>119241.55</v>
      </c>
      <c r="I1760" s="8">
        <v>1.2282</v>
      </c>
      <c r="J1760">
        <v>489.82510000000002</v>
      </c>
      <c r="K1760">
        <v>97083.34</v>
      </c>
      <c r="L1760">
        <v>9535908.7899999991</v>
      </c>
      <c r="M1760">
        <v>51</v>
      </c>
      <c r="N1760">
        <v>2338.0700000000002</v>
      </c>
      <c r="O1760" s="8">
        <v>-0.42149999999999999</v>
      </c>
      <c r="P1760" s="8">
        <v>1.3103</v>
      </c>
      <c r="Q1760" t="s">
        <v>610</v>
      </c>
      <c r="S1760" s="2">
        <v>43775</v>
      </c>
      <c r="T1760" t="s">
        <v>863</v>
      </c>
      <c r="U1760">
        <v>198.2</v>
      </c>
      <c r="V1760">
        <v>448.1</v>
      </c>
      <c r="W1760">
        <f t="shared" si="310"/>
        <v>20938377.492054004</v>
      </c>
      <c r="X1760">
        <f t="shared" si="301"/>
        <v>52345.943730135012</v>
      </c>
      <c r="Y1760">
        <f t="shared" si="302"/>
        <v>275</v>
      </c>
      <c r="Z1760">
        <f t="shared" si="303"/>
        <v>66945.175000000017</v>
      </c>
      <c r="AA1760" t="str">
        <f t="shared" si="304"/>
        <v/>
      </c>
      <c r="AB1760" s="9" t="str">
        <f>IFERROR(AA1760/MAX($A$3:AA1760)-1,"")</f>
        <v/>
      </c>
      <c r="AG1760" s="2">
        <f t="shared" si="311"/>
        <v>44280</v>
      </c>
      <c r="AH1760">
        <v>26984430.925221507</v>
      </c>
      <c r="AI1760" s="9">
        <f>AH1760/MAX($AH$2:AH1760)-1</f>
        <v>-2.5081437945440932E-2</v>
      </c>
      <c r="AJ1760" s="29">
        <f t="shared" si="305"/>
        <v>1</v>
      </c>
      <c r="AK1760" s="29">
        <f t="shared" si="306"/>
        <v>1</v>
      </c>
      <c r="AL1760" s="30">
        <f t="shared" si="309"/>
        <v>2</v>
      </c>
      <c r="AM1760" s="30">
        <f t="shared" si="307"/>
        <v>2369</v>
      </c>
      <c r="AN1760" s="31">
        <f t="shared" ca="1" si="308"/>
        <v>-2.5081437945440932E-2</v>
      </c>
      <c r="AV1760" t="s">
        <v>863</v>
      </c>
      <c r="AW1760" t="s">
        <v>31</v>
      </c>
      <c r="AX1760" s="7">
        <v>43775.482638888891</v>
      </c>
      <c r="AY1760">
        <v>198.2</v>
      </c>
      <c r="AZ1760" s="7">
        <v>43776.388888888891</v>
      </c>
      <c r="BA1760">
        <v>448.1</v>
      </c>
      <c r="BB1760" s="8">
        <v>1.2607999999999999</v>
      </c>
      <c r="BC1760">
        <v>119241.55</v>
      </c>
      <c r="BD1760" s="8">
        <v>1.2282</v>
      </c>
      <c r="BE1760">
        <v>489.82510000000002</v>
      </c>
      <c r="BF1760">
        <v>97083.34</v>
      </c>
      <c r="BG1760">
        <v>9535908.7899999991</v>
      </c>
      <c r="BH1760">
        <v>51</v>
      </c>
      <c r="BI1760">
        <v>2338.0700000000002</v>
      </c>
      <c r="BJ1760" s="8">
        <v>-0.42149999999999999</v>
      </c>
      <c r="BK1760" s="8">
        <v>1.3103</v>
      </c>
      <c r="BL1760" t="s">
        <v>610</v>
      </c>
    </row>
    <row r="1761" spans="1:64" x14ac:dyDescent="0.45">
      <c r="A1761" t="s">
        <v>867</v>
      </c>
      <c r="B1761" t="s">
        <v>31</v>
      </c>
      <c r="C1761" s="7">
        <v>43775.486111111109</v>
      </c>
      <c r="D1761">
        <v>181.75</v>
      </c>
      <c r="E1761" s="7">
        <v>43776.388888888891</v>
      </c>
      <c r="F1761">
        <v>358.2</v>
      </c>
      <c r="G1761" s="8">
        <v>0.9708</v>
      </c>
      <c r="H1761">
        <v>91358.97</v>
      </c>
      <c r="I1761" s="8">
        <v>0.94110000000000005</v>
      </c>
      <c r="J1761">
        <v>534.10519999999997</v>
      </c>
      <c r="K1761">
        <v>97073.63</v>
      </c>
      <c r="L1761">
        <v>9627267.7599999998</v>
      </c>
      <c r="M1761">
        <v>50</v>
      </c>
      <c r="N1761">
        <v>1827.18</v>
      </c>
      <c r="O1761" s="8">
        <v>-0.19939999999999999</v>
      </c>
      <c r="P1761" s="8">
        <v>1.0303</v>
      </c>
      <c r="Q1761" t="s">
        <v>610</v>
      </c>
      <c r="S1761" s="2">
        <v>43775</v>
      </c>
      <c r="T1761" t="s">
        <v>867</v>
      </c>
      <c r="U1761">
        <v>181.75</v>
      </c>
      <c r="V1761">
        <v>358.2</v>
      </c>
      <c r="W1761">
        <f t="shared" si="310"/>
        <v>20938377.492054004</v>
      </c>
      <c r="X1761">
        <f t="shared" ref="X1761:X1824" si="312">W1761*0.25%</f>
        <v>52345.943730135012</v>
      </c>
      <c r="Y1761">
        <f t="shared" si="302"/>
        <v>300</v>
      </c>
      <c r="Z1761">
        <f t="shared" si="303"/>
        <v>51315.15</v>
      </c>
      <c r="AA1761" t="str">
        <f t="shared" si="304"/>
        <v/>
      </c>
      <c r="AB1761" s="9" t="str">
        <f>IFERROR(AA1761/MAX($A$3:AA1761)-1,"")</f>
        <v/>
      </c>
      <c r="AG1761" s="2">
        <f t="shared" si="311"/>
        <v>44281</v>
      </c>
      <c r="AH1761">
        <v>26984430.925221507</v>
      </c>
      <c r="AI1761" s="9">
        <f>AH1761/MAX($AH$2:AH1761)-1</f>
        <v>-2.5081437945440932E-2</v>
      </c>
      <c r="AJ1761" s="29">
        <f t="shared" si="305"/>
        <v>1</v>
      </c>
      <c r="AK1761" s="29">
        <f t="shared" si="306"/>
        <v>1</v>
      </c>
      <c r="AL1761" s="30">
        <f t="shared" si="309"/>
        <v>2</v>
      </c>
      <c r="AM1761" s="30">
        <f t="shared" si="307"/>
        <v>2369</v>
      </c>
      <c r="AN1761" s="31">
        <f t="shared" ca="1" si="308"/>
        <v>-2.5081437945440932E-2</v>
      </c>
      <c r="AV1761" t="s">
        <v>867</v>
      </c>
      <c r="AW1761" t="s">
        <v>31</v>
      </c>
      <c r="AX1761" s="7">
        <v>43775.486111111109</v>
      </c>
      <c r="AY1761">
        <v>181.75</v>
      </c>
      <c r="AZ1761" s="7">
        <v>43776.388888888891</v>
      </c>
      <c r="BA1761">
        <v>358.2</v>
      </c>
      <c r="BB1761" s="8">
        <v>0.9708</v>
      </c>
      <c r="BC1761">
        <v>91358.97</v>
      </c>
      <c r="BD1761" s="8">
        <v>0.94110000000000005</v>
      </c>
      <c r="BE1761">
        <v>534.10519999999997</v>
      </c>
      <c r="BF1761">
        <v>97073.63</v>
      </c>
      <c r="BG1761">
        <v>9627267.7599999998</v>
      </c>
      <c r="BH1761">
        <v>50</v>
      </c>
      <c r="BI1761">
        <v>1827.18</v>
      </c>
      <c r="BJ1761" s="8">
        <v>-0.19939999999999999</v>
      </c>
      <c r="BK1761" s="8">
        <v>1.0303</v>
      </c>
      <c r="BL1761" t="s">
        <v>610</v>
      </c>
    </row>
    <row r="1762" spans="1:64" x14ac:dyDescent="0.45">
      <c r="A1762" t="s">
        <v>844</v>
      </c>
      <c r="B1762" t="s">
        <v>31</v>
      </c>
      <c r="C1762" s="7">
        <v>43775.5</v>
      </c>
      <c r="D1762">
        <v>167.75</v>
      </c>
      <c r="E1762" s="7">
        <v>43776.385416666664</v>
      </c>
      <c r="F1762">
        <v>274.25</v>
      </c>
      <c r="G1762" s="8">
        <v>0.63490000000000002</v>
      </c>
      <c r="H1762">
        <v>68263.199999999997</v>
      </c>
      <c r="I1762" s="8">
        <v>0.60850000000000004</v>
      </c>
      <c r="J1762">
        <v>668.72260000000006</v>
      </c>
      <c r="K1762">
        <v>112178.22</v>
      </c>
      <c r="L1762">
        <v>12470541.119999999</v>
      </c>
      <c r="M1762">
        <v>45</v>
      </c>
      <c r="N1762">
        <v>1516.96</v>
      </c>
      <c r="O1762" s="8">
        <v>-0.3145</v>
      </c>
      <c r="P1762" s="8">
        <v>0.68669999999999998</v>
      </c>
      <c r="Q1762" t="s">
        <v>610</v>
      </c>
      <c r="S1762" s="2">
        <v>43775</v>
      </c>
      <c r="T1762" t="s">
        <v>844</v>
      </c>
      <c r="U1762">
        <v>167.75</v>
      </c>
      <c r="V1762">
        <v>274.25</v>
      </c>
      <c r="W1762">
        <f t="shared" si="310"/>
        <v>20938377.492054004</v>
      </c>
      <c r="X1762">
        <f t="shared" si="312"/>
        <v>52345.943730135012</v>
      </c>
      <c r="Y1762">
        <f t="shared" si="302"/>
        <v>300</v>
      </c>
      <c r="Z1762">
        <f t="shared" si="303"/>
        <v>30623.999999999996</v>
      </c>
      <c r="AA1762">
        <f t="shared" si="304"/>
        <v>21035793.967054006</v>
      </c>
      <c r="AB1762" s="9">
        <f>IFERROR(AA1762/MAX($A$3:AA1762)-1,"")</f>
        <v>-8.809700009272281E-3</v>
      </c>
      <c r="AG1762" s="2">
        <f t="shared" si="311"/>
        <v>44282</v>
      </c>
      <c r="AH1762">
        <v>26984430.925221507</v>
      </c>
      <c r="AI1762" s="9">
        <f>AH1762/MAX($AH$2:AH1762)-1</f>
        <v>-2.5081437945440932E-2</v>
      </c>
      <c r="AJ1762" s="29">
        <f t="shared" si="305"/>
        <v>1</v>
      </c>
      <c r="AK1762" s="29">
        <f t="shared" si="306"/>
        <v>1</v>
      </c>
      <c r="AL1762" s="30">
        <f t="shared" si="309"/>
        <v>2</v>
      </c>
      <c r="AM1762" s="30">
        <f t="shared" si="307"/>
        <v>2369</v>
      </c>
      <c r="AN1762" s="31">
        <f t="shared" ca="1" si="308"/>
        <v>-2.5081437945440932E-2</v>
      </c>
      <c r="AV1762" t="s">
        <v>844</v>
      </c>
      <c r="AW1762" t="s">
        <v>31</v>
      </c>
      <c r="AX1762" s="7">
        <v>43775.5</v>
      </c>
      <c r="AY1762">
        <v>167.75</v>
      </c>
      <c r="AZ1762" s="7">
        <v>43776.385416666664</v>
      </c>
      <c r="BA1762">
        <v>274.25</v>
      </c>
      <c r="BB1762" s="8">
        <v>0.63490000000000002</v>
      </c>
      <c r="BC1762">
        <v>68263.199999999997</v>
      </c>
      <c r="BD1762" s="8">
        <v>0.60850000000000004</v>
      </c>
      <c r="BE1762">
        <v>668.72260000000006</v>
      </c>
      <c r="BF1762">
        <v>112178.22</v>
      </c>
      <c r="BG1762">
        <v>12470541.119999999</v>
      </c>
      <c r="BH1762">
        <v>45</v>
      </c>
      <c r="BI1762">
        <v>1516.96</v>
      </c>
      <c r="BJ1762" s="8">
        <v>-0.3145</v>
      </c>
      <c r="BK1762" s="8">
        <v>0.68669999999999998</v>
      </c>
      <c r="BL1762" t="s">
        <v>610</v>
      </c>
    </row>
    <row r="1763" spans="1:64" x14ac:dyDescent="0.45">
      <c r="A1763" t="s">
        <v>811</v>
      </c>
      <c r="B1763" t="s">
        <v>31</v>
      </c>
      <c r="C1763" s="7">
        <v>43776.427083333336</v>
      </c>
      <c r="D1763">
        <v>151.5</v>
      </c>
      <c r="E1763" s="7">
        <v>43776.635416666664</v>
      </c>
      <c r="F1763">
        <v>0.65</v>
      </c>
      <c r="G1763" s="8">
        <v>-0.99570000000000003</v>
      </c>
      <c r="H1763">
        <v>-112999.01</v>
      </c>
      <c r="I1763" s="8">
        <v>-1.0058</v>
      </c>
      <c r="J1763">
        <v>741.60199999999998</v>
      </c>
      <c r="K1763">
        <v>112352.7</v>
      </c>
      <c r="L1763">
        <v>12357542.119999999</v>
      </c>
      <c r="M1763">
        <v>61</v>
      </c>
      <c r="N1763">
        <v>-1852.44</v>
      </c>
      <c r="O1763" s="8">
        <v>-0.99570000000000003</v>
      </c>
      <c r="P1763" s="8">
        <v>0.3201</v>
      </c>
      <c r="Q1763" t="s">
        <v>610</v>
      </c>
      <c r="S1763" s="2">
        <v>43776</v>
      </c>
      <c r="T1763" t="s">
        <v>811</v>
      </c>
      <c r="U1763">
        <v>151.5</v>
      </c>
      <c r="V1763">
        <v>0.65</v>
      </c>
      <c r="W1763">
        <f t="shared" si="310"/>
        <v>21035793.967054006</v>
      </c>
      <c r="X1763">
        <f t="shared" si="312"/>
        <v>52589.484917635018</v>
      </c>
      <c r="Y1763">
        <f t="shared" si="302"/>
        <v>350</v>
      </c>
      <c r="Z1763">
        <f t="shared" si="303"/>
        <v>-53330.025000000009</v>
      </c>
      <c r="AA1763" t="str">
        <f t="shared" si="304"/>
        <v/>
      </c>
      <c r="AB1763" s="9" t="str">
        <f>IFERROR(AA1763/MAX($A$3:AA1763)-1,"")</f>
        <v/>
      </c>
      <c r="AG1763" s="2">
        <f t="shared" si="311"/>
        <v>44283</v>
      </c>
      <c r="AH1763">
        <v>26984430.925221507</v>
      </c>
      <c r="AI1763" s="9">
        <f>AH1763/MAX($AH$2:AH1763)-1</f>
        <v>-2.5081437945440932E-2</v>
      </c>
      <c r="AJ1763" s="29">
        <f t="shared" si="305"/>
        <v>1</v>
      </c>
      <c r="AK1763" s="29">
        <f t="shared" si="306"/>
        <v>1</v>
      </c>
      <c r="AL1763" s="30">
        <f t="shared" si="309"/>
        <v>2</v>
      </c>
      <c r="AM1763" s="30">
        <f t="shared" si="307"/>
        <v>2369</v>
      </c>
      <c r="AN1763" s="31">
        <f t="shared" ca="1" si="308"/>
        <v>-2.5081437945440932E-2</v>
      </c>
      <c r="AV1763" t="s">
        <v>811</v>
      </c>
      <c r="AW1763" t="s">
        <v>31</v>
      </c>
      <c r="AX1763" s="7">
        <v>43776.427083333336</v>
      </c>
      <c r="AY1763">
        <v>151.5</v>
      </c>
      <c r="AZ1763" s="7">
        <v>43776.635416666664</v>
      </c>
      <c r="BA1763">
        <v>0.65</v>
      </c>
      <c r="BB1763" s="8">
        <v>-0.99570000000000003</v>
      </c>
      <c r="BC1763">
        <v>-112999.01</v>
      </c>
      <c r="BD1763" s="8">
        <v>-1.0058</v>
      </c>
      <c r="BE1763">
        <v>741.60199999999998</v>
      </c>
      <c r="BF1763">
        <v>112352.7</v>
      </c>
      <c r="BG1763">
        <v>12357542.119999999</v>
      </c>
      <c r="BH1763">
        <v>61</v>
      </c>
      <c r="BI1763">
        <v>-1852.44</v>
      </c>
      <c r="BJ1763" s="8">
        <v>-0.99570000000000003</v>
      </c>
      <c r="BK1763" s="8">
        <v>0.3201</v>
      </c>
      <c r="BL1763" t="s">
        <v>610</v>
      </c>
    </row>
    <row r="1764" spans="1:64" x14ac:dyDescent="0.45">
      <c r="A1764" t="s">
        <v>783</v>
      </c>
      <c r="B1764" t="s">
        <v>31</v>
      </c>
      <c r="C1764" s="7">
        <v>43776.524305555555</v>
      </c>
      <c r="D1764">
        <v>105.75</v>
      </c>
      <c r="E1764" s="7">
        <v>43776.635416666664</v>
      </c>
      <c r="F1764">
        <v>0.05</v>
      </c>
      <c r="G1764" s="8">
        <v>-0.99950000000000006</v>
      </c>
      <c r="H1764">
        <v>-113341.71</v>
      </c>
      <c r="I1764" s="8">
        <v>-1.0095000000000001</v>
      </c>
      <c r="J1764">
        <v>1061.6690000000001</v>
      </c>
      <c r="K1764">
        <v>112271.54</v>
      </c>
      <c r="L1764">
        <v>12244200.41</v>
      </c>
      <c r="M1764">
        <v>33</v>
      </c>
      <c r="N1764">
        <v>-3434.6</v>
      </c>
      <c r="O1764" s="8">
        <v>-0.99950000000000006</v>
      </c>
      <c r="P1764" s="8">
        <v>0.1348</v>
      </c>
      <c r="Q1764" t="s">
        <v>610</v>
      </c>
      <c r="S1764" s="2">
        <v>43776</v>
      </c>
      <c r="T1764" t="s">
        <v>783</v>
      </c>
      <c r="U1764">
        <v>105.75</v>
      </c>
      <c r="V1764">
        <v>0.05</v>
      </c>
      <c r="W1764">
        <f t="shared" si="310"/>
        <v>21035793.967054006</v>
      </c>
      <c r="X1764">
        <f t="shared" si="312"/>
        <v>52589.484917635018</v>
      </c>
      <c r="Y1764">
        <f t="shared" si="302"/>
        <v>500</v>
      </c>
      <c r="Z1764">
        <f t="shared" si="303"/>
        <v>-53379.000000000007</v>
      </c>
      <c r="AA1764">
        <f t="shared" si="304"/>
        <v>20929084.942054007</v>
      </c>
      <c r="AB1764" s="9">
        <f>IFERROR(AA1764/MAX($A$3:AA1764)-1,"")</f>
        <v>-1.383774652214087E-2</v>
      </c>
      <c r="AG1764" s="2">
        <f t="shared" si="311"/>
        <v>44284</v>
      </c>
      <c r="AH1764">
        <v>26984430.925221507</v>
      </c>
      <c r="AI1764" s="9">
        <f>AH1764/MAX($AH$2:AH1764)-1</f>
        <v>-2.5081437945440932E-2</v>
      </c>
      <c r="AJ1764" s="29">
        <f t="shared" si="305"/>
        <v>1</v>
      </c>
      <c r="AK1764" s="29">
        <f t="shared" si="306"/>
        <v>1</v>
      </c>
      <c r="AL1764" s="30">
        <f t="shared" si="309"/>
        <v>2</v>
      </c>
      <c r="AM1764" s="30">
        <f t="shared" si="307"/>
        <v>2369</v>
      </c>
      <c r="AN1764" s="31">
        <f t="shared" ca="1" si="308"/>
        <v>-2.5081437945440932E-2</v>
      </c>
      <c r="AV1764" t="s">
        <v>783</v>
      </c>
      <c r="AW1764" t="s">
        <v>31</v>
      </c>
      <c r="AX1764" s="7">
        <v>43776.524305555555</v>
      </c>
      <c r="AY1764">
        <v>105.75</v>
      </c>
      <c r="AZ1764" s="7">
        <v>43776.635416666664</v>
      </c>
      <c r="BA1764">
        <v>0.05</v>
      </c>
      <c r="BB1764" s="8">
        <v>-0.99950000000000006</v>
      </c>
      <c r="BC1764">
        <v>-113341.71</v>
      </c>
      <c r="BD1764" s="8">
        <v>-1.0095000000000001</v>
      </c>
      <c r="BE1764">
        <v>1061.6690000000001</v>
      </c>
      <c r="BF1764">
        <v>112271.54</v>
      </c>
      <c r="BG1764">
        <v>12244200.41</v>
      </c>
      <c r="BH1764">
        <v>33</v>
      </c>
      <c r="BI1764">
        <v>-3434.6</v>
      </c>
      <c r="BJ1764" s="8">
        <v>-0.99950000000000006</v>
      </c>
      <c r="BK1764" s="8">
        <v>0.1348</v>
      </c>
      <c r="BL1764" t="s">
        <v>610</v>
      </c>
    </row>
    <row r="1765" spans="1:64" x14ac:dyDescent="0.45">
      <c r="A1765" t="s">
        <v>871</v>
      </c>
      <c r="B1765" t="s">
        <v>31</v>
      </c>
      <c r="C1765" s="7">
        <v>43777.416666666664</v>
      </c>
      <c r="D1765">
        <v>255.65</v>
      </c>
      <c r="E1765" s="7">
        <v>43780.385416666664</v>
      </c>
      <c r="F1765">
        <v>212.85</v>
      </c>
      <c r="G1765" s="8">
        <v>-0.16739999999999999</v>
      </c>
      <c r="H1765">
        <v>-20658.439999999999</v>
      </c>
      <c r="I1765" s="8">
        <v>-0.1857</v>
      </c>
      <c r="J1765">
        <v>435.05180000000001</v>
      </c>
      <c r="K1765">
        <v>111221</v>
      </c>
      <c r="L1765">
        <v>12223541.970000001</v>
      </c>
      <c r="M1765">
        <v>69</v>
      </c>
      <c r="N1765">
        <v>-299.39999999999998</v>
      </c>
      <c r="O1765" s="8">
        <v>-0.1754</v>
      </c>
      <c r="P1765" s="8">
        <v>0.82279999999999998</v>
      </c>
      <c r="Q1765" t="s">
        <v>610</v>
      </c>
      <c r="S1765" s="2">
        <v>43777</v>
      </c>
      <c r="T1765" t="s">
        <v>871</v>
      </c>
      <c r="U1765">
        <v>255.65</v>
      </c>
      <c r="V1765">
        <v>212.85</v>
      </c>
      <c r="W1765">
        <f t="shared" si="310"/>
        <v>20929084.942054007</v>
      </c>
      <c r="X1765">
        <f t="shared" si="312"/>
        <v>52322.712355135016</v>
      </c>
      <c r="Y1765">
        <f t="shared" si="302"/>
        <v>200</v>
      </c>
      <c r="Z1765">
        <f t="shared" si="303"/>
        <v>-9497.0000000000036</v>
      </c>
      <c r="AA1765" t="str">
        <f t="shared" si="304"/>
        <v/>
      </c>
      <c r="AB1765" s="9" t="str">
        <f>IFERROR(AA1765/MAX($A$3:AA1765)-1,"")</f>
        <v/>
      </c>
      <c r="AG1765" s="2">
        <f t="shared" si="311"/>
        <v>44285</v>
      </c>
      <c r="AH1765">
        <v>26984430.925221507</v>
      </c>
      <c r="AI1765" s="9">
        <f>AH1765/MAX($AH$2:AH1765)-1</f>
        <v>-2.5081437945440932E-2</v>
      </c>
      <c r="AJ1765" s="29">
        <f t="shared" si="305"/>
        <v>1</v>
      </c>
      <c r="AK1765" s="29">
        <f t="shared" si="306"/>
        <v>1</v>
      </c>
      <c r="AL1765" s="30">
        <f t="shared" si="309"/>
        <v>2</v>
      </c>
      <c r="AM1765" s="30">
        <f t="shared" si="307"/>
        <v>2369</v>
      </c>
      <c r="AN1765" s="31">
        <f t="shared" ca="1" si="308"/>
        <v>-2.5081437945440932E-2</v>
      </c>
      <c r="AV1765" t="s">
        <v>871</v>
      </c>
      <c r="AW1765" t="s">
        <v>31</v>
      </c>
      <c r="AX1765" s="7">
        <v>43777.416666666664</v>
      </c>
      <c r="AY1765">
        <v>255.65</v>
      </c>
      <c r="AZ1765" s="7">
        <v>43780.385416666664</v>
      </c>
      <c r="BA1765">
        <v>212.85</v>
      </c>
      <c r="BB1765" s="8">
        <v>-0.16739999999999999</v>
      </c>
      <c r="BC1765">
        <v>-20658.439999999999</v>
      </c>
      <c r="BD1765" s="8">
        <v>-0.1857</v>
      </c>
      <c r="BE1765">
        <v>435.05180000000001</v>
      </c>
      <c r="BF1765">
        <v>111221</v>
      </c>
      <c r="BG1765">
        <v>12223541.970000001</v>
      </c>
      <c r="BH1765">
        <v>69</v>
      </c>
      <c r="BI1765">
        <v>-299.39999999999998</v>
      </c>
      <c r="BJ1765" s="8">
        <v>-0.1754</v>
      </c>
      <c r="BK1765" s="8">
        <v>0.82279999999999998</v>
      </c>
      <c r="BL1765" t="s">
        <v>610</v>
      </c>
    </row>
    <row r="1766" spans="1:64" x14ac:dyDescent="0.45">
      <c r="A1766" t="s">
        <v>869</v>
      </c>
      <c r="B1766" t="s">
        <v>31</v>
      </c>
      <c r="C1766" s="7">
        <v>43777.5</v>
      </c>
      <c r="D1766">
        <v>266.7</v>
      </c>
      <c r="E1766" s="7">
        <v>43780.388888888891</v>
      </c>
      <c r="F1766">
        <v>204.5</v>
      </c>
      <c r="G1766" s="8">
        <v>-0.23319999999999999</v>
      </c>
      <c r="H1766">
        <v>-24621.29</v>
      </c>
      <c r="I1766" s="8">
        <v>-0.25090000000000001</v>
      </c>
      <c r="J1766">
        <v>367.96530000000001</v>
      </c>
      <c r="K1766">
        <v>98136.34</v>
      </c>
      <c r="L1766">
        <v>9602646.4600000009</v>
      </c>
      <c r="M1766">
        <v>46</v>
      </c>
      <c r="N1766">
        <v>-535.25</v>
      </c>
      <c r="O1766" s="8">
        <v>-0.52400000000000002</v>
      </c>
      <c r="P1766" s="8">
        <v>0.49959999999999999</v>
      </c>
      <c r="Q1766" t="s">
        <v>610</v>
      </c>
      <c r="S1766" s="2">
        <v>43777</v>
      </c>
      <c r="T1766" t="s">
        <v>869</v>
      </c>
      <c r="U1766">
        <v>266.7</v>
      </c>
      <c r="V1766">
        <v>204.5</v>
      </c>
      <c r="W1766">
        <f t="shared" si="310"/>
        <v>20929084.942054007</v>
      </c>
      <c r="X1766">
        <f t="shared" si="312"/>
        <v>52322.712355135016</v>
      </c>
      <c r="Y1766">
        <f t="shared" si="302"/>
        <v>200</v>
      </c>
      <c r="Z1766">
        <f t="shared" si="303"/>
        <v>-13382.400000000007</v>
      </c>
      <c r="AA1766" t="str">
        <f t="shared" si="304"/>
        <v/>
      </c>
      <c r="AB1766" s="9" t="str">
        <f>IFERROR(AA1766/MAX($A$3:AA1766)-1,"")</f>
        <v/>
      </c>
      <c r="AG1766" s="2">
        <f t="shared" si="311"/>
        <v>44286</v>
      </c>
      <c r="AH1766">
        <v>26851717.850221507</v>
      </c>
      <c r="AI1766" s="9">
        <f>AH1766/MAX($AH$2:AH1766)-1</f>
        <v>-2.9876219076952815E-2</v>
      </c>
      <c r="AJ1766" s="29">
        <f t="shared" si="305"/>
        <v>1</v>
      </c>
      <c r="AK1766" s="29">
        <f t="shared" si="306"/>
        <v>1</v>
      </c>
      <c r="AL1766" s="30">
        <f t="shared" si="309"/>
        <v>2</v>
      </c>
      <c r="AM1766" s="30">
        <f t="shared" si="307"/>
        <v>2369</v>
      </c>
      <c r="AN1766" s="31">
        <f t="shared" ca="1" si="308"/>
        <v>-2.9876219076952815E-2</v>
      </c>
      <c r="AV1766" t="s">
        <v>869</v>
      </c>
      <c r="AW1766" t="s">
        <v>31</v>
      </c>
      <c r="AX1766" s="7">
        <v>43777.5</v>
      </c>
      <c r="AY1766">
        <v>266.7</v>
      </c>
      <c r="AZ1766" s="7">
        <v>43780.388888888891</v>
      </c>
      <c r="BA1766">
        <v>204.5</v>
      </c>
      <c r="BB1766" s="8">
        <v>-0.23319999999999999</v>
      </c>
      <c r="BC1766">
        <v>-24621.29</v>
      </c>
      <c r="BD1766" s="8">
        <v>-0.25090000000000001</v>
      </c>
      <c r="BE1766">
        <v>367.96530000000001</v>
      </c>
      <c r="BF1766">
        <v>98136.34</v>
      </c>
      <c r="BG1766">
        <v>9602646.4600000009</v>
      </c>
      <c r="BH1766">
        <v>46</v>
      </c>
      <c r="BI1766">
        <v>-535.25</v>
      </c>
      <c r="BJ1766" s="8">
        <v>-0.52400000000000002</v>
      </c>
      <c r="BK1766" s="8">
        <v>0.49959999999999999</v>
      </c>
      <c r="BL1766" t="s">
        <v>610</v>
      </c>
    </row>
    <row r="1767" spans="1:64" x14ac:dyDescent="0.45">
      <c r="A1767" t="s">
        <v>869</v>
      </c>
      <c r="B1767" t="s">
        <v>31</v>
      </c>
      <c r="C1767" s="7">
        <v>43777.5</v>
      </c>
      <c r="D1767">
        <v>266.7</v>
      </c>
      <c r="E1767" s="7">
        <v>43780.385416666664</v>
      </c>
      <c r="F1767">
        <v>170.45</v>
      </c>
      <c r="G1767" s="8">
        <v>-0.3609</v>
      </c>
      <c r="H1767">
        <v>-41959.03</v>
      </c>
      <c r="I1767" s="8">
        <v>-0.37730000000000002</v>
      </c>
      <c r="J1767">
        <v>416.99860000000001</v>
      </c>
      <c r="K1767">
        <v>111213.54</v>
      </c>
      <c r="L1767">
        <v>12181582.949999999</v>
      </c>
      <c r="M1767">
        <v>45</v>
      </c>
      <c r="N1767">
        <v>-932.42</v>
      </c>
      <c r="O1767" s="8">
        <v>-0.36820000000000003</v>
      </c>
      <c r="P1767" s="8">
        <v>0.49959999999999999</v>
      </c>
      <c r="Q1767" t="s">
        <v>610</v>
      </c>
      <c r="S1767" s="2">
        <v>43777</v>
      </c>
      <c r="T1767" t="s">
        <v>869</v>
      </c>
      <c r="U1767">
        <v>266.7</v>
      </c>
      <c r="V1767">
        <v>170.45</v>
      </c>
      <c r="W1767">
        <f t="shared" si="310"/>
        <v>20929084.942054007</v>
      </c>
      <c r="X1767">
        <f t="shared" si="312"/>
        <v>52322.712355135016</v>
      </c>
      <c r="Y1767">
        <f t="shared" si="302"/>
        <v>200</v>
      </c>
      <c r="Z1767">
        <f t="shared" si="303"/>
        <v>-20124.300000000007</v>
      </c>
      <c r="AA1767" t="str">
        <f t="shared" si="304"/>
        <v/>
      </c>
      <c r="AB1767" s="9" t="str">
        <f>IFERROR(AA1767/MAX($A$3:AA1767)-1,"")</f>
        <v/>
      </c>
      <c r="AG1767" s="2">
        <f t="shared" si="311"/>
        <v>44287</v>
      </c>
      <c r="AH1767">
        <v>26786045.250221506</v>
      </c>
      <c r="AI1767" s="9">
        <f>AH1767/MAX($AH$2:AH1767)-1</f>
        <v>-3.2248899714013901E-2</v>
      </c>
      <c r="AJ1767" s="29">
        <f t="shared" si="305"/>
        <v>1</v>
      </c>
      <c r="AK1767" s="29">
        <f t="shared" si="306"/>
        <v>1</v>
      </c>
      <c r="AL1767" s="30">
        <f t="shared" si="309"/>
        <v>2</v>
      </c>
      <c r="AM1767" s="30">
        <f t="shared" si="307"/>
        <v>2369</v>
      </c>
      <c r="AN1767" s="31">
        <f t="shared" ca="1" si="308"/>
        <v>-3.2248899714013901E-2</v>
      </c>
      <c r="AV1767" t="s">
        <v>869</v>
      </c>
      <c r="AW1767" t="s">
        <v>31</v>
      </c>
      <c r="AX1767" s="7">
        <v>43777.5</v>
      </c>
      <c r="AY1767">
        <v>266.7</v>
      </c>
      <c r="AZ1767" s="7">
        <v>43780.385416666664</v>
      </c>
      <c r="BA1767">
        <v>170.45</v>
      </c>
      <c r="BB1767" s="8">
        <v>-0.3609</v>
      </c>
      <c r="BC1767">
        <v>-41959.03</v>
      </c>
      <c r="BD1767" s="8">
        <v>-0.37730000000000002</v>
      </c>
      <c r="BE1767">
        <v>416.99860000000001</v>
      </c>
      <c r="BF1767">
        <v>111213.54</v>
      </c>
      <c r="BG1767">
        <v>12181582.949999999</v>
      </c>
      <c r="BH1767">
        <v>45</v>
      </c>
      <c r="BI1767">
        <v>-932.42</v>
      </c>
      <c r="BJ1767" s="8">
        <v>-0.36820000000000003</v>
      </c>
      <c r="BK1767" s="8">
        <v>0.49959999999999999</v>
      </c>
      <c r="BL1767" t="s">
        <v>610</v>
      </c>
    </row>
    <row r="1768" spans="1:64" x14ac:dyDescent="0.45">
      <c r="A1768" t="s">
        <v>828</v>
      </c>
      <c r="B1768" t="s">
        <v>31</v>
      </c>
      <c r="C1768" s="7">
        <v>43777.513888888891</v>
      </c>
      <c r="D1768">
        <v>267.14999999999998</v>
      </c>
      <c r="E1768" s="7">
        <v>43780.388888888891</v>
      </c>
      <c r="F1768">
        <v>162.15</v>
      </c>
      <c r="G1768" s="8">
        <v>-0.39300000000000002</v>
      </c>
      <c r="H1768">
        <v>-40176.54</v>
      </c>
      <c r="I1768" s="8">
        <v>-0.40910000000000002</v>
      </c>
      <c r="J1768">
        <v>367.60390000000001</v>
      </c>
      <c r="K1768">
        <v>98205.39</v>
      </c>
      <c r="L1768">
        <v>9562469.9299999997</v>
      </c>
      <c r="M1768">
        <v>42</v>
      </c>
      <c r="N1768">
        <v>-956.58</v>
      </c>
      <c r="O1768" s="8">
        <v>-0.63319999999999999</v>
      </c>
      <c r="P1768" s="8">
        <v>0.28770000000000001</v>
      </c>
      <c r="Q1768" t="s">
        <v>610</v>
      </c>
      <c r="S1768" s="2">
        <v>43777</v>
      </c>
      <c r="T1768" t="s">
        <v>828</v>
      </c>
      <c r="U1768">
        <v>267.14999999999998</v>
      </c>
      <c r="V1768">
        <v>162.15</v>
      </c>
      <c r="W1768">
        <f t="shared" si="310"/>
        <v>20929084.942054007</v>
      </c>
      <c r="X1768">
        <f t="shared" si="312"/>
        <v>52322.712355135016</v>
      </c>
      <c r="Y1768">
        <f t="shared" si="302"/>
        <v>200</v>
      </c>
      <c r="Z1768">
        <f t="shared" si="303"/>
        <v>-21858.599999999991</v>
      </c>
      <c r="AA1768">
        <f t="shared" si="304"/>
        <v>20864222.642054006</v>
      </c>
      <c r="AB1768" s="9">
        <f>IFERROR(AA1768/MAX($A$3:AA1768)-1,"")</f>
        <v>-1.6894007802118249E-2</v>
      </c>
      <c r="AG1768" s="2">
        <f t="shared" si="311"/>
        <v>44288</v>
      </c>
      <c r="AH1768">
        <v>26786045.250221506</v>
      </c>
      <c r="AI1768" s="9">
        <f>AH1768/MAX($AH$2:AH1768)-1</f>
        <v>-3.2248899714013901E-2</v>
      </c>
      <c r="AJ1768" s="29">
        <f t="shared" si="305"/>
        <v>1</v>
      </c>
      <c r="AK1768" s="29">
        <f t="shared" si="306"/>
        <v>1</v>
      </c>
      <c r="AL1768" s="30">
        <f t="shared" si="309"/>
        <v>2</v>
      </c>
      <c r="AM1768" s="30">
        <f t="shared" si="307"/>
        <v>2369</v>
      </c>
      <c r="AN1768" s="31">
        <f t="shared" ca="1" si="308"/>
        <v>-3.2248899714013901E-2</v>
      </c>
      <c r="AV1768" t="s">
        <v>828</v>
      </c>
      <c r="AW1768" t="s">
        <v>31</v>
      </c>
      <c r="AX1768" s="7">
        <v>43777.513888888891</v>
      </c>
      <c r="AY1768">
        <v>267.14999999999998</v>
      </c>
      <c r="AZ1768" s="7">
        <v>43780.388888888891</v>
      </c>
      <c r="BA1768">
        <v>162.15</v>
      </c>
      <c r="BB1768" s="8">
        <v>-0.39300000000000002</v>
      </c>
      <c r="BC1768">
        <v>-40176.54</v>
      </c>
      <c r="BD1768" s="8">
        <v>-0.40910000000000002</v>
      </c>
      <c r="BE1768">
        <v>367.60390000000001</v>
      </c>
      <c r="BF1768">
        <v>98205.39</v>
      </c>
      <c r="BG1768">
        <v>9562469.9299999997</v>
      </c>
      <c r="BH1768">
        <v>42</v>
      </c>
      <c r="BI1768">
        <v>-956.58</v>
      </c>
      <c r="BJ1768" s="8">
        <v>-0.63319999999999999</v>
      </c>
      <c r="BK1768" s="8">
        <v>0.28770000000000001</v>
      </c>
      <c r="BL1768" t="s">
        <v>610</v>
      </c>
    </row>
    <row r="1769" spans="1:64" x14ac:dyDescent="0.45">
      <c r="A1769" t="s">
        <v>869</v>
      </c>
      <c r="B1769" t="s">
        <v>31</v>
      </c>
      <c r="C1769" s="7">
        <v>43780.413194444445</v>
      </c>
      <c r="D1769">
        <v>240.2</v>
      </c>
      <c r="E1769" s="7">
        <v>43782.385416666664</v>
      </c>
      <c r="F1769">
        <v>341.05</v>
      </c>
      <c r="G1769" s="8">
        <v>0.4199</v>
      </c>
      <c r="H1769">
        <v>43881.81</v>
      </c>
      <c r="I1769" s="8">
        <v>0.3957</v>
      </c>
      <c r="J1769">
        <v>461.73149999999998</v>
      </c>
      <c r="K1769">
        <v>110907.91</v>
      </c>
      <c r="L1769">
        <v>12225464.76</v>
      </c>
      <c r="M1769">
        <v>70</v>
      </c>
      <c r="N1769">
        <v>626.88</v>
      </c>
      <c r="O1769" s="8">
        <v>-0.23480000000000001</v>
      </c>
      <c r="P1769" s="8">
        <v>0.70669999999999999</v>
      </c>
      <c r="Q1769" t="s">
        <v>610</v>
      </c>
      <c r="S1769" s="2">
        <v>43780</v>
      </c>
      <c r="T1769" t="s">
        <v>869</v>
      </c>
      <c r="U1769">
        <v>240.2</v>
      </c>
      <c r="V1769">
        <v>341.05</v>
      </c>
      <c r="W1769">
        <f t="shared" si="310"/>
        <v>20864222.642054006</v>
      </c>
      <c r="X1769">
        <f t="shared" si="312"/>
        <v>52160.556605135018</v>
      </c>
      <c r="Y1769">
        <f t="shared" si="302"/>
        <v>225</v>
      </c>
      <c r="Z1769">
        <f t="shared" si="303"/>
        <v>21383.4375</v>
      </c>
      <c r="AA1769" t="str">
        <f t="shared" si="304"/>
        <v/>
      </c>
      <c r="AB1769" s="9" t="str">
        <f>IFERROR(AA1769/MAX($A$3:AA1769)-1,"")</f>
        <v/>
      </c>
      <c r="AG1769" s="2">
        <f t="shared" si="311"/>
        <v>44289</v>
      </c>
      <c r="AH1769">
        <v>26786045.250221506</v>
      </c>
      <c r="AI1769" s="9">
        <f>AH1769/MAX($AH$2:AH1769)-1</f>
        <v>-3.2248899714013901E-2</v>
      </c>
      <c r="AJ1769" s="29">
        <f t="shared" si="305"/>
        <v>1</v>
      </c>
      <c r="AK1769" s="29">
        <f t="shared" si="306"/>
        <v>1</v>
      </c>
      <c r="AL1769" s="30">
        <f t="shared" si="309"/>
        <v>2</v>
      </c>
      <c r="AM1769" s="30">
        <f t="shared" si="307"/>
        <v>2369</v>
      </c>
      <c r="AN1769" s="31">
        <f t="shared" ca="1" si="308"/>
        <v>-3.2248899714013901E-2</v>
      </c>
      <c r="AV1769" t="s">
        <v>869</v>
      </c>
      <c r="AW1769" t="s">
        <v>31</v>
      </c>
      <c r="AX1769" s="7">
        <v>43780.413194444445</v>
      </c>
      <c r="AY1769">
        <v>240.2</v>
      </c>
      <c r="AZ1769" s="7">
        <v>43782.385416666664</v>
      </c>
      <c r="BA1769">
        <v>341.05</v>
      </c>
      <c r="BB1769" s="8">
        <v>0.4199</v>
      </c>
      <c r="BC1769">
        <v>43881.81</v>
      </c>
      <c r="BD1769" s="8">
        <v>0.3957</v>
      </c>
      <c r="BE1769">
        <v>461.73149999999998</v>
      </c>
      <c r="BF1769">
        <v>110907.91</v>
      </c>
      <c r="BG1769">
        <v>12225464.76</v>
      </c>
      <c r="BH1769">
        <v>70</v>
      </c>
      <c r="BI1769">
        <v>626.88</v>
      </c>
      <c r="BJ1769" s="8">
        <v>-0.23480000000000001</v>
      </c>
      <c r="BK1769" s="8">
        <v>0.70669999999999999</v>
      </c>
      <c r="BL1769" t="s">
        <v>610</v>
      </c>
    </row>
    <row r="1770" spans="1:64" x14ac:dyDescent="0.45">
      <c r="A1770" t="s">
        <v>855</v>
      </c>
      <c r="B1770" t="s">
        <v>31</v>
      </c>
      <c r="C1770" s="7">
        <v>43780.628472222219</v>
      </c>
      <c r="D1770">
        <v>183.5</v>
      </c>
      <c r="E1770" s="7">
        <v>43782.388888888891</v>
      </c>
      <c r="F1770">
        <v>201.9</v>
      </c>
      <c r="G1770" s="8">
        <v>0.1003</v>
      </c>
      <c r="H1770">
        <v>7753.56</v>
      </c>
      <c r="I1770" s="8">
        <v>7.9299999999999995E-2</v>
      </c>
      <c r="J1770">
        <v>533.03740000000005</v>
      </c>
      <c r="K1770">
        <v>97812.35</v>
      </c>
      <c r="L1770">
        <v>9570223.4900000002</v>
      </c>
      <c r="M1770">
        <v>9</v>
      </c>
      <c r="N1770">
        <v>861.51</v>
      </c>
      <c r="O1770" s="8">
        <v>-0.2218</v>
      </c>
      <c r="P1770" s="8">
        <v>0.51500000000000001</v>
      </c>
      <c r="Q1770" t="s">
        <v>610</v>
      </c>
      <c r="S1770" s="2">
        <v>43780</v>
      </c>
      <c r="T1770" t="s">
        <v>855</v>
      </c>
      <c r="U1770">
        <v>183.5</v>
      </c>
      <c r="V1770">
        <v>201.9</v>
      </c>
      <c r="W1770">
        <f t="shared" si="310"/>
        <v>20864222.642054006</v>
      </c>
      <c r="X1770">
        <f t="shared" si="312"/>
        <v>52160.556605135018</v>
      </c>
      <c r="Y1770">
        <f t="shared" si="302"/>
        <v>275</v>
      </c>
      <c r="Z1770">
        <f t="shared" si="303"/>
        <v>4000.1499999999978</v>
      </c>
      <c r="AA1770" t="str">
        <f t="shared" si="304"/>
        <v/>
      </c>
      <c r="AB1770" s="9" t="str">
        <f>IFERROR(AA1770/MAX($A$3:AA1770)-1,"")</f>
        <v/>
      </c>
      <c r="AG1770" s="2">
        <f t="shared" si="311"/>
        <v>44290</v>
      </c>
      <c r="AH1770">
        <v>26786045.250221506</v>
      </c>
      <c r="AI1770" s="9">
        <f>AH1770/MAX($AH$2:AH1770)-1</f>
        <v>-3.2248899714013901E-2</v>
      </c>
      <c r="AJ1770" s="29">
        <f t="shared" si="305"/>
        <v>1</v>
      </c>
      <c r="AK1770" s="29">
        <f t="shared" si="306"/>
        <v>1</v>
      </c>
      <c r="AL1770" s="30">
        <f t="shared" si="309"/>
        <v>2</v>
      </c>
      <c r="AM1770" s="30">
        <f t="shared" si="307"/>
        <v>2369</v>
      </c>
      <c r="AN1770" s="31">
        <f t="shared" ca="1" si="308"/>
        <v>-3.2248899714013901E-2</v>
      </c>
      <c r="AV1770" t="s">
        <v>855</v>
      </c>
      <c r="AW1770" t="s">
        <v>31</v>
      </c>
      <c r="AX1770" s="7">
        <v>43780.628472222219</v>
      </c>
      <c r="AY1770">
        <v>183.5</v>
      </c>
      <c r="AZ1770" s="7">
        <v>43782.388888888891</v>
      </c>
      <c r="BA1770">
        <v>201.9</v>
      </c>
      <c r="BB1770" s="8">
        <v>0.1003</v>
      </c>
      <c r="BC1770">
        <v>7753.56</v>
      </c>
      <c r="BD1770" s="8">
        <v>7.9299999999999995E-2</v>
      </c>
      <c r="BE1770">
        <v>533.03740000000005</v>
      </c>
      <c r="BF1770">
        <v>97812.35</v>
      </c>
      <c r="BG1770">
        <v>9570223.4900000002</v>
      </c>
      <c r="BH1770">
        <v>9</v>
      </c>
      <c r="BI1770">
        <v>861.51</v>
      </c>
      <c r="BJ1770" s="8">
        <v>-0.2218</v>
      </c>
      <c r="BK1770" s="8">
        <v>0.51500000000000001</v>
      </c>
      <c r="BL1770" t="s">
        <v>610</v>
      </c>
    </row>
    <row r="1771" spans="1:64" x14ac:dyDescent="0.45">
      <c r="A1771" t="s">
        <v>855</v>
      </c>
      <c r="B1771" t="s">
        <v>31</v>
      </c>
      <c r="C1771" s="7">
        <v>43780.628472222219</v>
      </c>
      <c r="D1771">
        <v>183.5</v>
      </c>
      <c r="E1771" s="7">
        <v>43782.385416666664</v>
      </c>
      <c r="F1771">
        <v>220.05</v>
      </c>
      <c r="G1771" s="8">
        <v>0.19919999999999999</v>
      </c>
      <c r="H1771">
        <v>19649.02</v>
      </c>
      <c r="I1771" s="8">
        <v>0.1772</v>
      </c>
      <c r="J1771">
        <v>604.31560000000002</v>
      </c>
      <c r="K1771">
        <v>110891.91</v>
      </c>
      <c r="L1771">
        <v>12245113.779999999</v>
      </c>
      <c r="M1771">
        <v>8</v>
      </c>
      <c r="N1771">
        <v>2456.13</v>
      </c>
      <c r="O1771" s="8">
        <v>-0.2218</v>
      </c>
      <c r="P1771" s="8">
        <v>0.51500000000000001</v>
      </c>
      <c r="Q1771" t="s">
        <v>610</v>
      </c>
      <c r="S1771" s="2">
        <v>43780</v>
      </c>
      <c r="T1771" t="s">
        <v>855</v>
      </c>
      <c r="U1771">
        <v>183.5</v>
      </c>
      <c r="V1771">
        <v>220.05</v>
      </c>
      <c r="W1771">
        <f t="shared" si="310"/>
        <v>20864222.642054006</v>
      </c>
      <c r="X1771">
        <f t="shared" si="312"/>
        <v>52160.556605135018</v>
      </c>
      <c r="Y1771">
        <f t="shared" si="302"/>
        <v>275</v>
      </c>
      <c r="Z1771">
        <f t="shared" si="303"/>
        <v>8941.4874999999993</v>
      </c>
      <c r="AA1771">
        <f t="shared" si="304"/>
        <v>20898547.717054006</v>
      </c>
      <c r="AB1771" s="9">
        <f>IFERROR(AA1771/MAX($A$3:AA1771)-1,"")</f>
        <v>-1.5276636884731465E-2</v>
      </c>
      <c r="AG1771" s="2">
        <f t="shared" si="311"/>
        <v>44291</v>
      </c>
      <c r="AH1771">
        <v>26909554.925221507</v>
      </c>
      <c r="AI1771" s="9">
        <f>AH1771/MAX($AH$2:AH1771)-1</f>
        <v>-2.7786627558469501E-2</v>
      </c>
      <c r="AJ1771" s="29">
        <f t="shared" si="305"/>
        <v>1</v>
      </c>
      <c r="AK1771" s="29">
        <f t="shared" si="306"/>
        <v>1</v>
      </c>
      <c r="AL1771" s="30">
        <f t="shared" si="309"/>
        <v>2</v>
      </c>
      <c r="AM1771" s="30">
        <f t="shared" si="307"/>
        <v>2369</v>
      </c>
      <c r="AN1771" s="31">
        <f t="shared" ca="1" si="308"/>
        <v>-2.7786627558469501E-2</v>
      </c>
      <c r="AV1771" t="s">
        <v>855</v>
      </c>
      <c r="AW1771" t="s">
        <v>31</v>
      </c>
      <c r="AX1771" s="7">
        <v>43780.628472222219</v>
      </c>
      <c r="AY1771">
        <v>183.5</v>
      </c>
      <c r="AZ1771" s="7">
        <v>43782.385416666664</v>
      </c>
      <c r="BA1771">
        <v>220.05</v>
      </c>
      <c r="BB1771" s="8">
        <v>0.19919999999999999</v>
      </c>
      <c r="BC1771">
        <v>19649.02</v>
      </c>
      <c r="BD1771" s="8">
        <v>0.1772</v>
      </c>
      <c r="BE1771">
        <v>604.31560000000002</v>
      </c>
      <c r="BF1771">
        <v>110891.91</v>
      </c>
      <c r="BG1771">
        <v>12245113.779999999</v>
      </c>
      <c r="BH1771">
        <v>8</v>
      </c>
      <c r="BI1771">
        <v>2456.13</v>
      </c>
      <c r="BJ1771" s="8">
        <v>-0.2218</v>
      </c>
      <c r="BK1771" s="8">
        <v>0.51500000000000001</v>
      </c>
      <c r="BL1771" t="s">
        <v>610</v>
      </c>
    </row>
    <row r="1772" spans="1:64" x14ac:dyDescent="0.45">
      <c r="A1772" t="s">
        <v>821</v>
      </c>
      <c r="B1772" t="s">
        <v>31</v>
      </c>
      <c r="C1772" s="7">
        <v>43782.506944444445</v>
      </c>
      <c r="D1772">
        <v>166.95</v>
      </c>
      <c r="E1772" s="7">
        <v>43783.385416666664</v>
      </c>
      <c r="F1772">
        <v>279.14999999999998</v>
      </c>
      <c r="G1772" s="8">
        <v>0.67210000000000003</v>
      </c>
      <c r="H1772">
        <v>71777.97</v>
      </c>
      <c r="I1772" s="8">
        <v>0.64529999999999998</v>
      </c>
      <c r="J1772">
        <v>666.22080000000005</v>
      </c>
      <c r="K1772">
        <v>111225.56</v>
      </c>
      <c r="L1772">
        <v>12316891.74</v>
      </c>
      <c r="M1772">
        <v>43</v>
      </c>
      <c r="N1772">
        <v>1669.26</v>
      </c>
      <c r="O1772" s="8">
        <v>-0.26</v>
      </c>
      <c r="P1772" s="8">
        <v>1.0665</v>
      </c>
      <c r="Q1772" t="s">
        <v>610</v>
      </c>
      <c r="S1772" s="2">
        <v>43782</v>
      </c>
      <c r="T1772" t="s">
        <v>821</v>
      </c>
      <c r="U1772">
        <v>166.95</v>
      </c>
      <c r="V1772">
        <v>279.14999999999998</v>
      </c>
      <c r="W1772">
        <f t="shared" si="310"/>
        <v>20898547.717054006</v>
      </c>
      <c r="X1772">
        <f t="shared" si="312"/>
        <v>52246.369292635012</v>
      </c>
      <c r="Y1772">
        <f t="shared" si="302"/>
        <v>325</v>
      </c>
      <c r="Z1772">
        <f t="shared" si="303"/>
        <v>35015.175000000003</v>
      </c>
      <c r="AA1772" t="str">
        <f t="shared" si="304"/>
        <v/>
      </c>
      <c r="AB1772" s="9" t="str">
        <f>IFERROR(AA1772/MAX($A$3:AA1772)-1,"")</f>
        <v/>
      </c>
      <c r="AG1772" s="2">
        <f t="shared" si="311"/>
        <v>44292</v>
      </c>
      <c r="AH1772">
        <v>26859123.700221505</v>
      </c>
      <c r="AI1772" s="9">
        <f>AH1772/MAX($AH$2:AH1772)-1</f>
        <v>-2.9608653655514128E-2</v>
      </c>
      <c r="AJ1772" s="29">
        <f t="shared" si="305"/>
        <v>1</v>
      </c>
      <c r="AK1772" s="29">
        <f t="shared" si="306"/>
        <v>1</v>
      </c>
      <c r="AL1772" s="30">
        <f t="shared" si="309"/>
        <v>2</v>
      </c>
      <c r="AM1772" s="30">
        <f t="shared" si="307"/>
        <v>2369</v>
      </c>
      <c r="AN1772" s="31">
        <f t="shared" ca="1" si="308"/>
        <v>-2.9608653655514128E-2</v>
      </c>
      <c r="AV1772" t="s">
        <v>821</v>
      </c>
      <c r="AW1772" t="s">
        <v>31</v>
      </c>
      <c r="AX1772" s="7">
        <v>43782.506944444445</v>
      </c>
      <c r="AY1772">
        <v>166.95</v>
      </c>
      <c r="AZ1772" s="7">
        <v>43783.385416666664</v>
      </c>
      <c r="BA1772">
        <v>279.14999999999998</v>
      </c>
      <c r="BB1772" s="8">
        <v>0.67210000000000003</v>
      </c>
      <c r="BC1772">
        <v>71777.97</v>
      </c>
      <c r="BD1772" s="8">
        <v>0.64529999999999998</v>
      </c>
      <c r="BE1772">
        <v>666.22080000000005</v>
      </c>
      <c r="BF1772">
        <v>111225.56</v>
      </c>
      <c r="BG1772">
        <v>12316891.74</v>
      </c>
      <c r="BH1772">
        <v>43</v>
      </c>
      <c r="BI1772">
        <v>1669.26</v>
      </c>
      <c r="BJ1772" s="8">
        <v>-0.26</v>
      </c>
      <c r="BK1772" s="8">
        <v>1.0665</v>
      </c>
      <c r="BL1772" t="s">
        <v>610</v>
      </c>
    </row>
    <row r="1773" spans="1:64" x14ac:dyDescent="0.45">
      <c r="A1773" t="s">
        <v>821</v>
      </c>
      <c r="B1773" t="s">
        <v>31</v>
      </c>
      <c r="C1773" s="7">
        <v>43782.604166666664</v>
      </c>
      <c r="D1773">
        <v>183</v>
      </c>
      <c r="E1773" s="7">
        <v>43783.388888888891</v>
      </c>
      <c r="F1773">
        <v>363.35</v>
      </c>
      <c r="G1773" s="8">
        <v>0.98550000000000004</v>
      </c>
      <c r="H1773">
        <v>93512.79</v>
      </c>
      <c r="I1773" s="8">
        <v>0.95569999999999999</v>
      </c>
      <c r="J1773">
        <v>534.7056</v>
      </c>
      <c r="K1773">
        <v>97851.12</v>
      </c>
      <c r="L1773">
        <v>9663736.2699999996</v>
      </c>
      <c r="M1773">
        <v>16</v>
      </c>
      <c r="N1773">
        <v>5844.55</v>
      </c>
      <c r="O1773" s="8">
        <v>-0.11169999999999999</v>
      </c>
      <c r="P1773" s="8">
        <v>0.98550000000000004</v>
      </c>
      <c r="Q1773" t="s">
        <v>610</v>
      </c>
      <c r="S1773" s="2">
        <v>43782</v>
      </c>
      <c r="T1773" t="s">
        <v>821</v>
      </c>
      <c r="U1773">
        <v>183</v>
      </c>
      <c r="V1773">
        <v>363.35</v>
      </c>
      <c r="W1773">
        <f t="shared" si="310"/>
        <v>20898547.717054006</v>
      </c>
      <c r="X1773">
        <f t="shared" si="312"/>
        <v>52246.369292635012</v>
      </c>
      <c r="Y1773">
        <f t="shared" si="302"/>
        <v>275</v>
      </c>
      <c r="Z1773">
        <f t="shared" si="303"/>
        <v>48093.787499999999</v>
      </c>
      <c r="AA1773" t="str">
        <f t="shared" si="304"/>
        <v/>
      </c>
      <c r="AB1773" s="9" t="str">
        <f>IFERROR(AA1773/MAX($A$3:AA1773)-1,"")</f>
        <v/>
      </c>
      <c r="AG1773" s="2">
        <f t="shared" si="311"/>
        <v>44293</v>
      </c>
      <c r="AH1773">
        <v>26889235.037721504</v>
      </c>
      <c r="AI1773" s="9">
        <f>AH1773/MAX($AH$2:AH1773)-1</f>
        <v>-2.8520763310952546E-2</v>
      </c>
      <c r="AJ1773" s="29">
        <f t="shared" si="305"/>
        <v>1</v>
      </c>
      <c r="AK1773" s="29">
        <f t="shared" si="306"/>
        <v>1</v>
      </c>
      <c r="AL1773" s="30">
        <f t="shared" si="309"/>
        <v>2</v>
      </c>
      <c r="AM1773" s="30">
        <f t="shared" si="307"/>
        <v>2369</v>
      </c>
      <c r="AN1773" s="31">
        <f t="shared" ca="1" si="308"/>
        <v>-2.8520763310952546E-2</v>
      </c>
      <c r="AV1773" t="s">
        <v>821</v>
      </c>
      <c r="AW1773" t="s">
        <v>31</v>
      </c>
      <c r="AX1773" s="7">
        <v>43782.604166666664</v>
      </c>
      <c r="AY1773">
        <v>183</v>
      </c>
      <c r="AZ1773" s="7">
        <v>43783.388888888891</v>
      </c>
      <c r="BA1773">
        <v>363.35</v>
      </c>
      <c r="BB1773" s="8">
        <v>0.98550000000000004</v>
      </c>
      <c r="BC1773">
        <v>93512.79</v>
      </c>
      <c r="BD1773" s="8">
        <v>0.95569999999999999</v>
      </c>
      <c r="BE1773">
        <v>534.7056</v>
      </c>
      <c r="BF1773">
        <v>97851.12</v>
      </c>
      <c r="BG1773">
        <v>9663736.2699999996</v>
      </c>
      <c r="BH1773">
        <v>16</v>
      </c>
      <c r="BI1773">
        <v>5844.55</v>
      </c>
      <c r="BJ1773" s="8">
        <v>-0.11169999999999999</v>
      </c>
      <c r="BK1773" s="8">
        <v>0.98550000000000004</v>
      </c>
      <c r="BL1773" t="s">
        <v>610</v>
      </c>
    </row>
    <row r="1774" spans="1:64" x14ac:dyDescent="0.45">
      <c r="A1774" t="s">
        <v>812</v>
      </c>
      <c r="B1774" t="s">
        <v>31</v>
      </c>
      <c r="C1774" s="7">
        <v>43782.611111111109</v>
      </c>
      <c r="D1774">
        <v>157.1</v>
      </c>
      <c r="E1774" s="7">
        <v>43783.388888888891</v>
      </c>
      <c r="F1774">
        <v>278.39999999999998</v>
      </c>
      <c r="G1774" s="8">
        <v>0.77210000000000001</v>
      </c>
      <c r="H1774">
        <v>72825.25</v>
      </c>
      <c r="I1774" s="8">
        <v>0.74439999999999995</v>
      </c>
      <c r="J1774">
        <v>622.73080000000004</v>
      </c>
      <c r="K1774">
        <v>97831.01</v>
      </c>
      <c r="L1774">
        <v>9736561.5199999996</v>
      </c>
      <c r="M1774">
        <v>14</v>
      </c>
      <c r="N1774">
        <v>5201.8</v>
      </c>
      <c r="O1774" s="8">
        <v>-0.18079999999999999</v>
      </c>
      <c r="P1774" s="8">
        <v>0.77210000000000001</v>
      </c>
      <c r="Q1774" t="s">
        <v>610</v>
      </c>
      <c r="S1774" s="2">
        <v>43782</v>
      </c>
      <c r="T1774" t="s">
        <v>812</v>
      </c>
      <c r="U1774">
        <v>157.1</v>
      </c>
      <c r="V1774">
        <v>278.39999999999998</v>
      </c>
      <c r="W1774">
        <f t="shared" si="310"/>
        <v>20898547.717054006</v>
      </c>
      <c r="X1774">
        <f t="shared" si="312"/>
        <v>52246.369292635012</v>
      </c>
      <c r="Y1774">
        <f t="shared" si="302"/>
        <v>325</v>
      </c>
      <c r="Z1774">
        <f t="shared" si="303"/>
        <v>38007.125</v>
      </c>
      <c r="AA1774" t="str">
        <f t="shared" si="304"/>
        <v/>
      </c>
      <c r="AB1774" s="9" t="str">
        <f>IFERROR(AA1774/MAX($A$3:AA1774)-1,"")</f>
        <v/>
      </c>
      <c r="AG1774" s="2">
        <f t="shared" si="311"/>
        <v>44294</v>
      </c>
      <c r="AH1774">
        <v>26889235.037721504</v>
      </c>
      <c r="AI1774" s="9">
        <f>AH1774/MAX($AH$2:AH1774)-1</f>
        <v>-2.8520763310952546E-2</v>
      </c>
      <c r="AJ1774" s="29">
        <f t="shared" si="305"/>
        <v>1</v>
      </c>
      <c r="AK1774" s="29">
        <f t="shared" si="306"/>
        <v>1</v>
      </c>
      <c r="AL1774" s="30">
        <f t="shared" si="309"/>
        <v>2</v>
      </c>
      <c r="AM1774" s="30">
        <f t="shared" si="307"/>
        <v>2369</v>
      </c>
      <c r="AN1774" s="31">
        <f t="shared" ca="1" si="308"/>
        <v>-2.8520763310952546E-2</v>
      </c>
      <c r="AV1774" t="s">
        <v>812</v>
      </c>
      <c r="AW1774" t="s">
        <v>31</v>
      </c>
      <c r="AX1774" s="7">
        <v>43782.611111111109</v>
      </c>
      <c r="AY1774">
        <v>157.1</v>
      </c>
      <c r="AZ1774" s="7">
        <v>43783.388888888891</v>
      </c>
      <c r="BA1774">
        <v>278.39999999999998</v>
      </c>
      <c r="BB1774" s="8">
        <v>0.77210000000000001</v>
      </c>
      <c r="BC1774">
        <v>72825.25</v>
      </c>
      <c r="BD1774" s="8">
        <v>0.74439999999999995</v>
      </c>
      <c r="BE1774">
        <v>622.73080000000004</v>
      </c>
      <c r="BF1774">
        <v>97831.01</v>
      </c>
      <c r="BG1774">
        <v>9736561.5199999996</v>
      </c>
      <c r="BH1774">
        <v>14</v>
      </c>
      <c r="BI1774">
        <v>5201.8</v>
      </c>
      <c r="BJ1774" s="8">
        <v>-0.18079999999999999</v>
      </c>
      <c r="BK1774" s="8">
        <v>0.77210000000000001</v>
      </c>
      <c r="BL1774" t="s">
        <v>610</v>
      </c>
    </row>
    <row r="1775" spans="1:64" x14ac:dyDescent="0.45">
      <c r="A1775" t="s">
        <v>812</v>
      </c>
      <c r="B1775" t="s">
        <v>31</v>
      </c>
      <c r="C1775" s="7">
        <v>43782.611111111109</v>
      </c>
      <c r="D1775">
        <v>157.1</v>
      </c>
      <c r="E1775" s="7">
        <v>43783.385416666664</v>
      </c>
      <c r="F1775">
        <v>205.8</v>
      </c>
      <c r="G1775" s="8">
        <v>0.31</v>
      </c>
      <c r="H1775">
        <v>31918.22</v>
      </c>
      <c r="I1775" s="8">
        <v>0.28689999999999999</v>
      </c>
      <c r="J1775">
        <v>708.17639999999994</v>
      </c>
      <c r="K1775">
        <v>111254.52</v>
      </c>
      <c r="L1775">
        <v>12348809.960000001</v>
      </c>
      <c r="M1775">
        <v>13</v>
      </c>
      <c r="N1775">
        <v>2455.25</v>
      </c>
      <c r="O1775" s="8">
        <v>-0.18079999999999999</v>
      </c>
      <c r="P1775" s="8">
        <v>0.71870000000000001</v>
      </c>
      <c r="Q1775" t="s">
        <v>610</v>
      </c>
      <c r="S1775" s="2">
        <v>43782</v>
      </c>
      <c r="T1775" t="s">
        <v>812</v>
      </c>
      <c r="U1775">
        <v>157.1</v>
      </c>
      <c r="V1775">
        <v>205.8</v>
      </c>
      <c r="W1775">
        <f t="shared" si="310"/>
        <v>20898547.717054006</v>
      </c>
      <c r="X1775">
        <f t="shared" si="312"/>
        <v>52246.369292635012</v>
      </c>
      <c r="Y1775">
        <f t="shared" si="302"/>
        <v>325</v>
      </c>
      <c r="Z1775">
        <f t="shared" si="303"/>
        <v>14648.075000000008</v>
      </c>
      <c r="AA1775">
        <f t="shared" si="304"/>
        <v>21034311.879554007</v>
      </c>
      <c r="AB1775" s="9">
        <f>IFERROR(AA1775/MAX($A$3:AA1775)-1,"")</f>
        <v>-8.8795348230206184E-3</v>
      </c>
      <c r="AG1775" s="2">
        <f t="shared" si="311"/>
        <v>44295</v>
      </c>
      <c r="AH1775">
        <v>26824407.850221504</v>
      </c>
      <c r="AI1775" s="9">
        <f>AH1775/MAX($AH$2:AH1775)-1</f>
        <v>-3.086290010066961E-2</v>
      </c>
      <c r="AJ1775" s="29">
        <f t="shared" si="305"/>
        <v>1</v>
      </c>
      <c r="AK1775" s="29">
        <f t="shared" si="306"/>
        <v>1</v>
      </c>
      <c r="AL1775" s="30">
        <f t="shared" si="309"/>
        <v>2</v>
      </c>
      <c r="AM1775" s="30">
        <f t="shared" si="307"/>
        <v>2369</v>
      </c>
      <c r="AN1775" s="31">
        <f t="shared" ca="1" si="308"/>
        <v>-3.086290010066961E-2</v>
      </c>
      <c r="AV1775" t="s">
        <v>812</v>
      </c>
      <c r="AW1775" t="s">
        <v>31</v>
      </c>
      <c r="AX1775" s="7">
        <v>43782.611111111109</v>
      </c>
      <c r="AY1775">
        <v>157.1</v>
      </c>
      <c r="AZ1775" s="7">
        <v>43783.385416666664</v>
      </c>
      <c r="BA1775">
        <v>205.8</v>
      </c>
      <c r="BB1775" s="8">
        <v>0.31</v>
      </c>
      <c r="BC1775">
        <v>31918.22</v>
      </c>
      <c r="BD1775" s="8">
        <v>0.28689999999999999</v>
      </c>
      <c r="BE1775">
        <v>708.17639999999994</v>
      </c>
      <c r="BF1775">
        <v>111254.52</v>
      </c>
      <c r="BG1775">
        <v>12348809.960000001</v>
      </c>
      <c r="BH1775">
        <v>13</v>
      </c>
      <c r="BI1775">
        <v>2455.25</v>
      </c>
      <c r="BJ1775" s="8">
        <v>-0.18079999999999999</v>
      </c>
      <c r="BK1775" s="8">
        <v>0.71870000000000001</v>
      </c>
      <c r="BL1775" t="s">
        <v>610</v>
      </c>
    </row>
    <row r="1776" spans="1:64" x14ac:dyDescent="0.45">
      <c r="A1776" t="s">
        <v>783</v>
      </c>
      <c r="B1776" t="s">
        <v>31</v>
      </c>
      <c r="C1776" s="7">
        <v>43783.395833333336</v>
      </c>
      <c r="D1776">
        <v>165.9</v>
      </c>
      <c r="E1776" s="7">
        <v>43783.635416666664</v>
      </c>
      <c r="F1776">
        <v>0.05</v>
      </c>
      <c r="G1776" s="8">
        <v>-0.99970000000000003</v>
      </c>
      <c r="H1776">
        <v>-112828.15</v>
      </c>
      <c r="I1776" s="8">
        <v>-1.0097</v>
      </c>
      <c r="J1776">
        <v>673.56269999999995</v>
      </c>
      <c r="K1776">
        <v>111744.05</v>
      </c>
      <c r="L1776">
        <v>12235981.810000001</v>
      </c>
      <c r="M1776">
        <v>70</v>
      </c>
      <c r="N1776">
        <v>-1611.83</v>
      </c>
      <c r="O1776" s="8">
        <v>-0.99970000000000003</v>
      </c>
      <c r="P1776" s="8">
        <v>0.434</v>
      </c>
      <c r="Q1776" t="s">
        <v>610</v>
      </c>
      <c r="S1776" s="2">
        <v>43783</v>
      </c>
      <c r="T1776" t="s">
        <v>783</v>
      </c>
      <c r="U1776">
        <v>165.9</v>
      </c>
      <c r="V1776">
        <v>0.05</v>
      </c>
      <c r="W1776">
        <f t="shared" si="310"/>
        <v>21034311.879554007</v>
      </c>
      <c r="X1776">
        <f t="shared" si="312"/>
        <v>52585.779698885017</v>
      </c>
      <c r="Y1776">
        <f t="shared" si="302"/>
        <v>325</v>
      </c>
      <c r="Z1776">
        <f t="shared" si="303"/>
        <v>-54440.587500000001</v>
      </c>
      <c r="AA1776" t="str">
        <f t="shared" si="304"/>
        <v/>
      </c>
      <c r="AB1776" s="9" t="str">
        <f>IFERROR(AA1776/MAX($A$3:AA1776)-1,"")</f>
        <v/>
      </c>
      <c r="AG1776" s="2">
        <f t="shared" si="311"/>
        <v>44296</v>
      </c>
      <c r="AH1776">
        <v>26824407.850221504</v>
      </c>
      <c r="AI1776" s="9">
        <f>AH1776/MAX($AH$2:AH1776)-1</f>
        <v>-3.086290010066961E-2</v>
      </c>
      <c r="AJ1776" s="29">
        <f t="shared" si="305"/>
        <v>1</v>
      </c>
      <c r="AK1776" s="29">
        <f t="shared" si="306"/>
        <v>1</v>
      </c>
      <c r="AL1776" s="30">
        <f t="shared" si="309"/>
        <v>2</v>
      </c>
      <c r="AM1776" s="30">
        <f t="shared" si="307"/>
        <v>2369</v>
      </c>
      <c r="AN1776" s="31">
        <f t="shared" ca="1" si="308"/>
        <v>-3.086290010066961E-2</v>
      </c>
      <c r="AV1776" t="s">
        <v>783</v>
      </c>
      <c r="AW1776" t="s">
        <v>31</v>
      </c>
      <c r="AX1776" s="7">
        <v>43783.395833333336</v>
      </c>
      <c r="AY1776">
        <v>165.9</v>
      </c>
      <c r="AZ1776" s="7">
        <v>43783.635416666664</v>
      </c>
      <c r="BA1776">
        <v>0.05</v>
      </c>
      <c r="BB1776" s="8">
        <v>-0.99970000000000003</v>
      </c>
      <c r="BC1776">
        <v>-112828.15</v>
      </c>
      <c r="BD1776" s="8">
        <v>-1.0097</v>
      </c>
      <c r="BE1776">
        <v>673.56269999999995</v>
      </c>
      <c r="BF1776">
        <v>111744.05</v>
      </c>
      <c r="BG1776">
        <v>12235981.810000001</v>
      </c>
      <c r="BH1776">
        <v>70</v>
      </c>
      <c r="BI1776">
        <v>-1611.83</v>
      </c>
      <c r="BJ1776" s="8">
        <v>-0.99970000000000003</v>
      </c>
      <c r="BK1776" s="8">
        <v>0.434</v>
      </c>
      <c r="BL1776" t="s">
        <v>610</v>
      </c>
    </row>
    <row r="1777" spans="1:64" x14ac:dyDescent="0.45">
      <c r="A1777" t="s">
        <v>807</v>
      </c>
      <c r="B1777" t="s">
        <v>31</v>
      </c>
      <c r="C1777" s="7">
        <v>43783.399305555555</v>
      </c>
      <c r="D1777">
        <v>152.35</v>
      </c>
      <c r="E1777" s="7">
        <v>43783.635416666664</v>
      </c>
      <c r="F1777">
        <v>0.05</v>
      </c>
      <c r="G1777" s="8">
        <v>-0.99970000000000003</v>
      </c>
      <c r="H1777">
        <v>-112813.9</v>
      </c>
      <c r="I1777" s="8">
        <v>-1.0097</v>
      </c>
      <c r="J1777">
        <v>733.39589999999998</v>
      </c>
      <c r="K1777">
        <v>111732.88</v>
      </c>
      <c r="L1777">
        <v>12123167.92</v>
      </c>
      <c r="M1777">
        <v>69</v>
      </c>
      <c r="N1777">
        <v>-1634.98</v>
      </c>
      <c r="O1777" s="8">
        <v>-0.99970000000000003</v>
      </c>
      <c r="P1777" s="8">
        <v>0.129</v>
      </c>
      <c r="Q1777" t="s">
        <v>610</v>
      </c>
      <c r="S1777" s="2">
        <v>43783</v>
      </c>
      <c r="T1777" t="s">
        <v>807</v>
      </c>
      <c r="U1777">
        <v>152.35</v>
      </c>
      <c r="V1777">
        <v>0.05</v>
      </c>
      <c r="W1777">
        <f t="shared" si="310"/>
        <v>21034311.879554007</v>
      </c>
      <c r="X1777">
        <f t="shared" si="312"/>
        <v>52585.779698885017</v>
      </c>
      <c r="Y1777">
        <f t="shared" si="302"/>
        <v>350</v>
      </c>
      <c r="Z1777">
        <f t="shared" si="303"/>
        <v>-53838.400000000001</v>
      </c>
      <c r="AA1777">
        <f t="shared" si="304"/>
        <v>20926032.892054006</v>
      </c>
      <c r="AB1777" s="9">
        <f>IFERROR(AA1777/MAX($A$3:AA1777)-1,"")</f>
        <v>-1.3981556751496815E-2</v>
      </c>
      <c r="AG1777" s="2">
        <f t="shared" si="311"/>
        <v>44297</v>
      </c>
      <c r="AH1777">
        <v>26824407.850221504</v>
      </c>
      <c r="AI1777" s="9">
        <f>AH1777/MAX($AH$2:AH1777)-1</f>
        <v>-3.086290010066961E-2</v>
      </c>
      <c r="AJ1777" s="29">
        <f t="shared" si="305"/>
        <v>1</v>
      </c>
      <c r="AK1777" s="29">
        <f t="shared" si="306"/>
        <v>1</v>
      </c>
      <c r="AL1777" s="30">
        <f t="shared" si="309"/>
        <v>2</v>
      </c>
      <c r="AM1777" s="30">
        <f t="shared" si="307"/>
        <v>2369</v>
      </c>
      <c r="AN1777" s="31">
        <f t="shared" ca="1" si="308"/>
        <v>-3.086290010066961E-2</v>
      </c>
      <c r="AV1777" t="s">
        <v>807</v>
      </c>
      <c r="AW1777" t="s">
        <v>31</v>
      </c>
      <c r="AX1777" s="7">
        <v>43783.399305555555</v>
      </c>
      <c r="AY1777">
        <v>152.35</v>
      </c>
      <c r="AZ1777" s="7">
        <v>43783.635416666664</v>
      </c>
      <c r="BA1777">
        <v>0.05</v>
      </c>
      <c r="BB1777" s="8">
        <v>-0.99970000000000003</v>
      </c>
      <c r="BC1777">
        <v>-112813.9</v>
      </c>
      <c r="BD1777" s="8">
        <v>-1.0097</v>
      </c>
      <c r="BE1777">
        <v>733.39589999999998</v>
      </c>
      <c r="BF1777">
        <v>111732.88</v>
      </c>
      <c r="BG1777">
        <v>12123167.92</v>
      </c>
      <c r="BH1777">
        <v>69</v>
      </c>
      <c r="BI1777">
        <v>-1634.98</v>
      </c>
      <c r="BJ1777" s="8">
        <v>-0.99970000000000003</v>
      </c>
      <c r="BK1777" s="8">
        <v>0.129</v>
      </c>
      <c r="BL1777" t="s">
        <v>610</v>
      </c>
    </row>
    <row r="1778" spans="1:64" x14ac:dyDescent="0.45">
      <c r="A1778" t="s">
        <v>828</v>
      </c>
      <c r="B1778" t="s">
        <v>31</v>
      </c>
      <c r="C1778" s="7">
        <v>43784.402777777781</v>
      </c>
      <c r="D1778">
        <v>315.05</v>
      </c>
      <c r="E1778" s="7">
        <v>43787.385416666664</v>
      </c>
      <c r="F1778">
        <v>336</v>
      </c>
      <c r="G1778" s="8">
        <v>6.6500000000000004E-2</v>
      </c>
      <c r="H1778">
        <v>5069.79</v>
      </c>
      <c r="I1778" s="8">
        <v>4.58E-2</v>
      </c>
      <c r="J1778">
        <v>351.10570000000001</v>
      </c>
      <c r="K1778">
        <v>110615.84</v>
      </c>
      <c r="L1778">
        <v>12128237.710000001</v>
      </c>
      <c r="M1778">
        <v>73</v>
      </c>
      <c r="N1778">
        <v>69.45</v>
      </c>
      <c r="O1778" s="8">
        <v>-0.20030000000000001</v>
      </c>
      <c r="P1778" s="8">
        <v>0.3014</v>
      </c>
      <c r="Q1778" t="s">
        <v>610</v>
      </c>
      <c r="S1778" s="2">
        <v>43784</v>
      </c>
      <c r="T1778" t="s">
        <v>828</v>
      </c>
      <c r="U1778">
        <v>315.05</v>
      </c>
      <c r="V1778">
        <v>336</v>
      </c>
      <c r="W1778">
        <f t="shared" si="310"/>
        <v>20926032.892054006</v>
      </c>
      <c r="X1778">
        <f t="shared" si="312"/>
        <v>52315.08223013502</v>
      </c>
      <c r="Y1778">
        <f t="shared" si="302"/>
        <v>175</v>
      </c>
      <c r="Z1778">
        <f t="shared" si="303"/>
        <v>2526.9124999999917</v>
      </c>
      <c r="AA1778" t="str">
        <f t="shared" si="304"/>
        <v/>
      </c>
      <c r="AB1778" s="9" t="str">
        <f>IFERROR(AA1778/MAX($A$3:AA1778)-1,"")</f>
        <v/>
      </c>
      <c r="AG1778" s="2">
        <f t="shared" si="311"/>
        <v>44298</v>
      </c>
      <c r="AH1778">
        <v>26720955.400221504</v>
      </c>
      <c r="AI1778" s="9">
        <f>AH1778/MAX($AH$2:AH1778)-1</f>
        <v>-3.4600526218282246E-2</v>
      </c>
      <c r="AJ1778" s="29">
        <f t="shared" si="305"/>
        <v>1</v>
      </c>
      <c r="AK1778" s="29">
        <f t="shared" si="306"/>
        <v>1</v>
      </c>
      <c r="AL1778" s="30">
        <f t="shared" si="309"/>
        <v>2</v>
      </c>
      <c r="AM1778" s="30">
        <f t="shared" si="307"/>
        <v>2369</v>
      </c>
      <c r="AN1778" s="31">
        <f t="shared" ca="1" si="308"/>
        <v>-3.4600526218282246E-2</v>
      </c>
      <c r="AV1778" t="s">
        <v>828</v>
      </c>
      <c r="AW1778" t="s">
        <v>31</v>
      </c>
      <c r="AX1778" s="7">
        <v>43784.402777777781</v>
      </c>
      <c r="AY1778">
        <v>315.05</v>
      </c>
      <c r="AZ1778" s="7">
        <v>43787.385416666664</v>
      </c>
      <c r="BA1778">
        <v>336</v>
      </c>
      <c r="BB1778" s="8">
        <v>6.6500000000000004E-2</v>
      </c>
      <c r="BC1778">
        <v>5069.79</v>
      </c>
      <c r="BD1778" s="8">
        <v>4.58E-2</v>
      </c>
      <c r="BE1778">
        <v>351.10570000000001</v>
      </c>
      <c r="BF1778">
        <v>110615.84</v>
      </c>
      <c r="BG1778">
        <v>12128237.710000001</v>
      </c>
      <c r="BH1778">
        <v>73</v>
      </c>
      <c r="BI1778">
        <v>69.45</v>
      </c>
      <c r="BJ1778" s="8">
        <v>-0.20030000000000001</v>
      </c>
      <c r="BK1778" s="8">
        <v>0.3014</v>
      </c>
      <c r="BL1778" t="s">
        <v>610</v>
      </c>
    </row>
    <row r="1779" spans="1:64" x14ac:dyDescent="0.45">
      <c r="A1779" t="s">
        <v>855</v>
      </c>
      <c r="B1779" t="s">
        <v>31</v>
      </c>
      <c r="C1779" s="7">
        <v>43784.427083333336</v>
      </c>
      <c r="D1779">
        <v>336.55</v>
      </c>
      <c r="E1779" s="7">
        <v>43787.388888888891</v>
      </c>
      <c r="F1779">
        <v>301.75</v>
      </c>
      <c r="G1779" s="8">
        <v>-0.10340000000000001</v>
      </c>
      <c r="H1779">
        <v>-12075.63</v>
      </c>
      <c r="I1779" s="8">
        <v>-0.12239999999999999</v>
      </c>
      <c r="J1779">
        <v>293.21890000000002</v>
      </c>
      <c r="K1779">
        <v>98682.8</v>
      </c>
      <c r="L1779">
        <v>9724485.8900000006</v>
      </c>
      <c r="M1779">
        <v>67</v>
      </c>
      <c r="N1779">
        <v>-180.23</v>
      </c>
      <c r="O1779" s="8">
        <v>-0.376</v>
      </c>
      <c r="P1779" s="8">
        <v>4.99E-2</v>
      </c>
      <c r="Q1779" t="s">
        <v>610</v>
      </c>
      <c r="S1779" s="2">
        <v>43784</v>
      </c>
      <c r="T1779" t="s">
        <v>855</v>
      </c>
      <c r="U1779">
        <v>336.55</v>
      </c>
      <c r="V1779">
        <v>301.75</v>
      </c>
      <c r="W1779">
        <f t="shared" si="310"/>
        <v>20926032.892054006</v>
      </c>
      <c r="X1779">
        <f t="shared" si="312"/>
        <v>52315.08223013502</v>
      </c>
      <c r="Y1779">
        <f t="shared" si="302"/>
        <v>150</v>
      </c>
      <c r="Z1779">
        <f t="shared" si="303"/>
        <v>-6177.4499999999989</v>
      </c>
      <c r="AA1779" t="str">
        <f t="shared" si="304"/>
        <v/>
      </c>
      <c r="AB1779" s="9" t="str">
        <f>IFERROR(AA1779/MAX($A$3:AA1779)-1,"")</f>
        <v/>
      </c>
      <c r="AG1779" s="2">
        <f t="shared" si="311"/>
        <v>44299</v>
      </c>
      <c r="AH1779">
        <v>27002566.762721505</v>
      </c>
      <c r="AI1779" s="9">
        <f>AH1779/MAX($AH$2:AH1779)-1</f>
        <v>-2.4426209578159441E-2</v>
      </c>
      <c r="AJ1779" s="29">
        <f t="shared" si="305"/>
        <v>1</v>
      </c>
      <c r="AK1779" s="29">
        <f t="shared" si="306"/>
        <v>1</v>
      </c>
      <c r="AL1779" s="30">
        <f t="shared" si="309"/>
        <v>2</v>
      </c>
      <c r="AM1779" s="30">
        <f t="shared" si="307"/>
        <v>2369</v>
      </c>
      <c r="AN1779" s="31">
        <f t="shared" ca="1" si="308"/>
        <v>-2.4426209578159441E-2</v>
      </c>
      <c r="AV1779" t="s">
        <v>855</v>
      </c>
      <c r="AW1779" t="s">
        <v>31</v>
      </c>
      <c r="AX1779" s="7">
        <v>43784.427083333336</v>
      </c>
      <c r="AY1779">
        <v>336.55</v>
      </c>
      <c r="AZ1779" s="7">
        <v>43787.388888888891</v>
      </c>
      <c r="BA1779">
        <v>301.75</v>
      </c>
      <c r="BB1779" s="8">
        <v>-0.10340000000000001</v>
      </c>
      <c r="BC1779">
        <v>-12075.63</v>
      </c>
      <c r="BD1779" s="8">
        <v>-0.12239999999999999</v>
      </c>
      <c r="BE1779">
        <v>293.21890000000002</v>
      </c>
      <c r="BF1779">
        <v>98682.8</v>
      </c>
      <c r="BG1779">
        <v>9724485.8900000006</v>
      </c>
      <c r="BH1779">
        <v>67</v>
      </c>
      <c r="BI1779">
        <v>-180.23</v>
      </c>
      <c r="BJ1779" s="8">
        <v>-0.376</v>
      </c>
      <c r="BK1779" s="8">
        <v>4.99E-2</v>
      </c>
      <c r="BL1779" t="s">
        <v>610</v>
      </c>
    </row>
    <row r="1780" spans="1:64" x14ac:dyDescent="0.45">
      <c r="A1780" t="s">
        <v>855</v>
      </c>
      <c r="B1780" t="s">
        <v>31</v>
      </c>
      <c r="C1780" s="7">
        <v>43784.427083333336</v>
      </c>
      <c r="D1780">
        <v>336.55</v>
      </c>
      <c r="E1780" s="7">
        <v>43787.385416666664</v>
      </c>
      <c r="F1780">
        <v>279.39999999999998</v>
      </c>
      <c r="G1780" s="8">
        <v>-0.16980000000000001</v>
      </c>
      <c r="H1780">
        <v>-20815.18</v>
      </c>
      <c r="I1780" s="8">
        <v>-0.18809999999999999</v>
      </c>
      <c r="J1780">
        <v>328.78440000000001</v>
      </c>
      <c r="K1780">
        <v>110652.39</v>
      </c>
      <c r="L1780">
        <v>12107422.529999999</v>
      </c>
      <c r="M1780">
        <v>66</v>
      </c>
      <c r="N1780">
        <v>-315.38</v>
      </c>
      <c r="O1780" s="8">
        <v>-0.376</v>
      </c>
      <c r="P1780" s="8">
        <v>4.99E-2</v>
      </c>
      <c r="Q1780" t="s">
        <v>610</v>
      </c>
      <c r="S1780" s="2">
        <v>43784</v>
      </c>
      <c r="T1780" t="s">
        <v>855</v>
      </c>
      <c r="U1780">
        <v>336.55</v>
      </c>
      <c r="V1780">
        <v>279.39999999999998</v>
      </c>
      <c r="W1780">
        <f t="shared" si="310"/>
        <v>20926032.892054006</v>
      </c>
      <c r="X1780">
        <f t="shared" si="312"/>
        <v>52315.08223013502</v>
      </c>
      <c r="Y1780">
        <f t="shared" si="302"/>
        <v>150</v>
      </c>
      <c r="Z1780">
        <f t="shared" si="303"/>
        <v>-9496.4250000000029</v>
      </c>
      <c r="AA1780">
        <f t="shared" si="304"/>
        <v>20912885.929554008</v>
      </c>
      <c r="AB1780" s="9">
        <f>IFERROR(AA1780/MAX($A$3:AA1780)-1,"")</f>
        <v>-1.4601031429978151E-2</v>
      </c>
      <c r="AG1780" s="2">
        <f t="shared" si="311"/>
        <v>44300</v>
      </c>
      <c r="AH1780">
        <v>27002566.762721505</v>
      </c>
      <c r="AI1780" s="9">
        <f>AH1780/MAX($AH$2:AH1780)-1</f>
        <v>-2.4426209578159441E-2</v>
      </c>
      <c r="AJ1780" s="29">
        <f t="shared" si="305"/>
        <v>1</v>
      </c>
      <c r="AK1780" s="29">
        <f t="shared" si="306"/>
        <v>1</v>
      </c>
      <c r="AL1780" s="30">
        <f t="shared" si="309"/>
        <v>2</v>
      </c>
      <c r="AM1780" s="30">
        <f t="shared" si="307"/>
        <v>2369</v>
      </c>
      <c r="AN1780" s="31">
        <f t="shared" ca="1" si="308"/>
        <v>-2.4426209578159441E-2</v>
      </c>
      <c r="AV1780" t="s">
        <v>855</v>
      </c>
      <c r="AW1780" t="s">
        <v>31</v>
      </c>
      <c r="AX1780" s="7">
        <v>43784.427083333336</v>
      </c>
      <c r="AY1780">
        <v>336.55</v>
      </c>
      <c r="AZ1780" s="7">
        <v>43787.385416666664</v>
      </c>
      <c r="BA1780">
        <v>279.39999999999998</v>
      </c>
      <c r="BB1780" s="8">
        <v>-0.16980000000000001</v>
      </c>
      <c r="BC1780">
        <v>-20815.18</v>
      </c>
      <c r="BD1780" s="8">
        <v>-0.18809999999999999</v>
      </c>
      <c r="BE1780">
        <v>328.78440000000001</v>
      </c>
      <c r="BF1780">
        <v>110652.39</v>
      </c>
      <c r="BG1780">
        <v>12107422.529999999</v>
      </c>
      <c r="BH1780">
        <v>66</v>
      </c>
      <c r="BI1780">
        <v>-315.38</v>
      </c>
      <c r="BJ1780" s="8">
        <v>-0.376</v>
      </c>
      <c r="BK1780" s="8">
        <v>4.99E-2</v>
      </c>
      <c r="BL1780" t="s">
        <v>610</v>
      </c>
    </row>
    <row r="1781" spans="1:64" x14ac:dyDescent="0.45">
      <c r="A1781" t="s">
        <v>849</v>
      </c>
      <c r="B1781" t="s">
        <v>31</v>
      </c>
      <c r="C1781" s="7">
        <v>43794.486111111109</v>
      </c>
      <c r="D1781">
        <v>169.5</v>
      </c>
      <c r="E1781" s="7">
        <v>43795.385416666664</v>
      </c>
      <c r="F1781">
        <v>371.15</v>
      </c>
      <c r="G1781" s="8">
        <v>1.1897</v>
      </c>
      <c r="H1781">
        <v>127977.52</v>
      </c>
      <c r="I1781" s="8">
        <v>1.1577999999999999</v>
      </c>
      <c r="J1781">
        <v>652.13639999999998</v>
      </c>
      <c r="K1781">
        <v>110537.11</v>
      </c>
      <c r="L1781">
        <v>12235400.050000001</v>
      </c>
      <c r="M1781">
        <v>49</v>
      </c>
      <c r="N1781">
        <v>2611.79</v>
      </c>
      <c r="O1781" s="8">
        <v>-8.7900000000000006E-2</v>
      </c>
      <c r="P1781" s="8">
        <v>1.1897</v>
      </c>
      <c r="Q1781" t="s">
        <v>610</v>
      </c>
      <c r="S1781" s="2">
        <v>43794</v>
      </c>
      <c r="T1781" t="s">
        <v>849</v>
      </c>
      <c r="U1781">
        <v>169.5</v>
      </c>
      <c r="V1781">
        <v>371.15</v>
      </c>
      <c r="W1781">
        <f t="shared" si="310"/>
        <v>20912885.929554008</v>
      </c>
      <c r="X1781">
        <f t="shared" si="312"/>
        <v>52282.21482388502</v>
      </c>
      <c r="Y1781">
        <f t="shared" si="302"/>
        <v>300</v>
      </c>
      <c r="Z1781">
        <f t="shared" si="303"/>
        <v>58873.049999999996</v>
      </c>
      <c r="AA1781" t="str">
        <f t="shared" si="304"/>
        <v/>
      </c>
      <c r="AB1781" s="9" t="str">
        <f>IFERROR(AA1781/MAX($A$3:AA1781)-1,"")</f>
        <v/>
      </c>
      <c r="AG1781" s="2">
        <f t="shared" si="311"/>
        <v>44301</v>
      </c>
      <c r="AH1781">
        <v>26816274.937721506</v>
      </c>
      <c r="AI1781" s="9">
        <f>AH1781/MAX($AH$2:AH1781)-1</f>
        <v>-3.1156733510823265E-2</v>
      </c>
      <c r="AJ1781" s="29">
        <f t="shared" si="305"/>
        <v>1</v>
      </c>
      <c r="AK1781" s="29">
        <f t="shared" si="306"/>
        <v>1</v>
      </c>
      <c r="AL1781" s="30">
        <f t="shared" si="309"/>
        <v>2</v>
      </c>
      <c r="AM1781" s="30">
        <f t="shared" si="307"/>
        <v>2369</v>
      </c>
      <c r="AN1781" s="31">
        <f t="shared" ca="1" si="308"/>
        <v>-3.1156733510823265E-2</v>
      </c>
      <c r="AV1781" t="s">
        <v>849</v>
      </c>
      <c r="AW1781" t="s">
        <v>31</v>
      </c>
      <c r="AX1781" s="7">
        <v>43794.486111111109</v>
      </c>
      <c r="AY1781">
        <v>169.5</v>
      </c>
      <c r="AZ1781" s="7">
        <v>43795.385416666664</v>
      </c>
      <c r="BA1781">
        <v>371.15</v>
      </c>
      <c r="BB1781" s="8">
        <v>1.1897</v>
      </c>
      <c r="BC1781">
        <v>127977.52</v>
      </c>
      <c r="BD1781" s="8">
        <v>1.1577999999999999</v>
      </c>
      <c r="BE1781">
        <v>652.13639999999998</v>
      </c>
      <c r="BF1781">
        <v>110537.11</v>
      </c>
      <c r="BG1781">
        <v>12235400.050000001</v>
      </c>
      <c r="BH1781">
        <v>49</v>
      </c>
      <c r="BI1781">
        <v>2611.79</v>
      </c>
      <c r="BJ1781" s="8">
        <v>-8.7900000000000006E-2</v>
      </c>
      <c r="BK1781" s="8">
        <v>1.1897</v>
      </c>
      <c r="BL1781" t="s">
        <v>610</v>
      </c>
    </row>
    <row r="1782" spans="1:64" x14ac:dyDescent="0.45">
      <c r="A1782" t="s">
        <v>849</v>
      </c>
      <c r="B1782" t="s">
        <v>31</v>
      </c>
      <c r="C1782" s="7">
        <v>43794.559027777781</v>
      </c>
      <c r="D1782">
        <v>191.4</v>
      </c>
      <c r="E1782" s="7">
        <v>43795.388888888891</v>
      </c>
      <c r="F1782">
        <v>399.55</v>
      </c>
      <c r="G1782" s="8">
        <v>1.0874999999999999</v>
      </c>
      <c r="H1782">
        <v>104208.21</v>
      </c>
      <c r="I1782" s="8">
        <v>1.0566</v>
      </c>
      <c r="J1782">
        <v>515.26869999999997</v>
      </c>
      <c r="K1782">
        <v>98622.43</v>
      </c>
      <c r="L1782">
        <v>9828694.0999999996</v>
      </c>
      <c r="M1782">
        <v>29</v>
      </c>
      <c r="N1782">
        <v>3593.39</v>
      </c>
      <c r="O1782" s="8">
        <v>-7.7299999999999994E-2</v>
      </c>
      <c r="P1782" s="8">
        <v>1.0874999999999999</v>
      </c>
      <c r="Q1782" t="s">
        <v>610</v>
      </c>
      <c r="S1782" s="2">
        <v>43794</v>
      </c>
      <c r="T1782" t="s">
        <v>849</v>
      </c>
      <c r="U1782">
        <v>191.4</v>
      </c>
      <c r="V1782">
        <v>399.55</v>
      </c>
      <c r="W1782">
        <f t="shared" si="310"/>
        <v>20912885.929554008</v>
      </c>
      <c r="X1782">
        <f t="shared" si="312"/>
        <v>52282.21482388502</v>
      </c>
      <c r="Y1782">
        <f t="shared" si="302"/>
        <v>275</v>
      </c>
      <c r="Z1782">
        <f t="shared" si="303"/>
        <v>55616.137499999997</v>
      </c>
      <c r="AA1782" t="str">
        <f t="shared" si="304"/>
        <v/>
      </c>
      <c r="AB1782" s="9" t="str">
        <f>IFERROR(AA1782/MAX($A$3:AA1782)-1,"")</f>
        <v/>
      </c>
      <c r="AG1782" s="2">
        <f t="shared" si="311"/>
        <v>44302</v>
      </c>
      <c r="AH1782">
        <v>26816274.937721506</v>
      </c>
      <c r="AI1782" s="9">
        <f>AH1782/MAX($AH$2:AH1782)-1</f>
        <v>-3.1156733510823265E-2</v>
      </c>
      <c r="AJ1782" s="29">
        <f t="shared" si="305"/>
        <v>1</v>
      </c>
      <c r="AK1782" s="29">
        <f t="shared" si="306"/>
        <v>1</v>
      </c>
      <c r="AL1782" s="30">
        <f t="shared" si="309"/>
        <v>2</v>
      </c>
      <c r="AM1782" s="30">
        <f t="shared" si="307"/>
        <v>2369</v>
      </c>
      <c r="AN1782" s="31">
        <f t="shared" ca="1" si="308"/>
        <v>-3.1156733510823265E-2</v>
      </c>
      <c r="AV1782" t="s">
        <v>849</v>
      </c>
      <c r="AW1782" t="s">
        <v>31</v>
      </c>
      <c r="AX1782" s="7">
        <v>43794.559027777781</v>
      </c>
      <c r="AY1782">
        <v>191.4</v>
      </c>
      <c r="AZ1782" s="7">
        <v>43795.388888888891</v>
      </c>
      <c r="BA1782">
        <v>399.55</v>
      </c>
      <c r="BB1782" s="8">
        <v>1.0874999999999999</v>
      </c>
      <c r="BC1782">
        <v>104208.21</v>
      </c>
      <c r="BD1782" s="8">
        <v>1.0566</v>
      </c>
      <c r="BE1782">
        <v>515.26869999999997</v>
      </c>
      <c r="BF1782">
        <v>98622.43</v>
      </c>
      <c r="BG1782">
        <v>9828694.0999999996</v>
      </c>
      <c r="BH1782">
        <v>29</v>
      </c>
      <c r="BI1782">
        <v>3593.39</v>
      </c>
      <c r="BJ1782" s="8">
        <v>-7.7299999999999994E-2</v>
      </c>
      <c r="BK1782" s="8">
        <v>1.0874999999999999</v>
      </c>
      <c r="BL1782" t="s">
        <v>610</v>
      </c>
    </row>
    <row r="1783" spans="1:64" x14ac:dyDescent="0.45">
      <c r="A1783" t="s">
        <v>848</v>
      </c>
      <c r="B1783" t="s">
        <v>31</v>
      </c>
      <c r="C1783" s="7">
        <v>43794.5625</v>
      </c>
      <c r="D1783">
        <v>175</v>
      </c>
      <c r="E1783" s="7">
        <v>43795.388888888891</v>
      </c>
      <c r="F1783">
        <v>325.5</v>
      </c>
      <c r="G1783" s="8">
        <v>0.86</v>
      </c>
      <c r="H1783">
        <v>81986.490000000005</v>
      </c>
      <c r="I1783" s="8">
        <v>0.83140000000000003</v>
      </c>
      <c r="J1783">
        <v>563.50040000000001</v>
      </c>
      <c r="K1783">
        <v>98612.56</v>
      </c>
      <c r="L1783">
        <v>9910680.5800000001</v>
      </c>
      <c r="M1783">
        <v>28</v>
      </c>
      <c r="N1783">
        <v>2928.09</v>
      </c>
      <c r="O1783" s="8">
        <v>-0.18509999999999999</v>
      </c>
      <c r="P1783" s="8">
        <v>0.86</v>
      </c>
      <c r="Q1783" t="s">
        <v>610</v>
      </c>
      <c r="S1783" s="2">
        <v>43794</v>
      </c>
      <c r="T1783" t="s">
        <v>848</v>
      </c>
      <c r="U1783">
        <v>175</v>
      </c>
      <c r="V1783">
        <v>325.5</v>
      </c>
      <c r="W1783">
        <f t="shared" si="310"/>
        <v>20912885.929554008</v>
      </c>
      <c r="X1783">
        <f t="shared" si="312"/>
        <v>52282.21482388502</v>
      </c>
      <c r="Y1783">
        <f t="shared" si="302"/>
        <v>300</v>
      </c>
      <c r="Z1783">
        <f t="shared" si="303"/>
        <v>43648.5</v>
      </c>
      <c r="AA1783" t="str">
        <f t="shared" si="304"/>
        <v/>
      </c>
      <c r="AB1783" s="9" t="str">
        <f>IFERROR(AA1783/MAX($A$3:AA1783)-1,"")</f>
        <v/>
      </c>
      <c r="AG1783" s="2">
        <f t="shared" si="311"/>
        <v>44303</v>
      </c>
      <c r="AH1783">
        <v>26816274.937721506</v>
      </c>
      <c r="AI1783" s="9">
        <f>AH1783/MAX($AH$2:AH1783)-1</f>
        <v>-3.1156733510823265E-2</v>
      </c>
      <c r="AJ1783" s="29">
        <f t="shared" si="305"/>
        <v>1</v>
      </c>
      <c r="AK1783" s="29">
        <f t="shared" si="306"/>
        <v>1</v>
      </c>
      <c r="AL1783" s="30">
        <f t="shared" si="309"/>
        <v>2</v>
      </c>
      <c r="AM1783" s="30">
        <f t="shared" si="307"/>
        <v>2369</v>
      </c>
      <c r="AN1783" s="31">
        <f t="shared" ca="1" si="308"/>
        <v>-3.1156733510823265E-2</v>
      </c>
      <c r="AV1783" t="s">
        <v>848</v>
      </c>
      <c r="AW1783" t="s">
        <v>31</v>
      </c>
      <c r="AX1783" s="7">
        <v>43794.5625</v>
      </c>
      <c r="AY1783">
        <v>175</v>
      </c>
      <c r="AZ1783" s="7">
        <v>43795.388888888891</v>
      </c>
      <c r="BA1783">
        <v>325.5</v>
      </c>
      <c r="BB1783" s="8">
        <v>0.86</v>
      </c>
      <c r="BC1783">
        <v>81986.490000000005</v>
      </c>
      <c r="BD1783" s="8">
        <v>0.83140000000000003</v>
      </c>
      <c r="BE1783">
        <v>563.50040000000001</v>
      </c>
      <c r="BF1783">
        <v>98612.56</v>
      </c>
      <c r="BG1783">
        <v>9910680.5800000001</v>
      </c>
      <c r="BH1783">
        <v>28</v>
      </c>
      <c r="BI1783">
        <v>2928.09</v>
      </c>
      <c r="BJ1783" s="8">
        <v>-0.18509999999999999</v>
      </c>
      <c r="BK1783" s="8">
        <v>0.86</v>
      </c>
      <c r="BL1783" t="s">
        <v>610</v>
      </c>
    </row>
    <row r="1784" spans="1:64" x14ac:dyDescent="0.45">
      <c r="A1784" t="s">
        <v>848</v>
      </c>
      <c r="B1784" t="s">
        <v>31</v>
      </c>
      <c r="C1784" s="7">
        <v>43794.5625</v>
      </c>
      <c r="D1784">
        <v>175</v>
      </c>
      <c r="E1784" s="7">
        <v>43795.385416666664</v>
      </c>
      <c r="F1784">
        <v>298.39999999999998</v>
      </c>
      <c r="G1784" s="8">
        <v>0.70509999999999995</v>
      </c>
      <c r="H1784">
        <v>74994.710000000006</v>
      </c>
      <c r="I1784" s="8">
        <v>0.67810000000000004</v>
      </c>
      <c r="J1784">
        <v>631.98140000000001</v>
      </c>
      <c r="K1784">
        <v>110596.75</v>
      </c>
      <c r="L1784">
        <v>12310394.76</v>
      </c>
      <c r="M1784">
        <v>27</v>
      </c>
      <c r="N1784">
        <v>2777.58</v>
      </c>
      <c r="O1784" s="8">
        <v>-0.18509999999999999</v>
      </c>
      <c r="P1784" s="8">
        <v>0.70509999999999995</v>
      </c>
      <c r="Q1784" t="s">
        <v>610</v>
      </c>
      <c r="S1784" s="2">
        <v>43794</v>
      </c>
      <c r="T1784" t="s">
        <v>848</v>
      </c>
      <c r="U1784">
        <v>175</v>
      </c>
      <c r="V1784">
        <v>298.39999999999998</v>
      </c>
      <c r="W1784">
        <f t="shared" si="310"/>
        <v>20912885.929554008</v>
      </c>
      <c r="X1784">
        <f t="shared" si="312"/>
        <v>52282.21482388502</v>
      </c>
      <c r="Y1784">
        <f t="shared" si="302"/>
        <v>300</v>
      </c>
      <c r="Z1784">
        <f t="shared" si="303"/>
        <v>35599.799999999996</v>
      </c>
      <c r="AA1784">
        <f t="shared" si="304"/>
        <v>21106623.417054009</v>
      </c>
      <c r="AB1784" s="9">
        <f>IFERROR(AA1784/MAX($A$3:AA1784)-1,"")</f>
        <v>-5.4722712483881164E-3</v>
      </c>
      <c r="AG1784" s="2">
        <f t="shared" si="311"/>
        <v>44304</v>
      </c>
      <c r="AH1784">
        <v>26816274.937721506</v>
      </c>
      <c r="AI1784" s="9">
        <f>AH1784/MAX($AH$2:AH1784)-1</f>
        <v>-3.1156733510823265E-2</v>
      </c>
      <c r="AJ1784" s="29">
        <f t="shared" si="305"/>
        <v>1</v>
      </c>
      <c r="AK1784" s="29">
        <f t="shared" si="306"/>
        <v>1</v>
      </c>
      <c r="AL1784" s="30">
        <f t="shared" si="309"/>
        <v>2</v>
      </c>
      <c r="AM1784" s="30">
        <f t="shared" si="307"/>
        <v>2369</v>
      </c>
      <c r="AN1784" s="31">
        <f t="shared" ca="1" si="308"/>
        <v>-3.1156733510823265E-2</v>
      </c>
      <c r="AV1784" t="s">
        <v>848</v>
      </c>
      <c r="AW1784" t="s">
        <v>31</v>
      </c>
      <c r="AX1784" s="7">
        <v>43794.5625</v>
      </c>
      <c r="AY1784">
        <v>175</v>
      </c>
      <c r="AZ1784" s="7">
        <v>43795.385416666664</v>
      </c>
      <c r="BA1784">
        <v>298.39999999999998</v>
      </c>
      <c r="BB1784" s="8">
        <v>0.70509999999999995</v>
      </c>
      <c r="BC1784">
        <v>74994.710000000006</v>
      </c>
      <c r="BD1784" s="8">
        <v>0.67810000000000004</v>
      </c>
      <c r="BE1784">
        <v>631.98140000000001</v>
      </c>
      <c r="BF1784">
        <v>110596.75</v>
      </c>
      <c r="BG1784">
        <v>12310394.76</v>
      </c>
      <c r="BH1784">
        <v>27</v>
      </c>
      <c r="BI1784">
        <v>2777.58</v>
      </c>
      <c r="BJ1784" s="8">
        <v>-0.18509999999999999</v>
      </c>
      <c r="BK1784" s="8">
        <v>0.70509999999999995</v>
      </c>
      <c r="BL1784" t="s">
        <v>610</v>
      </c>
    </row>
    <row r="1785" spans="1:64" x14ac:dyDescent="0.45">
      <c r="A1785" t="s">
        <v>850</v>
      </c>
      <c r="B1785" t="s">
        <v>31</v>
      </c>
      <c r="C1785" s="7">
        <v>43795.395833333336</v>
      </c>
      <c r="D1785">
        <v>169</v>
      </c>
      <c r="E1785" s="7">
        <v>43796.385416666664</v>
      </c>
      <c r="F1785">
        <v>157.4</v>
      </c>
      <c r="G1785" s="8">
        <v>-6.8599999999999994E-2</v>
      </c>
      <c r="H1785">
        <v>-9811.2900000000009</v>
      </c>
      <c r="I1785" s="8">
        <v>-8.7999999999999995E-2</v>
      </c>
      <c r="J1785">
        <v>660.07090000000005</v>
      </c>
      <c r="K1785">
        <v>111551.98</v>
      </c>
      <c r="L1785">
        <v>12300583.470000001</v>
      </c>
      <c r="M1785">
        <v>75</v>
      </c>
      <c r="N1785">
        <v>-130.82</v>
      </c>
      <c r="O1785" s="8">
        <v>-0.72899999999999998</v>
      </c>
      <c r="P1785" s="8">
        <v>0.1183</v>
      </c>
      <c r="Q1785" t="s">
        <v>610</v>
      </c>
      <c r="S1785" s="2">
        <v>43795</v>
      </c>
      <c r="T1785" t="s">
        <v>850</v>
      </c>
      <c r="U1785">
        <v>169</v>
      </c>
      <c r="V1785">
        <v>157.4</v>
      </c>
      <c r="W1785">
        <f t="shared" si="310"/>
        <v>21106623.417054009</v>
      </c>
      <c r="X1785">
        <f t="shared" si="312"/>
        <v>52766.558542635023</v>
      </c>
      <c r="Y1785">
        <f t="shared" si="302"/>
        <v>300</v>
      </c>
      <c r="Z1785">
        <f t="shared" si="303"/>
        <v>-4459.2000000000016</v>
      </c>
      <c r="AA1785" t="str">
        <f t="shared" si="304"/>
        <v/>
      </c>
      <c r="AB1785" s="9" t="str">
        <f>IFERROR(AA1785/MAX($A$3:AA1785)-1,"")</f>
        <v/>
      </c>
      <c r="AG1785" s="2">
        <f t="shared" si="311"/>
        <v>44305</v>
      </c>
      <c r="AH1785">
        <v>26703033.062721506</v>
      </c>
      <c r="AI1785" s="9">
        <f>AH1785/MAX($AH$2:AH1785)-1</f>
        <v>-3.5248041059435464E-2</v>
      </c>
      <c r="AJ1785" s="29">
        <f t="shared" si="305"/>
        <v>1</v>
      </c>
      <c r="AK1785" s="29">
        <f t="shared" si="306"/>
        <v>1</v>
      </c>
      <c r="AL1785" s="30">
        <f t="shared" si="309"/>
        <v>2</v>
      </c>
      <c r="AM1785" s="30">
        <f t="shared" si="307"/>
        <v>2369</v>
      </c>
      <c r="AN1785" s="31">
        <f t="shared" ca="1" si="308"/>
        <v>-3.5248041059435464E-2</v>
      </c>
      <c r="AV1785" t="s">
        <v>850</v>
      </c>
      <c r="AW1785" t="s">
        <v>31</v>
      </c>
      <c r="AX1785" s="7">
        <v>43795.395833333336</v>
      </c>
      <c r="AY1785">
        <v>169</v>
      </c>
      <c r="AZ1785" s="7">
        <v>43796.385416666664</v>
      </c>
      <c r="BA1785">
        <v>157.4</v>
      </c>
      <c r="BB1785" s="8">
        <v>-6.8599999999999994E-2</v>
      </c>
      <c r="BC1785">
        <v>-9811.2900000000009</v>
      </c>
      <c r="BD1785" s="8">
        <v>-8.7999999999999995E-2</v>
      </c>
      <c r="BE1785">
        <v>660.07090000000005</v>
      </c>
      <c r="BF1785">
        <v>111551.98</v>
      </c>
      <c r="BG1785">
        <v>12300583.470000001</v>
      </c>
      <c r="BH1785">
        <v>75</v>
      </c>
      <c r="BI1785">
        <v>-130.82</v>
      </c>
      <c r="BJ1785" s="8">
        <v>-0.72899999999999998</v>
      </c>
      <c r="BK1785" s="8">
        <v>0.1183</v>
      </c>
      <c r="BL1785" t="s">
        <v>610</v>
      </c>
    </row>
    <row r="1786" spans="1:64" x14ac:dyDescent="0.45">
      <c r="A1786" t="s">
        <v>800</v>
      </c>
      <c r="B1786" t="s">
        <v>31</v>
      </c>
      <c r="C1786" s="7">
        <v>43795.607638888891</v>
      </c>
      <c r="D1786">
        <v>194.3</v>
      </c>
      <c r="E1786" s="7">
        <v>43796.388888888891</v>
      </c>
      <c r="F1786">
        <v>73.7</v>
      </c>
      <c r="G1786" s="8">
        <v>-0.62070000000000003</v>
      </c>
      <c r="H1786">
        <v>-63164.92</v>
      </c>
      <c r="I1786" s="8">
        <v>-0.63449999999999995</v>
      </c>
      <c r="J1786">
        <v>512.36959999999999</v>
      </c>
      <c r="K1786">
        <v>99553.41</v>
      </c>
      <c r="L1786">
        <v>9847515.6600000001</v>
      </c>
      <c r="M1786">
        <v>15</v>
      </c>
      <c r="N1786">
        <v>-4210.99</v>
      </c>
      <c r="O1786" s="8">
        <v>-0.69169999999999998</v>
      </c>
      <c r="P1786" s="8">
        <v>0.15129999999999999</v>
      </c>
      <c r="Q1786" t="s">
        <v>610</v>
      </c>
      <c r="S1786" s="2">
        <v>43795</v>
      </c>
      <c r="T1786" t="s">
        <v>800</v>
      </c>
      <c r="U1786">
        <v>194.3</v>
      </c>
      <c r="V1786">
        <v>73.7</v>
      </c>
      <c r="W1786">
        <f t="shared" si="310"/>
        <v>21106623.417054009</v>
      </c>
      <c r="X1786">
        <f t="shared" si="312"/>
        <v>52766.558542635023</v>
      </c>
      <c r="Y1786">
        <f t="shared" si="302"/>
        <v>275</v>
      </c>
      <c r="Z1786">
        <f t="shared" si="303"/>
        <v>-33902.000000000007</v>
      </c>
      <c r="AA1786">
        <f t="shared" si="304"/>
        <v>21068262.217054009</v>
      </c>
      <c r="AB1786" s="9">
        <f>IFERROR(AA1786/MAX($A$3:AA1786)-1,"")</f>
        <v>-7.2798212460518652E-3</v>
      </c>
      <c r="AG1786" s="2">
        <f t="shared" si="311"/>
        <v>44306</v>
      </c>
      <c r="AH1786">
        <v>26718476.975221507</v>
      </c>
      <c r="AI1786" s="9">
        <f>AH1786/MAX($AH$2:AH1786)-1</f>
        <v>-3.469006905666383E-2</v>
      </c>
      <c r="AJ1786" s="29">
        <f t="shared" si="305"/>
        <v>1</v>
      </c>
      <c r="AK1786" s="29">
        <f t="shared" si="306"/>
        <v>1</v>
      </c>
      <c r="AL1786" s="30">
        <f t="shared" si="309"/>
        <v>2</v>
      </c>
      <c r="AM1786" s="30">
        <f t="shared" si="307"/>
        <v>2369</v>
      </c>
      <c r="AN1786" s="31">
        <f t="shared" ca="1" si="308"/>
        <v>-3.469006905666383E-2</v>
      </c>
      <c r="AV1786" t="s">
        <v>800</v>
      </c>
      <c r="AW1786" t="s">
        <v>31</v>
      </c>
      <c r="AX1786" s="7">
        <v>43795.607638888891</v>
      </c>
      <c r="AY1786">
        <v>194.3</v>
      </c>
      <c r="AZ1786" s="7">
        <v>43796.388888888891</v>
      </c>
      <c r="BA1786">
        <v>73.7</v>
      </c>
      <c r="BB1786" s="8">
        <v>-0.62070000000000003</v>
      </c>
      <c r="BC1786">
        <v>-63164.92</v>
      </c>
      <c r="BD1786" s="8">
        <v>-0.63449999999999995</v>
      </c>
      <c r="BE1786">
        <v>512.36959999999999</v>
      </c>
      <c r="BF1786">
        <v>99553.41</v>
      </c>
      <c r="BG1786">
        <v>9847515.6600000001</v>
      </c>
      <c r="BH1786">
        <v>15</v>
      </c>
      <c r="BI1786">
        <v>-4210.99</v>
      </c>
      <c r="BJ1786" s="8">
        <v>-0.69169999999999998</v>
      </c>
      <c r="BK1786" s="8">
        <v>0.15129999999999999</v>
      </c>
      <c r="BL1786" t="s">
        <v>610</v>
      </c>
    </row>
    <row r="1787" spans="1:64" x14ac:dyDescent="0.45">
      <c r="A1787" t="s">
        <v>771</v>
      </c>
      <c r="B1787" t="s">
        <v>31</v>
      </c>
      <c r="C1787" s="7">
        <v>43798.496527777781</v>
      </c>
      <c r="D1787">
        <v>229.4</v>
      </c>
      <c r="E1787" s="7">
        <v>43801.385416666664</v>
      </c>
      <c r="F1787">
        <v>208.9</v>
      </c>
      <c r="G1787" s="8">
        <v>-8.9399999999999993E-2</v>
      </c>
      <c r="H1787">
        <v>-12094.71</v>
      </c>
      <c r="I1787" s="8">
        <v>-0.1085</v>
      </c>
      <c r="J1787">
        <v>486.06330000000003</v>
      </c>
      <c r="K1787">
        <v>111502.91</v>
      </c>
      <c r="L1787">
        <v>12288488.75</v>
      </c>
      <c r="M1787">
        <v>46</v>
      </c>
      <c r="N1787">
        <v>-262.93</v>
      </c>
      <c r="O1787" s="8">
        <v>-0.4113</v>
      </c>
      <c r="P1787" s="8">
        <v>0.17699999999999999</v>
      </c>
      <c r="Q1787" t="s">
        <v>610</v>
      </c>
      <c r="S1787" s="2">
        <v>43798</v>
      </c>
      <c r="T1787" t="s">
        <v>771</v>
      </c>
      <c r="U1787">
        <v>229.4</v>
      </c>
      <c r="V1787">
        <v>208.9</v>
      </c>
      <c r="W1787">
        <f t="shared" si="310"/>
        <v>21068262.217054009</v>
      </c>
      <c r="X1787">
        <f t="shared" si="312"/>
        <v>52670.655542635024</v>
      </c>
      <c r="Y1787">
        <f t="shared" si="302"/>
        <v>225</v>
      </c>
      <c r="Z1787">
        <f t="shared" si="303"/>
        <v>-5598.675000000002</v>
      </c>
      <c r="AA1787">
        <f t="shared" si="304"/>
        <v>21062663.542054009</v>
      </c>
      <c r="AB1787" s="9">
        <f>IFERROR(AA1787/MAX($A$3:AA1787)-1,"")</f>
        <v>-7.5436264706842948E-3</v>
      </c>
      <c r="AG1787" s="2">
        <f t="shared" si="311"/>
        <v>44307</v>
      </c>
      <c r="AH1787">
        <v>26718476.975221507</v>
      </c>
      <c r="AI1787" s="9">
        <f>AH1787/MAX($AH$2:AH1787)-1</f>
        <v>-3.469006905666383E-2</v>
      </c>
      <c r="AJ1787" s="29">
        <f t="shared" si="305"/>
        <v>1</v>
      </c>
      <c r="AK1787" s="29">
        <f t="shared" si="306"/>
        <v>1</v>
      </c>
      <c r="AL1787" s="30">
        <f t="shared" si="309"/>
        <v>2</v>
      </c>
      <c r="AM1787" s="30">
        <f t="shared" si="307"/>
        <v>2369</v>
      </c>
      <c r="AN1787" s="31">
        <f t="shared" ca="1" si="308"/>
        <v>-3.469006905666383E-2</v>
      </c>
      <c r="AV1787" t="s">
        <v>771</v>
      </c>
      <c r="AW1787" t="s">
        <v>31</v>
      </c>
      <c r="AX1787" s="7">
        <v>43798.496527777781</v>
      </c>
      <c r="AY1787">
        <v>229.4</v>
      </c>
      <c r="AZ1787" s="7">
        <v>43801.385416666664</v>
      </c>
      <c r="BA1787">
        <v>208.9</v>
      </c>
      <c r="BB1787" s="8">
        <v>-8.9399999999999993E-2</v>
      </c>
      <c r="BC1787">
        <v>-12094.71</v>
      </c>
      <c r="BD1787" s="8">
        <v>-0.1085</v>
      </c>
      <c r="BE1787">
        <v>486.06330000000003</v>
      </c>
      <c r="BF1787">
        <v>111502.91</v>
      </c>
      <c r="BG1787">
        <v>12288488.75</v>
      </c>
      <c r="BH1787">
        <v>46</v>
      </c>
      <c r="BI1787">
        <v>-262.93</v>
      </c>
      <c r="BJ1787" s="8">
        <v>-0.4113</v>
      </c>
      <c r="BK1787" s="8">
        <v>0.17699999999999999</v>
      </c>
      <c r="BL1787" t="s">
        <v>610</v>
      </c>
    </row>
    <row r="1788" spans="1:64" x14ac:dyDescent="0.45">
      <c r="A1788" t="s">
        <v>771</v>
      </c>
      <c r="B1788" t="s">
        <v>31</v>
      </c>
      <c r="C1788" s="7">
        <v>43801.427083333336</v>
      </c>
      <c r="D1788">
        <v>210.95</v>
      </c>
      <c r="E1788" s="7">
        <v>43802.385416666664</v>
      </c>
      <c r="F1788">
        <v>194.1</v>
      </c>
      <c r="G1788" s="8">
        <v>-7.9899999999999999E-2</v>
      </c>
      <c r="H1788">
        <v>-11041.49</v>
      </c>
      <c r="I1788" s="8">
        <v>-9.9099999999999994E-2</v>
      </c>
      <c r="J1788">
        <v>528.2885</v>
      </c>
      <c r="K1788">
        <v>111442.45</v>
      </c>
      <c r="L1788">
        <v>12277447.26</v>
      </c>
      <c r="M1788">
        <v>66</v>
      </c>
      <c r="N1788">
        <v>-167.3</v>
      </c>
      <c r="O1788" s="8">
        <v>-0.26829999999999998</v>
      </c>
      <c r="P1788" s="8">
        <v>0.1993</v>
      </c>
      <c r="Q1788" t="s">
        <v>610</v>
      </c>
      <c r="S1788" s="2">
        <v>43801</v>
      </c>
      <c r="T1788" t="s">
        <v>771</v>
      </c>
      <c r="U1788">
        <v>210.95</v>
      </c>
      <c r="V1788">
        <v>194.1</v>
      </c>
      <c r="W1788">
        <f t="shared" si="310"/>
        <v>21062663.542054009</v>
      </c>
      <c r="X1788">
        <f t="shared" si="312"/>
        <v>52656.658855135021</v>
      </c>
      <c r="Y1788">
        <f t="shared" si="302"/>
        <v>250</v>
      </c>
      <c r="Z1788">
        <f t="shared" si="303"/>
        <v>-5225.1249999999982</v>
      </c>
      <c r="AA1788">
        <f t="shared" si="304"/>
        <v>21057438.417054009</v>
      </c>
      <c r="AB1788" s="9">
        <f>IFERROR(AA1788/MAX($A$3:AA1788)-1,"")</f>
        <v>-7.7898303089777299E-3</v>
      </c>
      <c r="AG1788" s="2">
        <f t="shared" si="311"/>
        <v>44308</v>
      </c>
      <c r="AH1788">
        <v>27035965.475221507</v>
      </c>
      <c r="AI1788" s="9">
        <f>AH1788/MAX($AH$2:AH1788)-1</f>
        <v>-2.3219549898909286E-2</v>
      </c>
      <c r="AJ1788" s="29">
        <f t="shared" si="305"/>
        <v>1</v>
      </c>
      <c r="AK1788" s="29">
        <f t="shared" si="306"/>
        <v>1</v>
      </c>
      <c r="AL1788" s="30">
        <f t="shared" si="309"/>
        <v>2</v>
      </c>
      <c r="AM1788" s="30">
        <f t="shared" si="307"/>
        <v>2369</v>
      </c>
      <c r="AN1788" s="31">
        <f t="shared" ca="1" si="308"/>
        <v>-2.3219549898909286E-2</v>
      </c>
      <c r="AV1788" t="s">
        <v>771</v>
      </c>
      <c r="AW1788" t="s">
        <v>31</v>
      </c>
      <c r="AX1788" s="7">
        <v>43801.427083333336</v>
      </c>
      <c r="AY1788">
        <v>210.95</v>
      </c>
      <c r="AZ1788" s="7">
        <v>43802.385416666664</v>
      </c>
      <c r="BA1788">
        <v>194.1</v>
      </c>
      <c r="BB1788" s="8">
        <v>-7.9899999999999999E-2</v>
      </c>
      <c r="BC1788">
        <v>-11041.49</v>
      </c>
      <c r="BD1788" s="8">
        <v>-9.9099999999999994E-2</v>
      </c>
      <c r="BE1788">
        <v>528.2885</v>
      </c>
      <c r="BF1788">
        <v>111442.45</v>
      </c>
      <c r="BG1788">
        <v>12277447.26</v>
      </c>
      <c r="BH1788">
        <v>66</v>
      </c>
      <c r="BI1788">
        <v>-167.3</v>
      </c>
      <c r="BJ1788" s="8">
        <v>-0.26829999999999998</v>
      </c>
      <c r="BK1788" s="8">
        <v>0.1993</v>
      </c>
      <c r="BL1788" t="s">
        <v>610</v>
      </c>
    </row>
    <row r="1789" spans="1:64" x14ac:dyDescent="0.45">
      <c r="A1789" t="s">
        <v>780</v>
      </c>
      <c r="B1789" t="s">
        <v>31</v>
      </c>
      <c r="C1789" s="7">
        <v>43802.416666666664</v>
      </c>
      <c r="D1789">
        <v>168.05</v>
      </c>
      <c r="E1789" s="7">
        <v>43803.385416666664</v>
      </c>
      <c r="F1789">
        <v>266.85000000000002</v>
      </c>
      <c r="G1789" s="8">
        <v>0.58789999999999998</v>
      </c>
      <c r="H1789">
        <v>62604.2</v>
      </c>
      <c r="I1789" s="8">
        <v>0.56200000000000006</v>
      </c>
      <c r="J1789">
        <v>662.822</v>
      </c>
      <c r="K1789">
        <v>111387.23</v>
      </c>
      <c r="L1789">
        <v>12340051.460000001</v>
      </c>
      <c r="M1789">
        <v>69</v>
      </c>
      <c r="N1789">
        <v>907.31</v>
      </c>
      <c r="O1789" s="8">
        <v>-0.12909999999999999</v>
      </c>
      <c r="P1789" s="8">
        <v>0.66969999999999996</v>
      </c>
      <c r="Q1789" t="s">
        <v>610</v>
      </c>
      <c r="S1789" s="2">
        <v>43802</v>
      </c>
      <c r="T1789" t="s">
        <v>780</v>
      </c>
      <c r="U1789">
        <v>168.05</v>
      </c>
      <c r="V1789">
        <v>266.85000000000002</v>
      </c>
      <c r="W1789">
        <f t="shared" si="310"/>
        <v>21057438.417054009</v>
      </c>
      <c r="X1789">
        <f t="shared" si="312"/>
        <v>52643.596042635021</v>
      </c>
      <c r="Y1789">
        <f t="shared" si="302"/>
        <v>325</v>
      </c>
      <c r="Z1789">
        <f t="shared" si="303"/>
        <v>30696.575000000008</v>
      </c>
      <c r="AA1789" t="str">
        <f t="shared" si="304"/>
        <v/>
      </c>
      <c r="AB1789" s="9" t="str">
        <f>IFERROR(AA1789/MAX($A$3:AA1789)-1,"")</f>
        <v/>
      </c>
      <c r="AG1789" s="2">
        <f t="shared" si="311"/>
        <v>44309</v>
      </c>
      <c r="AH1789">
        <v>27036115.175221507</v>
      </c>
      <c r="AI1789" s="9">
        <f>AH1789/MAX($AH$2:AH1789)-1</f>
        <v>-2.3214141398387511E-2</v>
      </c>
      <c r="AJ1789" s="29">
        <f t="shared" si="305"/>
        <v>1</v>
      </c>
      <c r="AK1789" s="29">
        <f t="shared" si="306"/>
        <v>1</v>
      </c>
      <c r="AL1789" s="30">
        <f t="shared" si="309"/>
        <v>2</v>
      </c>
      <c r="AM1789" s="30">
        <f t="shared" si="307"/>
        <v>2369</v>
      </c>
      <c r="AN1789" s="31">
        <f t="shared" ca="1" si="308"/>
        <v>-2.3214141398387511E-2</v>
      </c>
      <c r="AV1789" t="s">
        <v>780</v>
      </c>
      <c r="AW1789" t="s">
        <v>31</v>
      </c>
      <c r="AX1789" s="7">
        <v>43802.416666666664</v>
      </c>
      <c r="AY1789">
        <v>168.05</v>
      </c>
      <c r="AZ1789" s="7">
        <v>43803.385416666664</v>
      </c>
      <c r="BA1789">
        <v>266.85000000000002</v>
      </c>
      <c r="BB1789" s="8">
        <v>0.58789999999999998</v>
      </c>
      <c r="BC1789">
        <v>62604.2</v>
      </c>
      <c r="BD1789" s="8">
        <v>0.56200000000000006</v>
      </c>
      <c r="BE1789">
        <v>662.822</v>
      </c>
      <c r="BF1789">
        <v>111387.23</v>
      </c>
      <c r="BG1789">
        <v>12340051.460000001</v>
      </c>
      <c r="BH1789">
        <v>69</v>
      </c>
      <c r="BI1789">
        <v>907.31</v>
      </c>
      <c r="BJ1789" s="8">
        <v>-0.12909999999999999</v>
      </c>
      <c r="BK1789" s="8">
        <v>0.66969999999999996</v>
      </c>
      <c r="BL1789" t="s">
        <v>610</v>
      </c>
    </row>
    <row r="1790" spans="1:64" x14ac:dyDescent="0.45">
      <c r="A1790" t="s">
        <v>809</v>
      </c>
      <c r="B1790" t="s">
        <v>31</v>
      </c>
      <c r="C1790" s="7">
        <v>43802.46875</v>
      </c>
      <c r="D1790">
        <v>137.65</v>
      </c>
      <c r="E1790" s="7">
        <v>43803.385416666664</v>
      </c>
      <c r="F1790">
        <v>202.15</v>
      </c>
      <c r="G1790" s="8">
        <v>0.46860000000000002</v>
      </c>
      <c r="H1790">
        <v>49461.53</v>
      </c>
      <c r="I1790" s="8">
        <v>0.44390000000000002</v>
      </c>
      <c r="J1790">
        <v>809.49120000000005</v>
      </c>
      <c r="K1790">
        <v>111426.46</v>
      </c>
      <c r="L1790">
        <v>12389512.99</v>
      </c>
      <c r="M1790">
        <v>54</v>
      </c>
      <c r="N1790">
        <v>915.95</v>
      </c>
      <c r="O1790" s="8">
        <v>-4.07E-2</v>
      </c>
      <c r="P1790" s="8">
        <v>0.57140000000000002</v>
      </c>
      <c r="Q1790" t="s">
        <v>610</v>
      </c>
      <c r="S1790" s="2">
        <v>43802</v>
      </c>
      <c r="T1790" t="s">
        <v>809</v>
      </c>
      <c r="U1790">
        <v>137.65</v>
      </c>
      <c r="V1790">
        <v>202.15</v>
      </c>
      <c r="W1790">
        <f t="shared" si="310"/>
        <v>21057438.417054009</v>
      </c>
      <c r="X1790">
        <f t="shared" si="312"/>
        <v>52643.596042635021</v>
      </c>
      <c r="Y1790">
        <f t="shared" si="302"/>
        <v>375</v>
      </c>
      <c r="Z1790">
        <f t="shared" si="303"/>
        <v>22913.25</v>
      </c>
      <c r="AA1790" t="str">
        <f t="shared" si="304"/>
        <v/>
      </c>
      <c r="AB1790" s="9" t="str">
        <f>IFERROR(AA1790/MAX($A$3:AA1790)-1,"")</f>
        <v/>
      </c>
      <c r="AG1790" s="2">
        <f t="shared" si="311"/>
        <v>44310</v>
      </c>
      <c r="AH1790">
        <v>27036115.175221507</v>
      </c>
      <c r="AI1790" s="9">
        <f>AH1790/MAX($AH$2:AH1790)-1</f>
        <v>-2.3214141398387511E-2</v>
      </c>
      <c r="AJ1790" s="29">
        <f t="shared" si="305"/>
        <v>1</v>
      </c>
      <c r="AK1790" s="29">
        <f t="shared" si="306"/>
        <v>1</v>
      </c>
      <c r="AL1790" s="30">
        <f t="shared" si="309"/>
        <v>2</v>
      </c>
      <c r="AM1790" s="30">
        <f t="shared" si="307"/>
        <v>2369</v>
      </c>
      <c r="AN1790" s="31">
        <f t="shared" ca="1" si="308"/>
        <v>-2.3214141398387511E-2</v>
      </c>
      <c r="AV1790" t="s">
        <v>809</v>
      </c>
      <c r="AW1790" t="s">
        <v>31</v>
      </c>
      <c r="AX1790" s="7">
        <v>43802.46875</v>
      </c>
      <c r="AY1790">
        <v>137.65</v>
      </c>
      <c r="AZ1790" s="7">
        <v>43803.385416666664</v>
      </c>
      <c r="BA1790">
        <v>202.15</v>
      </c>
      <c r="BB1790" s="8">
        <v>0.46860000000000002</v>
      </c>
      <c r="BC1790">
        <v>49461.53</v>
      </c>
      <c r="BD1790" s="8">
        <v>0.44390000000000002</v>
      </c>
      <c r="BE1790">
        <v>809.49120000000005</v>
      </c>
      <c r="BF1790">
        <v>111426.46</v>
      </c>
      <c r="BG1790">
        <v>12389512.99</v>
      </c>
      <c r="BH1790">
        <v>54</v>
      </c>
      <c r="BI1790">
        <v>915.95</v>
      </c>
      <c r="BJ1790" s="8">
        <v>-4.07E-2</v>
      </c>
      <c r="BK1790" s="8">
        <v>0.57140000000000002</v>
      </c>
      <c r="BL1790" t="s">
        <v>610</v>
      </c>
    </row>
    <row r="1791" spans="1:64" x14ac:dyDescent="0.45">
      <c r="A1791" t="s">
        <v>809</v>
      </c>
      <c r="B1791" t="s">
        <v>31</v>
      </c>
      <c r="C1791" s="7">
        <v>43802.5</v>
      </c>
      <c r="D1791">
        <v>173.9</v>
      </c>
      <c r="E1791" s="7">
        <v>43803.388888888891</v>
      </c>
      <c r="F1791">
        <v>235.2</v>
      </c>
      <c r="G1791" s="8">
        <v>0.35249999999999998</v>
      </c>
      <c r="H1791">
        <v>32646.82</v>
      </c>
      <c r="I1791" s="8">
        <v>0.32900000000000001</v>
      </c>
      <c r="J1791">
        <v>570.65890000000002</v>
      </c>
      <c r="K1791">
        <v>99237.58</v>
      </c>
      <c r="L1791">
        <v>9880162.4900000002</v>
      </c>
      <c r="M1791">
        <v>46</v>
      </c>
      <c r="N1791">
        <v>709.71</v>
      </c>
      <c r="O1791" s="8">
        <v>-0.22370000000000001</v>
      </c>
      <c r="P1791" s="8">
        <v>0.35249999999999998</v>
      </c>
      <c r="Q1791" t="s">
        <v>610</v>
      </c>
      <c r="S1791" s="2">
        <v>43802</v>
      </c>
      <c r="T1791" t="s">
        <v>809</v>
      </c>
      <c r="U1791">
        <v>173.9</v>
      </c>
      <c r="V1791">
        <v>235.2</v>
      </c>
      <c r="W1791">
        <f t="shared" si="310"/>
        <v>21057438.417054009</v>
      </c>
      <c r="X1791">
        <f t="shared" si="312"/>
        <v>52643.596042635021</v>
      </c>
      <c r="Y1791">
        <f t="shared" si="302"/>
        <v>300</v>
      </c>
      <c r="Z1791">
        <f t="shared" si="303"/>
        <v>17162.699999999993</v>
      </c>
      <c r="AA1791" t="str">
        <f t="shared" si="304"/>
        <v/>
      </c>
      <c r="AB1791" s="9" t="str">
        <f>IFERROR(AA1791/MAX($A$3:AA1791)-1,"")</f>
        <v/>
      </c>
      <c r="AG1791" s="2">
        <f t="shared" si="311"/>
        <v>44311</v>
      </c>
      <c r="AH1791">
        <v>27036115.175221507</v>
      </c>
      <c r="AI1791" s="9">
        <f>AH1791/MAX($AH$2:AH1791)-1</f>
        <v>-2.3214141398387511E-2</v>
      </c>
      <c r="AJ1791" s="29">
        <f t="shared" si="305"/>
        <v>1</v>
      </c>
      <c r="AK1791" s="29">
        <f t="shared" si="306"/>
        <v>1</v>
      </c>
      <c r="AL1791" s="30">
        <f t="shared" si="309"/>
        <v>2</v>
      </c>
      <c r="AM1791" s="30">
        <f t="shared" si="307"/>
        <v>2369</v>
      </c>
      <c r="AN1791" s="31">
        <f t="shared" ca="1" si="308"/>
        <v>-2.3214141398387511E-2</v>
      </c>
      <c r="AV1791" t="s">
        <v>809</v>
      </c>
      <c r="AW1791" t="s">
        <v>31</v>
      </c>
      <c r="AX1791" s="7">
        <v>43802.5</v>
      </c>
      <c r="AY1791">
        <v>173.9</v>
      </c>
      <c r="AZ1791" s="7">
        <v>43803.388888888891</v>
      </c>
      <c r="BA1791">
        <v>235.2</v>
      </c>
      <c r="BB1791" s="8">
        <v>0.35249999999999998</v>
      </c>
      <c r="BC1791">
        <v>32646.82</v>
      </c>
      <c r="BD1791" s="8">
        <v>0.32900000000000001</v>
      </c>
      <c r="BE1791">
        <v>570.65890000000002</v>
      </c>
      <c r="BF1791">
        <v>99237.58</v>
      </c>
      <c r="BG1791">
        <v>9880162.4900000002</v>
      </c>
      <c r="BH1791">
        <v>46</v>
      </c>
      <c r="BI1791">
        <v>709.71</v>
      </c>
      <c r="BJ1791" s="8">
        <v>-0.22370000000000001</v>
      </c>
      <c r="BK1791" s="8">
        <v>0.35249999999999998</v>
      </c>
      <c r="BL1791" t="s">
        <v>610</v>
      </c>
    </row>
    <row r="1792" spans="1:64" x14ac:dyDescent="0.45">
      <c r="A1792" t="s">
        <v>800</v>
      </c>
      <c r="B1792" t="s">
        <v>31</v>
      </c>
      <c r="C1792" s="7">
        <v>43802.503472222219</v>
      </c>
      <c r="D1792">
        <v>153.25</v>
      </c>
      <c r="E1792" s="7">
        <v>43803.388888888891</v>
      </c>
      <c r="F1792">
        <v>175.7</v>
      </c>
      <c r="G1792" s="8">
        <v>0.14649999999999999</v>
      </c>
      <c r="H1792">
        <v>12406.21</v>
      </c>
      <c r="I1792" s="8">
        <v>0.125</v>
      </c>
      <c r="J1792">
        <v>647.48879999999997</v>
      </c>
      <c r="K1792">
        <v>99227.66</v>
      </c>
      <c r="L1792">
        <v>9892568.6999999993</v>
      </c>
      <c r="M1792">
        <v>45</v>
      </c>
      <c r="N1792">
        <v>275.69</v>
      </c>
      <c r="O1792" s="8">
        <v>-0.38919999999999999</v>
      </c>
      <c r="P1792" s="8">
        <v>0.14649999999999999</v>
      </c>
      <c r="Q1792" t="s">
        <v>610</v>
      </c>
      <c r="S1792" s="2">
        <v>43802</v>
      </c>
      <c r="T1792" t="s">
        <v>800</v>
      </c>
      <c r="U1792">
        <v>153.25</v>
      </c>
      <c r="V1792">
        <v>175.7</v>
      </c>
      <c r="W1792">
        <f t="shared" si="310"/>
        <v>21057438.417054009</v>
      </c>
      <c r="X1792">
        <f t="shared" si="312"/>
        <v>52643.596042635021</v>
      </c>
      <c r="Y1792">
        <f t="shared" si="302"/>
        <v>350</v>
      </c>
      <c r="Z1792">
        <f t="shared" si="303"/>
        <v>6706.1749999999947</v>
      </c>
      <c r="AA1792">
        <f t="shared" si="304"/>
        <v>21134917.117054008</v>
      </c>
      <c r="AB1792" s="9">
        <f>IFERROR(AA1792/MAX($A$3:AA1792)-1,"")</f>
        <v>-4.139094044106173E-3</v>
      </c>
      <c r="AG1792" s="2">
        <f t="shared" si="311"/>
        <v>44312</v>
      </c>
      <c r="AH1792">
        <v>26989292.925221507</v>
      </c>
      <c r="AI1792" s="9">
        <f>AH1792/MAX($AH$2:AH1792)-1</f>
        <v>-2.4905779097498359E-2</v>
      </c>
      <c r="AJ1792" s="29">
        <f t="shared" si="305"/>
        <v>1</v>
      </c>
      <c r="AK1792" s="29">
        <f t="shared" si="306"/>
        <v>1</v>
      </c>
      <c r="AL1792" s="30">
        <f t="shared" si="309"/>
        <v>2</v>
      </c>
      <c r="AM1792" s="30">
        <f t="shared" si="307"/>
        <v>2369</v>
      </c>
      <c r="AN1792" s="31">
        <f t="shared" ca="1" si="308"/>
        <v>-2.4905779097498359E-2</v>
      </c>
      <c r="AV1792" t="s">
        <v>800</v>
      </c>
      <c r="AW1792" t="s">
        <v>31</v>
      </c>
      <c r="AX1792" s="7">
        <v>43802.503472222219</v>
      </c>
      <c r="AY1792">
        <v>153.25</v>
      </c>
      <c r="AZ1792" s="7">
        <v>43803.388888888891</v>
      </c>
      <c r="BA1792">
        <v>175.7</v>
      </c>
      <c r="BB1792" s="8">
        <v>0.14649999999999999</v>
      </c>
      <c r="BC1792">
        <v>12406.21</v>
      </c>
      <c r="BD1792" s="8">
        <v>0.125</v>
      </c>
      <c r="BE1792">
        <v>647.48879999999997</v>
      </c>
      <c r="BF1792">
        <v>99227.66</v>
      </c>
      <c r="BG1792">
        <v>9892568.6999999993</v>
      </c>
      <c r="BH1792">
        <v>45</v>
      </c>
      <c r="BI1792">
        <v>275.69</v>
      </c>
      <c r="BJ1792" s="8">
        <v>-0.38919999999999999</v>
      </c>
      <c r="BK1792" s="8">
        <v>0.14649999999999999</v>
      </c>
      <c r="BL1792" t="s">
        <v>610</v>
      </c>
    </row>
    <row r="1793" spans="1:64" x14ac:dyDescent="0.45">
      <c r="A1793" t="s">
        <v>862</v>
      </c>
      <c r="B1793" t="s">
        <v>31</v>
      </c>
      <c r="C1793" s="7">
        <v>43803.40625</v>
      </c>
      <c r="D1793">
        <v>196</v>
      </c>
      <c r="E1793" s="7">
        <v>43804.385416666664</v>
      </c>
      <c r="F1793">
        <v>343.05</v>
      </c>
      <c r="G1793" s="8">
        <v>0.75029999999999997</v>
      </c>
      <c r="H1793">
        <v>80910.39</v>
      </c>
      <c r="I1793" s="8">
        <v>0.7228</v>
      </c>
      <c r="J1793">
        <v>571.16110000000003</v>
      </c>
      <c r="K1793">
        <v>111947.57</v>
      </c>
      <c r="L1793">
        <v>12470423.380000001</v>
      </c>
      <c r="M1793">
        <v>72</v>
      </c>
      <c r="N1793">
        <v>1123.76</v>
      </c>
      <c r="O1793" s="8">
        <v>-0.58160000000000001</v>
      </c>
      <c r="P1793" s="8">
        <v>0.9133</v>
      </c>
      <c r="Q1793" t="s">
        <v>610</v>
      </c>
      <c r="S1793" s="2">
        <v>43803</v>
      </c>
      <c r="T1793" t="s">
        <v>862</v>
      </c>
      <c r="U1793">
        <v>196</v>
      </c>
      <c r="V1793">
        <v>343.05</v>
      </c>
      <c r="W1793">
        <f t="shared" si="310"/>
        <v>21134917.117054008</v>
      </c>
      <c r="X1793">
        <f t="shared" si="312"/>
        <v>52837.292792635024</v>
      </c>
      <c r="Y1793">
        <f t="shared" si="302"/>
        <v>275</v>
      </c>
      <c r="Z1793">
        <f t="shared" si="303"/>
        <v>38956.362500000003</v>
      </c>
      <c r="AA1793" t="str">
        <f t="shared" si="304"/>
        <v/>
      </c>
      <c r="AB1793" s="9" t="str">
        <f>IFERROR(AA1793/MAX($A$3:AA1793)-1,"")</f>
        <v/>
      </c>
      <c r="AG1793" s="2">
        <f t="shared" si="311"/>
        <v>44313</v>
      </c>
      <c r="AH1793">
        <v>27039170.950221505</v>
      </c>
      <c r="AI1793" s="9">
        <f>AH1793/MAX($AH$2:AH1793)-1</f>
        <v>-2.310373952342426E-2</v>
      </c>
      <c r="AJ1793" s="29">
        <f t="shared" si="305"/>
        <v>1</v>
      </c>
      <c r="AK1793" s="29">
        <f t="shared" si="306"/>
        <v>1</v>
      </c>
      <c r="AL1793" s="30">
        <f t="shared" si="309"/>
        <v>2</v>
      </c>
      <c r="AM1793" s="30">
        <f t="shared" si="307"/>
        <v>2369</v>
      </c>
      <c r="AN1793" s="31">
        <f t="shared" ca="1" si="308"/>
        <v>-2.310373952342426E-2</v>
      </c>
      <c r="AV1793" t="s">
        <v>862</v>
      </c>
      <c r="AW1793" t="s">
        <v>31</v>
      </c>
      <c r="AX1793" s="7">
        <v>43803.40625</v>
      </c>
      <c r="AY1793">
        <v>196</v>
      </c>
      <c r="AZ1793" s="7">
        <v>43804.385416666664</v>
      </c>
      <c r="BA1793">
        <v>343.05</v>
      </c>
      <c r="BB1793" s="8">
        <v>0.75029999999999997</v>
      </c>
      <c r="BC1793">
        <v>80910.39</v>
      </c>
      <c r="BD1793" s="8">
        <v>0.7228</v>
      </c>
      <c r="BE1793">
        <v>571.16110000000003</v>
      </c>
      <c r="BF1793">
        <v>111947.57</v>
      </c>
      <c r="BG1793">
        <v>12470423.380000001</v>
      </c>
      <c r="BH1793">
        <v>72</v>
      </c>
      <c r="BI1793">
        <v>1123.76</v>
      </c>
      <c r="BJ1793" s="8">
        <v>-0.58160000000000001</v>
      </c>
      <c r="BK1793" s="8">
        <v>0.9133</v>
      </c>
      <c r="BL1793" t="s">
        <v>610</v>
      </c>
    </row>
    <row r="1794" spans="1:64" x14ac:dyDescent="0.45">
      <c r="A1794" t="s">
        <v>850</v>
      </c>
      <c r="B1794" t="s">
        <v>31</v>
      </c>
      <c r="C1794" s="7">
        <v>43803.409722222219</v>
      </c>
      <c r="D1794">
        <v>151.5</v>
      </c>
      <c r="E1794" s="7">
        <v>43804.385416666664</v>
      </c>
      <c r="F1794">
        <v>262.8</v>
      </c>
      <c r="G1794" s="8">
        <v>0.73470000000000002</v>
      </c>
      <c r="H1794">
        <v>79173.37</v>
      </c>
      <c r="I1794" s="8">
        <v>0.70730000000000004</v>
      </c>
      <c r="J1794">
        <v>738.85389999999995</v>
      </c>
      <c r="K1794">
        <v>111936.38</v>
      </c>
      <c r="L1794">
        <v>12549596.75</v>
      </c>
      <c r="M1794">
        <v>71</v>
      </c>
      <c r="N1794">
        <v>1115.1199999999999</v>
      </c>
      <c r="O1794" s="8">
        <v>-0.62050000000000005</v>
      </c>
      <c r="P1794" s="8">
        <v>0.8931</v>
      </c>
      <c r="Q1794" t="s">
        <v>610</v>
      </c>
      <c r="S1794" s="2">
        <v>43803</v>
      </c>
      <c r="T1794" t="s">
        <v>850</v>
      </c>
      <c r="U1794">
        <v>151.5</v>
      </c>
      <c r="V1794">
        <v>262.8</v>
      </c>
      <c r="W1794">
        <f t="shared" si="310"/>
        <v>21134917.117054008</v>
      </c>
      <c r="X1794">
        <f t="shared" si="312"/>
        <v>52837.292792635024</v>
      </c>
      <c r="Y1794">
        <f t="shared" ref="Y1794:Y1857" si="313">MROUND(X1794/U1794,25)</f>
        <v>350</v>
      </c>
      <c r="Z1794">
        <f t="shared" ref="Z1794:Z1857" si="314">Y1794*((V1794*0.99)-(U1794*1.01))</f>
        <v>37504.950000000004</v>
      </c>
      <c r="AA1794" t="str">
        <f t="shared" si="304"/>
        <v/>
      </c>
      <c r="AB1794" s="9" t="str">
        <f>IFERROR(AA1794/MAX($A$3:AA1794)-1,"")</f>
        <v/>
      </c>
      <c r="AG1794" s="2">
        <f t="shared" si="311"/>
        <v>44314</v>
      </c>
      <c r="AH1794">
        <v>27737161.975221504</v>
      </c>
      <c r="AI1794" s="9">
        <f>AH1794/MAX($AH$2:AH1794)-1</f>
        <v>0</v>
      </c>
      <c r="AJ1794" s="29">
        <f t="shared" si="305"/>
        <v>1</v>
      </c>
      <c r="AK1794" s="29">
        <f t="shared" si="306"/>
        <v>1</v>
      </c>
      <c r="AL1794" s="30">
        <f t="shared" si="309"/>
        <v>2</v>
      </c>
      <c r="AM1794" s="30">
        <f t="shared" si="307"/>
        <v>2369</v>
      </c>
      <c r="AN1794" s="31">
        <f t="shared" ca="1" si="308"/>
        <v>0</v>
      </c>
      <c r="AV1794" t="s">
        <v>850</v>
      </c>
      <c r="AW1794" t="s">
        <v>31</v>
      </c>
      <c r="AX1794" s="7">
        <v>43803.409722222219</v>
      </c>
      <c r="AY1794">
        <v>151.5</v>
      </c>
      <c r="AZ1794" s="7">
        <v>43804.385416666664</v>
      </c>
      <c r="BA1794">
        <v>262.8</v>
      </c>
      <c r="BB1794" s="8">
        <v>0.73470000000000002</v>
      </c>
      <c r="BC1794">
        <v>79173.37</v>
      </c>
      <c r="BD1794" s="8">
        <v>0.70730000000000004</v>
      </c>
      <c r="BE1794">
        <v>738.85389999999995</v>
      </c>
      <c r="BF1794">
        <v>111936.38</v>
      </c>
      <c r="BG1794">
        <v>12549596.75</v>
      </c>
      <c r="BH1794">
        <v>71</v>
      </c>
      <c r="BI1794">
        <v>1115.1199999999999</v>
      </c>
      <c r="BJ1794" s="8">
        <v>-0.62050000000000005</v>
      </c>
      <c r="BK1794" s="8">
        <v>0.8931</v>
      </c>
      <c r="BL1794" t="s">
        <v>610</v>
      </c>
    </row>
    <row r="1795" spans="1:64" x14ac:dyDescent="0.45">
      <c r="A1795" t="s">
        <v>850</v>
      </c>
      <c r="B1795" t="s">
        <v>31</v>
      </c>
      <c r="C1795" s="7">
        <v>43803.416666666664</v>
      </c>
      <c r="D1795">
        <v>159.25</v>
      </c>
      <c r="E1795" s="7">
        <v>43804.388888888891</v>
      </c>
      <c r="F1795">
        <v>284.60000000000002</v>
      </c>
      <c r="G1795" s="8">
        <v>0.78710000000000002</v>
      </c>
      <c r="H1795">
        <v>75517.75</v>
      </c>
      <c r="I1795" s="8">
        <v>0.75929999999999997</v>
      </c>
      <c r="J1795">
        <v>624.57039999999995</v>
      </c>
      <c r="K1795">
        <v>99462.84</v>
      </c>
      <c r="L1795">
        <v>9968086.4399999995</v>
      </c>
      <c r="M1795">
        <v>70</v>
      </c>
      <c r="N1795">
        <v>1078.82</v>
      </c>
      <c r="O1795" s="8">
        <v>-0.63890000000000002</v>
      </c>
      <c r="P1795" s="8">
        <v>0.95640000000000003</v>
      </c>
      <c r="Q1795" t="s">
        <v>610</v>
      </c>
      <c r="S1795" s="2">
        <v>43803</v>
      </c>
      <c r="T1795" t="s">
        <v>850</v>
      </c>
      <c r="U1795">
        <v>159.25</v>
      </c>
      <c r="V1795">
        <v>284.60000000000002</v>
      </c>
      <c r="W1795">
        <f t="shared" si="310"/>
        <v>21134917.117054008</v>
      </c>
      <c r="X1795">
        <f t="shared" si="312"/>
        <v>52837.292792635024</v>
      </c>
      <c r="Y1795">
        <f t="shared" si="313"/>
        <v>325</v>
      </c>
      <c r="Z1795">
        <f t="shared" si="314"/>
        <v>39296.237500000003</v>
      </c>
      <c r="AA1795" t="str">
        <f t="shared" ref="AA1795:AA1858" si="315">IF(S1795&lt;&gt;S1796,W1795+SUMIF($S$3:$S$3590,S1795,$Z$3:$Z$3590),"")</f>
        <v/>
      </c>
      <c r="AB1795" s="9" t="str">
        <f>IFERROR(AA1795/MAX($A$3:AA1795)-1,"")</f>
        <v/>
      </c>
      <c r="AG1795" s="2">
        <f t="shared" si="311"/>
        <v>44315</v>
      </c>
      <c r="AH1795">
        <v>27615442.137721505</v>
      </c>
      <c r="AI1795" s="9">
        <f>AH1795/MAX($AH$2:AH1795)-1</f>
        <v>-4.3883306305357861E-3</v>
      </c>
      <c r="AJ1795" s="29">
        <f t="shared" ref="AJ1795:AJ1858" si="316">IF(AG1795=$AP$3,1,IF(AJ1794=1,1,""))</f>
        <v>1</v>
      </c>
      <c r="AK1795" s="29">
        <f t="shared" ref="AK1795:AK1858" si="317">IF(AG1795=$AP$4,1,IF(AK1796=1,1,""))</f>
        <v>1</v>
      </c>
      <c r="AL1795" s="30">
        <f t="shared" si="309"/>
        <v>2</v>
      </c>
      <c r="AM1795" s="30">
        <f t="shared" ref="AM1795:AM1858" si="318">IF(AND(AK1795=1,AK1796&lt;&gt;1),ROW(),IF(AND(AK1795="",AK1796=""),"",AM1796))</f>
        <v>2369</v>
      </c>
      <c r="AN1795" s="31">
        <f t="shared" ref="AN1795:AN1858" ca="1" si="319">IF(AM1795="","",IF(AJ1795=1,AH1795/MAX(INDIRECT("AH"&amp;AL1795&amp;":"&amp;"AJ"&amp;ROW(AN1795)))-1,""))</f>
        <v>-4.3883306305357861E-3</v>
      </c>
      <c r="AV1795" t="s">
        <v>850</v>
      </c>
      <c r="AW1795" t="s">
        <v>31</v>
      </c>
      <c r="AX1795" s="7">
        <v>43803.416666666664</v>
      </c>
      <c r="AY1795">
        <v>159.25</v>
      </c>
      <c r="AZ1795" s="7">
        <v>43804.388888888891</v>
      </c>
      <c r="BA1795">
        <v>284.60000000000002</v>
      </c>
      <c r="BB1795" s="8">
        <v>0.78710000000000002</v>
      </c>
      <c r="BC1795">
        <v>75517.75</v>
      </c>
      <c r="BD1795" s="8">
        <v>0.75929999999999997</v>
      </c>
      <c r="BE1795">
        <v>624.57039999999995</v>
      </c>
      <c r="BF1795">
        <v>99462.84</v>
      </c>
      <c r="BG1795">
        <v>9968086.4399999995</v>
      </c>
      <c r="BH1795">
        <v>70</v>
      </c>
      <c r="BI1795">
        <v>1078.82</v>
      </c>
      <c r="BJ1795" s="8">
        <v>-0.63890000000000002</v>
      </c>
      <c r="BK1795" s="8">
        <v>0.95640000000000003</v>
      </c>
      <c r="BL1795" t="s">
        <v>610</v>
      </c>
    </row>
    <row r="1796" spans="1:64" x14ac:dyDescent="0.45">
      <c r="A1796" t="s">
        <v>866</v>
      </c>
      <c r="B1796" t="s">
        <v>31</v>
      </c>
      <c r="C1796" s="7">
        <v>43803.423611111109</v>
      </c>
      <c r="D1796">
        <v>134.1</v>
      </c>
      <c r="E1796" s="7">
        <v>43804.388888888891</v>
      </c>
      <c r="F1796">
        <v>206.15</v>
      </c>
      <c r="G1796" s="8">
        <v>0.5373</v>
      </c>
      <c r="H1796">
        <v>50913.97</v>
      </c>
      <c r="I1796" s="8">
        <v>0.51190000000000002</v>
      </c>
      <c r="J1796">
        <v>741.67269999999996</v>
      </c>
      <c r="K1796">
        <v>99458.31</v>
      </c>
      <c r="L1796">
        <v>10019000.42</v>
      </c>
      <c r="M1796">
        <v>68</v>
      </c>
      <c r="N1796">
        <v>748.73</v>
      </c>
      <c r="O1796" s="8">
        <v>-0.70130000000000003</v>
      </c>
      <c r="P1796" s="8">
        <v>0.69499999999999995</v>
      </c>
      <c r="Q1796" t="s">
        <v>610</v>
      </c>
      <c r="S1796" s="2">
        <v>43803</v>
      </c>
      <c r="T1796" t="s">
        <v>866</v>
      </c>
      <c r="U1796">
        <v>134.1</v>
      </c>
      <c r="V1796">
        <v>206.15</v>
      </c>
      <c r="W1796">
        <f t="shared" si="310"/>
        <v>21134917.117054008</v>
      </c>
      <c r="X1796">
        <f t="shared" si="312"/>
        <v>52837.292792635024</v>
      </c>
      <c r="Y1796">
        <f t="shared" si="313"/>
        <v>400</v>
      </c>
      <c r="Z1796">
        <f t="shared" si="314"/>
        <v>27459.000000000004</v>
      </c>
      <c r="AA1796">
        <f t="shared" si="315"/>
        <v>21278133.667054009</v>
      </c>
      <c r="AB1796" s="9">
        <f>IFERROR(AA1796/MAX($A$3:AA1796)-1,"")</f>
        <v>0</v>
      </c>
      <c r="AG1796" s="2">
        <f t="shared" si="311"/>
        <v>44316</v>
      </c>
      <c r="AH1796">
        <v>27615442.137721505</v>
      </c>
      <c r="AI1796" s="9">
        <f>AH1796/MAX($AH$2:AH1796)-1</f>
        <v>-4.3883306305357861E-3</v>
      </c>
      <c r="AJ1796" s="29">
        <f t="shared" si="316"/>
        <v>1</v>
      </c>
      <c r="AK1796" s="29">
        <f t="shared" si="317"/>
        <v>1</v>
      </c>
      <c r="AL1796" s="30">
        <f t="shared" ref="AL1796:AL1859" si="320">IF(AND(AJ1796=1,AJ1795&lt;&gt;1),ROW(),IF(AND(AJ1796="",AJ1795=""),"",AL1795))</f>
        <v>2</v>
      </c>
      <c r="AM1796" s="30">
        <f t="shared" si="318"/>
        <v>2369</v>
      </c>
      <c r="AN1796" s="31">
        <f t="shared" ca="1" si="319"/>
        <v>-4.3883306305357861E-3</v>
      </c>
      <c r="AV1796" t="s">
        <v>866</v>
      </c>
      <c r="AW1796" t="s">
        <v>31</v>
      </c>
      <c r="AX1796" s="7">
        <v>43803.423611111109</v>
      </c>
      <c r="AY1796">
        <v>134.1</v>
      </c>
      <c r="AZ1796" s="7">
        <v>43804.388888888891</v>
      </c>
      <c r="BA1796">
        <v>206.15</v>
      </c>
      <c r="BB1796" s="8">
        <v>0.5373</v>
      </c>
      <c r="BC1796">
        <v>50913.97</v>
      </c>
      <c r="BD1796" s="8">
        <v>0.51190000000000002</v>
      </c>
      <c r="BE1796">
        <v>741.67269999999996</v>
      </c>
      <c r="BF1796">
        <v>99458.31</v>
      </c>
      <c r="BG1796">
        <v>10019000.42</v>
      </c>
      <c r="BH1796">
        <v>68</v>
      </c>
      <c r="BI1796">
        <v>748.73</v>
      </c>
      <c r="BJ1796" s="8">
        <v>-0.70130000000000003</v>
      </c>
      <c r="BK1796" s="8">
        <v>0.69499999999999995</v>
      </c>
      <c r="BL1796" t="s">
        <v>610</v>
      </c>
    </row>
    <row r="1797" spans="1:64" x14ac:dyDescent="0.45">
      <c r="A1797" t="s">
        <v>759</v>
      </c>
      <c r="B1797" t="s">
        <v>31</v>
      </c>
      <c r="C1797" s="7">
        <v>43804.399305555555</v>
      </c>
      <c r="D1797">
        <v>127.25</v>
      </c>
      <c r="E1797" s="7">
        <v>43804.635416666664</v>
      </c>
      <c r="F1797">
        <v>259.2</v>
      </c>
      <c r="G1797" s="8">
        <v>1.0368999999999999</v>
      </c>
      <c r="H1797">
        <v>113488.26</v>
      </c>
      <c r="I1797" s="8">
        <v>1.0065999999999999</v>
      </c>
      <c r="J1797">
        <v>886.03520000000003</v>
      </c>
      <c r="K1797">
        <v>112747.98</v>
      </c>
      <c r="L1797">
        <v>12663085.02</v>
      </c>
      <c r="M1797">
        <v>69</v>
      </c>
      <c r="N1797">
        <v>1644.76</v>
      </c>
      <c r="O1797" s="8">
        <v>-0.54179999999999995</v>
      </c>
      <c r="P1797" s="8">
        <v>1.5619000000000001</v>
      </c>
      <c r="Q1797" t="s">
        <v>610</v>
      </c>
      <c r="S1797" s="2">
        <v>43804</v>
      </c>
      <c r="T1797" t="s">
        <v>759</v>
      </c>
      <c r="U1797">
        <v>127.25</v>
      </c>
      <c r="V1797">
        <v>259.2</v>
      </c>
      <c r="W1797">
        <f t="shared" si="310"/>
        <v>21278133.667054009</v>
      </c>
      <c r="X1797">
        <f t="shared" si="312"/>
        <v>53195.334167635025</v>
      </c>
      <c r="Y1797">
        <f t="shared" si="313"/>
        <v>425</v>
      </c>
      <c r="Z1797">
        <f t="shared" si="314"/>
        <v>54436.337500000001</v>
      </c>
      <c r="AA1797" t="str">
        <f t="shared" si="315"/>
        <v/>
      </c>
      <c r="AB1797" s="9" t="str">
        <f>IFERROR(AA1797/MAX($A$3:AA1797)-1,"")</f>
        <v/>
      </c>
      <c r="AG1797" s="2">
        <f t="shared" si="311"/>
        <v>44317</v>
      </c>
      <c r="AH1797">
        <v>27615442.137721505</v>
      </c>
      <c r="AI1797" s="9">
        <f>AH1797/MAX($AH$2:AH1797)-1</f>
        <v>-4.3883306305357861E-3</v>
      </c>
      <c r="AJ1797" s="29">
        <f t="shared" si="316"/>
        <v>1</v>
      </c>
      <c r="AK1797" s="29">
        <f t="shared" si="317"/>
        <v>1</v>
      </c>
      <c r="AL1797" s="30">
        <f t="shared" si="320"/>
        <v>2</v>
      </c>
      <c r="AM1797" s="30">
        <f t="shared" si="318"/>
        <v>2369</v>
      </c>
      <c r="AN1797" s="31">
        <f t="shared" ca="1" si="319"/>
        <v>-4.3883306305357861E-3</v>
      </c>
      <c r="AV1797" t="s">
        <v>759</v>
      </c>
      <c r="AW1797" t="s">
        <v>31</v>
      </c>
      <c r="AX1797" s="7">
        <v>43804.399305555555</v>
      </c>
      <c r="AY1797">
        <v>127.25</v>
      </c>
      <c r="AZ1797" s="7">
        <v>43804.635416666664</v>
      </c>
      <c r="BA1797">
        <v>259.2</v>
      </c>
      <c r="BB1797" s="8">
        <v>1.0368999999999999</v>
      </c>
      <c r="BC1797">
        <v>113488.26</v>
      </c>
      <c r="BD1797" s="8">
        <v>1.0065999999999999</v>
      </c>
      <c r="BE1797">
        <v>886.03520000000003</v>
      </c>
      <c r="BF1797">
        <v>112747.98</v>
      </c>
      <c r="BG1797">
        <v>12663085.02</v>
      </c>
      <c r="BH1797">
        <v>69</v>
      </c>
      <c r="BI1797">
        <v>1644.76</v>
      </c>
      <c r="BJ1797" s="8">
        <v>-0.54179999999999995</v>
      </c>
      <c r="BK1797" s="8">
        <v>1.5619000000000001</v>
      </c>
      <c r="BL1797" t="s">
        <v>610</v>
      </c>
    </row>
    <row r="1798" spans="1:64" x14ac:dyDescent="0.45">
      <c r="A1798" t="s">
        <v>1300</v>
      </c>
      <c r="B1798" t="s">
        <v>31</v>
      </c>
      <c r="C1798" s="7">
        <v>43804.489583333336</v>
      </c>
      <c r="D1798">
        <v>291</v>
      </c>
      <c r="E1798" s="7">
        <v>43805.388888888891</v>
      </c>
      <c r="F1798">
        <v>256.60000000000002</v>
      </c>
      <c r="G1798" s="8">
        <v>-0.1182</v>
      </c>
      <c r="H1798">
        <v>-13716.11</v>
      </c>
      <c r="I1798" s="8">
        <v>-0.13700000000000001</v>
      </c>
      <c r="J1798">
        <v>343.96910000000003</v>
      </c>
      <c r="K1798">
        <v>100095.01</v>
      </c>
      <c r="L1798">
        <v>10005284.310000001</v>
      </c>
      <c r="M1798">
        <v>49</v>
      </c>
      <c r="N1798">
        <v>-279.92</v>
      </c>
      <c r="O1798" s="8">
        <v>-0.40550000000000003</v>
      </c>
      <c r="P1798" s="8">
        <v>0.1991</v>
      </c>
      <c r="Q1798" t="s">
        <v>610</v>
      </c>
      <c r="S1798" s="2">
        <v>43804</v>
      </c>
      <c r="T1798" t="s">
        <v>1300</v>
      </c>
      <c r="U1798">
        <v>291</v>
      </c>
      <c r="V1798">
        <v>256.60000000000002</v>
      </c>
      <c r="W1798">
        <f t="shared" ref="W1798:W1861" si="321">IF(S1798&lt;&gt;S1797,AA1797,W1797)</f>
        <v>21278133.667054009</v>
      </c>
      <c r="X1798">
        <f t="shared" si="312"/>
        <v>53195.334167635025</v>
      </c>
      <c r="Y1798">
        <f t="shared" si="313"/>
        <v>175</v>
      </c>
      <c r="Z1798">
        <f t="shared" si="314"/>
        <v>-6978.3000000000011</v>
      </c>
      <c r="AA1798" t="str">
        <f t="shared" si="315"/>
        <v/>
      </c>
      <c r="AB1798" s="9" t="str">
        <f>IFERROR(AA1798/MAX($A$3:AA1798)-1,"")</f>
        <v/>
      </c>
      <c r="AG1798" s="2">
        <f t="shared" si="311"/>
        <v>44318</v>
      </c>
      <c r="AH1798">
        <v>27615442.137721505</v>
      </c>
      <c r="AI1798" s="9">
        <f>AH1798/MAX($AH$2:AH1798)-1</f>
        <v>-4.3883306305357861E-3</v>
      </c>
      <c r="AJ1798" s="29">
        <f t="shared" si="316"/>
        <v>1</v>
      </c>
      <c r="AK1798" s="29">
        <f t="shared" si="317"/>
        <v>1</v>
      </c>
      <c r="AL1798" s="30">
        <f t="shared" si="320"/>
        <v>2</v>
      </c>
      <c r="AM1798" s="30">
        <f t="shared" si="318"/>
        <v>2369</v>
      </c>
      <c r="AN1798" s="31">
        <f t="shared" ca="1" si="319"/>
        <v>-4.3883306305357861E-3</v>
      </c>
      <c r="AV1798" t="s">
        <v>1300</v>
      </c>
      <c r="AW1798" t="s">
        <v>31</v>
      </c>
      <c r="AX1798" s="7">
        <v>43804.489583333336</v>
      </c>
      <c r="AY1798">
        <v>291</v>
      </c>
      <c r="AZ1798" s="7">
        <v>43805.388888888891</v>
      </c>
      <c r="BA1798">
        <v>256.60000000000002</v>
      </c>
      <c r="BB1798" s="8">
        <v>-0.1182</v>
      </c>
      <c r="BC1798">
        <v>-13716.11</v>
      </c>
      <c r="BD1798" s="8">
        <v>-0.13700000000000001</v>
      </c>
      <c r="BE1798">
        <v>343.96910000000003</v>
      </c>
      <c r="BF1798">
        <v>100095.01</v>
      </c>
      <c r="BG1798">
        <v>10005284.310000001</v>
      </c>
      <c r="BH1798">
        <v>49</v>
      </c>
      <c r="BI1798">
        <v>-279.92</v>
      </c>
      <c r="BJ1798" s="8">
        <v>-0.40550000000000003</v>
      </c>
      <c r="BK1798" s="8">
        <v>0.1991</v>
      </c>
      <c r="BL1798" t="s">
        <v>610</v>
      </c>
    </row>
    <row r="1799" spans="1:64" x14ac:dyDescent="0.45">
      <c r="A1799" t="s">
        <v>771</v>
      </c>
      <c r="B1799" t="s">
        <v>31</v>
      </c>
      <c r="C1799" s="7">
        <v>43804.489583333336</v>
      </c>
      <c r="D1799">
        <v>112.95</v>
      </c>
      <c r="E1799" s="7">
        <v>43804.635416666664</v>
      </c>
      <c r="F1799">
        <v>58.95</v>
      </c>
      <c r="G1799" s="8">
        <v>-0.47810000000000002</v>
      </c>
      <c r="H1799">
        <v>-55555.58</v>
      </c>
      <c r="I1799" s="8">
        <v>-0.49330000000000002</v>
      </c>
      <c r="J1799">
        <v>997.06709999999998</v>
      </c>
      <c r="K1799">
        <v>112618.73</v>
      </c>
      <c r="L1799">
        <v>12607529.43</v>
      </c>
      <c r="M1799">
        <v>43</v>
      </c>
      <c r="N1799">
        <v>-1291.99</v>
      </c>
      <c r="O1799" s="8">
        <v>-0.97789999999999999</v>
      </c>
      <c r="P1799" s="8">
        <v>0.38109999999999999</v>
      </c>
      <c r="Q1799" t="s">
        <v>610</v>
      </c>
      <c r="S1799" s="2">
        <v>43804</v>
      </c>
      <c r="T1799" t="s">
        <v>771</v>
      </c>
      <c r="U1799">
        <v>112.95</v>
      </c>
      <c r="V1799">
        <v>58.95</v>
      </c>
      <c r="W1799">
        <f t="shared" si="321"/>
        <v>21278133.667054009</v>
      </c>
      <c r="X1799">
        <f t="shared" si="312"/>
        <v>53195.334167635025</v>
      </c>
      <c r="Y1799">
        <f t="shared" si="313"/>
        <v>475</v>
      </c>
      <c r="Z1799">
        <f t="shared" si="314"/>
        <v>-26466.525000000005</v>
      </c>
      <c r="AA1799" t="str">
        <f t="shared" si="315"/>
        <v/>
      </c>
      <c r="AB1799" s="9" t="str">
        <f>IFERROR(AA1799/MAX($A$3:AA1799)-1,"")</f>
        <v/>
      </c>
      <c r="AG1799" s="2">
        <f t="shared" si="311"/>
        <v>44319</v>
      </c>
      <c r="AH1799">
        <v>27615442.137721505</v>
      </c>
      <c r="AI1799" s="9">
        <f>AH1799/MAX($AH$2:AH1799)-1</f>
        <v>-4.3883306305357861E-3</v>
      </c>
      <c r="AJ1799" s="29">
        <f t="shared" si="316"/>
        <v>1</v>
      </c>
      <c r="AK1799" s="29">
        <f t="shared" si="317"/>
        <v>1</v>
      </c>
      <c r="AL1799" s="30">
        <f t="shared" si="320"/>
        <v>2</v>
      </c>
      <c r="AM1799" s="30">
        <f t="shared" si="318"/>
        <v>2369</v>
      </c>
      <c r="AN1799" s="31">
        <f t="shared" ca="1" si="319"/>
        <v>-4.3883306305357861E-3</v>
      </c>
      <c r="AV1799" t="s">
        <v>771</v>
      </c>
      <c r="AW1799" t="s">
        <v>31</v>
      </c>
      <c r="AX1799" s="7">
        <v>43804.489583333336</v>
      </c>
      <c r="AY1799">
        <v>112.95</v>
      </c>
      <c r="AZ1799" s="7">
        <v>43804.635416666664</v>
      </c>
      <c r="BA1799">
        <v>58.95</v>
      </c>
      <c r="BB1799" s="8">
        <v>-0.47810000000000002</v>
      </c>
      <c r="BC1799">
        <v>-55555.58</v>
      </c>
      <c r="BD1799" s="8">
        <v>-0.49330000000000002</v>
      </c>
      <c r="BE1799">
        <v>997.06709999999998</v>
      </c>
      <c r="BF1799">
        <v>112618.73</v>
      </c>
      <c r="BG1799">
        <v>12607529.43</v>
      </c>
      <c r="BH1799">
        <v>43</v>
      </c>
      <c r="BI1799">
        <v>-1291.99</v>
      </c>
      <c r="BJ1799" s="8">
        <v>-0.97789999999999999</v>
      </c>
      <c r="BK1799" s="8">
        <v>0.38109999999999999</v>
      </c>
      <c r="BL1799" t="s">
        <v>610</v>
      </c>
    </row>
    <row r="1800" spans="1:64" x14ac:dyDescent="0.45">
      <c r="A1800" t="s">
        <v>1181</v>
      </c>
      <c r="B1800" t="s">
        <v>31</v>
      </c>
      <c r="C1800" s="7">
        <v>43804.510416666664</v>
      </c>
      <c r="D1800">
        <v>277.64999999999998</v>
      </c>
      <c r="E1800" s="7">
        <v>43805.388888888891</v>
      </c>
      <c r="F1800">
        <v>211.85</v>
      </c>
      <c r="G1800" s="8">
        <v>-0.23699999999999999</v>
      </c>
      <c r="H1800">
        <v>-25481.8</v>
      </c>
      <c r="I1800" s="8">
        <v>-0.25459999999999999</v>
      </c>
      <c r="J1800">
        <v>360.447</v>
      </c>
      <c r="K1800">
        <v>100078.09</v>
      </c>
      <c r="L1800">
        <v>9979802.5099999998</v>
      </c>
      <c r="M1800">
        <v>43</v>
      </c>
      <c r="N1800">
        <v>-592.6</v>
      </c>
      <c r="O1800" s="8">
        <v>-0.4093</v>
      </c>
      <c r="P1800" s="8">
        <v>8.0500000000000002E-2</v>
      </c>
      <c r="Q1800" t="s">
        <v>610</v>
      </c>
      <c r="S1800" s="2">
        <v>43804</v>
      </c>
      <c r="T1800" t="s">
        <v>1181</v>
      </c>
      <c r="U1800">
        <v>277.64999999999998</v>
      </c>
      <c r="V1800">
        <v>211.85</v>
      </c>
      <c r="W1800">
        <f t="shared" si="321"/>
        <v>21278133.667054009</v>
      </c>
      <c r="X1800">
        <f t="shared" si="312"/>
        <v>53195.334167635025</v>
      </c>
      <c r="Y1800">
        <f t="shared" si="313"/>
        <v>200</v>
      </c>
      <c r="Z1800">
        <f t="shared" si="314"/>
        <v>-14138.999999999998</v>
      </c>
      <c r="AA1800">
        <f t="shared" si="315"/>
        <v>21284986.179554008</v>
      </c>
      <c r="AB1800" s="9">
        <f>IFERROR(AA1800/MAX($A$3:AA1800)-1,"")</f>
        <v>0</v>
      </c>
      <c r="AG1800" s="2">
        <f t="shared" ref="AG1800:AG1863" si="322">AG1799+1</f>
        <v>44320</v>
      </c>
      <c r="AH1800">
        <v>27532680.525221504</v>
      </c>
      <c r="AI1800" s="9">
        <f>AH1800/MAX($AH$2:AH1800)-1</f>
        <v>-7.3721114720629588E-3</v>
      </c>
      <c r="AJ1800" s="29">
        <f t="shared" si="316"/>
        <v>1</v>
      </c>
      <c r="AK1800" s="29">
        <f t="shared" si="317"/>
        <v>1</v>
      </c>
      <c r="AL1800" s="30">
        <f t="shared" si="320"/>
        <v>2</v>
      </c>
      <c r="AM1800" s="30">
        <f t="shared" si="318"/>
        <v>2369</v>
      </c>
      <c r="AN1800" s="31">
        <f t="shared" ca="1" si="319"/>
        <v>-7.3721114720629588E-3</v>
      </c>
      <c r="AV1800" t="s">
        <v>1181</v>
      </c>
      <c r="AW1800" t="s">
        <v>31</v>
      </c>
      <c r="AX1800" s="7">
        <v>43804.510416666664</v>
      </c>
      <c r="AY1800">
        <v>277.64999999999998</v>
      </c>
      <c r="AZ1800" s="7">
        <v>43805.388888888891</v>
      </c>
      <c r="BA1800">
        <v>211.85</v>
      </c>
      <c r="BB1800" s="8">
        <v>-0.23699999999999999</v>
      </c>
      <c r="BC1800">
        <v>-25481.8</v>
      </c>
      <c r="BD1800" s="8">
        <v>-0.25459999999999999</v>
      </c>
      <c r="BE1800">
        <v>360.447</v>
      </c>
      <c r="BF1800">
        <v>100078.09</v>
      </c>
      <c r="BG1800">
        <v>9979802.5099999998</v>
      </c>
      <c r="BH1800">
        <v>43</v>
      </c>
      <c r="BI1800">
        <v>-592.6</v>
      </c>
      <c r="BJ1800" s="8">
        <v>-0.4093</v>
      </c>
      <c r="BK1800" s="8">
        <v>8.0500000000000002E-2</v>
      </c>
      <c r="BL1800" t="s">
        <v>610</v>
      </c>
    </row>
    <row r="1801" spans="1:64" x14ac:dyDescent="0.45">
      <c r="A1801" t="s">
        <v>809</v>
      </c>
      <c r="B1801" t="s">
        <v>31</v>
      </c>
      <c r="C1801" s="7">
        <v>43805.493055555555</v>
      </c>
      <c r="D1801">
        <v>262.64999999999998</v>
      </c>
      <c r="E1801" s="7">
        <v>43808.388888888891</v>
      </c>
      <c r="F1801">
        <v>475.2</v>
      </c>
      <c r="G1801" s="8">
        <v>0.80930000000000002</v>
      </c>
      <c r="H1801">
        <v>78037.05</v>
      </c>
      <c r="I1801" s="8">
        <v>0.78120000000000001</v>
      </c>
      <c r="J1801">
        <v>380.3503</v>
      </c>
      <c r="K1801">
        <v>99899.02</v>
      </c>
      <c r="L1801">
        <v>10057839.560000001</v>
      </c>
      <c r="M1801">
        <v>48</v>
      </c>
      <c r="N1801">
        <v>1625.77</v>
      </c>
      <c r="O1801" s="8">
        <v>-0.2132</v>
      </c>
      <c r="P1801" s="8">
        <v>0.84789999999999999</v>
      </c>
      <c r="Q1801" t="s">
        <v>610</v>
      </c>
      <c r="S1801" s="2">
        <v>43805</v>
      </c>
      <c r="T1801" t="s">
        <v>809</v>
      </c>
      <c r="U1801">
        <v>262.64999999999998</v>
      </c>
      <c r="V1801">
        <v>475.2</v>
      </c>
      <c r="W1801">
        <f t="shared" si="321"/>
        <v>21284986.179554008</v>
      </c>
      <c r="X1801">
        <f t="shared" si="312"/>
        <v>53212.465448885021</v>
      </c>
      <c r="Y1801">
        <f t="shared" si="313"/>
        <v>200</v>
      </c>
      <c r="Z1801">
        <f t="shared" si="314"/>
        <v>41034.299999999996</v>
      </c>
      <c r="AA1801" t="str">
        <f t="shared" si="315"/>
        <v/>
      </c>
      <c r="AB1801" s="9" t="str">
        <f>IFERROR(AA1801/MAX($A$3:AA1801)-1,"")</f>
        <v/>
      </c>
      <c r="AG1801" s="2">
        <f t="shared" si="322"/>
        <v>44321</v>
      </c>
      <c r="AH1801">
        <v>27449730.025221504</v>
      </c>
      <c r="AI1801" s="9">
        <f>AH1801/MAX($AH$2:AH1801)-1</f>
        <v>-1.0362702220824582E-2</v>
      </c>
      <c r="AJ1801" s="29">
        <f t="shared" si="316"/>
        <v>1</v>
      </c>
      <c r="AK1801" s="29">
        <f t="shared" si="317"/>
        <v>1</v>
      </c>
      <c r="AL1801" s="30">
        <f t="shared" si="320"/>
        <v>2</v>
      </c>
      <c r="AM1801" s="30">
        <f t="shared" si="318"/>
        <v>2369</v>
      </c>
      <c r="AN1801" s="31">
        <f t="shared" ca="1" si="319"/>
        <v>-1.0362702220824582E-2</v>
      </c>
      <c r="AV1801" t="s">
        <v>809</v>
      </c>
      <c r="AW1801" t="s">
        <v>31</v>
      </c>
      <c r="AX1801" s="7">
        <v>43805.493055555555</v>
      </c>
      <c r="AY1801">
        <v>262.64999999999998</v>
      </c>
      <c r="AZ1801" s="7">
        <v>43808.388888888891</v>
      </c>
      <c r="BA1801">
        <v>475.2</v>
      </c>
      <c r="BB1801" s="8">
        <v>0.80930000000000002</v>
      </c>
      <c r="BC1801">
        <v>78037.05</v>
      </c>
      <c r="BD1801" s="8">
        <v>0.78120000000000001</v>
      </c>
      <c r="BE1801">
        <v>380.3503</v>
      </c>
      <c r="BF1801">
        <v>99899.02</v>
      </c>
      <c r="BG1801">
        <v>10057839.560000001</v>
      </c>
      <c r="BH1801">
        <v>48</v>
      </c>
      <c r="BI1801">
        <v>1625.77</v>
      </c>
      <c r="BJ1801" s="8">
        <v>-0.2132</v>
      </c>
      <c r="BK1801" s="8">
        <v>0.84789999999999999</v>
      </c>
      <c r="BL1801" t="s">
        <v>610</v>
      </c>
    </row>
    <row r="1802" spans="1:64" x14ac:dyDescent="0.45">
      <c r="A1802" t="s">
        <v>800</v>
      </c>
      <c r="B1802" t="s">
        <v>31</v>
      </c>
      <c r="C1802" s="7">
        <v>43805.541666666664</v>
      </c>
      <c r="D1802">
        <v>212.2</v>
      </c>
      <c r="E1802" s="7">
        <v>43808.388888888891</v>
      </c>
      <c r="F1802">
        <v>402</v>
      </c>
      <c r="G1802" s="8">
        <v>0.89439999999999997</v>
      </c>
      <c r="H1802">
        <v>86429.56</v>
      </c>
      <c r="I1802" s="8">
        <v>0.86550000000000005</v>
      </c>
      <c r="J1802">
        <v>470.60059999999999</v>
      </c>
      <c r="K1802">
        <v>99861.45</v>
      </c>
      <c r="L1802">
        <v>10144269.119999999</v>
      </c>
      <c r="M1802">
        <v>34</v>
      </c>
      <c r="N1802">
        <v>2542.0500000000002</v>
      </c>
      <c r="O1802" s="8">
        <v>-5.8900000000000001E-2</v>
      </c>
      <c r="P1802" s="8">
        <v>0.96040000000000003</v>
      </c>
      <c r="Q1802" t="s">
        <v>610</v>
      </c>
      <c r="S1802" s="2">
        <v>43805</v>
      </c>
      <c r="T1802" t="s">
        <v>800</v>
      </c>
      <c r="U1802">
        <v>212.2</v>
      </c>
      <c r="V1802">
        <v>402</v>
      </c>
      <c r="W1802">
        <f t="shared" si="321"/>
        <v>21284986.179554008</v>
      </c>
      <c r="X1802">
        <f t="shared" si="312"/>
        <v>53212.465448885021</v>
      </c>
      <c r="Y1802">
        <f t="shared" si="313"/>
        <v>250</v>
      </c>
      <c r="Z1802">
        <f t="shared" si="314"/>
        <v>45914.500000000007</v>
      </c>
      <c r="AA1802" t="str">
        <f t="shared" si="315"/>
        <v/>
      </c>
      <c r="AB1802" s="9" t="str">
        <f>IFERROR(AA1802/MAX($A$3:AA1802)-1,"")</f>
        <v/>
      </c>
      <c r="AG1802" s="2">
        <f t="shared" si="322"/>
        <v>44322</v>
      </c>
      <c r="AH1802">
        <v>27379943.100221504</v>
      </c>
      <c r="AI1802" s="9">
        <f>AH1802/MAX($AH$2:AH1802)-1</f>
        <v>-1.2878710349642608E-2</v>
      </c>
      <c r="AJ1802" s="29">
        <f t="shared" si="316"/>
        <v>1</v>
      </c>
      <c r="AK1802" s="29">
        <f t="shared" si="317"/>
        <v>1</v>
      </c>
      <c r="AL1802" s="30">
        <f t="shared" si="320"/>
        <v>2</v>
      </c>
      <c r="AM1802" s="30">
        <f t="shared" si="318"/>
        <v>2369</v>
      </c>
      <c r="AN1802" s="31">
        <f t="shared" ca="1" si="319"/>
        <v>-1.2878710349642608E-2</v>
      </c>
      <c r="AV1802" t="s">
        <v>800</v>
      </c>
      <c r="AW1802" t="s">
        <v>31</v>
      </c>
      <c r="AX1802" s="7">
        <v>43805.541666666664</v>
      </c>
      <c r="AY1802">
        <v>212.2</v>
      </c>
      <c r="AZ1802" s="7">
        <v>43808.388888888891</v>
      </c>
      <c r="BA1802">
        <v>402</v>
      </c>
      <c r="BB1802" s="8">
        <v>0.89439999999999997</v>
      </c>
      <c r="BC1802">
        <v>86429.56</v>
      </c>
      <c r="BD1802" s="8">
        <v>0.86550000000000005</v>
      </c>
      <c r="BE1802">
        <v>470.60059999999999</v>
      </c>
      <c r="BF1802">
        <v>99861.45</v>
      </c>
      <c r="BG1802">
        <v>10144269.119999999</v>
      </c>
      <c r="BH1802">
        <v>34</v>
      </c>
      <c r="BI1802">
        <v>2542.0500000000002</v>
      </c>
      <c r="BJ1802" s="8">
        <v>-5.8900000000000001E-2</v>
      </c>
      <c r="BK1802" s="8">
        <v>0.96040000000000003</v>
      </c>
      <c r="BL1802" t="s">
        <v>610</v>
      </c>
    </row>
    <row r="1803" spans="1:64" x14ac:dyDescent="0.45">
      <c r="A1803" t="s">
        <v>800</v>
      </c>
      <c r="B1803" t="s">
        <v>31</v>
      </c>
      <c r="C1803" s="7">
        <v>43805.5625</v>
      </c>
      <c r="D1803">
        <v>260.3</v>
      </c>
      <c r="E1803" s="7">
        <v>43808.385416666664</v>
      </c>
      <c r="F1803">
        <v>408.95</v>
      </c>
      <c r="G1803" s="8">
        <v>0.57110000000000005</v>
      </c>
      <c r="H1803">
        <v>61646.34</v>
      </c>
      <c r="I1803" s="8">
        <v>0.5454</v>
      </c>
      <c r="J1803">
        <v>434.25909999999999</v>
      </c>
      <c r="K1803">
        <v>113037.65</v>
      </c>
      <c r="L1803">
        <v>12669175.77</v>
      </c>
      <c r="M1803">
        <v>27</v>
      </c>
      <c r="N1803">
        <v>2283.1999999999998</v>
      </c>
      <c r="O1803" s="8">
        <v>-0.1133</v>
      </c>
      <c r="P1803" s="8">
        <v>0.57110000000000005</v>
      </c>
      <c r="Q1803" t="s">
        <v>610</v>
      </c>
      <c r="S1803" s="2">
        <v>43805</v>
      </c>
      <c r="T1803" t="s">
        <v>800</v>
      </c>
      <c r="U1803">
        <v>260.3</v>
      </c>
      <c r="V1803">
        <v>408.95</v>
      </c>
      <c r="W1803">
        <f t="shared" si="321"/>
        <v>21284986.179554008</v>
      </c>
      <c r="X1803">
        <f t="shared" si="312"/>
        <v>53212.465448885021</v>
      </c>
      <c r="Y1803">
        <f t="shared" si="313"/>
        <v>200</v>
      </c>
      <c r="Z1803">
        <f t="shared" si="314"/>
        <v>28391.499999999996</v>
      </c>
      <c r="AA1803" t="str">
        <f t="shared" si="315"/>
        <v/>
      </c>
      <c r="AB1803" s="9" t="str">
        <f>IFERROR(AA1803/MAX($A$3:AA1803)-1,"")</f>
        <v/>
      </c>
      <c r="AG1803" s="2">
        <f t="shared" si="322"/>
        <v>44323</v>
      </c>
      <c r="AH1803">
        <v>27379943.100221504</v>
      </c>
      <c r="AI1803" s="9">
        <f>AH1803/MAX($AH$2:AH1803)-1</f>
        <v>-1.2878710349642608E-2</v>
      </c>
      <c r="AJ1803" s="29">
        <f t="shared" si="316"/>
        <v>1</v>
      </c>
      <c r="AK1803" s="29">
        <f t="shared" si="317"/>
        <v>1</v>
      </c>
      <c r="AL1803" s="30">
        <f t="shared" si="320"/>
        <v>2</v>
      </c>
      <c r="AM1803" s="30">
        <f t="shared" si="318"/>
        <v>2369</v>
      </c>
      <c r="AN1803" s="31">
        <f t="shared" ca="1" si="319"/>
        <v>-1.2878710349642608E-2</v>
      </c>
      <c r="AV1803" t="s">
        <v>800</v>
      </c>
      <c r="AW1803" t="s">
        <v>31</v>
      </c>
      <c r="AX1803" s="7">
        <v>43805.5625</v>
      </c>
      <c r="AY1803">
        <v>260.3</v>
      </c>
      <c r="AZ1803" s="7">
        <v>43808.385416666664</v>
      </c>
      <c r="BA1803">
        <v>408.95</v>
      </c>
      <c r="BB1803" s="8">
        <v>0.57110000000000005</v>
      </c>
      <c r="BC1803">
        <v>61646.34</v>
      </c>
      <c r="BD1803" s="8">
        <v>0.5454</v>
      </c>
      <c r="BE1803">
        <v>434.25909999999999</v>
      </c>
      <c r="BF1803">
        <v>113037.65</v>
      </c>
      <c r="BG1803">
        <v>12669175.77</v>
      </c>
      <c r="BH1803">
        <v>27</v>
      </c>
      <c r="BI1803">
        <v>2283.1999999999998</v>
      </c>
      <c r="BJ1803" s="8">
        <v>-0.1133</v>
      </c>
      <c r="BK1803" s="8">
        <v>0.57110000000000005</v>
      </c>
      <c r="BL1803" t="s">
        <v>610</v>
      </c>
    </row>
    <row r="1804" spans="1:64" x14ac:dyDescent="0.45">
      <c r="A1804" t="s">
        <v>824</v>
      </c>
      <c r="B1804" t="s">
        <v>31</v>
      </c>
      <c r="C1804" s="7">
        <v>43805.576388888891</v>
      </c>
      <c r="D1804">
        <v>245.7</v>
      </c>
      <c r="E1804" s="7">
        <v>43808.385416666664</v>
      </c>
      <c r="F1804">
        <v>344.9</v>
      </c>
      <c r="G1804" s="8">
        <v>0.4037</v>
      </c>
      <c r="H1804">
        <v>42917.99</v>
      </c>
      <c r="I1804" s="8">
        <v>0.37969999999999998</v>
      </c>
      <c r="J1804">
        <v>460.02949999999998</v>
      </c>
      <c r="K1804">
        <v>113029.24</v>
      </c>
      <c r="L1804">
        <v>12712093.76</v>
      </c>
      <c r="M1804">
        <v>23</v>
      </c>
      <c r="N1804">
        <v>1866</v>
      </c>
      <c r="O1804" s="8">
        <v>-0.21290000000000001</v>
      </c>
      <c r="P1804" s="8">
        <v>0.4037</v>
      </c>
      <c r="Q1804" t="s">
        <v>610</v>
      </c>
      <c r="S1804" s="2">
        <v>43805</v>
      </c>
      <c r="T1804" t="s">
        <v>824</v>
      </c>
      <c r="U1804">
        <v>245.7</v>
      </c>
      <c r="V1804">
        <v>344.9</v>
      </c>
      <c r="W1804">
        <f t="shared" si="321"/>
        <v>21284986.179554008</v>
      </c>
      <c r="X1804">
        <f t="shared" si="312"/>
        <v>53212.465448885021</v>
      </c>
      <c r="Y1804">
        <f t="shared" si="313"/>
        <v>225</v>
      </c>
      <c r="Z1804">
        <f t="shared" si="314"/>
        <v>20991.149999999998</v>
      </c>
      <c r="AA1804">
        <f t="shared" si="315"/>
        <v>21421317.629554007</v>
      </c>
      <c r="AB1804" s="9">
        <f>IFERROR(AA1804/MAX($A$3:AA1804)-1,"")</f>
        <v>0</v>
      </c>
      <c r="AG1804" s="2">
        <f t="shared" si="322"/>
        <v>44324</v>
      </c>
      <c r="AH1804">
        <v>27379943.100221504</v>
      </c>
      <c r="AI1804" s="9">
        <f>AH1804/MAX($AH$2:AH1804)-1</f>
        <v>-1.2878710349642608E-2</v>
      </c>
      <c r="AJ1804" s="29">
        <f t="shared" si="316"/>
        <v>1</v>
      </c>
      <c r="AK1804" s="29">
        <f t="shared" si="317"/>
        <v>1</v>
      </c>
      <c r="AL1804" s="30">
        <f t="shared" si="320"/>
        <v>2</v>
      </c>
      <c r="AM1804" s="30">
        <f t="shared" si="318"/>
        <v>2369</v>
      </c>
      <c r="AN1804" s="31">
        <f t="shared" ca="1" si="319"/>
        <v>-1.2878710349642608E-2</v>
      </c>
      <c r="AV1804" t="s">
        <v>824</v>
      </c>
      <c r="AW1804" t="s">
        <v>31</v>
      </c>
      <c r="AX1804" s="7">
        <v>43805.576388888891</v>
      </c>
      <c r="AY1804">
        <v>245.7</v>
      </c>
      <c r="AZ1804" s="7">
        <v>43808.385416666664</v>
      </c>
      <c r="BA1804">
        <v>344.9</v>
      </c>
      <c r="BB1804" s="8">
        <v>0.4037</v>
      </c>
      <c r="BC1804">
        <v>42917.99</v>
      </c>
      <c r="BD1804" s="8">
        <v>0.37969999999999998</v>
      </c>
      <c r="BE1804">
        <v>460.02949999999998</v>
      </c>
      <c r="BF1804">
        <v>113029.24</v>
      </c>
      <c r="BG1804">
        <v>12712093.76</v>
      </c>
      <c r="BH1804">
        <v>23</v>
      </c>
      <c r="BI1804">
        <v>1866</v>
      </c>
      <c r="BJ1804" s="8">
        <v>-0.21290000000000001</v>
      </c>
      <c r="BK1804" s="8">
        <v>0.4037</v>
      </c>
      <c r="BL1804" t="s">
        <v>610</v>
      </c>
    </row>
    <row r="1805" spans="1:64" x14ac:dyDescent="0.45">
      <c r="A1805" t="s">
        <v>849</v>
      </c>
      <c r="B1805" t="s">
        <v>31</v>
      </c>
      <c r="C1805" s="7">
        <v>43808.454861111109</v>
      </c>
      <c r="D1805">
        <v>244.75</v>
      </c>
      <c r="E1805" s="7">
        <v>43809.388888888891</v>
      </c>
      <c r="F1805">
        <v>184</v>
      </c>
      <c r="G1805" s="8">
        <v>-0.2482</v>
      </c>
      <c r="H1805">
        <v>-26764.720000000001</v>
      </c>
      <c r="I1805" s="8">
        <v>-0.26569999999999999</v>
      </c>
      <c r="J1805">
        <v>411.52749999999997</v>
      </c>
      <c r="K1805">
        <v>100721.34</v>
      </c>
      <c r="L1805">
        <v>10117504.4</v>
      </c>
      <c r="M1805">
        <v>59</v>
      </c>
      <c r="N1805">
        <v>-453.64</v>
      </c>
      <c r="O1805" s="8">
        <v>-0.32319999999999999</v>
      </c>
      <c r="P1805" s="8">
        <v>0.28289999999999998</v>
      </c>
      <c r="Q1805" t="s">
        <v>610</v>
      </c>
      <c r="S1805" s="2">
        <v>43808</v>
      </c>
      <c r="T1805" t="s">
        <v>849</v>
      </c>
      <c r="U1805">
        <v>244.75</v>
      </c>
      <c r="V1805">
        <v>184</v>
      </c>
      <c r="W1805">
        <f t="shared" si="321"/>
        <v>21421317.629554007</v>
      </c>
      <c r="X1805">
        <f t="shared" si="312"/>
        <v>53553.294073885016</v>
      </c>
      <c r="Y1805">
        <f t="shared" si="313"/>
        <v>225</v>
      </c>
      <c r="Z1805">
        <f t="shared" si="314"/>
        <v>-14633.437499999998</v>
      </c>
      <c r="AA1805" t="str">
        <f t="shared" si="315"/>
        <v/>
      </c>
      <c r="AB1805" s="9" t="str">
        <f>IFERROR(AA1805/MAX($A$3:AA1805)-1,"")</f>
        <v/>
      </c>
      <c r="AG1805" s="2">
        <f t="shared" si="322"/>
        <v>44325</v>
      </c>
      <c r="AH1805">
        <v>27379943.100221504</v>
      </c>
      <c r="AI1805" s="9">
        <f>AH1805/MAX($AH$2:AH1805)-1</f>
        <v>-1.2878710349642608E-2</v>
      </c>
      <c r="AJ1805" s="29">
        <f t="shared" si="316"/>
        <v>1</v>
      </c>
      <c r="AK1805" s="29">
        <f t="shared" si="317"/>
        <v>1</v>
      </c>
      <c r="AL1805" s="30">
        <f t="shared" si="320"/>
        <v>2</v>
      </c>
      <c r="AM1805" s="30">
        <f t="shared" si="318"/>
        <v>2369</v>
      </c>
      <c r="AN1805" s="31">
        <f t="shared" ca="1" si="319"/>
        <v>-1.2878710349642608E-2</v>
      </c>
      <c r="AV1805" t="s">
        <v>849</v>
      </c>
      <c r="AW1805" t="s">
        <v>31</v>
      </c>
      <c r="AX1805" s="7">
        <v>43808.454861111109</v>
      </c>
      <c r="AY1805">
        <v>244.75</v>
      </c>
      <c r="AZ1805" s="7">
        <v>43809.388888888891</v>
      </c>
      <c r="BA1805">
        <v>184</v>
      </c>
      <c r="BB1805" s="8">
        <v>-0.2482</v>
      </c>
      <c r="BC1805">
        <v>-26764.720000000001</v>
      </c>
      <c r="BD1805" s="8">
        <v>-0.26569999999999999</v>
      </c>
      <c r="BE1805">
        <v>411.52749999999997</v>
      </c>
      <c r="BF1805">
        <v>100721.34</v>
      </c>
      <c r="BG1805">
        <v>10117504.4</v>
      </c>
      <c r="BH1805">
        <v>59</v>
      </c>
      <c r="BI1805">
        <v>-453.64</v>
      </c>
      <c r="BJ1805" s="8">
        <v>-0.32319999999999999</v>
      </c>
      <c r="BK1805" s="8">
        <v>0.28289999999999998</v>
      </c>
      <c r="BL1805" t="s">
        <v>610</v>
      </c>
    </row>
    <row r="1806" spans="1:64" x14ac:dyDescent="0.45">
      <c r="A1806" t="s">
        <v>848</v>
      </c>
      <c r="B1806" t="s">
        <v>31</v>
      </c>
      <c r="C1806" s="7">
        <v>43808.46875</v>
      </c>
      <c r="D1806">
        <v>224.15</v>
      </c>
      <c r="E1806" s="7">
        <v>43809.388888888891</v>
      </c>
      <c r="F1806">
        <v>143.69999999999999</v>
      </c>
      <c r="G1806" s="8">
        <v>-0.3589</v>
      </c>
      <c r="H1806">
        <v>-37804.730000000003</v>
      </c>
      <c r="I1806" s="8">
        <v>-0.37530000000000002</v>
      </c>
      <c r="J1806">
        <v>449.3689</v>
      </c>
      <c r="K1806">
        <v>100726.04</v>
      </c>
      <c r="L1806">
        <v>10079699.67</v>
      </c>
      <c r="M1806">
        <v>55</v>
      </c>
      <c r="N1806">
        <v>-687.36</v>
      </c>
      <c r="O1806" s="8">
        <v>-0.4229</v>
      </c>
      <c r="P1806" s="8">
        <v>0.11020000000000001</v>
      </c>
      <c r="Q1806" t="s">
        <v>610</v>
      </c>
      <c r="S1806" s="2">
        <v>43808</v>
      </c>
      <c r="T1806" t="s">
        <v>848</v>
      </c>
      <c r="U1806">
        <v>224.15</v>
      </c>
      <c r="V1806">
        <v>143.69999999999999</v>
      </c>
      <c r="W1806">
        <f t="shared" si="321"/>
        <v>21421317.629554007</v>
      </c>
      <c r="X1806">
        <f t="shared" si="312"/>
        <v>53553.294073885016</v>
      </c>
      <c r="Y1806">
        <f t="shared" si="313"/>
        <v>250</v>
      </c>
      <c r="Z1806">
        <f t="shared" si="314"/>
        <v>-21032.125000000007</v>
      </c>
      <c r="AA1806">
        <f t="shared" si="315"/>
        <v>21385652.067054007</v>
      </c>
      <c r="AB1806" s="9">
        <f>IFERROR(AA1806/MAX($A$3:AA1806)-1,"")</f>
        <v>-1.6649565221326101E-3</v>
      </c>
      <c r="AG1806" s="2">
        <f t="shared" si="322"/>
        <v>44326</v>
      </c>
      <c r="AH1806">
        <v>27379943.100221504</v>
      </c>
      <c r="AI1806" s="9">
        <f>AH1806/MAX($AH$2:AH1806)-1</f>
        <v>-1.2878710349642608E-2</v>
      </c>
      <c r="AJ1806" s="29">
        <f t="shared" si="316"/>
        <v>1</v>
      </c>
      <c r="AK1806" s="29">
        <f t="shared" si="317"/>
        <v>1</v>
      </c>
      <c r="AL1806" s="30">
        <f t="shared" si="320"/>
        <v>2</v>
      </c>
      <c r="AM1806" s="30">
        <f t="shared" si="318"/>
        <v>2369</v>
      </c>
      <c r="AN1806" s="31">
        <f t="shared" ca="1" si="319"/>
        <v>-1.2878710349642608E-2</v>
      </c>
      <c r="AV1806" t="s">
        <v>848</v>
      </c>
      <c r="AW1806" t="s">
        <v>31</v>
      </c>
      <c r="AX1806" s="7">
        <v>43808.46875</v>
      </c>
      <c r="AY1806">
        <v>224.15</v>
      </c>
      <c r="AZ1806" s="7">
        <v>43809.388888888891</v>
      </c>
      <c r="BA1806">
        <v>143.69999999999999</v>
      </c>
      <c r="BB1806" s="8">
        <v>-0.3589</v>
      </c>
      <c r="BC1806">
        <v>-37804.730000000003</v>
      </c>
      <c r="BD1806" s="8">
        <v>-0.37530000000000002</v>
      </c>
      <c r="BE1806">
        <v>449.3689</v>
      </c>
      <c r="BF1806">
        <v>100726.04</v>
      </c>
      <c r="BG1806">
        <v>10079699.67</v>
      </c>
      <c r="BH1806">
        <v>55</v>
      </c>
      <c r="BI1806">
        <v>-687.36</v>
      </c>
      <c r="BJ1806" s="8">
        <v>-0.4229</v>
      </c>
      <c r="BK1806" s="8">
        <v>0.11020000000000001</v>
      </c>
      <c r="BL1806" t="s">
        <v>610</v>
      </c>
    </row>
    <row r="1807" spans="1:64" x14ac:dyDescent="0.45">
      <c r="A1807" t="s">
        <v>822</v>
      </c>
      <c r="B1807" t="s">
        <v>31</v>
      </c>
      <c r="C1807" s="7">
        <v>43809.604166666664</v>
      </c>
      <c r="D1807">
        <v>184</v>
      </c>
      <c r="E1807" s="7">
        <v>43810.385416666664</v>
      </c>
      <c r="F1807">
        <v>172.65</v>
      </c>
      <c r="G1807" s="8">
        <v>-6.1699999999999998E-2</v>
      </c>
      <c r="H1807">
        <v>-9206.11</v>
      </c>
      <c r="I1807" s="8">
        <v>-8.1100000000000005E-2</v>
      </c>
      <c r="J1807">
        <v>617.17650000000003</v>
      </c>
      <c r="K1807">
        <v>113560.47</v>
      </c>
      <c r="L1807">
        <v>12702887.65</v>
      </c>
      <c r="M1807">
        <v>15</v>
      </c>
      <c r="N1807">
        <v>-613.74</v>
      </c>
      <c r="O1807" s="8">
        <v>-0.1182</v>
      </c>
      <c r="P1807" s="8">
        <v>0.1217</v>
      </c>
      <c r="Q1807" t="s">
        <v>610</v>
      </c>
      <c r="S1807" s="2">
        <v>43809</v>
      </c>
      <c r="T1807" t="s">
        <v>822</v>
      </c>
      <c r="U1807">
        <v>184</v>
      </c>
      <c r="V1807">
        <v>172.65</v>
      </c>
      <c r="W1807">
        <f t="shared" si="321"/>
        <v>21385652.067054007</v>
      </c>
      <c r="X1807">
        <f t="shared" si="312"/>
        <v>53464.130167635019</v>
      </c>
      <c r="Y1807">
        <f t="shared" si="313"/>
        <v>300</v>
      </c>
      <c r="Z1807">
        <f t="shared" si="314"/>
        <v>-4474.9500000000044</v>
      </c>
      <c r="AA1807" t="str">
        <f t="shared" si="315"/>
        <v/>
      </c>
      <c r="AB1807" s="9" t="str">
        <f>IFERROR(AA1807/MAX($A$3:AA1807)-1,"")</f>
        <v/>
      </c>
      <c r="AG1807" s="2">
        <f t="shared" si="322"/>
        <v>44327</v>
      </c>
      <c r="AH1807">
        <v>27143272.200221505</v>
      </c>
      <c r="AI1807" s="9">
        <f>AH1807/MAX($AH$2:AH1807)-1</f>
        <v>-2.1411338893666865E-2</v>
      </c>
      <c r="AJ1807" s="29">
        <f t="shared" si="316"/>
        <v>1</v>
      </c>
      <c r="AK1807" s="29">
        <f t="shared" si="317"/>
        <v>1</v>
      </c>
      <c r="AL1807" s="30">
        <f t="shared" si="320"/>
        <v>2</v>
      </c>
      <c r="AM1807" s="30">
        <f t="shared" si="318"/>
        <v>2369</v>
      </c>
      <c r="AN1807" s="31">
        <f t="shared" ca="1" si="319"/>
        <v>-2.1411338893666865E-2</v>
      </c>
      <c r="AV1807" t="s">
        <v>822</v>
      </c>
      <c r="AW1807" t="s">
        <v>31</v>
      </c>
      <c r="AX1807" s="7">
        <v>43809.604166666664</v>
      </c>
      <c r="AY1807">
        <v>184</v>
      </c>
      <c r="AZ1807" s="7">
        <v>43810.385416666664</v>
      </c>
      <c r="BA1807">
        <v>172.65</v>
      </c>
      <c r="BB1807" s="8">
        <v>-6.1699999999999998E-2</v>
      </c>
      <c r="BC1807">
        <v>-9206.11</v>
      </c>
      <c r="BD1807" s="8">
        <v>-8.1100000000000005E-2</v>
      </c>
      <c r="BE1807">
        <v>617.17650000000003</v>
      </c>
      <c r="BF1807">
        <v>113560.47</v>
      </c>
      <c r="BG1807">
        <v>12702887.65</v>
      </c>
      <c r="BH1807">
        <v>15</v>
      </c>
      <c r="BI1807">
        <v>-613.74</v>
      </c>
      <c r="BJ1807" s="8">
        <v>-0.1182</v>
      </c>
      <c r="BK1807" s="8">
        <v>0.1217</v>
      </c>
      <c r="BL1807" t="s">
        <v>610</v>
      </c>
    </row>
    <row r="1808" spans="1:64" x14ac:dyDescent="0.45">
      <c r="A1808" t="s">
        <v>823</v>
      </c>
      <c r="B1808" t="s">
        <v>31</v>
      </c>
      <c r="C1808" s="7">
        <v>43809.618055555555</v>
      </c>
      <c r="D1808">
        <v>142.65</v>
      </c>
      <c r="E1808" s="7">
        <v>43810.385416666664</v>
      </c>
      <c r="F1808">
        <v>127.15</v>
      </c>
      <c r="G1808" s="8">
        <v>-0.1087</v>
      </c>
      <c r="H1808">
        <v>-14483.41</v>
      </c>
      <c r="I1808" s="8">
        <v>-0.12759999999999999</v>
      </c>
      <c r="J1808">
        <v>795.87919999999997</v>
      </c>
      <c r="K1808">
        <v>113532.16</v>
      </c>
      <c r="L1808">
        <v>12688404.24</v>
      </c>
      <c r="M1808">
        <v>11</v>
      </c>
      <c r="N1808">
        <v>-1316.67</v>
      </c>
      <c r="O1808" s="8">
        <v>-0.1087</v>
      </c>
      <c r="P1808" s="8">
        <v>9.9900000000000003E-2</v>
      </c>
      <c r="Q1808" t="s">
        <v>610</v>
      </c>
      <c r="S1808" s="2">
        <v>43809</v>
      </c>
      <c r="T1808" t="s">
        <v>823</v>
      </c>
      <c r="U1808">
        <v>142.65</v>
      </c>
      <c r="V1808">
        <v>127.15</v>
      </c>
      <c r="W1808">
        <f t="shared" si="321"/>
        <v>21385652.067054007</v>
      </c>
      <c r="X1808">
        <f t="shared" si="312"/>
        <v>53464.130167635019</v>
      </c>
      <c r="Y1808">
        <f t="shared" si="313"/>
        <v>375</v>
      </c>
      <c r="Z1808">
        <f t="shared" si="314"/>
        <v>-6824.2500000000027</v>
      </c>
      <c r="AA1808">
        <f t="shared" si="315"/>
        <v>21374352.867054008</v>
      </c>
      <c r="AB1808" s="9">
        <f>IFERROR(AA1808/MAX($A$3:AA1808)-1,"")</f>
        <v>-2.1924310778719258E-3</v>
      </c>
      <c r="AG1808" s="2">
        <f t="shared" si="322"/>
        <v>44328</v>
      </c>
      <c r="AH1808">
        <v>27074508.525221504</v>
      </c>
      <c r="AI1808" s="9">
        <f>AH1808/MAX($AH$2:AH1808)-1</f>
        <v>-2.389045608169893E-2</v>
      </c>
      <c r="AJ1808" s="29">
        <f t="shared" si="316"/>
        <v>1</v>
      </c>
      <c r="AK1808" s="29">
        <f t="shared" si="317"/>
        <v>1</v>
      </c>
      <c r="AL1808" s="30">
        <f t="shared" si="320"/>
        <v>2</v>
      </c>
      <c r="AM1808" s="30">
        <f t="shared" si="318"/>
        <v>2369</v>
      </c>
      <c r="AN1808" s="31">
        <f t="shared" ca="1" si="319"/>
        <v>-2.389045608169893E-2</v>
      </c>
      <c r="AV1808" t="s">
        <v>823</v>
      </c>
      <c r="AW1808" t="s">
        <v>31</v>
      </c>
      <c r="AX1808" s="7">
        <v>43809.618055555555</v>
      </c>
      <c r="AY1808">
        <v>142.65</v>
      </c>
      <c r="AZ1808" s="7">
        <v>43810.385416666664</v>
      </c>
      <c r="BA1808">
        <v>127.15</v>
      </c>
      <c r="BB1808" s="8">
        <v>-0.1087</v>
      </c>
      <c r="BC1808">
        <v>-14483.41</v>
      </c>
      <c r="BD1808" s="8">
        <v>-0.12759999999999999</v>
      </c>
      <c r="BE1808">
        <v>795.87919999999997</v>
      </c>
      <c r="BF1808">
        <v>113532.16</v>
      </c>
      <c r="BG1808">
        <v>12688404.24</v>
      </c>
      <c r="BH1808">
        <v>11</v>
      </c>
      <c r="BI1808">
        <v>-1316.67</v>
      </c>
      <c r="BJ1808" s="8">
        <v>-0.1087</v>
      </c>
      <c r="BK1808" s="8">
        <v>9.9900000000000003E-2</v>
      </c>
      <c r="BL1808" t="s">
        <v>610</v>
      </c>
    </row>
    <row r="1809" spans="1:64" x14ac:dyDescent="0.45">
      <c r="A1809" t="s">
        <v>860</v>
      </c>
      <c r="B1809" t="s">
        <v>31</v>
      </c>
      <c r="C1809" s="7">
        <v>43810.423611111109</v>
      </c>
      <c r="D1809">
        <v>174.25</v>
      </c>
      <c r="E1809" s="7">
        <v>43811.385416666664</v>
      </c>
      <c r="F1809">
        <v>156.5</v>
      </c>
      <c r="G1809" s="8">
        <v>-0.1019</v>
      </c>
      <c r="H1809">
        <v>-13709.07</v>
      </c>
      <c r="I1809" s="8">
        <v>-0.1208</v>
      </c>
      <c r="J1809">
        <v>651.03030000000001</v>
      </c>
      <c r="K1809">
        <v>113442.02</v>
      </c>
      <c r="L1809">
        <v>12674695.17</v>
      </c>
      <c r="M1809">
        <v>67</v>
      </c>
      <c r="N1809">
        <v>-204.61</v>
      </c>
      <c r="O1809" s="8">
        <v>-0.7581</v>
      </c>
      <c r="P1809" s="8">
        <v>3.8699999999999998E-2</v>
      </c>
      <c r="Q1809" t="s">
        <v>610</v>
      </c>
      <c r="S1809" s="2">
        <v>43810</v>
      </c>
      <c r="T1809" t="s">
        <v>860</v>
      </c>
      <c r="U1809">
        <v>174.25</v>
      </c>
      <c r="V1809">
        <v>156.5</v>
      </c>
      <c r="W1809">
        <f t="shared" si="321"/>
        <v>21374352.867054008</v>
      </c>
      <c r="X1809">
        <f t="shared" si="312"/>
        <v>53435.88216763502</v>
      </c>
      <c r="Y1809">
        <f t="shared" si="313"/>
        <v>300</v>
      </c>
      <c r="Z1809">
        <f t="shared" si="314"/>
        <v>-6317.2500000000018</v>
      </c>
      <c r="AA1809">
        <f t="shared" si="315"/>
        <v>21368035.617054008</v>
      </c>
      <c r="AB1809" s="9">
        <f>IFERROR(AA1809/MAX($A$3:AA1809)-1,"")</f>
        <v>-2.4873359062884681E-3</v>
      </c>
      <c r="AG1809" s="2">
        <f t="shared" si="322"/>
        <v>44329</v>
      </c>
      <c r="AH1809">
        <v>27074508.525221504</v>
      </c>
      <c r="AI1809" s="9">
        <f>AH1809/MAX($AH$2:AH1809)-1</f>
        <v>-2.389045608169893E-2</v>
      </c>
      <c r="AJ1809" s="29">
        <f t="shared" si="316"/>
        <v>1</v>
      </c>
      <c r="AK1809" s="29">
        <f t="shared" si="317"/>
        <v>1</v>
      </c>
      <c r="AL1809" s="30">
        <f t="shared" si="320"/>
        <v>2</v>
      </c>
      <c r="AM1809" s="30">
        <f t="shared" si="318"/>
        <v>2369</v>
      </c>
      <c r="AN1809" s="31">
        <f t="shared" ca="1" si="319"/>
        <v>-2.389045608169893E-2</v>
      </c>
      <c r="AV1809" t="s">
        <v>860</v>
      </c>
      <c r="AW1809" t="s">
        <v>31</v>
      </c>
      <c r="AX1809" s="7">
        <v>43810.423611111109</v>
      </c>
      <c r="AY1809">
        <v>174.25</v>
      </c>
      <c r="AZ1809" s="7">
        <v>43811.385416666664</v>
      </c>
      <c r="BA1809">
        <v>156.5</v>
      </c>
      <c r="BB1809" s="8">
        <v>-0.1019</v>
      </c>
      <c r="BC1809">
        <v>-13709.07</v>
      </c>
      <c r="BD1809" s="8">
        <v>-0.1208</v>
      </c>
      <c r="BE1809">
        <v>651.03030000000001</v>
      </c>
      <c r="BF1809">
        <v>113442.02</v>
      </c>
      <c r="BG1809">
        <v>12674695.17</v>
      </c>
      <c r="BH1809">
        <v>67</v>
      </c>
      <c r="BI1809">
        <v>-204.61</v>
      </c>
      <c r="BJ1809" s="8">
        <v>-0.7581</v>
      </c>
      <c r="BK1809" s="8">
        <v>3.8699999999999998E-2</v>
      </c>
      <c r="BL1809" t="s">
        <v>610</v>
      </c>
    </row>
    <row r="1810" spans="1:64" x14ac:dyDescent="0.45">
      <c r="A1810" t="s">
        <v>1157</v>
      </c>
      <c r="B1810" t="s">
        <v>31</v>
      </c>
      <c r="C1810" s="7">
        <v>43811.600694444445</v>
      </c>
      <c r="D1810">
        <v>250.65</v>
      </c>
      <c r="E1810" s="7">
        <v>43812.388888888891</v>
      </c>
      <c r="F1810">
        <v>414.5</v>
      </c>
      <c r="G1810" s="8">
        <v>0.65369999999999995</v>
      </c>
      <c r="H1810">
        <v>62966.26</v>
      </c>
      <c r="I1810" s="8">
        <v>0.62719999999999998</v>
      </c>
      <c r="J1810">
        <v>400.55259999999998</v>
      </c>
      <c r="K1810">
        <v>100398.49</v>
      </c>
      <c r="L1810">
        <v>10142665.93</v>
      </c>
      <c r="M1810">
        <v>17</v>
      </c>
      <c r="N1810">
        <v>3703.9</v>
      </c>
      <c r="O1810" s="8">
        <v>-1.9199999999999998E-2</v>
      </c>
      <c r="P1810" s="8">
        <v>0.65369999999999995</v>
      </c>
      <c r="Q1810" t="s">
        <v>610</v>
      </c>
      <c r="S1810" s="2">
        <v>43811</v>
      </c>
      <c r="T1810" t="s">
        <v>1157</v>
      </c>
      <c r="U1810">
        <v>250.65</v>
      </c>
      <c r="V1810">
        <v>414.5</v>
      </c>
      <c r="W1810">
        <f t="shared" si="321"/>
        <v>21368035.617054008</v>
      </c>
      <c r="X1810">
        <f t="shared" si="312"/>
        <v>53420.089042635023</v>
      </c>
      <c r="Y1810">
        <f t="shared" si="313"/>
        <v>225</v>
      </c>
      <c r="Z1810">
        <f t="shared" si="314"/>
        <v>35369.662500000006</v>
      </c>
      <c r="AA1810" t="str">
        <f t="shared" si="315"/>
        <v/>
      </c>
      <c r="AB1810" s="9" t="str">
        <f>IFERROR(AA1810/MAX($A$3:AA1810)-1,"")</f>
        <v/>
      </c>
      <c r="AG1810" s="2">
        <f t="shared" si="322"/>
        <v>44330</v>
      </c>
      <c r="AH1810">
        <v>27014010.825221505</v>
      </c>
      <c r="AI1810" s="9">
        <f>AH1810/MAX($AH$2:AH1810)-1</f>
        <v>-2.6071562427548045E-2</v>
      </c>
      <c r="AJ1810" s="29">
        <f t="shared" si="316"/>
        <v>1</v>
      </c>
      <c r="AK1810" s="29">
        <f t="shared" si="317"/>
        <v>1</v>
      </c>
      <c r="AL1810" s="30">
        <f t="shared" si="320"/>
        <v>2</v>
      </c>
      <c r="AM1810" s="30">
        <f t="shared" si="318"/>
        <v>2369</v>
      </c>
      <c r="AN1810" s="31">
        <f t="shared" ca="1" si="319"/>
        <v>-2.6071562427548045E-2</v>
      </c>
      <c r="AV1810" t="s">
        <v>1157</v>
      </c>
      <c r="AW1810" t="s">
        <v>31</v>
      </c>
      <c r="AX1810" s="7">
        <v>43811.600694444445</v>
      </c>
      <c r="AY1810">
        <v>250.65</v>
      </c>
      <c r="AZ1810" s="7">
        <v>43812.388888888891</v>
      </c>
      <c r="BA1810">
        <v>414.5</v>
      </c>
      <c r="BB1810" s="8">
        <v>0.65369999999999995</v>
      </c>
      <c r="BC1810">
        <v>62966.26</v>
      </c>
      <c r="BD1810" s="8">
        <v>0.62719999999999998</v>
      </c>
      <c r="BE1810">
        <v>400.55259999999998</v>
      </c>
      <c r="BF1810">
        <v>100398.49</v>
      </c>
      <c r="BG1810">
        <v>10142665.93</v>
      </c>
      <c r="BH1810">
        <v>17</v>
      </c>
      <c r="BI1810">
        <v>3703.9</v>
      </c>
      <c r="BJ1810" s="8">
        <v>-1.9199999999999998E-2</v>
      </c>
      <c r="BK1810" s="8">
        <v>0.65369999999999995</v>
      </c>
      <c r="BL1810" t="s">
        <v>610</v>
      </c>
    </row>
    <row r="1811" spans="1:64" x14ac:dyDescent="0.45">
      <c r="A1811" t="s">
        <v>1182</v>
      </c>
      <c r="B1811" t="s">
        <v>31</v>
      </c>
      <c r="C1811" s="7">
        <v>43811.614583333336</v>
      </c>
      <c r="D1811">
        <v>243.9</v>
      </c>
      <c r="E1811" s="7">
        <v>43812.388888888891</v>
      </c>
      <c r="F1811">
        <v>350.1</v>
      </c>
      <c r="G1811" s="8">
        <v>0.43540000000000001</v>
      </c>
      <c r="H1811">
        <v>41280.839999999997</v>
      </c>
      <c r="I1811" s="8">
        <v>0.41110000000000002</v>
      </c>
      <c r="J1811">
        <v>411.73790000000002</v>
      </c>
      <c r="K1811">
        <v>100422.86</v>
      </c>
      <c r="L1811">
        <v>10183946.77</v>
      </c>
      <c r="M1811">
        <v>13</v>
      </c>
      <c r="N1811">
        <v>3175.45</v>
      </c>
      <c r="O1811" s="8">
        <v>-0.1103</v>
      </c>
      <c r="P1811" s="8">
        <v>0.43540000000000001</v>
      </c>
      <c r="Q1811" t="s">
        <v>610</v>
      </c>
      <c r="S1811" s="2">
        <v>43811</v>
      </c>
      <c r="T1811" t="s">
        <v>1182</v>
      </c>
      <c r="U1811">
        <v>243.9</v>
      </c>
      <c r="V1811">
        <v>350.1</v>
      </c>
      <c r="W1811">
        <f t="shared" si="321"/>
        <v>21368035.617054008</v>
      </c>
      <c r="X1811">
        <f t="shared" si="312"/>
        <v>53420.089042635023</v>
      </c>
      <c r="Y1811">
        <f t="shared" si="313"/>
        <v>225</v>
      </c>
      <c r="Z1811">
        <f t="shared" si="314"/>
        <v>22558.500000000011</v>
      </c>
      <c r="AA1811">
        <f t="shared" si="315"/>
        <v>21425963.779554009</v>
      </c>
      <c r="AB1811" s="9">
        <f>IFERROR(AA1811/MAX($A$3:AA1811)-1,"")</f>
        <v>0</v>
      </c>
      <c r="AG1811" s="2">
        <f t="shared" si="322"/>
        <v>44331</v>
      </c>
      <c r="AH1811">
        <v>27014010.825221505</v>
      </c>
      <c r="AI1811" s="9">
        <f>AH1811/MAX($AH$2:AH1811)-1</f>
        <v>-2.6071562427548045E-2</v>
      </c>
      <c r="AJ1811" s="29">
        <f t="shared" si="316"/>
        <v>1</v>
      </c>
      <c r="AK1811" s="29">
        <f t="shared" si="317"/>
        <v>1</v>
      </c>
      <c r="AL1811" s="30">
        <f t="shared" si="320"/>
        <v>2</v>
      </c>
      <c r="AM1811" s="30">
        <f t="shared" si="318"/>
        <v>2369</v>
      </c>
      <c r="AN1811" s="31">
        <f t="shared" ca="1" si="319"/>
        <v>-2.6071562427548045E-2</v>
      </c>
      <c r="AV1811" t="s">
        <v>1182</v>
      </c>
      <c r="AW1811" t="s">
        <v>31</v>
      </c>
      <c r="AX1811" s="7">
        <v>43811.614583333336</v>
      </c>
      <c r="AY1811">
        <v>243.9</v>
      </c>
      <c r="AZ1811" s="7">
        <v>43812.388888888891</v>
      </c>
      <c r="BA1811">
        <v>350.1</v>
      </c>
      <c r="BB1811" s="8">
        <v>0.43540000000000001</v>
      </c>
      <c r="BC1811">
        <v>41280.839999999997</v>
      </c>
      <c r="BD1811" s="8">
        <v>0.41110000000000002</v>
      </c>
      <c r="BE1811">
        <v>411.73790000000002</v>
      </c>
      <c r="BF1811">
        <v>100422.86</v>
      </c>
      <c r="BG1811">
        <v>10183946.77</v>
      </c>
      <c r="BH1811">
        <v>13</v>
      </c>
      <c r="BI1811">
        <v>3175.45</v>
      </c>
      <c r="BJ1811" s="8">
        <v>-0.1103</v>
      </c>
      <c r="BK1811" s="8">
        <v>0.43540000000000001</v>
      </c>
      <c r="BL1811" t="s">
        <v>610</v>
      </c>
    </row>
    <row r="1812" spans="1:64" x14ac:dyDescent="0.45">
      <c r="A1812" t="s">
        <v>866</v>
      </c>
      <c r="B1812" t="s">
        <v>31</v>
      </c>
      <c r="C1812" s="7">
        <v>43812.395833333336</v>
      </c>
      <c r="D1812">
        <v>248.15</v>
      </c>
      <c r="E1812" s="7">
        <v>43815.385416666664</v>
      </c>
      <c r="F1812">
        <v>352</v>
      </c>
      <c r="G1812" s="8">
        <v>0.41849999999999998</v>
      </c>
      <c r="H1812">
        <v>44704.51</v>
      </c>
      <c r="I1812" s="8">
        <v>0.39429999999999998</v>
      </c>
      <c r="J1812">
        <v>456.87479999999999</v>
      </c>
      <c r="K1812">
        <v>113373.48</v>
      </c>
      <c r="L1812">
        <v>12719399.689999999</v>
      </c>
      <c r="M1812">
        <v>75</v>
      </c>
      <c r="N1812">
        <v>596.05999999999995</v>
      </c>
      <c r="O1812" s="8">
        <v>-7.9799999999999996E-2</v>
      </c>
      <c r="P1812" s="8">
        <v>0.77310000000000001</v>
      </c>
      <c r="Q1812" t="s">
        <v>610</v>
      </c>
      <c r="S1812" s="2">
        <v>43812</v>
      </c>
      <c r="T1812" t="s">
        <v>866</v>
      </c>
      <c r="U1812">
        <v>248.15</v>
      </c>
      <c r="V1812">
        <v>352</v>
      </c>
      <c r="W1812">
        <f t="shared" si="321"/>
        <v>21425963.779554009</v>
      </c>
      <c r="X1812">
        <f t="shared" si="312"/>
        <v>53564.909448885024</v>
      </c>
      <c r="Y1812">
        <f t="shared" si="313"/>
        <v>225</v>
      </c>
      <c r="Z1812">
        <f t="shared" si="314"/>
        <v>22015.912499999999</v>
      </c>
      <c r="AA1812" t="str">
        <f t="shared" si="315"/>
        <v/>
      </c>
      <c r="AB1812" s="9" t="str">
        <f>IFERROR(AA1812/MAX($A$3:AA1812)-1,"")</f>
        <v/>
      </c>
      <c r="AG1812" s="2">
        <f t="shared" si="322"/>
        <v>44332</v>
      </c>
      <c r="AH1812">
        <v>27014010.825221505</v>
      </c>
      <c r="AI1812" s="9">
        <f>AH1812/MAX($AH$2:AH1812)-1</f>
        <v>-2.6071562427548045E-2</v>
      </c>
      <c r="AJ1812" s="29">
        <f t="shared" si="316"/>
        <v>1</v>
      </c>
      <c r="AK1812" s="29">
        <f t="shared" si="317"/>
        <v>1</v>
      </c>
      <c r="AL1812" s="30">
        <f t="shared" si="320"/>
        <v>2</v>
      </c>
      <c r="AM1812" s="30">
        <f t="shared" si="318"/>
        <v>2369</v>
      </c>
      <c r="AN1812" s="31">
        <f t="shared" ca="1" si="319"/>
        <v>-2.6071562427548045E-2</v>
      </c>
      <c r="AV1812" t="s">
        <v>866</v>
      </c>
      <c r="AW1812" t="s">
        <v>31</v>
      </c>
      <c r="AX1812" s="7">
        <v>43812.395833333336</v>
      </c>
      <c r="AY1812">
        <v>248.15</v>
      </c>
      <c r="AZ1812" s="7">
        <v>43815.385416666664</v>
      </c>
      <c r="BA1812">
        <v>352</v>
      </c>
      <c r="BB1812" s="8">
        <v>0.41849999999999998</v>
      </c>
      <c r="BC1812">
        <v>44704.51</v>
      </c>
      <c r="BD1812" s="8">
        <v>0.39429999999999998</v>
      </c>
      <c r="BE1812">
        <v>456.87479999999999</v>
      </c>
      <c r="BF1812">
        <v>113373.48</v>
      </c>
      <c r="BG1812">
        <v>12719399.689999999</v>
      </c>
      <c r="BH1812">
        <v>75</v>
      </c>
      <c r="BI1812">
        <v>596.05999999999995</v>
      </c>
      <c r="BJ1812" s="8">
        <v>-7.9799999999999996E-2</v>
      </c>
      <c r="BK1812" s="8">
        <v>0.77310000000000001</v>
      </c>
      <c r="BL1812" t="s">
        <v>610</v>
      </c>
    </row>
    <row r="1813" spans="1:64" x14ac:dyDescent="0.45">
      <c r="A1813" t="s">
        <v>762</v>
      </c>
      <c r="B1813" t="s">
        <v>31</v>
      </c>
      <c r="C1813" s="7">
        <v>43812.440972222219</v>
      </c>
      <c r="D1813">
        <v>235</v>
      </c>
      <c r="E1813" s="7">
        <v>43815.385416666664</v>
      </c>
      <c r="F1813">
        <v>293.5</v>
      </c>
      <c r="G1813" s="8">
        <v>0.24890000000000001</v>
      </c>
      <c r="H1813">
        <v>25684.37</v>
      </c>
      <c r="I1813" s="8">
        <v>0.22639999999999999</v>
      </c>
      <c r="J1813">
        <v>482.65289999999999</v>
      </c>
      <c r="K1813">
        <v>113423.42</v>
      </c>
      <c r="L1813">
        <v>12745084.060000001</v>
      </c>
      <c r="M1813">
        <v>62</v>
      </c>
      <c r="N1813">
        <v>414.26</v>
      </c>
      <c r="O1813" s="8">
        <v>-0.1119</v>
      </c>
      <c r="P1813" s="8">
        <v>0.59699999999999998</v>
      </c>
      <c r="Q1813" t="s">
        <v>610</v>
      </c>
      <c r="S1813" s="2">
        <v>43812</v>
      </c>
      <c r="T1813" t="s">
        <v>762</v>
      </c>
      <c r="U1813">
        <v>235</v>
      </c>
      <c r="V1813">
        <v>293.5</v>
      </c>
      <c r="W1813">
        <f t="shared" si="321"/>
        <v>21425963.779554009</v>
      </c>
      <c r="X1813">
        <f t="shared" si="312"/>
        <v>53564.909448885024</v>
      </c>
      <c r="Y1813">
        <f t="shared" si="313"/>
        <v>225</v>
      </c>
      <c r="Z1813">
        <f t="shared" si="314"/>
        <v>11973.375</v>
      </c>
      <c r="AA1813" t="str">
        <f t="shared" si="315"/>
        <v/>
      </c>
      <c r="AB1813" s="9" t="str">
        <f>IFERROR(AA1813/MAX($A$3:AA1813)-1,"")</f>
        <v/>
      </c>
      <c r="AG1813" s="2">
        <f t="shared" si="322"/>
        <v>44333</v>
      </c>
      <c r="AH1813">
        <v>27669535.787721504</v>
      </c>
      <c r="AI1813" s="9">
        <f>AH1813/MAX($AH$2:AH1813)-1</f>
        <v>-2.4381076751980313E-3</v>
      </c>
      <c r="AJ1813" s="29">
        <f t="shared" si="316"/>
        <v>1</v>
      </c>
      <c r="AK1813" s="29">
        <f t="shared" si="317"/>
        <v>1</v>
      </c>
      <c r="AL1813" s="30">
        <f t="shared" si="320"/>
        <v>2</v>
      </c>
      <c r="AM1813" s="30">
        <f t="shared" si="318"/>
        <v>2369</v>
      </c>
      <c r="AN1813" s="31">
        <f t="shared" ca="1" si="319"/>
        <v>-2.4381076751980313E-3</v>
      </c>
      <c r="AV1813" t="s">
        <v>762</v>
      </c>
      <c r="AW1813" t="s">
        <v>31</v>
      </c>
      <c r="AX1813" s="7">
        <v>43812.440972222219</v>
      </c>
      <c r="AY1813">
        <v>235</v>
      </c>
      <c r="AZ1813" s="7">
        <v>43815.385416666664</v>
      </c>
      <c r="BA1813">
        <v>293.5</v>
      </c>
      <c r="BB1813" s="8">
        <v>0.24890000000000001</v>
      </c>
      <c r="BC1813">
        <v>25684.37</v>
      </c>
      <c r="BD1813" s="8">
        <v>0.22639999999999999</v>
      </c>
      <c r="BE1813">
        <v>482.65289999999999</v>
      </c>
      <c r="BF1813">
        <v>113423.42</v>
      </c>
      <c r="BG1813">
        <v>12745084.060000001</v>
      </c>
      <c r="BH1813">
        <v>62</v>
      </c>
      <c r="BI1813">
        <v>414.26</v>
      </c>
      <c r="BJ1813" s="8">
        <v>-0.1119</v>
      </c>
      <c r="BK1813" s="8">
        <v>0.59699999999999998</v>
      </c>
      <c r="BL1813" t="s">
        <v>610</v>
      </c>
    </row>
    <row r="1814" spans="1:64" x14ac:dyDescent="0.45">
      <c r="A1814" t="s">
        <v>762</v>
      </c>
      <c r="B1814" t="s">
        <v>31</v>
      </c>
      <c r="C1814" s="7">
        <v>43812.524305555555</v>
      </c>
      <c r="D1814">
        <v>276.05</v>
      </c>
      <c r="E1814" s="7">
        <v>43815.388888888891</v>
      </c>
      <c r="F1814">
        <v>282</v>
      </c>
      <c r="G1814" s="8">
        <v>2.1600000000000001E-2</v>
      </c>
      <c r="H1814">
        <v>135.08000000000001</v>
      </c>
      <c r="I1814" s="8">
        <v>1.2999999999999999E-3</v>
      </c>
      <c r="J1814">
        <v>365.58499999999998</v>
      </c>
      <c r="K1814">
        <v>100919.73</v>
      </c>
      <c r="L1814">
        <v>10184081.85</v>
      </c>
      <c r="M1814">
        <v>39</v>
      </c>
      <c r="N1814">
        <v>3.46</v>
      </c>
      <c r="O1814" s="8">
        <v>-6.8599999999999994E-2</v>
      </c>
      <c r="P1814" s="8">
        <v>0.35949999999999999</v>
      </c>
      <c r="Q1814" t="s">
        <v>610</v>
      </c>
      <c r="S1814" s="2">
        <v>43812</v>
      </c>
      <c r="T1814" t="s">
        <v>762</v>
      </c>
      <c r="U1814">
        <v>276.05</v>
      </c>
      <c r="V1814">
        <v>282</v>
      </c>
      <c r="W1814">
        <f t="shared" si="321"/>
        <v>21425963.779554009</v>
      </c>
      <c r="X1814">
        <f t="shared" si="312"/>
        <v>53564.909448885024</v>
      </c>
      <c r="Y1814">
        <f t="shared" si="313"/>
        <v>200</v>
      </c>
      <c r="Z1814">
        <f t="shared" si="314"/>
        <v>73.900000000003274</v>
      </c>
      <c r="AA1814" t="str">
        <f t="shared" si="315"/>
        <v/>
      </c>
      <c r="AB1814" s="9" t="str">
        <f>IFERROR(AA1814/MAX($A$3:AA1814)-1,"")</f>
        <v/>
      </c>
      <c r="AG1814" s="2">
        <f t="shared" si="322"/>
        <v>44334</v>
      </c>
      <c r="AH1814">
        <v>27669535.787721504</v>
      </c>
      <c r="AI1814" s="9">
        <f>AH1814/MAX($AH$2:AH1814)-1</f>
        <v>-2.4381076751980313E-3</v>
      </c>
      <c r="AJ1814" s="29">
        <f t="shared" si="316"/>
        <v>1</v>
      </c>
      <c r="AK1814" s="29">
        <f t="shared" si="317"/>
        <v>1</v>
      </c>
      <c r="AL1814" s="30">
        <f t="shared" si="320"/>
        <v>2</v>
      </c>
      <c r="AM1814" s="30">
        <f t="shared" si="318"/>
        <v>2369</v>
      </c>
      <c r="AN1814" s="31">
        <f t="shared" ca="1" si="319"/>
        <v>-2.4381076751980313E-3</v>
      </c>
      <c r="AV1814" t="s">
        <v>762</v>
      </c>
      <c r="AW1814" t="s">
        <v>31</v>
      </c>
      <c r="AX1814" s="7">
        <v>43812.524305555555</v>
      </c>
      <c r="AY1814">
        <v>276.05</v>
      </c>
      <c r="AZ1814" s="7">
        <v>43815.388888888891</v>
      </c>
      <c r="BA1814">
        <v>282</v>
      </c>
      <c r="BB1814" s="8">
        <v>2.1600000000000001E-2</v>
      </c>
      <c r="BC1814">
        <v>135.08000000000001</v>
      </c>
      <c r="BD1814" s="8">
        <v>1.2999999999999999E-3</v>
      </c>
      <c r="BE1814">
        <v>365.58499999999998</v>
      </c>
      <c r="BF1814">
        <v>100919.73</v>
      </c>
      <c r="BG1814">
        <v>10184081.85</v>
      </c>
      <c r="BH1814">
        <v>39</v>
      </c>
      <c r="BI1814">
        <v>3.46</v>
      </c>
      <c r="BJ1814" s="8">
        <v>-6.8599999999999994E-2</v>
      </c>
      <c r="BK1814" s="8">
        <v>0.35949999999999999</v>
      </c>
      <c r="BL1814" t="s">
        <v>610</v>
      </c>
    </row>
    <row r="1815" spans="1:64" x14ac:dyDescent="0.45">
      <c r="A1815" t="s">
        <v>859</v>
      </c>
      <c r="B1815" t="s">
        <v>31</v>
      </c>
      <c r="C1815" s="7">
        <v>43812.541666666664</v>
      </c>
      <c r="D1815">
        <v>304.3</v>
      </c>
      <c r="E1815" s="7">
        <v>43815.388888888891</v>
      </c>
      <c r="F1815">
        <v>229.45</v>
      </c>
      <c r="G1815" s="8">
        <v>-0.246</v>
      </c>
      <c r="H1815">
        <v>-26606.639999999999</v>
      </c>
      <c r="I1815" s="8">
        <v>-0.26350000000000001</v>
      </c>
      <c r="J1815">
        <v>331.80540000000002</v>
      </c>
      <c r="K1815">
        <v>100968.37</v>
      </c>
      <c r="L1815">
        <v>10157475.210000001</v>
      </c>
      <c r="M1815">
        <v>34</v>
      </c>
      <c r="N1815">
        <v>-782.55</v>
      </c>
      <c r="O1815" s="8">
        <v>-0.28360000000000002</v>
      </c>
      <c r="P1815" s="8">
        <v>5.9799999999999999E-2</v>
      </c>
      <c r="Q1815" t="s">
        <v>610</v>
      </c>
      <c r="S1815" s="2">
        <v>43812</v>
      </c>
      <c r="T1815" t="s">
        <v>859</v>
      </c>
      <c r="U1815">
        <v>304.3</v>
      </c>
      <c r="V1815">
        <v>229.45</v>
      </c>
      <c r="W1815">
        <f t="shared" si="321"/>
        <v>21425963.779554009</v>
      </c>
      <c r="X1815">
        <f t="shared" si="312"/>
        <v>53564.909448885024</v>
      </c>
      <c r="Y1815">
        <f t="shared" si="313"/>
        <v>175</v>
      </c>
      <c r="Z1815">
        <f t="shared" si="314"/>
        <v>-14032.812500000005</v>
      </c>
      <c r="AA1815">
        <f t="shared" si="315"/>
        <v>21445994.154554009</v>
      </c>
      <c r="AB1815" s="9">
        <f>IFERROR(AA1815/MAX($A$3:AA1815)-1,"")</f>
        <v>0</v>
      </c>
      <c r="AG1815" s="2">
        <f t="shared" si="322"/>
        <v>44335</v>
      </c>
      <c r="AH1815">
        <v>27669535.787721504</v>
      </c>
      <c r="AI1815" s="9">
        <f>AH1815/MAX($AH$2:AH1815)-1</f>
        <v>-2.4381076751980313E-3</v>
      </c>
      <c r="AJ1815" s="29">
        <f t="shared" si="316"/>
        <v>1</v>
      </c>
      <c r="AK1815" s="29">
        <f t="shared" si="317"/>
        <v>1</v>
      </c>
      <c r="AL1815" s="30">
        <f t="shared" si="320"/>
        <v>2</v>
      </c>
      <c r="AM1815" s="30">
        <f t="shared" si="318"/>
        <v>2369</v>
      </c>
      <c r="AN1815" s="31">
        <f t="shared" ca="1" si="319"/>
        <v>-2.4381076751980313E-3</v>
      </c>
      <c r="AV1815" t="s">
        <v>859</v>
      </c>
      <c r="AW1815" t="s">
        <v>31</v>
      </c>
      <c r="AX1815" s="7">
        <v>43812.541666666664</v>
      </c>
      <c r="AY1815">
        <v>304.3</v>
      </c>
      <c r="AZ1815" s="7">
        <v>43815.388888888891</v>
      </c>
      <c r="BA1815">
        <v>229.45</v>
      </c>
      <c r="BB1815" s="8">
        <v>-0.246</v>
      </c>
      <c r="BC1815">
        <v>-26606.639999999999</v>
      </c>
      <c r="BD1815" s="8">
        <v>-0.26350000000000001</v>
      </c>
      <c r="BE1815">
        <v>331.80540000000002</v>
      </c>
      <c r="BF1815">
        <v>100968.37</v>
      </c>
      <c r="BG1815">
        <v>10157475.210000001</v>
      </c>
      <c r="BH1815">
        <v>34</v>
      </c>
      <c r="BI1815">
        <v>-782.55</v>
      </c>
      <c r="BJ1815" s="8">
        <v>-0.28360000000000002</v>
      </c>
      <c r="BK1815" s="8">
        <v>5.9799999999999999E-2</v>
      </c>
      <c r="BL1815" t="s">
        <v>610</v>
      </c>
    </row>
    <row r="1816" spans="1:64" x14ac:dyDescent="0.45">
      <c r="A1816" t="s">
        <v>759</v>
      </c>
      <c r="B1816" t="s">
        <v>31</v>
      </c>
      <c r="C1816" s="7">
        <v>43815.395833333336</v>
      </c>
      <c r="D1816">
        <v>233.95</v>
      </c>
      <c r="E1816" s="7">
        <v>43816.385416666664</v>
      </c>
      <c r="F1816">
        <v>166.15</v>
      </c>
      <c r="G1816" s="8">
        <v>-0.2898</v>
      </c>
      <c r="H1816">
        <v>-34903.18</v>
      </c>
      <c r="I1816" s="8">
        <v>-0.30690000000000001</v>
      </c>
      <c r="J1816">
        <v>486.11</v>
      </c>
      <c r="K1816">
        <v>113725.42</v>
      </c>
      <c r="L1816">
        <v>12710180.880000001</v>
      </c>
      <c r="M1816">
        <v>75</v>
      </c>
      <c r="N1816">
        <v>-465.38</v>
      </c>
      <c r="O1816" s="8">
        <v>-0.2898</v>
      </c>
      <c r="P1816" s="8">
        <v>0.15409999999999999</v>
      </c>
      <c r="Q1816" t="s">
        <v>610</v>
      </c>
      <c r="S1816" s="2">
        <v>43815</v>
      </c>
      <c r="T1816" t="s">
        <v>759</v>
      </c>
      <c r="U1816">
        <v>233.95</v>
      </c>
      <c r="V1816">
        <v>166.15</v>
      </c>
      <c r="W1816">
        <f t="shared" si="321"/>
        <v>21445994.154554009</v>
      </c>
      <c r="X1816">
        <f t="shared" si="312"/>
        <v>53614.985386385022</v>
      </c>
      <c r="Y1816">
        <f t="shared" si="313"/>
        <v>225</v>
      </c>
      <c r="Z1816">
        <f t="shared" si="314"/>
        <v>-16155.224999999997</v>
      </c>
      <c r="AA1816">
        <f t="shared" si="315"/>
        <v>21429838.929554008</v>
      </c>
      <c r="AB1816" s="9">
        <f>IFERROR(AA1816/MAX($A$3:AA1816)-1,"")</f>
        <v>-7.5329802309820337E-4</v>
      </c>
      <c r="AG1816" s="2">
        <f t="shared" si="322"/>
        <v>44336</v>
      </c>
      <c r="AH1816">
        <v>27669535.787721504</v>
      </c>
      <c r="AI1816" s="9">
        <f>AH1816/MAX($AH$2:AH1816)-1</f>
        <v>-2.4381076751980313E-3</v>
      </c>
      <c r="AJ1816" s="29">
        <f t="shared" si="316"/>
        <v>1</v>
      </c>
      <c r="AK1816" s="29">
        <f t="shared" si="317"/>
        <v>1</v>
      </c>
      <c r="AL1816" s="30">
        <f t="shared" si="320"/>
        <v>2</v>
      </c>
      <c r="AM1816" s="30">
        <f t="shared" si="318"/>
        <v>2369</v>
      </c>
      <c r="AN1816" s="31">
        <f t="shared" ca="1" si="319"/>
        <v>-2.4381076751980313E-3</v>
      </c>
      <c r="AV1816" t="s">
        <v>759</v>
      </c>
      <c r="AW1816" t="s">
        <v>31</v>
      </c>
      <c r="AX1816" s="7">
        <v>43815.395833333336</v>
      </c>
      <c r="AY1816">
        <v>233.95</v>
      </c>
      <c r="AZ1816" s="7">
        <v>43816.385416666664</v>
      </c>
      <c r="BA1816">
        <v>166.15</v>
      </c>
      <c r="BB1816" s="8">
        <v>-0.2898</v>
      </c>
      <c r="BC1816">
        <v>-34903.18</v>
      </c>
      <c r="BD1816" s="8">
        <v>-0.30690000000000001</v>
      </c>
      <c r="BE1816">
        <v>486.11</v>
      </c>
      <c r="BF1816">
        <v>113725.42</v>
      </c>
      <c r="BG1816">
        <v>12710180.880000001</v>
      </c>
      <c r="BH1816">
        <v>75</v>
      </c>
      <c r="BI1816">
        <v>-465.38</v>
      </c>
      <c r="BJ1816" s="8">
        <v>-0.2898</v>
      </c>
      <c r="BK1816" s="8">
        <v>0.15409999999999999</v>
      </c>
      <c r="BL1816" t="s">
        <v>610</v>
      </c>
    </row>
    <row r="1817" spans="1:64" x14ac:dyDescent="0.45">
      <c r="A1817" t="s">
        <v>842</v>
      </c>
      <c r="B1817" t="s">
        <v>31</v>
      </c>
      <c r="C1817" s="7">
        <v>43816.434027777781</v>
      </c>
      <c r="D1817">
        <v>193.65</v>
      </c>
      <c r="E1817" s="7">
        <v>43817.388888888891</v>
      </c>
      <c r="F1817">
        <v>135.44999999999999</v>
      </c>
      <c r="G1817" s="8">
        <v>-0.30049999999999999</v>
      </c>
      <c r="H1817">
        <v>-32003.7</v>
      </c>
      <c r="I1817" s="8">
        <v>-0.3175</v>
      </c>
      <c r="J1817">
        <v>520.4615</v>
      </c>
      <c r="K1817">
        <v>100787.38</v>
      </c>
      <c r="L1817">
        <v>10125471.51</v>
      </c>
      <c r="M1817">
        <v>65</v>
      </c>
      <c r="N1817">
        <v>-492.36</v>
      </c>
      <c r="O1817" s="8">
        <v>-0.308</v>
      </c>
      <c r="P1817" s="8">
        <v>3.2300000000000002E-2</v>
      </c>
      <c r="Q1817" t="s">
        <v>610</v>
      </c>
      <c r="S1817" s="2">
        <v>43816</v>
      </c>
      <c r="T1817" t="s">
        <v>842</v>
      </c>
      <c r="U1817">
        <v>193.65</v>
      </c>
      <c r="V1817">
        <v>135.44999999999999</v>
      </c>
      <c r="W1817">
        <f t="shared" si="321"/>
        <v>21429838.929554008</v>
      </c>
      <c r="X1817">
        <f t="shared" si="312"/>
        <v>53574.59732388502</v>
      </c>
      <c r="Y1817">
        <f t="shared" si="313"/>
        <v>275</v>
      </c>
      <c r="Z1817">
        <f t="shared" si="314"/>
        <v>-16910.025000000005</v>
      </c>
      <c r="AA1817">
        <f t="shared" si="315"/>
        <v>21412928.904554009</v>
      </c>
      <c r="AB1817" s="9">
        <f>IFERROR(AA1817/MAX($A$3:AA1817)-1,"")</f>
        <v>-1.5417914302181535E-3</v>
      </c>
      <c r="AG1817" s="2">
        <f t="shared" si="322"/>
        <v>44337</v>
      </c>
      <c r="AH1817">
        <v>28036729.275221504</v>
      </c>
      <c r="AI1817" s="9">
        <f>AH1817/MAX($AH$2:AH1817)-1</f>
        <v>0</v>
      </c>
      <c r="AJ1817" s="29">
        <f t="shared" si="316"/>
        <v>1</v>
      </c>
      <c r="AK1817" s="29">
        <f t="shared" si="317"/>
        <v>1</v>
      </c>
      <c r="AL1817" s="30">
        <f t="shared" si="320"/>
        <v>2</v>
      </c>
      <c r="AM1817" s="30">
        <f t="shared" si="318"/>
        <v>2369</v>
      </c>
      <c r="AN1817" s="31">
        <f t="shared" ca="1" si="319"/>
        <v>0</v>
      </c>
      <c r="AV1817" t="s">
        <v>842</v>
      </c>
      <c r="AW1817" t="s">
        <v>31</v>
      </c>
      <c r="AX1817" s="7">
        <v>43816.434027777781</v>
      </c>
      <c r="AY1817">
        <v>193.65</v>
      </c>
      <c r="AZ1817" s="7">
        <v>43817.388888888891</v>
      </c>
      <c r="BA1817">
        <v>135.44999999999999</v>
      </c>
      <c r="BB1817" s="8">
        <v>-0.30049999999999999</v>
      </c>
      <c r="BC1817">
        <v>-32003.7</v>
      </c>
      <c r="BD1817" s="8">
        <v>-0.3175</v>
      </c>
      <c r="BE1817">
        <v>520.4615</v>
      </c>
      <c r="BF1817">
        <v>100787.38</v>
      </c>
      <c r="BG1817">
        <v>10125471.51</v>
      </c>
      <c r="BH1817">
        <v>65</v>
      </c>
      <c r="BI1817">
        <v>-492.36</v>
      </c>
      <c r="BJ1817" s="8">
        <v>-0.308</v>
      </c>
      <c r="BK1817" s="8">
        <v>3.2300000000000002E-2</v>
      </c>
      <c r="BL1817" t="s">
        <v>610</v>
      </c>
    </row>
    <row r="1818" spans="1:64" x14ac:dyDescent="0.45">
      <c r="A1818" t="s">
        <v>753</v>
      </c>
      <c r="B1818" t="s">
        <v>31</v>
      </c>
      <c r="C1818" s="7">
        <v>43817.395833333336</v>
      </c>
      <c r="D1818">
        <v>153.6</v>
      </c>
      <c r="E1818" s="7">
        <v>43818.385416666664</v>
      </c>
      <c r="F1818">
        <v>73.400000000000006</v>
      </c>
      <c r="G1818" s="8">
        <v>-0.52210000000000001</v>
      </c>
      <c r="H1818">
        <v>-60967.08</v>
      </c>
      <c r="I1818" s="8">
        <v>-0.53690000000000004</v>
      </c>
      <c r="J1818">
        <v>739.26369999999997</v>
      </c>
      <c r="K1818">
        <v>113550.91</v>
      </c>
      <c r="L1818">
        <v>12649213.800000001</v>
      </c>
      <c r="M1818">
        <v>75</v>
      </c>
      <c r="N1818">
        <v>-812.89</v>
      </c>
      <c r="O1818" s="8">
        <v>-0.69499999999999995</v>
      </c>
      <c r="P1818" s="8">
        <v>0.14449999999999999</v>
      </c>
      <c r="Q1818" t="s">
        <v>610</v>
      </c>
      <c r="S1818" s="2">
        <v>43817</v>
      </c>
      <c r="T1818" t="s">
        <v>753</v>
      </c>
      <c r="U1818">
        <v>153.6</v>
      </c>
      <c r="V1818">
        <v>73.400000000000006</v>
      </c>
      <c r="W1818">
        <f t="shared" si="321"/>
        <v>21412928.904554009</v>
      </c>
      <c r="X1818">
        <f t="shared" si="312"/>
        <v>53532.322261385023</v>
      </c>
      <c r="Y1818">
        <f t="shared" si="313"/>
        <v>350</v>
      </c>
      <c r="Z1818">
        <f t="shared" si="314"/>
        <v>-28864.499999999996</v>
      </c>
      <c r="AA1818" t="str">
        <f t="shared" si="315"/>
        <v/>
      </c>
      <c r="AB1818" s="9" t="str">
        <f>IFERROR(AA1818/MAX($A$3:AA1818)-1,"")</f>
        <v/>
      </c>
      <c r="AG1818" s="2">
        <f t="shared" si="322"/>
        <v>44338</v>
      </c>
      <c r="AH1818">
        <v>28036729.275221504</v>
      </c>
      <c r="AI1818" s="9">
        <f>AH1818/MAX($AH$2:AH1818)-1</f>
        <v>0</v>
      </c>
      <c r="AJ1818" s="29">
        <f t="shared" si="316"/>
        <v>1</v>
      </c>
      <c r="AK1818" s="29">
        <f t="shared" si="317"/>
        <v>1</v>
      </c>
      <c r="AL1818" s="30">
        <f t="shared" si="320"/>
        <v>2</v>
      </c>
      <c r="AM1818" s="30">
        <f t="shared" si="318"/>
        <v>2369</v>
      </c>
      <c r="AN1818" s="31">
        <f t="shared" ca="1" si="319"/>
        <v>0</v>
      </c>
      <c r="AV1818" t="s">
        <v>753</v>
      </c>
      <c r="AW1818" t="s">
        <v>31</v>
      </c>
      <c r="AX1818" s="7">
        <v>43817.395833333336</v>
      </c>
      <c r="AY1818">
        <v>153.6</v>
      </c>
      <c r="AZ1818" s="7">
        <v>43818.385416666664</v>
      </c>
      <c r="BA1818">
        <v>73.400000000000006</v>
      </c>
      <c r="BB1818" s="8">
        <v>-0.52210000000000001</v>
      </c>
      <c r="BC1818">
        <v>-60967.08</v>
      </c>
      <c r="BD1818" s="8">
        <v>-0.53690000000000004</v>
      </c>
      <c r="BE1818">
        <v>739.26369999999997</v>
      </c>
      <c r="BF1818">
        <v>113550.91</v>
      </c>
      <c r="BG1818">
        <v>12649213.800000001</v>
      </c>
      <c r="BH1818">
        <v>75</v>
      </c>
      <c r="BI1818">
        <v>-812.89</v>
      </c>
      <c r="BJ1818" s="8">
        <v>-0.69499999999999995</v>
      </c>
      <c r="BK1818" s="8">
        <v>0.14449999999999999</v>
      </c>
      <c r="BL1818" t="s">
        <v>610</v>
      </c>
    </row>
    <row r="1819" spans="1:64" x14ac:dyDescent="0.45">
      <c r="A1819" t="s">
        <v>759</v>
      </c>
      <c r="B1819" t="s">
        <v>31</v>
      </c>
      <c r="C1819" s="7">
        <v>43817.420138888891</v>
      </c>
      <c r="D1819">
        <v>116.3</v>
      </c>
      <c r="E1819" s="7">
        <v>43818.385416666664</v>
      </c>
      <c r="F1819">
        <v>39.049999999999997</v>
      </c>
      <c r="G1819" s="8">
        <v>-0.66420000000000001</v>
      </c>
      <c r="H1819">
        <v>-76931.320000000007</v>
      </c>
      <c r="I1819" s="8">
        <v>-0.67759999999999998</v>
      </c>
      <c r="J1819">
        <v>976.24239999999998</v>
      </c>
      <c r="K1819">
        <v>113536.99</v>
      </c>
      <c r="L1819">
        <v>12572282.49</v>
      </c>
      <c r="M1819">
        <v>68</v>
      </c>
      <c r="N1819">
        <v>-1131.3399999999999</v>
      </c>
      <c r="O1819" s="8">
        <v>-0.78459999999999996</v>
      </c>
      <c r="P1819" s="8">
        <v>6.6199999999999995E-2</v>
      </c>
      <c r="Q1819" t="s">
        <v>610</v>
      </c>
      <c r="S1819" s="2">
        <v>43817</v>
      </c>
      <c r="T1819" t="s">
        <v>759</v>
      </c>
      <c r="U1819">
        <v>116.3</v>
      </c>
      <c r="V1819">
        <v>39.049999999999997</v>
      </c>
      <c r="W1819">
        <f t="shared" si="321"/>
        <v>21412928.904554009</v>
      </c>
      <c r="X1819">
        <f t="shared" si="312"/>
        <v>53532.322261385023</v>
      </c>
      <c r="Y1819">
        <f t="shared" si="313"/>
        <v>450</v>
      </c>
      <c r="Z1819">
        <f t="shared" si="314"/>
        <v>-35461.574999999997</v>
      </c>
      <c r="AA1819">
        <f t="shared" si="315"/>
        <v>21348602.82955401</v>
      </c>
      <c r="AB1819" s="9">
        <f>IFERROR(AA1819/MAX($A$3:AA1819)-1,"")</f>
        <v>-4.5412362000163409E-3</v>
      </c>
      <c r="AG1819" s="2">
        <f t="shared" si="322"/>
        <v>44339</v>
      </c>
      <c r="AH1819">
        <v>28036729.275221504</v>
      </c>
      <c r="AI1819" s="9">
        <f>AH1819/MAX($AH$2:AH1819)-1</f>
        <v>0</v>
      </c>
      <c r="AJ1819" s="29">
        <f t="shared" si="316"/>
        <v>1</v>
      </c>
      <c r="AK1819" s="29">
        <f t="shared" si="317"/>
        <v>1</v>
      </c>
      <c r="AL1819" s="30">
        <f t="shared" si="320"/>
        <v>2</v>
      </c>
      <c r="AM1819" s="30">
        <f t="shared" si="318"/>
        <v>2369</v>
      </c>
      <c r="AN1819" s="31">
        <f t="shared" ca="1" si="319"/>
        <v>0</v>
      </c>
      <c r="AV1819" t="s">
        <v>759</v>
      </c>
      <c r="AW1819" t="s">
        <v>31</v>
      </c>
      <c r="AX1819" s="7">
        <v>43817.420138888891</v>
      </c>
      <c r="AY1819">
        <v>116.3</v>
      </c>
      <c r="AZ1819" s="7">
        <v>43818.385416666664</v>
      </c>
      <c r="BA1819">
        <v>39.049999999999997</v>
      </c>
      <c r="BB1819" s="8">
        <v>-0.66420000000000001</v>
      </c>
      <c r="BC1819">
        <v>-76931.320000000007</v>
      </c>
      <c r="BD1819" s="8">
        <v>-0.67759999999999998</v>
      </c>
      <c r="BE1819">
        <v>976.24239999999998</v>
      </c>
      <c r="BF1819">
        <v>113536.99</v>
      </c>
      <c r="BG1819">
        <v>12572282.49</v>
      </c>
      <c r="BH1819">
        <v>68</v>
      </c>
      <c r="BI1819">
        <v>-1131.3399999999999</v>
      </c>
      <c r="BJ1819" s="8">
        <v>-0.78459999999999996</v>
      </c>
      <c r="BK1819" s="8">
        <v>6.6199999999999995E-2</v>
      </c>
      <c r="BL1819" t="s">
        <v>610</v>
      </c>
    </row>
    <row r="1820" spans="1:64" x14ac:dyDescent="0.45">
      <c r="A1820" t="s">
        <v>753</v>
      </c>
      <c r="B1820" t="s">
        <v>31</v>
      </c>
      <c r="C1820" s="7">
        <v>43818.395833333336</v>
      </c>
      <c r="D1820">
        <v>79</v>
      </c>
      <c r="E1820" s="7">
        <v>43818.635416666664</v>
      </c>
      <c r="F1820">
        <v>0.1</v>
      </c>
      <c r="G1820" s="8">
        <v>-0.99870000000000003</v>
      </c>
      <c r="H1820">
        <v>-113848.59</v>
      </c>
      <c r="I1820" s="8">
        <v>-1.0086999999999999</v>
      </c>
      <c r="J1820">
        <v>1428.625</v>
      </c>
      <c r="K1820">
        <v>112861.41</v>
      </c>
      <c r="L1820">
        <v>12458433.890000001</v>
      </c>
      <c r="M1820">
        <v>70</v>
      </c>
      <c r="N1820">
        <v>-1626.41</v>
      </c>
      <c r="O1820" s="8">
        <v>-0.99870000000000003</v>
      </c>
      <c r="P1820" s="8">
        <v>8.2299999999999998E-2</v>
      </c>
      <c r="Q1820" t="s">
        <v>610</v>
      </c>
      <c r="S1820" s="2">
        <v>43818</v>
      </c>
      <c r="T1820" t="s">
        <v>753</v>
      </c>
      <c r="U1820">
        <v>79</v>
      </c>
      <c r="V1820">
        <v>0.1</v>
      </c>
      <c r="W1820">
        <f t="shared" si="321"/>
        <v>21348602.82955401</v>
      </c>
      <c r="X1820">
        <f t="shared" si="312"/>
        <v>53371.507073885026</v>
      </c>
      <c r="Y1820">
        <f t="shared" si="313"/>
        <v>675</v>
      </c>
      <c r="Z1820">
        <f t="shared" si="314"/>
        <v>-53791.425000000003</v>
      </c>
      <c r="AA1820">
        <f t="shared" si="315"/>
        <v>21294811.404554009</v>
      </c>
      <c r="AB1820" s="9">
        <f>IFERROR(AA1820/MAX($A$3:AA1820)-1,"")</f>
        <v>-7.049463359472985E-3</v>
      </c>
      <c r="AG1820" s="2">
        <f t="shared" si="322"/>
        <v>44340</v>
      </c>
      <c r="AH1820">
        <v>27912404.400221504</v>
      </c>
      <c r="AI1820" s="9">
        <f>AH1820/MAX($AH$2:AH1820)-1</f>
        <v>-4.4343572953738919E-3</v>
      </c>
      <c r="AJ1820" s="29">
        <f t="shared" si="316"/>
        <v>1</v>
      </c>
      <c r="AK1820" s="29">
        <f t="shared" si="317"/>
        <v>1</v>
      </c>
      <c r="AL1820" s="30">
        <f t="shared" si="320"/>
        <v>2</v>
      </c>
      <c r="AM1820" s="30">
        <f t="shared" si="318"/>
        <v>2369</v>
      </c>
      <c r="AN1820" s="31">
        <f t="shared" ca="1" si="319"/>
        <v>-4.4343572953738919E-3</v>
      </c>
      <c r="AV1820" t="s">
        <v>753</v>
      </c>
      <c r="AW1820" t="s">
        <v>31</v>
      </c>
      <c r="AX1820" s="7">
        <v>43818.395833333336</v>
      </c>
      <c r="AY1820">
        <v>79</v>
      </c>
      <c r="AZ1820" s="7">
        <v>43818.635416666664</v>
      </c>
      <c r="BA1820">
        <v>0.1</v>
      </c>
      <c r="BB1820" s="8">
        <v>-0.99870000000000003</v>
      </c>
      <c r="BC1820">
        <v>-113848.59</v>
      </c>
      <c r="BD1820" s="8">
        <v>-1.0086999999999999</v>
      </c>
      <c r="BE1820">
        <v>1428.625</v>
      </c>
      <c r="BF1820">
        <v>112861.41</v>
      </c>
      <c r="BG1820">
        <v>12458433.890000001</v>
      </c>
      <c r="BH1820">
        <v>70</v>
      </c>
      <c r="BI1820">
        <v>-1626.41</v>
      </c>
      <c r="BJ1820" s="8">
        <v>-0.99870000000000003</v>
      </c>
      <c r="BK1820" s="8">
        <v>8.2299999999999998E-2</v>
      </c>
      <c r="BL1820" t="s">
        <v>610</v>
      </c>
    </row>
    <row r="1821" spans="1:64" x14ac:dyDescent="0.45">
      <c r="A1821" t="s">
        <v>753</v>
      </c>
      <c r="B1821" t="s">
        <v>31</v>
      </c>
      <c r="C1821" s="7">
        <v>43825.545138888891</v>
      </c>
      <c r="D1821">
        <v>33.25</v>
      </c>
      <c r="E1821" s="7">
        <v>43825.635416666664</v>
      </c>
      <c r="F1821">
        <v>93.75</v>
      </c>
      <c r="G1821" s="8">
        <v>1.8194999999999999</v>
      </c>
      <c r="H1821">
        <v>200032.03</v>
      </c>
      <c r="I1821" s="8">
        <v>1.7814000000000001</v>
      </c>
      <c r="J1821">
        <v>3377.2080000000001</v>
      </c>
      <c r="K1821">
        <v>112292.16</v>
      </c>
      <c r="L1821">
        <v>12658465.92</v>
      </c>
      <c r="M1821">
        <v>27</v>
      </c>
      <c r="N1821">
        <v>7408.59</v>
      </c>
      <c r="O1821" s="8">
        <v>-0.38200000000000001</v>
      </c>
      <c r="P1821" s="8">
        <v>2.5684</v>
      </c>
      <c r="Q1821" t="s">
        <v>610</v>
      </c>
      <c r="S1821" s="2">
        <v>43825</v>
      </c>
      <c r="T1821" t="s">
        <v>753</v>
      </c>
      <c r="U1821">
        <v>33.25</v>
      </c>
      <c r="V1821">
        <v>93.75</v>
      </c>
      <c r="W1821">
        <f t="shared" si="321"/>
        <v>21294811.404554009</v>
      </c>
      <c r="X1821">
        <f t="shared" si="312"/>
        <v>53237.028511385026</v>
      </c>
      <c r="Y1821">
        <f t="shared" si="313"/>
        <v>1600</v>
      </c>
      <c r="Z1821">
        <f t="shared" si="314"/>
        <v>94768</v>
      </c>
      <c r="AA1821" t="str">
        <f t="shared" si="315"/>
        <v/>
      </c>
      <c r="AB1821" s="9" t="str">
        <f>IFERROR(AA1821/MAX($A$3:AA1821)-1,"")</f>
        <v/>
      </c>
      <c r="AG1821" s="2">
        <f t="shared" si="322"/>
        <v>44341</v>
      </c>
      <c r="AH1821">
        <v>27838119.312721506</v>
      </c>
      <c r="AI1821" s="9">
        <f>AH1821/MAX($AH$2:AH1821)-1</f>
        <v>-7.0839205440246245E-3</v>
      </c>
      <c r="AJ1821" s="29">
        <f t="shared" si="316"/>
        <v>1</v>
      </c>
      <c r="AK1821" s="29">
        <f t="shared" si="317"/>
        <v>1</v>
      </c>
      <c r="AL1821" s="30">
        <f t="shared" si="320"/>
        <v>2</v>
      </c>
      <c r="AM1821" s="30">
        <f t="shared" si="318"/>
        <v>2369</v>
      </c>
      <c r="AN1821" s="31">
        <f t="shared" ca="1" si="319"/>
        <v>-7.0839205440246245E-3</v>
      </c>
      <c r="AV1821" t="s">
        <v>753</v>
      </c>
      <c r="AW1821" t="s">
        <v>31</v>
      </c>
      <c r="AX1821" s="7">
        <v>43825.545138888891</v>
      </c>
      <c r="AY1821">
        <v>33.25</v>
      </c>
      <c r="AZ1821" s="7">
        <v>43825.635416666664</v>
      </c>
      <c r="BA1821">
        <v>93.75</v>
      </c>
      <c r="BB1821" s="8">
        <v>1.8194999999999999</v>
      </c>
      <c r="BC1821">
        <v>200032.03</v>
      </c>
      <c r="BD1821" s="8">
        <v>1.7814000000000001</v>
      </c>
      <c r="BE1821">
        <v>3377.2080000000001</v>
      </c>
      <c r="BF1821">
        <v>112292.16</v>
      </c>
      <c r="BG1821">
        <v>12658465.92</v>
      </c>
      <c r="BH1821">
        <v>27</v>
      </c>
      <c r="BI1821">
        <v>7408.59</v>
      </c>
      <c r="BJ1821" s="8">
        <v>-0.38200000000000001</v>
      </c>
      <c r="BK1821" s="8">
        <v>2.5684</v>
      </c>
      <c r="BL1821" t="s">
        <v>610</v>
      </c>
    </row>
    <row r="1822" spans="1:64" x14ac:dyDescent="0.45">
      <c r="A1822" t="s">
        <v>759</v>
      </c>
      <c r="B1822" t="s">
        <v>31</v>
      </c>
      <c r="C1822" s="7">
        <v>43825.576388888891</v>
      </c>
      <c r="D1822">
        <v>19.8</v>
      </c>
      <c r="E1822" s="7">
        <v>43825.635416666664</v>
      </c>
      <c r="F1822">
        <v>1.85</v>
      </c>
      <c r="G1822" s="8">
        <v>-0.90659999999999996</v>
      </c>
      <c r="H1822">
        <v>-103464.87</v>
      </c>
      <c r="I1822" s="8">
        <v>-0.91749999999999998</v>
      </c>
      <c r="J1822">
        <v>5695.366</v>
      </c>
      <c r="K1822">
        <v>112768.25</v>
      </c>
      <c r="L1822">
        <v>12555001.050000001</v>
      </c>
      <c r="M1822">
        <v>18</v>
      </c>
      <c r="N1822">
        <v>-5748.05</v>
      </c>
      <c r="O1822" s="8">
        <v>-0.90659999999999996</v>
      </c>
      <c r="P1822" s="8">
        <v>1.4241999999999999</v>
      </c>
      <c r="Q1822" t="s">
        <v>610</v>
      </c>
      <c r="S1822" s="2">
        <v>43825</v>
      </c>
      <c r="T1822" t="s">
        <v>759</v>
      </c>
      <c r="U1822">
        <v>19.8</v>
      </c>
      <c r="V1822">
        <v>1.85</v>
      </c>
      <c r="W1822">
        <f t="shared" si="321"/>
        <v>21294811.404554009</v>
      </c>
      <c r="X1822">
        <f t="shared" si="312"/>
        <v>53237.028511385026</v>
      </c>
      <c r="Y1822">
        <f t="shared" si="313"/>
        <v>2700</v>
      </c>
      <c r="Z1822">
        <f t="shared" si="314"/>
        <v>-49049.549999999996</v>
      </c>
      <c r="AA1822" t="str">
        <f t="shared" si="315"/>
        <v/>
      </c>
      <c r="AB1822" s="9" t="str">
        <f>IFERROR(AA1822/MAX($A$3:AA1822)-1,"")</f>
        <v/>
      </c>
      <c r="AG1822" s="2">
        <f t="shared" si="322"/>
        <v>44342</v>
      </c>
      <c r="AH1822">
        <v>27697340.700221505</v>
      </c>
      <c r="AI1822" s="9">
        <f>AH1822/MAX($AH$2:AH1822)-1</f>
        <v>-1.210514149736952E-2</v>
      </c>
      <c r="AJ1822" s="29">
        <f t="shared" si="316"/>
        <v>1</v>
      </c>
      <c r="AK1822" s="29">
        <f t="shared" si="317"/>
        <v>1</v>
      </c>
      <c r="AL1822" s="30">
        <f t="shared" si="320"/>
        <v>2</v>
      </c>
      <c r="AM1822" s="30">
        <f t="shared" si="318"/>
        <v>2369</v>
      </c>
      <c r="AN1822" s="31">
        <f t="shared" ca="1" si="319"/>
        <v>-1.210514149736952E-2</v>
      </c>
      <c r="AV1822" t="s">
        <v>759</v>
      </c>
      <c r="AW1822" t="s">
        <v>31</v>
      </c>
      <c r="AX1822" s="7">
        <v>43825.576388888891</v>
      </c>
      <c r="AY1822">
        <v>19.8</v>
      </c>
      <c r="AZ1822" s="7">
        <v>43825.635416666664</v>
      </c>
      <c r="BA1822">
        <v>1.85</v>
      </c>
      <c r="BB1822" s="8">
        <v>-0.90659999999999996</v>
      </c>
      <c r="BC1822">
        <v>-103464.87</v>
      </c>
      <c r="BD1822" s="8">
        <v>-0.91749999999999998</v>
      </c>
      <c r="BE1822">
        <v>5695.366</v>
      </c>
      <c r="BF1822">
        <v>112768.25</v>
      </c>
      <c r="BG1822">
        <v>12555001.050000001</v>
      </c>
      <c r="BH1822">
        <v>18</v>
      </c>
      <c r="BI1822">
        <v>-5748.05</v>
      </c>
      <c r="BJ1822" s="8">
        <v>-0.90659999999999996</v>
      </c>
      <c r="BK1822" s="8">
        <v>1.4241999999999999</v>
      </c>
      <c r="BL1822" t="s">
        <v>610</v>
      </c>
    </row>
    <row r="1823" spans="1:64" x14ac:dyDescent="0.45">
      <c r="A1823" t="s">
        <v>1183</v>
      </c>
      <c r="B1823" t="s">
        <v>31</v>
      </c>
      <c r="C1823" s="7">
        <v>43825.59375</v>
      </c>
      <c r="D1823">
        <v>165.6</v>
      </c>
      <c r="E1823" s="7">
        <v>43826.388888888891</v>
      </c>
      <c r="F1823">
        <v>113.45</v>
      </c>
      <c r="G1823" s="8">
        <v>-0.31490000000000001</v>
      </c>
      <c r="H1823">
        <v>-33384.76</v>
      </c>
      <c r="I1823" s="8">
        <v>-0.33179999999999998</v>
      </c>
      <c r="J1823">
        <v>607.65309999999999</v>
      </c>
      <c r="K1823">
        <v>100627.35</v>
      </c>
      <c r="L1823">
        <v>10092086.74</v>
      </c>
      <c r="M1823">
        <v>19</v>
      </c>
      <c r="N1823">
        <v>-1757.09</v>
      </c>
      <c r="O1823" s="8">
        <v>-0.31490000000000001</v>
      </c>
      <c r="P1823" s="8">
        <v>3.2599999999999997E-2</v>
      </c>
      <c r="Q1823" t="s">
        <v>610</v>
      </c>
      <c r="S1823" s="2">
        <v>43825</v>
      </c>
      <c r="T1823" t="s">
        <v>1183</v>
      </c>
      <c r="U1823">
        <v>165.6</v>
      </c>
      <c r="V1823">
        <v>113.45</v>
      </c>
      <c r="W1823">
        <f t="shared" si="321"/>
        <v>21294811.404554009</v>
      </c>
      <c r="X1823">
        <f t="shared" si="312"/>
        <v>53237.028511385026</v>
      </c>
      <c r="Y1823">
        <f t="shared" si="313"/>
        <v>325</v>
      </c>
      <c r="Z1823">
        <f t="shared" si="314"/>
        <v>-17855.662499999999</v>
      </c>
      <c r="AA1823">
        <f t="shared" si="315"/>
        <v>21322674.192054011</v>
      </c>
      <c r="AB1823" s="9">
        <f>IFERROR(AA1823/MAX($A$3:AA1823)-1,"")</f>
        <v>-5.7502562768260157E-3</v>
      </c>
      <c r="AG1823" s="2">
        <f t="shared" si="322"/>
        <v>44343</v>
      </c>
      <c r="AH1823">
        <v>27744852.300221507</v>
      </c>
      <c r="AI1823" s="9">
        <f>AH1823/MAX($AH$2:AH1823)-1</f>
        <v>-1.0410521574567344E-2</v>
      </c>
      <c r="AJ1823" s="29">
        <f t="shared" si="316"/>
        <v>1</v>
      </c>
      <c r="AK1823" s="29">
        <f t="shared" si="317"/>
        <v>1</v>
      </c>
      <c r="AL1823" s="30">
        <f t="shared" si="320"/>
        <v>2</v>
      </c>
      <c r="AM1823" s="30">
        <f t="shared" si="318"/>
        <v>2369</v>
      </c>
      <c r="AN1823" s="31">
        <f t="shared" ca="1" si="319"/>
        <v>-1.0410521574567344E-2</v>
      </c>
      <c r="AV1823" t="s">
        <v>1183</v>
      </c>
      <c r="AW1823" t="s">
        <v>31</v>
      </c>
      <c r="AX1823" s="7">
        <v>43825.59375</v>
      </c>
      <c r="AY1823">
        <v>165.6</v>
      </c>
      <c r="AZ1823" s="7">
        <v>43826.388888888891</v>
      </c>
      <c r="BA1823">
        <v>113.45</v>
      </c>
      <c r="BB1823" s="8">
        <v>-0.31490000000000001</v>
      </c>
      <c r="BC1823">
        <v>-33384.76</v>
      </c>
      <c r="BD1823" s="8">
        <v>-0.33179999999999998</v>
      </c>
      <c r="BE1823">
        <v>607.65309999999999</v>
      </c>
      <c r="BF1823">
        <v>100627.35</v>
      </c>
      <c r="BG1823">
        <v>10092086.74</v>
      </c>
      <c r="BH1823">
        <v>19</v>
      </c>
      <c r="BI1823">
        <v>-1757.09</v>
      </c>
      <c r="BJ1823" s="8">
        <v>-0.31490000000000001</v>
      </c>
      <c r="BK1823" s="8">
        <v>3.2599999999999997E-2</v>
      </c>
      <c r="BL1823" t="s">
        <v>610</v>
      </c>
    </row>
    <row r="1824" spans="1:64" x14ac:dyDescent="0.45">
      <c r="A1824" t="s">
        <v>842</v>
      </c>
      <c r="B1824" t="s">
        <v>31</v>
      </c>
      <c r="C1824" s="7">
        <v>43826.395833333336</v>
      </c>
      <c r="D1824">
        <v>214.7</v>
      </c>
      <c r="E1824" s="7">
        <v>43831.385416666664</v>
      </c>
      <c r="F1824">
        <v>207.5</v>
      </c>
      <c r="G1824" s="8">
        <v>-3.3500000000000002E-2</v>
      </c>
      <c r="H1824">
        <v>-5999.61</v>
      </c>
      <c r="I1824" s="8">
        <v>-5.3199999999999997E-2</v>
      </c>
      <c r="J1824">
        <v>525.26779999999997</v>
      </c>
      <c r="K1824">
        <v>112775</v>
      </c>
      <c r="L1824">
        <v>12549001.439999999</v>
      </c>
      <c r="M1824">
        <v>229</v>
      </c>
      <c r="N1824">
        <v>-26.2</v>
      </c>
      <c r="O1824" s="8">
        <v>-0.22819999999999999</v>
      </c>
      <c r="P1824" s="8">
        <v>0.66979999999999995</v>
      </c>
      <c r="Q1824" t="s">
        <v>610</v>
      </c>
      <c r="S1824" s="2">
        <v>43826</v>
      </c>
      <c r="T1824" t="s">
        <v>842</v>
      </c>
      <c r="U1824">
        <v>214.7</v>
      </c>
      <c r="V1824">
        <v>207.5</v>
      </c>
      <c r="W1824">
        <f t="shared" si="321"/>
        <v>21322674.192054011</v>
      </c>
      <c r="X1824">
        <f t="shared" si="312"/>
        <v>53306.685480135027</v>
      </c>
      <c r="Y1824">
        <f t="shared" si="313"/>
        <v>250</v>
      </c>
      <c r="Z1824">
        <f t="shared" si="314"/>
        <v>-2855.4999999999923</v>
      </c>
      <c r="AA1824" t="str">
        <f t="shared" si="315"/>
        <v/>
      </c>
      <c r="AB1824" s="9" t="str">
        <f>IFERROR(AA1824/MAX($A$3:AA1824)-1,"")</f>
        <v/>
      </c>
      <c r="AG1824" s="2">
        <f t="shared" si="322"/>
        <v>44344</v>
      </c>
      <c r="AH1824">
        <v>27744852.300221507</v>
      </c>
      <c r="AI1824" s="9">
        <f>AH1824/MAX($AH$2:AH1824)-1</f>
        <v>-1.0410521574567344E-2</v>
      </c>
      <c r="AJ1824" s="29">
        <f t="shared" si="316"/>
        <v>1</v>
      </c>
      <c r="AK1824" s="29">
        <f t="shared" si="317"/>
        <v>1</v>
      </c>
      <c r="AL1824" s="30">
        <f t="shared" si="320"/>
        <v>2</v>
      </c>
      <c r="AM1824" s="30">
        <f t="shared" si="318"/>
        <v>2369</v>
      </c>
      <c r="AN1824" s="31">
        <f t="shared" ca="1" si="319"/>
        <v>-1.0410521574567344E-2</v>
      </c>
      <c r="AV1824" t="s">
        <v>842</v>
      </c>
      <c r="AW1824" t="s">
        <v>31</v>
      </c>
      <c r="AX1824" s="7">
        <v>43826.395833333336</v>
      </c>
      <c r="AY1824">
        <v>214.7</v>
      </c>
      <c r="AZ1824" s="7">
        <v>43831.385416666664</v>
      </c>
      <c r="BA1824">
        <v>207.5</v>
      </c>
      <c r="BB1824" s="8">
        <v>-3.3500000000000002E-2</v>
      </c>
      <c r="BC1824">
        <v>-5999.61</v>
      </c>
      <c r="BD1824" s="8">
        <v>-5.3199999999999997E-2</v>
      </c>
      <c r="BE1824">
        <v>525.26779999999997</v>
      </c>
      <c r="BF1824">
        <v>112775</v>
      </c>
      <c r="BG1824">
        <v>12549001.439999999</v>
      </c>
      <c r="BH1824">
        <v>229</v>
      </c>
      <c r="BI1824">
        <v>-26.2</v>
      </c>
      <c r="BJ1824" s="8">
        <v>-0.22819999999999999</v>
      </c>
      <c r="BK1824" s="8">
        <v>0.66979999999999995</v>
      </c>
      <c r="BL1824" t="s">
        <v>610</v>
      </c>
    </row>
    <row r="1825" spans="1:64" x14ac:dyDescent="0.45">
      <c r="A1825" t="s">
        <v>864</v>
      </c>
      <c r="B1825" t="s">
        <v>31</v>
      </c>
      <c r="C1825" s="7">
        <v>43826.409722222219</v>
      </c>
      <c r="D1825">
        <v>188.3</v>
      </c>
      <c r="E1825" s="7">
        <v>43831.385416666664</v>
      </c>
      <c r="F1825">
        <v>145.5</v>
      </c>
      <c r="G1825" s="8">
        <v>-0.2273</v>
      </c>
      <c r="H1825">
        <v>-27638.89</v>
      </c>
      <c r="I1825" s="8">
        <v>-0.245</v>
      </c>
      <c r="J1825">
        <v>599.04819999999995</v>
      </c>
      <c r="K1825">
        <v>112800.78</v>
      </c>
      <c r="L1825">
        <v>12521362.560000001</v>
      </c>
      <c r="M1825">
        <v>225</v>
      </c>
      <c r="N1825">
        <v>-122.84</v>
      </c>
      <c r="O1825" s="8">
        <v>-0.36299999999999999</v>
      </c>
      <c r="P1825" s="8">
        <v>0.51619999999999999</v>
      </c>
      <c r="Q1825" t="s">
        <v>610</v>
      </c>
      <c r="S1825" s="2">
        <v>43826</v>
      </c>
      <c r="T1825" t="s">
        <v>864</v>
      </c>
      <c r="U1825">
        <v>188.3</v>
      </c>
      <c r="V1825">
        <v>145.5</v>
      </c>
      <c r="W1825">
        <f t="shared" si="321"/>
        <v>21322674.192054011</v>
      </c>
      <c r="X1825">
        <f t="shared" ref="X1825:X1888" si="323">W1825*0.25%</f>
        <v>53306.685480135027</v>
      </c>
      <c r="Y1825">
        <f t="shared" si="313"/>
        <v>275</v>
      </c>
      <c r="Z1825">
        <f t="shared" si="314"/>
        <v>-12687.95000000001</v>
      </c>
      <c r="AA1825" t="str">
        <f t="shared" si="315"/>
        <v/>
      </c>
      <c r="AB1825" s="9" t="str">
        <f>IFERROR(AA1825/MAX($A$3:AA1825)-1,"")</f>
        <v/>
      </c>
      <c r="AG1825" s="2">
        <f t="shared" si="322"/>
        <v>44345</v>
      </c>
      <c r="AH1825">
        <v>27744852.300221507</v>
      </c>
      <c r="AI1825" s="9">
        <f>AH1825/MAX($AH$2:AH1825)-1</f>
        <v>-1.0410521574567344E-2</v>
      </c>
      <c r="AJ1825" s="29">
        <f t="shared" si="316"/>
        <v>1</v>
      </c>
      <c r="AK1825" s="29">
        <f t="shared" si="317"/>
        <v>1</v>
      </c>
      <c r="AL1825" s="30">
        <f t="shared" si="320"/>
        <v>2</v>
      </c>
      <c r="AM1825" s="30">
        <f t="shared" si="318"/>
        <v>2369</v>
      </c>
      <c r="AN1825" s="31">
        <f t="shared" ca="1" si="319"/>
        <v>-1.0410521574567344E-2</v>
      </c>
      <c r="AV1825" t="s">
        <v>864</v>
      </c>
      <c r="AW1825" t="s">
        <v>31</v>
      </c>
      <c r="AX1825" s="7">
        <v>43826.409722222219</v>
      </c>
      <c r="AY1825">
        <v>188.3</v>
      </c>
      <c r="AZ1825" s="7">
        <v>43831.385416666664</v>
      </c>
      <c r="BA1825">
        <v>145.5</v>
      </c>
      <c r="BB1825" s="8">
        <v>-0.2273</v>
      </c>
      <c r="BC1825">
        <v>-27638.89</v>
      </c>
      <c r="BD1825" s="8">
        <v>-0.245</v>
      </c>
      <c r="BE1825">
        <v>599.04819999999995</v>
      </c>
      <c r="BF1825">
        <v>112800.78</v>
      </c>
      <c r="BG1825">
        <v>12521362.560000001</v>
      </c>
      <c r="BH1825">
        <v>225</v>
      </c>
      <c r="BI1825">
        <v>-122.84</v>
      </c>
      <c r="BJ1825" s="8">
        <v>-0.36299999999999999</v>
      </c>
      <c r="BK1825" s="8">
        <v>0.51619999999999999</v>
      </c>
      <c r="BL1825" t="s">
        <v>610</v>
      </c>
    </row>
    <row r="1826" spans="1:64" x14ac:dyDescent="0.45">
      <c r="A1826" t="s">
        <v>864</v>
      </c>
      <c r="B1826" t="s">
        <v>31</v>
      </c>
      <c r="C1826" s="7">
        <v>43826.440972222219</v>
      </c>
      <c r="D1826">
        <v>218.75</v>
      </c>
      <c r="E1826" s="7">
        <v>43831.388888888891</v>
      </c>
      <c r="F1826">
        <v>141.25</v>
      </c>
      <c r="G1826" s="8">
        <v>-0.3543</v>
      </c>
      <c r="H1826">
        <v>-37244.99</v>
      </c>
      <c r="I1826" s="8">
        <v>-0.37069999999999997</v>
      </c>
      <c r="J1826">
        <v>459.24770000000001</v>
      </c>
      <c r="K1826">
        <v>100460.44</v>
      </c>
      <c r="L1826">
        <v>10054841.75</v>
      </c>
      <c r="M1826">
        <v>217</v>
      </c>
      <c r="N1826">
        <v>-171.64</v>
      </c>
      <c r="O1826" s="8">
        <v>-0.46350000000000002</v>
      </c>
      <c r="P1826" s="8">
        <v>0.30509999999999998</v>
      </c>
      <c r="Q1826" t="s">
        <v>610</v>
      </c>
      <c r="S1826" s="2">
        <v>43826</v>
      </c>
      <c r="T1826" t="s">
        <v>864</v>
      </c>
      <c r="U1826">
        <v>218.75</v>
      </c>
      <c r="V1826">
        <v>141.25</v>
      </c>
      <c r="W1826">
        <f t="shared" si="321"/>
        <v>21322674.192054011</v>
      </c>
      <c r="X1826">
        <f t="shared" si="323"/>
        <v>53306.685480135027</v>
      </c>
      <c r="Y1826">
        <f t="shared" si="313"/>
        <v>250</v>
      </c>
      <c r="Z1826">
        <f t="shared" si="314"/>
        <v>-20275</v>
      </c>
      <c r="AA1826" t="str">
        <f t="shared" si="315"/>
        <v/>
      </c>
      <c r="AB1826" s="9" t="str">
        <f>IFERROR(AA1826/MAX($A$3:AA1826)-1,"")</f>
        <v/>
      </c>
      <c r="AG1826" s="2">
        <f t="shared" si="322"/>
        <v>44346</v>
      </c>
      <c r="AH1826">
        <v>27744852.300221507</v>
      </c>
      <c r="AI1826" s="9">
        <f>AH1826/MAX($AH$2:AH1826)-1</f>
        <v>-1.0410521574567344E-2</v>
      </c>
      <c r="AJ1826" s="29">
        <f t="shared" si="316"/>
        <v>1</v>
      </c>
      <c r="AK1826" s="29">
        <f t="shared" si="317"/>
        <v>1</v>
      </c>
      <c r="AL1826" s="30">
        <f t="shared" si="320"/>
        <v>2</v>
      </c>
      <c r="AM1826" s="30">
        <f t="shared" si="318"/>
        <v>2369</v>
      </c>
      <c r="AN1826" s="31">
        <f t="shared" ca="1" si="319"/>
        <v>-1.0410521574567344E-2</v>
      </c>
      <c r="AV1826" t="s">
        <v>864</v>
      </c>
      <c r="AW1826" t="s">
        <v>31</v>
      </c>
      <c r="AX1826" s="7">
        <v>43826.440972222219</v>
      </c>
      <c r="AY1826">
        <v>218.75</v>
      </c>
      <c r="AZ1826" s="7">
        <v>43831.388888888891</v>
      </c>
      <c r="BA1826">
        <v>141.25</v>
      </c>
      <c r="BB1826" s="8">
        <v>-0.3543</v>
      </c>
      <c r="BC1826">
        <v>-37244.99</v>
      </c>
      <c r="BD1826" s="8">
        <v>-0.37069999999999997</v>
      </c>
      <c r="BE1826">
        <v>459.24770000000001</v>
      </c>
      <c r="BF1826">
        <v>100460.44</v>
      </c>
      <c r="BG1826">
        <v>10054841.75</v>
      </c>
      <c r="BH1826">
        <v>217</v>
      </c>
      <c r="BI1826">
        <v>-171.64</v>
      </c>
      <c r="BJ1826" s="8">
        <v>-0.46350000000000002</v>
      </c>
      <c r="BK1826" s="8">
        <v>0.30509999999999998</v>
      </c>
      <c r="BL1826" t="s">
        <v>610</v>
      </c>
    </row>
    <row r="1827" spans="1:64" x14ac:dyDescent="0.45">
      <c r="A1827" t="s">
        <v>858</v>
      </c>
      <c r="B1827" t="s">
        <v>31</v>
      </c>
      <c r="C1827" s="7">
        <v>43826.506944444445</v>
      </c>
      <c r="D1827">
        <v>185.8</v>
      </c>
      <c r="E1827" s="7">
        <v>43831.388888888891</v>
      </c>
      <c r="F1827">
        <v>93.35</v>
      </c>
      <c r="G1827" s="8">
        <v>-0.49759999999999999</v>
      </c>
      <c r="H1827">
        <v>-51520.4</v>
      </c>
      <c r="I1827" s="8">
        <v>-0.51259999999999994</v>
      </c>
      <c r="J1827">
        <v>540.94489999999996</v>
      </c>
      <c r="K1827">
        <v>100507.56</v>
      </c>
      <c r="L1827">
        <v>10003321.35</v>
      </c>
      <c r="M1827">
        <v>198</v>
      </c>
      <c r="N1827">
        <v>-260.2</v>
      </c>
      <c r="O1827" s="8">
        <v>-0.59230000000000005</v>
      </c>
      <c r="P1827" s="8">
        <v>0.1787</v>
      </c>
      <c r="Q1827" t="s">
        <v>610</v>
      </c>
      <c r="S1827" s="2">
        <v>43826</v>
      </c>
      <c r="T1827" t="s">
        <v>858</v>
      </c>
      <c r="U1827">
        <v>185.8</v>
      </c>
      <c r="V1827">
        <v>93.35</v>
      </c>
      <c r="W1827">
        <f t="shared" si="321"/>
        <v>21322674.192054011</v>
      </c>
      <c r="X1827">
        <f t="shared" si="323"/>
        <v>53306.685480135027</v>
      </c>
      <c r="Y1827">
        <f t="shared" si="313"/>
        <v>275</v>
      </c>
      <c r="Z1827">
        <f t="shared" si="314"/>
        <v>-26191.412500000006</v>
      </c>
      <c r="AA1827">
        <f t="shared" si="315"/>
        <v>21260664.32955401</v>
      </c>
      <c r="AB1827" s="9">
        <f>IFERROR(AA1827/MAX($A$3:AA1827)-1,"")</f>
        <v>-8.6416989422075652E-3</v>
      </c>
      <c r="AG1827" s="2">
        <f t="shared" si="322"/>
        <v>44347</v>
      </c>
      <c r="AH1827">
        <v>27744852.300221507</v>
      </c>
      <c r="AI1827" s="9">
        <f>AH1827/MAX($AH$2:AH1827)-1</f>
        <v>-1.0410521574567344E-2</v>
      </c>
      <c r="AJ1827" s="29">
        <f t="shared" si="316"/>
        <v>1</v>
      </c>
      <c r="AK1827" s="29">
        <f t="shared" si="317"/>
        <v>1</v>
      </c>
      <c r="AL1827" s="30">
        <f t="shared" si="320"/>
        <v>2</v>
      </c>
      <c r="AM1827" s="30">
        <f t="shared" si="318"/>
        <v>2369</v>
      </c>
      <c r="AN1827" s="31">
        <f t="shared" ca="1" si="319"/>
        <v>-1.0410521574567344E-2</v>
      </c>
      <c r="AV1827" t="s">
        <v>858</v>
      </c>
      <c r="AW1827" t="s">
        <v>31</v>
      </c>
      <c r="AX1827" s="7">
        <v>43826.506944444445</v>
      </c>
      <c r="AY1827">
        <v>185.8</v>
      </c>
      <c r="AZ1827" s="7">
        <v>43831.388888888891</v>
      </c>
      <c r="BA1827">
        <v>93.35</v>
      </c>
      <c r="BB1827" s="8">
        <v>-0.49759999999999999</v>
      </c>
      <c r="BC1827">
        <v>-51520.4</v>
      </c>
      <c r="BD1827" s="8">
        <v>-0.51259999999999994</v>
      </c>
      <c r="BE1827">
        <v>540.94489999999996</v>
      </c>
      <c r="BF1827">
        <v>100507.56</v>
      </c>
      <c r="BG1827">
        <v>10003321.35</v>
      </c>
      <c r="BH1827">
        <v>198</v>
      </c>
      <c r="BI1827">
        <v>-260.2</v>
      </c>
      <c r="BJ1827" s="8">
        <v>-0.59230000000000005</v>
      </c>
      <c r="BK1827" s="8">
        <v>0.1787</v>
      </c>
      <c r="BL1827" t="s">
        <v>610</v>
      </c>
    </row>
    <row r="1828" spans="1:64" x14ac:dyDescent="0.45">
      <c r="A1828" t="s">
        <v>753</v>
      </c>
      <c r="B1828" t="s">
        <v>31</v>
      </c>
      <c r="C1828" s="7">
        <v>43831.420138888891</v>
      </c>
      <c r="D1828">
        <v>77.8</v>
      </c>
      <c r="E1828" s="7">
        <v>43832.388888888891</v>
      </c>
      <c r="F1828">
        <v>31.7</v>
      </c>
      <c r="G1828" s="8">
        <v>-0.59250000000000003</v>
      </c>
      <c r="H1828">
        <v>-60672.02</v>
      </c>
      <c r="I1828" s="8">
        <v>-0.60660000000000003</v>
      </c>
      <c r="J1828">
        <v>1285.56</v>
      </c>
      <c r="K1828">
        <v>100016.6</v>
      </c>
      <c r="L1828">
        <v>9942649.3300000001</v>
      </c>
      <c r="M1828">
        <v>69</v>
      </c>
      <c r="N1828">
        <v>-879.3</v>
      </c>
      <c r="O1828" s="8">
        <v>-0.62280000000000002</v>
      </c>
      <c r="P1828" s="8">
        <v>0.37530000000000002</v>
      </c>
      <c r="Q1828" t="s">
        <v>610</v>
      </c>
      <c r="S1828" s="2">
        <v>43831</v>
      </c>
      <c r="T1828" t="s">
        <v>753</v>
      </c>
      <c r="U1828">
        <v>77.8</v>
      </c>
      <c r="V1828">
        <v>31.7</v>
      </c>
      <c r="W1828">
        <f t="shared" si="321"/>
        <v>21260664.32955401</v>
      </c>
      <c r="X1828">
        <f t="shared" si="323"/>
        <v>53151.660823885024</v>
      </c>
      <c r="Y1828">
        <f t="shared" si="313"/>
        <v>675</v>
      </c>
      <c r="Z1828">
        <f t="shared" si="314"/>
        <v>-31856.625000000004</v>
      </c>
      <c r="AA1828" t="str">
        <f t="shared" si="315"/>
        <v/>
      </c>
      <c r="AB1828" s="9" t="str">
        <f>IFERROR(AA1828/MAX($A$3:AA1828)-1,"")</f>
        <v/>
      </c>
      <c r="AG1828" s="2">
        <f t="shared" si="322"/>
        <v>44348</v>
      </c>
      <c r="AH1828">
        <v>27743650.125221506</v>
      </c>
      <c r="AI1828" s="9">
        <f>AH1828/MAX($AH$2:AH1828)-1</f>
        <v>-1.045340014960372E-2</v>
      </c>
      <c r="AJ1828" s="29">
        <f t="shared" si="316"/>
        <v>1</v>
      </c>
      <c r="AK1828" s="29">
        <f t="shared" si="317"/>
        <v>1</v>
      </c>
      <c r="AL1828" s="30">
        <f t="shared" si="320"/>
        <v>2</v>
      </c>
      <c r="AM1828" s="30">
        <f t="shared" si="318"/>
        <v>2369</v>
      </c>
      <c r="AN1828" s="31">
        <f t="shared" ca="1" si="319"/>
        <v>-1.045340014960372E-2</v>
      </c>
      <c r="AV1828" t="s">
        <v>753</v>
      </c>
      <c r="AW1828" t="s">
        <v>31</v>
      </c>
      <c r="AX1828" s="7">
        <v>43831.420138888891</v>
      </c>
      <c r="AY1828">
        <v>77.8</v>
      </c>
      <c r="AZ1828" s="7">
        <v>43832.388888888891</v>
      </c>
      <c r="BA1828">
        <v>31.7</v>
      </c>
      <c r="BB1828" s="8">
        <v>-0.59250000000000003</v>
      </c>
      <c r="BC1828">
        <v>-60672.02</v>
      </c>
      <c r="BD1828" s="8">
        <v>-0.60660000000000003</v>
      </c>
      <c r="BE1828">
        <v>1285.56</v>
      </c>
      <c r="BF1828">
        <v>100016.6</v>
      </c>
      <c r="BG1828">
        <v>9942649.3300000001</v>
      </c>
      <c r="BH1828">
        <v>69</v>
      </c>
      <c r="BI1828">
        <v>-879.3</v>
      </c>
      <c r="BJ1828" s="8">
        <v>-0.62280000000000002</v>
      </c>
      <c r="BK1828" s="8">
        <v>0.37530000000000002</v>
      </c>
      <c r="BL1828" t="s">
        <v>610</v>
      </c>
    </row>
    <row r="1829" spans="1:64" x14ac:dyDescent="0.45">
      <c r="A1829" t="s">
        <v>754</v>
      </c>
      <c r="B1829" t="s">
        <v>31</v>
      </c>
      <c r="C1829" s="7">
        <v>43831.427083333336</v>
      </c>
      <c r="D1829">
        <v>119.8</v>
      </c>
      <c r="E1829" s="7">
        <v>43832.388888888891</v>
      </c>
      <c r="F1829">
        <v>62</v>
      </c>
      <c r="G1829" s="8">
        <v>-0.48249999999999998</v>
      </c>
      <c r="H1829">
        <v>-49771.06</v>
      </c>
      <c r="I1829" s="8">
        <v>-0.49759999999999999</v>
      </c>
      <c r="J1829">
        <v>834.83280000000002</v>
      </c>
      <c r="K1829">
        <v>100012.97</v>
      </c>
      <c r="L1829">
        <v>9892878.2699999996</v>
      </c>
      <c r="M1829">
        <v>67</v>
      </c>
      <c r="N1829">
        <v>-742.85</v>
      </c>
      <c r="O1829" s="8">
        <v>-0.50329999999999997</v>
      </c>
      <c r="P1829" s="8">
        <v>0.40229999999999999</v>
      </c>
      <c r="Q1829" t="s">
        <v>610</v>
      </c>
      <c r="S1829" s="2">
        <v>43831</v>
      </c>
      <c r="T1829" t="s">
        <v>754</v>
      </c>
      <c r="U1829">
        <v>119.8</v>
      </c>
      <c r="V1829">
        <v>62</v>
      </c>
      <c r="W1829">
        <f t="shared" si="321"/>
        <v>21260664.32955401</v>
      </c>
      <c r="X1829">
        <f t="shared" si="323"/>
        <v>53151.660823885024</v>
      </c>
      <c r="Y1829">
        <f t="shared" si="313"/>
        <v>450</v>
      </c>
      <c r="Z1829">
        <f t="shared" si="314"/>
        <v>-26828.100000000002</v>
      </c>
      <c r="AA1829">
        <f t="shared" si="315"/>
        <v>21201979.604554009</v>
      </c>
      <c r="AB1829" s="9">
        <f>IFERROR(AA1829/MAX($A$3:AA1829)-1,"")</f>
        <v>-1.1378094586871113E-2</v>
      </c>
      <c r="AG1829" s="2">
        <f t="shared" si="322"/>
        <v>44349</v>
      </c>
      <c r="AH1829">
        <v>27683192.650221504</v>
      </c>
      <c r="AI1829" s="9">
        <f>AH1829/MAX($AH$2:AH1829)-1</f>
        <v>-1.2609767049840959E-2</v>
      </c>
      <c r="AJ1829" s="29">
        <f t="shared" si="316"/>
        <v>1</v>
      </c>
      <c r="AK1829" s="29">
        <f t="shared" si="317"/>
        <v>1</v>
      </c>
      <c r="AL1829" s="30">
        <f t="shared" si="320"/>
        <v>2</v>
      </c>
      <c r="AM1829" s="30">
        <f t="shared" si="318"/>
        <v>2369</v>
      </c>
      <c r="AN1829" s="31">
        <f t="shared" ca="1" si="319"/>
        <v>-1.2609767049840959E-2</v>
      </c>
      <c r="AV1829" t="s">
        <v>754</v>
      </c>
      <c r="AW1829" t="s">
        <v>31</v>
      </c>
      <c r="AX1829" s="7">
        <v>43831.427083333336</v>
      </c>
      <c r="AY1829">
        <v>119.8</v>
      </c>
      <c r="AZ1829" s="7">
        <v>43832.388888888891</v>
      </c>
      <c r="BA1829">
        <v>62</v>
      </c>
      <c r="BB1829" s="8">
        <v>-0.48249999999999998</v>
      </c>
      <c r="BC1829">
        <v>-49771.06</v>
      </c>
      <c r="BD1829" s="8">
        <v>-0.49759999999999999</v>
      </c>
      <c r="BE1829">
        <v>834.83280000000002</v>
      </c>
      <c r="BF1829">
        <v>100012.97</v>
      </c>
      <c r="BG1829">
        <v>9892878.2699999996</v>
      </c>
      <c r="BH1829">
        <v>67</v>
      </c>
      <c r="BI1829">
        <v>-742.85</v>
      </c>
      <c r="BJ1829" s="8">
        <v>-0.50329999999999997</v>
      </c>
      <c r="BK1829" s="8">
        <v>0.40229999999999999</v>
      </c>
      <c r="BL1829" t="s">
        <v>610</v>
      </c>
    </row>
    <row r="1830" spans="1:64" x14ac:dyDescent="0.45">
      <c r="A1830" t="s">
        <v>858</v>
      </c>
      <c r="B1830" t="s">
        <v>31</v>
      </c>
      <c r="C1830" s="7">
        <v>43832.614583333336</v>
      </c>
      <c r="D1830">
        <v>27.5</v>
      </c>
      <c r="E1830" s="7">
        <v>43832.635416666664</v>
      </c>
      <c r="F1830">
        <v>43.85</v>
      </c>
      <c r="G1830" s="8">
        <v>0.59450000000000003</v>
      </c>
      <c r="H1830">
        <v>64028.23</v>
      </c>
      <c r="I1830" s="8">
        <v>0.56859999999999999</v>
      </c>
      <c r="J1830">
        <v>4094.7930000000001</v>
      </c>
      <c r="K1830">
        <v>112606.81</v>
      </c>
      <c r="L1830">
        <v>12585390.789999999</v>
      </c>
      <c r="M1830">
        <v>7</v>
      </c>
      <c r="N1830">
        <v>9146.89</v>
      </c>
      <c r="O1830" s="8">
        <v>-0.54359999999999997</v>
      </c>
      <c r="P1830" s="8">
        <v>0.81089999999999995</v>
      </c>
      <c r="Q1830" t="s">
        <v>610</v>
      </c>
      <c r="S1830" s="2">
        <v>43832</v>
      </c>
      <c r="T1830" t="s">
        <v>858</v>
      </c>
      <c r="U1830">
        <v>27.5</v>
      </c>
      <c r="V1830">
        <v>43.85</v>
      </c>
      <c r="W1830">
        <f t="shared" si="321"/>
        <v>21201979.604554009</v>
      </c>
      <c r="X1830">
        <f t="shared" si="323"/>
        <v>53004.949011385026</v>
      </c>
      <c r="Y1830">
        <f t="shared" si="313"/>
        <v>1925</v>
      </c>
      <c r="Z1830">
        <f t="shared" si="314"/>
        <v>30100.262500000012</v>
      </c>
      <c r="AA1830" t="str">
        <f t="shared" si="315"/>
        <v/>
      </c>
      <c r="AB1830" s="9" t="str">
        <f>IFERROR(AA1830/MAX($A$3:AA1830)-1,"")</f>
        <v/>
      </c>
      <c r="AG1830" s="2">
        <f t="shared" si="322"/>
        <v>44350</v>
      </c>
      <c r="AH1830">
        <v>27683192.650221504</v>
      </c>
      <c r="AI1830" s="9">
        <f>AH1830/MAX($AH$2:AH1830)-1</f>
        <v>-1.2609767049840959E-2</v>
      </c>
      <c r="AJ1830" s="29">
        <f t="shared" si="316"/>
        <v>1</v>
      </c>
      <c r="AK1830" s="29">
        <f t="shared" si="317"/>
        <v>1</v>
      </c>
      <c r="AL1830" s="30">
        <f t="shared" si="320"/>
        <v>2</v>
      </c>
      <c r="AM1830" s="30">
        <f t="shared" si="318"/>
        <v>2369</v>
      </c>
      <c r="AN1830" s="31">
        <f t="shared" ca="1" si="319"/>
        <v>-1.2609767049840959E-2</v>
      </c>
      <c r="AV1830" t="s">
        <v>858</v>
      </c>
      <c r="AW1830" t="s">
        <v>31</v>
      </c>
      <c r="AX1830" s="7">
        <v>43832.614583333336</v>
      </c>
      <c r="AY1830">
        <v>27.5</v>
      </c>
      <c r="AZ1830" s="7">
        <v>43832.635416666664</v>
      </c>
      <c r="BA1830">
        <v>43.85</v>
      </c>
      <c r="BB1830" s="8">
        <v>0.59450000000000003</v>
      </c>
      <c r="BC1830">
        <v>64028.23</v>
      </c>
      <c r="BD1830" s="8">
        <v>0.56859999999999999</v>
      </c>
      <c r="BE1830">
        <v>4094.7930000000001</v>
      </c>
      <c r="BF1830">
        <v>112606.81</v>
      </c>
      <c r="BG1830">
        <v>12585390.789999999</v>
      </c>
      <c r="BH1830">
        <v>7</v>
      </c>
      <c r="BI1830">
        <v>9146.89</v>
      </c>
      <c r="BJ1830" s="8">
        <v>-0.54359999999999997</v>
      </c>
      <c r="BK1830" s="8">
        <v>0.81089999999999995</v>
      </c>
      <c r="BL1830" t="s">
        <v>610</v>
      </c>
    </row>
    <row r="1831" spans="1:64" x14ac:dyDescent="0.45">
      <c r="A1831" t="s">
        <v>1184</v>
      </c>
      <c r="B1831" t="s">
        <v>31</v>
      </c>
      <c r="C1831" s="7">
        <v>43832.618055555555</v>
      </c>
      <c r="D1831">
        <v>250</v>
      </c>
      <c r="E1831" s="7">
        <v>43833.388888888891</v>
      </c>
      <c r="F1831">
        <v>175.8</v>
      </c>
      <c r="G1831" s="8">
        <v>-0.29680000000000001</v>
      </c>
      <c r="H1831">
        <v>-31215.11</v>
      </c>
      <c r="I1831" s="8">
        <v>-0.31380000000000002</v>
      </c>
      <c r="J1831">
        <v>397.85759999999999</v>
      </c>
      <c r="K1831">
        <v>99464.39</v>
      </c>
      <c r="L1831">
        <v>9861663.1600000001</v>
      </c>
      <c r="M1831">
        <v>12</v>
      </c>
      <c r="N1831">
        <v>-2601.2600000000002</v>
      </c>
      <c r="O1831" s="8">
        <v>-0.35339999999999999</v>
      </c>
      <c r="P1831" s="8">
        <v>8.2000000000000003E-2</v>
      </c>
      <c r="Q1831" t="s">
        <v>610</v>
      </c>
      <c r="S1831" s="2">
        <v>43832</v>
      </c>
      <c r="T1831" t="s">
        <v>1184</v>
      </c>
      <c r="U1831">
        <v>250</v>
      </c>
      <c r="V1831">
        <v>175.8</v>
      </c>
      <c r="W1831">
        <f t="shared" si="321"/>
        <v>21201979.604554009</v>
      </c>
      <c r="X1831">
        <f t="shared" si="323"/>
        <v>53004.949011385026</v>
      </c>
      <c r="Y1831">
        <f t="shared" si="313"/>
        <v>200</v>
      </c>
      <c r="Z1831">
        <f t="shared" si="314"/>
        <v>-15691.6</v>
      </c>
      <c r="AA1831">
        <f t="shared" si="315"/>
        <v>21216388.26705401</v>
      </c>
      <c r="AB1831" s="9">
        <f>IFERROR(AA1831/MAX($A$3:AA1831)-1,"")</f>
        <v>-1.070623659809411E-2</v>
      </c>
      <c r="AG1831" s="2">
        <f t="shared" si="322"/>
        <v>44351</v>
      </c>
      <c r="AH1831">
        <v>27636142.062721506</v>
      </c>
      <c r="AI1831" s="9">
        <f>AH1831/MAX($AH$2:AH1831)-1</f>
        <v>-1.4287943809980441E-2</v>
      </c>
      <c r="AJ1831" s="29">
        <f t="shared" si="316"/>
        <v>1</v>
      </c>
      <c r="AK1831" s="29">
        <f t="shared" si="317"/>
        <v>1</v>
      </c>
      <c r="AL1831" s="30">
        <f t="shared" si="320"/>
        <v>2</v>
      </c>
      <c r="AM1831" s="30">
        <f t="shared" si="318"/>
        <v>2369</v>
      </c>
      <c r="AN1831" s="31">
        <f t="shared" ca="1" si="319"/>
        <v>-1.4287943809980441E-2</v>
      </c>
      <c r="AV1831" t="s">
        <v>1184</v>
      </c>
      <c r="AW1831" t="s">
        <v>31</v>
      </c>
      <c r="AX1831" s="7">
        <v>43832.618055555555</v>
      </c>
      <c r="AY1831">
        <v>250</v>
      </c>
      <c r="AZ1831" s="7">
        <v>43833.388888888891</v>
      </c>
      <c r="BA1831">
        <v>175.8</v>
      </c>
      <c r="BB1831" s="8">
        <v>-0.29680000000000001</v>
      </c>
      <c r="BC1831">
        <v>-31215.11</v>
      </c>
      <c r="BD1831" s="8">
        <v>-0.31380000000000002</v>
      </c>
      <c r="BE1831">
        <v>397.85759999999999</v>
      </c>
      <c r="BF1831">
        <v>99464.39</v>
      </c>
      <c r="BG1831">
        <v>9861663.1600000001</v>
      </c>
      <c r="BH1831">
        <v>12</v>
      </c>
      <c r="BI1831">
        <v>-2601.2600000000002</v>
      </c>
      <c r="BJ1831" s="8">
        <v>-0.35339999999999999</v>
      </c>
      <c r="BK1831" s="8">
        <v>8.2000000000000003E-2</v>
      </c>
      <c r="BL1831" t="s">
        <v>610</v>
      </c>
    </row>
    <row r="1832" spans="1:64" x14ac:dyDescent="0.45">
      <c r="A1832" t="s">
        <v>754</v>
      </c>
      <c r="B1832" t="s">
        <v>31</v>
      </c>
      <c r="C1832" s="7">
        <v>43833.395833333336</v>
      </c>
      <c r="D1832">
        <v>209.2</v>
      </c>
      <c r="E1832" s="7">
        <v>43836.385416666664</v>
      </c>
      <c r="F1832">
        <v>545.5</v>
      </c>
      <c r="G1832" s="8">
        <v>1.6075999999999999</v>
      </c>
      <c r="H1832">
        <v>177462.13</v>
      </c>
      <c r="I1832" s="8">
        <v>1.5714999999999999</v>
      </c>
      <c r="J1832">
        <v>539.80380000000002</v>
      </c>
      <c r="K1832">
        <v>112926.96</v>
      </c>
      <c r="L1832">
        <v>12762852.92</v>
      </c>
      <c r="M1832">
        <v>75</v>
      </c>
      <c r="N1832">
        <v>2366.16</v>
      </c>
      <c r="O1832" s="8">
        <v>-6.9599999999999995E-2</v>
      </c>
      <c r="P1832" s="8">
        <v>1.6075999999999999</v>
      </c>
      <c r="Q1832" t="s">
        <v>610</v>
      </c>
      <c r="S1832" s="2">
        <v>43833</v>
      </c>
      <c r="T1832" t="s">
        <v>754</v>
      </c>
      <c r="U1832">
        <v>209.2</v>
      </c>
      <c r="V1832">
        <v>545.5</v>
      </c>
      <c r="W1832">
        <f t="shared" si="321"/>
        <v>21216388.26705401</v>
      </c>
      <c r="X1832">
        <f t="shared" si="323"/>
        <v>53040.970667635025</v>
      </c>
      <c r="Y1832">
        <f t="shared" si="313"/>
        <v>250</v>
      </c>
      <c r="Z1832">
        <f t="shared" si="314"/>
        <v>82188.249999999985</v>
      </c>
      <c r="AA1832" t="str">
        <f t="shared" si="315"/>
        <v/>
      </c>
      <c r="AB1832" s="9" t="str">
        <f>IFERROR(AA1832/MAX($A$3:AA1832)-1,"")</f>
        <v/>
      </c>
      <c r="AG1832" s="2">
        <f t="shared" si="322"/>
        <v>44352</v>
      </c>
      <c r="AH1832">
        <v>27636142.062721506</v>
      </c>
      <c r="AI1832" s="9">
        <f>AH1832/MAX($AH$2:AH1832)-1</f>
        <v>-1.4287943809980441E-2</v>
      </c>
      <c r="AJ1832" s="29">
        <f t="shared" si="316"/>
        <v>1</v>
      </c>
      <c r="AK1832" s="29">
        <f t="shared" si="317"/>
        <v>1</v>
      </c>
      <c r="AL1832" s="30">
        <f t="shared" si="320"/>
        <v>2</v>
      </c>
      <c r="AM1832" s="30">
        <f t="shared" si="318"/>
        <v>2369</v>
      </c>
      <c r="AN1832" s="31">
        <f t="shared" ca="1" si="319"/>
        <v>-1.4287943809980441E-2</v>
      </c>
      <c r="AV1832" t="s">
        <v>754</v>
      </c>
      <c r="AW1832" t="s">
        <v>31</v>
      </c>
      <c r="AX1832" s="7">
        <v>43833.395833333336</v>
      </c>
      <c r="AY1832">
        <v>209.2</v>
      </c>
      <c r="AZ1832" s="7">
        <v>43836.385416666664</v>
      </c>
      <c r="BA1832">
        <v>545.5</v>
      </c>
      <c r="BB1832" s="8">
        <v>1.6075999999999999</v>
      </c>
      <c r="BC1832">
        <v>177462.13</v>
      </c>
      <c r="BD1832" s="8">
        <v>1.5714999999999999</v>
      </c>
      <c r="BE1832">
        <v>539.80380000000002</v>
      </c>
      <c r="BF1832">
        <v>112926.96</v>
      </c>
      <c r="BG1832">
        <v>12762852.92</v>
      </c>
      <c r="BH1832">
        <v>75</v>
      </c>
      <c r="BI1832">
        <v>2366.16</v>
      </c>
      <c r="BJ1832" s="8">
        <v>-6.9599999999999995E-2</v>
      </c>
      <c r="BK1832" s="8">
        <v>1.6075999999999999</v>
      </c>
      <c r="BL1832" t="s">
        <v>610</v>
      </c>
    </row>
    <row r="1833" spans="1:64" x14ac:dyDescent="0.45">
      <c r="A1833" t="s">
        <v>755</v>
      </c>
      <c r="B1833" t="s">
        <v>31</v>
      </c>
      <c r="C1833" s="7">
        <v>43833.427083333336</v>
      </c>
      <c r="D1833">
        <v>261.60000000000002</v>
      </c>
      <c r="E1833" s="7">
        <v>43836.385416666664</v>
      </c>
      <c r="F1833">
        <v>628.45000000000005</v>
      </c>
      <c r="G1833" s="8">
        <v>1.4023000000000001</v>
      </c>
      <c r="H1833">
        <v>154583.16</v>
      </c>
      <c r="I1833" s="8">
        <v>1.3683000000000001</v>
      </c>
      <c r="J1833">
        <v>431.85750000000002</v>
      </c>
      <c r="K1833">
        <v>112973.91</v>
      </c>
      <c r="L1833">
        <v>12917436.08</v>
      </c>
      <c r="M1833">
        <v>66</v>
      </c>
      <c r="N1833">
        <v>2342.17</v>
      </c>
      <c r="O1833" s="8">
        <v>-8.2000000000000007E-3</v>
      </c>
      <c r="P1833" s="8">
        <v>1.4023000000000001</v>
      </c>
      <c r="Q1833" t="s">
        <v>610</v>
      </c>
      <c r="S1833" s="2">
        <v>43833</v>
      </c>
      <c r="T1833" t="s">
        <v>755</v>
      </c>
      <c r="U1833">
        <v>261.60000000000002</v>
      </c>
      <c r="V1833">
        <v>628.45000000000005</v>
      </c>
      <c r="W1833">
        <f t="shared" si="321"/>
        <v>21216388.26705401</v>
      </c>
      <c r="X1833">
        <f t="shared" si="323"/>
        <v>53040.970667635025</v>
      </c>
      <c r="Y1833">
        <f t="shared" si="313"/>
        <v>200</v>
      </c>
      <c r="Z1833">
        <f t="shared" si="314"/>
        <v>71589.900000000009</v>
      </c>
      <c r="AA1833" t="str">
        <f t="shared" si="315"/>
        <v/>
      </c>
      <c r="AB1833" s="9" t="str">
        <f>IFERROR(AA1833/MAX($A$3:AA1833)-1,"")</f>
        <v/>
      </c>
      <c r="AG1833" s="2">
        <f t="shared" si="322"/>
        <v>44353</v>
      </c>
      <c r="AH1833">
        <v>27636142.062721506</v>
      </c>
      <c r="AI1833" s="9">
        <f>AH1833/MAX($AH$2:AH1833)-1</f>
        <v>-1.4287943809980441E-2</v>
      </c>
      <c r="AJ1833" s="29">
        <f t="shared" si="316"/>
        <v>1</v>
      </c>
      <c r="AK1833" s="29">
        <f t="shared" si="317"/>
        <v>1</v>
      </c>
      <c r="AL1833" s="30">
        <f t="shared" si="320"/>
        <v>2</v>
      </c>
      <c r="AM1833" s="30">
        <f t="shared" si="318"/>
        <v>2369</v>
      </c>
      <c r="AN1833" s="31">
        <f t="shared" ca="1" si="319"/>
        <v>-1.4287943809980441E-2</v>
      </c>
      <c r="AV1833" t="s">
        <v>755</v>
      </c>
      <c r="AW1833" t="s">
        <v>31</v>
      </c>
      <c r="AX1833" s="7">
        <v>43833.427083333336</v>
      </c>
      <c r="AY1833">
        <v>261.60000000000002</v>
      </c>
      <c r="AZ1833" s="7">
        <v>43836.385416666664</v>
      </c>
      <c r="BA1833">
        <v>628.45000000000005</v>
      </c>
      <c r="BB1833" s="8">
        <v>1.4023000000000001</v>
      </c>
      <c r="BC1833">
        <v>154583.16</v>
      </c>
      <c r="BD1833" s="8">
        <v>1.3683000000000001</v>
      </c>
      <c r="BE1833">
        <v>431.85750000000002</v>
      </c>
      <c r="BF1833">
        <v>112973.91</v>
      </c>
      <c r="BG1833">
        <v>12917436.08</v>
      </c>
      <c r="BH1833">
        <v>66</v>
      </c>
      <c r="BI1833">
        <v>2342.17</v>
      </c>
      <c r="BJ1833" s="8">
        <v>-8.2000000000000007E-3</v>
      </c>
      <c r="BK1833" s="8">
        <v>1.4023000000000001</v>
      </c>
      <c r="BL1833" t="s">
        <v>610</v>
      </c>
    </row>
    <row r="1834" spans="1:64" x14ac:dyDescent="0.45">
      <c r="A1834" t="s">
        <v>759</v>
      </c>
      <c r="B1834" t="s">
        <v>31</v>
      </c>
      <c r="C1834" s="7">
        <v>43833.510416666664</v>
      </c>
      <c r="D1834">
        <v>208.15</v>
      </c>
      <c r="E1834" s="7">
        <v>43836.388888888891</v>
      </c>
      <c r="F1834">
        <v>466.95</v>
      </c>
      <c r="G1834" s="8">
        <v>1.2433000000000001</v>
      </c>
      <c r="H1834">
        <v>120252.53</v>
      </c>
      <c r="I1834" s="8">
        <v>1.2109000000000001</v>
      </c>
      <c r="J1834">
        <v>477.09980000000002</v>
      </c>
      <c r="K1834">
        <v>99308.32</v>
      </c>
      <c r="L1834">
        <v>9981915.6799999997</v>
      </c>
      <c r="M1834">
        <v>43</v>
      </c>
      <c r="N1834">
        <v>2796.57</v>
      </c>
      <c r="O1834" s="8">
        <v>-0.22939999999999999</v>
      </c>
      <c r="P1834" s="8">
        <v>1.2433000000000001</v>
      </c>
      <c r="Q1834" t="s">
        <v>610</v>
      </c>
      <c r="S1834" s="2">
        <v>43833</v>
      </c>
      <c r="T1834" t="s">
        <v>759</v>
      </c>
      <c r="U1834">
        <v>208.15</v>
      </c>
      <c r="V1834">
        <v>466.95</v>
      </c>
      <c r="W1834">
        <f t="shared" si="321"/>
        <v>21216388.26705401</v>
      </c>
      <c r="X1834">
        <f t="shared" si="323"/>
        <v>53040.970667635025</v>
      </c>
      <c r="Y1834">
        <f t="shared" si="313"/>
        <v>250</v>
      </c>
      <c r="Z1834">
        <f t="shared" si="314"/>
        <v>63012.249999999985</v>
      </c>
      <c r="AA1834" t="str">
        <f t="shared" si="315"/>
        <v/>
      </c>
      <c r="AB1834" s="9" t="str">
        <f>IFERROR(AA1834/MAX($A$3:AA1834)-1,"")</f>
        <v/>
      </c>
      <c r="AG1834" s="2">
        <f t="shared" si="322"/>
        <v>44354</v>
      </c>
      <c r="AH1834">
        <v>27636142.062721506</v>
      </c>
      <c r="AI1834" s="9">
        <f>AH1834/MAX($AH$2:AH1834)-1</f>
        <v>-1.4287943809980441E-2</v>
      </c>
      <c r="AJ1834" s="29">
        <f t="shared" si="316"/>
        <v>1</v>
      </c>
      <c r="AK1834" s="29">
        <f t="shared" si="317"/>
        <v>1</v>
      </c>
      <c r="AL1834" s="30">
        <f t="shared" si="320"/>
        <v>2</v>
      </c>
      <c r="AM1834" s="30">
        <f t="shared" si="318"/>
        <v>2369</v>
      </c>
      <c r="AN1834" s="31">
        <f t="shared" ca="1" si="319"/>
        <v>-1.4287943809980441E-2</v>
      </c>
      <c r="AV1834" t="s">
        <v>759</v>
      </c>
      <c r="AW1834" t="s">
        <v>31</v>
      </c>
      <c r="AX1834" s="7">
        <v>43833.510416666664</v>
      </c>
      <c r="AY1834">
        <v>208.15</v>
      </c>
      <c r="AZ1834" s="7">
        <v>43836.388888888891</v>
      </c>
      <c r="BA1834">
        <v>466.95</v>
      </c>
      <c r="BB1834" s="8">
        <v>1.2433000000000001</v>
      </c>
      <c r="BC1834">
        <v>120252.53</v>
      </c>
      <c r="BD1834" s="8">
        <v>1.2109000000000001</v>
      </c>
      <c r="BE1834">
        <v>477.09980000000002</v>
      </c>
      <c r="BF1834">
        <v>99308.32</v>
      </c>
      <c r="BG1834">
        <v>9981915.6799999997</v>
      </c>
      <c r="BH1834">
        <v>43</v>
      </c>
      <c r="BI1834">
        <v>2796.57</v>
      </c>
      <c r="BJ1834" s="8">
        <v>-0.22939999999999999</v>
      </c>
      <c r="BK1834" s="8">
        <v>1.2433000000000001</v>
      </c>
      <c r="BL1834" t="s">
        <v>610</v>
      </c>
    </row>
    <row r="1835" spans="1:64" x14ac:dyDescent="0.45">
      <c r="A1835" t="s">
        <v>753</v>
      </c>
      <c r="B1835" t="s">
        <v>31</v>
      </c>
      <c r="C1835" s="7">
        <v>43833.513888888891</v>
      </c>
      <c r="D1835">
        <v>244.9</v>
      </c>
      <c r="E1835" s="7">
        <v>43836.388888888891</v>
      </c>
      <c r="F1835">
        <v>537.54999999999995</v>
      </c>
      <c r="G1835" s="8">
        <v>1.1950000000000001</v>
      </c>
      <c r="H1835">
        <v>115486.78</v>
      </c>
      <c r="I1835" s="8">
        <v>1.163</v>
      </c>
      <c r="J1835">
        <v>405.46499999999997</v>
      </c>
      <c r="K1835">
        <v>99298.38</v>
      </c>
      <c r="L1835">
        <v>10097402.460000001</v>
      </c>
      <c r="M1835">
        <v>42</v>
      </c>
      <c r="N1835">
        <v>2749.69</v>
      </c>
      <c r="O1835" s="8">
        <v>-0.18890000000000001</v>
      </c>
      <c r="P1835" s="8">
        <v>1.1950000000000001</v>
      </c>
      <c r="Q1835" t="s">
        <v>610</v>
      </c>
      <c r="S1835" s="2">
        <v>43833</v>
      </c>
      <c r="T1835" t="s">
        <v>753</v>
      </c>
      <c r="U1835">
        <v>244.9</v>
      </c>
      <c r="V1835">
        <v>537.54999999999995</v>
      </c>
      <c r="W1835">
        <f t="shared" si="321"/>
        <v>21216388.26705401</v>
      </c>
      <c r="X1835">
        <f t="shared" si="323"/>
        <v>53040.970667635025</v>
      </c>
      <c r="Y1835">
        <f t="shared" si="313"/>
        <v>225</v>
      </c>
      <c r="Z1835">
        <f t="shared" si="314"/>
        <v>64085.737499999981</v>
      </c>
      <c r="AA1835">
        <f t="shared" si="315"/>
        <v>21497264.404554009</v>
      </c>
      <c r="AB1835" s="9">
        <f>IFERROR(AA1835/MAX($A$3:AA1835)-1,"")</f>
        <v>0</v>
      </c>
      <c r="AG1835" s="2">
        <f t="shared" si="322"/>
        <v>44355</v>
      </c>
      <c r="AH1835">
        <v>27667912.425221507</v>
      </c>
      <c r="AI1835" s="9">
        <f>AH1835/MAX($AH$2:AH1835)-1</f>
        <v>-1.3154774452452056E-2</v>
      </c>
      <c r="AJ1835" s="29">
        <f t="shared" si="316"/>
        <v>1</v>
      </c>
      <c r="AK1835" s="29">
        <f t="shared" si="317"/>
        <v>1</v>
      </c>
      <c r="AL1835" s="30">
        <f t="shared" si="320"/>
        <v>2</v>
      </c>
      <c r="AM1835" s="30">
        <f t="shared" si="318"/>
        <v>2369</v>
      </c>
      <c r="AN1835" s="31">
        <f t="shared" ca="1" si="319"/>
        <v>-1.3154774452452056E-2</v>
      </c>
      <c r="AV1835" t="s">
        <v>753</v>
      </c>
      <c r="AW1835" t="s">
        <v>31</v>
      </c>
      <c r="AX1835" s="7">
        <v>43833.513888888891</v>
      </c>
      <c r="AY1835">
        <v>244.9</v>
      </c>
      <c r="AZ1835" s="7">
        <v>43836.388888888891</v>
      </c>
      <c r="BA1835">
        <v>537.54999999999995</v>
      </c>
      <c r="BB1835" s="8">
        <v>1.1950000000000001</v>
      </c>
      <c r="BC1835">
        <v>115486.78</v>
      </c>
      <c r="BD1835" s="8">
        <v>1.163</v>
      </c>
      <c r="BE1835">
        <v>405.46499999999997</v>
      </c>
      <c r="BF1835">
        <v>99298.38</v>
      </c>
      <c r="BG1835">
        <v>10097402.460000001</v>
      </c>
      <c r="BH1835">
        <v>42</v>
      </c>
      <c r="BI1835">
        <v>2749.69</v>
      </c>
      <c r="BJ1835" s="8">
        <v>-0.18890000000000001</v>
      </c>
      <c r="BK1835" s="8">
        <v>1.1950000000000001</v>
      </c>
      <c r="BL1835" t="s">
        <v>610</v>
      </c>
    </row>
    <row r="1836" spans="1:64" x14ac:dyDescent="0.45">
      <c r="A1836" t="s">
        <v>800</v>
      </c>
      <c r="B1836" t="s">
        <v>31</v>
      </c>
      <c r="C1836" s="7">
        <v>43836.395833333336</v>
      </c>
      <c r="D1836">
        <v>278.25</v>
      </c>
      <c r="E1836" s="7">
        <v>43837.385416666664</v>
      </c>
      <c r="F1836">
        <v>97.55</v>
      </c>
      <c r="G1836" s="8">
        <v>-0.64939999999999998</v>
      </c>
      <c r="H1836">
        <v>-75962.34</v>
      </c>
      <c r="I1836" s="8">
        <v>-0.66290000000000004</v>
      </c>
      <c r="J1836">
        <v>411.81380000000001</v>
      </c>
      <c r="K1836">
        <v>114587.18</v>
      </c>
      <c r="L1836">
        <v>12841473.74</v>
      </c>
      <c r="M1836">
        <v>75</v>
      </c>
      <c r="N1836">
        <v>-1012.83</v>
      </c>
      <c r="O1836" s="8">
        <v>-0.64939999999999998</v>
      </c>
      <c r="P1836" s="8">
        <v>0.45550000000000002</v>
      </c>
      <c r="Q1836" t="s">
        <v>610</v>
      </c>
      <c r="S1836" s="2">
        <v>43836</v>
      </c>
      <c r="T1836" t="s">
        <v>800</v>
      </c>
      <c r="U1836">
        <v>278.25</v>
      </c>
      <c r="V1836">
        <v>97.55</v>
      </c>
      <c r="W1836">
        <f t="shared" si="321"/>
        <v>21497264.404554009</v>
      </c>
      <c r="X1836">
        <f t="shared" si="323"/>
        <v>53743.161011385026</v>
      </c>
      <c r="Y1836">
        <f t="shared" si="313"/>
        <v>200</v>
      </c>
      <c r="Z1836">
        <f t="shared" si="314"/>
        <v>-36891.600000000006</v>
      </c>
      <c r="AA1836" t="str">
        <f t="shared" si="315"/>
        <v/>
      </c>
      <c r="AB1836" s="9" t="str">
        <f>IFERROR(AA1836/MAX($A$3:AA1836)-1,"")</f>
        <v/>
      </c>
      <c r="AG1836" s="2">
        <f t="shared" si="322"/>
        <v>44356</v>
      </c>
      <c r="AH1836">
        <v>27468005.750221506</v>
      </c>
      <c r="AI1836" s="9">
        <f>AH1836/MAX($AH$2:AH1836)-1</f>
        <v>-2.0284945487654582E-2</v>
      </c>
      <c r="AJ1836" s="29">
        <f t="shared" si="316"/>
        <v>1</v>
      </c>
      <c r="AK1836" s="29">
        <f t="shared" si="317"/>
        <v>1</v>
      </c>
      <c r="AL1836" s="30">
        <f t="shared" si="320"/>
        <v>2</v>
      </c>
      <c r="AM1836" s="30">
        <f t="shared" si="318"/>
        <v>2369</v>
      </c>
      <c r="AN1836" s="31">
        <f t="shared" ca="1" si="319"/>
        <v>-2.0284945487654582E-2</v>
      </c>
      <c r="AV1836" t="s">
        <v>800</v>
      </c>
      <c r="AW1836" t="s">
        <v>31</v>
      </c>
      <c r="AX1836" s="7">
        <v>43836.395833333336</v>
      </c>
      <c r="AY1836">
        <v>278.25</v>
      </c>
      <c r="AZ1836" s="7">
        <v>43837.385416666664</v>
      </c>
      <c r="BA1836">
        <v>97.55</v>
      </c>
      <c r="BB1836" s="8">
        <v>-0.64939999999999998</v>
      </c>
      <c r="BC1836">
        <v>-75962.34</v>
      </c>
      <c r="BD1836" s="8">
        <v>-0.66290000000000004</v>
      </c>
      <c r="BE1836">
        <v>411.81380000000001</v>
      </c>
      <c r="BF1836">
        <v>114587.18</v>
      </c>
      <c r="BG1836">
        <v>12841473.74</v>
      </c>
      <c r="BH1836">
        <v>75</v>
      </c>
      <c r="BI1836">
        <v>-1012.83</v>
      </c>
      <c r="BJ1836" s="8">
        <v>-0.64939999999999998</v>
      </c>
      <c r="BK1836" s="8">
        <v>0.45550000000000002</v>
      </c>
      <c r="BL1836" t="s">
        <v>610</v>
      </c>
    </row>
    <row r="1837" spans="1:64" x14ac:dyDescent="0.45">
      <c r="A1837" t="s">
        <v>809</v>
      </c>
      <c r="B1837" t="s">
        <v>31</v>
      </c>
      <c r="C1837" s="7">
        <v>43836.399305555555</v>
      </c>
      <c r="D1837">
        <v>297.2</v>
      </c>
      <c r="E1837" s="7">
        <v>43837.385416666664</v>
      </c>
      <c r="F1837">
        <v>133.5</v>
      </c>
      <c r="G1837" s="8">
        <v>-0.55079999999999996</v>
      </c>
      <c r="H1837">
        <v>-64769.59</v>
      </c>
      <c r="I1837" s="8">
        <v>-0.56530000000000002</v>
      </c>
      <c r="J1837">
        <v>385.5172</v>
      </c>
      <c r="K1837">
        <v>114575.72</v>
      </c>
      <c r="L1837">
        <v>12776704.15</v>
      </c>
      <c r="M1837">
        <v>74</v>
      </c>
      <c r="N1837">
        <v>-875.26</v>
      </c>
      <c r="O1837" s="8">
        <v>-0.55079999999999996</v>
      </c>
      <c r="P1837" s="8">
        <v>0.60499999999999998</v>
      </c>
      <c r="Q1837" t="s">
        <v>610</v>
      </c>
      <c r="S1837" s="2">
        <v>43836</v>
      </c>
      <c r="T1837" t="s">
        <v>809</v>
      </c>
      <c r="U1837">
        <v>297.2</v>
      </c>
      <c r="V1837">
        <v>133.5</v>
      </c>
      <c r="W1837">
        <f t="shared" si="321"/>
        <v>21497264.404554009</v>
      </c>
      <c r="X1837">
        <f t="shared" si="323"/>
        <v>53743.161011385026</v>
      </c>
      <c r="Y1837">
        <f t="shared" si="313"/>
        <v>175</v>
      </c>
      <c r="Z1837">
        <f t="shared" si="314"/>
        <v>-29401.224999999995</v>
      </c>
      <c r="AA1837" t="str">
        <f t="shared" si="315"/>
        <v/>
      </c>
      <c r="AB1837" s="9" t="str">
        <f>IFERROR(AA1837/MAX($A$3:AA1837)-1,"")</f>
        <v/>
      </c>
      <c r="AG1837" s="2">
        <f t="shared" si="322"/>
        <v>44357</v>
      </c>
      <c r="AH1837">
        <v>27468005.750221506</v>
      </c>
      <c r="AI1837" s="9">
        <f>AH1837/MAX($AH$2:AH1837)-1</f>
        <v>-2.0284945487654582E-2</v>
      </c>
      <c r="AJ1837" s="29">
        <f t="shared" si="316"/>
        <v>1</v>
      </c>
      <c r="AK1837" s="29">
        <f t="shared" si="317"/>
        <v>1</v>
      </c>
      <c r="AL1837" s="30">
        <f t="shared" si="320"/>
        <v>2</v>
      </c>
      <c r="AM1837" s="30">
        <f t="shared" si="318"/>
        <v>2369</v>
      </c>
      <c r="AN1837" s="31">
        <f t="shared" ca="1" si="319"/>
        <v>-2.0284945487654582E-2</v>
      </c>
      <c r="AV1837" t="s">
        <v>809</v>
      </c>
      <c r="AW1837" t="s">
        <v>31</v>
      </c>
      <c r="AX1837" s="7">
        <v>43836.399305555555</v>
      </c>
      <c r="AY1837">
        <v>297.2</v>
      </c>
      <c r="AZ1837" s="7">
        <v>43837.385416666664</v>
      </c>
      <c r="BA1837">
        <v>133.5</v>
      </c>
      <c r="BB1837" s="8">
        <v>-0.55079999999999996</v>
      </c>
      <c r="BC1837">
        <v>-64769.59</v>
      </c>
      <c r="BD1837" s="8">
        <v>-0.56530000000000002</v>
      </c>
      <c r="BE1837">
        <v>385.5172</v>
      </c>
      <c r="BF1837">
        <v>114575.72</v>
      </c>
      <c r="BG1837">
        <v>12776704.15</v>
      </c>
      <c r="BH1837">
        <v>74</v>
      </c>
      <c r="BI1837">
        <v>-875.26</v>
      </c>
      <c r="BJ1837" s="8">
        <v>-0.55079999999999996</v>
      </c>
      <c r="BK1837" s="8">
        <v>0.60499999999999998</v>
      </c>
      <c r="BL1837" t="s">
        <v>610</v>
      </c>
    </row>
    <row r="1838" spans="1:64" x14ac:dyDescent="0.45">
      <c r="A1838" t="s">
        <v>800</v>
      </c>
      <c r="B1838" t="s">
        <v>31</v>
      </c>
      <c r="C1838" s="7">
        <v>43836.430555555555</v>
      </c>
      <c r="D1838">
        <v>269.89999999999998</v>
      </c>
      <c r="E1838" s="7">
        <v>43837.388888888891</v>
      </c>
      <c r="F1838">
        <v>92.350009999999997</v>
      </c>
      <c r="G1838" s="8">
        <v>-0.65780000000000005</v>
      </c>
      <c r="H1838">
        <v>-67452.7</v>
      </c>
      <c r="I1838" s="8">
        <v>-0.67130000000000001</v>
      </c>
      <c r="J1838">
        <v>372.31200000000001</v>
      </c>
      <c r="K1838">
        <v>100487.01</v>
      </c>
      <c r="L1838">
        <v>10029949.77</v>
      </c>
      <c r="M1838">
        <v>66</v>
      </c>
      <c r="N1838">
        <v>-1022.01</v>
      </c>
      <c r="O1838" s="8">
        <v>-0.65780000000000005</v>
      </c>
      <c r="P1838" s="8">
        <v>0.50060000000000004</v>
      </c>
      <c r="Q1838" t="s">
        <v>610</v>
      </c>
      <c r="S1838" s="2">
        <v>43836</v>
      </c>
      <c r="T1838" t="s">
        <v>800</v>
      </c>
      <c r="U1838">
        <v>269.89999999999998</v>
      </c>
      <c r="V1838">
        <v>92.350009999999997</v>
      </c>
      <c r="W1838">
        <f t="shared" si="321"/>
        <v>21497264.404554009</v>
      </c>
      <c r="X1838">
        <f t="shared" si="323"/>
        <v>53743.161011385026</v>
      </c>
      <c r="Y1838">
        <f t="shared" si="313"/>
        <v>200</v>
      </c>
      <c r="Z1838">
        <f t="shared" si="314"/>
        <v>-36234.498019999999</v>
      </c>
      <c r="AA1838" t="str">
        <f t="shared" si="315"/>
        <v/>
      </c>
      <c r="AB1838" s="9" t="str">
        <f>IFERROR(AA1838/MAX($A$3:AA1838)-1,"")</f>
        <v/>
      </c>
      <c r="AG1838" s="2">
        <f t="shared" si="322"/>
        <v>44358</v>
      </c>
      <c r="AH1838">
        <v>27482590.262721505</v>
      </c>
      <c r="AI1838" s="9">
        <f>AH1838/MAX($AH$2:AH1838)-1</f>
        <v>-1.9764752409609398E-2</v>
      </c>
      <c r="AJ1838" s="29">
        <f t="shared" si="316"/>
        <v>1</v>
      </c>
      <c r="AK1838" s="29">
        <f t="shared" si="317"/>
        <v>1</v>
      </c>
      <c r="AL1838" s="30">
        <f t="shared" si="320"/>
        <v>2</v>
      </c>
      <c r="AM1838" s="30">
        <f t="shared" si="318"/>
        <v>2369</v>
      </c>
      <c r="AN1838" s="31">
        <f t="shared" ca="1" si="319"/>
        <v>-1.9764752409609398E-2</v>
      </c>
      <c r="AV1838" t="s">
        <v>800</v>
      </c>
      <c r="AW1838" t="s">
        <v>31</v>
      </c>
      <c r="AX1838" s="7">
        <v>43836.430555555555</v>
      </c>
      <c r="AY1838">
        <v>269.89999999999998</v>
      </c>
      <c r="AZ1838" s="7">
        <v>43837.388888888891</v>
      </c>
      <c r="BA1838">
        <v>92.350009999999997</v>
      </c>
      <c r="BB1838" s="8">
        <v>-0.65780000000000005</v>
      </c>
      <c r="BC1838">
        <v>-67452.7</v>
      </c>
      <c r="BD1838" s="8">
        <v>-0.67130000000000001</v>
      </c>
      <c r="BE1838">
        <v>372.31200000000001</v>
      </c>
      <c r="BF1838">
        <v>100487.01</v>
      </c>
      <c r="BG1838">
        <v>10029949.77</v>
      </c>
      <c r="BH1838">
        <v>66</v>
      </c>
      <c r="BI1838">
        <v>-1022.01</v>
      </c>
      <c r="BJ1838" s="8">
        <v>-0.65780000000000005</v>
      </c>
      <c r="BK1838" s="8">
        <v>0.50060000000000004</v>
      </c>
      <c r="BL1838" t="s">
        <v>610</v>
      </c>
    </row>
    <row r="1839" spans="1:64" x14ac:dyDescent="0.45">
      <c r="A1839" t="s">
        <v>824</v>
      </c>
      <c r="B1839" t="s">
        <v>31</v>
      </c>
      <c r="C1839" s="7">
        <v>43836.475694444445</v>
      </c>
      <c r="D1839">
        <v>238.75</v>
      </c>
      <c r="E1839" s="7">
        <v>43837.388888888891</v>
      </c>
      <c r="F1839">
        <v>67.5</v>
      </c>
      <c r="G1839" s="8">
        <v>-0.71730000000000005</v>
      </c>
      <c r="H1839">
        <v>-73369.600000000006</v>
      </c>
      <c r="I1839" s="8">
        <v>-0.73009999999999997</v>
      </c>
      <c r="J1839">
        <v>420.90839999999997</v>
      </c>
      <c r="K1839">
        <v>100491.89</v>
      </c>
      <c r="L1839">
        <v>9956580.1600000001</v>
      </c>
      <c r="M1839">
        <v>53</v>
      </c>
      <c r="N1839">
        <v>-1384.33</v>
      </c>
      <c r="O1839" s="8">
        <v>-0.71730000000000005</v>
      </c>
      <c r="P1839" s="8">
        <v>0.42449999999999999</v>
      </c>
      <c r="Q1839" t="s">
        <v>610</v>
      </c>
      <c r="S1839" s="2">
        <v>43836</v>
      </c>
      <c r="T1839" t="s">
        <v>824</v>
      </c>
      <c r="U1839">
        <v>238.75</v>
      </c>
      <c r="V1839">
        <v>67.5</v>
      </c>
      <c r="W1839">
        <f t="shared" si="321"/>
        <v>21497264.404554009</v>
      </c>
      <c r="X1839">
        <f t="shared" si="323"/>
        <v>53743.161011385026</v>
      </c>
      <c r="Y1839">
        <f t="shared" si="313"/>
        <v>225</v>
      </c>
      <c r="Z1839">
        <f t="shared" si="314"/>
        <v>-39220.3125</v>
      </c>
      <c r="AA1839">
        <f t="shared" si="315"/>
        <v>21355516.769034009</v>
      </c>
      <c r="AB1839" s="9">
        <f>IFERROR(AA1839/MAX($A$3:AA1839)-1,"")</f>
        <v>-6.593752249238416E-3</v>
      </c>
      <c r="AG1839" s="2">
        <f t="shared" si="322"/>
        <v>44359</v>
      </c>
      <c r="AH1839">
        <v>27482590.262721505</v>
      </c>
      <c r="AI1839" s="9">
        <f>AH1839/MAX($AH$2:AH1839)-1</f>
        <v>-1.9764752409609398E-2</v>
      </c>
      <c r="AJ1839" s="29">
        <f t="shared" si="316"/>
        <v>1</v>
      </c>
      <c r="AK1839" s="29">
        <f t="shared" si="317"/>
        <v>1</v>
      </c>
      <c r="AL1839" s="30">
        <f t="shared" si="320"/>
        <v>2</v>
      </c>
      <c r="AM1839" s="30">
        <f t="shared" si="318"/>
        <v>2369</v>
      </c>
      <c r="AN1839" s="31">
        <f t="shared" ca="1" si="319"/>
        <v>-1.9764752409609398E-2</v>
      </c>
      <c r="AV1839" t="s">
        <v>824</v>
      </c>
      <c r="AW1839" t="s">
        <v>31</v>
      </c>
      <c r="AX1839" s="7">
        <v>43836.475694444445</v>
      </c>
      <c r="AY1839">
        <v>238.75</v>
      </c>
      <c r="AZ1839" s="7">
        <v>43837.388888888891</v>
      </c>
      <c r="BA1839">
        <v>67.5</v>
      </c>
      <c r="BB1839" s="8">
        <v>-0.71730000000000005</v>
      </c>
      <c r="BC1839">
        <v>-73369.600000000006</v>
      </c>
      <c r="BD1839" s="8">
        <v>-0.73009999999999997</v>
      </c>
      <c r="BE1839">
        <v>420.90839999999997</v>
      </c>
      <c r="BF1839">
        <v>100491.89</v>
      </c>
      <c r="BG1839">
        <v>9956580.1600000001</v>
      </c>
      <c r="BH1839">
        <v>53</v>
      </c>
      <c r="BI1839">
        <v>-1384.33</v>
      </c>
      <c r="BJ1839" s="8">
        <v>-0.71730000000000005</v>
      </c>
      <c r="BK1839" s="8">
        <v>0.42449999999999999</v>
      </c>
      <c r="BL1839" t="s">
        <v>610</v>
      </c>
    </row>
    <row r="1840" spans="1:64" x14ac:dyDescent="0.45">
      <c r="A1840" t="s">
        <v>850</v>
      </c>
      <c r="B1840" t="s">
        <v>31</v>
      </c>
      <c r="C1840" s="7">
        <v>43837.395833333336</v>
      </c>
      <c r="D1840">
        <v>202</v>
      </c>
      <c r="E1840" s="7">
        <v>43838.385416666664</v>
      </c>
      <c r="F1840">
        <v>22.7</v>
      </c>
      <c r="G1840" s="8">
        <v>-0.88759999999999994</v>
      </c>
      <c r="H1840">
        <v>-102352.53</v>
      </c>
      <c r="I1840" s="8">
        <v>-0.89870000000000005</v>
      </c>
      <c r="J1840">
        <v>563.77980000000002</v>
      </c>
      <c r="K1840">
        <v>113883.52</v>
      </c>
      <c r="L1840">
        <v>12674351.619999999</v>
      </c>
      <c r="M1840">
        <v>75</v>
      </c>
      <c r="N1840">
        <v>-1364.7</v>
      </c>
      <c r="O1840" s="8">
        <v>-0.90269999999999995</v>
      </c>
      <c r="P1840" s="8">
        <v>3.9600000000000003E-2</v>
      </c>
      <c r="Q1840" t="s">
        <v>610</v>
      </c>
      <c r="S1840" s="2">
        <v>43837</v>
      </c>
      <c r="T1840" t="s">
        <v>850</v>
      </c>
      <c r="U1840">
        <v>202</v>
      </c>
      <c r="V1840">
        <v>22.7</v>
      </c>
      <c r="W1840">
        <f t="shared" si="321"/>
        <v>21355516.769034009</v>
      </c>
      <c r="X1840">
        <f t="shared" si="323"/>
        <v>53388.791922585027</v>
      </c>
      <c r="Y1840">
        <f t="shared" si="313"/>
        <v>275</v>
      </c>
      <c r="Z1840">
        <f t="shared" si="314"/>
        <v>-49925.42500000001</v>
      </c>
      <c r="AA1840" t="str">
        <f t="shared" si="315"/>
        <v/>
      </c>
      <c r="AB1840" s="9" t="str">
        <f>IFERROR(AA1840/MAX($A$3:AA1840)-1,"")</f>
        <v/>
      </c>
      <c r="AG1840" s="2">
        <f t="shared" si="322"/>
        <v>44360</v>
      </c>
      <c r="AH1840">
        <v>27482590.262721505</v>
      </c>
      <c r="AI1840" s="9">
        <f>AH1840/MAX($AH$2:AH1840)-1</f>
        <v>-1.9764752409609398E-2</v>
      </c>
      <c r="AJ1840" s="29">
        <f t="shared" si="316"/>
        <v>1</v>
      </c>
      <c r="AK1840" s="29">
        <f t="shared" si="317"/>
        <v>1</v>
      </c>
      <c r="AL1840" s="30">
        <f t="shared" si="320"/>
        <v>2</v>
      </c>
      <c r="AM1840" s="30">
        <f t="shared" si="318"/>
        <v>2369</v>
      </c>
      <c r="AN1840" s="31">
        <f t="shared" ca="1" si="319"/>
        <v>-1.9764752409609398E-2</v>
      </c>
      <c r="AV1840" t="s">
        <v>850</v>
      </c>
      <c r="AW1840" t="s">
        <v>31</v>
      </c>
      <c r="AX1840" s="7">
        <v>43837.395833333336</v>
      </c>
      <c r="AY1840">
        <v>202</v>
      </c>
      <c r="AZ1840" s="7">
        <v>43838.385416666664</v>
      </c>
      <c r="BA1840">
        <v>22.7</v>
      </c>
      <c r="BB1840" s="8">
        <v>-0.88759999999999994</v>
      </c>
      <c r="BC1840">
        <v>-102352.53</v>
      </c>
      <c r="BD1840" s="8">
        <v>-0.89870000000000005</v>
      </c>
      <c r="BE1840">
        <v>563.77980000000002</v>
      </c>
      <c r="BF1840">
        <v>113883.52</v>
      </c>
      <c r="BG1840">
        <v>12674351.619999999</v>
      </c>
      <c r="BH1840">
        <v>75</v>
      </c>
      <c r="BI1840">
        <v>-1364.7</v>
      </c>
      <c r="BJ1840" s="8">
        <v>-0.90269999999999995</v>
      </c>
      <c r="BK1840" s="8">
        <v>3.9600000000000003E-2</v>
      </c>
      <c r="BL1840" t="s">
        <v>610</v>
      </c>
    </row>
    <row r="1841" spans="1:64" x14ac:dyDescent="0.45">
      <c r="A1841" t="s">
        <v>862</v>
      </c>
      <c r="B1841" t="s">
        <v>31</v>
      </c>
      <c r="C1841" s="7">
        <v>43837.409722222219</v>
      </c>
      <c r="D1841">
        <v>223.85</v>
      </c>
      <c r="E1841" s="7">
        <v>43838.385416666664</v>
      </c>
      <c r="F1841">
        <v>28.9</v>
      </c>
      <c r="G1841" s="8">
        <v>-0.87090000000000001</v>
      </c>
      <c r="H1841">
        <v>-100407.24</v>
      </c>
      <c r="I1841" s="8">
        <v>-0.88219999999999998</v>
      </c>
      <c r="J1841">
        <v>508.44900000000001</v>
      </c>
      <c r="K1841">
        <v>113816.32000000001</v>
      </c>
      <c r="L1841">
        <v>12573944.369999999</v>
      </c>
      <c r="M1841">
        <v>71</v>
      </c>
      <c r="N1841">
        <v>-1414.19</v>
      </c>
      <c r="O1841" s="8">
        <v>-0.97270000000000001</v>
      </c>
      <c r="P1841" s="8">
        <v>5.9400000000000001E-2</v>
      </c>
      <c r="Q1841" t="s">
        <v>610</v>
      </c>
      <c r="S1841" s="2">
        <v>43837</v>
      </c>
      <c r="T1841" t="s">
        <v>862</v>
      </c>
      <c r="U1841">
        <v>223.85</v>
      </c>
      <c r="V1841">
        <v>28.9</v>
      </c>
      <c r="W1841">
        <f t="shared" si="321"/>
        <v>21355516.769034009</v>
      </c>
      <c r="X1841">
        <f t="shared" si="323"/>
        <v>53388.791922585027</v>
      </c>
      <c r="Y1841">
        <f t="shared" si="313"/>
        <v>250</v>
      </c>
      <c r="Z1841">
        <f t="shared" si="314"/>
        <v>-49369.375000000007</v>
      </c>
      <c r="AA1841" t="str">
        <f t="shared" si="315"/>
        <v/>
      </c>
      <c r="AB1841" s="9" t="str">
        <f>IFERROR(AA1841/MAX($A$3:AA1841)-1,"")</f>
        <v/>
      </c>
      <c r="AG1841" s="2">
        <f t="shared" si="322"/>
        <v>44361</v>
      </c>
      <c r="AH1841">
        <v>27374203.164701506</v>
      </c>
      <c r="AI1841" s="9">
        <f>AH1841/MAX($AH$2:AH1841)-1</f>
        <v>-2.3630649068096865E-2</v>
      </c>
      <c r="AJ1841" s="29">
        <f t="shared" si="316"/>
        <v>1</v>
      </c>
      <c r="AK1841" s="29">
        <f t="shared" si="317"/>
        <v>1</v>
      </c>
      <c r="AL1841" s="30">
        <f t="shared" si="320"/>
        <v>2</v>
      </c>
      <c r="AM1841" s="30">
        <f t="shared" si="318"/>
        <v>2369</v>
      </c>
      <c r="AN1841" s="31">
        <f t="shared" ca="1" si="319"/>
        <v>-2.3630649068096865E-2</v>
      </c>
      <c r="AV1841" t="s">
        <v>862</v>
      </c>
      <c r="AW1841" t="s">
        <v>31</v>
      </c>
      <c r="AX1841" s="7">
        <v>43837.409722222219</v>
      </c>
      <c r="AY1841">
        <v>223.85</v>
      </c>
      <c r="AZ1841" s="7">
        <v>43838.385416666664</v>
      </c>
      <c r="BA1841">
        <v>28.9</v>
      </c>
      <c r="BB1841" s="8">
        <v>-0.87090000000000001</v>
      </c>
      <c r="BC1841">
        <v>-100407.24</v>
      </c>
      <c r="BD1841" s="8">
        <v>-0.88219999999999998</v>
      </c>
      <c r="BE1841">
        <v>508.44900000000001</v>
      </c>
      <c r="BF1841">
        <v>113816.32000000001</v>
      </c>
      <c r="BG1841">
        <v>12573944.369999999</v>
      </c>
      <c r="BH1841">
        <v>71</v>
      </c>
      <c r="BI1841">
        <v>-1414.19</v>
      </c>
      <c r="BJ1841" s="8">
        <v>-0.97270000000000001</v>
      </c>
      <c r="BK1841" s="8">
        <v>5.9400000000000001E-2</v>
      </c>
      <c r="BL1841" t="s">
        <v>610</v>
      </c>
    </row>
    <row r="1842" spans="1:64" x14ac:dyDescent="0.45">
      <c r="A1842" t="s">
        <v>800</v>
      </c>
      <c r="B1842" t="s">
        <v>31</v>
      </c>
      <c r="C1842" s="7">
        <v>43837.454861111109</v>
      </c>
      <c r="D1842">
        <v>192.2</v>
      </c>
      <c r="E1842" s="7">
        <v>43838.388888888891</v>
      </c>
      <c r="F1842">
        <v>549.20000000000005</v>
      </c>
      <c r="G1842" s="8">
        <v>1.8573999999999999</v>
      </c>
      <c r="H1842">
        <v>181491.7</v>
      </c>
      <c r="I1842" s="8">
        <v>1.8189</v>
      </c>
      <c r="J1842">
        <v>519.16179999999997</v>
      </c>
      <c r="K1842">
        <v>99782.9</v>
      </c>
      <c r="L1842">
        <v>10138071.859999999</v>
      </c>
      <c r="M1842">
        <v>59</v>
      </c>
      <c r="N1842">
        <v>3076.13</v>
      </c>
      <c r="O1842" s="8">
        <v>-0.29580000000000001</v>
      </c>
      <c r="P1842" s="8">
        <v>2.4683000000000002</v>
      </c>
      <c r="Q1842" t="s">
        <v>610</v>
      </c>
      <c r="S1842" s="2">
        <v>43837</v>
      </c>
      <c r="T1842" t="s">
        <v>800</v>
      </c>
      <c r="U1842">
        <v>192.2</v>
      </c>
      <c r="V1842">
        <v>549.20000000000005</v>
      </c>
      <c r="W1842">
        <f t="shared" si="321"/>
        <v>21355516.769034009</v>
      </c>
      <c r="X1842">
        <f t="shared" si="323"/>
        <v>53388.791922585027</v>
      </c>
      <c r="Y1842">
        <f t="shared" si="313"/>
        <v>275</v>
      </c>
      <c r="Z1842">
        <f t="shared" si="314"/>
        <v>96136.150000000038</v>
      </c>
      <c r="AA1842" t="str">
        <f t="shared" si="315"/>
        <v/>
      </c>
      <c r="AB1842" s="9" t="str">
        <f>IFERROR(AA1842/MAX($A$3:AA1842)-1,"")</f>
        <v/>
      </c>
      <c r="AG1842" s="2">
        <f t="shared" si="322"/>
        <v>44362</v>
      </c>
      <c r="AH1842">
        <v>27323218.414701506</v>
      </c>
      <c r="AI1842" s="9">
        <f>AH1842/MAX($AH$2:AH1842)-1</f>
        <v>-2.5449147563392449E-2</v>
      </c>
      <c r="AJ1842" s="29">
        <f t="shared" si="316"/>
        <v>1</v>
      </c>
      <c r="AK1842" s="29">
        <f t="shared" si="317"/>
        <v>1</v>
      </c>
      <c r="AL1842" s="30">
        <f t="shared" si="320"/>
        <v>2</v>
      </c>
      <c r="AM1842" s="30">
        <f t="shared" si="318"/>
        <v>2369</v>
      </c>
      <c r="AN1842" s="31">
        <f t="shared" ca="1" si="319"/>
        <v>-2.5449147563392449E-2</v>
      </c>
      <c r="AV1842" t="s">
        <v>800</v>
      </c>
      <c r="AW1842" t="s">
        <v>31</v>
      </c>
      <c r="AX1842" s="7">
        <v>43837.454861111109</v>
      </c>
      <c r="AY1842">
        <v>192.2</v>
      </c>
      <c r="AZ1842" s="7">
        <v>43838.388888888891</v>
      </c>
      <c r="BA1842">
        <v>549.20000000000005</v>
      </c>
      <c r="BB1842" s="8">
        <v>1.8573999999999999</v>
      </c>
      <c r="BC1842">
        <v>181491.7</v>
      </c>
      <c r="BD1842" s="8">
        <v>1.8189</v>
      </c>
      <c r="BE1842">
        <v>519.16179999999997</v>
      </c>
      <c r="BF1842">
        <v>99782.9</v>
      </c>
      <c r="BG1842">
        <v>10138071.859999999</v>
      </c>
      <c r="BH1842">
        <v>59</v>
      </c>
      <c r="BI1842">
        <v>3076.13</v>
      </c>
      <c r="BJ1842" s="8">
        <v>-0.29580000000000001</v>
      </c>
      <c r="BK1842" s="8">
        <v>2.4683000000000002</v>
      </c>
      <c r="BL1842" t="s">
        <v>610</v>
      </c>
    </row>
    <row r="1843" spans="1:64" x14ac:dyDescent="0.45">
      <c r="A1843" t="s">
        <v>824</v>
      </c>
      <c r="B1843" t="s">
        <v>31</v>
      </c>
      <c r="C1843" s="7">
        <v>43837.458333333336</v>
      </c>
      <c r="D1843">
        <v>208.3</v>
      </c>
      <c r="E1843" s="7">
        <v>43838.388888888891</v>
      </c>
      <c r="F1843">
        <v>473</v>
      </c>
      <c r="G1843" s="8">
        <v>1.2707999999999999</v>
      </c>
      <c r="H1843">
        <v>123524.43</v>
      </c>
      <c r="I1843" s="8">
        <v>1.2381</v>
      </c>
      <c r="J1843">
        <v>478.98669999999998</v>
      </c>
      <c r="K1843">
        <v>99772.92</v>
      </c>
      <c r="L1843">
        <v>10261596.289999999</v>
      </c>
      <c r="M1843">
        <v>58</v>
      </c>
      <c r="N1843">
        <v>2129.73</v>
      </c>
      <c r="O1843" s="8">
        <v>-0.4304</v>
      </c>
      <c r="P1843" s="8">
        <v>1.7957000000000001</v>
      </c>
      <c r="Q1843" t="s">
        <v>610</v>
      </c>
      <c r="S1843" s="2">
        <v>43837</v>
      </c>
      <c r="T1843" t="s">
        <v>824</v>
      </c>
      <c r="U1843">
        <v>208.3</v>
      </c>
      <c r="V1843">
        <v>473</v>
      </c>
      <c r="W1843">
        <f t="shared" si="321"/>
        <v>21355516.769034009</v>
      </c>
      <c r="X1843">
        <f t="shared" si="323"/>
        <v>53388.791922585027</v>
      </c>
      <c r="Y1843">
        <f t="shared" si="313"/>
        <v>250</v>
      </c>
      <c r="Z1843">
        <f t="shared" si="314"/>
        <v>64471.749999999985</v>
      </c>
      <c r="AA1843">
        <f t="shared" si="315"/>
        <v>21416829.869034011</v>
      </c>
      <c r="AB1843" s="9">
        <f>IFERROR(AA1843/MAX($A$3:AA1843)-1,"")</f>
        <v>-3.7416172591224761E-3</v>
      </c>
      <c r="AG1843" s="2">
        <f t="shared" si="322"/>
        <v>44363</v>
      </c>
      <c r="AH1843">
        <v>27323218.414701506</v>
      </c>
      <c r="AI1843" s="9">
        <f>AH1843/MAX($AH$2:AH1843)-1</f>
        <v>-2.5449147563392449E-2</v>
      </c>
      <c r="AJ1843" s="29">
        <f t="shared" si="316"/>
        <v>1</v>
      </c>
      <c r="AK1843" s="29">
        <f t="shared" si="317"/>
        <v>1</v>
      </c>
      <c r="AL1843" s="30">
        <f t="shared" si="320"/>
        <v>2</v>
      </c>
      <c r="AM1843" s="30">
        <f t="shared" si="318"/>
        <v>2369</v>
      </c>
      <c r="AN1843" s="31">
        <f t="shared" ca="1" si="319"/>
        <v>-2.5449147563392449E-2</v>
      </c>
      <c r="AV1843" t="s">
        <v>824</v>
      </c>
      <c r="AW1843" t="s">
        <v>31</v>
      </c>
      <c r="AX1843" s="7">
        <v>43837.458333333336</v>
      </c>
      <c r="AY1843">
        <v>208.3</v>
      </c>
      <c r="AZ1843" s="7">
        <v>43838.388888888891</v>
      </c>
      <c r="BA1843">
        <v>473</v>
      </c>
      <c r="BB1843" s="8">
        <v>1.2707999999999999</v>
      </c>
      <c r="BC1843">
        <v>123524.43</v>
      </c>
      <c r="BD1843" s="8">
        <v>1.2381</v>
      </c>
      <c r="BE1843">
        <v>478.98669999999998</v>
      </c>
      <c r="BF1843">
        <v>99772.92</v>
      </c>
      <c r="BG1843">
        <v>10261596.289999999</v>
      </c>
      <c r="BH1843">
        <v>58</v>
      </c>
      <c r="BI1843">
        <v>2129.73</v>
      </c>
      <c r="BJ1843" s="8">
        <v>-0.4304</v>
      </c>
      <c r="BK1843" s="8">
        <v>1.7957000000000001</v>
      </c>
      <c r="BL1843" t="s">
        <v>610</v>
      </c>
    </row>
    <row r="1844" spans="1:64" x14ac:dyDescent="0.45">
      <c r="A1844" t="s">
        <v>860</v>
      </c>
      <c r="B1844" t="s">
        <v>31</v>
      </c>
      <c r="C1844" s="7">
        <v>43838.402777777781</v>
      </c>
      <c r="D1844">
        <v>214.1</v>
      </c>
      <c r="E1844" s="7">
        <v>43839.385416666664</v>
      </c>
      <c r="F1844">
        <v>552.29999999999995</v>
      </c>
      <c r="G1844" s="8">
        <v>1.5795999999999999</v>
      </c>
      <c r="H1844">
        <v>174252.71</v>
      </c>
      <c r="I1844" s="8">
        <v>1.5438000000000001</v>
      </c>
      <c r="J1844">
        <v>527.18230000000005</v>
      </c>
      <c r="K1844">
        <v>112869.73</v>
      </c>
      <c r="L1844">
        <v>12748197.09</v>
      </c>
      <c r="M1844">
        <v>73</v>
      </c>
      <c r="N1844">
        <v>2387.02</v>
      </c>
      <c r="O1844" s="8">
        <v>-0.50560000000000005</v>
      </c>
      <c r="P1844" s="8">
        <v>1.5795999999999999</v>
      </c>
      <c r="Q1844" t="s">
        <v>610</v>
      </c>
      <c r="S1844" s="2">
        <v>43838</v>
      </c>
      <c r="T1844" t="s">
        <v>860</v>
      </c>
      <c r="U1844">
        <v>214.1</v>
      </c>
      <c r="V1844">
        <v>552.29999999999995</v>
      </c>
      <c r="W1844">
        <f t="shared" si="321"/>
        <v>21416829.869034011</v>
      </c>
      <c r="X1844">
        <f t="shared" si="323"/>
        <v>53542.074672585026</v>
      </c>
      <c r="Y1844">
        <f t="shared" si="313"/>
        <v>250</v>
      </c>
      <c r="Z1844">
        <f t="shared" si="314"/>
        <v>82633.999999999985</v>
      </c>
      <c r="AA1844" t="str">
        <f t="shared" si="315"/>
        <v/>
      </c>
      <c r="AB1844" s="9" t="str">
        <f>IFERROR(AA1844/MAX($A$3:AA1844)-1,"")</f>
        <v/>
      </c>
      <c r="AG1844" s="2">
        <f t="shared" si="322"/>
        <v>44364</v>
      </c>
      <c r="AH1844">
        <v>27254714.252201505</v>
      </c>
      <c r="AI1844" s="9">
        <f>AH1844/MAX($AH$2:AH1844)-1</f>
        <v>-2.7892519678147099E-2</v>
      </c>
      <c r="AJ1844" s="29">
        <f t="shared" si="316"/>
        <v>1</v>
      </c>
      <c r="AK1844" s="29">
        <f t="shared" si="317"/>
        <v>1</v>
      </c>
      <c r="AL1844" s="30">
        <f t="shared" si="320"/>
        <v>2</v>
      </c>
      <c r="AM1844" s="30">
        <f t="shared" si="318"/>
        <v>2369</v>
      </c>
      <c r="AN1844" s="31">
        <f t="shared" ca="1" si="319"/>
        <v>-2.7892519678147099E-2</v>
      </c>
      <c r="AV1844" t="s">
        <v>860</v>
      </c>
      <c r="AW1844" t="s">
        <v>31</v>
      </c>
      <c r="AX1844" s="7">
        <v>43838.402777777781</v>
      </c>
      <c r="AY1844">
        <v>214.1</v>
      </c>
      <c r="AZ1844" s="7">
        <v>43839.385416666664</v>
      </c>
      <c r="BA1844">
        <v>552.29999999999995</v>
      </c>
      <c r="BB1844" s="8">
        <v>1.5795999999999999</v>
      </c>
      <c r="BC1844">
        <v>174252.71</v>
      </c>
      <c r="BD1844" s="8">
        <v>1.5438000000000001</v>
      </c>
      <c r="BE1844">
        <v>527.18230000000005</v>
      </c>
      <c r="BF1844">
        <v>112869.73</v>
      </c>
      <c r="BG1844">
        <v>12748197.09</v>
      </c>
      <c r="BH1844">
        <v>73</v>
      </c>
      <c r="BI1844">
        <v>2387.02</v>
      </c>
      <c r="BJ1844" s="8">
        <v>-0.50560000000000005</v>
      </c>
      <c r="BK1844" s="8">
        <v>1.5795999999999999</v>
      </c>
      <c r="BL1844" t="s">
        <v>610</v>
      </c>
    </row>
    <row r="1845" spans="1:64" x14ac:dyDescent="0.45">
      <c r="A1845" t="s">
        <v>861</v>
      </c>
      <c r="B1845" t="s">
        <v>31</v>
      </c>
      <c r="C1845" s="7">
        <v>43838.409722222219</v>
      </c>
      <c r="D1845">
        <v>240.6</v>
      </c>
      <c r="E1845" s="7">
        <v>43839.385416666664</v>
      </c>
      <c r="F1845">
        <v>650.35</v>
      </c>
      <c r="G1845" s="8">
        <v>1.7030000000000001</v>
      </c>
      <c r="H1845">
        <v>187995.19</v>
      </c>
      <c r="I1845" s="8">
        <v>1.6659999999999999</v>
      </c>
      <c r="J1845">
        <v>469.0025</v>
      </c>
      <c r="K1845">
        <v>112842</v>
      </c>
      <c r="L1845">
        <v>12936192.27</v>
      </c>
      <c r="M1845">
        <v>71</v>
      </c>
      <c r="N1845">
        <v>2647.82</v>
      </c>
      <c r="O1845" s="8">
        <v>-0.41149999999999998</v>
      </c>
      <c r="P1845" s="8">
        <v>1.7030000000000001</v>
      </c>
      <c r="Q1845" t="s">
        <v>610</v>
      </c>
      <c r="S1845" s="2">
        <v>43838</v>
      </c>
      <c r="T1845" t="s">
        <v>861</v>
      </c>
      <c r="U1845">
        <v>240.6</v>
      </c>
      <c r="V1845">
        <v>650.35</v>
      </c>
      <c r="W1845">
        <f t="shared" si="321"/>
        <v>21416829.869034011</v>
      </c>
      <c r="X1845">
        <f t="shared" si="323"/>
        <v>53542.074672585026</v>
      </c>
      <c r="Y1845">
        <f t="shared" si="313"/>
        <v>225</v>
      </c>
      <c r="Z1845">
        <f t="shared" si="314"/>
        <v>90189.112500000003</v>
      </c>
      <c r="AA1845" t="str">
        <f t="shared" si="315"/>
        <v/>
      </c>
      <c r="AB1845" s="9" t="str">
        <f>IFERROR(AA1845/MAX($A$3:AA1845)-1,"")</f>
        <v/>
      </c>
      <c r="AG1845" s="2">
        <f t="shared" si="322"/>
        <v>44365</v>
      </c>
      <c r="AH1845">
        <v>27244193.027201504</v>
      </c>
      <c r="AI1845" s="9">
        <f>AH1845/MAX($AH$2:AH1845)-1</f>
        <v>-2.8267785455289629E-2</v>
      </c>
      <c r="AJ1845" s="29">
        <f t="shared" si="316"/>
        <v>1</v>
      </c>
      <c r="AK1845" s="29">
        <f t="shared" si="317"/>
        <v>1</v>
      </c>
      <c r="AL1845" s="30">
        <f t="shared" si="320"/>
        <v>2</v>
      </c>
      <c r="AM1845" s="30">
        <f t="shared" si="318"/>
        <v>2369</v>
      </c>
      <c r="AN1845" s="31">
        <f t="shared" ca="1" si="319"/>
        <v>-2.8267785455289629E-2</v>
      </c>
      <c r="AV1845" t="s">
        <v>861</v>
      </c>
      <c r="AW1845" t="s">
        <v>31</v>
      </c>
      <c r="AX1845" s="7">
        <v>43838.409722222219</v>
      </c>
      <c r="AY1845">
        <v>240.6</v>
      </c>
      <c r="AZ1845" s="7">
        <v>43839.385416666664</v>
      </c>
      <c r="BA1845">
        <v>650.35</v>
      </c>
      <c r="BB1845" s="8">
        <v>1.7030000000000001</v>
      </c>
      <c r="BC1845">
        <v>187995.19</v>
      </c>
      <c r="BD1845" s="8">
        <v>1.6659999999999999</v>
      </c>
      <c r="BE1845">
        <v>469.0025</v>
      </c>
      <c r="BF1845">
        <v>112842</v>
      </c>
      <c r="BG1845">
        <v>12936192.27</v>
      </c>
      <c r="BH1845">
        <v>71</v>
      </c>
      <c r="BI1845">
        <v>2647.82</v>
      </c>
      <c r="BJ1845" s="8">
        <v>-0.41149999999999998</v>
      </c>
      <c r="BK1845" s="8">
        <v>1.7030000000000001</v>
      </c>
      <c r="BL1845" t="s">
        <v>610</v>
      </c>
    </row>
    <row r="1846" spans="1:64" x14ac:dyDescent="0.45">
      <c r="A1846" t="s">
        <v>861</v>
      </c>
      <c r="B1846" t="s">
        <v>31</v>
      </c>
      <c r="C1846" s="7">
        <v>43838.416666666664</v>
      </c>
      <c r="D1846">
        <v>197.6</v>
      </c>
      <c r="E1846" s="7">
        <v>43839.388888888891</v>
      </c>
      <c r="F1846">
        <v>649.35</v>
      </c>
      <c r="G1846" s="8">
        <v>2.2862</v>
      </c>
      <c r="H1846">
        <v>227266.45</v>
      </c>
      <c r="I1846" s="8">
        <v>2.2433000000000001</v>
      </c>
      <c r="J1846">
        <v>512.69219999999996</v>
      </c>
      <c r="K1846">
        <v>101307.98</v>
      </c>
      <c r="L1846">
        <v>10488862.75</v>
      </c>
      <c r="M1846">
        <v>70</v>
      </c>
      <c r="N1846">
        <v>3246.66</v>
      </c>
      <c r="O1846" s="8">
        <v>-0.28339999999999999</v>
      </c>
      <c r="P1846" s="8">
        <v>2.5108999999999999</v>
      </c>
      <c r="Q1846" t="s">
        <v>610</v>
      </c>
      <c r="S1846" s="2">
        <v>43838</v>
      </c>
      <c r="T1846" t="s">
        <v>861</v>
      </c>
      <c r="U1846">
        <v>197.6</v>
      </c>
      <c r="V1846">
        <v>649.35</v>
      </c>
      <c r="W1846">
        <f t="shared" si="321"/>
        <v>21416829.869034011</v>
      </c>
      <c r="X1846">
        <f t="shared" si="323"/>
        <v>53542.074672585026</v>
      </c>
      <c r="Y1846">
        <f t="shared" si="313"/>
        <v>275</v>
      </c>
      <c r="Z1846">
        <f t="shared" si="314"/>
        <v>121902.13749999998</v>
      </c>
      <c r="AA1846" t="str">
        <f t="shared" si="315"/>
        <v/>
      </c>
      <c r="AB1846" s="9" t="str">
        <f>IFERROR(AA1846/MAX($A$3:AA1846)-1,"")</f>
        <v/>
      </c>
      <c r="AG1846" s="2">
        <f t="shared" si="322"/>
        <v>44366</v>
      </c>
      <c r="AH1846">
        <v>27244193.027201504</v>
      </c>
      <c r="AI1846" s="9">
        <f>AH1846/MAX($AH$2:AH1846)-1</f>
        <v>-2.8267785455289629E-2</v>
      </c>
      <c r="AJ1846" s="29">
        <f t="shared" si="316"/>
        <v>1</v>
      </c>
      <c r="AK1846" s="29">
        <f t="shared" si="317"/>
        <v>1</v>
      </c>
      <c r="AL1846" s="30">
        <f t="shared" si="320"/>
        <v>2</v>
      </c>
      <c r="AM1846" s="30">
        <f t="shared" si="318"/>
        <v>2369</v>
      </c>
      <c r="AN1846" s="31">
        <f t="shared" ca="1" si="319"/>
        <v>-2.8267785455289629E-2</v>
      </c>
      <c r="AV1846" t="s">
        <v>861</v>
      </c>
      <c r="AW1846" t="s">
        <v>31</v>
      </c>
      <c r="AX1846" s="7">
        <v>43838.416666666664</v>
      </c>
      <c r="AY1846">
        <v>197.6</v>
      </c>
      <c r="AZ1846" s="7">
        <v>43839.388888888891</v>
      </c>
      <c r="BA1846">
        <v>649.35</v>
      </c>
      <c r="BB1846" s="8">
        <v>2.2862</v>
      </c>
      <c r="BC1846">
        <v>227266.45</v>
      </c>
      <c r="BD1846" s="8">
        <v>2.2433000000000001</v>
      </c>
      <c r="BE1846">
        <v>512.69219999999996</v>
      </c>
      <c r="BF1846">
        <v>101307.98</v>
      </c>
      <c r="BG1846">
        <v>10488862.75</v>
      </c>
      <c r="BH1846">
        <v>70</v>
      </c>
      <c r="BI1846">
        <v>3246.66</v>
      </c>
      <c r="BJ1846" s="8">
        <v>-0.28339999999999999</v>
      </c>
      <c r="BK1846" s="8">
        <v>2.5108999999999999</v>
      </c>
      <c r="BL1846" t="s">
        <v>610</v>
      </c>
    </row>
    <row r="1847" spans="1:64" x14ac:dyDescent="0.45">
      <c r="A1847" t="s">
        <v>860</v>
      </c>
      <c r="B1847" t="s">
        <v>31</v>
      </c>
      <c r="C1847" s="7">
        <v>43838.427083333336</v>
      </c>
      <c r="D1847">
        <v>203.5</v>
      </c>
      <c r="E1847" s="7">
        <v>43839.388888888891</v>
      </c>
      <c r="F1847">
        <v>546.54999999999995</v>
      </c>
      <c r="G1847" s="8">
        <v>1.6857</v>
      </c>
      <c r="H1847">
        <v>167103.9</v>
      </c>
      <c r="I1847" s="8">
        <v>1.6489</v>
      </c>
      <c r="J1847">
        <v>498.00069999999999</v>
      </c>
      <c r="K1847">
        <v>101343.15</v>
      </c>
      <c r="L1847">
        <v>10655966.65</v>
      </c>
      <c r="M1847">
        <v>67</v>
      </c>
      <c r="N1847">
        <v>2494.09</v>
      </c>
      <c r="O1847" s="8">
        <v>-0.47989999999999999</v>
      </c>
      <c r="P1847" s="8">
        <v>1.9380999999999999</v>
      </c>
      <c r="Q1847" t="s">
        <v>610</v>
      </c>
      <c r="S1847" s="2">
        <v>43838</v>
      </c>
      <c r="T1847" t="s">
        <v>860</v>
      </c>
      <c r="U1847">
        <v>203.5</v>
      </c>
      <c r="V1847">
        <v>546.54999999999995</v>
      </c>
      <c r="W1847">
        <f t="shared" si="321"/>
        <v>21416829.869034011</v>
      </c>
      <c r="X1847">
        <f t="shared" si="323"/>
        <v>53542.074672585026</v>
      </c>
      <c r="Y1847">
        <f t="shared" si="313"/>
        <v>275</v>
      </c>
      <c r="Z1847">
        <f t="shared" si="314"/>
        <v>92276.112499999988</v>
      </c>
      <c r="AA1847">
        <f t="shared" si="315"/>
        <v>21803831.231534012</v>
      </c>
      <c r="AB1847" s="9">
        <f>IFERROR(AA1847/MAX($A$3:AA1847)-1,"")</f>
        <v>0</v>
      </c>
      <c r="AG1847" s="2">
        <f t="shared" si="322"/>
        <v>44367</v>
      </c>
      <c r="AH1847">
        <v>27244193.027201504</v>
      </c>
      <c r="AI1847" s="9">
        <f>AH1847/MAX($AH$2:AH1847)-1</f>
        <v>-2.8267785455289629E-2</v>
      </c>
      <c r="AJ1847" s="29">
        <f t="shared" si="316"/>
        <v>1</v>
      </c>
      <c r="AK1847" s="29">
        <f t="shared" si="317"/>
        <v>1</v>
      </c>
      <c r="AL1847" s="30">
        <f t="shared" si="320"/>
        <v>2</v>
      </c>
      <c r="AM1847" s="30">
        <f t="shared" si="318"/>
        <v>2369</v>
      </c>
      <c r="AN1847" s="31">
        <f t="shared" ca="1" si="319"/>
        <v>-2.8267785455289629E-2</v>
      </c>
      <c r="AV1847" t="s">
        <v>860</v>
      </c>
      <c r="AW1847" t="s">
        <v>31</v>
      </c>
      <c r="AX1847" s="7">
        <v>43838.427083333336</v>
      </c>
      <c r="AY1847">
        <v>203.5</v>
      </c>
      <c r="AZ1847" s="7">
        <v>43839.388888888891</v>
      </c>
      <c r="BA1847">
        <v>546.54999999999995</v>
      </c>
      <c r="BB1847" s="8">
        <v>1.6857</v>
      </c>
      <c r="BC1847">
        <v>167103.9</v>
      </c>
      <c r="BD1847" s="8">
        <v>1.6489</v>
      </c>
      <c r="BE1847">
        <v>498.00069999999999</v>
      </c>
      <c r="BF1847">
        <v>101343.15</v>
      </c>
      <c r="BG1847">
        <v>10655966.65</v>
      </c>
      <c r="BH1847">
        <v>67</v>
      </c>
      <c r="BI1847">
        <v>2494.09</v>
      </c>
      <c r="BJ1847" s="8">
        <v>-0.47989999999999999</v>
      </c>
      <c r="BK1847" s="8">
        <v>1.9380999999999999</v>
      </c>
      <c r="BL1847" t="s">
        <v>610</v>
      </c>
    </row>
    <row r="1848" spans="1:64" x14ac:dyDescent="0.45">
      <c r="A1848" t="s">
        <v>762</v>
      </c>
      <c r="B1848" t="s">
        <v>31</v>
      </c>
      <c r="C1848" s="7">
        <v>43839.486111111109</v>
      </c>
      <c r="D1848">
        <v>73.8</v>
      </c>
      <c r="E1848" s="7">
        <v>43839.635416666664</v>
      </c>
      <c r="F1848">
        <v>95.6</v>
      </c>
      <c r="G1848" s="8">
        <v>0.2954</v>
      </c>
      <c r="H1848">
        <v>31243.57</v>
      </c>
      <c r="I1848" s="8">
        <v>0.27239999999999998</v>
      </c>
      <c r="J1848">
        <v>1553.943</v>
      </c>
      <c r="K1848">
        <v>114680.96000000001</v>
      </c>
      <c r="L1848">
        <v>12967435.84</v>
      </c>
      <c r="M1848">
        <v>44</v>
      </c>
      <c r="N1848">
        <v>710.08</v>
      </c>
      <c r="O1848" s="8">
        <v>-0.30890000000000001</v>
      </c>
      <c r="P1848" s="8">
        <v>1.5067999999999999</v>
      </c>
      <c r="Q1848" t="s">
        <v>610</v>
      </c>
      <c r="S1848" s="2">
        <v>43839</v>
      </c>
      <c r="T1848" t="s">
        <v>762</v>
      </c>
      <c r="U1848">
        <v>73.8</v>
      </c>
      <c r="V1848">
        <v>95.6</v>
      </c>
      <c r="W1848">
        <f t="shared" si="321"/>
        <v>21803831.231534012</v>
      </c>
      <c r="X1848">
        <f t="shared" si="323"/>
        <v>54509.578078835031</v>
      </c>
      <c r="Y1848">
        <f t="shared" si="313"/>
        <v>750</v>
      </c>
      <c r="Z1848">
        <f t="shared" si="314"/>
        <v>15079.499999999996</v>
      </c>
      <c r="AA1848" t="str">
        <f t="shared" si="315"/>
        <v/>
      </c>
      <c r="AB1848" s="9" t="str">
        <f>IFERROR(AA1848/MAX($A$3:AA1848)-1,"")</f>
        <v/>
      </c>
      <c r="AG1848" s="2">
        <f t="shared" si="322"/>
        <v>44368</v>
      </c>
      <c r="AH1848">
        <v>27660909.014701504</v>
      </c>
      <c r="AI1848" s="9">
        <f>AH1848/MAX($AH$2:AH1848)-1</f>
        <v>-1.3404568586826704E-2</v>
      </c>
      <c r="AJ1848" s="29">
        <f t="shared" si="316"/>
        <v>1</v>
      </c>
      <c r="AK1848" s="29">
        <f t="shared" si="317"/>
        <v>1</v>
      </c>
      <c r="AL1848" s="30">
        <f t="shared" si="320"/>
        <v>2</v>
      </c>
      <c r="AM1848" s="30">
        <f t="shared" si="318"/>
        <v>2369</v>
      </c>
      <c r="AN1848" s="31">
        <f t="shared" ca="1" si="319"/>
        <v>-1.3404568586826704E-2</v>
      </c>
      <c r="AV1848" t="s">
        <v>762</v>
      </c>
      <c r="AW1848" t="s">
        <v>31</v>
      </c>
      <c r="AX1848" s="7">
        <v>43839.486111111109</v>
      </c>
      <c r="AY1848">
        <v>73.8</v>
      </c>
      <c r="AZ1848" s="7">
        <v>43839.635416666664</v>
      </c>
      <c r="BA1848">
        <v>95.6</v>
      </c>
      <c r="BB1848" s="8">
        <v>0.2954</v>
      </c>
      <c r="BC1848">
        <v>31243.57</v>
      </c>
      <c r="BD1848" s="8">
        <v>0.27239999999999998</v>
      </c>
      <c r="BE1848">
        <v>1553.943</v>
      </c>
      <c r="BF1848">
        <v>114680.96000000001</v>
      </c>
      <c r="BG1848">
        <v>12967435.84</v>
      </c>
      <c r="BH1848">
        <v>44</v>
      </c>
      <c r="BI1848">
        <v>710.08</v>
      </c>
      <c r="BJ1848" s="8">
        <v>-0.30890000000000001</v>
      </c>
      <c r="BK1848" s="8">
        <v>1.5067999999999999</v>
      </c>
      <c r="BL1848" t="s">
        <v>610</v>
      </c>
    </row>
    <row r="1849" spans="1:64" x14ac:dyDescent="0.45">
      <c r="A1849" t="s">
        <v>859</v>
      </c>
      <c r="B1849" t="s">
        <v>31</v>
      </c>
      <c r="C1849" s="7">
        <v>43839.510416666664</v>
      </c>
      <c r="D1849">
        <v>47.95</v>
      </c>
      <c r="E1849" s="7">
        <v>43839.635416666664</v>
      </c>
      <c r="F1849">
        <v>2.25</v>
      </c>
      <c r="G1849" s="8">
        <v>-0.95309999999999995</v>
      </c>
      <c r="H1849">
        <v>-110593.01</v>
      </c>
      <c r="I1849" s="8">
        <v>-0.96350000000000002</v>
      </c>
      <c r="J1849">
        <v>2393.6849999999999</v>
      </c>
      <c r="K1849">
        <v>114777.18</v>
      </c>
      <c r="L1849">
        <v>12856842.83</v>
      </c>
      <c r="M1849">
        <v>37</v>
      </c>
      <c r="N1849">
        <v>-2989</v>
      </c>
      <c r="O1849" s="8">
        <v>-0.95309999999999995</v>
      </c>
      <c r="P1849" s="8">
        <v>1.1877</v>
      </c>
      <c r="Q1849" t="s">
        <v>610</v>
      </c>
      <c r="S1849" s="2">
        <v>43839</v>
      </c>
      <c r="T1849" t="s">
        <v>859</v>
      </c>
      <c r="U1849">
        <v>47.95</v>
      </c>
      <c r="V1849">
        <v>2.25</v>
      </c>
      <c r="W1849">
        <f t="shared" si="321"/>
        <v>21803831.231534012</v>
      </c>
      <c r="X1849">
        <f t="shared" si="323"/>
        <v>54509.578078835031</v>
      </c>
      <c r="Y1849">
        <f t="shared" si="313"/>
        <v>1125</v>
      </c>
      <c r="Z1849">
        <f t="shared" si="314"/>
        <v>-51977.250000000007</v>
      </c>
      <c r="AA1849">
        <f t="shared" si="315"/>
        <v>21766933.481534012</v>
      </c>
      <c r="AB1849" s="9">
        <f>IFERROR(AA1849/MAX($A$3:AA1849)-1,"")</f>
        <v>-1.6922599339622701E-3</v>
      </c>
      <c r="AG1849" s="2">
        <f t="shared" si="322"/>
        <v>44369</v>
      </c>
      <c r="AH1849">
        <v>27668289.514701504</v>
      </c>
      <c r="AI1849" s="9">
        <f>AH1849/MAX($AH$2:AH1849)-1</f>
        <v>-1.314132461398132E-2</v>
      </c>
      <c r="AJ1849" s="29">
        <f t="shared" si="316"/>
        <v>1</v>
      </c>
      <c r="AK1849" s="29">
        <f t="shared" si="317"/>
        <v>1</v>
      </c>
      <c r="AL1849" s="30">
        <f t="shared" si="320"/>
        <v>2</v>
      </c>
      <c r="AM1849" s="30">
        <f t="shared" si="318"/>
        <v>2369</v>
      </c>
      <c r="AN1849" s="31">
        <f t="shared" ca="1" si="319"/>
        <v>-1.314132461398132E-2</v>
      </c>
      <c r="AV1849" t="s">
        <v>859</v>
      </c>
      <c r="AW1849" t="s">
        <v>31</v>
      </c>
      <c r="AX1849" s="7">
        <v>43839.510416666664</v>
      </c>
      <c r="AY1849">
        <v>47.95</v>
      </c>
      <c r="AZ1849" s="7">
        <v>43839.635416666664</v>
      </c>
      <c r="BA1849">
        <v>2.25</v>
      </c>
      <c r="BB1849" s="8">
        <v>-0.95309999999999995</v>
      </c>
      <c r="BC1849">
        <v>-110593.01</v>
      </c>
      <c r="BD1849" s="8">
        <v>-0.96350000000000002</v>
      </c>
      <c r="BE1849">
        <v>2393.6849999999999</v>
      </c>
      <c r="BF1849">
        <v>114777.18</v>
      </c>
      <c r="BG1849">
        <v>12856842.83</v>
      </c>
      <c r="BH1849">
        <v>37</v>
      </c>
      <c r="BI1849">
        <v>-2989</v>
      </c>
      <c r="BJ1849" s="8">
        <v>-0.95309999999999995</v>
      </c>
      <c r="BK1849" s="8">
        <v>1.1877</v>
      </c>
      <c r="BL1849" t="s">
        <v>610</v>
      </c>
    </row>
    <row r="1850" spans="1:64" x14ac:dyDescent="0.45">
      <c r="A1850" t="s">
        <v>759</v>
      </c>
      <c r="B1850" t="s">
        <v>31</v>
      </c>
      <c r="C1850" s="7">
        <v>43840.597222222219</v>
      </c>
      <c r="D1850">
        <v>301.64999999999998</v>
      </c>
      <c r="E1850" s="7">
        <v>43843.388888888891</v>
      </c>
      <c r="F1850">
        <v>137.69999999999999</v>
      </c>
      <c r="G1850" s="8">
        <v>-0.54349999999999998</v>
      </c>
      <c r="H1850">
        <v>-57637.96</v>
      </c>
      <c r="I1850" s="8">
        <v>-0.55810000000000004</v>
      </c>
      <c r="J1850">
        <v>342.38299999999998</v>
      </c>
      <c r="K1850">
        <v>103279.84</v>
      </c>
      <c r="L1850">
        <v>10598328.689999999</v>
      </c>
      <c r="M1850">
        <v>18</v>
      </c>
      <c r="N1850">
        <v>-3202.11</v>
      </c>
      <c r="O1850" s="8">
        <v>-0.54349999999999998</v>
      </c>
      <c r="P1850" s="8">
        <v>6.0499999999999998E-2</v>
      </c>
      <c r="Q1850" t="s">
        <v>610</v>
      </c>
      <c r="S1850" s="2">
        <v>43840</v>
      </c>
      <c r="T1850" t="s">
        <v>759</v>
      </c>
      <c r="U1850">
        <v>301.64999999999998</v>
      </c>
      <c r="V1850">
        <v>137.69999999999999</v>
      </c>
      <c r="W1850">
        <f t="shared" si="321"/>
        <v>21766933.481534012</v>
      </c>
      <c r="X1850">
        <f t="shared" si="323"/>
        <v>54417.333703835029</v>
      </c>
      <c r="Y1850">
        <f t="shared" si="313"/>
        <v>175</v>
      </c>
      <c r="Z1850">
        <f t="shared" si="314"/>
        <v>-29460.112499999999</v>
      </c>
      <c r="AA1850">
        <f t="shared" si="315"/>
        <v>21737473.369034011</v>
      </c>
      <c r="AB1850" s="9">
        <f>IFERROR(AA1850/MAX($A$3:AA1850)-1,"")</f>
        <v>-3.0434037851123641E-3</v>
      </c>
      <c r="AG1850" s="2">
        <f t="shared" si="322"/>
        <v>44370</v>
      </c>
      <c r="AH1850">
        <v>27600543.602201503</v>
      </c>
      <c r="AI1850" s="9">
        <f>AH1850/MAX($AH$2:AH1850)-1</f>
        <v>-1.5557651847981302E-2</v>
      </c>
      <c r="AJ1850" s="29">
        <f t="shared" si="316"/>
        <v>1</v>
      </c>
      <c r="AK1850" s="29">
        <f t="shared" si="317"/>
        <v>1</v>
      </c>
      <c r="AL1850" s="30">
        <f t="shared" si="320"/>
        <v>2</v>
      </c>
      <c r="AM1850" s="30">
        <f t="shared" si="318"/>
        <v>2369</v>
      </c>
      <c r="AN1850" s="31">
        <f t="shared" ca="1" si="319"/>
        <v>-1.5557651847981302E-2</v>
      </c>
      <c r="AV1850" t="s">
        <v>759</v>
      </c>
      <c r="AW1850" t="s">
        <v>31</v>
      </c>
      <c r="AX1850" s="7">
        <v>43840.597222222219</v>
      </c>
      <c r="AY1850">
        <v>301.64999999999998</v>
      </c>
      <c r="AZ1850" s="7">
        <v>43843.388888888891</v>
      </c>
      <c r="BA1850">
        <v>137.69999999999999</v>
      </c>
      <c r="BB1850" s="8">
        <v>-0.54349999999999998</v>
      </c>
      <c r="BC1850">
        <v>-57637.96</v>
      </c>
      <c r="BD1850" s="8">
        <v>-0.55810000000000004</v>
      </c>
      <c r="BE1850">
        <v>342.38299999999998</v>
      </c>
      <c r="BF1850">
        <v>103279.84</v>
      </c>
      <c r="BG1850">
        <v>10598328.689999999</v>
      </c>
      <c r="BH1850">
        <v>18</v>
      </c>
      <c r="BI1850">
        <v>-3202.11</v>
      </c>
      <c r="BJ1850" s="8">
        <v>-0.54349999999999998</v>
      </c>
      <c r="BK1850" s="8">
        <v>6.0499999999999998E-2</v>
      </c>
      <c r="BL1850" t="s">
        <v>610</v>
      </c>
    </row>
    <row r="1851" spans="1:64" x14ac:dyDescent="0.45">
      <c r="A1851" t="s">
        <v>771</v>
      </c>
      <c r="B1851" t="s">
        <v>31</v>
      </c>
      <c r="C1851" s="7">
        <v>43845.395833333336</v>
      </c>
      <c r="D1851">
        <v>152.30000000000001</v>
      </c>
      <c r="E1851" s="7">
        <v>43846.385416666664</v>
      </c>
      <c r="F1851">
        <v>29.2</v>
      </c>
      <c r="G1851" s="8">
        <v>-0.80830000000000002</v>
      </c>
      <c r="H1851">
        <v>-93734.82</v>
      </c>
      <c r="I1851" s="8">
        <v>-0.82020000000000004</v>
      </c>
      <c r="J1851">
        <v>750.38879999999995</v>
      </c>
      <c r="K1851">
        <v>114284.22</v>
      </c>
      <c r="L1851">
        <v>12763108.01</v>
      </c>
      <c r="M1851">
        <v>75</v>
      </c>
      <c r="N1851">
        <v>-1249.8</v>
      </c>
      <c r="O1851" s="8">
        <v>-0.80830000000000002</v>
      </c>
      <c r="P1851" s="8">
        <v>0.2331</v>
      </c>
      <c r="Q1851" t="s">
        <v>610</v>
      </c>
      <c r="S1851" s="2">
        <v>43845</v>
      </c>
      <c r="T1851" t="s">
        <v>771</v>
      </c>
      <c r="U1851">
        <v>152.30000000000001</v>
      </c>
      <c r="V1851">
        <v>29.2</v>
      </c>
      <c r="W1851">
        <f t="shared" si="321"/>
        <v>21737473.369034011</v>
      </c>
      <c r="X1851">
        <f t="shared" si="323"/>
        <v>54343.683422585025</v>
      </c>
      <c r="Y1851">
        <f t="shared" si="313"/>
        <v>350</v>
      </c>
      <c r="Z1851">
        <f t="shared" si="314"/>
        <v>-43720.25</v>
      </c>
      <c r="AA1851" t="str">
        <f t="shared" si="315"/>
        <v/>
      </c>
      <c r="AB1851" s="9" t="str">
        <f>IFERROR(AA1851/MAX($A$3:AA1851)-1,"")</f>
        <v/>
      </c>
      <c r="AG1851" s="2">
        <f t="shared" si="322"/>
        <v>44371</v>
      </c>
      <c r="AH1851">
        <v>27531820.502201501</v>
      </c>
      <c r="AI1851" s="9">
        <f>AH1851/MAX($AH$2:AH1851)-1</f>
        <v>-1.8008832915693773E-2</v>
      </c>
      <c r="AJ1851" s="29">
        <f t="shared" si="316"/>
        <v>1</v>
      </c>
      <c r="AK1851" s="29">
        <f t="shared" si="317"/>
        <v>1</v>
      </c>
      <c r="AL1851" s="30">
        <f t="shared" si="320"/>
        <v>2</v>
      </c>
      <c r="AM1851" s="30">
        <f t="shared" si="318"/>
        <v>2369</v>
      </c>
      <c r="AN1851" s="31">
        <f t="shared" ca="1" si="319"/>
        <v>-1.8008832915693773E-2</v>
      </c>
      <c r="AV1851" t="s">
        <v>771</v>
      </c>
      <c r="AW1851" t="s">
        <v>31</v>
      </c>
      <c r="AX1851" s="7">
        <v>43845.395833333336</v>
      </c>
      <c r="AY1851">
        <v>152.30000000000001</v>
      </c>
      <c r="AZ1851" s="7">
        <v>43846.385416666664</v>
      </c>
      <c r="BA1851">
        <v>29.2</v>
      </c>
      <c r="BB1851" s="8">
        <v>-0.80830000000000002</v>
      </c>
      <c r="BC1851">
        <v>-93734.82</v>
      </c>
      <c r="BD1851" s="8">
        <v>-0.82020000000000004</v>
      </c>
      <c r="BE1851">
        <v>750.38879999999995</v>
      </c>
      <c r="BF1851">
        <v>114284.22</v>
      </c>
      <c r="BG1851">
        <v>12763108.01</v>
      </c>
      <c r="BH1851">
        <v>75</v>
      </c>
      <c r="BI1851">
        <v>-1249.8</v>
      </c>
      <c r="BJ1851" s="8">
        <v>-0.80830000000000002</v>
      </c>
      <c r="BK1851" s="8">
        <v>0.2331</v>
      </c>
      <c r="BL1851" t="s">
        <v>610</v>
      </c>
    </row>
    <row r="1852" spans="1:64" x14ac:dyDescent="0.45">
      <c r="A1852" t="s">
        <v>780</v>
      </c>
      <c r="B1852" t="s">
        <v>31</v>
      </c>
      <c r="C1852" s="7">
        <v>43845.423611111109</v>
      </c>
      <c r="D1852">
        <v>113.9</v>
      </c>
      <c r="E1852" s="7">
        <v>43846.385416666664</v>
      </c>
      <c r="F1852">
        <v>13.6</v>
      </c>
      <c r="G1852" s="8">
        <v>-0.88060000000000005</v>
      </c>
      <c r="H1852">
        <v>-101922.68</v>
      </c>
      <c r="I1852" s="8">
        <v>-0.89180000000000004</v>
      </c>
      <c r="J1852">
        <v>1003.423</v>
      </c>
      <c r="K1852">
        <v>114289.88</v>
      </c>
      <c r="L1852">
        <v>12661185.33</v>
      </c>
      <c r="M1852">
        <v>67</v>
      </c>
      <c r="N1852">
        <v>-1521.23</v>
      </c>
      <c r="O1852" s="8">
        <v>-0.88060000000000005</v>
      </c>
      <c r="P1852" s="8">
        <v>0.15359999999999999</v>
      </c>
      <c r="Q1852" t="s">
        <v>610</v>
      </c>
      <c r="S1852" s="2">
        <v>43845</v>
      </c>
      <c r="T1852" t="s">
        <v>780</v>
      </c>
      <c r="U1852">
        <v>113.9</v>
      </c>
      <c r="V1852">
        <v>13.6</v>
      </c>
      <c r="W1852">
        <f t="shared" si="321"/>
        <v>21737473.369034011</v>
      </c>
      <c r="X1852">
        <f t="shared" si="323"/>
        <v>54343.683422585025</v>
      </c>
      <c r="Y1852">
        <f t="shared" si="313"/>
        <v>475</v>
      </c>
      <c r="Z1852">
        <f t="shared" si="314"/>
        <v>-48248.125</v>
      </c>
      <c r="AA1852">
        <f t="shared" si="315"/>
        <v>21645504.994034011</v>
      </c>
      <c r="AB1852" s="9">
        <f>IFERROR(AA1852/MAX($A$3:AA1852)-1,"")</f>
        <v>-7.2613952941912308E-3</v>
      </c>
      <c r="AG1852" s="2">
        <f t="shared" si="322"/>
        <v>44372</v>
      </c>
      <c r="AH1852">
        <v>27536815.977201503</v>
      </c>
      <c r="AI1852" s="9">
        <f>AH1852/MAX($AH$2:AH1852)-1</f>
        <v>-1.7830656818511925E-2</v>
      </c>
      <c r="AJ1852" s="29">
        <f t="shared" si="316"/>
        <v>1</v>
      </c>
      <c r="AK1852" s="29">
        <f t="shared" si="317"/>
        <v>1</v>
      </c>
      <c r="AL1852" s="30">
        <f t="shared" si="320"/>
        <v>2</v>
      </c>
      <c r="AM1852" s="30">
        <f t="shared" si="318"/>
        <v>2369</v>
      </c>
      <c r="AN1852" s="31">
        <f t="shared" ca="1" si="319"/>
        <v>-1.7830656818511925E-2</v>
      </c>
      <c r="AV1852" t="s">
        <v>780</v>
      </c>
      <c r="AW1852" t="s">
        <v>31</v>
      </c>
      <c r="AX1852" s="7">
        <v>43845.423611111109</v>
      </c>
      <c r="AY1852">
        <v>113.9</v>
      </c>
      <c r="AZ1852" s="7">
        <v>43846.385416666664</v>
      </c>
      <c r="BA1852">
        <v>13.6</v>
      </c>
      <c r="BB1852" s="8">
        <v>-0.88060000000000005</v>
      </c>
      <c r="BC1852">
        <v>-101922.68</v>
      </c>
      <c r="BD1852" s="8">
        <v>-0.89180000000000004</v>
      </c>
      <c r="BE1852">
        <v>1003.423</v>
      </c>
      <c r="BF1852">
        <v>114289.88</v>
      </c>
      <c r="BG1852">
        <v>12661185.33</v>
      </c>
      <c r="BH1852">
        <v>67</v>
      </c>
      <c r="BI1852">
        <v>-1521.23</v>
      </c>
      <c r="BJ1852" s="8">
        <v>-0.88060000000000005</v>
      </c>
      <c r="BK1852" s="8">
        <v>0.15359999999999999</v>
      </c>
      <c r="BL1852" t="s">
        <v>610</v>
      </c>
    </row>
    <row r="1853" spans="1:64" x14ac:dyDescent="0.45">
      <c r="A1853" t="s">
        <v>1181</v>
      </c>
      <c r="B1853" t="s">
        <v>31</v>
      </c>
      <c r="C1853" s="7">
        <v>43846.458333333336</v>
      </c>
      <c r="D1853">
        <v>279.7</v>
      </c>
      <c r="E1853" s="7">
        <v>43847.388888888891</v>
      </c>
      <c r="F1853">
        <v>305.39999999999998</v>
      </c>
      <c r="G1853" s="8">
        <v>9.1899999999999996E-2</v>
      </c>
      <c r="H1853">
        <v>7308.83</v>
      </c>
      <c r="I1853" s="8">
        <v>7.0999999999999994E-2</v>
      </c>
      <c r="J1853">
        <v>368.22179999999997</v>
      </c>
      <c r="K1853">
        <v>102991.64</v>
      </c>
      <c r="L1853">
        <v>10605637.52</v>
      </c>
      <c r="M1853">
        <v>58</v>
      </c>
      <c r="N1853">
        <v>126.01</v>
      </c>
      <c r="O1853" s="8">
        <v>-0.51019999999999999</v>
      </c>
      <c r="P1853" s="8">
        <v>0.50429999999999997</v>
      </c>
      <c r="Q1853" t="s">
        <v>610</v>
      </c>
      <c r="S1853" s="2">
        <v>43846</v>
      </c>
      <c r="T1853" t="s">
        <v>1181</v>
      </c>
      <c r="U1853">
        <v>279.7</v>
      </c>
      <c r="V1853">
        <v>305.39999999999998</v>
      </c>
      <c r="W1853">
        <f t="shared" si="321"/>
        <v>21645504.994034011</v>
      </c>
      <c r="X1853">
        <f t="shared" si="323"/>
        <v>54113.762485085026</v>
      </c>
      <c r="Y1853">
        <f t="shared" si="313"/>
        <v>200</v>
      </c>
      <c r="Z1853">
        <f t="shared" si="314"/>
        <v>3969.7999999999865</v>
      </c>
      <c r="AA1853">
        <f t="shared" si="315"/>
        <v>21649474.794034012</v>
      </c>
      <c r="AB1853" s="9">
        <f>IFERROR(AA1853/MAX($A$3:AA1853)-1,"")</f>
        <v>-7.0793263743832435E-3</v>
      </c>
      <c r="AG1853" s="2">
        <f t="shared" si="322"/>
        <v>44373</v>
      </c>
      <c r="AH1853">
        <v>27536815.977201503</v>
      </c>
      <c r="AI1853" s="9">
        <f>AH1853/MAX($AH$2:AH1853)-1</f>
        <v>-1.7830656818511925E-2</v>
      </c>
      <c r="AJ1853" s="29">
        <f t="shared" si="316"/>
        <v>1</v>
      </c>
      <c r="AK1853" s="29">
        <f t="shared" si="317"/>
        <v>1</v>
      </c>
      <c r="AL1853" s="30">
        <f t="shared" si="320"/>
        <v>2</v>
      </c>
      <c r="AM1853" s="30">
        <f t="shared" si="318"/>
        <v>2369</v>
      </c>
      <c r="AN1853" s="31">
        <f t="shared" ca="1" si="319"/>
        <v>-1.7830656818511925E-2</v>
      </c>
      <c r="AV1853" t="s">
        <v>1181</v>
      </c>
      <c r="AW1853" t="s">
        <v>31</v>
      </c>
      <c r="AX1853" s="7">
        <v>43846.458333333336</v>
      </c>
      <c r="AY1853">
        <v>279.7</v>
      </c>
      <c r="AZ1853" s="7">
        <v>43847.388888888891</v>
      </c>
      <c r="BA1853">
        <v>305.39999999999998</v>
      </c>
      <c r="BB1853" s="8">
        <v>9.1899999999999996E-2</v>
      </c>
      <c r="BC1853">
        <v>7308.83</v>
      </c>
      <c r="BD1853" s="8">
        <v>7.0999999999999994E-2</v>
      </c>
      <c r="BE1853">
        <v>368.22179999999997</v>
      </c>
      <c r="BF1853">
        <v>102991.64</v>
      </c>
      <c r="BG1853">
        <v>10605637.52</v>
      </c>
      <c r="BH1853">
        <v>58</v>
      </c>
      <c r="BI1853">
        <v>126.01</v>
      </c>
      <c r="BJ1853" s="8">
        <v>-0.51019999999999999</v>
      </c>
      <c r="BK1853" s="8">
        <v>0.50429999999999997</v>
      </c>
      <c r="BL1853" t="s">
        <v>610</v>
      </c>
    </row>
    <row r="1854" spans="1:64" x14ac:dyDescent="0.45">
      <c r="A1854" t="s">
        <v>862</v>
      </c>
      <c r="B1854" t="s">
        <v>31</v>
      </c>
      <c r="C1854" s="7">
        <v>43847.440972222219</v>
      </c>
      <c r="D1854">
        <v>327.95</v>
      </c>
      <c r="E1854" s="7">
        <v>43850.385416666664</v>
      </c>
      <c r="F1854">
        <v>265.5</v>
      </c>
      <c r="G1854" s="8">
        <v>-0.19040000000000001</v>
      </c>
      <c r="H1854">
        <v>-23626.68</v>
      </c>
      <c r="I1854" s="8">
        <v>-0.20849999999999999</v>
      </c>
      <c r="J1854">
        <v>345.49759999999998</v>
      </c>
      <c r="K1854">
        <v>113305.93</v>
      </c>
      <c r="L1854">
        <v>12637558.65</v>
      </c>
      <c r="M1854">
        <v>62</v>
      </c>
      <c r="N1854">
        <v>-381.08</v>
      </c>
      <c r="O1854" s="8">
        <v>-0.2782</v>
      </c>
      <c r="P1854" s="8">
        <v>3.6700000000000003E-2</v>
      </c>
      <c r="Q1854" t="s">
        <v>610</v>
      </c>
      <c r="S1854" s="2">
        <v>43847</v>
      </c>
      <c r="T1854" t="s">
        <v>862</v>
      </c>
      <c r="U1854">
        <v>327.95</v>
      </c>
      <c r="V1854">
        <v>265.5</v>
      </c>
      <c r="W1854">
        <f t="shared" si="321"/>
        <v>21649474.794034012</v>
      </c>
      <c r="X1854">
        <f t="shared" si="323"/>
        <v>54123.686985085027</v>
      </c>
      <c r="Y1854">
        <f t="shared" si="313"/>
        <v>175</v>
      </c>
      <c r="Z1854">
        <f t="shared" si="314"/>
        <v>-11967.2875</v>
      </c>
      <c r="AA1854">
        <f t="shared" si="315"/>
        <v>21637507.50653401</v>
      </c>
      <c r="AB1854" s="9">
        <f>IFERROR(AA1854/MAX($A$3:AA1854)-1,"")</f>
        <v>-7.6281880571270611E-3</v>
      </c>
      <c r="AG1854" s="2">
        <f t="shared" si="322"/>
        <v>44374</v>
      </c>
      <c r="AH1854">
        <v>27536815.977201503</v>
      </c>
      <c r="AI1854" s="9">
        <f>AH1854/MAX($AH$2:AH1854)-1</f>
        <v>-1.7830656818511925E-2</v>
      </c>
      <c r="AJ1854" s="29">
        <f t="shared" si="316"/>
        <v>1</v>
      </c>
      <c r="AK1854" s="29">
        <f t="shared" si="317"/>
        <v>1</v>
      </c>
      <c r="AL1854" s="30">
        <f t="shared" si="320"/>
        <v>2</v>
      </c>
      <c r="AM1854" s="30">
        <f t="shared" si="318"/>
        <v>2369</v>
      </c>
      <c r="AN1854" s="31">
        <f t="shared" ca="1" si="319"/>
        <v>-1.7830656818511925E-2</v>
      </c>
      <c r="AV1854" t="s">
        <v>862</v>
      </c>
      <c r="AW1854" t="s">
        <v>31</v>
      </c>
      <c r="AX1854" s="7">
        <v>43847.440972222219</v>
      </c>
      <c r="AY1854">
        <v>327.95</v>
      </c>
      <c r="AZ1854" s="7">
        <v>43850.385416666664</v>
      </c>
      <c r="BA1854">
        <v>265.5</v>
      </c>
      <c r="BB1854" s="8">
        <v>-0.19040000000000001</v>
      </c>
      <c r="BC1854">
        <v>-23626.68</v>
      </c>
      <c r="BD1854" s="8">
        <v>-0.20849999999999999</v>
      </c>
      <c r="BE1854">
        <v>345.49759999999998</v>
      </c>
      <c r="BF1854">
        <v>113305.93</v>
      </c>
      <c r="BG1854">
        <v>12637558.65</v>
      </c>
      <c r="BH1854">
        <v>62</v>
      </c>
      <c r="BI1854">
        <v>-381.08</v>
      </c>
      <c r="BJ1854" s="8">
        <v>-0.2782</v>
      </c>
      <c r="BK1854" s="8">
        <v>3.6700000000000003E-2</v>
      </c>
      <c r="BL1854" t="s">
        <v>610</v>
      </c>
    </row>
    <row r="1855" spans="1:64" x14ac:dyDescent="0.45">
      <c r="A1855" t="s">
        <v>800</v>
      </c>
      <c r="B1855" t="s">
        <v>31</v>
      </c>
      <c r="C1855" s="7">
        <v>43850.395833333336</v>
      </c>
      <c r="D1855">
        <v>212.85</v>
      </c>
      <c r="E1855" s="7">
        <v>43851.385416666664</v>
      </c>
      <c r="F1855">
        <v>628.70000000000005</v>
      </c>
      <c r="G1855" s="8">
        <v>1.9537</v>
      </c>
      <c r="H1855">
        <v>216662.5</v>
      </c>
      <c r="I1855" s="8">
        <v>1.9141999999999999</v>
      </c>
      <c r="J1855">
        <v>531.77260000000001</v>
      </c>
      <c r="K1855">
        <v>113187.8</v>
      </c>
      <c r="L1855">
        <v>12854221.15</v>
      </c>
      <c r="M1855">
        <v>75</v>
      </c>
      <c r="N1855">
        <v>2888.83</v>
      </c>
      <c r="O1855" s="8">
        <v>-0.1875</v>
      </c>
      <c r="P1855" s="8">
        <v>1.9537</v>
      </c>
      <c r="Q1855" t="s">
        <v>610</v>
      </c>
      <c r="S1855" s="2">
        <v>43850</v>
      </c>
      <c r="T1855" t="s">
        <v>800</v>
      </c>
      <c r="U1855">
        <v>212.85</v>
      </c>
      <c r="V1855">
        <v>628.70000000000005</v>
      </c>
      <c r="W1855">
        <f t="shared" si="321"/>
        <v>21637507.50653401</v>
      </c>
      <c r="X1855">
        <f t="shared" si="323"/>
        <v>54093.76876633503</v>
      </c>
      <c r="Y1855">
        <f t="shared" si="313"/>
        <v>250</v>
      </c>
      <c r="Z1855">
        <f t="shared" si="314"/>
        <v>101858.625</v>
      </c>
      <c r="AA1855" t="str">
        <f t="shared" si="315"/>
        <v/>
      </c>
      <c r="AB1855" s="9" t="str">
        <f>IFERROR(AA1855/MAX($A$3:AA1855)-1,"")</f>
        <v/>
      </c>
      <c r="AG1855" s="2">
        <f t="shared" si="322"/>
        <v>44375</v>
      </c>
      <c r="AH1855">
        <v>27536815.977201503</v>
      </c>
      <c r="AI1855" s="9">
        <f>AH1855/MAX($AH$2:AH1855)-1</f>
        <v>-1.7830656818511925E-2</v>
      </c>
      <c r="AJ1855" s="29">
        <f t="shared" si="316"/>
        <v>1</v>
      </c>
      <c r="AK1855" s="29">
        <f t="shared" si="317"/>
        <v>1</v>
      </c>
      <c r="AL1855" s="30">
        <f t="shared" si="320"/>
        <v>2</v>
      </c>
      <c r="AM1855" s="30">
        <f t="shared" si="318"/>
        <v>2369</v>
      </c>
      <c r="AN1855" s="31">
        <f t="shared" ca="1" si="319"/>
        <v>-1.7830656818511925E-2</v>
      </c>
      <c r="AV1855" t="s">
        <v>800</v>
      </c>
      <c r="AW1855" t="s">
        <v>31</v>
      </c>
      <c r="AX1855" s="7">
        <v>43850.395833333336</v>
      </c>
      <c r="AY1855">
        <v>212.85</v>
      </c>
      <c r="AZ1855" s="7">
        <v>43851.385416666664</v>
      </c>
      <c r="BA1855">
        <v>628.70000000000005</v>
      </c>
      <c r="BB1855" s="8">
        <v>1.9537</v>
      </c>
      <c r="BC1855">
        <v>216662.5</v>
      </c>
      <c r="BD1855" s="8">
        <v>1.9141999999999999</v>
      </c>
      <c r="BE1855">
        <v>531.77260000000001</v>
      </c>
      <c r="BF1855">
        <v>113187.8</v>
      </c>
      <c r="BG1855">
        <v>12854221.15</v>
      </c>
      <c r="BH1855">
        <v>75</v>
      </c>
      <c r="BI1855">
        <v>2888.83</v>
      </c>
      <c r="BJ1855" s="8">
        <v>-0.1875</v>
      </c>
      <c r="BK1855" s="8">
        <v>1.9537</v>
      </c>
      <c r="BL1855" t="s">
        <v>610</v>
      </c>
    </row>
    <row r="1856" spans="1:64" x14ac:dyDescent="0.45">
      <c r="A1856" t="s">
        <v>824</v>
      </c>
      <c r="B1856" t="s">
        <v>31</v>
      </c>
      <c r="C1856" s="7">
        <v>43850.409722222219</v>
      </c>
      <c r="D1856">
        <v>209.7</v>
      </c>
      <c r="E1856" s="7">
        <v>43851.385416666664</v>
      </c>
      <c r="F1856">
        <v>545.65</v>
      </c>
      <c r="G1856" s="8">
        <v>1.6021000000000001</v>
      </c>
      <c r="H1856">
        <v>177370.09</v>
      </c>
      <c r="I1856" s="8">
        <v>1.5660000000000001</v>
      </c>
      <c r="J1856">
        <v>540.1096</v>
      </c>
      <c r="K1856">
        <v>113260.98</v>
      </c>
      <c r="L1856">
        <v>13031591.23</v>
      </c>
      <c r="M1856">
        <v>71</v>
      </c>
      <c r="N1856">
        <v>2498.17</v>
      </c>
      <c r="O1856" s="8">
        <v>-0.15279999999999999</v>
      </c>
      <c r="P1856" s="8">
        <v>1.6021000000000001</v>
      </c>
      <c r="Q1856" t="s">
        <v>610</v>
      </c>
      <c r="S1856" s="2">
        <v>43850</v>
      </c>
      <c r="T1856" t="s">
        <v>824</v>
      </c>
      <c r="U1856">
        <v>209.7</v>
      </c>
      <c r="V1856">
        <v>545.65</v>
      </c>
      <c r="W1856">
        <f t="shared" si="321"/>
        <v>21637507.50653401</v>
      </c>
      <c r="X1856">
        <f t="shared" si="323"/>
        <v>54093.76876633503</v>
      </c>
      <c r="Y1856">
        <f t="shared" si="313"/>
        <v>250</v>
      </c>
      <c r="Z1856">
        <f t="shared" si="314"/>
        <v>82099.124999999985</v>
      </c>
      <c r="AA1856" t="str">
        <f t="shared" si="315"/>
        <v/>
      </c>
      <c r="AB1856" s="9" t="str">
        <f>IFERROR(AA1856/MAX($A$3:AA1856)-1,"")</f>
        <v/>
      </c>
      <c r="AG1856" s="2">
        <f t="shared" si="322"/>
        <v>44376</v>
      </c>
      <c r="AH1856">
        <v>27488093.214701504</v>
      </c>
      <c r="AI1856" s="9">
        <f>AH1856/MAX($AH$2:AH1856)-1</f>
        <v>-1.9568475877993263E-2</v>
      </c>
      <c r="AJ1856" s="29">
        <f t="shared" si="316"/>
        <v>1</v>
      </c>
      <c r="AK1856" s="29">
        <f t="shared" si="317"/>
        <v>1</v>
      </c>
      <c r="AL1856" s="30">
        <f t="shared" si="320"/>
        <v>2</v>
      </c>
      <c r="AM1856" s="30">
        <f t="shared" si="318"/>
        <v>2369</v>
      </c>
      <c r="AN1856" s="31">
        <f t="shared" ca="1" si="319"/>
        <v>-1.9568475877993263E-2</v>
      </c>
      <c r="AV1856" t="s">
        <v>824</v>
      </c>
      <c r="AW1856" t="s">
        <v>31</v>
      </c>
      <c r="AX1856" s="7">
        <v>43850.409722222219</v>
      </c>
      <c r="AY1856">
        <v>209.7</v>
      </c>
      <c r="AZ1856" s="7">
        <v>43851.385416666664</v>
      </c>
      <c r="BA1856">
        <v>545.65</v>
      </c>
      <c r="BB1856" s="8">
        <v>1.6021000000000001</v>
      </c>
      <c r="BC1856">
        <v>177370.09</v>
      </c>
      <c r="BD1856" s="8">
        <v>1.5660000000000001</v>
      </c>
      <c r="BE1856">
        <v>540.1096</v>
      </c>
      <c r="BF1856">
        <v>113260.98</v>
      </c>
      <c r="BG1856">
        <v>13031591.23</v>
      </c>
      <c r="BH1856">
        <v>71</v>
      </c>
      <c r="BI1856">
        <v>2498.17</v>
      </c>
      <c r="BJ1856" s="8">
        <v>-0.15279999999999999</v>
      </c>
      <c r="BK1856" s="8">
        <v>1.6021000000000001</v>
      </c>
      <c r="BL1856" t="s">
        <v>610</v>
      </c>
    </row>
    <row r="1857" spans="1:64" x14ac:dyDescent="0.45">
      <c r="A1857" t="s">
        <v>824</v>
      </c>
      <c r="B1857" t="s">
        <v>31</v>
      </c>
      <c r="C1857" s="7">
        <v>43850.416666666664</v>
      </c>
      <c r="D1857">
        <v>204.25</v>
      </c>
      <c r="E1857" s="7">
        <v>43851.388888888891</v>
      </c>
      <c r="F1857">
        <v>505.6</v>
      </c>
      <c r="G1857" s="8">
        <v>1.4754</v>
      </c>
      <c r="H1857">
        <v>148426.92000000001</v>
      </c>
      <c r="I1857" s="8">
        <v>1.4406000000000001</v>
      </c>
      <c r="J1857">
        <v>504.42200000000003</v>
      </c>
      <c r="K1857">
        <v>103028.19</v>
      </c>
      <c r="L1857">
        <v>10754064.439999999</v>
      </c>
      <c r="M1857">
        <v>70</v>
      </c>
      <c r="N1857">
        <v>2120.38</v>
      </c>
      <c r="O1857" s="8">
        <v>-0.13020000000000001</v>
      </c>
      <c r="P1857" s="8">
        <v>1.7503</v>
      </c>
      <c r="Q1857" t="s">
        <v>610</v>
      </c>
      <c r="S1857" s="2">
        <v>43850</v>
      </c>
      <c r="T1857" t="s">
        <v>824</v>
      </c>
      <c r="U1857">
        <v>204.25</v>
      </c>
      <c r="V1857">
        <v>505.6</v>
      </c>
      <c r="W1857">
        <f t="shared" si="321"/>
        <v>21637507.50653401</v>
      </c>
      <c r="X1857">
        <f t="shared" si="323"/>
        <v>54093.76876633503</v>
      </c>
      <c r="Y1857">
        <f t="shared" si="313"/>
        <v>275</v>
      </c>
      <c r="Z1857">
        <f t="shared" si="314"/>
        <v>80919.16250000002</v>
      </c>
      <c r="AA1857" t="str">
        <f t="shared" si="315"/>
        <v/>
      </c>
      <c r="AB1857" s="9" t="str">
        <f>IFERROR(AA1857/MAX($A$3:AA1857)-1,"")</f>
        <v/>
      </c>
      <c r="AG1857" s="2">
        <f t="shared" si="322"/>
        <v>44377</v>
      </c>
      <c r="AH1857">
        <v>27470772.039701503</v>
      </c>
      <c r="AI1857" s="9">
        <f>AH1857/MAX($AH$2:AH1857)-1</f>
        <v>-2.018627886171398E-2</v>
      </c>
      <c r="AJ1857" s="29">
        <f t="shared" si="316"/>
        <v>1</v>
      </c>
      <c r="AK1857" s="29">
        <f t="shared" si="317"/>
        <v>1</v>
      </c>
      <c r="AL1857" s="30">
        <f t="shared" si="320"/>
        <v>2</v>
      </c>
      <c r="AM1857" s="30">
        <f t="shared" si="318"/>
        <v>2369</v>
      </c>
      <c r="AN1857" s="31">
        <f t="shared" ca="1" si="319"/>
        <v>-2.018627886171398E-2</v>
      </c>
      <c r="AV1857" t="s">
        <v>824</v>
      </c>
      <c r="AW1857" t="s">
        <v>31</v>
      </c>
      <c r="AX1857" s="7">
        <v>43850.416666666664</v>
      </c>
      <c r="AY1857">
        <v>204.25</v>
      </c>
      <c r="AZ1857" s="7">
        <v>43851.388888888891</v>
      </c>
      <c r="BA1857">
        <v>505.6</v>
      </c>
      <c r="BB1857" s="8">
        <v>1.4754</v>
      </c>
      <c r="BC1857">
        <v>148426.92000000001</v>
      </c>
      <c r="BD1857" s="8">
        <v>1.4406000000000001</v>
      </c>
      <c r="BE1857">
        <v>504.42200000000003</v>
      </c>
      <c r="BF1857">
        <v>103028.19</v>
      </c>
      <c r="BG1857">
        <v>10754064.439999999</v>
      </c>
      <c r="BH1857">
        <v>70</v>
      </c>
      <c r="BI1857">
        <v>2120.38</v>
      </c>
      <c r="BJ1857" s="8">
        <v>-0.13020000000000001</v>
      </c>
      <c r="BK1857" s="8">
        <v>1.7503</v>
      </c>
      <c r="BL1857" t="s">
        <v>610</v>
      </c>
    </row>
    <row r="1858" spans="1:64" x14ac:dyDescent="0.45">
      <c r="A1858" t="s">
        <v>800</v>
      </c>
      <c r="B1858" t="s">
        <v>31</v>
      </c>
      <c r="C1858" s="7">
        <v>43850.423611111109</v>
      </c>
      <c r="D1858">
        <v>234.3</v>
      </c>
      <c r="E1858" s="7">
        <v>43851.388888888891</v>
      </c>
      <c r="F1858">
        <v>585.29999999999995</v>
      </c>
      <c r="G1858" s="8">
        <v>1.4981</v>
      </c>
      <c r="H1858">
        <v>150686.23000000001</v>
      </c>
      <c r="I1858" s="8">
        <v>1.4631000000000001</v>
      </c>
      <c r="J1858">
        <v>439.56959999999998</v>
      </c>
      <c r="K1858">
        <v>102991.17</v>
      </c>
      <c r="L1858">
        <v>10904750.68</v>
      </c>
      <c r="M1858">
        <v>68</v>
      </c>
      <c r="N1858">
        <v>2215.9699999999998</v>
      </c>
      <c r="O1858" s="8">
        <v>-4.1799999999999997E-2</v>
      </c>
      <c r="P1858" s="8">
        <v>1.7621</v>
      </c>
      <c r="Q1858" t="s">
        <v>610</v>
      </c>
      <c r="S1858" s="2">
        <v>43850</v>
      </c>
      <c r="T1858" t="s">
        <v>800</v>
      </c>
      <c r="U1858">
        <v>234.3</v>
      </c>
      <c r="V1858">
        <v>585.29999999999995</v>
      </c>
      <c r="W1858">
        <f t="shared" si="321"/>
        <v>21637507.50653401</v>
      </c>
      <c r="X1858">
        <f t="shared" si="323"/>
        <v>54093.76876633503</v>
      </c>
      <c r="Y1858">
        <f t="shared" ref="Y1858:Y1921" si="324">MROUND(X1858/U1858,25)</f>
        <v>225</v>
      </c>
      <c r="Z1858">
        <f t="shared" ref="Z1858:Z1921" si="325">Y1858*((V1858*0.99)-(U1858*1.01))</f>
        <v>77130.899999999994</v>
      </c>
      <c r="AA1858">
        <f t="shared" si="315"/>
        <v>21979515.31903401</v>
      </c>
      <c r="AB1858" s="9">
        <f>IFERROR(AA1858/MAX($A$3:AA1858)-1,"")</f>
        <v>0</v>
      </c>
      <c r="AG1858" s="2">
        <f t="shared" si="322"/>
        <v>44378</v>
      </c>
      <c r="AH1858">
        <v>27470772.039701503</v>
      </c>
      <c r="AI1858" s="9">
        <f>AH1858/MAX($AH$2:AH1858)-1</f>
        <v>-2.018627886171398E-2</v>
      </c>
      <c r="AJ1858" s="29">
        <f t="shared" si="316"/>
        <v>1</v>
      </c>
      <c r="AK1858" s="29">
        <f t="shared" si="317"/>
        <v>1</v>
      </c>
      <c r="AL1858" s="30">
        <f t="shared" si="320"/>
        <v>2</v>
      </c>
      <c r="AM1858" s="30">
        <f t="shared" si="318"/>
        <v>2369</v>
      </c>
      <c r="AN1858" s="31">
        <f t="shared" ca="1" si="319"/>
        <v>-2.018627886171398E-2</v>
      </c>
      <c r="AV1858" t="s">
        <v>800</v>
      </c>
      <c r="AW1858" t="s">
        <v>31</v>
      </c>
      <c r="AX1858" s="7">
        <v>43850.423611111109</v>
      </c>
      <c r="AY1858">
        <v>234.3</v>
      </c>
      <c r="AZ1858" s="7">
        <v>43851.388888888891</v>
      </c>
      <c r="BA1858">
        <v>585.29999999999995</v>
      </c>
      <c r="BB1858" s="8">
        <v>1.4981</v>
      </c>
      <c r="BC1858">
        <v>150686.23000000001</v>
      </c>
      <c r="BD1858" s="8">
        <v>1.4631000000000001</v>
      </c>
      <c r="BE1858">
        <v>439.56959999999998</v>
      </c>
      <c r="BF1858">
        <v>102991.17</v>
      </c>
      <c r="BG1858">
        <v>10904750.68</v>
      </c>
      <c r="BH1858">
        <v>68</v>
      </c>
      <c r="BI1858">
        <v>2215.9699999999998</v>
      </c>
      <c r="BJ1858" s="8">
        <v>-4.1799999999999997E-2</v>
      </c>
      <c r="BK1858" s="8">
        <v>1.7621</v>
      </c>
      <c r="BL1858" t="s">
        <v>610</v>
      </c>
    </row>
    <row r="1859" spans="1:64" x14ac:dyDescent="0.45">
      <c r="A1859" t="s">
        <v>826</v>
      </c>
      <c r="B1859" t="s">
        <v>31</v>
      </c>
      <c r="C1859" s="7">
        <v>43852.423611111109</v>
      </c>
      <c r="D1859">
        <v>120.85</v>
      </c>
      <c r="E1859" s="7">
        <v>43853.388888888891</v>
      </c>
      <c r="F1859">
        <v>139.4</v>
      </c>
      <c r="G1859" s="8">
        <v>0.1535</v>
      </c>
      <c r="H1859">
        <v>13793.07</v>
      </c>
      <c r="I1859" s="8">
        <v>0.13200000000000001</v>
      </c>
      <c r="J1859">
        <v>864.9049</v>
      </c>
      <c r="K1859">
        <v>104523.76</v>
      </c>
      <c r="L1859">
        <v>10918543.75</v>
      </c>
      <c r="M1859">
        <v>68</v>
      </c>
      <c r="N1859">
        <v>202.84</v>
      </c>
      <c r="O1859" s="8">
        <v>-0.1163</v>
      </c>
      <c r="P1859" s="8">
        <v>1.4410000000000001</v>
      </c>
      <c r="Q1859" t="s">
        <v>610</v>
      </c>
      <c r="S1859" s="2">
        <v>43852</v>
      </c>
      <c r="T1859" t="s">
        <v>826</v>
      </c>
      <c r="U1859">
        <v>120.85</v>
      </c>
      <c r="V1859">
        <v>139.4</v>
      </c>
      <c r="W1859">
        <f t="shared" si="321"/>
        <v>21979515.31903401</v>
      </c>
      <c r="X1859">
        <f t="shared" si="323"/>
        <v>54948.78829758503</v>
      </c>
      <c r="Y1859">
        <f t="shared" si="324"/>
        <v>450</v>
      </c>
      <c r="Z1859">
        <f t="shared" si="325"/>
        <v>7176.3750000000027</v>
      </c>
      <c r="AA1859" t="str">
        <f t="shared" ref="AA1859:AA1922" si="326">IF(S1859&lt;&gt;S1860,W1859+SUMIF($S$3:$S$3590,S1859,$Z$3:$Z$3590),"")</f>
        <v/>
      </c>
      <c r="AB1859" s="9" t="str">
        <f>IFERROR(AA1859/MAX($A$3:AA1859)-1,"")</f>
        <v/>
      </c>
      <c r="AG1859" s="2">
        <f t="shared" si="322"/>
        <v>44379</v>
      </c>
      <c r="AH1859">
        <v>27470772.039701503</v>
      </c>
      <c r="AI1859" s="9">
        <f>AH1859/MAX($AH$2:AH1859)-1</f>
        <v>-2.018627886171398E-2</v>
      </c>
      <c r="AJ1859" s="29">
        <f t="shared" ref="AJ1859:AJ1922" si="327">IF(AG1859=$AP$3,1,IF(AJ1858=1,1,""))</f>
        <v>1</v>
      </c>
      <c r="AK1859" s="29">
        <f t="shared" ref="AK1859:AK1922" si="328">IF(AG1859=$AP$4,1,IF(AK1860=1,1,""))</f>
        <v>1</v>
      </c>
      <c r="AL1859" s="30">
        <f t="shared" si="320"/>
        <v>2</v>
      </c>
      <c r="AM1859" s="30">
        <f t="shared" ref="AM1859:AM1922" si="329">IF(AND(AK1859=1,AK1860&lt;&gt;1),ROW(),IF(AND(AK1859="",AK1860=""),"",AM1860))</f>
        <v>2369</v>
      </c>
      <c r="AN1859" s="31">
        <f t="shared" ref="AN1859:AN1922" ca="1" si="330">IF(AM1859="","",IF(AJ1859=1,AH1859/MAX(INDIRECT("AH"&amp;AL1859&amp;":"&amp;"AJ"&amp;ROW(AN1859)))-1,""))</f>
        <v>-2.018627886171398E-2</v>
      </c>
      <c r="AV1859" t="s">
        <v>826</v>
      </c>
      <c r="AW1859" t="s">
        <v>31</v>
      </c>
      <c r="AX1859" s="7">
        <v>43852.423611111109</v>
      </c>
      <c r="AY1859">
        <v>120.85</v>
      </c>
      <c r="AZ1859" s="7">
        <v>43853.388888888891</v>
      </c>
      <c r="BA1859">
        <v>139.4</v>
      </c>
      <c r="BB1859" s="8">
        <v>0.1535</v>
      </c>
      <c r="BC1859">
        <v>13793.07</v>
      </c>
      <c r="BD1859" s="8">
        <v>0.13200000000000001</v>
      </c>
      <c r="BE1859">
        <v>864.9049</v>
      </c>
      <c r="BF1859">
        <v>104523.76</v>
      </c>
      <c r="BG1859">
        <v>10918543.75</v>
      </c>
      <c r="BH1859">
        <v>68</v>
      </c>
      <c r="BI1859">
        <v>202.84</v>
      </c>
      <c r="BJ1859" s="8">
        <v>-0.1163</v>
      </c>
      <c r="BK1859" s="8">
        <v>1.4410000000000001</v>
      </c>
      <c r="BL1859" t="s">
        <v>610</v>
      </c>
    </row>
    <row r="1860" spans="1:64" x14ac:dyDescent="0.45">
      <c r="A1860" t="s">
        <v>821</v>
      </c>
      <c r="B1860" t="s">
        <v>31</v>
      </c>
      <c r="C1860" s="7">
        <v>43852.430555555555</v>
      </c>
      <c r="D1860">
        <v>143.1</v>
      </c>
      <c r="E1860" s="7">
        <v>43853.388888888891</v>
      </c>
      <c r="F1860">
        <v>91.95</v>
      </c>
      <c r="G1860" s="8">
        <v>-0.3574</v>
      </c>
      <c r="H1860">
        <v>-39099.86</v>
      </c>
      <c r="I1860" s="8">
        <v>-0.37390000000000001</v>
      </c>
      <c r="J1860">
        <v>730.83169999999996</v>
      </c>
      <c r="K1860">
        <v>104582.02</v>
      </c>
      <c r="L1860">
        <v>10879443.890000001</v>
      </c>
      <c r="M1860">
        <v>66</v>
      </c>
      <c r="N1860">
        <v>-592.41999999999996</v>
      </c>
      <c r="O1860" s="8">
        <v>-0.3574</v>
      </c>
      <c r="P1860" s="8">
        <v>0.52239999999999998</v>
      </c>
      <c r="Q1860" t="s">
        <v>610</v>
      </c>
      <c r="S1860" s="2">
        <v>43852</v>
      </c>
      <c r="T1860" t="s">
        <v>821</v>
      </c>
      <c r="U1860">
        <v>143.1</v>
      </c>
      <c r="V1860">
        <v>91.95</v>
      </c>
      <c r="W1860">
        <f t="shared" si="321"/>
        <v>21979515.31903401</v>
      </c>
      <c r="X1860">
        <f t="shared" si="323"/>
        <v>54948.78829758503</v>
      </c>
      <c r="Y1860">
        <f t="shared" si="324"/>
        <v>375</v>
      </c>
      <c r="Z1860">
        <f t="shared" si="325"/>
        <v>-20062.6875</v>
      </c>
      <c r="AA1860" t="str">
        <f t="shared" si="326"/>
        <v/>
      </c>
      <c r="AB1860" s="9" t="str">
        <f>IFERROR(AA1860/MAX($A$3:AA1860)-1,"")</f>
        <v/>
      </c>
      <c r="AG1860" s="2">
        <f t="shared" si="322"/>
        <v>44380</v>
      </c>
      <c r="AH1860">
        <v>27470772.039701503</v>
      </c>
      <c r="AI1860" s="9">
        <f>AH1860/MAX($AH$2:AH1860)-1</f>
        <v>-2.018627886171398E-2</v>
      </c>
      <c r="AJ1860" s="29">
        <f t="shared" si="327"/>
        <v>1</v>
      </c>
      <c r="AK1860" s="29">
        <f t="shared" si="328"/>
        <v>1</v>
      </c>
      <c r="AL1860" s="30">
        <f t="shared" ref="AL1860:AL1923" si="331">IF(AND(AJ1860=1,AJ1859&lt;&gt;1),ROW(),IF(AND(AJ1860="",AJ1859=""),"",AL1859))</f>
        <v>2</v>
      </c>
      <c r="AM1860" s="30">
        <f t="shared" si="329"/>
        <v>2369</v>
      </c>
      <c r="AN1860" s="31">
        <f t="shared" ca="1" si="330"/>
        <v>-2.018627886171398E-2</v>
      </c>
      <c r="AV1860" t="s">
        <v>821</v>
      </c>
      <c r="AW1860" t="s">
        <v>31</v>
      </c>
      <c r="AX1860" s="7">
        <v>43852.430555555555</v>
      </c>
      <c r="AY1860">
        <v>143.1</v>
      </c>
      <c r="AZ1860" s="7">
        <v>43853.388888888891</v>
      </c>
      <c r="BA1860">
        <v>91.95</v>
      </c>
      <c r="BB1860" s="8">
        <v>-0.3574</v>
      </c>
      <c r="BC1860">
        <v>-39099.86</v>
      </c>
      <c r="BD1860" s="8">
        <v>-0.37390000000000001</v>
      </c>
      <c r="BE1860">
        <v>730.83169999999996</v>
      </c>
      <c r="BF1860">
        <v>104582.02</v>
      </c>
      <c r="BG1860">
        <v>10879443.890000001</v>
      </c>
      <c r="BH1860">
        <v>66</v>
      </c>
      <c r="BI1860">
        <v>-592.41999999999996</v>
      </c>
      <c r="BJ1860" s="8">
        <v>-0.3574</v>
      </c>
      <c r="BK1860" s="8">
        <v>0.52239999999999998</v>
      </c>
      <c r="BL1860" t="s">
        <v>610</v>
      </c>
    </row>
    <row r="1861" spans="1:64" x14ac:dyDescent="0.45">
      <c r="A1861" t="s">
        <v>821</v>
      </c>
      <c r="B1861" t="s">
        <v>31</v>
      </c>
      <c r="C1861" s="7">
        <v>43852.430555555555</v>
      </c>
      <c r="D1861">
        <v>143.1</v>
      </c>
      <c r="E1861" s="7">
        <v>43853.385416666664</v>
      </c>
      <c r="F1861">
        <v>123.9</v>
      </c>
      <c r="G1861" s="8">
        <v>-0.13420000000000001</v>
      </c>
      <c r="H1861">
        <v>-17599.61</v>
      </c>
      <c r="I1861" s="8">
        <v>-0.15279999999999999</v>
      </c>
      <c r="J1861">
        <v>804.73760000000004</v>
      </c>
      <c r="K1861">
        <v>115157.95</v>
      </c>
      <c r="L1861">
        <v>13013991.619999999</v>
      </c>
      <c r="M1861">
        <v>65</v>
      </c>
      <c r="N1861">
        <v>-270.76</v>
      </c>
      <c r="O1861" s="8">
        <v>-0.30149999999999999</v>
      </c>
      <c r="P1861" s="8">
        <v>0.52239999999999998</v>
      </c>
      <c r="Q1861" t="s">
        <v>610</v>
      </c>
      <c r="S1861" s="2">
        <v>43852</v>
      </c>
      <c r="T1861" t="s">
        <v>821</v>
      </c>
      <c r="U1861">
        <v>143.1</v>
      </c>
      <c r="V1861">
        <v>123.9</v>
      </c>
      <c r="W1861">
        <f t="shared" si="321"/>
        <v>21979515.31903401</v>
      </c>
      <c r="X1861">
        <f t="shared" si="323"/>
        <v>54948.78829758503</v>
      </c>
      <c r="Y1861">
        <f t="shared" si="324"/>
        <v>375</v>
      </c>
      <c r="Z1861">
        <f t="shared" si="325"/>
        <v>-8201.2500000000018</v>
      </c>
      <c r="AA1861" t="str">
        <f t="shared" si="326"/>
        <v/>
      </c>
      <c r="AB1861" s="9" t="str">
        <f>IFERROR(AA1861/MAX($A$3:AA1861)-1,"")</f>
        <v/>
      </c>
      <c r="AG1861" s="2">
        <f t="shared" si="322"/>
        <v>44381</v>
      </c>
      <c r="AH1861">
        <v>27470772.039701503</v>
      </c>
      <c r="AI1861" s="9">
        <f>AH1861/MAX($AH$2:AH1861)-1</f>
        <v>-2.018627886171398E-2</v>
      </c>
      <c r="AJ1861" s="29">
        <f t="shared" si="327"/>
        <v>1</v>
      </c>
      <c r="AK1861" s="29">
        <f t="shared" si="328"/>
        <v>1</v>
      </c>
      <c r="AL1861" s="30">
        <f t="shared" si="331"/>
        <v>2</v>
      </c>
      <c r="AM1861" s="30">
        <f t="shared" si="329"/>
        <v>2369</v>
      </c>
      <c r="AN1861" s="31">
        <f t="shared" ca="1" si="330"/>
        <v>-2.018627886171398E-2</v>
      </c>
      <c r="AV1861" t="s">
        <v>821</v>
      </c>
      <c r="AW1861" t="s">
        <v>31</v>
      </c>
      <c r="AX1861" s="7">
        <v>43852.430555555555</v>
      </c>
      <c r="AY1861">
        <v>143.1</v>
      </c>
      <c r="AZ1861" s="7">
        <v>43853.385416666664</v>
      </c>
      <c r="BA1861">
        <v>123.9</v>
      </c>
      <c r="BB1861" s="8">
        <v>-0.13420000000000001</v>
      </c>
      <c r="BC1861">
        <v>-17599.61</v>
      </c>
      <c r="BD1861" s="8">
        <v>-0.15279999999999999</v>
      </c>
      <c r="BE1861">
        <v>804.73760000000004</v>
      </c>
      <c r="BF1861">
        <v>115157.95</v>
      </c>
      <c r="BG1861">
        <v>13013991.619999999</v>
      </c>
      <c r="BH1861">
        <v>65</v>
      </c>
      <c r="BI1861">
        <v>-270.76</v>
      </c>
      <c r="BJ1861" s="8">
        <v>-0.30149999999999999</v>
      </c>
      <c r="BK1861" s="8">
        <v>0.52239999999999998</v>
      </c>
      <c r="BL1861" t="s">
        <v>610</v>
      </c>
    </row>
    <row r="1862" spans="1:64" x14ac:dyDescent="0.45">
      <c r="A1862" t="s">
        <v>812</v>
      </c>
      <c r="B1862" t="s">
        <v>31</v>
      </c>
      <c r="C1862" s="7">
        <v>43852.465277777781</v>
      </c>
      <c r="D1862">
        <v>109</v>
      </c>
      <c r="E1862" s="7">
        <v>43853.385416666664</v>
      </c>
      <c r="F1862">
        <v>78.650000000000006</v>
      </c>
      <c r="G1862" s="8">
        <v>-0.27839999999999998</v>
      </c>
      <c r="H1862">
        <v>-34044.79</v>
      </c>
      <c r="I1862" s="8">
        <v>-0.29570000000000002</v>
      </c>
      <c r="J1862">
        <v>1056.422</v>
      </c>
      <c r="K1862">
        <v>115150.02</v>
      </c>
      <c r="L1862">
        <v>12979946.83</v>
      </c>
      <c r="M1862">
        <v>55</v>
      </c>
      <c r="N1862">
        <v>-619</v>
      </c>
      <c r="O1862" s="8">
        <v>-0.33529999999999999</v>
      </c>
      <c r="P1862" s="8">
        <v>0.45729999999999998</v>
      </c>
      <c r="Q1862" t="s">
        <v>610</v>
      </c>
      <c r="S1862" s="2">
        <v>43852</v>
      </c>
      <c r="T1862" t="s">
        <v>812</v>
      </c>
      <c r="U1862">
        <v>109</v>
      </c>
      <c r="V1862">
        <v>78.650000000000006</v>
      </c>
      <c r="W1862">
        <f t="shared" ref="W1862:W1925" si="332">IF(S1862&lt;&gt;S1861,AA1861,W1861)</f>
        <v>21979515.31903401</v>
      </c>
      <c r="X1862">
        <f t="shared" si="323"/>
        <v>54948.78829758503</v>
      </c>
      <c r="Y1862">
        <f t="shared" si="324"/>
        <v>500</v>
      </c>
      <c r="Z1862">
        <f t="shared" si="325"/>
        <v>-16113.25</v>
      </c>
      <c r="AA1862">
        <f t="shared" si="326"/>
        <v>21942314.50653401</v>
      </c>
      <c r="AB1862" s="9">
        <f>IFERROR(AA1862/MAX($A$3:AA1862)-1,"")</f>
        <v>-1.692521966932703E-3</v>
      </c>
      <c r="AG1862" s="2">
        <f t="shared" si="322"/>
        <v>44382</v>
      </c>
      <c r="AH1862">
        <v>27470772.039701503</v>
      </c>
      <c r="AI1862" s="9">
        <f>AH1862/MAX($AH$2:AH1862)-1</f>
        <v>-2.018627886171398E-2</v>
      </c>
      <c r="AJ1862" s="29">
        <f t="shared" si="327"/>
        <v>1</v>
      </c>
      <c r="AK1862" s="29">
        <f t="shared" si="328"/>
        <v>1</v>
      </c>
      <c r="AL1862" s="30">
        <f t="shared" si="331"/>
        <v>2</v>
      </c>
      <c r="AM1862" s="30">
        <f t="shared" si="329"/>
        <v>2369</v>
      </c>
      <c r="AN1862" s="31">
        <f t="shared" ca="1" si="330"/>
        <v>-2.018627886171398E-2</v>
      </c>
      <c r="AV1862" t="s">
        <v>812</v>
      </c>
      <c r="AW1862" t="s">
        <v>31</v>
      </c>
      <c r="AX1862" s="7">
        <v>43852.465277777781</v>
      </c>
      <c r="AY1862">
        <v>109</v>
      </c>
      <c r="AZ1862" s="7">
        <v>43853.385416666664</v>
      </c>
      <c r="BA1862">
        <v>78.650000000000006</v>
      </c>
      <c r="BB1862" s="8">
        <v>-0.27839999999999998</v>
      </c>
      <c r="BC1862">
        <v>-34044.79</v>
      </c>
      <c r="BD1862" s="8">
        <v>-0.29570000000000002</v>
      </c>
      <c r="BE1862">
        <v>1056.422</v>
      </c>
      <c r="BF1862">
        <v>115150.02</v>
      </c>
      <c r="BG1862">
        <v>12979946.83</v>
      </c>
      <c r="BH1862">
        <v>55</v>
      </c>
      <c r="BI1862">
        <v>-619</v>
      </c>
      <c r="BJ1862" s="8">
        <v>-0.33529999999999999</v>
      </c>
      <c r="BK1862" s="8">
        <v>0.45729999999999998</v>
      </c>
      <c r="BL1862" t="s">
        <v>610</v>
      </c>
    </row>
    <row r="1863" spans="1:64" x14ac:dyDescent="0.45">
      <c r="A1863" t="s">
        <v>828</v>
      </c>
      <c r="B1863" t="s">
        <v>31</v>
      </c>
      <c r="C1863" s="7">
        <v>43853.520833333336</v>
      </c>
      <c r="D1863">
        <v>44.65</v>
      </c>
      <c r="E1863" s="7">
        <v>43853.635416666664</v>
      </c>
      <c r="F1863">
        <v>3.45</v>
      </c>
      <c r="G1863" s="8">
        <v>-0.92269999999999996</v>
      </c>
      <c r="H1863">
        <v>-107259.48</v>
      </c>
      <c r="I1863" s="8">
        <v>-0.9335</v>
      </c>
      <c r="J1863">
        <v>2573.3420000000001</v>
      </c>
      <c r="K1863">
        <v>114899.73</v>
      </c>
      <c r="L1863">
        <v>12872687.35</v>
      </c>
      <c r="M1863">
        <v>34</v>
      </c>
      <c r="N1863">
        <v>-3154.69</v>
      </c>
      <c r="O1863" s="8">
        <v>-0.92269999999999996</v>
      </c>
      <c r="P1863" s="8">
        <v>1.2172000000000001</v>
      </c>
      <c r="Q1863" t="s">
        <v>610</v>
      </c>
      <c r="S1863" s="2">
        <v>43853</v>
      </c>
      <c r="T1863" t="s">
        <v>828</v>
      </c>
      <c r="U1863">
        <v>44.65</v>
      </c>
      <c r="V1863">
        <v>3.45</v>
      </c>
      <c r="W1863">
        <f t="shared" si="332"/>
        <v>21942314.50653401</v>
      </c>
      <c r="X1863">
        <f t="shared" si="323"/>
        <v>54855.786266335024</v>
      </c>
      <c r="Y1863">
        <f t="shared" si="324"/>
        <v>1225</v>
      </c>
      <c r="Z1863">
        <f t="shared" si="325"/>
        <v>-51059.224999999999</v>
      </c>
      <c r="AA1863" t="str">
        <f t="shared" si="326"/>
        <v/>
      </c>
      <c r="AB1863" s="9" t="str">
        <f>IFERROR(AA1863/MAX($A$3:AA1863)-1,"")</f>
        <v/>
      </c>
      <c r="AG1863" s="2">
        <f t="shared" si="322"/>
        <v>44383</v>
      </c>
      <c r="AH1863">
        <v>27561819.152201504</v>
      </c>
      <c r="AI1863" s="9">
        <f>AH1863/MAX($AH$2:AH1863)-1</f>
        <v>-1.6938856111141321E-2</v>
      </c>
      <c r="AJ1863" s="29">
        <f t="shared" si="327"/>
        <v>1</v>
      </c>
      <c r="AK1863" s="29">
        <f t="shared" si="328"/>
        <v>1</v>
      </c>
      <c r="AL1863" s="30">
        <f t="shared" si="331"/>
        <v>2</v>
      </c>
      <c r="AM1863" s="30">
        <f t="shared" si="329"/>
        <v>2369</v>
      </c>
      <c r="AN1863" s="31">
        <f t="shared" ca="1" si="330"/>
        <v>-1.6938856111141321E-2</v>
      </c>
      <c r="AV1863" t="s">
        <v>828</v>
      </c>
      <c r="AW1863" t="s">
        <v>31</v>
      </c>
      <c r="AX1863" s="7">
        <v>43853.520833333336</v>
      </c>
      <c r="AY1863">
        <v>44.65</v>
      </c>
      <c r="AZ1863" s="7">
        <v>43853.635416666664</v>
      </c>
      <c r="BA1863">
        <v>3.45</v>
      </c>
      <c r="BB1863" s="8">
        <v>-0.92269999999999996</v>
      </c>
      <c r="BC1863">
        <v>-107259.48</v>
      </c>
      <c r="BD1863" s="8">
        <v>-0.9335</v>
      </c>
      <c r="BE1863">
        <v>2573.3420000000001</v>
      </c>
      <c r="BF1863">
        <v>114899.73</v>
      </c>
      <c r="BG1863">
        <v>12872687.35</v>
      </c>
      <c r="BH1863">
        <v>34</v>
      </c>
      <c r="BI1863">
        <v>-3154.69</v>
      </c>
      <c r="BJ1863" s="8">
        <v>-0.92269999999999996</v>
      </c>
      <c r="BK1863" s="8">
        <v>1.2172000000000001</v>
      </c>
      <c r="BL1863" t="s">
        <v>610</v>
      </c>
    </row>
    <row r="1864" spans="1:64" x14ac:dyDescent="0.45">
      <c r="A1864" t="s">
        <v>1185</v>
      </c>
      <c r="B1864" t="s">
        <v>31</v>
      </c>
      <c r="C1864" s="7">
        <v>43853.538194444445</v>
      </c>
      <c r="D1864">
        <v>327</v>
      </c>
      <c r="E1864" s="7">
        <v>43854.388888888891</v>
      </c>
      <c r="F1864">
        <v>259.10000000000002</v>
      </c>
      <c r="G1864" s="8">
        <v>-0.20760000000000001</v>
      </c>
      <c r="H1864">
        <v>-23548.76</v>
      </c>
      <c r="I1864" s="8">
        <v>-0.22559999999999999</v>
      </c>
      <c r="J1864">
        <v>319.25749999999999</v>
      </c>
      <c r="K1864">
        <v>104397.22</v>
      </c>
      <c r="L1864">
        <v>10855895.130000001</v>
      </c>
      <c r="M1864">
        <v>35</v>
      </c>
      <c r="N1864">
        <v>-672.82</v>
      </c>
      <c r="O1864" s="8">
        <v>-0.20760000000000001</v>
      </c>
      <c r="P1864" s="8">
        <v>0.1159</v>
      </c>
      <c r="Q1864" t="s">
        <v>610</v>
      </c>
      <c r="S1864" s="2">
        <v>43853</v>
      </c>
      <c r="T1864" t="s">
        <v>1185</v>
      </c>
      <c r="U1864">
        <v>327</v>
      </c>
      <c r="V1864">
        <v>259.10000000000002</v>
      </c>
      <c r="W1864">
        <f t="shared" si="332"/>
        <v>21942314.50653401</v>
      </c>
      <c r="X1864">
        <f t="shared" si="323"/>
        <v>54855.786266335024</v>
      </c>
      <c r="Y1864">
        <f t="shared" si="324"/>
        <v>175</v>
      </c>
      <c r="Z1864">
        <f t="shared" si="325"/>
        <v>-12908.174999999994</v>
      </c>
      <c r="AA1864" t="str">
        <f t="shared" si="326"/>
        <v/>
      </c>
      <c r="AB1864" s="9" t="str">
        <f>IFERROR(AA1864/MAX($A$3:AA1864)-1,"")</f>
        <v/>
      </c>
      <c r="AG1864" s="2">
        <f t="shared" ref="AG1864:AG1927" si="333">AG1863+1</f>
        <v>44384</v>
      </c>
      <c r="AH1864">
        <v>27516637.027201504</v>
      </c>
      <c r="AI1864" s="9">
        <f>AH1864/MAX($AH$2:AH1864)-1</f>
        <v>-1.8550389487822727E-2</v>
      </c>
      <c r="AJ1864" s="29">
        <f t="shared" si="327"/>
        <v>1</v>
      </c>
      <c r="AK1864" s="29">
        <f t="shared" si="328"/>
        <v>1</v>
      </c>
      <c r="AL1864" s="30">
        <f t="shared" si="331"/>
        <v>2</v>
      </c>
      <c r="AM1864" s="30">
        <f t="shared" si="329"/>
        <v>2369</v>
      </c>
      <c r="AN1864" s="31">
        <f t="shared" ca="1" si="330"/>
        <v>-1.8550389487822727E-2</v>
      </c>
      <c r="AV1864" t="s">
        <v>1185</v>
      </c>
      <c r="AW1864" t="s">
        <v>31</v>
      </c>
      <c r="AX1864" s="7">
        <v>43853.538194444445</v>
      </c>
      <c r="AY1864">
        <v>327</v>
      </c>
      <c r="AZ1864" s="7">
        <v>43854.388888888891</v>
      </c>
      <c r="BA1864">
        <v>259.10000000000002</v>
      </c>
      <c r="BB1864" s="8">
        <v>-0.20760000000000001</v>
      </c>
      <c r="BC1864">
        <v>-23548.76</v>
      </c>
      <c r="BD1864" s="8">
        <v>-0.22559999999999999</v>
      </c>
      <c r="BE1864">
        <v>319.25749999999999</v>
      </c>
      <c r="BF1864">
        <v>104397.22</v>
      </c>
      <c r="BG1864">
        <v>10855895.130000001</v>
      </c>
      <c r="BH1864">
        <v>35</v>
      </c>
      <c r="BI1864">
        <v>-672.82</v>
      </c>
      <c r="BJ1864" s="8">
        <v>-0.20760000000000001</v>
      </c>
      <c r="BK1864" s="8">
        <v>0.1159</v>
      </c>
      <c r="BL1864" t="s">
        <v>610</v>
      </c>
    </row>
    <row r="1865" spans="1:64" x14ac:dyDescent="0.45">
      <c r="A1865" t="s">
        <v>1223</v>
      </c>
      <c r="B1865" t="s">
        <v>31</v>
      </c>
      <c r="C1865" s="7">
        <v>43853.545138888891</v>
      </c>
      <c r="D1865">
        <v>296.10000000000002</v>
      </c>
      <c r="E1865" s="7">
        <v>43854.388888888891</v>
      </c>
      <c r="F1865">
        <v>214.35</v>
      </c>
      <c r="G1865" s="8">
        <v>-0.27610000000000001</v>
      </c>
      <c r="H1865">
        <v>-30619.57</v>
      </c>
      <c r="I1865" s="8">
        <v>-0.29330000000000001</v>
      </c>
      <c r="J1865">
        <v>352.53870000000001</v>
      </c>
      <c r="K1865">
        <v>104386.7</v>
      </c>
      <c r="L1865">
        <v>10825275.560000001</v>
      </c>
      <c r="M1865">
        <v>33</v>
      </c>
      <c r="N1865">
        <v>-927.87</v>
      </c>
      <c r="O1865" s="8">
        <v>-0.27610000000000001</v>
      </c>
      <c r="P1865" s="8">
        <v>4.6899999999999997E-2</v>
      </c>
      <c r="Q1865" t="s">
        <v>610</v>
      </c>
      <c r="S1865" s="2">
        <v>43853</v>
      </c>
      <c r="T1865" t="s">
        <v>1223</v>
      </c>
      <c r="U1865">
        <v>296.10000000000002</v>
      </c>
      <c r="V1865">
        <v>214.35</v>
      </c>
      <c r="W1865">
        <f t="shared" si="332"/>
        <v>21942314.50653401</v>
      </c>
      <c r="X1865">
        <f t="shared" si="323"/>
        <v>54855.786266335024</v>
      </c>
      <c r="Y1865">
        <f t="shared" si="324"/>
        <v>175</v>
      </c>
      <c r="Z1865">
        <f t="shared" si="325"/>
        <v>-15199.537500000006</v>
      </c>
      <c r="AA1865" t="str">
        <f t="shared" si="326"/>
        <v/>
      </c>
      <c r="AB1865" s="9" t="str">
        <f>IFERROR(AA1865/MAX($A$3:AA1865)-1,"")</f>
        <v/>
      </c>
      <c r="AG1865" s="2">
        <f t="shared" si="333"/>
        <v>44385</v>
      </c>
      <c r="AH1865">
        <v>27706131.827201504</v>
      </c>
      <c r="AI1865" s="9">
        <f>AH1865/MAX($AH$2:AH1865)-1</f>
        <v>-1.1791583988799204E-2</v>
      </c>
      <c r="AJ1865" s="29">
        <f t="shared" si="327"/>
        <v>1</v>
      </c>
      <c r="AK1865" s="29">
        <f t="shared" si="328"/>
        <v>1</v>
      </c>
      <c r="AL1865" s="30">
        <f t="shared" si="331"/>
        <v>2</v>
      </c>
      <c r="AM1865" s="30">
        <f t="shared" si="329"/>
        <v>2369</v>
      </c>
      <c r="AN1865" s="31">
        <f t="shared" ca="1" si="330"/>
        <v>-1.1791583988799204E-2</v>
      </c>
      <c r="AV1865" t="s">
        <v>1223</v>
      </c>
      <c r="AW1865" t="s">
        <v>31</v>
      </c>
      <c r="AX1865" s="7">
        <v>43853.545138888891</v>
      </c>
      <c r="AY1865">
        <v>296.10000000000002</v>
      </c>
      <c r="AZ1865" s="7">
        <v>43854.388888888891</v>
      </c>
      <c r="BA1865">
        <v>214.35</v>
      </c>
      <c r="BB1865" s="8">
        <v>-0.27610000000000001</v>
      </c>
      <c r="BC1865">
        <v>-30619.57</v>
      </c>
      <c r="BD1865" s="8">
        <v>-0.29330000000000001</v>
      </c>
      <c r="BE1865">
        <v>352.53870000000001</v>
      </c>
      <c r="BF1865">
        <v>104386.7</v>
      </c>
      <c r="BG1865">
        <v>10825275.560000001</v>
      </c>
      <c r="BH1865">
        <v>33</v>
      </c>
      <c r="BI1865">
        <v>-927.87</v>
      </c>
      <c r="BJ1865" s="8">
        <v>-0.27610000000000001</v>
      </c>
      <c r="BK1865" s="8">
        <v>4.6899999999999997E-2</v>
      </c>
      <c r="BL1865" t="s">
        <v>610</v>
      </c>
    </row>
    <row r="1866" spans="1:64" x14ac:dyDescent="0.45">
      <c r="A1866" t="s">
        <v>855</v>
      </c>
      <c r="B1866" t="s">
        <v>31</v>
      </c>
      <c r="C1866" s="7">
        <v>43853.545138888891</v>
      </c>
      <c r="D1866">
        <v>29.1</v>
      </c>
      <c r="E1866" s="7">
        <v>43853.635416666664</v>
      </c>
      <c r="F1866">
        <v>0.15</v>
      </c>
      <c r="G1866" s="8">
        <v>-0.99480000000000002</v>
      </c>
      <c r="H1866">
        <v>-115583.97</v>
      </c>
      <c r="I1866" s="8">
        <v>-1.0048999999999999</v>
      </c>
      <c r="J1866">
        <v>3952.6019999999999</v>
      </c>
      <c r="K1866">
        <v>115020.72</v>
      </c>
      <c r="L1866">
        <v>12757103.390000001</v>
      </c>
      <c r="M1866">
        <v>27</v>
      </c>
      <c r="N1866">
        <v>-4280.8900000000003</v>
      </c>
      <c r="O1866" s="8">
        <v>-0.99480000000000002</v>
      </c>
      <c r="P1866" s="8">
        <v>0.3402</v>
      </c>
      <c r="Q1866" t="s">
        <v>610</v>
      </c>
      <c r="S1866" s="2">
        <v>43853</v>
      </c>
      <c r="T1866" t="s">
        <v>855</v>
      </c>
      <c r="U1866">
        <v>29.1</v>
      </c>
      <c r="V1866">
        <v>0.15</v>
      </c>
      <c r="W1866">
        <f t="shared" si="332"/>
        <v>21942314.50653401</v>
      </c>
      <c r="X1866">
        <f t="shared" si="323"/>
        <v>54855.786266335024</v>
      </c>
      <c r="Y1866">
        <f t="shared" si="324"/>
        <v>1875</v>
      </c>
      <c r="Z1866">
        <f t="shared" si="325"/>
        <v>-54829.687500000007</v>
      </c>
      <c r="AA1866">
        <f t="shared" si="326"/>
        <v>21808317.88153401</v>
      </c>
      <c r="AB1866" s="9">
        <f>IFERROR(AA1866/MAX($A$3:AA1866)-1,"")</f>
        <v>-7.7889541700559839E-3</v>
      </c>
      <c r="AG1866" s="2">
        <f t="shared" si="333"/>
        <v>44386</v>
      </c>
      <c r="AH1866">
        <v>27661235.727201503</v>
      </c>
      <c r="AI1866" s="9">
        <f>AH1866/MAX($AH$2:AH1866)-1</f>
        <v>-1.3392915569215735E-2</v>
      </c>
      <c r="AJ1866" s="29">
        <f t="shared" si="327"/>
        <v>1</v>
      </c>
      <c r="AK1866" s="29">
        <f t="shared" si="328"/>
        <v>1</v>
      </c>
      <c r="AL1866" s="30">
        <f t="shared" si="331"/>
        <v>2</v>
      </c>
      <c r="AM1866" s="30">
        <f t="shared" si="329"/>
        <v>2369</v>
      </c>
      <c r="AN1866" s="31">
        <f t="shared" ca="1" si="330"/>
        <v>-1.3392915569215735E-2</v>
      </c>
      <c r="AV1866" t="s">
        <v>855</v>
      </c>
      <c r="AW1866" t="s">
        <v>31</v>
      </c>
      <c r="AX1866" s="7">
        <v>43853.545138888891</v>
      </c>
      <c r="AY1866">
        <v>29.1</v>
      </c>
      <c r="AZ1866" s="7">
        <v>43853.635416666664</v>
      </c>
      <c r="BA1866">
        <v>0.15</v>
      </c>
      <c r="BB1866" s="8">
        <v>-0.99480000000000002</v>
      </c>
      <c r="BC1866">
        <v>-115583.97</v>
      </c>
      <c r="BD1866" s="8">
        <v>-1.0048999999999999</v>
      </c>
      <c r="BE1866">
        <v>3952.6019999999999</v>
      </c>
      <c r="BF1866">
        <v>115020.72</v>
      </c>
      <c r="BG1866">
        <v>12757103.390000001</v>
      </c>
      <c r="BH1866">
        <v>27</v>
      </c>
      <c r="BI1866">
        <v>-4280.8900000000003</v>
      </c>
      <c r="BJ1866" s="8">
        <v>-0.99480000000000002</v>
      </c>
      <c r="BK1866" s="8">
        <v>0.3402</v>
      </c>
      <c r="BL1866" t="s">
        <v>610</v>
      </c>
    </row>
    <row r="1867" spans="1:64" x14ac:dyDescent="0.45">
      <c r="A1867" t="s">
        <v>861</v>
      </c>
      <c r="B1867" t="s">
        <v>31</v>
      </c>
      <c r="C1867" s="7">
        <v>43854.423611111109</v>
      </c>
      <c r="D1867">
        <v>293.55</v>
      </c>
      <c r="E1867" s="7">
        <v>43857.388888888891</v>
      </c>
      <c r="F1867">
        <v>148.35</v>
      </c>
      <c r="G1867" s="8">
        <v>-0.49459999999999998</v>
      </c>
      <c r="H1867">
        <v>-53072</v>
      </c>
      <c r="I1867" s="8">
        <v>-0.50970000000000004</v>
      </c>
      <c r="J1867">
        <v>354.71429999999998</v>
      </c>
      <c r="K1867">
        <v>104126.38</v>
      </c>
      <c r="L1867">
        <v>10772203.560000001</v>
      </c>
      <c r="M1867">
        <v>68</v>
      </c>
      <c r="N1867">
        <v>-780.47</v>
      </c>
      <c r="O1867" s="8">
        <v>-0.49459999999999998</v>
      </c>
      <c r="P1867" s="8">
        <v>0.29039999999999999</v>
      </c>
      <c r="Q1867" t="s">
        <v>610</v>
      </c>
      <c r="S1867" s="2">
        <v>43854</v>
      </c>
      <c r="T1867" t="s">
        <v>861</v>
      </c>
      <c r="U1867">
        <v>293.55</v>
      </c>
      <c r="V1867">
        <v>148.35</v>
      </c>
      <c r="W1867">
        <f t="shared" si="332"/>
        <v>21808317.88153401</v>
      </c>
      <c r="X1867">
        <f t="shared" si="323"/>
        <v>54520.794703835025</v>
      </c>
      <c r="Y1867">
        <f t="shared" si="324"/>
        <v>175</v>
      </c>
      <c r="Z1867">
        <f t="shared" si="325"/>
        <v>-26183.325000000001</v>
      </c>
      <c r="AA1867" t="str">
        <f t="shared" si="326"/>
        <v/>
      </c>
      <c r="AB1867" s="9" t="str">
        <f>IFERROR(AA1867/MAX($A$3:AA1867)-1,"")</f>
        <v/>
      </c>
      <c r="AG1867" s="2">
        <f t="shared" si="333"/>
        <v>44387</v>
      </c>
      <c r="AH1867">
        <v>27661235.727201503</v>
      </c>
      <c r="AI1867" s="9">
        <f>AH1867/MAX($AH$2:AH1867)-1</f>
        <v>-1.3392915569215735E-2</v>
      </c>
      <c r="AJ1867" s="29">
        <f t="shared" si="327"/>
        <v>1</v>
      </c>
      <c r="AK1867" s="29">
        <f t="shared" si="328"/>
        <v>1</v>
      </c>
      <c r="AL1867" s="30">
        <f t="shared" si="331"/>
        <v>2</v>
      </c>
      <c r="AM1867" s="30">
        <f t="shared" si="329"/>
        <v>2369</v>
      </c>
      <c r="AN1867" s="31">
        <f t="shared" ca="1" si="330"/>
        <v>-1.3392915569215735E-2</v>
      </c>
      <c r="AV1867" t="s">
        <v>861</v>
      </c>
      <c r="AW1867" t="s">
        <v>31</v>
      </c>
      <c r="AX1867" s="7">
        <v>43854.423611111109</v>
      </c>
      <c r="AY1867">
        <v>293.55</v>
      </c>
      <c r="AZ1867" s="7">
        <v>43857.388888888891</v>
      </c>
      <c r="BA1867">
        <v>148.35</v>
      </c>
      <c r="BB1867" s="8">
        <v>-0.49459999999999998</v>
      </c>
      <c r="BC1867">
        <v>-53072</v>
      </c>
      <c r="BD1867" s="8">
        <v>-0.50970000000000004</v>
      </c>
      <c r="BE1867">
        <v>354.71429999999998</v>
      </c>
      <c r="BF1867">
        <v>104126.38</v>
      </c>
      <c r="BG1867">
        <v>10772203.560000001</v>
      </c>
      <c r="BH1867">
        <v>68</v>
      </c>
      <c r="BI1867">
        <v>-780.47</v>
      </c>
      <c r="BJ1867" s="8">
        <v>-0.49459999999999998</v>
      </c>
      <c r="BK1867" s="8">
        <v>0.29039999999999999</v>
      </c>
      <c r="BL1867" t="s">
        <v>610</v>
      </c>
    </row>
    <row r="1868" spans="1:64" x14ac:dyDescent="0.45">
      <c r="A1868" t="s">
        <v>860</v>
      </c>
      <c r="B1868" t="s">
        <v>31</v>
      </c>
      <c r="C1868" s="7">
        <v>43854.4375</v>
      </c>
      <c r="D1868">
        <v>275</v>
      </c>
      <c r="E1868" s="7">
        <v>43857.388888888891</v>
      </c>
      <c r="F1868">
        <v>117.05</v>
      </c>
      <c r="G1868" s="8">
        <v>-0.57440000000000002</v>
      </c>
      <c r="H1868">
        <v>-61308.35</v>
      </c>
      <c r="I1868" s="8">
        <v>-0.58860000000000001</v>
      </c>
      <c r="J1868">
        <v>378.74939999999998</v>
      </c>
      <c r="K1868">
        <v>104156.09</v>
      </c>
      <c r="L1868">
        <v>10710895.210000001</v>
      </c>
      <c r="M1868">
        <v>64</v>
      </c>
      <c r="N1868">
        <v>-957.94</v>
      </c>
      <c r="O1868" s="8">
        <v>-0.58909999999999996</v>
      </c>
      <c r="P1868" s="8">
        <v>0.1462</v>
      </c>
      <c r="Q1868" t="s">
        <v>610</v>
      </c>
      <c r="S1868" s="2">
        <v>43854</v>
      </c>
      <c r="T1868" t="s">
        <v>860</v>
      </c>
      <c r="U1868">
        <v>275</v>
      </c>
      <c r="V1868">
        <v>117.05</v>
      </c>
      <c r="W1868">
        <f t="shared" si="332"/>
        <v>21808317.88153401</v>
      </c>
      <c r="X1868">
        <f t="shared" si="323"/>
        <v>54520.794703835025</v>
      </c>
      <c r="Y1868">
        <f t="shared" si="324"/>
        <v>200</v>
      </c>
      <c r="Z1868">
        <f t="shared" si="325"/>
        <v>-32374.1</v>
      </c>
      <c r="AA1868" t="str">
        <f t="shared" si="326"/>
        <v/>
      </c>
      <c r="AB1868" s="9" t="str">
        <f>IFERROR(AA1868/MAX($A$3:AA1868)-1,"")</f>
        <v/>
      </c>
      <c r="AG1868" s="2">
        <f t="shared" si="333"/>
        <v>44388</v>
      </c>
      <c r="AH1868">
        <v>27661235.727201503</v>
      </c>
      <c r="AI1868" s="9">
        <f>AH1868/MAX($AH$2:AH1868)-1</f>
        <v>-1.3392915569215735E-2</v>
      </c>
      <c r="AJ1868" s="29">
        <f t="shared" si="327"/>
        <v>1</v>
      </c>
      <c r="AK1868" s="29">
        <f t="shared" si="328"/>
        <v>1</v>
      </c>
      <c r="AL1868" s="30">
        <f t="shared" si="331"/>
        <v>2</v>
      </c>
      <c r="AM1868" s="30">
        <f t="shared" si="329"/>
        <v>2369</v>
      </c>
      <c r="AN1868" s="31">
        <f t="shared" ca="1" si="330"/>
        <v>-1.3392915569215735E-2</v>
      </c>
      <c r="AV1868" t="s">
        <v>860</v>
      </c>
      <c r="AW1868" t="s">
        <v>31</v>
      </c>
      <c r="AX1868" s="7">
        <v>43854.4375</v>
      </c>
      <c r="AY1868">
        <v>275</v>
      </c>
      <c r="AZ1868" s="7">
        <v>43857.388888888891</v>
      </c>
      <c r="BA1868">
        <v>117.05</v>
      </c>
      <c r="BB1868" s="8">
        <v>-0.57440000000000002</v>
      </c>
      <c r="BC1868">
        <v>-61308.35</v>
      </c>
      <c r="BD1868" s="8">
        <v>-0.58860000000000001</v>
      </c>
      <c r="BE1868">
        <v>378.74939999999998</v>
      </c>
      <c r="BF1868">
        <v>104156.09</v>
      </c>
      <c r="BG1868">
        <v>10710895.210000001</v>
      </c>
      <c r="BH1868">
        <v>64</v>
      </c>
      <c r="BI1868">
        <v>-957.94</v>
      </c>
      <c r="BJ1868" s="8">
        <v>-0.58909999999999996</v>
      </c>
      <c r="BK1868" s="8">
        <v>0.1462</v>
      </c>
      <c r="BL1868" t="s">
        <v>610</v>
      </c>
    </row>
    <row r="1869" spans="1:64" x14ac:dyDescent="0.45">
      <c r="A1869" t="s">
        <v>860</v>
      </c>
      <c r="B1869" t="s">
        <v>31</v>
      </c>
      <c r="C1869" s="7">
        <v>43854.4375</v>
      </c>
      <c r="D1869">
        <v>275</v>
      </c>
      <c r="E1869" s="7">
        <v>43857.385416666664</v>
      </c>
      <c r="F1869">
        <v>143.80000000000001</v>
      </c>
      <c r="G1869" s="8">
        <v>-0.47710000000000002</v>
      </c>
      <c r="H1869">
        <v>-56018.879999999997</v>
      </c>
      <c r="I1869" s="8">
        <v>-0.49230000000000002</v>
      </c>
      <c r="J1869">
        <v>413.76549999999997</v>
      </c>
      <c r="K1869">
        <v>113785.52</v>
      </c>
      <c r="L1869">
        <v>12701084.5</v>
      </c>
      <c r="M1869">
        <v>63</v>
      </c>
      <c r="N1869">
        <v>-889.19</v>
      </c>
      <c r="O1869" s="8">
        <v>-0.47710000000000002</v>
      </c>
      <c r="P1869" s="8">
        <v>0.1462</v>
      </c>
      <c r="Q1869" t="s">
        <v>610</v>
      </c>
      <c r="S1869" s="2">
        <v>43854</v>
      </c>
      <c r="T1869" t="s">
        <v>860</v>
      </c>
      <c r="U1869">
        <v>275</v>
      </c>
      <c r="V1869">
        <v>143.80000000000001</v>
      </c>
      <c r="W1869">
        <f t="shared" si="332"/>
        <v>21808317.88153401</v>
      </c>
      <c r="X1869">
        <f t="shared" si="323"/>
        <v>54520.794703835025</v>
      </c>
      <c r="Y1869">
        <f t="shared" si="324"/>
        <v>200</v>
      </c>
      <c r="Z1869">
        <f t="shared" si="325"/>
        <v>-27077.599999999995</v>
      </c>
      <c r="AA1869" t="str">
        <f t="shared" si="326"/>
        <v/>
      </c>
      <c r="AB1869" s="9" t="str">
        <f>IFERROR(AA1869/MAX($A$3:AA1869)-1,"")</f>
        <v/>
      </c>
      <c r="AG1869" s="2">
        <f t="shared" si="333"/>
        <v>44389</v>
      </c>
      <c r="AH1869">
        <v>27616681.527201504</v>
      </c>
      <c r="AI1869" s="9">
        <f>AH1869/MAX($AH$2:AH1869)-1</f>
        <v>-1.4982052431887438E-2</v>
      </c>
      <c r="AJ1869" s="29">
        <f t="shared" si="327"/>
        <v>1</v>
      </c>
      <c r="AK1869" s="29">
        <f t="shared" si="328"/>
        <v>1</v>
      </c>
      <c r="AL1869" s="30">
        <f t="shared" si="331"/>
        <v>2</v>
      </c>
      <c r="AM1869" s="30">
        <f t="shared" si="329"/>
        <v>2369</v>
      </c>
      <c r="AN1869" s="31">
        <f t="shared" ca="1" si="330"/>
        <v>-1.4982052431887438E-2</v>
      </c>
      <c r="AV1869" t="s">
        <v>860</v>
      </c>
      <c r="AW1869" t="s">
        <v>31</v>
      </c>
      <c r="AX1869" s="7">
        <v>43854.4375</v>
      </c>
      <c r="AY1869">
        <v>275</v>
      </c>
      <c r="AZ1869" s="7">
        <v>43857.385416666664</v>
      </c>
      <c r="BA1869">
        <v>143.80000000000001</v>
      </c>
      <c r="BB1869" s="8">
        <v>-0.47710000000000002</v>
      </c>
      <c r="BC1869">
        <v>-56018.879999999997</v>
      </c>
      <c r="BD1869" s="8">
        <v>-0.49230000000000002</v>
      </c>
      <c r="BE1869">
        <v>413.76549999999997</v>
      </c>
      <c r="BF1869">
        <v>113785.52</v>
      </c>
      <c r="BG1869">
        <v>12701084.5</v>
      </c>
      <c r="BH1869">
        <v>63</v>
      </c>
      <c r="BI1869">
        <v>-889.19</v>
      </c>
      <c r="BJ1869" s="8">
        <v>-0.47710000000000002</v>
      </c>
      <c r="BK1869" s="8">
        <v>0.1462</v>
      </c>
      <c r="BL1869" t="s">
        <v>610</v>
      </c>
    </row>
    <row r="1870" spans="1:64" x14ac:dyDescent="0.45">
      <c r="A1870" t="s">
        <v>849</v>
      </c>
      <c r="B1870" t="s">
        <v>31</v>
      </c>
      <c r="C1870" s="7">
        <v>43854.597222222219</v>
      </c>
      <c r="D1870">
        <v>243.1</v>
      </c>
      <c r="E1870" s="7">
        <v>43857.385416666664</v>
      </c>
      <c r="F1870">
        <v>112.4</v>
      </c>
      <c r="G1870" s="8">
        <v>-0.53759999999999997</v>
      </c>
      <c r="H1870">
        <v>-62857.96</v>
      </c>
      <c r="I1870" s="8">
        <v>-0.55230000000000001</v>
      </c>
      <c r="J1870">
        <v>468.19819999999999</v>
      </c>
      <c r="K1870">
        <v>113818.99</v>
      </c>
      <c r="L1870">
        <v>12638226.550000001</v>
      </c>
      <c r="M1870">
        <v>17</v>
      </c>
      <c r="N1870">
        <v>-3697.53</v>
      </c>
      <c r="O1870" s="8">
        <v>-0.53759999999999997</v>
      </c>
      <c r="P1870" s="8">
        <v>6.0699999999999997E-2</v>
      </c>
      <c r="Q1870" t="s">
        <v>610</v>
      </c>
      <c r="S1870" s="2">
        <v>43854</v>
      </c>
      <c r="T1870" t="s">
        <v>849</v>
      </c>
      <c r="U1870">
        <v>243.1</v>
      </c>
      <c r="V1870">
        <v>112.4</v>
      </c>
      <c r="W1870">
        <f t="shared" si="332"/>
        <v>21808317.88153401</v>
      </c>
      <c r="X1870">
        <f t="shared" si="323"/>
        <v>54520.794703835025</v>
      </c>
      <c r="Y1870">
        <f t="shared" si="324"/>
        <v>225</v>
      </c>
      <c r="Z1870">
        <f t="shared" si="325"/>
        <v>-30207.375</v>
      </c>
      <c r="AA1870">
        <f t="shared" si="326"/>
        <v>21692475.481534012</v>
      </c>
      <c r="AB1870" s="9">
        <f>IFERROR(AA1870/MAX($A$3:AA1870)-1,"")</f>
        <v>-1.3059425257272439E-2</v>
      </c>
      <c r="AG1870" s="2">
        <f t="shared" si="333"/>
        <v>44390</v>
      </c>
      <c r="AH1870">
        <v>27513139.439701505</v>
      </c>
      <c r="AI1870" s="9">
        <f>AH1870/MAX($AH$2:AH1870)-1</f>
        <v>-1.8675139684811271E-2</v>
      </c>
      <c r="AJ1870" s="29">
        <f t="shared" si="327"/>
        <v>1</v>
      </c>
      <c r="AK1870" s="29">
        <f t="shared" si="328"/>
        <v>1</v>
      </c>
      <c r="AL1870" s="30">
        <f t="shared" si="331"/>
        <v>2</v>
      </c>
      <c r="AM1870" s="30">
        <f t="shared" si="329"/>
        <v>2369</v>
      </c>
      <c r="AN1870" s="31">
        <f t="shared" ca="1" si="330"/>
        <v>-1.8675139684811271E-2</v>
      </c>
      <c r="AV1870" t="s">
        <v>849</v>
      </c>
      <c r="AW1870" t="s">
        <v>31</v>
      </c>
      <c r="AX1870" s="7">
        <v>43854.597222222219</v>
      </c>
      <c r="AY1870">
        <v>243.1</v>
      </c>
      <c r="AZ1870" s="7">
        <v>43857.385416666664</v>
      </c>
      <c r="BA1870">
        <v>112.4</v>
      </c>
      <c r="BB1870" s="8">
        <v>-0.53759999999999997</v>
      </c>
      <c r="BC1870">
        <v>-62857.96</v>
      </c>
      <c r="BD1870" s="8">
        <v>-0.55230000000000001</v>
      </c>
      <c r="BE1870">
        <v>468.19819999999999</v>
      </c>
      <c r="BF1870">
        <v>113818.99</v>
      </c>
      <c r="BG1870">
        <v>12638226.550000001</v>
      </c>
      <c r="BH1870">
        <v>17</v>
      </c>
      <c r="BI1870">
        <v>-3697.53</v>
      </c>
      <c r="BJ1870" s="8">
        <v>-0.53759999999999997</v>
      </c>
      <c r="BK1870" s="8">
        <v>6.0699999999999997E-2</v>
      </c>
      <c r="BL1870" t="s">
        <v>610</v>
      </c>
    </row>
    <row r="1871" spans="1:64" x14ac:dyDescent="0.45">
      <c r="A1871" t="s">
        <v>764</v>
      </c>
      <c r="B1871" t="s">
        <v>31</v>
      </c>
      <c r="C1871" s="7">
        <v>43857.395833333336</v>
      </c>
      <c r="D1871">
        <v>253.45</v>
      </c>
      <c r="E1871" s="7">
        <v>43858.385416666664</v>
      </c>
      <c r="F1871">
        <v>334.25</v>
      </c>
      <c r="G1871" s="8">
        <v>0.31879999999999997</v>
      </c>
      <c r="H1871">
        <v>33460.720000000001</v>
      </c>
      <c r="I1871" s="8">
        <v>0.29559999999999997</v>
      </c>
      <c r="J1871">
        <v>446.60140000000001</v>
      </c>
      <c r="K1871">
        <v>113191.13</v>
      </c>
      <c r="L1871">
        <v>12671687.27</v>
      </c>
      <c r="M1871">
        <v>75</v>
      </c>
      <c r="N1871">
        <v>446.14</v>
      </c>
      <c r="O1871" s="8">
        <v>-0.42</v>
      </c>
      <c r="P1871" s="8">
        <v>0.31879999999999997</v>
      </c>
      <c r="Q1871" t="s">
        <v>610</v>
      </c>
      <c r="S1871" s="2">
        <v>43857</v>
      </c>
      <c r="T1871" t="s">
        <v>764</v>
      </c>
      <c r="U1871">
        <v>253.45</v>
      </c>
      <c r="V1871">
        <v>334.25</v>
      </c>
      <c r="W1871">
        <f t="shared" si="332"/>
        <v>21692475.481534012</v>
      </c>
      <c r="X1871">
        <f t="shared" si="323"/>
        <v>54231.188703835032</v>
      </c>
      <c r="Y1871">
        <f t="shared" si="324"/>
        <v>225</v>
      </c>
      <c r="Z1871">
        <f t="shared" si="325"/>
        <v>16857.674999999996</v>
      </c>
      <c r="AA1871" t="str">
        <f t="shared" si="326"/>
        <v/>
      </c>
      <c r="AB1871" s="9" t="str">
        <f>IFERROR(AA1871/MAX($A$3:AA1871)-1,"")</f>
        <v/>
      </c>
      <c r="AG1871" s="2">
        <f t="shared" si="333"/>
        <v>44391</v>
      </c>
      <c r="AH1871">
        <v>27451181.127201505</v>
      </c>
      <c r="AI1871" s="9">
        <f>AH1871/MAX($AH$2:AH1871)-1</f>
        <v>-2.0885037704362341E-2</v>
      </c>
      <c r="AJ1871" s="29">
        <f t="shared" si="327"/>
        <v>1</v>
      </c>
      <c r="AK1871" s="29">
        <f t="shared" si="328"/>
        <v>1</v>
      </c>
      <c r="AL1871" s="30">
        <f t="shared" si="331"/>
        <v>2</v>
      </c>
      <c r="AM1871" s="30">
        <f t="shared" si="329"/>
        <v>2369</v>
      </c>
      <c r="AN1871" s="31">
        <f t="shared" ca="1" si="330"/>
        <v>-2.0885037704362341E-2</v>
      </c>
      <c r="AV1871" t="s">
        <v>764</v>
      </c>
      <c r="AW1871" t="s">
        <v>31</v>
      </c>
      <c r="AX1871" s="7">
        <v>43857.395833333336</v>
      </c>
      <c r="AY1871">
        <v>253.45</v>
      </c>
      <c r="AZ1871" s="7">
        <v>43858.385416666664</v>
      </c>
      <c r="BA1871">
        <v>334.25</v>
      </c>
      <c r="BB1871" s="8">
        <v>0.31879999999999997</v>
      </c>
      <c r="BC1871">
        <v>33460.720000000001</v>
      </c>
      <c r="BD1871" s="8">
        <v>0.29559999999999997</v>
      </c>
      <c r="BE1871">
        <v>446.60140000000001</v>
      </c>
      <c r="BF1871">
        <v>113191.13</v>
      </c>
      <c r="BG1871">
        <v>12671687.27</v>
      </c>
      <c r="BH1871">
        <v>75</v>
      </c>
      <c r="BI1871">
        <v>446.14</v>
      </c>
      <c r="BJ1871" s="8">
        <v>-0.42</v>
      </c>
      <c r="BK1871" s="8">
        <v>0.31879999999999997</v>
      </c>
      <c r="BL1871" t="s">
        <v>610</v>
      </c>
    </row>
    <row r="1872" spans="1:64" x14ac:dyDescent="0.45">
      <c r="A1872" t="s">
        <v>821</v>
      </c>
      <c r="B1872" t="s">
        <v>31</v>
      </c>
      <c r="C1872" s="7">
        <v>43857.631944444445</v>
      </c>
      <c r="D1872">
        <v>186.6</v>
      </c>
      <c r="E1872" s="7">
        <v>43858.385416666664</v>
      </c>
      <c r="F1872">
        <v>222</v>
      </c>
      <c r="G1872" s="8">
        <v>0.18970000000000001</v>
      </c>
      <c r="H1872">
        <v>19003.509999999998</v>
      </c>
      <c r="I1872" s="8">
        <v>0.1678</v>
      </c>
      <c r="J1872">
        <v>606.86929999999995</v>
      </c>
      <c r="K1872">
        <v>113241.82</v>
      </c>
      <c r="L1872">
        <v>12690690.77</v>
      </c>
      <c r="M1872">
        <v>7</v>
      </c>
      <c r="N1872">
        <v>2714.79</v>
      </c>
      <c r="O1872" s="8">
        <v>-2.5999999999999999E-2</v>
      </c>
      <c r="P1872" s="8">
        <v>0.18970000000000001</v>
      </c>
      <c r="Q1872" t="s">
        <v>610</v>
      </c>
      <c r="S1872" s="2">
        <v>43857</v>
      </c>
      <c r="T1872" t="s">
        <v>821</v>
      </c>
      <c r="U1872">
        <v>186.6</v>
      </c>
      <c r="V1872">
        <v>222</v>
      </c>
      <c r="W1872">
        <f t="shared" si="332"/>
        <v>21692475.481534012</v>
      </c>
      <c r="X1872">
        <f t="shared" si="323"/>
        <v>54231.188703835032</v>
      </c>
      <c r="Y1872">
        <f t="shared" si="324"/>
        <v>300</v>
      </c>
      <c r="Z1872">
        <f t="shared" si="325"/>
        <v>9394.1999999999971</v>
      </c>
      <c r="AA1872">
        <f t="shared" si="326"/>
        <v>21718727.356534012</v>
      </c>
      <c r="AB1872" s="9">
        <f>IFERROR(AA1872/MAX($A$3:AA1872)-1,"")</f>
        <v>-1.1865046099272192E-2</v>
      </c>
      <c r="AG1872" s="2">
        <f t="shared" si="333"/>
        <v>44392</v>
      </c>
      <c r="AH1872">
        <v>27298075.952201504</v>
      </c>
      <c r="AI1872" s="9">
        <f>AH1872/MAX($AH$2:AH1872)-1</f>
        <v>-2.6345916307463635E-2</v>
      </c>
      <c r="AJ1872" s="29">
        <f t="shared" si="327"/>
        <v>1</v>
      </c>
      <c r="AK1872" s="29">
        <f t="shared" si="328"/>
        <v>1</v>
      </c>
      <c r="AL1872" s="30">
        <f t="shared" si="331"/>
        <v>2</v>
      </c>
      <c r="AM1872" s="30">
        <f t="shared" si="329"/>
        <v>2369</v>
      </c>
      <c r="AN1872" s="31">
        <f t="shared" ca="1" si="330"/>
        <v>-2.6345916307463635E-2</v>
      </c>
      <c r="AV1872" t="s">
        <v>821</v>
      </c>
      <c r="AW1872" t="s">
        <v>31</v>
      </c>
      <c r="AX1872" s="7">
        <v>43857.631944444445</v>
      </c>
      <c r="AY1872">
        <v>186.6</v>
      </c>
      <c r="AZ1872" s="7">
        <v>43858.385416666664</v>
      </c>
      <c r="BA1872">
        <v>222</v>
      </c>
      <c r="BB1872" s="8">
        <v>0.18970000000000001</v>
      </c>
      <c r="BC1872">
        <v>19003.509999999998</v>
      </c>
      <c r="BD1872" s="8">
        <v>0.1678</v>
      </c>
      <c r="BE1872">
        <v>606.86929999999995</v>
      </c>
      <c r="BF1872">
        <v>113241.82</v>
      </c>
      <c r="BG1872">
        <v>12690690.77</v>
      </c>
      <c r="BH1872">
        <v>7</v>
      </c>
      <c r="BI1872">
        <v>2714.79</v>
      </c>
      <c r="BJ1872" s="8">
        <v>-2.5999999999999999E-2</v>
      </c>
      <c r="BK1872" s="8">
        <v>0.18970000000000001</v>
      </c>
      <c r="BL1872" t="s">
        <v>610</v>
      </c>
    </row>
    <row r="1873" spans="1:64" x14ac:dyDescent="0.45">
      <c r="A1873" t="s">
        <v>812</v>
      </c>
      <c r="B1873" t="s">
        <v>31</v>
      </c>
      <c r="C1873" s="7">
        <v>43858.618055555555</v>
      </c>
      <c r="D1873">
        <v>197.25</v>
      </c>
      <c r="E1873" s="7">
        <v>43859.385416666664</v>
      </c>
      <c r="F1873">
        <v>76.95</v>
      </c>
      <c r="G1873" s="8">
        <v>-0.6099</v>
      </c>
      <c r="H1873">
        <v>-70770.8</v>
      </c>
      <c r="I1873" s="8">
        <v>-0.62380000000000002</v>
      </c>
      <c r="J1873">
        <v>575.17600000000004</v>
      </c>
      <c r="K1873">
        <v>113453.46</v>
      </c>
      <c r="L1873">
        <v>12619919.970000001</v>
      </c>
      <c r="M1873">
        <v>11</v>
      </c>
      <c r="N1873">
        <v>-6433.71</v>
      </c>
      <c r="O1873" s="8">
        <v>-0.6099</v>
      </c>
      <c r="P1873" s="8">
        <v>7.4800000000000005E-2</v>
      </c>
      <c r="Q1873" t="s">
        <v>610</v>
      </c>
      <c r="S1873" s="2">
        <v>43858</v>
      </c>
      <c r="T1873" t="s">
        <v>812</v>
      </c>
      <c r="U1873">
        <v>197.25</v>
      </c>
      <c r="V1873">
        <v>76.95</v>
      </c>
      <c r="W1873">
        <f t="shared" si="332"/>
        <v>21718727.356534012</v>
      </c>
      <c r="X1873">
        <f t="shared" si="323"/>
        <v>54296.818391335029</v>
      </c>
      <c r="Y1873">
        <f t="shared" si="324"/>
        <v>275</v>
      </c>
      <c r="Z1873">
        <f t="shared" si="325"/>
        <v>-33836.549999999996</v>
      </c>
      <c r="AA1873">
        <f t="shared" si="326"/>
        <v>21684890.806534011</v>
      </c>
      <c r="AB1873" s="9">
        <f>IFERROR(AA1873/MAX($A$3:AA1873)-1,"")</f>
        <v>-1.3404504522666061E-2</v>
      </c>
      <c r="AG1873" s="2">
        <f t="shared" si="333"/>
        <v>44393</v>
      </c>
      <c r="AH1873">
        <v>27298075.952201504</v>
      </c>
      <c r="AI1873" s="9">
        <f>AH1873/MAX($AH$2:AH1873)-1</f>
        <v>-2.6345916307463635E-2</v>
      </c>
      <c r="AJ1873" s="29">
        <f t="shared" si="327"/>
        <v>1</v>
      </c>
      <c r="AK1873" s="29">
        <f t="shared" si="328"/>
        <v>1</v>
      </c>
      <c r="AL1873" s="30">
        <f t="shared" si="331"/>
        <v>2</v>
      </c>
      <c r="AM1873" s="30">
        <f t="shared" si="329"/>
        <v>2369</v>
      </c>
      <c r="AN1873" s="31">
        <f t="shared" ca="1" si="330"/>
        <v>-2.6345916307463635E-2</v>
      </c>
      <c r="AV1873" t="s">
        <v>812</v>
      </c>
      <c r="AW1873" t="s">
        <v>31</v>
      </c>
      <c r="AX1873" s="7">
        <v>43858.618055555555</v>
      </c>
      <c r="AY1873">
        <v>197.25</v>
      </c>
      <c r="AZ1873" s="7">
        <v>43859.385416666664</v>
      </c>
      <c r="BA1873">
        <v>76.95</v>
      </c>
      <c r="BB1873" s="8">
        <v>-0.6099</v>
      </c>
      <c r="BC1873">
        <v>-70770.8</v>
      </c>
      <c r="BD1873" s="8">
        <v>-0.62380000000000002</v>
      </c>
      <c r="BE1873">
        <v>575.17600000000004</v>
      </c>
      <c r="BF1873">
        <v>113453.46</v>
      </c>
      <c r="BG1873">
        <v>12619919.970000001</v>
      </c>
      <c r="BH1873">
        <v>11</v>
      </c>
      <c r="BI1873">
        <v>-6433.71</v>
      </c>
      <c r="BJ1873" s="8">
        <v>-0.6099</v>
      </c>
      <c r="BK1873" s="8">
        <v>7.4800000000000005E-2</v>
      </c>
      <c r="BL1873" t="s">
        <v>610</v>
      </c>
    </row>
    <row r="1874" spans="1:64" x14ac:dyDescent="0.45">
      <c r="A1874" t="s">
        <v>812</v>
      </c>
      <c r="B1874" t="s">
        <v>31</v>
      </c>
      <c r="C1874" s="7">
        <v>43860.395833333336</v>
      </c>
      <c r="D1874">
        <v>88.7</v>
      </c>
      <c r="E1874" s="7">
        <v>43860.635416666664</v>
      </c>
      <c r="F1874">
        <v>53.6</v>
      </c>
      <c r="G1874" s="8">
        <v>-0.3957</v>
      </c>
      <c r="H1874">
        <v>-46569.75</v>
      </c>
      <c r="I1874" s="8">
        <v>-0.4118</v>
      </c>
      <c r="J1874">
        <v>1275.08</v>
      </c>
      <c r="K1874">
        <v>113099.6</v>
      </c>
      <c r="L1874">
        <v>12573350.220000001</v>
      </c>
      <c r="M1874">
        <v>70</v>
      </c>
      <c r="N1874">
        <v>-665.28</v>
      </c>
      <c r="O1874" s="8">
        <v>-0.9042</v>
      </c>
      <c r="P1874" s="8">
        <v>1.1420999999999999</v>
      </c>
      <c r="Q1874" t="s">
        <v>610</v>
      </c>
      <c r="S1874" s="2">
        <v>43860</v>
      </c>
      <c r="T1874" t="s">
        <v>812</v>
      </c>
      <c r="U1874">
        <v>88.7</v>
      </c>
      <c r="V1874">
        <v>53.6</v>
      </c>
      <c r="W1874">
        <f t="shared" si="332"/>
        <v>21684890.806534011</v>
      </c>
      <c r="X1874">
        <f t="shared" si="323"/>
        <v>54212.227016335026</v>
      </c>
      <c r="Y1874">
        <f t="shared" si="324"/>
        <v>600</v>
      </c>
      <c r="Z1874">
        <f t="shared" si="325"/>
        <v>-21913.800000000003</v>
      </c>
      <c r="AA1874" t="str">
        <f t="shared" si="326"/>
        <v/>
      </c>
      <c r="AB1874" s="9" t="str">
        <f>IFERROR(AA1874/MAX($A$3:AA1874)-1,"")</f>
        <v/>
      </c>
      <c r="AG1874" s="2">
        <f t="shared" si="333"/>
        <v>44394</v>
      </c>
      <c r="AH1874">
        <v>27298075.952201504</v>
      </c>
      <c r="AI1874" s="9">
        <f>AH1874/MAX($AH$2:AH1874)-1</f>
        <v>-2.6345916307463635E-2</v>
      </c>
      <c r="AJ1874" s="29">
        <f t="shared" si="327"/>
        <v>1</v>
      </c>
      <c r="AK1874" s="29">
        <f t="shared" si="328"/>
        <v>1</v>
      </c>
      <c r="AL1874" s="30">
        <f t="shared" si="331"/>
        <v>2</v>
      </c>
      <c r="AM1874" s="30">
        <f t="shared" si="329"/>
        <v>2369</v>
      </c>
      <c r="AN1874" s="31">
        <f t="shared" ca="1" si="330"/>
        <v>-2.6345916307463635E-2</v>
      </c>
      <c r="AV1874" t="s">
        <v>812</v>
      </c>
      <c r="AW1874" t="s">
        <v>31</v>
      </c>
      <c r="AX1874" s="7">
        <v>43860.395833333336</v>
      </c>
      <c r="AY1874">
        <v>88.7</v>
      </c>
      <c r="AZ1874" s="7">
        <v>43860.635416666664</v>
      </c>
      <c r="BA1874">
        <v>53.6</v>
      </c>
      <c r="BB1874" s="8">
        <v>-0.3957</v>
      </c>
      <c r="BC1874">
        <v>-46569.75</v>
      </c>
      <c r="BD1874" s="8">
        <v>-0.4118</v>
      </c>
      <c r="BE1874">
        <v>1275.08</v>
      </c>
      <c r="BF1874">
        <v>113099.6</v>
      </c>
      <c r="BG1874">
        <v>12573350.220000001</v>
      </c>
      <c r="BH1874">
        <v>70</v>
      </c>
      <c r="BI1874">
        <v>-665.28</v>
      </c>
      <c r="BJ1874" s="8">
        <v>-0.9042</v>
      </c>
      <c r="BK1874" s="8">
        <v>1.1420999999999999</v>
      </c>
      <c r="BL1874" t="s">
        <v>610</v>
      </c>
    </row>
    <row r="1875" spans="1:64" x14ac:dyDescent="0.45">
      <c r="A1875" t="s">
        <v>811</v>
      </c>
      <c r="B1875" t="s">
        <v>31</v>
      </c>
      <c r="C1875" s="7">
        <v>43860.420138888891</v>
      </c>
      <c r="D1875">
        <v>61.45</v>
      </c>
      <c r="E1875" s="7">
        <v>43860.635416666664</v>
      </c>
      <c r="F1875">
        <v>0.3</v>
      </c>
      <c r="G1875" s="8">
        <v>-0.99509999999999998</v>
      </c>
      <c r="H1875">
        <v>-113669.74</v>
      </c>
      <c r="I1875" s="8">
        <v>-1.0052000000000001</v>
      </c>
      <c r="J1875">
        <v>1840.2840000000001</v>
      </c>
      <c r="K1875">
        <v>113085.45</v>
      </c>
      <c r="L1875">
        <v>12459680.48</v>
      </c>
      <c r="M1875">
        <v>63</v>
      </c>
      <c r="N1875">
        <v>-1804.28</v>
      </c>
      <c r="O1875" s="8">
        <v>-0.99509999999999998</v>
      </c>
      <c r="P1875" s="8">
        <v>0.80630000000000002</v>
      </c>
      <c r="Q1875" t="s">
        <v>610</v>
      </c>
      <c r="S1875" s="2">
        <v>43860</v>
      </c>
      <c r="T1875" t="s">
        <v>811</v>
      </c>
      <c r="U1875">
        <v>61.45</v>
      </c>
      <c r="V1875">
        <v>0.3</v>
      </c>
      <c r="W1875">
        <f t="shared" si="332"/>
        <v>21684890.806534011</v>
      </c>
      <c r="X1875">
        <f t="shared" si="323"/>
        <v>54212.227016335026</v>
      </c>
      <c r="Y1875">
        <f t="shared" si="324"/>
        <v>875</v>
      </c>
      <c r="Z1875">
        <f t="shared" si="325"/>
        <v>-54046.562500000007</v>
      </c>
      <c r="AA1875">
        <f t="shared" si="326"/>
        <v>21608930.44403401</v>
      </c>
      <c r="AB1875" s="9">
        <f>IFERROR(AA1875/MAX($A$3:AA1875)-1,"")</f>
        <v>-1.686046619413295E-2</v>
      </c>
      <c r="AG1875" s="2">
        <f t="shared" si="333"/>
        <v>44395</v>
      </c>
      <c r="AH1875">
        <v>27298075.952201504</v>
      </c>
      <c r="AI1875" s="9">
        <f>AH1875/MAX($AH$2:AH1875)-1</f>
        <v>-2.6345916307463635E-2</v>
      </c>
      <c r="AJ1875" s="29">
        <f t="shared" si="327"/>
        <v>1</v>
      </c>
      <c r="AK1875" s="29">
        <f t="shared" si="328"/>
        <v>1</v>
      </c>
      <c r="AL1875" s="30">
        <f t="shared" si="331"/>
        <v>2</v>
      </c>
      <c r="AM1875" s="30">
        <f t="shared" si="329"/>
        <v>2369</v>
      </c>
      <c r="AN1875" s="31">
        <f t="shared" ca="1" si="330"/>
        <v>-2.6345916307463635E-2</v>
      </c>
      <c r="AV1875" t="s">
        <v>811</v>
      </c>
      <c r="AW1875" t="s">
        <v>31</v>
      </c>
      <c r="AX1875" s="7">
        <v>43860.420138888891</v>
      </c>
      <c r="AY1875">
        <v>61.45</v>
      </c>
      <c r="AZ1875" s="7">
        <v>43860.635416666664</v>
      </c>
      <c r="BA1875">
        <v>0.3</v>
      </c>
      <c r="BB1875" s="8">
        <v>-0.99509999999999998</v>
      </c>
      <c r="BC1875">
        <v>-113669.74</v>
      </c>
      <c r="BD1875" s="8">
        <v>-1.0052000000000001</v>
      </c>
      <c r="BE1875">
        <v>1840.2840000000001</v>
      </c>
      <c r="BF1875">
        <v>113085.45</v>
      </c>
      <c r="BG1875">
        <v>12459680.48</v>
      </c>
      <c r="BH1875">
        <v>63</v>
      </c>
      <c r="BI1875">
        <v>-1804.28</v>
      </c>
      <c r="BJ1875" s="8">
        <v>-0.99509999999999998</v>
      </c>
      <c r="BK1875" s="8">
        <v>0.80630000000000002</v>
      </c>
      <c r="BL1875" t="s">
        <v>610</v>
      </c>
    </row>
    <row r="1876" spans="1:64" x14ac:dyDescent="0.45">
      <c r="A1876" t="s">
        <v>871</v>
      </c>
      <c r="B1876" t="s">
        <v>31</v>
      </c>
      <c r="C1876" s="7">
        <v>43862.454861111109</v>
      </c>
      <c r="D1876">
        <v>533.85</v>
      </c>
      <c r="E1876" s="7">
        <v>43864.385416666664</v>
      </c>
      <c r="F1876">
        <v>54.2</v>
      </c>
      <c r="G1876" s="8">
        <v>-0.89849999999999997</v>
      </c>
      <c r="H1876">
        <v>-102134.12</v>
      </c>
      <c r="I1876" s="8">
        <v>-0.90949999999999998</v>
      </c>
      <c r="J1876">
        <v>210.35570000000001</v>
      </c>
      <c r="K1876">
        <v>112298.4</v>
      </c>
      <c r="L1876">
        <v>12357546.359999999</v>
      </c>
      <c r="M1876">
        <v>58</v>
      </c>
      <c r="N1876">
        <v>-1760.93</v>
      </c>
      <c r="O1876" s="8">
        <v>-0.89849999999999997</v>
      </c>
      <c r="P1876" s="8">
        <v>6.7699999999999996E-2</v>
      </c>
      <c r="Q1876" t="s">
        <v>610</v>
      </c>
      <c r="S1876" s="2">
        <v>43862</v>
      </c>
      <c r="T1876" t="s">
        <v>871</v>
      </c>
      <c r="U1876">
        <v>533.85</v>
      </c>
      <c r="V1876">
        <v>54.2</v>
      </c>
      <c r="W1876">
        <f t="shared" si="332"/>
        <v>21608930.44403401</v>
      </c>
      <c r="X1876">
        <f t="shared" si="323"/>
        <v>54022.326110085029</v>
      </c>
      <c r="Y1876">
        <f t="shared" si="324"/>
        <v>100</v>
      </c>
      <c r="Z1876">
        <f t="shared" si="325"/>
        <v>-48553.049999999996</v>
      </c>
      <c r="AA1876" t="str">
        <f t="shared" si="326"/>
        <v/>
      </c>
      <c r="AB1876" s="9" t="str">
        <f>IFERROR(AA1876/MAX($A$3:AA1876)-1,"")</f>
        <v/>
      </c>
      <c r="AG1876" s="2">
        <f t="shared" si="333"/>
        <v>44396</v>
      </c>
      <c r="AH1876">
        <v>27319881.427201506</v>
      </c>
      <c r="AI1876" s="9">
        <f>AH1876/MAX($AH$2:AH1876)-1</f>
        <v>-2.5568169560118426E-2</v>
      </c>
      <c r="AJ1876" s="29">
        <f t="shared" si="327"/>
        <v>1</v>
      </c>
      <c r="AK1876" s="29">
        <f t="shared" si="328"/>
        <v>1</v>
      </c>
      <c r="AL1876" s="30">
        <f t="shared" si="331"/>
        <v>2</v>
      </c>
      <c r="AM1876" s="30">
        <f t="shared" si="329"/>
        <v>2369</v>
      </c>
      <c r="AN1876" s="31">
        <f t="shared" ca="1" si="330"/>
        <v>-2.5568169560118426E-2</v>
      </c>
      <c r="AV1876" t="s">
        <v>871</v>
      </c>
      <c r="AW1876" t="s">
        <v>31</v>
      </c>
      <c r="AX1876" s="7">
        <v>43862.454861111109</v>
      </c>
      <c r="AY1876">
        <v>533.85</v>
      </c>
      <c r="AZ1876" s="7">
        <v>43864.385416666664</v>
      </c>
      <c r="BA1876">
        <v>54.2</v>
      </c>
      <c r="BB1876" s="8">
        <v>-0.89849999999999997</v>
      </c>
      <c r="BC1876">
        <v>-102134.12</v>
      </c>
      <c r="BD1876" s="8">
        <v>-0.90949999999999998</v>
      </c>
      <c r="BE1876">
        <v>210.35570000000001</v>
      </c>
      <c r="BF1876">
        <v>112298.4</v>
      </c>
      <c r="BG1876">
        <v>12357546.359999999</v>
      </c>
      <c r="BH1876">
        <v>58</v>
      </c>
      <c r="BI1876">
        <v>-1760.93</v>
      </c>
      <c r="BJ1876" s="8">
        <v>-0.89849999999999997</v>
      </c>
      <c r="BK1876" s="8">
        <v>6.7699999999999996E-2</v>
      </c>
      <c r="BL1876" t="s">
        <v>610</v>
      </c>
    </row>
    <row r="1877" spans="1:64" x14ac:dyDescent="0.45">
      <c r="A1877" t="s">
        <v>806</v>
      </c>
      <c r="B1877" t="s">
        <v>31</v>
      </c>
      <c r="C1877" s="7">
        <v>43862.552083333336</v>
      </c>
      <c r="D1877">
        <v>411.1</v>
      </c>
      <c r="E1877" s="7">
        <v>43864.385416666664</v>
      </c>
      <c r="F1877">
        <v>640.29999999999995</v>
      </c>
      <c r="G1877" s="8">
        <v>0.5575</v>
      </c>
      <c r="H1877">
        <v>59647.78</v>
      </c>
      <c r="I1877" s="8">
        <v>0.53200000000000003</v>
      </c>
      <c r="J1877">
        <v>272.75540000000001</v>
      </c>
      <c r="K1877">
        <v>112129.73</v>
      </c>
      <c r="L1877">
        <v>12417194.140000001</v>
      </c>
      <c r="M1877">
        <v>30</v>
      </c>
      <c r="N1877">
        <v>1988.26</v>
      </c>
      <c r="O1877" s="8">
        <v>-0.3145</v>
      </c>
      <c r="P1877" s="8">
        <v>0.79700000000000004</v>
      </c>
      <c r="Q1877" t="s">
        <v>610</v>
      </c>
      <c r="S1877" s="2">
        <v>43862</v>
      </c>
      <c r="T1877" t="s">
        <v>806</v>
      </c>
      <c r="U1877">
        <v>411.1</v>
      </c>
      <c r="V1877">
        <v>640.29999999999995</v>
      </c>
      <c r="W1877">
        <f t="shared" si="332"/>
        <v>21608930.44403401</v>
      </c>
      <c r="X1877">
        <f t="shared" si="323"/>
        <v>54022.326110085029</v>
      </c>
      <c r="Y1877">
        <f t="shared" si="324"/>
        <v>125</v>
      </c>
      <c r="Z1877">
        <f t="shared" si="325"/>
        <v>27335.749999999989</v>
      </c>
      <c r="AA1877" t="str">
        <f t="shared" si="326"/>
        <v/>
      </c>
      <c r="AB1877" s="9" t="str">
        <f>IFERROR(AA1877/MAX($A$3:AA1877)-1,"")</f>
        <v/>
      </c>
      <c r="AG1877" s="2">
        <f t="shared" si="333"/>
        <v>44397</v>
      </c>
      <c r="AH1877">
        <v>27093245.914701506</v>
      </c>
      <c r="AI1877" s="9">
        <f>AH1877/MAX($AH$2:AH1877)-1</f>
        <v>-3.365169136736057E-2</v>
      </c>
      <c r="AJ1877" s="29">
        <f t="shared" si="327"/>
        <v>1</v>
      </c>
      <c r="AK1877" s="29">
        <f t="shared" si="328"/>
        <v>1</v>
      </c>
      <c r="AL1877" s="30">
        <f t="shared" si="331"/>
        <v>2</v>
      </c>
      <c r="AM1877" s="30">
        <f t="shared" si="329"/>
        <v>2369</v>
      </c>
      <c r="AN1877" s="31">
        <f t="shared" ca="1" si="330"/>
        <v>-3.365169136736057E-2</v>
      </c>
      <c r="AV1877" t="s">
        <v>806</v>
      </c>
      <c r="AW1877" t="s">
        <v>31</v>
      </c>
      <c r="AX1877" s="7">
        <v>43862.552083333336</v>
      </c>
      <c r="AY1877">
        <v>411.1</v>
      </c>
      <c r="AZ1877" s="7">
        <v>43864.385416666664</v>
      </c>
      <c r="BA1877">
        <v>640.29999999999995</v>
      </c>
      <c r="BB1877" s="8">
        <v>0.5575</v>
      </c>
      <c r="BC1877">
        <v>59647.78</v>
      </c>
      <c r="BD1877" s="8">
        <v>0.53200000000000003</v>
      </c>
      <c r="BE1877">
        <v>272.75540000000001</v>
      </c>
      <c r="BF1877">
        <v>112129.73</v>
      </c>
      <c r="BG1877">
        <v>12417194.140000001</v>
      </c>
      <c r="BH1877">
        <v>30</v>
      </c>
      <c r="BI1877">
        <v>1988.26</v>
      </c>
      <c r="BJ1877" s="8">
        <v>-0.3145</v>
      </c>
      <c r="BK1877" s="8">
        <v>0.79700000000000004</v>
      </c>
      <c r="BL1877" t="s">
        <v>610</v>
      </c>
    </row>
    <row r="1878" spans="1:64" x14ac:dyDescent="0.45">
      <c r="A1878" t="s">
        <v>810</v>
      </c>
      <c r="B1878" t="s">
        <v>31</v>
      </c>
      <c r="C1878" s="7">
        <v>43862.569444444445</v>
      </c>
      <c r="D1878">
        <v>430.6</v>
      </c>
      <c r="E1878" s="7">
        <v>43864.388888888891</v>
      </c>
      <c r="F1878">
        <v>472.2</v>
      </c>
      <c r="G1878" s="8">
        <v>9.6600000000000005E-2</v>
      </c>
      <c r="H1878">
        <v>7833.2</v>
      </c>
      <c r="I1878" s="8">
        <v>7.5600000000000001E-2</v>
      </c>
      <c r="J1878">
        <v>240.4888</v>
      </c>
      <c r="K1878">
        <v>103554.48</v>
      </c>
      <c r="L1878">
        <v>10718728.41</v>
      </c>
      <c r="M1878">
        <v>26</v>
      </c>
      <c r="N1878">
        <v>301.27999999999997</v>
      </c>
      <c r="O1878" s="8">
        <v>-0.42870000000000003</v>
      </c>
      <c r="P1878" s="8">
        <v>0.38250000000000001</v>
      </c>
      <c r="Q1878" t="s">
        <v>610</v>
      </c>
      <c r="S1878" s="2">
        <v>43862</v>
      </c>
      <c r="T1878" t="s">
        <v>810</v>
      </c>
      <c r="U1878">
        <v>430.6</v>
      </c>
      <c r="V1878">
        <v>472.2</v>
      </c>
      <c r="W1878">
        <f t="shared" si="332"/>
        <v>21608930.44403401</v>
      </c>
      <c r="X1878">
        <f t="shared" si="323"/>
        <v>54022.326110085029</v>
      </c>
      <c r="Y1878">
        <f t="shared" si="324"/>
        <v>125</v>
      </c>
      <c r="Z1878">
        <f t="shared" si="325"/>
        <v>4071.5000000000005</v>
      </c>
      <c r="AA1878" t="str">
        <f t="shared" si="326"/>
        <v/>
      </c>
      <c r="AB1878" s="9" t="str">
        <f>IFERROR(AA1878/MAX($A$3:AA1878)-1,"")</f>
        <v/>
      </c>
      <c r="AG1878" s="2">
        <f t="shared" si="333"/>
        <v>44398</v>
      </c>
      <c r="AH1878">
        <v>27093245.914701506</v>
      </c>
      <c r="AI1878" s="9">
        <f>AH1878/MAX($AH$2:AH1878)-1</f>
        <v>-3.365169136736057E-2</v>
      </c>
      <c r="AJ1878" s="29">
        <f t="shared" si="327"/>
        <v>1</v>
      </c>
      <c r="AK1878" s="29">
        <f t="shared" si="328"/>
        <v>1</v>
      </c>
      <c r="AL1878" s="30">
        <f t="shared" si="331"/>
        <v>2</v>
      </c>
      <c r="AM1878" s="30">
        <f t="shared" si="329"/>
        <v>2369</v>
      </c>
      <c r="AN1878" s="31">
        <f t="shared" ca="1" si="330"/>
        <v>-3.365169136736057E-2</v>
      </c>
      <c r="AV1878" t="s">
        <v>810</v>
      </c>
      <c r="AW1878" t="s">
        <v>31</v>
      </c>
      <c r="AX1878" s="7">
        <v>43862.569444444445</v>
      </c>
      <c r="AY1878">
        <v>430.6</v>
      </c>
      <c r="AZ1878" s="7">
        <v>43864.388888888891</v>
      </c>
      <c r="BA1878">
        <v>472.2</v>
      </c>
      <c r="BB1878" s="8">
        <v>9.6600000000000005E-2</v>
      </c>
      <c r="BC1878">
        <v>7833.2</v>
      </c>
      <c r="BD1878" s="8">
        <v>7.5600000000000001E-2</v>
      </c>
      <c r="BE1878">
        <v>240.4888</v>
      </c>
      <c r="BF1878">
        <v>103554.48</v>
      </c>
      <c r="BG1878">
        <v>10718728.41</v>
      </c>
      <c r="BH1878">
        <v>26</v>
      </c>
      <c r="BI1878">
        <v>301.27999999999997</v>
      </c>
      <c r="BJ1878" s="8">
        <v>-0.42870000000000003</v>
      </c>
      <c r="BK1878" s="8">
        <v>0.38250000000000001</v>
      </c>
      <c r="BL1878" t="s">
        <v>610</v>
      </c>
    </row>
    <row r="1879" spans="1:64" x14ac:dyDescent="0.45">
      <c r="A1879" t="s">
        <v>803</v>
      </c>
      <c r="B1879" t="s">
        <v>31</v>
      </c>
      <c r="C1879" s="7">
        <v>43862.621527777781</v>
      </c>
      <c r="D1879">
        <v>381.95</v>
      </c>
      <c r="E1879" s="7">
        <v>43864.388888888891</v>
      </c>
      <c r="F1879">
        <v>414.7</v>
      </c>
      <c r="G1879" s="8">
        <v>8.5699999999999998E-2</v>
      </c>
      <c r="H1879">
        <v>6716.28</v>
      </c>
      <c r="I1879" s="8">
        <v>6.4899999999999999E-2</v>
      </c>
      <c r="J1879">
        <v>270.99790000000002</v>
      </c>
      <c r="K1879">
        <v>103507.64</v>
      </c>
      <c r="L1879">
        <v>10725444.689999999</v>
      </c>
      <c r="M1879">
        <v>11</v>
      </c>
      <c r="N1879">
        <v>610.57000000000005</v>
      </c>
      <c r="O1879" s="8">
        <v>-8.6400000000000005E-2</v>
      </c>
      <c r="P1879" s="8">
        <v>0.4007</v>
      </c>
      <c r="Q1879" t="s">
        <v>610</v>
      </c>
      <c r="S1879" s="2">
        <v>43862</v>
      </c>
      <c r="T1879" t="s">
        <v>803</v>
      </c>
      <c r="U1879">
        <v>381.95</v>
      </c>
      <c r="V1879">
        <v>414.7</v>
      </c>
      <c r="W1879">
        <f t="shared" si="332"/>
        <v>21608930.44403401</v>
      </c>
      <c r="X1879">
        <f t="shared" si="323"/>
        <v>54022.326110085029</v>
      </c>
      <c r="Y1879">
        <f t="shared" si="324"/>
        <v>150</v>
      </c>
      <c r="Z1879">
        <f t="shared" si="325"/>
        <v>3717.5250000000005</v>
      </c>
      <c r="AA1879">
        <f t="shared" si="326"/>
        <v>21595502.169034012</v>
      </c>
      <c r="AB1879" s="9">
        <f>IFERROR(AA1879/MAX($A$3:AA1879)-1,"")</f>
        <v>-1.7471411194743158E-2</v>
      </c>
      <c r="AG1879" s="2">
        <f t="shared" si="333"/>
        <v>44399</v>
      </c>
      <c r="AH1879">
        <v>27024507.439701505</v>
      </c>
      <c r="AI1879" s="9">
        <f>AH1879/MAX($AH$2:AH1879)-1</f>
        <v>-3.6103420822862775E-2</v>
      </c>
      <c r="AJ1879" s="29">
        <f t="shared" si="327"/>
        <v>1</v>
      </c>
      <c r="AK1879" s="29">
        <f t="shared" si="328"/>
        <v>1</v>
      </c>
      <c r="AL1879" s="30">
        <f t="shared" si="331"/>
        <v>2</v>
      </c>
      <c r="AM1879" s="30">
        <f t="shared" si="329"/>
        <v>2369</v>
      </c>
      <c r="AN1879" s="31">
        <f t="shared" ca="1" si="330"/>
        <v>-3.6103420822862775E-2</v>
      </c>
      <c r="AV1879" t="s">
        <v>803</v>
      </c>
      <c r="AW1879" t="s">
        <v>31</v>
      </c>
      <c r="AX1879" s="7">
        <v>43862.621527777781</v>
      </c>
      <c r="AY1879">
        <v>381.95</v>
      </c>
      <c r="AZ1879" s="7">
        <v>43864.388888888891</v>
      </c>
      <c r="BA1879">
        <v>414.7</v>
      </c>
      <c r="BB1879" s="8">
        <v>8.5699999999999998E-2</v>
      </c>
      <c r="BC1879">
        <v>6716.28</v>
      </c>
      <c r="BD1879" s="8">
        <v>6.4899999999999999E-2</v>
      </c>
      <c r="BE1879">
        <v>270.99790000000002</v>
      </c>
      <c r="BF1879">
        <v>103507.64</v>
      </c>
      <c r="BG1879">
        <v>10725444.689999999</v>
      </c>
      <c r="BH1879">
        <v>11</v>
      </c>
      <c r="BI1879">
        <v>610.57000000000005</v>
      </c>
      <c r="BJ1879" s="8">
        <v>-8.6400000000000005E-2</v>
      </c>
      <c r="BK1879" s="8">
        <v>0.4007</v>
      </c>
      <c r="BL1879" t="s">
        <v>610</v>
      </c>
    </row>
    <row r="1880" spans="1:64" x14ac:dyDescent="0.45">
      <c r="A1880" t="s">
        <v>831</v>
      </c>
      <c r="B1880" t="s">
        <v>31</v>
      </c>
      <c r="C1880" s="7">
        <v>43864.4375</v>
      </c>
      <c r="D1880">
        <v>289.39999999999998</v>
      </c>
      <c r="E1880" s="7">
        <v>43865.385416666664</v>
      </c>
      <c r="F1880">
        <v>319</v>
      </c>
      <c r="G1880" s="8">
        <v>0.1023</v>
      </c>
      <c r="H1880">
        <v>9107.86</v>
      </c>
      <c r="I1880" s="8">
        <v>8.1299999999999997E-2</v>
      </c>
      <c r="J1880">
        <v>387.30470000000003</v>
      </c>
      <c r="K1880">
        <v>112085.98</v>
      </c>
      <c r="L1880">
        <v>12426302</v>
      </c>
      <c r="M1880">
        <v>63</v>
      </c>
      <c r="N1880">
        <v>144.57</v>
      </c>
      <c r="O1880" s="8">
        <v>-0.41289999999999999</v>
      </c>
      <c r="P1880" s="8">
        <v>0.1023</v>
      </c>
      <c r="Q1880" t="s">
        <v>610</v>
      </c>
      <c r="S1880" s="2">
        <v>43864</v>
      </c>
      <c r="T1880" t="s">
        <v>831</v>
      </c>
      <c r="U1880">
        <v>289.39999999999998</v>
      </c>
      <c r="V1880">
        <v>319</v>
      </c>
      <c r="W1880">
        <f t="shared" si="332"/>
        <v>21595502.169034012</v>
      </c>
      <c r="X1880">
        <f t="shared" si="323"/>
        <v>53988.755422585033</v>
      </c>
      <c r="Y1880">
        <f t="shared" si="324"/>
        <v>175</v>
      </c>
      <c r="Z1880">
        <f t="shared" si="325"/>
        <v>4115.3000000000038</v>
      </c>
      <c r="AA1880">
        <f t="shared" si="326"/>
        <v>21599617.469034012</v>
      </c>
      <c r="AB1880" s="9">
        <f>IFERROR(AA1880/MAX($A$3:AA1880)-1,"")</f>
        <v>-1.7284177766695774E-2</v>
      </c>
      <c r="AG1880" s="2">
        <f t="shared" si="333"/>
        <v>44400</v>
      </c>
      <c r="AH1880">
        <v>26962121.339701504</v>
      </c>
      <c r="AI1880" s="9">
        <f>AH1880/MAX($AH$2:AH1880)-1</f>
        <v>-3.8328576952438076E-2</v>
      </c>
      <c r="AJ1880" s="29">
        <f t="shared" si="327"/>
        <v>1</v>
      </c>
      <c r="AK1880" s="29">
        <f t="shared" si="328"/>
        <v>1</v>
      </c>
      <c r="AL1880" s="30">
        <f t="shared" si="331"/>
        <v>2</v>
      </c>
      <c r="AM1880" s="30">
        <f t="shared" si="329"/>
        <v>2369</v>
      </c>
      <c r="AN1880" s="31">
        <f t="shared" ca="1" si="330"/>
        <v>-3.8328576952438076E-2</v>
      </c>
      <c r="AV1880" t="s">
        <v>831</v>
      </c>
      <c r="AW1880" t="s">
        <v>31</v>
      </c>
      <c r="AX1880" s="7">
        <v>43864.4375</v>
      </c>
      <c r="AY1880">
        <v>289.39999999999998</v>
      </c>
      <c r="AZ1880" s="7">
        <v>43865.385416666664</v>
      </c>
      <c r="BA1880">
        <v>319</v>
      </c>
      <c r="BB1880" s="8">
        <v>0.1023</v>
      </c>
      <c r="BC1880">
        <v>9107.86</v>
      </c>
      <c r="BD1880" s="8">
        <v>8.1299999999999997E-2</v>
      </c>
      <c r="BE1880">
        <v>387.30470000000003</v>
      </c>
      <c r="BF1880">
        <v>112085.98</v>
      </c>
      <c r="BG1880">
        <v>12426302</v>
      </c>
      <c r="BH1880">
        <v>63</v>
      </c>
      <c r="BI1880">
        <v>144.57</v>
      </c>
      <c r="BJ1880" s="8">
        <v>-0.41289999999999999</v>
      </c>
      <c r="BK1880" s="8">
        <v>0.1023</v>
      </c>
      <c r="BL1880" t="s">
        <v>610</v>
      </c>
    </row>
    <row r="1881" spans="1:64" x14ac:dyDescent="0.45">
      <c r="A1881" t="s">
        <v>867</v>
      </c>
      <c r="B1881" t="s">
        <v>31</v>
      </c>
      <c r="C1881" s="7">
        <v>43865.427083333336</v>
      </c>
      <c r="D1881">
        <v>143.85</v>
      </c>
      <c r="E1881" s="7">
        <v>43866.385416666664</v>
      </c>
      <c r="F1881">
        <v>364.15</v>
      </c>
      <c r="G1881" s="8">
        <v>1.5315000000000001</v>
      </c>
      <c r="H1881">
        <v>167764.63</v>
      </c>
      <c r="I1881" s="8">
        <v>1.4961</v>
      </c>
      <c r="J1881">
        <v>779.50300000000004</v>
      </c>
      <c r="K1881">
        <v>112131.51</v>
      </c>
      <c r="L1881">
        <v>12594066.630000001</v>
      </c>
      <c r="M1881">
        <v>66</v>
      </c>
      <c r="N1881">
        <v>2541.89</v>
      </c>
      <c r="O1881" s="8">
        <v>-5.8700000000000002E-2</v>
      </c>
      <c r="P1881" s="8">
        <v>1.9544999999999999</v>
      </c>
      <c r="Q1881" t="s">
        <v>610</v>
      </c>
      <c r="S1881" s="2">
        <v>43865</v>
      </c>
      <c r="T1881" t="s">
        <v>867</v>
      </c>
      <c r="U1881">
        <v>143.85</v>
      </c>
      <c r="V1881">
        <v>364.15</v>
      </c>
      <c r="W1881">
        <f t="shared" si="332"/>
        <v>21599617.469034012</v>
      </c>
      <c r="X1881">
        <f t="shared" si="323"/>
        <v>53999.04367258503</v>
      </c>
      <c r="Y1881">
        <f t="shared" si="324"/>
        <v>375</v>
      </c>
      <c r="Z1881">
        <f t="shared" si="325"/>
        <v>80707.499999999985</v>
      </c>
      <c r="AA1881" t="str">
        <f t="shared" si="326"/>
        <v/>
      </c>
      <c r="AB1881" s="9" t="str">
        <f>IFERROR(AA1881/MAX($A$3:AA1881)-1,"")</f>
        <v/>
      </c>
      <c r="AG1881" s="2">
        <f t="shared" si="333"/>
        <v>44401</v>
      </c>
      <c r="AH1881">
        <v>26962121.339701504</v>
      </c>
      <c r="AI1881" s="9">
        <f>AH1881/MAX($AH$2:AH1881)-1</f>
        <v>-3.8328576952438076E-2</v>
      </c>
      <c r="AJ1881" s="29">
        <f t="shared" si="327"/>
        <v>1</v>
      </c>
      <c r="AK1881" s="29">
        <f t="shared" si="328"/>
        <v>1</v>
      </c>
      <c r="AL1881" s="30">
        <f t="shared" si="331"/>
        <v>2</v>
      </c>
      <c r="AM1881" s="30">
        <f t="shared" si="329"/>
        <v>2369</v>
      </c>
      <c r="AN1881" s="31">
        <f t="shared" ca="1" si="330"/>
        <v>-3.8328576952438076E-2</v>
      </c>
      <c r="AV1881" t="s">
        <v>867</v>
      </c>
      <c r="AW1881" t="s">
        <v>31</v>
      </c>
      <c r="AX1881" s="7">
        <v>43865.427083333336</v>
      </c>
      <c r="AY1881">
        <v>143.85</v>
      </c>
      <c r="AZ1881" s="7">
        <v>43866.385416666664</v>
      </c>
      <c r="BA1881">
        <v>364.15</v>
      </c>
      <c r="BB1881" s="8">
        <v>1.5315000000000001</v>
      </c>
      <c r="BC1881">
        <v>167764.63</v>
      </c>
      <c r="BD1881" s="8">
        <v>1.4961</v>
      </c>
      <c r="BE1881">
        <v>779.50300000000004</v>
      </c>
      <c r="BF1881">
        <v>112131.51</v>
      </c>
      <c r="BG1881">
        <v>12594066.630000001</v>
      </c>
      <c r="BH1881">
        <v>66</v>
      </c>
      <c r="BI1881">
        <v>2541.89</v>
      </c>
      <c r="BJ1881" s="8">
        <v>-5.8700000000000002E-2</v>
      </c>
      <c r="BK1881" s="8">
        <v>1.9544999999999999</v>
      </c>
      <c r="BL1881" t="s">
        <v>610</v>
      </c>
    </row>
    <row r="1882" spans="1:64" x14ac:dyDescent="0.45">
      <c r="A1882" t="s">
        <v>844</v>
      </c>
      <c r="B1882" t="s">
        <v>31</v>
      </c>
      <c r="C1882" s="7">
        <v>43865.4375</v>
      </c>
      <c r="D1882">
        <v>127.35</v>
      </c>
      <c r="E1882" s="7">
        <v>43866.385416666664</v>
      </c>
      <c r="F1882">
        <v>293.3</v>
      </c>
      <c r="G1882" s="8">
        <v>1.3030999999999999</v>
      </c>
      <c r="H1882">
        <v>142424.22</v>
      </c>
      <c r="I1882" s="8">
        <v>1.2701</v>
      </c>
      <c r="J1882">
        <v>880.55610000000001</v>
      </c>
      <c r="K1882">
        <v>112138.82</v>
      </c>
      <c r="L1882">
        <v>12736490.859999999</v>
      </c>
      <c r="M1882">
        <v>63</v>
      </c>
      <c r="N1882">
        <v>2260.6999999999998</v>
      </c>
      <c r="O1882" s="8">
        <v>-0.1731</v>
      </c>
      <c r="P1882" s="8">
        <v>1.7248000000000001</v>
      </c>
      <c r="Q1882" t="s">
        <v>610</v>
      </c>
      <c r="S1882" s="2">
        <v>43865</v>
      </c>
      <c r="T1882" t="s">
        <v>844</v>
      </c>
      <c r="U1882">
        <v>127.35</v>
      </c>
      <c r="V1882">
        <v>293.3</v>
      </c>
      <c r="W1882">
        <f t="shared" si="332"/>
        <v>21599617.469034012</v>
      </c>
      <c r="X1882">
        <f t="shared" si="323"/>
        <v>53999.04367258503</v>
      </c>
      <c r="Y1882">
        <f t="shared" si="324"/>
        <v>425</v>
      </c>
      <c r="Z1882">
        <f t="shared" si="325"/>
        <v>68740.987500000003</v>
      </c>
      <c r="AA1882" t="str">
        <f t="shared" si="326"/>
        <v/>
      </c>
      <c r="AB1882" s="9" t="str">
        <f>IFERROR(AA1882/MAX($A$3:AA1882)-1,"")</f>
        <v/>
      </c>
      <c r="AG1882" s="2">
        <f t="shared" si="333"/>
        <v>44402</v>
      </c>
      <c r="AH1882">
        <v>26962121.339701504</v>
      </c>
      <c r="AI1882" s="9">
        <f>AH1882/MAX($AH$2:AH1882)-1</f>
        <v>-3.8328576952438076E-2</v>
      </c>
      <c r="AJ1882" s="29">
        <f t="shared" si="327"/>
        <v>1</v>
      </c>
      <c r="AK1882" s="29">
        <f t="shared" si="328"/>
        <v>1</v>
      </c>
      <c r="AL1882" s="30">
        <f t="shared" si="331"/>
        <v>2</v>
      </c>
      <c r="AM1882" s="30">
        <f t="shared" si="329"/>
        <v>2369</v>
      </c>
      <c r="AN1882" s="31">
        <f t="shared" ca="1" si="330"/>
        <v>-3.8328576952438076E-2</v>
      </c>
      <c r="AV1882" t="s">
        <v>844</v>
      </c>
      <c r="AW1882" t="s">
        <v>31</v>
      </c>
      <c r="AX1882" s="7">
        <v>43865.4375</v>
      </c>
      <c r="AY1882">
        <v>127.35</v>
      </c>
      <c r="AZ1882" s="7">
        <v>43866.385416666664</v>
      </c>
      <c r="BA1882">
        <v>293.3</v>
      </c>
      <c r="BB1882" s="8">
        <v>1.3030999999999999</v>
      </c>
      <c r="BC1882">
        <v>142424.22</v>
      </c>
      <c r="BD1882" s="8">
        <v>1.2701</v>
      </c>
      <c r="BE1882">
        <v>880.55610000000001</v>
      </c>
      <c r="BF1882">
        <v>112138.82</v>
      </c>
      <c r="BG1882">
        <v>12736490.859999999</v>
      </c>
      <c r="BH1882">
        <v>63</v>
      </c>
      <c r="BI1882">
        <v>2260.6999999999998</v>
      </c>
      <c r="BJ1882" s="8">
        <v>-0.1731</v>
      </c>
      <c r="BK1882" s="8">
        <v>1.7248000000000001</v>
      </c>
      <c r="BL1882" t="s">
        <v>610</v>
      </c>
    </row>
    <row r="1883" spans="1:64" x14ac:dyDescent="0.45">
      <c r="A1883" t="s">
        <v>844</v>
      </c>
      <c r="B1883" t="s">
        <v>31</v>
      </c>
      <c r="C1883" s="7">
        <v>43865.451388888891</v>
      </c>
      <c r="D1883">
        <v>138.75</v>
      </c>
      <c r="E1883" s="7">
        <v>43866.388888888891</v>
      </c>
      <c r="F1883">
        <v>347.4</v>
      </c>
      <c r="G1883" s="8">
        <v>1.5038</v>
      </c>
      <c r="H1883">
        <v>152202.06</v>
      </c>
      <c r="I1883" s="8">
        <v>1.4686999999999999</v>
      </c>
      <c r="J1883">
        <v>746.86289999999997</v>
      </c>
      <c r="K1883">
        <v>103627.22</v>
      </c>
      <c r="L1883">
        <v>10877646.75</v>
      </c>
      <c r="M1883">
        <v>60</v>
      </c>
      <c r="N1883">
        <v>2536.6999999999998</v>
      </c>
      <c r="O1883" s="8">
        <v>-0.11210000000000001</v>
      </c>
      <c r="P1883" s="8">
        <v>1.5038</v>
      </c>
      <c r="Q1883" t="s">
        <v>610</v>
      </c>
      <c r="S1883" s="2">
        <v>43865</v>
      </c>
      <c r="T1883" t="s">
        <v>844</v>
      </c>
      <c r="U1883">
        <v>138.75</v>
      </c>
      <c r="V1883">
        <v>347.4</v>
      </c>
      <c r="W1883">
        <f t="shared" si="332"/>
        <v>21599617.469034012</v>
      </c>
      <c r="X1883">
        <f t="shared" si="323"/>
        <v>53999.04367258503</v>
      </c>
      <c r="Y1883">
        <f t="shared" si="324"/>
        <v>400</v>
      </c>
      <c r="Z1883">
        <f t="shared" si="325"/>
        <v>81515.399999999994</v>
      </c>
      <c r="AA1883" t="str">
        <f t="shared" si="326"/>
        <v/>
      </c>
      <c r="AB1883" s="9" t="str">
        <f>IFERROR(AA1883/MAX($A$3:AA1883)-1,"")</f>
        <v/>
      </c>
      <c r="AG1883" s="2">
        <f t="shared" si="333"/>
        <v>44403</v>
      </c>
      <c r="AH1883">
        <v>26957059.464701504</v>
      </c>
      <c r="AI1883" s="9">
        <f>AH1883/MAX($AH$2:AH1883)-1</f>
        <v>-3.8509121371521737E-2</v>
      </c>
      <c r="AJ1883" s="29">
        <f t="shared" si="327"/>
        <v>1</v>
      </c>
      <c r="AK1883" s="29">
        <f t="shared" si="328"/>
        <v>1</v>
      </c>
      <c r="AL1883" s="30">
        <f t="shared" si="331"/>
        <v>2</v>
      </c>
      <c r="AM1883" s="30">
        <f t="shared" si="329"/>
        <v>2369</v>
      </c>
      <c r="AN1883" s="31">
        <f t="shared" ca="1" si="330"/>
        <v>-3.8509121371521737E-2</v>
      </c>
      <c r="AV1883" t="s">
        <v>844</v>
      </c>
      <c r="AW1883" t="s">
        <v>31</v>
      </c>
      <c r="AX1883" s="7">
        <v>43865.451388888891</v>
      </c>
      <c r="AY1883">
        <v>138.75</v>
      </c>
      <c r="AZ1883" s="7">
        <v>43866.388888888891</v>
      </c>
      <c r="BA1883">
        <v>347.4</v>
      </c>
      <c r="BB1883" s="8">
        <v>1.5038</v>
      </c>
      <c r="BC1883">
        <v>152202.06</v>
      </c>
      <c r="BD1883" s="8">
        <v>1.4686999999999999</v>
      </c>
      <c r="BE1883">
        <v>746.86289999999997</v>
      </c>
      <c r="BF1883">
        <v>103627.22</v>
      </c>
      <c r="BG1883">
        <v>10877646.75</v>
      </c>
      <c r="BH1883">
        <v>60</v>
      </c>
      <c r="BI1883">
        <v>2536.6999999999998</v>
      </c>
      <c r="BJ1883" s="8">
        <v>-0.11210000000000001</v>
      </c>
      <c r="BK1883" s="8">
        <v>1.5038</v>
      </c>
      <c r="BL1883" t="s">
        <v>610</v>
      </c>
    </row>
    <row r="1884" spans="1:64" x14ac:dyDescent="0.45">
      <c r="A1884" t="s">
        <v>857</v>
      </c>
      <c r="B1884" t="s">
        <v>31</v>
      </c>
      <c r="C1884" s="7">
        <v>43865.454861111109</v>
      </c>
      <c r="D1884">
        <v>203</v>
      </c>
      <c r="E1884" s="7">
        <v>43866.388888888891</v>
      </c>
      <c r="F1884">
        <v>274.35000000000002</v>
      </c>
      <c r="G1884" s="8">
        <v>0.35149999999999998</v>
      </c>
      <c r="H1884">
        <v>33982.5</v>
      </c>
      <c r="I1884" s="8">
        <v>0.32800000000000001</v>
      </c>
      <c r="J1884">
        <v>510.42790000000002</v>
      </c>
      <c r="K1884">
        <v>103616.86</v>
      </c>
      <c r="L1884">
        <v>10911629.25</v>
      </c>
      <c r="M1884">
        <v>59</v>
      </c>
      <c r="N1884">
        <v>575.97</v>
      </c>
      <c r="O1884" s="8">
        <v>-0.51449999999999996</v>
      </c>
      <c r="P1884" s="8">
        <v>0.3926</v>
      </c>
      <c r="Q1884" t="s">
        <v>610</v>
      </c>
      <c r="S1884" s="2">
        <v>43865</v>
      </c>
      <c r="T1884" t="s">
        <v>857</v>
      </c>
      <c r="U1884">
        <v>203</v>
      </c>
      <c r="V1884">
        <v>274.35000000000002</v>
      </c>
      <c r="W1884">
        <f t="shared" si="332"/>
        <v>21599617.469034012</v>
      </c>
      <c r="X1884">
        <f t="shared" si="323"/>
        <v>53999.04367258503</v>
      </c>
      <c r="Y1884">
        <f t="shared" si="324"/>
        <v>275</v>
      </c>
      <c r="Z1884">
        <f t="shared" si="325"/>
        <v>18308.537500000009</v>
      </c>
      <c r="AA1884">
        <f t="shared" si="326"/>
        <v>21848889.894034013</v>
      </c>
      <c r="AB1884" s="9">
        <f>IFERROR(AA1884/MAX($A$3:AA1884)-1,"")</f>
        <v>-5.9430530247805979E-3</v>
      </c>
      <c r="AG1884" s="2">
        <f t="shared" si="333"/>
        <v>44404</v>
      </c>
      <c r="AH1884">
        <v>27020821.577201504</v>
      </c>
      <c r="AI1884" s="9">
        <f>AH1884/MAX($AH$2:AH1884)-1</f>
        <v>-3.6234886318135762E-2</v>
      </c>
      <c r="AJ1884" s="29">
        <f t="shared" si="327"/>
        <v>1</v>
      </c>
      <c r="AK1884" s="29">
        <f t="shared" si="328"/>
        <v>1</v>
      </c>
      <c r="AL1884" s="30">
        <f t="shared" si="331"/>
        <v>2</v>
      </c>
      <c r="AM1884" s="30">
        <f t="shared" si="329"/>
        <v>2369</v>
      </c>
      <c r="AN1884" s="31">
        <f t="shared" ca="1" si="330"/>
        <v>-3.6234886318135762E-2</v>
      </c>
      <c r="AV1884" t="s">
        <v>857</v>
      </c>
      <c r="AW1884" t="s">
        <v>31</v>
      </c>
      <c r="AX1884" s="7">
        <v>43865.454861111109</v>
      </c>
      <c r="AY1884">
        <v>203</v>
      </c>
      <c r="AZ1884" s="7">
        <v>43866.388888888891</v>
      </c>
      <c r="BA1884">
        <v>274.35000000000002</v>
      </c>
      <c r="BB1884" s="8">
        <v>0.35149999999999998</v>
      </c>
      <c r="BC1884">
        <v>33982.5</v>
      </c>
      <c r="BD1884" s="8">
        <v>0.32800000000000001</v>
      </c>
      <c r="BE1884">
        <v>510.42790000000002</v>
      </c>
      <c r="BF1884">
        <v>103616.86</v>
      </c>
      <c r="BG1884">
        <v>10911629.25</v>
      </c>
      <c r="BH1884">
        <v>59</v>
      </c>
      <c r="BI1884">
        <v>575.97</v>
      </c>
      <c r="BJ1884" s="8">
        <v>-0.51449999999999996</v>
      </c>
      <c r="BK1884" s="8">
        <v>0.3926</v>
      </c>
      <c r="BL1884" t="s">
        <v>610</v>
      </c>
    </row>
    <row r="1885" spans="1:64" x14ac:dyDescent="0.45">
      <c r="A1885" t="s">
        <v>869</v>
      </c>
      <c r="B1885" t="s">
        <v>31</v>
      </c>
      <c r="C1885" s="7">
        <v>43866.399305555555</v>
      </c>
      <c r="D1885">
        <v>130.6</v>
      </c>
      <c r="E1885" s="7">
        <v>43867.385416666664</v>
      </c>
      <c r="F1885">
        <v>245.95</v>
      </c>
      <c r="G1885" s="8">
        <v>0.88319999999999999</v>
      </c>
      <c r="H1885">
        <v>97130.16</v>
      </c>
      <c r="I1885" s="8">
        <v>0.85440000000000005</v>
      </c>
      <c r="J1885">
        <v>870.46280000000002</v>
      </c>
      <c r="K1885">
        <v>113682.45</v>
      </c>
      <c r="L1885">
        <v>12833621.02</v>
      </c>
      <c r="M1885">
        <v>74</v>
      </c>
      <c r="N1885">
        <v>1312.57</v>
      </c>
      <c r="O1885" s="8">
        <v>-0.6401</v>
      </c>
      <c r="P1885" s="8">
        <v>1.0669999999999999</v>
      </c>
      <c r="Q1885" t="s">
        <v>610</v>
      </c>
      <c r="S1885" s="2">
        <v>43866</v>
      </c>
      <c r="T1885" t="s">
        <v>869</v>
      </c>
      <c r="U1885">
        <v>130.6</v>
      </c>
      <c r="V1885">
        <v>245.95</v>
      </c>
      <c r="W1885">
        <f t="shared" si="332"/>
        <v>21848889.894034013</v>
      </c>
      <c r="X1885">
        <f t="shared" si="323"/>
        <v>54622.224735085038</v>
      </c>
      <c r="Y1885">
        <f t="shared" si="324"/>
        <v>425</v>
      </c>
      <c r="Z1885">
        <f t="shared" si="325"/>
        <v>47423.412499999999</v>
      </c>
      <c r="AA1885" t="str">
        <f t="shared" si="326"/>
        <v/>
      </c>
      <c r="AB1885" s="9" t="str">
        <f>IFERROR(AA1885/MAX($A$3:AA1885)-1,"")</f>
        <v/>
      </c>
      <c r="AG1885" s="2">
        <f t="shared" si="333"/>
        <v>44405</v>
      </c>
      <c r="AH1885">
        <v>26819598.589701504</v>
      </c>
      <c r="AI1885" s="9">
        <f>AH1885/MAX($AH$2:AH1885)-1</f>
        <v>-4.3412006927487257E-2</v>
      </c>
      <c r="AJ1885" s="29">
        <f t="shared" si="327"/>
        <v>1</v>
      </c>
      <c r="AK1885" s="29">
        <f t="shared" si="328"/>
        <v>1</v>
      </c>
      <c r="AL1885" s="30">
        <f t="shared" si="331"/>
        <v>2</v>
      </c>
      <c r="AM1885" s="30">
        <f t="shared" si="329"/>
        <v>2369</v>
      </c>
      <c r="AN1885" s="31">
        <f t="shared" ca="1" si="330"/>
        <v>-4.3412006927487257E-2</v>
      </c>
      <c r="AV1885" t="s">
        <v>869</v>
      </c>
      <c r="AW1885" t="s">
        <v>31</v>
      </c>
      <c r="AX1885" s="7">
        <v>43866.399305555555</v>
      </c>
      <c r="AY1885">
        <v>130.6</v>
      </c>
      <c r="AZ1885" s="7">
        <v>43867.385416666664</v>
      </c>
      <c r="BA1885">
        <v>245.95</v>
      </c>
      <c r="BB1885" s="8">
        <v>0.88319999999999999</v>
      </c>
      <c r="BC1885">
        <v>97130.16</v>
      </c>
      <c r="BD1885" s="8">
        <v>0.85440000000000005</v>
      </c>
      <c r="BE1885">
        <v>870.46280000000002</v>
      </c>
      <c r="BF1885">
        <v>113682.45</v>
      </c>
      <c r="BG1885">
        <v>12833621.02</v>
      </c>
      <c r="BH1885">
        <v>74</v>
      </c>
      <c r="BI1885">
        <v>1312.57</v>
      </c>
      <c r="BJ1885" s="8">
        <v>-0.6401</v>
      </c>
      <c r="BK1885" s="8">
        <v>1.0669999999999999</v>
      </c>
      <c r="BL1885" t="s">
        <v>610</v>
      </c>
    </row>
    <row r="1886" spans="1:64" x14ac:dyDescent="0.45">
      <c r="A1886" t="s">
        <v>869</v>
      </c>
      <c r="B1886" t="s">
        <v>31</v>
      </c>
      <c r="C1886" s="7">
        <v>43866.430555555555</v>
      </c>
      <c r="D1886">
        <v>135.25</v>
      </c>
      <c r="E1886" s="7">
        <v>43867.388888888891</v>
      </c>
      <c r="F1886">
        <v>242.1</v>
      </c>
      <c r="G1886" s="8">
        <v>0.79</v>
      </c>
      <c r="H1886">
        <v>79685.679999999993</v>
      </c>
      <c r="I1886" s="8">
        <v>0.7621</v>
      </c>
      <c r="J1886">
        <v>773.07320000000004</v>
      </c>
      <c r="K1886">
        <v>104558.15</v>
      </c>
      <c r="L1886">
        <v>10991314.93</v>
      </c>
      <c r="M1886">
        <v>66</v>
      </c>
      <c r="N1886">
        <v>1207.3599999999999</v>
      </c>
      <c r="O1886" s="8">
        <v>-0.65249999999999997</v>
      </c>
      <c r="P1886" s="8">
        <v>0.99590000000000001</v>
      </c>
      <c r="Q1886" t="s">
        <v>610</v>
      </c>
      <c r="S1886" s="2">
        <v>43866</v>
      </c>
      <c r="T1886" t="s">
        <v>869</v>
      </c>
      <c r="U1886">
        <v>135.25</v>
      </c>
      <c r="V1886">
        <v>242.1</v>
      </c>
      <c r="W1886">
        <f t="shared" si="332"/>
        <v>21848889.894034013</v>
      </c>
      <c r="X1886">
        <f t="shared" si="323"/>
        <v>54622.224735085038</v>
      </c>
      <c r="Y1886">
        <f t="shared" si="324"/>
        <v>400</v>
      </c>
      <c r="Z1886">
        <f t="shared" si="325"/>
        <v>41230.600000000006</v>
      </c>
      <c r="AA1886" t="str">
        <f t="shared" si="326"/>
        <v/>
      </c>
      <c r="AB1886" s="9" t="str">
        <f>IFERROR(AA1886/MAX($A$3:AA1886)-1,"")</f>
        <v/>
      </c>
      <c r="AG1886" s="2">
        <f t="shared" si="333"/>
        <v>44406</v>
      </c>
      <c r="AH1886">
        <v>26752391.989701502</v>
      </c>
      <c r="AI1886" s="9">
        <f>AH1886/MAX($AH$2:AH1886)-1</f>
        <v>-4.5809098233690282E-2</v>
      </c>
      <c r="AJ1886" s="29">
        <f t="shared" si="327"/>
        <v>1</v>
      </c>
      <c r="AK1886" s="29">
        <f t="shared" si="328"/>
        <v>1</v>
      </c>
      <c r="AL1886" s="30">
        <f t="shared" si="331"/>
        <v>2</v>
      </c>
      <c r="AM1886" s="30">
        <f t="shared" si="329"/>
        <v>2369</v>
      </c>
      <c r="AN1886" s="31">
        <f t="shared" ca="1" si="330"/>
        <v>-4.5809098233690282E-2</v>
      </c>
      <c r="AV1886" t="s">
        <v>869</v>
      </c>
      <c r="AW1886" t="s">
        <v>31</v>
      </c>
      <c r="AX1886" s="7">
        <v>43866.430555555555</v>
      </c>
      <c r="AY1886">
        <v>135.25</v>
      </c>
      <c r="AZ1886" s="7">
        <v>43867.388888888891</v>
      </c>
      <c r="BA1886">
        <v>242.1</v>
      </c>
      <c r="BB1886" s="8">
        <v>0.79</v>
      </c>
      <c r="BC1886">
        <v>79685.679999999993</v>
      </c>
      <c r="BD1886" s="8">
        <v>0.7621</v>
      </c>
      <c r="BE1886">
        <v>773.07320000000004</v>
      </c>
      <c r="BF1886">
        <v>104558.15</v>
      </c>
      <c r="BG1886">
        <v>10991314.93</v>
      </c>
      <c r="BH1886">
        <v>66</v>
      </c>
      <c r="BI1886">
        <v>1207.3599999999999</v>
      </c>
      <c r="BJ1886" s="8">
        <v>-0.65249999999999997</v>
      </c>
      <c r="BK1886" s="8">
        <v>0.99590000000000001</v>
      </c>
      <c r="BL1886" t="s">
        <v>610</v>
      </c>
    </row>
    <row r="1887" spans="1:64" x14ac:dyDescent="0.45">
      <c r="A1887" t="s">
        <v>828</v>
      </c>
      <c r="B1887" t="s">
        <v>31</v>
      </c>
      <c r="C1887" s="7">
        <v>43866.586805555555</v>
      </c>
      <c r="D1887">
        <v>93.5</v>
      </c>
      <c r="E1887" s="7">
        <v>43867.388888888891</v>
      </c>
      <c r="F1887">
        <v>175.45</v>
      </c>
      <c r="G1887" s="8">
        <v>0.87649999999999995</v>
      </c>
      <c r="H1887">
        <v>88596.82</v>
      </c>
      <c r="I1887" s="8">
        <v>0.84770000000000001</v>
      </c>
      <c r="J1887">
        <v>1117.7929999999999</v>
      </c>
      <c r="K1887">
        <v>104513.63</v>
      </c>
      <c r="L1887">
        <v>11079911.75</v>
      </c>
      <c r="M1887">
        <v>21</v>
      </c>
      <c r="N1887">
        <v>4218.8999999999996</v>
      </c>
      <c r="O1887" s="8">
        <v>-0.1444</v>
      </c>
      <c r="P1887" s="8">
        <v>1.1374</v>
      </c>
      <c r="Q1887" t="s">
        <v>610</v>
      </c>
      <c r="S1887" s="2">
        <v>43866</v>
      </c>
      <c r="T1887" t="s">
        <v>828</v>
      </c>
      <c r="U1887">
        <v>93.5</v>
      </c>
      <c r="V1887">
        <v>175.45</v>
      </c>
      <c r="W1887">
        <f t="shared" si="332"/>
        <v>21848889.894034013</v>
      </c>
      <c r="X1887">
        <f t="shared" si="323"/>
        <v>54622.224735085038</v>
      </c>
      <c r="Y1887">
        <f t="shared" si="324"/>
        <v>575</v>
      </c>
      <c r="Z1887">
        <f t="shared" si="325"/>
        <v>45574.787499999991</v>
      </c>
      <c r="AA1887" t="str">
        <f t="shared" si="326"/>
        <v/>
      </c>
      <c r="AB1887" s="9" t="str">
        <f>IFERROR(AA1887/MAX($A$3:AA1887)-1,"")</f>
        <v/>
      </c>
      <c r="AG1887" s="2">
        <f t="shared" si="333"/>
        <v>44407</v>
      </c>
      <c r="AH1887">
        <v>26752391.989701502</v>
      </c>
      <c r="AI1887" s="9">
        <f>AH1887/MAX($AH$2:AH1887)-1</f>
        <v>-4.5809098233690282E-2</v>
      </c>
      <c r="AJ1887" s="29">
        <f t="shared" si="327"/>
        <v>1</v>
      </c>
      <c r="AK1887" s="29">
        <f t="shared" si="328"/>
        <v>1</v>
      </c>
      <c r="AL1887" s="30">
        <f t="shared" si="331"/>
        <v>2</v>
      </c>
      <c r="AM1887" s="30">
        <f t="shared" si="329"/>
        <v>2369</v>
      </c>
      <c r="AN1887" s="31">
        <f t="shared" ca="1" si="330"/>
        <v>-4.5809098233690282E-2</v>
      </c>
      <c r="AV1887" t="s">
        <v>828</v>
      </c>
      <c r="AW1887" t="s">
        <v>31</v>
      </c>
      <c r="AX1887" s="7">
        <v>43866.586805555555</v>
      </c>
      <c r="AY1887">
        <v>93.5</v>
      </c>
      <c r="AZ1887" s="7">
        <v>43867.388888888891</v>
      </c>
      <c r="BA1887">
        <v>175.45</v>
      </c>
      <c r="BB1887" s="8">
        <v>0.87649999999999995</v>
      </c>
      <c r="BC1887">
        <v>88596.82</v>
      </c>
      <c r="BD1887" s="8">
        <v>0.84770000000000001</v>
      </c>
      <c r="BE1887">
        <v>1117.7929999999999</v>
      </c>
      <c r="BF1887">
        <v>104513.63</v>
      </c>
      <c r="BG1887">
        <v>11079911.75</v>
      </c>
      <c r="BH1887">
        <v>21</v>
      </c>
      <c r="BI1887">
        <v>4218.8999999999996</v>
      </c>
      <c r="BJ1887" s="8">
        <v>-0.1444</v>
      </c>
      <c r="BK1887" s="8">
        <v>1.1374</v>
      </c>
      <c r="BL1887" t="s">
        <v>610</v>
      </c>
    </row>
    <row r="1888" spans="1:64" x14ac:dyDescent="0.45">
      <c r="A1888" t="s">
        <v>828</v>
      </c>
      <c r="B1888" t="s">
        <v>31</v>
      </c>
      <c r="C1888" s="7">
        <v>43866.586805555555</v>
      </c>
      <c r="D1888">
        <v>93.5</v>
      </c>
      <c r="E1888" s="7">
        <v>43867.385416666664</v>
      </c>
      <c r="F1888">
        <v>175.9</v>
      </c>
      <c r="G1888" s="8">
        <v>0.88129999999999997</v>
      </c>
      <c r="H1888">
        <v>96885.65</v>
      </c>
      <c r="I1888" s="8">
        <v>0.85250000000000004</v>
      </c>
      <c r="J1888">
        <v>1215.538</v>
      </c>
      <c r="K1888">
        <v>113652.77</v>
      </c>
      <c r="L1888">
        <v>12930506.67</v>
      </c>
      <c r="M1888">
        <v>20</v>
      </c>
      <c r="N1888">
        <v>4844.28</v>
      </c>
      <c r="O1888" s="8">
        <v>-0.1444</v>
      </c>
      <c r="P1888" s="8">
        <v>1.0599000000000001</v>
      </c>
      <c r="Q1888" t="s">
        <v>610</v>
      </c>
      <c r="S1888" s="2">
        <v>43866</v>
      </c>
      <c r="T1888" t="s">
        <v>828</v>
      </c>
      <c r="U1888">
        <v>93.5</v>
      </c>
      <c r="V1888">
        <v>175.9</v>
      </c>
      <c r="W1888">
        <f t="shared" si="332"/>
        <v>21848889.894034013</v>
      </c>
      <c r="X1888">
        <f t="shared" si="323"/>
        <v>54622.224735085038</v>
      </c>
      <c r="Y1888">
        <f t="shared" si="324"/>
        <v>575</v>
      </c>
      <c r="Z1888">
        <f t="shared" si="325"/>
        <v>45830.95</v>
      </c>
      <c r="AA1888">
        <f t="shared" si="326"/>
        <v>22028949.644034013</v>
      </c>
      <c r="AB1888" s="9">
        <f>IFERROR(AA1888/MAX($A$3:AA1888)-1,"")</f>
        <v>0</v>
      </c>
      <c r="AG1888" s="2">
        <f t="shared" si="333"/>
        <v>44408</v>
      </c>
      <c r="AH1888">
        <v>26752391.989701502</v>
      </c>
      <c r="AI1888" s="9">
        <f>AH1888/MAX($AH$2:AH1888)-1</f>
        <v>-4.5809098233690282E-2</v>
      </c>
      <c r="AJ1888" s="29">
        <f t="shared" si="327"/>
        <v>1</v>
      </c>
      <c r="AK1888" s="29">
        <f t="shared" si="328"/>
        <v>1</v>
      </c>
      <c r="AL1888" s="30">
        <f t="shared" si="331"/>
        <v>2</v>
      </c>
      <c r="AM1888" s="30">
        <f t="shared" si="329"/>
        <v>2369</v>
      </c>
      <c r="AN1888" s="31">
        <f t="shared" ca="1" si="330"/>
        <v>-4.5809098233690282E-2</v>
      </c>
      <c r="AV1888" t="s">
        <v>828</v>
      </c>
      <c r="AW1888" t="s">
        <v>31</v>
      </c>
      <c r="AX1888" s="7">
        <v>43866.586805555555</v>
      </c>
      <c r="AY1888">
        <v>93.5</v>
      </c>
      <c r="AZ1888" s="7">
        <v>43867.385416666664</v>
      </c>
      <c r="BA1888">
        <v>175.9</v>
      </c>
      <c r="BB1888" s="8">
        <v>0.88129999999999997</v>
      </c>
      <c r="BC1888">
        <v>96885.65</v>
      </c>
      <c r="BD1888" s="8">
        <v>0.85250000000000004</v>
      </c>
      <c r="BE1888">
        <v>1215.538</v>
      </c>
      <c r="BF1888">
        <v>113652.77</v>
      </c>
      <c r="BG1888">
        <v>12930506.67</v>
      </c>
      <c r="BH1888">
        <v>20</v>
      </c>
      <c r="BI1888">
        <v>4844.28</v>
      </c>
      <c r="BJ1888" s="8">
        <v>-0.1444</v>
      </c>
      <c r="BK1888" s="8">
        <v>1.0599000000000001</v>
      </c>
      <c r="BL1888" t="s">
        <v>610</v>
      </c>
    </row>
    <row r="1889" spans="1:64" x14ac:dyDescent="0.45">
      <c r="A1889" t="s">
        <v>826</v>
      </c>
      <c r="B1889" t="s">
        <v>31</v>
      </c>
      <c r="C1889" s="7">
        <v>43867.454861111109</v>
      </c>
      <c r="D1889">
        <v>95.35</v>
      </c>
      <c r="E1889" s="7">
        <v>43867.635416666664</v>
      </c>
      <c r="F1889">
        <v>0.25</v>
      </c>
      <c r="G1889" s="8">
        <v>-0.99739999999999995</v>
      </c>
      <c r="H1889">
        <v>-115501.45</v>
      </c>
      <c r="I1889" s="8">
        <v>-1.0074000000000001</v>
      </c>
      <c r="J1889">
        <v>1202.4390000000001</v>
      </c>
      <c r="K1889">
        <v>114652.53</v>
      </c>
      <c r="L1889">
        <v>12815005.210000001</v>
      </c>
      <c r="M1889">
        <v>53</v>
      </c>
      <c r="N1889">
        <v>-2179.27</v>
      </c>
      <c r="O1889" s="8">
        <v>-0.999</v>
      </c>
      <c r="P1889" s="8">
        <v>7.7600000000000002E-2</v>
      </c>
      <c r="Q1889" t="s">
        <v>610</v>
      </c>
      <c r="S1889" s="2">
        <v>43867</v>
      </c>
      <c r="T1889" t="s">
        <v>826</v>
      </c>
      <c r="U1889">
        <v>95.35</v>
      </c>
      <c r="V1889">
        <v>0.25</v>
      </c>
      <c r="W1889">
        <f t="shared" si="332"/>
        <v>22028949.644034013</v>
      </c>
      <c r="X1889">
        <f t="shared" ref="X1889:X1952" si="334">W1889*0.25%</f>
        <v>55072.374110085031</v>
      </c>
      <c r="Y1889">
        <f t="shared" si="324"/>
        <v>575</v>
      </c>
      <c r="Z1889">
        <f t="shared" si="325"/>
        <v>-55232.2</v>
      </c>
      <c r="AA1889" t="str">
        <f t="shared" si="326"/>
        <v/>
      </c>
      <c r="AB1889" s="9" t="str">
        <f>IFERROR(AA1889/MAX($A$3:AA1889)-1,"")</f>
        <v/>
      </c>
      <c r="AG1889" s="2">
        <f t="shared" si="333"/>
        <v>44409</v>
      </c>
      <c r="AH1889">
        <v>26752391.989701502</v>
      </c>
      <c r="AI1889" s="9">
        <f>AH1889/MAX($AH$2:AH1889)-1</f>
        <v>-4.5809098233690282E-2</v>
      </c>
      <c r="AJ1889" s="29">
        <f t="shared" si="327"/>
        <v>1</v>
      </c>
      <c r="AK1889" s="29">
        <f t="shared" si="328"/>
        <v>1</v>
      </c>
      <c r="AL1889" s="30">
        <f t="shared" si="331"/>
        <v>2</v>
      </c>
      <c r="AM1889" s="30">
        <f t="shared" si="329"/>
        <v>2369</v>
      </c>
      <c r="AN1889" s="31">
        <f t="shared" ca="1" si="330"/>
        <v>-4.5809098233690282E-2</v>
      </c>
      <c r="AV1889" t="s">
        <v>826</v>
      </c>
      <c r="AW1889" t="s">
        <v>31</v>
      </c>
      <c r="AX1889" s="7">
        <v>43867.454861111109</v>
      </c>
      <c r="AY1889">
        <v>95.35</v>
      </c>
      <c r="AZ1889" s="7">
        <v>43867.635416666664</v>
      </c>
      <c r="BA1889">
        <v>0.25</v>
      </c>
      <c r="BB1889" s="8">
        <v>-0.99739999999999995</v>
      </c>
      <c r="BC1889">
        <v>-115501.45</v>
      </c>
      <c r="BD1889" s="8">
        <v>-1.0074000000000001</v>
      </c>
      <c r="BE1889">
        <v>1202.4390000000001</v>
      </c>
      <c r="BF1889">
        <v>114652.53</v>
      </c>
      <c r="BG1889">
        <v>12815005.210000001</v>
      </c>
      <c r="BH1889">
        <v>53</v>
      </c>
      <c r="BI1889">
        <v>-2179.27</v>
      </c>
      <c r="BJ1889" s="8">
        <v>-0.999</v>
      </c>
      <c r="BK1889" s="8">
        <v>7.7600000000000002E-2</v>
      </c>
      <c r="BL1889" t="s">
        <v>610</v>
      </c>
    </row>
    <row r="1890" spans="1:64" x14ac:dyDescent="0.45">
      <c r="A1890" t="s">
        <v>1186</v>
      </c>
      <c r="B1890" t="s">
        <v>31</v>
      </c>
      <c r="C1890" s="7">
        <v>43867.520833333336</v>
      </c>
      <c r="D1890">
        <v>307.60000000000002</v>
      </c>
      <c r="E1890" s="7">
        <v>43868.388888888891</v>
      </c>
      <c r="F1890">
        <v>211.85</v>
      </c>
      <c r="G1890" s="8">
        <v>-0.31130000000000002</v>
      </c>
      <c r="H1890">
        <v>-34588.769999999997</v>
      </c>
      <c r="I1890" s="8">
        <v>-0.32819999999999999</v>
      </c>
      <c r="J1890">
        <v>342.65140000000002</v>
      </c>
      <c r="K1890">
        <v>105399.56</v>
      </c>
      <c r="L1890">
        <v>11045322.98</v>
      </c>
      <c r="M1890">
        <v>40</v>
      </c>
      <c r="N1890">
        <v>-864.72</v>
      </c>
      <c r="O1890" s="8">
        <v>-0.31859999999999999</v>
      </c>
      <c r="P1890" s="8">
        <v>0.245</v>
      </c>
      <c r="Q1890" t="s">
        <v>610</v>
      </c>
      <c r="S1890" s="2">
        <v>43867</v>
      </c>
      <c r="T1890" t="s">
        <v>1186</v>
      </c>
      <c r="U1890">
        <v>307.60000000000002</v>
      </c>
      <c r="V1890">
        <v>211.85</v>
      </c>
      <c r="W1890">
        <f t="shared" si="332"/>
        <v>22028949.644034013</v>
      </c>
      <c r="X1890">
        <f t="shared" si="334"/>
        <v>55072.374110085031</v>
      </c>
      <c r="Y1890">
        <f t="shared" si="324"/>
        <v>175</v>
      </c>
      <c r="Z1890">
        <f t="shared" si="325"/>
        <v>-17665.287500000009</v>
      </c>
      <c r="AA1890" t="str">
        <f t="shared" si="326"/>
        <v/>
      </c>
      <c r="AB1890" s="9" t="str">
        <f>IFERROR(AA1890/MAX($A$3:AA1890)-1,"")</f>
        <v/>
      </c>
      <c r="AG1890" s="2">
        <f t="shared" si="333"/>
        <v>44410</v>
      </c>
      <c r="AH1890">
        <v>26752391.989701502</v>
      </c>
      <c r="AI1890" s="9">
        <f>AH1890/MAX($AH$2:AH1890)-1</f>
        <v>-4.5809098233690282E-2</v>
      </c>
      <c r="AJ1890" s="29">
        <f t="shared" si="327"/>
        <v>1</v>
      </c>
      <c r="AK1890" s="29">
        <f t="shared" si="328"/>
        <v>1</v>
      </c>
      <c r="AL1890" s="30">
        <f t="shared" si="331"/>
        <v>2</v>
      </c>
      <c r="AM1890" s="30">
        <f t="shared" si="329"/>
        <v>2369</v>
      </c>
      <c r="AN1890" s="31">
        <f t="shared" ca="1" si="330"/>
        <v>-4.5809098233690282E-2</v>
      </c>
      <c r="AV1890" t="s">
        <v>1186</v>
      </c>
      <c r="AW1890" t="s">
        <v>31</v>
      </c>
      <c r="AX1890" s="7">
        <v>43867.520833333336</v>
      </c>
      <c r="AY1890">
        <v>307.60000000000002</v>
      </c>
      <c r="AZ1890" s="7">
        <v>43868.388888888891</v>
      </c>
      <c r="BA1890">
        <v>211.85</v>
      </c>
      <c r="BB1890" s="8">
        <v>-0.31130000000000002</v>
      </c>
      <c r="BC1890">
        <v>-34588.769999999997</v>
      </c>
      <c r="BD1890" s="8">
        <v>-0.32819999999999999</v>
      </c>
      <c r="BE1890">
        <v>342.65140000000002</v>
      </c>
      <c r="BF1890">
        <v>105399.56</v>
      </c>
      <c r="BG1890">
        <v>11045322.98</v>
      </c>
      <c r="BH1890">
        <v>40</v>
      </c>
      <c r="BI1890">
        <v>-864.72</v>
      </c>
      <c r="BJ1890" s="8">
        <v>-0.31859999999999999</v>
      </c>
      <c r="BK1890" s="8">
        <v>0.245</v>
      </c>
      <c r="BL1890" t="s">
        <v>610</v>
      </c>
    </row>
    <row r="1891" spans="1:64" x14ac:dyDescent="0.45">
      <c r="A1891" t="s">
        <v>860</v>
      </c>
      <c r="B1891" t="s">
        <v>31</v>
      </c>
      <c r="C1891" s="7">
        <v>43867.520833333336</v>
      </c>
      <c r="D1891">
        <v>53.8</v>
      </c>
      <c r="E1891" s="7">
        <v>43867.635416666664</v>
      </c>
      <c r="F1891">
        <v>8.25</v>
      </c>
      <c r="G1891" s="8">
        <v>-0.84670000000000001</v>
      </c>
      <c r="H1891">
        <v>-97922.82</v>
      </c>
      <c r="I1891" s="8">
        <v>-0.85819999999999996</v>
      </c>
      <c r="J1891">
        <v>2120.8960000000002</v>
      </c>
      <c r="K1891">
        <v>114104.19</v>
      </c>
      <c r="L1891">
        <v>12717082.4</v>
      </c>
      <c r="M1891">
        <v>34</v>
      </c>
      <c r="N1891">
        <v>-2880.08</v>
      </c>
      <c r="O1891" s="8">
        <v>-0.86519999999999997</v>
      </c>
      <c r="P1891" s="8">
        <v>2.1598999999999999</v>
      </c>
      <c r="Q1891" t="s">
        <v>610</v>
      </c>
      <c r="S1891" s="2">
        <v>43867</v>
      </c>
      <c r="T1891" t="s">
        <v>860</v>
      </c>
      <c r="U1891">
        <v>53.8</v>
      </c>
      <c r="V1891">
        <v>8.25</v>
      </c>
      <c r="W1891">
        <f t="shared" si="332"/>
        <v>22028949.644034013</v>
      </c>
      <c r="X1891">
        <f t="shared" si="334"/>
        <v>55072.374110085031</v>
      </c>
      <c r="Y1891">
        <f t="shared" si="324"/>
        <v>1025</v>
      </c>
      <c r="Z1891">
        <f t="shared" si="325"/>
        <v>-47324.762500000004</v>
      </c>
      <c r="AA1891" t="str">
        <f t="shared" si="326"/>
        <v/>
      </c>
      <c r="AB1891" s="9" t="str">
        <f>IFERROR(AA1891/MAX($A$3:AA1891)-1,"")</f>
        <v/>
      </c>
      <c r="AG1891" s="2">
        <f t="shared" si="333"/>
        <v>44411</v>
      </c>
      <c r="AH1891">
        <v>27071642.552201502</v>
      </c>
      <c r="AI1891" s="9">
        <f>AH1891/MAX($AH$2:AH1891)-1</f>
        <v>-3.4422229267410787E-2</v>
      </c>
      <c r="AJ1891" s="29">
        <f t="shared" si="327"/>
        <v>1</v>
      </c>
      <c r="AK1891" s="29">
        <f t="shared" si="328"/>
        <v>1</v>
      </c>
      <c r="AL1891" s="30">
        <f t="shared" si="331"/>
        <v>2</v>
      </c>
      <c r="AM1891" s="30">
        <f t="shared" si="329"/>
        <v>2369</v>
      </c>
      <c r="AN1891" s="31">
        <f t="shared" ca="1" si="330"/>
        <v>-3.4422229267410787E-2</v>
      </c>
      <c r="AV1891" t="s">
        <v>860</v>
      </c>
      <c r="AW1891" t="s">
        <v>31</v>
      </c>
      <c r="AX1891" s="7">
        <v>43867.520833333336</v>
      </c>
      <c r="AY1891">
        <v>53.8</v>
      </c>
      <c r="AZ1891" s="7">
        <v>43867.635416666664</v>
      </c>
      <c r="BA1891">
        <v>8.25</v>
      </c>
      <c r="BB1891" s="8">
        <v>-0.84670000000000001</v>
      </c>
      <c r="BC1891">
        <v>-97922.82</v>
      </c>
      <c r="BD1891" s="8">
        <v>-0.85819999999999996</v>
      </c>
      <c r="BE1891">
        <v>2120.8960000000002</v>
      </c>
      <c r="BF1891">
        <v>114104.19</v>
      </c>
      <c r="BG1891">
        <v>12717082.4</v>
      </c>
      <c r="BH1891">
        <v>34</v>
      </c>
      <c r="BI1891">
        <v>-2880.08</v>
      </c>
      <c r="BJ1891" s="8">
        <v>-0.86519999999999997</v>
      </c>
      <c r="BK1891" s="8">
        <v>2.1598999999999999</v>
      </c>
      <c r="BL1891" t="s">
        <v>610</v>
      </c>
    </row>
    <row r="1892" spans="1:64" x14ac:dyDescent="0.45">
      <c r="A1892" t="s">
        <v>1187</v>
      </c>
      <c r="B1892" t="s">
        <v>31</v>
      </c>
      <c r="C1892" s="7">
        <v>43867.538194444445</v>
      </c>
      <c r="D1892">
        <v>274.55</v>
      </c>
      <c r="E1892" s="7">
        <v>43868.388888888891</v>
      </c>
      <c r="F1892">
        <v>174.05</v>
      </c>
      <c r="G1892" s="8">
        <v>-0.36609999999999998</v>
      </c>
      <c r="H1892">
        <v>-40306.68</v>
      </c>
      <c r="I1892" s="8">
        <v>-0.38240000000000002</v>
      </c>
      <c r="J1892">
        <v>383.92430000000002</v>
      </c>
      <c r="K1892">
        <v>105406.41</v>
      </c>
      <c r="L1892">
        <v>11005016.300000001</v>
      </c>
      <c r="M1892">
        <v>35</v>
      </c>
      <c r="N1892">
        <v>-1151.6199999999999</v>
      </c>
      <c r="O1892" s="8">
        <v>-0.37009999999999998</v>
      </c>
      <c r="P1892" s="8">
        <v>0.18609999999999999</v>
      </c>
      <c r="Q1892" t="s">
        <v>610</v>
      </c>
      <c r="S1892" s="2">
        <v>43867</v>
      </c>
      <c r="T1892" t="s">
        <v>1187</v>
      </c>
      <c r="U1892">
        <v>274.55</v>
      </c>
      <c r="V1892">
        <v>174.05</v>
      </c>
      <c r="W1892">
        <f t="shared" si="332"/>
        <v>22028949.644034013</v>
      </c>
      <c r="X1892">
        <f t="shared" si="334"/>
        <v>55072.374110085031</v>
      </c>
      <c r="Y1892">
        <f t="shared" si="324"/>
        <v>200</v>
      </c>
      <c r="Z1892">
        <f t="shared" si="325"/>
        <v>-20997.199999999997</v>
      </c>
      <c r="AA1892">
        <f t="shared" si="326"/>
        <v>21887730.194034014</v>
      </c>
      <c r="AB1892" s="9">
        <f>IFERROR(AA1892/MAX($A$3:AA1892)-1,"")</f>
        <v>-6.4106302062497678E-3</v>
      </c>
      <c r="AG1892" s="2">
        <f t="shared" si="333"/>
        <v>44412</v>
      </c>
      <c r="AH1892">
        <v>27297397.702201501</v>
      </c>
      <c r="AI1892" s="9">
        <f>AH1892/MAX($AH$2:AH1892)-1</f>
        <v>-2.6370107788336594E-2</v>
      </c>
      <c r="AJ1892" s="29">
        <f t="shared" si="327"/>
        <v>1</v>
      </c>
      <c r="AK1892" s="29">
        <f t="shared" si="328"/>
        <v>1</v>
      </c>
      <c r="AL1892" s="30">
        <f t="shared" si="331"/>
        <v>2</v>
      </c>
      <c r="AM1892" s="30">
        <f t="shared" si="329"/>
        <v>2369</v>
      </c>
      <c r="AN1892" s="31">
        <f t="shared" ca="1" si="330"/>
        <v>-2.6370107788336594E-2</v>
      </c>
      <c r="AV1892" t="s">
        <v>1187</v>
      </c>
      <c r="AW1892" t="s">
        <v>31</v>
      </c>
      <c r="AX1892" s="7">
        <v>43867.538194444445</v>
      </c>
      <c r="AY1892">
        <v>274.55</v>
      </c>
      <c r="AZ1892" s="7">
        <v>43868.388888888891</v>
      </c>
      <c r="BA1892">
        <v>174.05</v>
      </c>
      <c r="BB1892" s="8">
        <v>-0.36609999999999998</v>
      </c>
      <c r="BC1892">
        <v>-40306.68</v>
      </c>
      <c r="BD1892" s="8">
        <v>-0.38240000000000002</v>
      </c>
      <c r="BE1892">
        <v>383.92430000000002</v>
      </c>
      <c r="BF1892">
        <v>105406.41</v>
      </c>
      <c r="BG1892">
        <v>11005016.300000001</v>
      </c>
      <c r="BH1892">
        <v>35</v>
      </c>
      <c r="BI1892">
        <v>-1151.6199999999999</v>
      </c>
      <c r="BJ1892" s="8">
        <v>-0.37009999999999998</v>
      </c>
      <c r="BK1892" s="8">
        <v>0.18609999999999999</v>
      </c>
      <c r="BL1892" t="s">
        <v>610</v>
      </c>
    </row>
    <row r="1893" spans="1:64" x14ac:dyDescent="0.45">
      <c r="A1893" t="s">
        <v>848</v>
      </c>
      <c r="B1893" t="s">
        <v>31</v>
      </c>
      <c r="C1893" s="7">
        <v>43872.395833333336</v>
      </c>
      <c r="D1893">
        <v>150.55000000000001</v>
      </c>
      <c r="E1893" s="7">
        <v>43873.385416666664</v>
      </c>
      <c r="F1893">
        <v>141.65</v>
      </c>
      <c r="G1893" s="8">
        <v>-5.91E-2</v>
      </c>
      <c r="H1893">
        <v>-8919.34</v>
      </c>
      <c r="I1893" s="8">
        <v>-7.85E-2</v>
      </c>
      <c r="J1893">
        <v>754.46969999999999</v>
      </c>
      <c r="K1893">
        <v>113585.41</v>
      </c>
      <c r="L1893">
        <v>12708163.060000001</v>
      </c>
      <c r="M1893">
        <v>75</v>
      </c>
      <c r="N1893">
        <v>-118.92</v>
      </c>
      <c r="O1893" s="8">
        <v>-0.48649999999999999</v>
      </c>
      <c r="P1893" s="8">
        <v>0.10929999999999999</v>
      </c>
      <c r="Q1893" t="s">
        <v>610</v>
      </c>
      <c r="S1893" s="2">
        <v>43872</v>
      </c>
      <c r="T1893" t="s">
        <v>848</v>
      </c>
      <c r="U1893">
        <v>150.55000000000001</v>
      </c>
      <c r="V1893">
        <v>141.65</v>
      </c>
      <c r="W1893">
        <f t="shared" si="332"/>
        <v>21887730.194034014</v>
      </c>
      <c r="X1893">
        <f t="shared" si="334"/>
        <v>54719.325485085035</v>
      </c>
      <c r="Y1893">
        <f t="shared" si="324"/>
        <v>375</v>
      </c>
      <c r="Z1893">
        <f t="shared" si="325"/>
        <v>-4433.2500000000118</v>
      </c>
      <c r="AA1893" t="str">
        <f t="shared" si="326"/>
        <v/>
      </c>
      <c r="AB1893" s="9" t="str">
        <f>IFERROR(AA1893/MAX($A$3:AA1893)-1,"")</f>
        <v/>
      </c>
      <c r="AG1893" s="2">
        <f t="shared" si="333"/>
        <v>44413</v>
      </c>
      <c r="AH1893">
        <v>27160158.064768326</v>
      </c>
      <c r="AI1893" s="9">
        <f>AH1893/MAX($AH$2:AH1893)-1</f>
        <v>-3.1265102353714269E-2</v>
      </c>
      <c r="AJ1893" s="29">
        <f t="shared" si="327"/>
        <v>1</v>
      </c>
      <c r="AK1893" s="29">
        <f t="shared" si="328"/>
        <v>1</v>
      </c>
      <c r="AL1893" s="30">
        <f t="shared" si="331"/>
        <v>2</v>
      </c>
      <c r="AM1893" s="30">
        <f t="shared" si="329"/>
        <v>2369</v>
      </c>
      <c r="AN1893" s="31">
        <f t="shared" ca="1" si="330"/>
        <v>-3.1265102353714269E-2</v>
      </c>
      <c r="AV1893" t="s">
        <v>848</v>
      </c>
      <c r="AW1893" t="s">
        <v>31</v>
      </c>
      <c r="AX1893" s="7">
        <v>43872.395833333336</v>
      </c>
      <c r="AY1893">
        <v>150.55000000000001</v>
      </c>
      <c r="AZ1893" s="7">
        <v>43873.385416666664</v>
      </c>
      <c r="BA1893">
        <v>141.65</v>
      </c>
      <c r="BB1893" s="8">
        <v>-5.91E-2</v>
      </c>
      <c r="BC1893">
        <v>-8919.34</v>
      </c>
      <c r="BD1893" s="8">
        <v>-7.85E-2</v>
      </c>
      <c r="BE1893">
        <v>754.46969999999999</v>
      </c>
      <c r="BF1893">
        <v>113585.41</v>
      </c>
      <c r="BG1893">
        <v>12708163.060000001</v>
      </c>
      <c r="BH1893">
        <v>75</v>
      </c>
      <c r="BI1893">
        <v>-118.92</v>
      </c>
      <c r="BJ1893" s="8">
        <v>-0.48649999999999999</v>
      </c>
      <c r="BK1893" s="8">
        <v>0.10929999999999999</v>
      </c>
      <c r="BL1893" t="s">
        <v>610</v>
      </c>
    </row>
    <row r="1894" spans="1:64" x14ac:dyDescent="0.45">
      <c r="A1894" t="s">
        <v>849</v>
      </c>
      <c r="B1894" t="s">
        <v>31</v>
      </c>
      <c r="C1894" s="7">
        <v>43872.399305555555</v>
      </c>
      <c r="D1894">
        <v>196</v>
      </c>
      <c r="E1894" s="7">
        <v>43873.385416666664</v>
      </c>
      <c r="F1894">
        <v>200.65</v>
      </c>
      <c r="G1894" s="8">
        <v>2.3699999999999999E-2</v>
      </c>
      <c r="H1894">
        <v>396.06</v>
      </c>
      <c r="I1894" s="8">
        <v>3.5000000000000001E-3</v>
      </c>
      <c r="J1894">
        <v>579.45950000000005</v>
      </c>
      <c r="K1894">
        <v>113574.05</v>
      </c>
      <c r="L1894">
        <v>12708559.119999999</v>
      </c>
      <c r="M1894">
        <v>74</v>
      </c>
      <c r="N1894">
        <v>5.35</v>
      </c>
      <c r="O1894" s="8">
        <v>-0.42959999999999998</v>
      </c>
      <c r="P1894" s="8">
        <v>0.1158</v>
      </c>
      <c r="Q1894" t="s">
        <v>610</v>
      </c>
      <c r="S1894" s="2">
        <v>43872</v>
      </c>
      <c r="T1894" t="s">
        <v>849</v>
      </c>
      <c r="U1894">
        <v>196</v>
      </c>
      <c r="V1894">
        <v>200.65</v>
      </c>
      <c r="W1894">
        <f t="shared" si="332"/>
        <v>21887730.194034014</v>
      </c>
      <c r="X1894">
        <f t="shared" si="334"/>
        <v>54719.325485085035</v>
      </c>
      <c r="Y1894">
        <f t="shared" si="324"/>
        <v>275</v>
      </c>
      <c r="Z1894">
        <f t="shared" si="325"/>
        <v>187.96250000000256</v>
      </c>
      <c r="AA1894" t="str">
        <f t="shared" si="326"/>
        <v/>
      </c>
      <c r="AB1894" s="9" t="str">
        <f>IFERROR(AA1894/MAX($A$3:AA1894)-1,"")</f>
        <v/>
      </c>
      <c r="AG1894" s="2">
        <f t="shared" si="333"/>
        <v>44414</v>
      </c>
      <c r="AH1894">
        <v>27160158.064768326</v>
      </c>
      <c r="AI1894" s="9">
        <f>AH1894/MAX($AH$2:AH1894)-1</f>
        <v>-3.1265102353714269E-2</v>
      </c>
      <c r="AJ1894" s="29">
        <f t="shared" si="327"/>
        <v>1</v>
      </c>
      <c r="AK1894" s="29">
        <f t="shared" si="328"/>
        <v>1</v>
      </c>
      <c r="AL1894" s="30">
        <f t="shared" si="331"/>
        <v>2</v>
      </c>
      <c r="AM1894" s="30">
        <f t="shared" si="329"/>
        <v>2369</v>
      </c>
      <c r="AN1894" s="31">
        <f t="shared" ca="1" si="330"/>
        <v>-3.1265102353714269E-2</v>
      </c>
      <c r="AV1894" t="s">
        <v>849</v>
      </c>
      <c r="AW1894" t="s">
        <v>31</v>
      </c>
      <c r="AX1894" s="7">
        <v>43872.399305555555</v>
      </c>
      <c r="AY1894">
        <v>196</v>
      </c>
      <c r="AZ1894" s="7">
        <v>43873.385416666664</v>
      </c>
      <c r="BA1894">
        <v>200.65</v>
      </c>
      <c r="BB1894" s="8">
        <v>2.3699999999999999E-2</v>
      </c>
      <c r="BC1894">
        <v>396.06</v>
      </c>
      <c r="BD1894" s="8">
        <v>3.5000000000000001E-3</v>
      </c>
      <c r="BE1894">
        <v>579.45950000000005</v>
      </c>
      <c r="BF1894">
        <v>113574.05</v>
      </c>
      <c r="BG1894">
        <v>12708559.119999999</v>
      </c>
      <c r="BH1894">
        <v>74</v>
      </c>
      <c r="BI1894">
        <v>5.35</v>
      </c>
      <c r="BJ1894" s="8">
        <v>-0.42959999999999998</v>
      </c>
      <c r="BK1894" s="8">
        <v>0.1158</v>
      </c>
      <c r="BL1894" t="s">
        <v>610</v>
      </c>
    </row>
    <row r="1895" spans="1:64" x14ac:dyDescent="0.45">
      <c r="A1895" t="s">
        <v>848</v>
      </c>
      <c r="B1895" t="s">
        <v>31</v>
      </c>
      <c r="C1895" s="7">
        <v>43872.416666666664</v>
      </c>
      <c r="D1895">
        <v>152.85</v>
      </c>
      <c r="E1895" s="7">
        <v>43873.388888888891</v>
      </c>
      <c r="F1895">
        <v>155</v>
      </c>
      <c r="G1895" s="8">
        <v>1.41E-2</v>
      </c>
      <c r="H1895">
        <v>-637.98</v>
      </c>
      <c r="I1895" s="8">
        <v>-6.1000000000000004E-3</v>
      </c>
      <c r="J1895">
        <v>687.11210000000005</v>
      </c>
      <c r="K1895">
        <v>105025.09</v>
      </c>
      <c r="L1895">
        <v>11004378.32</v>
      </c>
      <c r="M1895">
        <v>70</v>
      </c>
      <c r="N1895">
        <v>-9.11</v>
      </c>
      <c r="O1895" s="8">
        <v>-0.49430000000000002</v>
      </c>
      <c r="P1895" s="8">
        <v>9.2600000000000002E-2</v>
      </c>
      <c r="Q1895" t="s">
        <v>610</v>
      </c>
      <c r="S1895" s="2">
        <v>43872</v>
      </c>
      <c r="T1895" t="s">
        <v>848</v>
      </c>
      <c r="U1895">
        <v>152.85</v>
      </c>
      <c r="V1895">
        <v>155</v>
      </c>
      <c r="W1895">
        <f t="shared" si="332"/>
        <v>21887730.194034014</v>
      </c>
      <c r="X1895">
        <f t="shared" si="334"/>
        <v>54719.325485085035</v>
      </c>
      <c r="Y1895">
        <f t="shared" si="324"/>
        <v>350</v>
      </c>
      <c r="Z1895">
        <f t="shared" si="325"/>
        <v>-324.97500000000485</v>
      </c>
      <c r="AA1895">
        <f t="shared" si="326"/>
        <v>21883159.931534015</v>
      </c>
      <c r="AB1895" s="9">
        <f>IFERROR(AA1895/MAX($A$3:AA1895)-1,"")</f>
        <v>-6.6180964074917803E-3</v>
      </c>
      <c r="AG1895" s="2">
        <f t="shared" si="333"/>
        <v>44415</v>
      </c>
      <c r="AH1895">
        <v>27160158.064768326</v>
      </c>
      <c r="AI1895" s="9">
        <f>AH1895/MAX($AH$2:AH1895)-1</f>
        <v>-3.1265102353714269E-2</v>
      </c>
      <c r="AJ1895" s="29">
        <f t="shared" si="327"/>
        <v>1</v>
      </c>
      <c r="AK1895" s="29">
        <f t="shared" si="328"/>
        <v>1</v>
      </c>
      <c r="AL1895" s="30">
        <f t="shared" si="331"/>
        <v>2</v>
      </c>
      <c r="AM1895" s="30">
        <f t="shared" si="329"/>
        <v>2369</v>
      </c>
      <c r="AN1895" s="31">
        <f t="shared" ca="1" si="330"/>
        <v>-3.1265102353714269E-2</v>
      </c>
      <c r="AV1895" t="s">
        <v>848</v>
      </c>
      <c r="AW1895" t="s">
        <v>31</v>
      </c>
      <c r="AX1895" s="7">
        <v>43872.416666666664</v>
      </c>
      <c r="AY1895">
        <v>152.85</v>
      </c>
      <c r="AZ1895" s="7">
        <v>43873.388888888891</v>
      </c>
      <c r="BA1895">
        <v>155</v>
      </c>
      <c r="BB1895" s="8">
        <v>1.41E-2</v>
      </c>
      <c r="BC1895">
        <v>-637.98</v>
      </c>
      <c r="BD1895" s="8">
        <v>-6.1000000000000004E-3</v>
      </c>
      <c r="BE1895">
        <v>687.11210000000005</v>
      </c>
      <c r="BF1895">
        <v>105025.09</v>
      </c>
      <c r="BG1895">
        <v>11004378.32</v>
      </c>
      <c r="BH1895">
        <v>70</v>
      </c>
      <c r="BI1895">
        <v>-9.11</v>
      </c>
      <c r="BJ1895" s="8">
        <v>-0.49430000000000002</v>
      </c>
      <c r="BK1895" s="8">
        <v>9.2600000000000002E-2</v>
      </c>
      <c r="BL1895" t="s">
        <v>610</v>
      </c>
    </row>
    <row r="1896" spans="1:64" x14ac:dyDescent="0.45">
      <c r="A1896" t="s">
        <v>824</v>
      </c>
      <c r="B1896" t="s">
        <v>31</v>
      </c>
      <c r="C1896" s="7">
        <v>43874.395833333336</v>
      </c>
      <c r="D1896">
        <v>72.5</v>
      </c>
      <c r="E1896" s="7">
        <v>43874.635416666664</v>
      </c>
      <c r="F1896">
        <v>161.75</v>
      </c>
      <c r="G1896" s="8">
        <v>1.2310000000000001</v>
      </c>
      <c r="H1896">
        <v>136106.49</v>
      </c>
      <c r="I1896" s="8">
        <v>1.1987000000000001</v>
      </c>
      <c r="J1896">
        <v>1566.1079999999999</v>
      </c>
      <c r="K1896">
        <v>113542.8</v>
      </c>
      <c r="L1896">
        <v>12844665.609999999</v>
      </c>
      <c r="M1896">
        <v>70</v>
      </c>
      <c r="N1896">
        <v>1944.38</v>
      </c>
      <c r="O1896" s="8">
        <v>-0.12759999999999999</v>
      </c>
      <c r="P1896" s="8">
        <v>2.0165999999999999</v>
      </c>
      <c r="Q1896" t="s">
        <v>610</v>
      </c>
      <c r="S1896" s="2">
        <v>43874</v>
      </c>
      <c r="T1896" t="s">
        <v>824</v>
      </c>
      <c r="U1896">
        <v>72.5</v>
      </c>
      <c r="V1896">
        <v>161.75</v>
      </c>
      <c r="W1896">
        <f t="shared" si="332"/>
        <v>21883159.931534015</v>
      </c>
      <c r="X1896">
        <f t="shared" si="334"/>
        <v>54707.899828835041</v>
      </c>
      <c r="Y1896">
        <f t="shared" si="324"/>
        <v>750</v>
      </c>
      <c r="Z1896">
        <f t="shared" si="325"/>
        <v>65180.625</v>
      </c>
      <c r="AA1896" t="str">
        <f t="shared" si="326"/>
        <v/>
      </c>
      <c r="AB1896" s="9" t="str">
        <f>IFERROR(AA1896/MAX($A$3:AA1896)-1,"")</f>
        <v/>
      </c>
      <c r="AG1896" s="2">
        <f t="shared" si="333"/>
        <v>44416</v>
      </c>
      <c r="AH1896">
        <v>27160158.064768326</v>
      </c>
      <c r="AI1896" s="9">
        <f>AH1896/MAX($AH$2:AH1896)-1</f>
        <v>-3.1265102353714269E-2</v>
      </c>
      <c r="AJ1896" s="29">
        <f t="shared" si="327"/>
        <v>1</v>
      </c>
      <c r="AK1896" s="29">
        <f t="shared" si="328"/>
        <v>1</v>
      </c>
      <c r="AL1896" s="30">
        <f t="shared" si="331"/>
        <v>2</v>
      </c>
      <c r="AM1896" s="30">
        <f t="shared" si="329"/>
        <v>2369</v>
      </c>
      <c r="AN1896" s="31">
        <f t="shared" ca="1" si="330"/>
        <v>-3.1265102353714269E-2</v>
      </c>
      <c r="AV1896" t="s">
        <v>824</v>
      </c>
      <c r="AW1896" t="s">
        <v>31</v>
      </c>
      <c r="AX1896" s="7">
        <v>43874.395833333336</v>
      </c>
      <c r="AY1896">
        <v>72.5</v>
      </c>
      <c r="AZ1896" s="7">
        <v>43874.635416666664</v>
      </c>
      <c r="BA1896">
        <v>161.75</v>
      </c>
      <c r="BB1896" s="8">
        <v>1.2310000000000001</v>
      </c>
      <c r="BC1896">
        <v>136106.49</v>
      </c>
      <c r="BD1896" s="8">
        <v>1.1987000000000001</v>
      </c>
      <c r="BE1896">
        <v>1566.1079999999999</v>
      </c>
      <c r="BF1896">
        <v>113542.8</v>
      </c>
      <c r="BG1896">
        <v>12844665.609999999</v>
      </c>
      <c r="BH1896">
        <v>70</v>
      </c>
      <c r="BI1896">
        <v>1944.38</v>
      </c>
      <c r="BJ1896" s="8">
        <v>-0.12759999999999999</v>
      </c>
      <c r="BK1896" s="8">
        <v>2.0165999999999999</v>
      </c>
      <c r="BL1896" t="s">
        <v>610</v>
      </c>
    </row>
    <row r="1897" spans="1:64" x14ac:dyDescent="0.45">
      <c r="A1897" t="s">
        <v>815</v>
      </c>
      <c r="B1897" t="s">
        <v>31</v>
      </c>
      <c r="C1897" s="7">
        <v>43874.409722222219</v>
      </c>
      <c r="D1897">
        <v>45.6</v>
      </c>
      <c r="E1897" s="7">
        <v>43874.635416666664</v>
      </c>
      <c r="F1897">
        <v>62.1</v>
      </c>
      <c r="G1897" s="8">
        <v>0.36180000000000001</v>
      </c>
      <c r="H1897">
        <v>38411.74</v>
      </c>
      <c r="I1897" s="8">
        <v>0.3382</v>
      </c>
      <c r="J1897">
        <v>2490.549</v>
      </c>
      <c r="K1897">
        <v>113569.05</v>
      </c>
      <c r="L1897">
        <v>12883077.35</v>
      </c>
      <c r="M1897">
        <v>66</v>
      </c>
      <c r="N1897">
        <v>582</v>
      </c>
      <c r="O1897" s="8">
        <v>-0.18090000000000001</v>
      </c>
      <c r="P1897" s="8">
        <v>1.7412000000000001</v>
      </c>
      <c r="Q1897" t="s">
        <v>610</v>
      </c>
      <c r="S1897" s="2">
        <v>43874</v>
      </c>
      <c r="T1897" t="s">
        <v>815</v>
      </c>
      <c r="U1897">
        <v>45.6</v>
      </c>
      <c r="V1897">
        <v>62.1</v>
      </c>
      <c r="W1897">
        <f t="shared" si="332"/>
        <v>21883159.931534015</v>
      </c>
      <c r="X1897">
        <f t="shared" si="334"/>
        <v>54707.899828835041</v>
      </c>
      <c r="Y1897">
        <f t="shared" si="324"/>
        <v>1200</v>
      </c>
      <c r="Z1897">
        <f t="shared" si="325"/>
        <v>18507.599999999995</v>
      </c>
      <c r="AA1897" t="str">
        <f t="shared" si="326"/>
        <v/>
      </c>
      <c r="AB1897" s="9" t="str">
        <f>IFERROR(AA1897/MAX($A$3:AA1897)-1,"")</f>
        <v/>
      </c>
      <c r="AG1897" s="2">
        <f t="shared" si="333"/>
        <v>44417</v>
      </c>
      <c r="AH1897">
        <v>27160158.064768326</v>
      </c>
      <c r="AI1897" s="9">
        <f>AH1897/MAX($AH$2:AH1897)-1</f>
        <v>-3.1265102353714269E-2</v>
      </c>
      <c r="AJ1897" s="29">
        <f t="shared" si="327"/>
        <v>1</v>
      </c>
      <c r="AK1897" s="29">
        <f t="shared" si="328"/>
        <v>1</v>
      </c>
      <c r="AL1897" s="30">
        <f t="shared" si="331"/>
        <v>2</v>
      </c>
      <c r="AM1897" s="30">
        <f t="shared" si="329"/>
        <v>2369</v>
      </c>
      <c r="AN1897" s="31">
        <f t="shared" ca="1" si="330"/>
        <v>-3.1265102353714269E-2</v>
      </c>
      <c r="AV1897" t="s">
        <v>815</v>
      </c>
      <c r="AW1897" t="s">
        <v>31</v>
      </c>
      <c r="AX1897" s="7">
        <v>43874.409722222219</v>
      </c>
      <c r="AY1897">
        <v>45.6</v>
      </c>
      <c r="AZ1897" s="7">
        <v>43874.635416666664</v>
      </c>
      <c r="BA1897">
        <v>62.1</v>
      </c>
      <c r="BB1897" s="8">
        <v>0.36180000000000001</v>
      </c>
      <c r="BC1897">
        <v>38411.74</v>
      </c>
      <c r="BD1897" s="8">
        <v>0.3382</v>
      </c>
      <c r="BE1897">
        <v>2490.549</v>
      </c>
      <c r="BF1897">
        <v>113569.05</v>
      </c>
      <c r="BG1897">
        <v>12883077.35</v>
      </c>
      <c r="BH1897">
        <v>66</v>
      </c>
      <c r="BI1897">
        <v>582</v>
      </c>
      <c r="BJ1897" s="8">
        <v>-0.18090000000000001</v>
      </c>
      <c r="BK1897" s="8">
        <v>1.7412000000000001</v>
      </c>
      <c r="BL1897" t="s">
        <v>610</v>
      </c>
    </row>
    <row r="1898" spans="1:64" x14ac:dyDescent="0.45">
      <c r="A1898" t="s">
        <v>1158</v>
      </c>
      <c r="B1898" t="s">
        <v>31</v>
      </c>
      <c r="C1898" s="7">
        <v>43874.555555555555</v>
      </c>
      <c r="D1898">
        <v>246.1</v>
      </c>
      <c r="E1898" s="7">
        <v>43875.388888888891</v>
      </c>
      <c r="F1898">
        <v>158.4</v>
      </c>
      <c r="G1898" s="8">
        <v>-0.35639999999999999</v>
      </c>
      <c r="H1898">
        <v>-39151.699999999997</v>
      </c>
      <c r="I1898" s="8">
        <v>-0.37280000000000002</v>
      </c>
      <c r="J1898">
        <v>426.7448</v>
      </c>
      <c r="K1898">
        <v>105021.89</v>
      </c>
      <c r="L1898">
        <v>10965226.619999999</v>
      </c>
      <c r="M1898">
        <v>30</v>
      </c>
      <c r="N1898">
        <v>-1305.06</v>
      </c>
      <c r="O1898" s="8">
        <v>-0.37419999999999998</v>
      </c>
      <c r="P1898" s="8">
        <v>7.4399999999999994E-2</v>
      </c>
      <c r="Q1898" t="s">
        <v>610</v>
      </c>
      <c r="S1898" s="2">
        <v>43874</v>
      </c>
      <c r="T1898" t="s">
        <v>1158</v>
      </c>
      <c r="U1898">
        <v>246.1</v>
      </c>
      <c r="V1898">
        <v>158.4</v>
      </c>
      <c r="W1898">
        <f t="shared" si="332"/>
        <v>21883159.931534015</v>
      </c>
      <c r="X1898">
        <f t="shared" si="334"/>
        <v>54707.899828835041</v>
      </c>
      <c r="Y1898">
        <f t="shared" si="324"/>
        <v>225</v>
      </c>
      <c r="Z1898">
        <f t="shared" si="325"/>
        <v>-20642.625</v>
      </c>
      <c r="AA1898">
        <f t="shared" si="326"/>
        <v>21946205.531534016</v>
      </c>
      <c r="AB1898" s="9">
        <f>IFERROR(AA1898/MAX($A$3:AA1898)-1,"")</f>
        <v>-3.7561533271925907E-3</v>
      </c>
      <c r="AG1898" s="2">
        <f t="shared" si="333"/>
        <v>44418</v>
      </c>
      <c r="AH1898">
        <v>27110912.839768324</v>
      </c>
      <c r="AI1898" s="9">
        <f>AH1898/MAX($AH$2:AH1898)-1</f>
        <v>-3.3021556343642566E-2</v>
      </c>
      <c r="AJ1898" s="29">
        <f t="shared" si="327"/>
        <v>1</v>
      </c>
      <c r="AK1898" s="29">
        <f t="shared" si="328"/>
        <v>1</v>
      </c>
      <c r="AL1898" s="30">
        <f t="shared" si="331"/>
        <v>2</v>
      </c>
      <c r="AM1898" s="30">
        <f t="shared" si="329"/>
        <v>2369</v>
      </c>
      <c r="AN1898" s="31">
        <f t="shared" ca="1" si="330"/>
        <v>-3.3021556343642566E-2</v>
      </c>
      <c r="AV1898" t="s">
        <v>1158</v>
      </c>
      <c r="AW1898" t="s">
        <v>31</v>
      </c>
      <c r="AX1898" s="7">
        <v>43874.555555555555</v>
      </c>
      <c r="AY1898">
        <v>246.1</v>
      </c>
      <c r="AZ1898" s="7">
        <v>43875.388888888891</v>
      </c>
      <c r="BA1898">
        <v>158.4</v>
      </c>
      <c r="BB1898" s="8">
        <v>-0.35639999999999999</v>
      </c>
      <c r="BC1898">
        <v>-39151.699999999997</v>
      </c>
      <c r="BD1898" s="8">
        <v>-0.37280000000000002</v>
      </c>
      <c r="BE1898">
        <v>426.7448</v>
      </c>
      <c r="BF1898">
        <v>105021.89</v>
      </c>
      <c r="BG1898">
        <v>10965226.619999999</v>
      </c>
      <c r="BH1898">
        <v>30</v>
      </c>
      <c r="BI1898">
        <v>-1305.06</v>
      </c>
      <c r="BJ1898" s="8">
        <v>-0.37419999999999998</v>
      </c>
      <c r="BK1898" s="8">
        <v>7.4399999999999994E-2</v>
      </c>
      <c r="BL1898" t="s">
        <v>610</v>
      </c>
    </row>
    <row r="1899" spans="1:64" x14ac:dyDescent="0.45">
      <c r="A1899" t="s">
        <v>764</v>
      </c>
      <c r="B1899" t="s">
        <v>31</v>
      </c>
      <c r="C1899" s="7">
        <v>43875.451388888891</v>
      </c>
      <c r="D1899">
        <v>225.6</v>
      </c>
      <c r="E1899" s="7">
        <v>43878.388888888891</v>
      </c>
      <c r="F1899">
        <v>420.95</v>
      </c>
      <c r="G1899" s="8">
        <v>0.8659</v>
      </c>
      <c r="H1899">
        <v>87766.1</v>
      </c>
      <c r="I1899" s="8">
        <v>0.83730000000000004</v>
      </c>
      <c r="J1899">
        <v>464.65480000000002</v>
      </c>
      <c r="K1899">
        <v>104826.13</v>
      </c>
      <c r="L1899">
        <v>11052992.720000001</v>
      </c>
      <c r="M1899">
        <v>60</v>
      </c>
      <c r="N1899">
        <v>1462.77</v>
      </c>
      <c r="O1899" s="8">
        <v>-0.4355</v>
      </c>
      <c r="P1899" s="8">
        <v>0.8659</v>
      </c>
      <c r="Q1899" t="s">
        <v>610</v>
      </c>
      <c r="S1899" s="2">
        <v>43875</v>
      </c>
      <c r="T1899" t="s">
        <v>764</v>
      </c>
      <c r="U1899">
        <v>225.6</v>
      </c>
      <c r="V1899">
        <v>420.95</v>
      </c>
      <c r="W1899">
        <f t="shared" si="332"/>
        <v>21946205.531534016</v>
      </c>
      <c r="X1899">
        <f t="shared" si="334"/>
        <v>54865.513828835043</v>
      </c>
      <c r="Y1899">
        <f t="shared" si="324"/>
        <v>250</v>
      </c>
      <c r="Z1899">
        <f t="shared" si="325"/>
        <v>47221.125</v>
      </c>
      <c r="AA1899" t="str">
        <f t="shared" si="326"/>
        <v/>
      </c>
      <c r="AB1899" s="9" t="str">
        <f>IFERROR(AA1899/MAX($A$3:AA1899)-1,"")</f>
        <v/>
      </c>
      <c r="AG1899" s="2">
        <f t="shared" si="333"/>
        <v>44419</v>
      </c>
      <c r="AH1899">
        <v>26981751.052268323</v>
      </c>
      <c r="AI1899" s="9">
        <f>AH1899/MAX($AH$2:AH1899)-1</f>
        <v>-3.7628434208463735E-2</v>
      </c>
      <c r="AJ1899" s="29">
        <f t="shared" si="327"/>
        <v>1</v>
      </c>
      <c r="AK1899" s="29">
        <f t="shared" si="328"/>
        <v>1</v>
      </c>
      <c r="AL1899" s="30">
        <f t="shared" si="331"/>
        <v>2</v>
      </c>
      <c r="AM1899" s="30">
        <f t="shared" si="329"/>
        <v>2369</v>
      </c>
      <c r="AN1899" s="31">
        <f t="shared" ca="1" si="330"/>
        <v>-3.7628434208463735E-2</v>
      </c>
      <c r="AV1899" t="s">
        <v>764</v>
      </c>
      <c r="AW1899" t="s">
        <v>31</v>
      </c>
      <c r="AX1899" s="7">
        <v>43875.451388888891</v>
      </c>
      <c r="AY1899">
        <v>225.6</v>
      </c>
      <c r="AZ1899" s="7">
        <v>43878.388888888891</v>
      </c>
      <c r="BA1899">
        <v>420.95</v>
      </c>
      <c r="BB1899" s="8">
        <v>0.8659</v>
      </c>
      <c r="BC1899">
        <v>87766.1</v>
      </c>
      <c r="BD1899" s="8">
        <v>0.83730000000000004</v>
      </c>
      <c r="BE1899">
        <v>464.65480000000002</v>
      </c>
      <c r="BF1899">
        <v>104826.13</v>
      </c>
      <c r="BG1899">
        <v>11052992.720000001</v>
      </c>
      <c r="BH1899">
        <v>60</v>
      </c>
      <c r="BI1899">
        <v>1462.77</v>
      </c>
      <c r="BJ1899" s="8">
        <v>-0.4355</v>
      </c>
      <c r="BK1899" s="8">
        <v>0.8659</v>
      </c>
      <c r="BL1899" t="s">
        <v>610</v>
      </c>
    </row>
    <row r="1900" spans="1:64" x14ac:dyDescent="0.45">
      <c r="A1900" t="s">
        <v>764</v>
      </c>
      <c r="B1900" t="s">
        <v>31</v>
      </c>
      <c r="C1900" s="7">
        <v>43875.451388888891</v>
      </c>
      <c r="D1900">
        <v>225.6</v>
      </c>
      <c r="E1900" s="7">
        <v>43878.385416666664</v>
      </c>
      <c r="F1900">
        <v>239.55</v>
      </c>
      <c r="G1900" s="8">
        <v>6.1800000000000001E-2</v>
      </c>
      <c r="H1900">
        <v>4715.83</v>
      </c>
      <c r="I1900" s="8">
        <v>4.1200000000000001E-2</v>
      </c>
      <c r="J1900">
        <v>507.16039999999998</v>
      </c>
      <c r="K1900">
        <v>114415.39</v>
      </c>
      <c r="L1900">
        <v>12887793.18</v>
      </c>
      <c r="M1900">
        <v>59</v>
      </c>
      <c r="N1900">
        <v>79.930000000000007</v>
      </c>
      <c r="O1900" s="8">
        <v>-0.4355</v>
      </c>
      <c r="P1900" s="8">
        <v>0.81410000000000005</v>
      </c>
      <c r="Q1900" t="s">
        <v>610</v>
      </c>
      <c r="S1900" s="2">
        <v>43875</v>
      </c>
      <c r="T1900" t="s">
        <v>764</v>
      </c>
      <c r="U1900">
        <v>225.6</v>
      </c>
      <c r="V1900">
        <v>239.55</v>
      </c>
      <c r="W1900">
        <f t="shared" si="332"/>
        <v>21946205.531534016</v>
      </c>
      <c r="X1900">
        <f t="shared" si="334"/>
        <v>54865.513828835043</v>
      </c>
      <c r="Y1900">
        <f t="shared" si="324"/>
        <v>250</v>
      </c>
      <c r="Z1900">
        <f t="shared" si="325"/>
        <v>2324.6250000000045</v>
      </c>
      <c r="AA1900" t="str">
        <f t="shared" si="326"/>
        <v/>
      </c>
      <c r="AB1900" s="9" t="str">
        <f>IFERROR(AA1900/MAX($A$3:AA1900)-1,"")</f>
        <v/>
      </c>
      <c r="AG1900" s="2">
        <f t="shared" si="333"/>
        <v>44420</v>
      </c>
      <c r="AH1900">
        <v>26981751.052268323</v>
      </c>
      <c r="AI1900" s="9">
        <f>AH1900/MAX($AH$2:AH1900)-1</f>
        <v>-3.7628434208463735E-2</v>
      </c>
      <c r="AJ1900" s="29">
        <f t="shared" si="327"/>
        <v>1</v>
      </c>
      <c r="AK1900" s="29">
        <f t="shared" si="328"/>
        <v>1</v>
      </c>
      <c r="AL1900" s="30">
        <f t="shared" si="331"/>
        <v>2</v>
      </c>
      <c r="AM1900" s="30">
        <f t="shared" si="329"/>
        <v>2369</v>
      </c>
      <c r="AN1900" s="31">
        <f t="shared" ca="1" si="330"/>
        <v>-3.7628434208463735E-2</v>
      </c>
      <c r="AV1900" t="s">
        <v>764</v>
      </c>
      <c r="AW1900" t="s">
        <v>31</v>
      </c>
      <c r="AX1900" s="7">
        <v>43875.451388888891</v>
      </c>
      <c r="AY1900">
        <v>225.6</v>
      </c>
      <c r="AZ1900" s="7">
        <v>43878.385416666664</v>
      </c>
      <c r="BA1900">
        <v>239.55</v>
      </c>
      <c r="BB1900" s="8">
        <v>6.1800000000000001E-2</v>
      </c>
      <c r="BC1900">
        <v>4715.83</v>
      </c>
      <c r="BD1900" s="8">
        <v>4.1200000000000001E-2</v>
      </c>
      <c r="BE1900">
        <v>507.16039999999998</v>
      </c>
      <c r="BF1900">
        <v>114415.39</v>
      </c>
      <c r="BG1900">
        <v>12887793.18</v>
      </c>
      <c r="BH1900">
        <v>59</v>
      </c>
      <c r="BI1900">
        <v>79.930000000000007</v>
      </c>
      <c r="BJ1900" s="8">
        <v>-0.4355</v>
      </c>
      <c r="BK1900" s="8">
        <v>0.81410000000000005</v>
      </c>
      <c r="BL1900" t="s">
        <v>610</v>
      </c>
    </row>
    <row r="1901" spans="1:64" x14ac:dyDescent="0.45">
      <c r="A1901" t="s">
        <v>826</v>
      </c>
      <c r="B1901" t="s">
        <v>31</v>
      </c>
      <c r="C1901" s="7">
        <v>43875.454861111109</v>
      </c>
      <c r="D1901">
        <v>246.95</v>
      </c>
      <c r="E1901" s="7">
        <v>43878.388888888891</v>
      </c>
      <c r="F1901">
        <v>353.6</v>
      </c>
      <c r="G1901" s="8">
        <v>0.43190000000000001</v>
      </c>
      <c r="H1901">
        <v>42717.63</v>
      </c>
      <c r="I1901" s="8">
        <v>0.40760000000000002</v>
      </c>
      <c r="J1901">
        <v>424.44080000000002</v>
      </c>
      <c r="K1901">
        <v>104815.66</v>
      </c>
      <c r="L1901">
        <v>11095710.35</v>
      </c>
      <c r="M1901">
        <v>59</v>
      </c>
      <c r="N1901">
        <v>724.03</v>
      </c>
      <c r="O1901" s="8">
        <v>-0.36730000000000002</v>
      </c>
      <c r="P1901" s="8">
        <v>0.43190000000000001</v>
      </c>
      <c r="Q1901" t="s">
        <v>610</v>
      </c>
      <c r="S1901" s="2">
        <v>43875</v>
      </c>
      <c r="T1901" t="s">
        <v>826</v>
      </c>
      <c r="U1901">
        <v>246.95</v>
      </c>
      <c r="V1901">
        <v>353.6</v>
      </c>
      <c r="W1901">
        <f t="shared" si="332"/>
        <v>21946205.531534016</v>
      </c>
      <c r="X1901">
        <f t="shared" si="334"/>
        <v>54865.513828835043</v>
      </c>
      <c r="Y1901">
        <f t="shared" si="324"/>
        <v>225</v>
      </c>
      <c r="Z1901">
        <f t="shared" si="325"/>
        <v>22645.012500000004</v>
      </c>
      <c r="AA1901" t="str">
        <f t="shared" si="326"/>
        <v/>
      </c>
      <c r="AB1901" s="9" t="str">
        <f>IFERROR(AA1901/MAX($A$3:AA1901)-1,"")</f>
        <v/>
      </c>
      <c r="AG1901" s="2">
        <f t="shared" si="333"/>
        <v>44421</v>
      </c>
      <c r="AH1901">
        <v>26981751.052268323</v>
      </c>
      <c r="AI1901" s="9">
        <f>AH1901/MAX($AH$2:AH1901)-1</f>
        <v>-3.7628434208463735E-2</v>
      </c>
      <c r="AJ1901" s="29">
        <f t="shared" si="327"/>
        <v>1</v>
      </c>
      <c r="AK1901" s="29">
        <f t="shared" si="328"/>
        <v>1</v>
      </c>
      <c r="AL1901" s="30">
        <f t="shared" si="331"/>
        <v>2</v>
      </c>
      <c r="AM1901" s="30">
        <f t="shared" si="329"/>
        <v>2369</v>
      </c>
      <c r="AN1901" s="31">
        <f t="shared" ca="1" si="330"/>
        <v>-3.7628434208463735E-2</v>
      </c>
      <c r="AV1901" t="s">
        <v>826</v>
      </c>
      <c r="AW1901" t="s">
        <v>31</v>
      </c>
      <c r="AX1901" s="7">
        <v>43875.454861111109</v>
      </c>
      <c r="AY1901">
        <v>246.95</v>
      </c>
      <c r="AZ1901" s="7">
        <v>43878.388888888891</v>
      </c>
      <c r="BA1901">
        <v>353.6</v>
      </c>
      <c r="BB1901" s="8">
        <v>0.43190000000000001</v>
      </c>
      <c r="BC1901">
        <v>42717.63</v>
      </c>
      <c r="BD1901" s="8">
        <v>0.40760000000000002</v>
      </c>
      <c r="BE1901">
        <v>424.44080000000002</v>
      </c>
      <c r="BF1901">
        <v>104815.66</v>
      </c>
      <c r="BG1901">
        <v>11095710.35</v>
      </c>
      <c r="BH1901">
        <v>59</v>
      </c>
      <c r="BI1901">
        <v>724.03</v>
      </c>
      <c r="BJ1901" s="8">
        <v>-0.36730000000000002</v>
      </c>
      <c r="BK1901" s="8">
        <v>0.43190000000000001</v>
      </c>
      <c r="BL1901" t="s">
        <v>610</v>
      </c>
    </row>
    <row r="1902" spans="1:64" x14ac:dyDescent="0.45">
      <c r="A1902" t="s">
        <v>826</v>
      </c>
      <c r="B1902" t="s">
        <v>31</v>
      </c>
      <c r="C1902" s="7">
        <v>43875.454861111109</v>
      </c>
      <c r="D1902">
        <v>246.95</v>
      </c>
      <c r="E1902" s="7">
        <v>43878.385416666664</v>
      </c>
      <c r="F1902">
        <v>194.5</v>
      </c>
      <c r="G1902" s="8">
        <v>-0.21240000000000001</v>
      </c>
      <c r="H1902">
        <v>-26343.48</v>
      </c>
      <c r="I1902" s="8">
        <v>-0.2303</v>
      </c>
      <c r="J1902">
        <v>463.26760000000002</v>
      </c>
      <c r="K1902">
        <v>114403.95</v>
      </c>
      <c r="L1902">
        <v>12861449.699999999</v>
      </c>
      <c r="M1902">
        <v>58</v>
      </c>
      <c r="N1902">
        <v>-454.2</v>
      </c>
      <c r="O1902" s="8">
        <v>-0.36730000000000002</v>
      </c>
      <c r="P1902" s="8">
        <v>0.4007</v>
      </c>
      <c r="Q1902" t="s">
        <v>610</v>
      </c>
      <c r="S1902" s="2">
        <v>43875</v>
      </c>
      <c r="T1902" t="s">
        <v>826</v>
      </c>
      <c r="U1902">
        <v>246.95</v>
      </c>
      <c r="V1902">
        <v>194.5</v>
      </c>
      <c r="W1902">
        <f t="shared" si="332"/>
        <v>21946205.531534016</v>
      </c>
      <c r="X1902">
        <f t="shared" si="334"/>
        <v>54865.513828835043</v>
      </c>
      <c r="Y1902">
        <f t="shared" si="324"/>
        <v>225</v>
      </c>
      <c r="Z1902">
        <f t="shared" si="325"/>
        <v>-12794.512499999999</v>
      </c>
      <c r="AA1902">
        <f t="shared" si="326"/>
        <v>22005601.781534016</v>
      </c>
      <c r="AB1902" s="9">
        <f>IFERROR(AA1902/MAX($A$3:AA1902)-1,"")</f>
        <v>-1.0598717994854123E-3</v>
      </c>
      <c r="AG1902" s="2">
        <f t="shared" si="333"/>
        <v>44422</v>
      </c>
      <c r="AH1902">
        <v>26981751.052268323</v>
      </c>
      <c r="AI1902" s="9">
        <f>AH1902/MAX($AH$2:AH1902)-1</f>
        <v>-3.7628434208463735E-2</v>
      </c>
      <c r="AJ1902" s="29">
        <f t="shared" si="327"/>
        <v>1</v>
      </c>
      <c r="AK1902" s="29">
        <f t="shared" si="328"/>
        <v>1</v>
      </c>
      <c r="AL1902" s="30">
        <f t="shared" si="331"/>
        <v>2</v>
      </c>
      <c r="AM1902" s="30">
        <f t="shared" si="329"/>
        <v>2369</v>
      </c>
      <c r="AN1902" s="31">
        <f t="shared" ca="1" si="330"/>
        <v>-3.7628434208463735E-2</v>
      </c>
      <c r="AV1902" t="s">
        <v>826</v>
      </c>
      <c r="AW1902" t="s">
        <v>31</v>
      </c>
      <c r="AX1902" s="7">
        <v>43875.454861111109</v>
      </c>
      <c r="AY1902">
        <v>246.95</v>
      </c>
      <c r="AZ1902" s="7">
        <v>43878.385416666664</v>
      </c>
      <c r="BA1902">
        <v>194.5</v>
      </c>
      <c r="BB1902" s="8">
        <v>-0.21240000000000001</v>
      </c>
      <c r="BC1902">
        <v>-26343.48</v>
      </c>
      <c r="BD1902" s="8">
        <v>-0.2303</v>
      </c>
      <c r="BE1902">
        <v>463.26760000000002</v>
      </c>
      <c r="BF1902">
        <v>114403.95</v>
      </c>
      <c r="BG1902">
        <v>12861449.699999999</v>
      </c>
      <c r="BH1902">
        <v>58</v>
      </c>
      <c r="BI1902">
        <v>-454.2</v>
      </c>
      <c r="BJ1902" s="8">
        <v>-0.36730000000000002</v>
      </c>
      <c r="BK1902" s="8">
        <v>0.4007</v>
      </c>
      <c r="BL1902" t="s">
        <v>610</v>
      </c>
    </row>
    <row r="1903" spans="1:64" x14ac:dyDescent="0.45">
      <c r="A1903" t="s">
        <v>812</v>
      </c>
      <c r="B1903" t="s">
        <v>31</v>
      </c>
      <c r="C1903" s="7">
        <v>43878.395833333336</v>
      </c>
      <c r="D1903">
        <v>235</v>
      </c>
      <c r="E1903" s="7">
        <v>43879.385416666664</v>
      </c>
      <c r="F1903">
        <v>269.35000000000002</v>
      </c>
      <c r="G1903" s="8">
        <v>0.1462</v>
      </c>
      <c r="H1903">
        <v>14255.09</v>
      </c>
      <c r="I1903" s="8">
        <v>0.12470000000000001</v>
      </c>
      <c r="J1903">
        <v>486.41379999999998</v>
      </c>
      <c r="K1903">
        <v>114307.25</v>
      </c>
      <c r="L1903">
        <v>12875704.789999999</v>
      </c>
      <c r="M1903">
        <v>75</v>
      </c>
      <c r="N1903">
        <v>190.07</v>
      </c>
      <c r="O1903" s="8">
        <v>-0.37959999999999999</v>
      </c>
      <c r="P1903" s="8">
        <v>0.1462</v>
      </c>
      <c r="Q1903" t="s">
        <v>610</v>
      </c>
      <c r="S1903" s="2">
        <v>43878</v>
      </c>
      <c r="T1903" t="s">
        <v>812</v>
      </c>
      <c r="U1903">
        <v>235</v>
      </c>
      <c r="V1903">
        <v>269.35000000000002</v>
      </c>
      <c r="W1903">
        <f t="shared" si="332"/>
        <v>22005601.781534016</v>
      </c>
      <c r="X1903">
        <f t="shared" si="334"/>
        <v>55014.004453835041</v>
      </c>
      <c r="Y1903">
        <f t="shared" si="324"/>
        <v>225</v>
      </c>
      <c r="Z1903">
        <f t="shared" si="325"/>
        <v>6593.9624999999996</v>
      </c>
      <c r="AA1903" t="str">
        <f t="shared" si="326"/>
        <v/>
      </c>
      <c r="AB1903" s="9" t="str">
        <f>IFERROR(AA1903/MAX($A$3:AA1903)-1,"")</f>
        <v/>
      </c>
      <c r="AG1903" s="2">
        <f t="shared" si="333"/>
        <v>44423</v>
      </c>
      <c r="AH1903">
        <v>26981751.052268323</v>
      </c>
      <c r="AI1903" s="9">
        <f>AH1903/MAX($AH$2:AH1903)-1</f>
        <v>-3.7628434208463735E-2</v>
      </c>
      <c r="AJ1903" s="29">
        <f t="shared" si="327"/>
        <v>1</v>
      </c>
      <c r="AK1903" s="29">
        <f t="shared" si="328"/>
        <v>1</v>
      </c>
      <c r="AL1903" s="30">
        <f t="shared" si="331"/>
        <v>2</v>
      </c>
      <c r="AM1903" s="30">
        <f t="shared" si="329"/>
        <v>2369</v>
      </c>
      <c r="AN1903" s="31">
        <f t="shared" ca="1" si="330"/>
        <v>-3.7628434208463735E-2</v>
      </c>
      <c r="AV1903" t="s">
        <v>812</v>
      </c>
      <c r="AW1903" t="s">
        <v>31</v>
      </c>
      <c r="AX1903" s="7">
        <v>43878.395833333336</v>
      </c>
      <c r="AY1903">
        <v>235</v>
      </c>
      <c r="AZ1903" s="7">
        <v>43879.385416666664</v>
      </c>
      <c r="BA1903">
        <v>269.35000000000002</v>
      </c>
      <c r="BB1903" s="8">
        <v>0.1462</v>
      </c>
      <c r="BC1903">
        <v>14255.09</v>
      </c>
      <c r="BD1903" s="8">
        <v>0.12470000000000001</v>
      </c>
      <c r="BE1903">
        <v>486.41379999999998</v>
      </c>
      <c r="BF1903">
        <v>114307.25</v>
      </c>
      <c r="BG1903">
        <v>12875704.789999999</v>
      </c>
      <c r="BH1903">
        <v>75</v>
      </c>
      <c r="BI1903">
        <v>190.07</v>
      </c>
      <c r="BJ1903" s="8">
        <v>-0.37959999999999999</v>
      </c>
      <c r="BK1903" s="8">
        <v>0.1462</v>
      </c>
      <c r="BL1903" t="s">
        <v>610</v>
      </c>
    </row>
    <row r="1904" spans="1:64" x14ac:dyDescent="0.45">
      <c r="A1904" t="s">
        <v>821</v>
      </c>
      <c r="B1904" t="s">
        <v>31</v>
      </c>
      <c r="C1904" s="7">
        <v>43878.416666666664</v>
      </c>
      <c r="D1904">
        <v>241.7</v>
      </c>
      <c r="E1904" s="7">
        <v>43879.388888888891</v>
      </c>
      <c r="F1904">
        <v>368.9</v>
      </c>
      <c r="G1904" s="8">
        <v>0.52629999999999999</v>
      </c>
      <c r="H1904">
        <v>52845.760000000002</v>
      </c>
      <c r="I1904" s="8">
        <v>0.501</v>
      </c>
      <c r="J1904">
        <v>436.40280000000001</v>
      </c>
      <c r="K1904">
        <v>105478.55</v>
      </c>
      <c r="L1904">
        <v>11148556.109999999</v>
      </c>
      <c r="M1904">
        <v>70</v>
      </c>
      <c r="N1904">
        <v>754.94</v>
      </c>
      <c r="O1904" s="8">
        <v>-0.2195</v>
      </c>
      <c r="P1904" s="8">
        <v>0.52629999999999999</v>
      </c>
      <c r="Q1904" t="s">
        <v>610</v>
      </c>
      <c r="S1904" s="2">
        <v>43878</v>
      </c>
      <c r="T1904" t="s">
        <v>821</v>
      </c>
      <c r="U1904">
        <v>241.7</v>
      </c>
      <c r="V1904">
        <v>368.9</v>
      </c>
      <c r="W1904">
        <f t="shared" si="332"/>
        <v>22005601.781534016</v>
      </c>
      <c r="X1904">
        <f t="shared" si="334"/>
        <v>55014.004453835041</v>
      </c>
      <c r="Y1904">
        <f t="shared" si="324"/>
        <v>225</v>
      </c>
      <c r="Z1904">
        <f t="shared" si="325"/>
        <v>27246.149999999991</v>
      </c>
      <c r="AA1904" t="str">
        <f t="shared" si="326"/>
        <v/>
      </c>
      <c r="AB1904" s="9" t="str">
        <f>IFERROR(AA1904/MAX($A$3:AA1904)-1,"")</f>
        <v/>
      </c>
      <c r="AG1904" s="2">
        <f t="shared" si="333"/>
        <v>44424</v>
      </c>
      <c r="AH1904">
        <v>26981751.052268323</v>
      </c>
      <c r="AI1904" s="9">
        <f>AH1904/MAX($AH$2:AH1904)-1</f>
        <v>-3.7628434208463735E-2</v>
      </c>
      <c r="AJ1904" s="29">
        <f t="shared" si="327"/>
        <v>1</v>
      </c>
      <c r="AK1904" s="29">
        <f t="shared" si="328"/>
        <v>1</v>
      </c>
      <c r="AL1904" s="30">
        <f t="shared" si="331"/>
        <v>2</v>
      </c>
      <c r="AM1904" s="30">
        <f t="shared" si="329"/>
        <v>2369</v>
      </c>
      <c r="AN1904" s="31">
        <f t="shared" ca="1" si="330"/>
        <v>-3.7628434208463735E-2</v>
      </c>
      <c r="AV1904" t="s">
        <v>821</v>
      </c>
      <c r="AW1904" t="s">
        <v>31</v>
      </c>
      <c r="AX1904" s="7">
        <v>43878.416666666664</v>
      </c>
      <c r="AY1904">
        <v>241.7</v>
      </c>
      <c r="AZ1904" s="7">
        <v>43879.388888888891</v>
      </c>
      <c r="BA1904">
        <v>368.9</v>
      </c>
      <c r="BB1904" s="8">
        <v>0.52629999999999999</v>
      </c>
      <c r="BC1904">
        <v>52845.760000000002</v>
      </c>
      <c r="BD1904" s="8">
        <v>0.501</v>
      </c>
      <c r="BE1904">
        <v>436.40280000000001</v>
      </c>
      <c r="BF1904">
        <v>105478.55</v>
      </c>
      <c r="BG1904">
        <v>11148556.109999999</v>
      </c>
      <c r="BH1904">
        <v>70</v>
      </c>
      <c r="BI1904">
        <v>754.94</v>
      </c>
      <c r="BJ1904" s="8">
        <v>-0.2195</v>
      </c>
      <c r="BK1904" s="8">
        <v>0.52629999999999999</v>
      </c>
      <c r="BL1904" t="s">
        <v>610</v>
      </c>
    </row>
    <row r="1905" spans="1:64" x14ac:dyDescent="0.45">
      <c r="A1905" t="s">
        <v>812</v>
      </c>
      <c r="B1905" t="s">
        <v>31</v>
      </c>
      <c r="C1905" s="7">
        <v>43878.430555555555</v>
      </c>
      <c r="D1905">
        <v>221.45</v>
      </c>
      <c r="E1905" s="7">
        <v>43879.388888888891</v>
      </c>
      <c r="F1905">
        <v>298.95</v>
      </c>
      <c r="G1905" s="8">
        <v>0.35</v>
      </c>
      <c r="H1905">
        <v>34444.5</v>
      </c>
      <c r="I1905" s="8">
        <v>0.32650000000000001</v>
      </c>
      <c r="J1905">
        <v>476.43709999999999</v>
      </c>
      <c r="K1905">
        <v>105506.99</v>
      </c>
      <c r="L1905">
        <v>11183000.6</v>
      </c>
      <c r="M1905">
        <v>66</v>
      </c>
      <c r="N1905">
        <v>521.89</v>
      </c>
      <c r="O1905" s="8">
        <v>-0.31840000000000002</v>
      </c>
      <c r="P1905" s="8">
        <v>0.36420000000000002</v>
      </c>
      <c r="Q1905" t="s">
        <v>610</v>
      </c>
      <c r="S1905" s="2">
        <v>43878</v>
      </c>
      <c r="T1905" t="s">
        <v>812</v>
      </c>
      <c r="U1905">
        <v>221.45</v>
      </c>
      <c r="V1905">
        <v>298.95</v>
      </c>
      <c r="W1905">
        <f t="shared" si="332"/>
        <v>22005601.781534016</v>
      </c>
      <c r="X1905">
        <f t="shared" si="334"/>
        <v>55014.004453835041</v>
      </c>
      <c r="Y1905">
        <f t="shared" si="324"/>
        <v>250</v>
      </c>
      <c r="Z1905">
        <f t="shared" si="325"/>
        <v>18073.999999999993</v>
      </c>
      <c r="AA1905">
        <f t="shared" si="326"/>
        <v>22057515.894034017</v>
      </c>
      <c r="AB1905" s="9">
        <f>IFERROR(AA1905/MAX($A$3:AA1905)-1,"")</f>
        <v>0</v>
      </c>
      <c r="AG1905" s="2">
        <f t="shared" si="333"/>
        <v>44425</v>
      </c>
      <c r="AH1905">
        <v>26734232.489768323</v>
      </c>
      <c r="AI1905" s="9">
        <f>AH1905/MAX($AH$2:AH1905)-1</f>
        <v>-4.6456802170726452E-2</v>
      </c>
      <c r="AJ1905" s="29">
        <f t="shared" si="327"/>
        <v>1</v>
      </c>
      <c r="AK1905" s="29">
        <f t="shared" si="328"/>
        <v>1</v>
      </c>
      <c r="AL1905" s="30">
        <f t="shared" si="331"/>
        <v>2</v>
      </c>
      <c r="AM1905" s="30">
        <f t="shared" si="329"/>
        <v>2369</v>
      </c>
      <c r="AN1905" s="31">
        <f t="shared" ca="1" si="330"/>
        <v>-4.6456802170726452E-2</v>
      </c>
      <c r="AV1905" t="s">
        <v>812</v>
      </c>
      <c r="AW1905" t="s">
        <v>31</v>
      </c>
      <c r="AX1905" s="7">
        <v>43878.430555555555</v>
      </c>
      <c r="AY1905">
        <v>221.45</v>
      </c>
      <c r="AZ1905" s="7">
        <v>43879.388888888891</v>
      </c>
      <c r="BA1905">
        <v>298.95</v>
      </c>
      <c r="BB1905" s="8">
        <v>0.35</v>
      </c>
      <c r="BC1905">
        <v>34444.5</v>
      </c>
      <c r="BD1905" s="8">
        <v>0.32650000000000001</v>
      </c>
      <c r="BE1905">
        <v>476.43709999999999</v>
      </c>
      <c r="BF1905">
        <v>105506.99</v>
      </c>
      <c r="BG1905">
        <v>11183000.6</v>
      </c>
      <c r="BH1905">
        <v>66</v>
      </c>
      <c r="BI1905">
        <v>521.89</v>
      </c>
      <c r="BJ1905" s="8">
        <v>-0.31840000000000002</v>
      </c>
      <c r="BK1905" s="8">
        <v>0.36420000000000002</v>
      </c>
      <c r="BL1905" t="s">
        <v>610</v>
      </c>
    </row>
    <row r="1906" spans="1:64" x14ac:dyDescent="0.45">
      <c r="A1906" t="s">
        <v>807</v>
      </c>
      <c r="B1906" t="s">
        <v>31</v>
      </c>
      <c r="C1906" s="7">
        <v>43879.430555555555</v>
      </c>
      <c r="D1906">
        <v>154.4</v>
      </c>
      <c r="E1906" s="7">
        <v>43880.385416666664</v>
      </c>
      <c r="F1906">
        <v>20.2</v>
      </c>
      <c r="G1906" s="8">
        <v>-0.86919999999999997</v>
      </c>
      <c r="H1906">
        <v>-100707.92</v>
      </c>
      <c r="I1906" s="8">
        <v>-0.88049999999999995</v>
      </c>
      <c r="J1906">
        <v>740.79359999999997</v>
      </c>
      <c r="K1906">
        <v>114378.52</v>
      </c>
      <c r="L1906">
        <v>12774996.859999999</v>
      </c>
      <c r="M1906">
        <v>65</v>
      </c>
      <c r="N1906">
        <v>-1549.35</v>
      </c>
      <c r="O1906" s="8">
        <v>-0.86919999999999997</v>
      </c>
      <c r="P1906" s="8">
        <v>0.54790000000000005</v>
      </c>
      <c r="Q1906" t="s">
        <v>610</v>
      </c>
      <c r="S1906" s="2">
        <v>43879</v>
      </c>
      <c r="T1906" t="s">
        <v>807</v>
      </c>
      <c r="U1906">
        <v>154.4</v>
      </c>
      <c r="V1906">
        <v>20.2</v>
      </c>
      <c r="W1906">
        <f t="shared" si="332"/>
        <v>22057515.894034017</v>
      </c>
      <c r="X1906">
        <f t="shared" si="334"/>
        <v>55143.78973508504</v>
      </c>
      <c r="Y1906">
        <f t="shared" si="324"/>
        <v>350</v>
      </c>
      <c r="Z1906">
        <f t="shared" si="325"/>
        <v>-47581.100000000006</v>
      </c>
      <c r="AA1906" t="str">
        <f t="shared" si="326"/>
        <v/>
      </c>
      <c r="AB1906" s="9" t="str">
        <f>IFERROR(AA1906/MAX($A$3:AA1906)-1,"")</f>
        <v/>
      </c>
      <c r="AG1906" s="2">
        <f t="shared" si="333"/>
        <v>44426</v>
      </c>
      <c r="AH1906">
        <v>26980641.827268321</v>
      </c>
      <c r="AI1906" s="9">
        <f>AH1906/MAX($AH$2:AH1906)-1</f>
        <v>-3.7667997489512439E-2</v>
      </c>
      <c r="AJ1906" s="29">
        <f t="shared" si="327"/>
        <v>1</v>
      </c>
      <c r="AK1906" s="29">
        <f t="shared" si="328"/>
        <v>1</v>
      </c>
      <c r="AL1906" s="30">
        <f t="shared" si="331"/>
        <v>2</v>
      </c>
      <c r="AM1906" s="30">
        <f t="shared" si="329"/>
        <v>2369</v>
      </c>
      <c r="AN1906" s="31">
        <f t="shared" ca="1" si="330"/>
        <v>-3.7667997489512439E-2</v>
      </c>
      <c r="AV1906" t="s">
        <v>807</v>
      </c>
      <c r="AW1906" t="s">
        <v>31</v>
      </c>
      <c r="AX1906" s="7">
        <v>43879.430555555555</v>
      </c>
      <c r="AY1906">
        <v>154.4</v>
      </c>
      <c r="AZ1906" s="7">
        <v>43880.385416666664</v>
      </c>
      <c r="BA1906">
        <v>20.2</v>
      </c>
      <c r="BB1906" s="8">
        <v>-0.86919999999999997</v>
      </c>
      <c r="BC1906">
        <v>-100707.92</v>
      </c>
      <c r="BD1906" s="8">
        <v>-0.88049999999999995</v>
      </c>
      <c r="BE1906">
        <v>740.79359999999997</v>
      </c>
      <c r="BF1906">
        <v>114378.52</v>
      </c>
      <c r="BG1906">
        <v>12774996.859999999</v>
      </c>
      <c r="BH1906">
        <v>65</v>
      </c>
      <c r="BI1906">
        <v>-1549.35</v>
      </c>
      <c r="BJ1906" s="8">
        <v>-0.86919999999999997</v>
      </c>
      <c r="BK1906" s="8">
        <v>0.54790000000000005</v>
      </c>
      <c r="BL1906" t="s">
        <v>610</v>
      </c>
    </row>
    <row r="1907" spans="1:64" x14ac:dyDescent="0.45">
      <c r="A1907" t="s">
        <v>807</v>
      </c>
      <c r="B1907" t="s">
        <v>31</v>
      </c>
      <c r="C1907" s="7">
        <v>43879.444444444445</v>
      </c>
      <c r="D1907">
        <v>195.95</v>
      </c>
      <c r="E1907" s="7">
        <v>43880.388888888891</v>
      </c>
      <c r="F1907">
        <v>18.399999999999999</v>
      </c>
      <c r="G1907" s="8">
        <v>-0.90610000000000002</v>
      </c>
      <c r="H1907">
        <v>-97128.03</v>
      </c>
      <c r="I1907" s="8">
        <v>-0.91700000000000004</v>
      </c>
      <c r="J1907">
        <v>540.52059999999994</v>
      </c>
      <c r="K1907">
        <v>105915</v>
      </c>
      <c r="L1907">
        <v>11085872.57</v>
      </c>
      <c r="M1907">
        <v>62</v>
      </c>
      <c r="N1907">
        <v>-1566.58</v>
      </c>
      <c r="O1907" s="8">
        <v>-0.94589999999999996</v>
      </c>
      <c r="P1907" s="8">
        <v>0.21970000000000001</v>
      </c>
      <c r="Q1907" t="s">
        <v>610</v>
      </c>
      <c r="S1907" s="2">
        <v>43879</v>
      </c>
      <c r="T1907" t="s">
        <v>807</v>
      </c>
      <c r="U1907">
        <v>195.95</v>
      </c>
      <c r="V1907">
        <v>18.399999999999999</v>
      </c>
      <c r="W1907">
        <f t="shared" si="332"/>
        <v>22057515.894034017</v>
      </c>
      <c r="X1907">
        <f t="shared" si="334"/>
        <v>55143.78973508504</v>
      </c>
      <c r="Y1907">
        <f t="shared" si="324"/>
        <v>275</v>
      </c>
      <c r="Z1907">
        <f t="shared" si="325"/>
        <v>-49415.712499999994</v>
      </c>
      <c r="AA1907" t="str">
        <f t="shared" si="326"/>
        <v/>
      </c>
      <c r="AB1907" s="9" t="str">
        <f>IFERROR(AA1907/MAX($A$3:AA1907)-1,"")</f>
        <v/>
      </c>
      <c r="AG1907" s="2">
        <f t="shared" si="333"/>
        <v>44427</v>
      </c>
      <c r="AH1907">
        <v>26980641.827268321</v>
      </c>
      <c r="AI1907" s="9">
        <f>AH1907/MAX($AH$2:AH1907)-1</f>
        <v>-3.7667997489512439E-2</v>
      </c>
      <c r="AJ1907" s="29">
        <f t="shared" si="327"/>
        <v>1</v>
      </c>
      <c r="AK1907" s="29">
        <f t="shared" si="328"/>
        <v>1</v>
      </c>
      <c r="AL1907" s="30">
        <f t="shared" si="331"/>
        <v>2</v>
      </c>
      <c r="AM1907" s="30">
        <f t="shared" si="329"/>
        <v>2369</v>
      </c>
      <c r="AN1907" s="31">
        <f t="shared" ca="1" si="330"/>
        <v>-3.7667997489512439E-2</v>
      </c>
      <c r="AV1907" t="s">
        <v>807</v>
      </c>
      <c r="AW1907" t="s">
        <v>31</v>
      </c>
      <c r="AX1907" s="7">
        <v>43879.444444444445</v>
      </c>
      <c r="AY1907">
        <v>195.95</v>
      </c>
      <c r="AZ1907" s="7">
        <v>43880.388888888891</v>
      </c>
      <c r="BA1907">
        <v>18.399999999999999</v>
      </c>
      <c r="BB1907" s="8">
        <v>-0.90610000000000002</v>
      </c>
      <c r="BC1907">
        <v>-97128.03</v>
      </c>
      <c r="BD1907" s="8">
        <v>-0.91700000000000004</v>
      </c>
      <c r="BE1907">
        <v>540.52059999999994</v>
      </c>
      <c r="BF1907">
        <v>105915</v>
      </c>
      <c r="BG1907">
        <v>11085872.57</v>
      </c>
      <c r="BH1907">
        <v>62</v>
      </c>
      <c r="BI1907">
        <v>-1566.58</v>
      </c>
      <c r="BJ1907" s="8">
        <v>-0.94589999999999996</v>
      </c>
      <c r="BK1907" s="8">
        <v>0.21970000000000001</v>
      </c>
      <c r="BL1907" t="s">
        <v>610</v>
      </c>
    </row>
    <row r="1908" spans="1:64" x14ac:dyDescent="0.45">
      <c r="A1908" t="s">
        <v>806</v>
      </c>
      <c r="B1908" t="s">
        <v>31</v>
      </c>
      <c r="C1908" s="7">
        <v>43879.503472222219</v>
      </c>
      <c r="D1908">
        <v>150</v>
      </c>
      <c r="E1908" s="7">
        <v>43880.388888888891</v>
      </c>
      <c r="F1908">
        <v>13.5</v>
      </c>
      <c r="G1908" s="8">
        <v>-0.91</v>
      </c>
      <c r="H1908">
        <v>-97500.51</v>
      </c>
      <c r="I1908" s="8">
        <v>-0.92090000000000005</v>
      </c>
      <c r="J1908">
        <v>705.83500000000004</v>
      </c>
      <c r="K1908">
        <v>105875.24</v>
      </c>
      <c r="L1908">
        <v>10988372.060000001</v>
      </c>
      <c r="M1908">
        <v>45</v>
      </c>
      <c r="N1908">
        <v>-2166.6799999999998</v>
      </c>
      <c r="O1908" s="8">
        <v>-0.96630000000000005</v>
      </c>
      <c r="P1908" s="8">
        <v>0.23330000000000001</v>
      </c>
      <c r="Q1908" t="s">
        <v>610</v>
      </c>
      <c r="S1908" s="2">
        <v>43879</v>
      </c>
      <c r="T1908" t="s">
        <v>806</v>
      </c>
      <c r="U1908">
        <v>150</v>
      </c>
      <c r="V1908">
        <v>13.5</v>
      </c>
      <c r="W1908">
        <f t="shared" si="332"/>
        <v>22057515.894034017</v>
      </c>
      <c r="X1908">
        <f t="shared" si="334"/>
        <v>55143.78973508504</v>
      </c>
      <c r="Y1908">
        <f t="shared" si="324"/>
        <v>375</v>
      </c>
      <c r="Z1908">
        <f t="shared" si="325"/>
        <v>-51800.625</v>
      </c>
      <c r="AA1908" t="str">
        <f t="shared" si="326"/>
        <v/>
      </c>
      <c r="AB1908" s="9" t="str">
        <f>IFERROR(AA1908/MAX($A$3:AA1908)-1,"")</f>
        <v/>
      </c>
      <c r="AG1908" s="2">
        <f t="shared" si="333"/>
        <v>44428</v>
      </c>
      <c r="AH1908">
        <v>26969124.927268323</v>
      </c>
      <c r="AI1908" s="9">
        <f>AH1908/MAX($AH$2:AH1908)-1</f>
        <v>-3.8078776503246314E-2</v>
      </c>
      <c r="AJ1908" s="29">
        <f t="shared" si="327"/>
        <v>1</v>
      </c>
      <c r="AK1908" s="29">
        <f t="shared" si="328"/>
        <v>1</v>
      </c>
      <c r="AL1908" s="30">
        <f t="shared" si="331"/>
        <v>2</v>
      </c>
      <c r="AM1908" s="30">
        <f t="shared" si="329"/>
        <v>2369</v>
      </c>
      <c r="AN1908" s="31">
        <f t="shared" ca="1" si="330"/>
        <v>-3.8078776503246314E-2</v>
      </c>
      <c r="AV1908" t="s">
        <v>806</v>
      </c>
      <c r="AW1908" t="s">
        <v>31</v>
      </c>
      <c r="AX1908" s="7">
        <v>43879.503472222219</v>
      </c>
      <c r="AY1908">
        <v>150</v>
      </c>
      <c r="AZ1908" s="7">
        <v>43880.388888888891</v>
      </c>
      <c r="BA1908">
        <v>13.5</v>
      </c>
      <c r="BB1908" s="8">
        <v>-0.91</v>
      </c>
      <c r="BC1908">
        <v>-97500.51</v>
      </c>
      <c r="BD1908" s="8">
        <v>-0.92090000000000005</v>
      </c>
      <c r="BE1908">
        <v>705.83500000000004</v>
      </c>
      <c r="BF1908">
        <v>105875.24</v>
      </c>
      <c r="BG1908">
        <v>10988372.060000001</v>
      </c>
      <c r="BH1908">
        <v>45</v>
      </c>
      <c r="BI1908">
        <v>-2166.6799999999998</v>
      </c>
      <c r="BJ1908" s="8">
        <v>-0.96630000000000005</v>
      </c>
      <c r="BK1908" s="8">
        <v>0.23330000000000001</v>
      </c>
      <c r="BL1908" t="s">
        <v>610</v>
      </c>
    </row>
    <row r="1909" spans="1:64" x14ac:dyDescent="0.45">
      <c r="A1909" t="s">
        <v>806</v>
      </c>
      <c r="B1909" t="s">
        <v>31</v>
      </c>
      <c r="C1909" s="7">
        <v>43879.503472222219</v>
      </c>
      <c r="D1909">
        <v>150</v>
      </c>
      <c r="E1909" s="7">
        <v>43880.385416666664</v>
      </c>
      <c r="F1909">
        <v>14.55</v>
      </c>
      <c r="G1909" s="8">
        <v>-0.90300000000000002</v>
      </c>
      <c r="H1909">
        <v>-104630.81</v>
      </c>
      <c r="I1909" s="8">
        <v>-0.91400000000000003</v>
      </c>
      <c r="J1909">
        <v>763.19650000000001</v>
      </c>
      <c r="K1909">
        <v>114479.48</v>
      </c>
      <c r="L1909">
        <v>12670366.050000001</v>
      </c>
      <c r="M1909">
        <v>44</v>
      </c>
      <c r="N1909">
        <v>-2377.9699999999998</v>
      </c>
      <c r="O1909" s="8">
        <v>-0.90300000000000002</v>
      </c>
      <c r="P1909" s="8">
        <v>0.23330000000000001</v>
      </c>
      <c r="Q1909" t="s">
        <v>610</v>
      </c>
      <c r="S1909" s="2">
        <v>43879</v>
      </c>
      <c r="T1909" t="s">
        <v>806</v>
      </c>
      <c r="U1909">
        <v>150</v>
      </c>
      <c r="V1909">
        <v>14.55</v>
      </c>
      <c r="W1909">
        <f t="shared" si="332"/>
        <v>22057515.894034017</v>
      </c>
      <c r="X1909">
        <f t="shared" si="334"/>
        <v>55143.78973508504</v>
      </c>
      <c r="Y1909">
        <f t="shared" si="324"/>
        <v>375</v>
      </c>
      <c r="Z1909">
        <f t="shared" si="325"/>
        <v>-51410.812499999993</v>
      </c>
      <c r="AA1909">
        <f t="shared" si="326"/>
        <v>21857307.644034017</v>
      </c>
      <c r="AB1909" s="9">
        <f>IFERROR(AA1909/MAX($A$3:AA1909)-1,"")</f>
        <v>-9.076645392065763E-3</v>
      </c>
      <c r="AG1909" s="2">
        <f t="shared" si="333"/>
        <v>44429</v>
      </c>
      <c r="AH1909">
        <v>26969124.927268323</v>
      </c>
      <c r="AI1909" s="9">
        <f>AH1909/MAX($AH$2:AH1909)-1</f>
        <v>-3.8078776503246314E-2</v>
      </c>
      <c r="AJ1909" s="29">
        <f t="shared" si="327"/>
        <v>1</v>
      </c>
      <c r="AK1909" s="29">
        <f t="shared" si="328"/>
        <v>1</v>
      </c>
      <c r="AL1909" s="30">
        <f t="shared" si="331"/>
        <v>2</v>
      </c>
      <c r="AM1909" s="30">
        <f t="shared" si="329"/>
        <v>2369</v>
      </c>
      <c r="AN1909" s="31">
        <f t="shared" ca="1" si="330"/>
        <v>-3.8078776503246314E-2</v>
      </c>
      <c r="AV1909" t="s">
        <v>806</v>
      </c>
      <c r="AW1909" t="s">
        <v>31</v>
      </c>
      <c r="AX1909" s="7">
        <v>43879.503472222219</v>
      </c>
      <c r="AY1909">
        <v>150</v>
      </c>
      <c r="AZ1909" s="7">
        <v>43880.385416666664</v>
      </c>
      <c r="BA1909">
        <v>14.55</v>
      </c>
      <c r="BB1909" s="8">
        <v>-0.90300000000000002</v>
      </c>
      <c r="BC1909">
        <v>-104630.81</v>
      </c>
      <c r="BD1909" s="8">
        <v>-0.91400000000000003</v>
      </c>
      <c r="BE1909">
        <v>763.19650000000001</v>
      </c>
      <c r="BF1909">
        <v>114479.48</v>
      </c>
      <c r="BG1909">
        <v>12670366.050000001</v>
      </c>
      <c r="BH1909">
        <v>44</v>
      </c>
      <c r="BI1909">
        <v>-2377.9699999999998</v>
      </c>
      <c r="BJ1909" s="8">
        <v>-0.90300000000000002</v>
      </c>
      <c r="BK1909" s="8">
        <v>0.23330000000000001</v>
      </c>
      <c r="BL1909" t="s">
        <v>610</v>
      </c>
    </row>
    <row r="1910" spans="1:64" x14ac:dyDescent="0.45">
      <c r="A1910" t="s">
        <v>812</v>
      </c>
      <c r="B1910" t="s">
        <v>31</v>
      </c>
      <c r="C1910" s="7">
        <v>43880.395833333336</v>
      </c>
      <c r="D1910">
        <v>152.19999999999999</v>
      </c>
      <c r="E1910" s="7">
        <v>43881.385416666664</v>
      </c>
      <c r="F1910">
        <v>65.75</v>
      </c>
      <c r="G1910" s="8">
        <v>-0.56799999999999995</v>
      </c>
      <c r="H1910">
        <v>-66007.33</v>
      </c>
      <c r="I1910" s="8">
        <v>-0.58230000000000004</v>
      </c>
      <c r="J1910">
        <v>744.75580000000002</v>
      </c>
      <c r="K1910">
        <v>113351.83</v>
      </c>
      <c r="L1910">
        <v>12604358.720000001</v>
      </c>
      <c r="M1910">
        <v>75</v>
      </c>
      <c r="N1910">
        <v>-880.1</v>
      </c>
      <c r="O1910" s="8">
        <v>-0.67810000000000004</v>
      </c>
      <c r="P1910" s="8">
        <v>0.17610000000000001</v>
      </c>
      <c r="Q1910" t="s">
        <v>610</v>
      </c>
      <c r="S1910" s="2">
        <v>43880</v>
      </c>
      <c r="T1910" t="s">
        <v>812</v>
      </c>
      <c r="U1910">
        <v>152.19999999999999</v>
      </c>
      <c r="V1910">
        <v>65.75</v>
      </c>
      <c r="W1910">
        <f t="shared" si="332"/>
        <v>21857307.644034017</v>
      </c>
      <c r="X1910">
        <f t="shared" si="334"/>
        <v>54643.269110085042</v>
      </c>
      <c r="Y1910">
        <f t="shared" si="324"/>
        <v>350</v>
      </c>
      <c r="Z1910">
        <f t="shared" si="325"/>
        <v>-31020.324999999993</v>
      </c>
      <c r="AA1910" t="str">
        <f t="shared" si="326"/>
        <v/>
      </c>
      <c r="AB1910" s="9" t="str">
        <f>IFERROR(AA1910/MAX($A$3:AA1910)-1,"")</f>
        <v/>
      </c>
      <c r="AG1910" s="2">
        <f t="shared" si="333"/>
        <v>44430</v>
      </c>
      <c r="AH1910">
        <v>26969124.927268323</v>
      </c>
      <c r="AI1910" s="9">
        <f>AH1910/MAX($AH$2:AH1910)-1</f>
        <v>-3.8078776503246314E-2</v>
      </c>
      <c r="AJ1910" s="29">
        <f t="shared" si="327"/>
        <v>1</v>
      </c>
      <c r="AK1910" s="29">
        <f t="shared" si="328"/>
        <v>1</v>
      </c>
      <c r="AL1910" s="30">
        <f t="shared" si="331"/>
        <v>2</v>
      </c>
      <c r="AM1910" s="30">
        <f t="shared" si="329"/>
        <v>2369</v>
      </c>
      <c r="AN1910" s="31">
        <f t="shared" ca="1" si="330"/>
        <v>-3.8078776503246314E-2</v>
      </c>
      <c r="AV1910" t="s">
        <v>812</v>
      </c>
      <c r="AW1910" t="s">
        <v>31</v>
      </c>
      <c r="AX1910" s="7">
        <v>43880.395833333336</v>
      </c>
      <c r="AY1910">
        <v>152.19999999999999</v>
      </c>
      <c r="AZ1910" s="7">
        <v>43881.385416666664</v>
      </c>
      <c r="BA1910">
        <v>65.75</v>
      </c>
      <c r="BB1910" s="8">
        <v>-0.56799999999999995</v>
      </c>
      <c r="BC1910">
        <v>-66007.33</v>
      </c>
      <c r="BD1910" s="8">
        <v>-0.58230000000000004</v>
      </c>
      <c r="BE1910">
        <v>744.75580000000002</v>
      </c>
      <c r="BF1910">
        <v>113351.83</v>
      </c>
      <c r="BG1910">
        <v>12604358.720000001</v>
      </c>
      <c r="BH1910">
        <v>75</v>
      </c>
      <c r="BI1910">
        <v>-880.1</v>
      </c>
      <c r="BJ1910" s="8">
        <v>-0.67810000000000004</v>
      </c>
      <c r="BK1910" s="8">
        <v>0.17610000000000001</v>
      </c>
      <c r="BL1910" t="s">
        <v>610</v>
      </c>
    </row>
    <row r="1911" spans="1:64" x14ac:dyDescent="0.45">
      <c r="A1911" t="s">
        <v>812</v>
      </c>
      <c r="B1911" t="s">
        <v>31</v>
      </c>
      <c r="C1911" s="7">
        <v>43880.416666666664</v>
      </c>
      <c r="D1911">
        <v>132.75</v>
      </c>
      <c r="E1911" s="7">
        <v>43881.388888888891</v>
      </c>
      <c r="F1911">
        <v>30.35</v>
      </c>
      <c r="G1911" s="8">
        <v>-0.77139999999999997</v>
      </c>
      <c r="H1911">
        <v>-82238.84</v>
      </c>
      <c r="I1911" s="8">
        <v>-0.78369999999999995</v>
      </c>
      <c r="J1911">
        <v>790.52250000000004</v>
      </c>
      <c r="K1911">
        <v>104941.86</v>
      </c>
      <c r="L1911">
        <v>10906133.220000001</v>
      </c>
      <c r="M1911">
        <v>70</v>
      </c>
      <c r="N1911">
        <v>-1174.8399999999999</v>
      </c>
      <c r="O1911" s="8">
        <v>-0.77139999999999997</v>
      </c>
      <c r="P1911" s="8">
        <v>0.27979999999999999</v>
      </c>
      <c r="Q1911" t="s">
        <v>610</v>
      </c>
      <c r="S1911" s="2">
        <v>43880</v>
      </c>
      <c r="T1911" t="s">
        <v>812</v>
      </c>
      <c r="U1911">
        <v>132.75</v>
      </c>
      <c r="V1911">
        <v>30.35</v>
      </c>
      <c r="W1911">
        <f t="shared" si="332"/>
        <v>21857307.644034017</v>
      </c>
      <c r="X1911">
        <f t="shared" si="334"/>
        <v>54643.269110085042</v>
      </c>
      <c r="Y1911">
        <f t="shared" si="324"/>
        <v>400</v>
      </c>
      <c r="Z1911">
        <f t="shared" si="325"/>
        <v>-41612.400000000001</v>
      </c>
      <c r="AA1911">
        <f t="shared" si="326"/>
        <v>21784674.919034015</v>
      </c>
      <c r="AB1911" s="9">
        <f>IFERROR(AA1911/MAX($A$3:AA1911)-1,"")</f>
        <v>-1.2369524125506737E-2</v>
      </c>
      <c r="AG1911" s="2">
        <f t="shared" si="333"/>
        <v>44431</v>
      </c>
      <c r="AH1911">
        <v>26885172.814768322</v>
      </c>
      <c r="AI1911" s="9">
        <f>AH1911/MAX($AH$2:AH1911)-1</f>
        <v>-4.1073138351801708E-2</v>
      </c>
      <c r="AJ1911" s="29">
        <f t="shared" si="327"/>
        <v>1</v>
      </c>
      <c r="AK1911" s="29">
        <f t="shared" si="328"/>
        <v>1</v>
      </c>
      <c r="AL1911" s="30">
        <f t="shared" si="331"/>
        <v>2</v>
      </c>
      <c r="AM1911" s="30">
        <f t="shared" si="329"/>
        <v>2369</v>
      </c>
      <c r="AN1911" s="31">
        <f t="shared" ca="1" si="330"/>
        <v>-4.1073138351801708E-2</v>
      </c>
      <c r="AV1911" t="s">
        <v>812</v>
      </c>
      <c r="AW1911" t="s">
        <v>31</v>
      </c>
      <c r="AX1911" s="7">
        <v>43880.416666666664</v>
      </c>
      <c r="AY1911">
        <v>132.75</v>
      </c>
      <c r="AZ1911" s="7">
        <v>43881.388888888891</v>
      </c>
      <c r="BA1911">
        <v>30.35</v>
      </c>
      <c r="BB1911" s="8">
        <v>-0.77139999999999997</v>
      </c>
      <c r="BC1911">
        <v>-82238.84</v>
      </c>
      <c r="BD1911" s="8">
        <v>-0.78369999999999995</v>
      </c>
      <c r="BE1911">
        <v>790.52250000000004</v>
      </c>
      <c r="BF1911">
        <v>104941.86</v>
      </c>
      <c r="BG1911">
        <v>10906133.220000001</v>
      </c>
      <c r="BH1911">
        <v>70</v>
      </c>
      <c r="BI1911">
        <v>-1174.8399999999999</v>
      </c>
      <c r="BJ1911" s="8">
        <v>-0.77139999999999997</v>
      </c>
      <c r="BK1911" s="8">
        <v>0.27979999999999999</v>
      </c>
      <c r="BL1911" t="s">
        <v>610</v>
      </c>
    </row>
    <row r="1912" spans="1:64" x14ac:dyDescent="0.45">
      <c r="A1912" t="s">
        <v>1185</v>
      </c>
      <c r="B1912" t="s">
        <v>31</v>
      </c>
      <c r="C1912" s="7">
        <v>43881.451388888891</v>
      </c>
      <c r="D1912">
        <v>239.55</v>
      </c>
      <c r="E1912" s="7">
        <v>43881.635416666664</v>
      </c>
      <c r="F1912">
        <v>220.75</v>
      </c>
      <c r="G1912" s="8">
        <v>-7.85E-2</v>
      </c>
      <c r="H1912">
        <v>-10212.19</v>
      </c>
      <c r="I1912" s="8">
        <v>-9.7699999999999995E-2</v>
      </c>
      <c r="J1912">
        <v>436.36259999999999</v>
      </c>
      <c r="K1912">
        <v>104530.66</v>
      </c>
      <c r="L1912">
        <v>10895921.02</v>
      </c>
      <c r="M1912">
        <v>54</v>
      </c>
      <c r="N1912">
        <v>-189.11</v>
      </c>
      <c r="O1912" s="8">
        <v>-0.22289999999999999</v>
      </c>
      <c r="P1912" s="8">
        <v>0.2419</v>
      </c>
      <c r="Q1912" t="s">
        <v>610</v>
      </c>
      <c r="S1912" s="2">
        <v>43881</v>
      </c>
      <c r="T1912" t="s">
        <v>1185</v>
      </c>
      <c r="U1912">
        <v>239.55</v>
      </c>
      <c r="V1912">
        <v>220.75</v>
      </c>
      <c r="W1912">
        <f t="shared" si="332"/>
        <v>21784674.919034015</v>
      </c>
      <c r="X1912">
        <f t="shared" si="334"/>
        <v>54461.687297585042</v>
      </c>
      <c r="Y1912">
        <f t="shared" si="324"/>
        <v>225</v>
      </c>
      <c r="Z1912">
        <f t="shared" si="325"/>
        <v>-5265.6750000000047</v>
      </c>
      <c r="AA1912" t="str">
        <f t="shared" si="326"/>
        <v/>
      </c>
      <c r="AB1912" s="9" t="str">
        <f>IFERROR(AA1912/MAX($A$3:AA1912)-1,"")</f>
        <v/>
      </c>
      <c r="AG1912" s="2">
        <f t="shared" si="333"/>
        <v>44432</v>
      </c>
      <c r="AH1912">
        <v>27222956.83976832</v>
      </c>
      <c r="AI1912" s="9">
        <f>AH1912/MAX($AH$2:AH1912)-1</f>
        <v>-2.9025227139186538E-2</v>
      </c>
      <c r="AJ1912" s="29">
        <f t="shared" si="327"/>
        <v>1</v>
      </c>
      <c r="AK1912" s="29">
        <f t="shared" si="328"/>
        <v>1</v>
      </c>
      <c r="AL1912" s="30">
        <f t="shared" si="331"/>
        <v>2</v>
      </c>
      <c r="AM1912" s="30">
        <f t="shared" si="329"/>
        <v>2369</v>
      </c>
      <c r="AN1912" s="31">
        <f t="shared" ca="1" si="330"/>
        <v>-2.9025227139186538E-2</v>
      </c>
      <c r="AV1912" t="s">
        <v>1185</v>
      </c>
      <c r="AW1912" t="s">
        <v>31</v>
      </c>
      <c r="AX1912" s="7">
        <v>43881.451388888891</v>
      </c>
      <c r="AY1912">
        <v>239.55</v>
      </c>
      <c r="AZ1912" s="7">
        <v>43881.635416666664</v>
      </c>
      <c r="BA1912">
        <v>220.75</v>
      </c>
      <c r="BB1912" s="8">
        <v>-7.85E-2</v>
      </c>
      <c r="BC1912">
        <v>-10212.19</v>
      </c>
      <c r="BD1912" s="8">
        <v>-9.7699999999999995E-2</v>
      </c>
      <c r="BE1912">
        <v>436.36259999999999</v>
      </c>
      <c r="BF1912">
        <v>104530.66</v>
      </c>
      <c r="BG1912">
        <v>10895921.02</v>
      </c>
      <c r="BH1912">
        <v>54</v>
      </c>
      <c r="BI1912">
        <v>-189.11</v>
      </c>
      <c r="BJ1912" s="8">
        <v>-0.22289999999999999</v>
      </c>
      <c r="BK1912" s="8">
        <v>0.2419</v>
      </c>
      <c r="BL1912" t="s">
        <v>610</v>
      </c>
    </row>
    <row r="1913" spans="1:64" x14ac:dyDescent="0.45">
      <c r="A1913" t="s">
        <v>828</v>
      </c>
      <c r="B1913" t="s">
        <v>31</v>
      </c>
      <c r="C1913" s="7">
        <v>43881.451388888891</v>
      </c>
      <c r="D1913">
        <v>51.05</v>
      </c>
      <c r="E1913" s="7">
        <v>43881.635416666664</v>
      </c>
      <c r="F1913">
        <v>0.35</v>
      </c>
      <c r="G1913" s="8">
        <v>-0.99309999999999998</v>
      </c>
      <c r="H1913">
        <v>-113384.88</v>
      </c>
      <c r="I1913" s="8">
        <v>-1.0032000000000001</v>
      </c>
      <c r="J1913">
        <v>2213.9430000000002</v>
      </c>
      <c r="K1913">
        <v>113021.8</v>
      </c>
      <c r="L1913">
        <v>12490973.83</v>
      </c>
      <c r="M1913">
        <v>54</v>
      </c>
      <c r="N1913">
        <v>-2099.7199999999998</v>
      </c>
      <c r="O1913" s="8">
        <v>-0.99309999999999998</v>
      </c>
      <c r="P1913" s="8">
        <v>0.93540000000000001</v>
      </c>
      <c r="Q1913" t="s">
        <v>610</v>
      </c>
      <c r="S1913" s="2">
        <v>43881</v>
      </c>
      <c r="T1913" t="s">
        <v>828</v>
      </c>
      <c r="U1913">
        <v>51.05</v>
      </c>
      <c r="V1913">
        <v>0.35</v>
      </c>
      <c r="W1913">
        <f t="shared" si="332"/>
        <v>21784674.919034015</v>
      </c>
      <c r="X1913">
        <f t="shared" si="334"/>
        <v>54461.687297585042</v>
      </c>
      <c r="Y1913">
        <f t="shared" si="324"/>
        <v>1075</v>
      </c>
      <c r="Z1913">
        <f t="shared" si="325"/>
        <v>-55055.049999999996</v>
      </c>
      <c r="AA1913" t="str">
        <f t="shared" si="326"/>
        <v/>
      </c>
      <c r="AB1913" s="9" t="str">
        <f>IFERROR(AA1913/MAX($A$3:AA1913)-1,"")</f>
        <v/>
      </c>
      <c r="AG1913" s="2">
        <f t="shared" si="333"/>
        <v>44433</v>
      </c>
      <c r="AH1913">
        <v>27228342.91476832</v>
      </c>
      <c r="AI1913" s="9">
        <f>AH1913/MAX($AH$2:AH1913)-1</f>
        <v>-2.8833119317081879E-2</v>
      </c>
      <c r="AJ1913" s="29">
        <f t="shared" si="327"/>
        <v>1</v>
      </c>
      <c r="AK1913" s="29">
        <f t="shared" si="328"/>
        <v>1</v>
      </c>
      <c r="AL1913" s="30">
        <f t="shared" si="331"/>
        <v>2</v>
      </c>
      <c r="AM1913" s="30">
        <f t="shared" si="329"/>
        <v>2369</v>
      </c>
      <c r="AN1913" s="31">
        <f t="shared" ca="1" si="330"/>
        <v>-2.8833119317081879E-2</v>
      </c>
      <c r="AV1913" t="s">
        <v>828</v>
      </c>
      <c r="AW1913" t="s">
        <v>31</v>
      </c>
      <c r="AX1913" s="7">
        <v>43881.451388888891</v>
      </c>
      <c r="AY1913">
        <v>51.05</v>
      </c>
      <c r="AZ1913" s="7">
        <v>43881.635416666664</v>
      </c>
      <c r="BA1913">
        <v>0.35</v>
      </c>
      <c r="BB1913" s="8">
        <v>-0.99309999999999998</v>
      </c>
      <c r="BC1913">
        <v>-113384.88</v>
      </c>
      <c r="BD1913" s="8">
        <v>-1.0032000000000001</v>
      </c>
      <c r="BE1913">
        <v>2213.9430000000002</v>
      </c>
      <c r="BF1913">
        <v>113021.8</v>
      </c>
      <c r="BG1913">
        <v>12490973.83</v>
      </c>
      <c r="BH1913">
        <v>54</v>
      </c>
      <c r="BI1913">
        <v>-2099.7199999999998</v>
      </c>
      <c r="BJ1913" s="8">
        <v>-0.99309999999999998</v>
      </c>
      <c r="BK1913" s="8">
        <v>0.93540000000000001</v>
      </c>
      <c r="BL1913" t="s">
        <v>610</v>
      </c>
    </row>
    <row r="1914" spans="1:64" x14ac:dyDescent="0.45">
      <c r="A1914" t="s">
        <v>1223</v>
      </c>
      <c r="B1914" t="s">
        <v>31</v>
      </c>
      <c r="C1914" s="7">
        <v>43881.46875</v>
      </c>
      <c r="D1914">
        <v>226.9</v>
      </c>
      <c r="E1914" s="7">
        <v>43881.635416666664</v>
      </c>
      <c r="F1914">
        <v>176.05</v>
      </c>
      <c r="G1914" s="8">
        <v>-0.22409999999999999</v>
      </c>
      <c r="H1914">
        <v>-25291.66</v>
      </c>
      <c r="I1914" s="8">
        <v>-0.2419</v>
      </c>
      <c r="J1914">
        <v>460.85809999999998</v>
      </c>
      <c r="K1914">
        <v>104568.7</v>
      </c>
      <c r="L1914">
        <v>10870629.359999999</v>
      </c>
      <c r="M1914">
        <v>49</v>
      </c>
      <c r="N1914">
        <v>-516.16</v>
      </c>
      <c r="O1914" s="8">
        <v>-0.35189999999999999</v>
      </c>
      <c r="P1914" s="8">
        <v>7.7100000000000002E-2</v>
      </c>
      <c r="Q1914" t="s">
        <v>610</v>
      </c>
      <c r="S1914" s="2">
        <v>43881</v>
      </c>
      <c r="T1914" t="s">
        <v>1223</v>
      </c>
      <c r="U1914">
        <v>226.9</v>
      </c>
      <c r="V1914">
        <v>176.05</v>
      </c>
      <c r="W1914">
        <f t="shared" si="332"/>
        <v>21784674.919034015</v>
      </c>
      <c r="X1914">
        <f t="shared" si="334"/>
        <v>54461.687297585042</v>
      </c>
      <c r="Y1914">
        <f t="shared" si="324"/>
        <v>250</v>
      </c>
      <c r="Z1914">
        <f t="shared" si="325"/>
        <v>-13719.875000000002</v>
      </c>
      <c r="AA1914">
        <f t="shared" si="326"/>
        <v>21710634.319034014</v>
      </c>
      <c r="AB1914" s="9">
        <f>IFERROR(AA1914/MAX($A$3:AA1914)-1,"")</f>
        <v>-1.5726230309271783E-2</v>
      </c>
      <c r="AG1914" s="2">
        <f t="shared" si="333"/>
        <v>44434</v>
      </c>
      <c r="AH1914">
        <v>27160252.21476832</v>
      </c>
      <c r="AI1914" s="9">
        <f>AH1914/MAX($AH$2:AH1914)-1</f>
        <v>-3.126174425872863E-2</v>
      </c>
      <c r="AJ1914" s="29">
        <f t="shared" si="327"/>
        <v>1</v>
      </c>
      <c r="AK1914" s="29">
        <f t="shared" si="328"/>
        <v>1</v>
      </c>
      <c r="AL1914" s="30">
        <f t="shared" si="331"/>
        <v>2</v>
      </c>
      <c r="AM1914" s="30">
        <f t="shared" si="329"/>
        <v>2369</v>
      </c>
      <c r="AN1914" s="31">
        <f t="shared" ca="1" si="330"/>
        <v>-3.126174425872863E-2</v>
      </c>
      <c r="AV1914" t="s">
        <v>1223</v>
      </c>
      <c r="AW1914" t="s">
        <v>31</v>
      </c>
      <c r="AX1914" s="7">
        <v>43881.46875</v>
      </c>
      <c r="AY1914">
        <v>226.9</v>
      </c>
      <c r="AZ1914" s="7">
        <v>43881.635416666664</v>
      </c>
      <c r="BA1914">
        <v>176.05</v>
      </c>
      <c r="BB1914" s="8">
        <v>-0.22409999999999999</v>
      </c>
      <c r="BC1914">
        <v>-25291.66</v>
      </c>
      <c r="BD1914" s="8">
        <v>-0.2419</v>
      </c>
      <c r="BE1914">
        <v>460.85809999999998</v>
      </c>
      <c r="BF1914">
        <v>104568.7</v>
      </c>
      <c r="BG1914">
        <v>10870629.359999999</v>
      </c>
      <c r="BH1914">
        <v>49</v>
      </c>
      <c r="BI1914">
        <v>-516.16</v>
      </c>
      <c r="BJ1914" s="8">
        <v>-0.35189999999999999</v>
      </c>
      <c r="BK1914" s="8">
        <v>7.7100000000000002E-2</v>
      </c>
      <c r="BL1914" t="s">
        <v>610</v>
      </c>
    </row>
    <row r="1915" spans="1:64" x14ac:dyDescent="0.45">
      <c r="A1915" t="s">
        <v>783</v>
      </c>
      <c r="B1915" t="s">
        <v>31</v>
      </c>
      <c r="C1915" s="7">
        <v>43885.604166666664</v>
      </c>
      <c r="D1915">
        <v>245.85</v>
      </c>
      <c r="E1915" s="7">
        <v>43886.385416666664</v>
      </c>
      <c r="F1915">
        <v>271.55</v>
      </c>
      <c r="G1915" s="8">
        <v>0.1045</v>
      </c>
      <c r="H1915">
        <v>9388.85</v>
      </c>
      <c r="I1915" s="8">
        <v>8.3500000000000005E-2</v>
      </c>
      <c r="J1915">
        <v>457.41250000000002</v>
      </c>
      <c r="K1915">
        <v>112454.87</v>
      </c>
      <c r="L1915">
        <v>12500362.68</v>
      </c>
      <c r="M1915">
        <v>15</v>
      </c>
      <c r="N1915">
        <v>625.91999999999996</v>
      </c>
      <c r="O1915" s="8">
        <v>-9.8199999999999996E-2</v>
      </c>
      <c r="P1915" s="8">
        <v>0.24060000000000001</v>
      </c>
      <c r="Q1915" t="s">
        <v>610</v>
      </c>
      <c r="S1915" s="2">
        <v>43885</v>
      </c>
      <c r="T1915" t="s">
        <v>783</v>
      </c>
      <c r="U1915">
        <v>245.85</v>
      </c>
      <c r="V1915">
        <v>271.55</v>
      </c>
      <c r="W1915">
        <f t="shared" si="332"/>
        <v>21710634.319034014</v>
      </c>
      <c r="X1915">
        <f t="shared" si="334"/>
        <v>54276.585797585038</v>
      </c>
      <c r="Y1915">
        <f t="shared" si="324"/>
        <v>225</v>
      </c>
      <c r="Z1915">
        <f t="shared" si="325"/>
        <v>4618.3499999999958</v>
      </c>
      <c r="AA1915">
        <f t="shared" si="326"/>
        <v>21715252.669034015</v>
      </c>
      <c r="AB1915" s="9">
        <f>IFERROR(AA1915/MAX($A$3:AA1915)-1,"")</f>
        <v>-1.5516852697477823E-2</v>
      </c>
      <c r="AG1915" s="2">
        <f t="shared" si="333"/>
        <v>44435</v>
      </c>
      <c r="AH1915">
        <v>27160252.21476832</v>
      </c>
      <c r="AI1915" s="9">
        <f>AH1915/MAX($AH$2:AH1915)-1</f>
        <v>-3.126174425872863E-2</v>
      </c>
      <c r="AJ1915" s="29">
        <f t="shared" si="327"/>
        <v>1</v>
      </c>
      <c r="AK1915" s="29">
        <f t="shared" si="328"/>
        <v>1</v>
      </c>
      <c r="AL1915" s="30">
        <f t="shared" si="331"/>
        <v>2</v>
      </c>
      <c r="AM1915" s="30">
        <f t="shared" si="329"/>
        <v>2369</v>
      </c>
      <c r="AN1915" s="31">
        <f t="shared" ca="1" si="330"/>
        <v>-3.126174425872863E-2</v>
      </c>
      <c r="AV1915" t="s">
        <v>783</v>
      </c>
      <c r="AW1915" t="s">
        <v>31</v>
      </c>
      <c r="AX1915" s="7">
        <v>43885.604166666664</v>
      </c>
      <c r="AY1915">
        <v>245.85</v>
      </c>
      <c r="AZ1915" s="7">
        <v>43886.385416666664</v>
      </c>
      <c r="BA1915">
        <v>271.55</v>
      </c>
      <c r="BB1915" s="8">
        <v>0.1045</v>
      </c>
      <c r="BC1915">
        <v>9388.85</v>
      </c>
      <c r="BD1915" s="8">
        <v>8.3500000000000005E-2</v>
      </c>
      <c r="BE1915">
        <v>457.41250000000002</v>
      </c>
      <c r="BF1915">
        <v>112454.87</v>
      </c>
      <c r="BG1915">
        <v>12500362.68</v>
      </c>
      <c r="BH1915">
        <v>15</v>
      </c>
      <c r="BI1915">
        <v>625.91999999999996</v>
      </c>
      <c r="BJ1915" s="8">
        <v>-9.8199999999999996E-2</v>
      </c>
      <c r="BK1915" s="8">
        <v>0.24060000000000001</v>
      </c>
      <c r="BL1915" t="s">
        <v>610</v>
      </c>
    </row>
    <row r="1916" spans="1:64" x14ac:dyDescent="0.45">
      <c r="A1916" t="s">
        <v>810</v>
      </c>
      <c r="B1916" t="s">
        <v>31</v>
      </c>
      <c r="C1916" s="7">
        <v>43888.395833333336</v>
      </c>
      <c r="D1916">
        <v>100</v>
      </c>
      <c r="E1916" s="7">
        <v>43888.635416666664</v>
      </c>
      <c r="F1916">
        <v>0.25</v>
      </c>
      <c r="G1916" s="8">
        <v>-0.99750000000000005</v>
      </c>
      <c r="H1916">
        <v>-113348.4</v>
      </c>
      <c r="I1916" s="8">
        <v>-1.0075000000000001</v>
      </c>
      <c r="J1916">
        <v>1125.018</v>
      </c>
      <c r="K1916">
        <v>112501.82</v>
      </c>
      <c r="L1916">
        <v>12387014.289999999</v>
      </c>
      <c r="M1916">
        <v>70</v>
      </c>
      <c r="N1916">
        <v>-1619.26</v>
      </c>
      <c r="O1916" s="8">
        <v>-0.99850000000000005</v>
      </c>
      <c r="P1916" s="8">
        <v>0.88949999999999996</v>
      </c>
      <c r="Q1916" t="s">
        <v>610</v>
      </c>
      <c r="S1916" s="2">
        <v>43888</v>
      </c>
      <c r="T1916" t="s">
        <v>810</v>
      </c>
      <c r="U1916">
        <v>100</v>
      </c>
      <c r="V1916">
        <v>0.25</v>
      </c>
      <c r="W1916">
        <f t="shared" si="332"/>
        <v>21715252.669034015</v>
      </c>
      <c r="X1916">
        <f t="shared" si="334"/>
        <v>54288.131672585041</v>
      </c>
      <c r="Y1916">
        <f t="shared" si="324"/>
        <v>550</v>
      </c>
      <c r="Z1916">
        <f t="shared" si="325"/>
        <v>-55413.875</v>
      </c>
      <c r="AA1916" t="str">
        <f t="shared" si="326"/>
        <v/>
      </c>
      <c r="AB1916" s="9" t="str">
        <f>IFERROR(AA1916/MAX($A$3:AA1916)-1,"")</f>
        <v/>
      </c>
      <c r="AG1916" s="2">
        <f t="shared" si="333"/>
        <v>44436</v>
      </c>
      <c r="AH1916">
        <v>27160252.21476832</v>
      </c>
      <c r="AI1916" s="9">
        <f>AH1916/MAX($AH$2:AH1916)-1</f>
        <v>-3.126174425872863E-2</v>
      </c>
      <c r="AJ1916" s="29">
        <f t="shared" si="327"/>
        <v>1</v>
      </c>
      <c r="AK1916" s="29">
        <f t="shared" si="328"/>
        <v>1</v>
      </c>
      <c r="AL1916" s="30">
        <f t="shared" si="331"/>
        <v>2</v>
      </c>
      <c r="AM1916" s="30">
        <f t="shared" si="329"/>
        <v>2369</v>
      </c>
      <c r="AN1916" s="31">
        <f t="shared" ca="1" si="330"/>
        <v>-3.126174425872863E-2</v>
      </c>
      <c r="AV1916" t="s">
        <v>810</v>
      </c>
      <c r="AW1916" t="s">
        <v>31</v>
      </c>
      <c r="AX1916" s="7">
        <v>43888.395833333336</v>
      </c>
      <c r="AY1916">
        <v>100</v>
      </c>
      <c r="AZ1916" s="7">
        <v>43888.635416666664</v>
      </c>
      <c r="BA1916">
        <v>0.25</v>
      </c>
      <c r="BB1916" s="8">
        <v>-0.99750000000000005</v>
      </c>
      <c r="BC1916">
        <v>-113348.4</v>
      </c>
      <c r="BD1916" s="8">
        <v>-1.0075000000000001</v>
      </c>
      <c r="BE1916">
        <v>1125.018</v>
      </c>
      <c r="BF1916">
        <v>112501.82</v>
      </c>
      <c r="BG1916">
        <v>12387014.289999999</v>
      </c>
      <c r="BH1916">
        <v>70</v>
      </c>
      <c r="BI1916">
        <v>-1619.26</v>
      </c>
      <c r="BJ1916" s="8">
        <v>-0.99850000000000005</v>
      </c>
      <c r="BK1916" s="8">
        <v>0.88949999999999996</v>
      </c>
      <c r="BL1916" t="s">
        <v>610</v>
      </c>
    </row>
    <row r="1917" spans="1:64" x14ac:dyDescent="0.45">
      <c r="A1917" t="s">
        <v>1301</v>
      </c>
      <c r="B1917" t="s">
        <v>31</v>
      </c>
      <c r="C1917" s="7">
        <v>43888.416666666664</v>
      </c>
      <c r="D1917">
        <v>382.7</v>
      </c>
      <c r="E1917" s="7">
        <v>43889.388888888891</v>
      </c>
      <c r="F1917">
        <v>663.05</v>
      </c>
      <c r="G1917" s="8">
        <v>0.73260000000000003</v>
      </c>
      <c r="H1917">
        <v>73593.23</v>
      </c>
      <c r="I1917" s="8">
        <v>0.70520000000000005</v>
      </c>
      <c r="J1917">
        <v>272.67610000000002</v>
      </c>
      <c r="K1917">
        <v>104353.14</v>
      </c>
      <c r="L1917">
        <v>10944222.59</v>
      </c>
      <c r="M1917">
        <v>70</v>
      </c>
      <c r="N1917">
        <v>1051.33</v>
      </c>
      <c r="O1917" s="8">
        <v>-0.45879999999999999</v>
      </c>
      <c r="P1917" s="8">
        <v>0.77580000000000005</v>
      </c>
      <c r="Q1917" t="s">
        <v>610</v>
      </c>
      <c r="S1917" s="2">
        <v>43888</v>
      </c>
      <c r="T1917" t="s">
        <v>1301</v>
      </c>
      <c r="U1917">
        <v>382.7</v>
      </c>
      <c r="V1917">
        <v>663.05</v>
      </c>
      <c r="W1917">
        <f t="shared" si="332"/>
        <v>21715252.669034015</v>
      </c>
      <c r="X1917">
        <f t="shared" si="334"/>
        <v>54288.131672585041</v>
      </c>
      <c r="Y1917">
        <f t="shared" si="324"/>
        <v>150</v>
      </c>
      <c r="Z1917">
        <f t="shared" si="325"/>
        <v>40483.875</v>
      </c>
      <c r="AA1917" t="str">
        <f t="shared" si="326"/>
        <v/>
      </c>
      <c r="AB1917" s="9" t="str">
        <f>IFERROR(AA1917/MAX($A$3:AA1917)-1,"")</f>
        <v/>
      </c>
      <c r="AG1917" s="2">
        <f t="shared" si="333"/>
        <v>44437</v>
      </c>
      <c r="AH1917">
        <v>27160252.21476832</v>
      </c>
      <c r="AI1917" s="9">
        <f>AH1917/MAX($AH$2:AH1917)-1</f>
        <v>-3.126174425872863E-2</v>
      </c>
      <c r="AJ1917" s="29">
        <f t="shared" si="327"/>
        <v>1</v>
      </c>
      <c r="AK1917" s="29">
        <f t="shared" si="328"/>
        <v>1</v>
      </c>
      <c r="AL1917" s="30">
        <f t="shared" si="331"/>
        <v>2</v>
      </c>
      <c r="AM1917" s="30">
        <f t="shared" si="329"/>
        <v>2369</v>
      </c>
      <c r="AN1917" s="31">
        <f t="shared" ca="1" si="330"/>
        <v>-3.126174425872863E-2</v>
      </c>
      <c r="AV1917" t="s">
        <v>1301</v>
      </c>
      <c r="AW1917" t="s">
        <v>31</v>
      </c>
      <c r="AX1917" s="7">
        <v>43888.416666666664</v>
      </c>
      <c r="AY1917">
        <v>382.7</v>
      </c>
      <c r="AZ1917" s="7">
        <v>43889.388888888891</v>
      </c>
      <c r="BA1917">
        <v>663.05</v>
      </c>
      <c r="BB1917" s="8">
        <v>0.73260000000000003</v>
      </c>
      <c r="BC1917">
        <v>73593.23</v>
      </c>
      <c r="BD1917" s="8">
        <v>0.70520000000000005</v>
      </c>
      <c r="BE1917">
        <v>272.67610000000002</v>
      </c>
      <c r="BF1917">
        <v>104353.14</v>
      </c>
      <c r="BG1917">
        <v>10944222.59</v>
      </c>
      <c r="BH1917">
        <v>70</v>
      </c>
      <c r="BI1917">
        <v>1051.33</v>
      </c>
      <c r="BJ1917" s="8">
        <v>-0.45879999999999999</v>
      </c>
      <c r="BK1917" s="8">
        <v>0.77580000000000005</v>
      </c>
      <c r="BL1917" t="s">
        <v>610</v>
      </c>
    </row>
    <row r="1918" spans="1:64" x14ac:dyDescent="0.45">
      <c r="A1918" t="s">
        <v>803</v>
      </c>
      <c r="B1918" t="s">
        <v>31</v>
      </c>
      <c r="C1918" s="7">
        <v>43888.416666666664</v>
      </c>
      <c r="D1918">
        <v>91</v>
      </c>
      <c r="E1918" s="7">
        <v>43888.635416666664</v>
      </c>
      <c r="F1918">
        <v>0.15</v>
      </c>
      <c r="G1918" s="8">
        <v>-0.99839999999999995</v>
      </c>
      <c r="H1918">
        <v>-113516.13</v>
      </c>
      <c r="I1918" s="8">
        <v>-1.0084</v>
      </c>
      <c r="J1918">
        <v>1237.078</v>
      </c>
      <c r="K1918">
        <v>112574.1</v>
      </c>
      <c r="L1918">
        <v>12273498.16</v>
      </c>
      <c r="M1918">
        <v>64</v>
      </c>
      <c r="N1918">
        <v>-1773.69</v>
      </c>
      <c r="O1918" s="8">
        <v>-0.99890000000000001</v>
      </c>
      <c r="P1918" s="8">
        <v>0.37359999999999999</v>
      </c>
      <c r="Q1918" t="s">
        <v>610</v>
      </c>
      <c r="S1918" s="2">
        <v>43888</v>
      </c>
      <c r="T1918" t="s">
        <v>803</v>
      </c>
      <c r="U1918">
        <v>91</v>
      </c>
      <c r="V1918">
        <v>0.15</v>
      </c>
      <c r="W1918">
        <f t="shared" si="332"/>
        <v>21715252.669034015</v>
      </c>
      <c r="X1918">
        <f t="shared" si="334"/>
        <v>54288.131672585041</v>
      </c>
      <c r="Y1918">
        <f t="shared" si="324"/>
        <v>600</v>
      </c>
      <c r="Z1918">
        <f t="shared" si="325"/>
        <v>-55056.9</v>
      </c>
      <c r="AA1918" t="str">
        <f t="shared" si="326"/>
        <v/>
      </c>
      <c r="AB1918" s="9" t="str">
        <f>IFERROR(AA1918/MAX($A$3:AA1918)-1,"")</f>
        <v/>
      </c>
      <c r="AG1918" s="2">
        <f t="shared" si="333"/>
        <v>44438</v>
      </c>
      <c r="AH1918">
        <v>27371998.489768319</v>
      </c>
      <c r="AI1918" s="9">
        <f>AH1918/MAX($AH$2:AH1918)-1</f>
        <v>-2.3709284308018996E-2</v>
      </c>
      <c r="AJ1918" s="29">
        <f t="shared" si="327"/>
        <v>1</v>
      </c>
      <c r="AK1918" s="29">
        <f t="shared" si="328"/>
        <v>1</v>
      </c>
      <c r="AL1918" s="30">
        <f t="shared" si="331"/>
        <v>2</v>
      </c>
      <c r="AM1918" s="30">
        <f t="shared" si="329"/>
        <v>2369</v>
      </c>
      <c r="AN1918" s="31">
        <f t="shared" ca="1" si="330"/>
        <v>-2.3709284308018996E-2</v>
      </c>
      <c r="AV1918" t="s">
        <v>803</v>
      </c>
      <c r="AW1918" t="s">
        <v>31</v>
      </c>
      <c r="AX1918" s="7">
        <v>43888.416666666664</v>
      </c>
      <c r="AY1918">
        <v>91</v>
      </c>
      <c r="AZ1918" s="7">
        <v>43888.635416666664</v>
      </c>
      <c r="BA1918">
        <v>0.15</v>
      </c>
      <c r="BB1918" s="8">
        <v>-0.99839999999999995</v>
      </c>
      <c r="BC1918">
        <v>-113516.13</v>
      </c>
      <c r="BD1918" s="8">
        <v>-1.0084</v>
      </c>
      <c r="BE1918">
        <v>1237.078</v>
      </c>
      <c r="BF1918">
        <v>112574.1</v>
      </c>
      <c r="BG1918">
        <v>12273498.16</v>
      </c>
      <c r="BH1918">
        <v>64</v>
      </c>
      <c r="BI1918">
        <v>-1773.69</v>
      </c>
      <c r="BJ1918" s="8">
        <v>-0.99890000000000001</v>
      </c>
      <c r="BK1918" s="8">
        <v>0.37359999999999999</v>
      </c>
      <c r="BL1918" t="s">
        <v>610</v>
      </c>
    </row>
    <row r="1919" spans="1:64" x14ac:dyDescent="0.45">
      <c r="A1919" t="s">
        <v>1302</v>
      </c>
      <c r="B1919" t="s">
        <v>31</v>
      </c>
      <c r="C1919" s="7">
        <v>43888.420138888891</v>
      </c>
      <c r="D1919">
        <v>368.25</v>
      </c>
      <c r="E1919" s="7">
        <v>43889.388888888891</v>
      </c>
      <c r="F1919">
        <v>602.15</v>
      </c>
      <c r="G1919" s="8">
        <v>0.63519999999999999</v>
      </c>
      <c r="H1919">
        <v>63525.37</v>
      </c>
      <c r="I1919" s="8">
        <v>0.60880000000000001</v>
      </c>
      <c r="J1919">
        <v>283.34750000000003</v>
      </c>
      <c r="K1919">
        <v>104342.7</v>
      </c>
      <c r="L1919">
        <v>11007747.960000001</v>
      </c>
      <c r="M1919">
        <v>69</v>
      </c>
      <c r="N1919">
        <v>920.66</v>
      </c>
      <c r="O1919" s="8">
        <v>-0.52180000000000004</v>
      </c>
      <c r="P1919" s="8">
        <v>0.68310000000000004</v>
      </c>
      <c r="Q1919" t="s">
        <v>610</v>
      </c>
      <c r="S1919" s="2">
        <v>43888</v>
      </c>
      <c r="T1919" t="s">
        <v>1302</v>
      </c>
      <c r="U1919">
        <v>368.25</v>
      </c>
      <c r="V1919">
        <v>602.15</v>
      </c>
      <c r="W1919">
        <f t="shared" si="332"/>
        <v>21715252.669034015</v>
      </c>
      <c r="X1919">
        <f t="shared" si="334"/>
        <v>54288.131672585041</v>
      </c>
      <c r="Y1919">
        <f t="shared" si="324"/>
        <v>150</v>
      </c>
      <c r="Z1919">
        <f t="shared" si="325"/>
        <v>33629.399999999987</v>
      </c>
      <c r="AA1919">
        <f t="shared" si="326"/>
        <v>21678895.169034015</v>
      </c>
      <c r="AB1919" s="9">
        <f>IFERROR(AA1919/MAX($A$3:AA1919)-1,"")</f>
        <v>-1.7165157074755077E-2</v>
      </c>
      <c r="AG1919" s="2">
        <f t="shared" si="333"/>
        <v>44439</v>
      </c>
      <c r="AH1919">
        <v>27377002.864768319</v>
      </c>
      <c r="AI1919" s="9">
        <f>AH1919/MAX($AH$2:AH1919)-1</f>
        <v>-2.353079077010034E-2</v>
      </c>
      <c r="AJ1919" s="29">
        <f t="shared" si="327"/>
        <v>1</v>
      </c>
      <c r="AK1919" s="29">
        <f t="shared" si="328"/>
        <v>1</v>
      </c>
      <c r="AL1919" s="30">
        <f t="shared" si="331"/>
        <v>2</v>
      </c>
      <c r="AM1919" s="30">
        <f t="shared" si="329"/>
        <v>2369</v>
      </c>
      <c r="AN1919" s="31">
        <f t="shared" ca="1" si="330"/>
        <v>-2.353079077010034E-2</v>
      </c>
      <c r="AV1919" t="s">
        <v>1302</v>
      </c>
      <c r="AW1919" t="s">
        <v>31</v>
      </c>
      <c r="AX1919" s="7">
        <v>43888.420138888891</v>
      </c>
      <c r="AY1919">
        <v>368.25</v>
      </c>
      <c r="AZ1919" s="7">
        <v>43889.388888888891</v>
      </c>
      <c r="BA1919">
        <v>602.15</v>
      </c>
      <c r="BB1919" s="8">
        <v>0.63519999999999999</v>
      </c>
      <c r="BC1919">
        <v>63525.37</v>
      </c>
      <c r="BD1919" s="8">
        <v>0.60880000000000001</v>
      </c>
      <c r="BE1919">
        <v>283.34750000000003</v>
      </c>
      <c r="BF1919">
        <v>104342.7</v>
      </c>
      <c r="BG1919">
        <v>11007747.960000001</v>
      </c>
      <c r="BH1919">
        <v>69</v>
      </c>
      <c r="BI1919">
        <v>920.66</v>
      </c>
      <c r="BJ1919" s="8">
        <v>-0.52180000000000004</v>
      </c>
      <c r="BK1919" s="8">
        <v>0.68310000000000004</v>
      </c>
      <c r="BL1919" t="s">
        <v>610</v>
      </c>
    </row>
    <row r="1920" spans="1:64" x14ac:dyDescent="0.45">
      <c r="A1920" t="s">
        <v>1139</v>
      </c>
      <c r="B1920" t="s">
        <v>31</v>
      </c>
      <c r="C1920" s="7">
        <v>43889.395833333336</v>
      </c>
      <c r="D1920">
        <v>375</v>
      </c>
      <c r="E1920" s="7">
        <v>43892.385416666664</v>
      </c>
      <c r="F1920">
        <v>368.45</v>
      </c>
      <c r="G1920" s="8">
        <v>-1.7500000000000002E-2</v>
      </c>
      <c r="H1920">
        <v>-4153.12</v>
      </c>
      <c r="I1920" s="8">
        <v>-3.73E-2</v>
      </c>
      <c r="J1920">
        <v>296.98</v>
      </c>
      <c r="K1920">
        <v>111367.49</v>
      </c>
      <c r="L1920">
        <v>12269345.039999999</v>
      </c>
      <c r="M1920">
        <v>75</v>
      </c>
      <c r="N1920">
        <v>-55.37</v>
      </c>
      <c r="O1920" s="8">
        <v>-0.13450000000000001</v>
      </c>
      <c r="P1920" s="8">
        <v>0.61970000000000003</v>
      </c>
      <c r="Q1920" t="s">
        <v>610</v>
      </c>
      <c r="S1920" s="2">
        <v>43889</v>
      </c>
      <c r="T1920" t="s">
        <v>1139</v>
      </c>
      <c r="U1920">
        <v>375</v>
      </c>
      <c r="V1920">
        <v>368.45</v>
      </c>
      <c r="W1920">
        <f t="shared" si="332"/>
        <v>21678895.169034015</v>
      </c>
      <c r="X1920">
        <f t="shared" si="334"/>
        <v>54197.237922585038</v>
      </c>
      <c r="Y1920">
        <f t="shared" si="324"/>
        <v>150</v>
      </c>
      <c r="Z1920">
        <f t="shared" si="325"/>
        <v>-2097.6750000000038</v>
      </c>
      <c r="AA1920" t="str">
        <f t="shared" si="326"/>
        <v/>
      </c>
      <c r="AB1920" s="9" t="str">
        <f>IFERROR(AA1920/MAX($A$3:AA1920)-1,"")</f>
        <v/>
      </c>
      <c r="AG1920" s="2">
        <f t="shared" si="333"/>
        <v>44440</v>
      </c>
      <c r="AH1920">
        <v>27139500.96476832</v>
      </c>
      <c r="AI1920" s="9">
        <f>AH1920/MAX($AH$2:AH1920)-1</f>
        <v>-3.2001889437443864E-2</v>
      </c>
      <c r="AJ1920" s="29">
        <f t="shared" si="327"/>
        <v>1</v>
      </c>
      <c r="AK1920" s="29">
        <f t="shared" si="328"/>
        <v>1</v>
      </c>
      <c r="AL1920" s="30">
        <f t="shared" si="331"/>
        <v>2</v>
      </c>
      <c r="AM1920" s="30">
        <f t="shared" si="329"/>
        <v>2369</v>
      </c>
      <c r="AN1920" s="31">
        <f t="shared" ca="1" si="330"/>
        <v>-3.2001889437443864E-2</v>
      </c>
      <c r="AV1920" t="s">
        <v>1139</v>
      </c>
      <c r="AW1920" t="s">
        <v>31</v>
      </c>
      <c r="AX1920" s="7">
        <v>43889.395833333336</v>
      </c>
      <c r="AY1920">
        <v>375</v>
      </c>
      <c r="AZ1920" s="7">
        <v>43892.385416666664</v>
      </c>
      <c r="BA1920">
        <v>368.45</v>
      </c>
      <c r="BB1920" s="8">
        <v>-1.7500000000000002E-2</v>
      </c>
      <c r="BC1920">
        <v>-4153.12</v>
      </c>
      <c r="BD1920" s="8">
        <v>-3.73E-2</v>
      </c>
      <c r="BE1920">
        <v>296.98</v>
      </c>
      <c r="BF1920">
        <v>111367.49</v>
      </c>
      <c r="BG1920">
        <v>12269345.039999999</v>
      </c>
      <c r="BH1920">
        <v>75</v>
      </c>
      <c r="BI1920">
        <v>-55.37</v>
      </c>
      <c r="BJ1920" s="8">
        <v>-0.13450000000000001</v>
      </c>
      <c r="BK1920" s="8">
        <v>0.61970000000000003</v>
      </c>
      <c r="BL1920" t="s">
        <v>610</v>
      </c>
    </row>
    <row r="1921" spans="1:64" x14ac:dyDescent="0.45">
      <c r="A1921" t="s">
        <v>1163</v>
      </c>
      <c r="B1921" t="s">
        <v>31</v>
      </c>
      <c r="C1921" s="7">
        <v>43889.413194444445</v>
      </c>
      <c r="D1921">
        <v>360</v>
      </c>
      <c r="E1921" s="7">
        <v>43892.385416666664</v>
      </c>
      <c r="F1921">
        <v>324.60000000000002</v>
      </c>
      <c r="G1921" s="8">
        <v>-9.8299999999999998E-2</v>
      </c>
      <c r="H1921">
        <v>-13070.07</v>
      </c>
      <c r="I1921" s="8">
        <v>-0.1174</v>
      </c>
      <c r="J1921">
        <v>309.38</v>
      </c>
      <c r="K1921">
        <v>111376.79</v>
      </c>
      <c r="L1921">
        <v>12256274.970000001</v>
      </c>
      <c r="M1921">
        <v>70</v>
      </c>
      <c r="N1921">
        <v>-186.72</v>
      </c>
      <c r="O1921" s="8">
        <v>-0.29720000000000002</v>
      </c>
      <c r="P1921" s="8">
        <v>0.52780000000000005</v>
      </c>
      <c r="Q1921" t="s">
        <v>610</v>
      </c>
      <c r="S1921" s="2">
        <v>43889</v>
      </c>
      <c r="T1921" t="s">
        <v>1163</v>
      </c>
      <c r="U1921">
        <v>360</v>
      </c>
      <c r="V1921">
        <v>324.60000000000002</v>
      </c>
      <c r="W1921">
        <f t="shared" si="332"/>
        <v>21678895.169034015</v>
      </c>
      <c r="X1921">
        <f t="shared" si="334"/>
        <v>54197.237922585038</v>
      </c>
      <c r="Y1921">
        <f t="shared" si="324"/>
        <v>150</v>
      </c>
      <c r="Z1921">
        <f t="shared" si="325"/>
        <v>-6336.8999999999969</v>
      </c>
      <c r="AA1921" t="str">
        <f t="shared" si="326"/>
        <v/>
      </c>
      <c r="AB1921" s="9" t="str">
        <f>IFERROR(AA1921/MAX($A$3:AA1921)-1,"")</f>
        <v/>
      </c>
      <c r="AG1921" s="2">
        <f t="shared" si="333"/>
        <v>44441</v>
      </c>
      <c r="AH1921">
        <v>27116392.40226832</v>
      </c>
      <c r="AI1921" s="9">
        <f>AH1921/MAX($AH$2:AH1921)-1</f>
        <v>-3.2826114056270006E-2</v>
      </c>
      <c r="AJ1921" s="29">
        <f t="shared" si="327"/>
        <v>1</v>
      </c>
      <c r="AK1921" s="29">
        <f t="shared" si="328"/>
        <v>1</v>
      </c>
      <c r="AL1921" s="30">
        <f t="shared" si="331"/>
        <v>2</v>
      </c>
      <c r="AM1921" s="30">
        <f t="shared" si="329"/>
        <v>2369</v>
      </c>
      <c r="AN1921" s="31">
        <f t="shared" ca="1" si="330"/>
        <v>-3.2826114056270006E-2</v>
      </c>
      <c r="AV1921" t="s">
        <v>1163</v>
      </c>
      <c r="AW1921" t="s">
        <v>31</v>
      </c>
      <c r="AX1921" s="7">
        <v>43889.413194444445</v>
      </c>
      <c r="AY1921">
        <v>360</v>
      </c>
      <c r="AZ1921" s="7">
        <v>43892.385416666664</v>
      </c>
      <c r="BA1921">
        <v>324.60000000000002</v>
      </c>
      <c r="BB1921" s="8">
        <v>-9.8299999999999998E-2</v>
      </c>
      <c r="BC1921">
        <v>-13070.07</v>
      </c>
      <c r="BD1921" s="8">
        <v>-0.1174</v>
      </c>
      <c r="BE1921">
        <v>309.38</v>
      </c>
      <c r="BF1921">
        <v>111376.79</v>
      </c>
      <c r="BG1921">
        <v>12256274.970000001</v>
      </c>
      <c r="BH1921">
        <v>70</v>
      </c>
      <c r="BI1921">
        <v>-186.72</v>
      </c>
      <c r="BJ1921" s="8">
        <v>-0.29720000000000002</v>
      </c>
      <c r="BK1921" s="8">
        <v>0.52780000000000005</v>
      </c>
      <c r="BL1921" t="s">
        <v>610</v>
      </c>
    </row>
    <row r="1922" spans="1:64" x14ac:dyDescent="0.45">
      <c r="A1922" t="s">
        <v>1164</v>
      </c>
      <c r="B1922" t="s">
        <v>31</v>
      </c>
      <c r="C1922" s="7">
        <v>43889.510416666664</v>
      </c>
      <c r="D1922">
        <v>446.15</v>
      </c>
      <c r="E1922" s="7">
        <v>43892.388888888891</v>
      </c>
      <c r="F1922">
        <v>240.6</v>
      </c>
      <c r="G1922" s="8">
        <v>-0.4607</v>
      </c>
      <c r="H1922">
        <v>-50010.23</v>
      </c>
      <c r="I1922" s="8">
        <v>-0.47610000000000002</v>
      </c>
      <c r="J1922">
        <v>235.43369999999999</v>
      </c>
      <c r="K1922">
        <v>105038.73</v>
      </c>
      <c r="L1922">
        <v>10957737.720000001</v>
      </c>
      <c r="M1922">
        <v>43</v>
      </c>
      <c r="N1922">
        <v>-1163.03</v>
      </c>
      <c r="O1922" s="8">
        <v>-0.59319999999999995</v>
      </c>
      <c r="P1922" s="8">
        <v>0.12</v>
      </c>
      <c r="Q1922" t="s">
        <v>610</v>
      </c>
      <c r="S1922" s="2">
        <v>43889</v>
      </c>
      <c r="T1922" t="s">
        <v>1164</v>
      </c>
      <c r="U1922">
        <v>446.15</v>
      </c>
      <c r="V1922">
        <v>240.6</v>
      </c>
      <c r="W1922">
        <f t="shared" si="332"/>
        <v>21678895.169034015</v>
      </c>
      <c r="X1922">
        <f t="shared" si="334"/>
        <v>54197.237922585038</v>
      </c>
      <c r="Y1922">
        <f t="shared" ref="Y1922:Y1985" si="335">MROUND(X1922/U1922,25)</f>
        <v>125</v>
      </c>
      <c r="Z1922">
        <f t="shared" ref="Z1922:Z1985" si="336">Y1922*((V1922*0.99)-(U1922*1.01))</f>
        <v>-26552.1875</v>
      </c>
      <c r="AA1922" t="str">
        <f t="shared" si="326"/>
        <v/>
      </c>
      <c r="AB1922" s="9" t="str">
        <f>IFERROR(AA1922/MAX($A$3:AA1922)-1,"")</f>
        <v/>
      </c>
      <c r="AG1922" s="2">
        <f t="shared" si="333"/>
        <v>44442</v>
      </c>
      <c r="AH1922">
        <v>27063151.66476832</v>
      </c>
      <c r="AI1922" s="9">
        <f>AH1922/MAX($AH$2:AH1922)-1</f>
        <v>-3.4725077982388664E-2</v>
      </c>
      <c r="AJ1922" s="29">
        <f t="shared" si="327"/>
        <v>1</v>
      </c>
      <c r="AK1922" s="29">
        <f t="shared" si="328"/>
        <v>1</v>
      </c>
      <c r="AL1922" s="30">
        <f t="shared" si="331"/>
        <v>2</v>
      </c>
      <c r="AM1922" s="30">
        <f t="shared" si="329"/>
        <v>2369</v>
      </c>
      <c r="AN1922" s="31">
        <f t="shared" ca="1" si="330"/>
        <v>-3.4725077982388664E-2</v>
      </c>
      <c r="AV1922" t="s">
        <v>1164</v>
      </c>
      <c r="AW1922" t="s">
        <v>31</v>
      </c>
      <c r="AX1922" s="7">
        <v>43889.510416666664</v>
      </c>
      <c r="AY1922">
        <v>446.15</v>
      </c>
      <c r="AZ1922" s="7">
        <v>43892.388888888891</v>
      </c>
      <c r="BA1922">
        <v>240.6</v>
      </c>
      <c r="BB1922" s="8">
        <v>-0.4607</v>
      </c>
      <c r="BC1922">
        <v>-50010.23</v>
      </c>
      <c r="BD1922" s="8">
        <v>-0.47610000000000002</v>
      </c>
      <c r="BE1922">
        <v>235.43369999999999</v>
      </c>
      <c r="BF1922">
        <v>105038.73</v>
      </c>
      <c r="BG1922">
        <v>10957737.720000001</v>
      </c>
      <c r="BH1922">
        <v>43</v>
      </c>
      <c r="BI1922">
        <v>-1163.03</v>
      </c>
      <c r="BJ1922" s="8">
        <v>-0.59319999999999995</v>
      </c>
      <c r="BK1922" s="8">
        <v>0.12</v>
      </c>
      <c r="BL1922" t="s">
        <v>610</v>
      </c>
    </row>
    <row r="1923" spans="1:64" x14ac:dyDescent="0.45">
      <c r="A1923" t="s">
        <v>1166</v>
      </c>
      <c r="B1923" t="s">
        <v>31</v>
      </c>
      <c r="C1923" s="7">
        <v>43889.625</v>
      </c>
      <c r="D1923">
        <v>405.25</v>
      </c>
      <c r="E1923" s="7">
        <v>43892.388888888891</v>
      </c>
      <c r="F1923">
        <v>209</v>
      </c>
      <c r="G1923" s="8">
        <v>-0.48430000000000001</v>
      </c>
      <c r="H1923">
        <v>-52449.18</v>
      </c>
      <c r="I1923" s="8">
        <v>-0.49940000000000001</v>
      </c>
      <c r="J1923">
        <v>259.14580000000001</v>
      </c>
      <c r="K1923">
        <v>105018.85</v>
      </c>
      <c r="L1923">
        <v>10905288.550000001</v>
      </c>
      <c r="M1923">
        <v>10</v>
      </c>
      <c r="N1923">
        <v>-5244.92</v>
      </c>
      <c r="O1923" s="8">
        <v>-0.62290000000000001</v>
      </c>
      <c r="P1923" s="8">
        <v>6.2899999999999998E-2</v>
      </c>
      <c r="Q1923" t="s">
        <v>610</v>
      </c>
      <c r="S1923" s="2">
        <v>43889</v>
      </c>
      <c r="T1923" t="s">
        <v>1166</v>
      </c>
      <c r="U1923">
        <v>405.25</v>
      </c>
      <c r="V1923">
        <v>209</v>
      </c>
      <c r="W1923">
        <f t="shared" si="332"/>
        <v>21678895.169034015</v>
      </c>
      <c r="X1923">
        <f t="shared" si="334"/>
        <v>54197.237922585038</v>
      </c>
      <c r="Y1923">
        <f t="shared" si="335"/>
        <v>125</v>
      </c>
      <c r="Z1923">
        <f t="shared" si="336"/>
        <v>-25299.0625</v>
      </c>
      <c r="AA1923">
        <f t="shared" ref="AA1923:AA1986" si="337">IF(S1923&lt;&gt;S1924,W1923+SUMIF($S$3:$S$3590,S1923,$Z$3:$Z$3590),"")</f>
        <v>21618609.344034016</v>
      </c>
      <c r="AB1923" s="9">
        <f>IFERROR(AA1923/MAX($A$3:AA1923)-1,"")</f>
        <v>-1.9898276492626876E-2</v>
      </c>
      <c r="AG1923" s="2">
        <f t="shared" si="333"/>
        <v>44443</v>
      </c>
      <c r="AH1923">
        <v>27063151.66476832</v>
      </c>
      <c r="AI1923" s="9">
        <f>AH1923/MAX($AH$2:AH1923)-1</f>
        <v>-3.4725077982388664E-2</v>
      </c>
      <c r="AJ1923" s="29">
        <f t="shared" ref="AJ1923:AJ1986" si="338">IF(AG1923=$AP$3,1,IF(AJ1922=1,1,""))</f>
        <v>1</v>
      </c>
      <c r="AK1923" s="29">
        <f t="shared" ref="AK1923:AK1986" si="339">IF(AG1923=$AP$4,1,IF(AK1924=1,1,""))</f>
        <v>1</v>
      </c>
      <c r="AL1923" s="30">
        <f t="shared" si="331"/>
        <v>2</v>
      </c>
      <c r="AM1923" s="30">
        <f t="shared" ref="AM1923:AM1986" si="340">IF(AND(AK1923=1,AK1924&lt;&gt;1),ROW(),IF(AND(AK1923="",AK1924=""),"",AM1924))</f>
        <v>2369</v>
      </c>
      <c r="AN1923" s="31">
        <f t="shared" ref="AN1923:AN1986" ca="1" si="341">IF(AM1923="","",IF(AJ1923=1,AH1923/MAX(INDIRECT("AH"&amp;AL1923&amp;":"&amp;"AJ"&amp;ROW(AN1923)))-1,""))</f>
        <v>-3.4725077982388664E-2</v>
      </c>
      <c r="AV1923" t="s">
        <v>1166</v>
      </c>
      <c r="AW1923" t="s">
        <v>31</v>
      </c>
      <c r="AX1923" s="7">
        <v>43889.625</v>
      </c>
      <c r="AY1923">
        <v>405.25</v>
      </c>
      <c r="AZ1923" s="7">
        <v>43892.388888888891</v>
      </c>
      <c r="BA1923">
        <v>209</v>
      </c>
      <c r="BB1923" s="8">
        <v>-0.48430000000000001</v>
      </c>
      <c r="BC1923">
        <v>-52449.18</v>
      </c>
      <c r="BD1923" s="8">
        <v>-0.49940000000000001</v>
      </c>
      <c r="BE1923">
        <v>259.14580000000001</v>
      </c>
      <c r="BF1923">
        <v>105018.85</v>
      </c>
      <c r="BG1923">
        <v>10905288.550000001</v>
      </c>
      <c r="BH1923">
        <v>10</v>
      </c>
      <c r="BI1923">
        <v>-5244.92</v>
      </c>
      <c r="BJ1923" s="8">
        <v>-0.62290000000000001</v>
      </c>
      <c r="BK1923" s="8">
        <v>6.2899999999999998E-2</v>
      </c>
      <c r="BL1923" t="s">
        <v>610</v>
      </c>
    </row>
    <row r="1924" spans="1:64" x14ac:dyDescent="0.45">
      <c r="A1924" t="s">
        <v>1164</v>
      </c>
      <c r="B1924" t="s">
        <v>31</v>
      </c>
      <c r="C1924" s="7">
        <v>43892.621527777781</v>
      </c>
      <c r="D1924">
        <v>341.25</v>
      </c>
      <c r="E1924" s="7">
        <v>43893.385416666664</v>
      </c>
      <c r="F1924">
        <v>293.45</v>
      </c>
      <c r="G1924" s="8">
        <v>-0.1401</v>
      </c>
      <c r="H1924">
        <v>-17657.3</v>
      </c>
      <c r="I1924" s="8">
        <v>-0.15870000000000001</v>
      </c>
      <c r="J1924">
        <v>326.09930000000003</v>
      </c>
      <c r="K1924">
        <v>111281.38</v>
      </c>
      <c r="L1924">
        <v>12238617.68</v>
      </c>
      <c r="M1924">
        <v>10</v>
      </c>
      <c r="N1924">
        <v>-1765.73</v>
      </c>
      <c r="O1924" s="8">
        <v>-0.14460000000000001</v>
      </c>
      <c r="P1924" s="8">
        <v>1.2768999999999999</v>
      </c>
      <c r="Q1924" t="s">
        <v>610</v>
      </c>
      <c r="S1924" s="2">
        <v>43892</v>
      </c>
      <c r="T1924" t="s">
        <v>1164</v>
      </c>
      <c r="U1924">
        <v>341.25</v>
      </c>
      <c r="V1924">
        <v>293.45</v>
      </c>
      <c r="W1924">
        <f t="shared" si="332"/>
        <v>21618609.344034016</v>
      </c>
      <c r="X1924">
        <f t="shared" si="334"/>
        <v>54046.523360085041</v>
      </c>
      <c r="Y1924">
        <f t="shared" si="335"/>
        <v>150</v>
      </c>
      <c r="Z1924">
        <f t="shared" si="336"/>
        <v>-8122.0500000000075</v>
      </c>
      <c r="AA1924" t="str">
        <f t="shared" si="337"/>
        <v/>
      </c>
      <c r="AB1924" s="9" t="str">
        <f>IFERROR(AA1924/MAX($A$3:AA1924)-1,"")</f>
        <v/>
      </c>
      <c r="AG1924" s="2">
        <f t="shared" si="333"/>
        <v>44444</v>
      </c>
      <c r="AH1924">
        <v>27063151.66476832</v>
      </c>
      <c r="AI1924" s="9">
        <f>AH1924/MAX($AH$2:AH1924)-1</f>
        <v>-3.4725077982388664E-2</v>
      </c>
      <c r="AJ1924" s="29">
        <f t="shared" si="338"/>
        <v>1</v>
      </c>
      <c r="AK1924" s="29">
        <f t="shared" si="339"/>
        <v>1</v>
      </c>
      <c r="AL1924" s="30">
        <f t="shared" ref="AL1924:AL1987" si="342">IF(AND(AJ1924=1,AJ1923&lt;&gt;1),ROW(),IF(AND(AJ1924="",AJ1923=""),"",AL1923))</f>
        <v>2</v>
      </c>
      <c r="AM1924" s="30">
        <f t="shared" si="340"/>
        <v>2369</v>
      </c>
      <c r="AN1924" s="31">
        <f t="shared" ca="1" si="341"/>
        <v>-3.4725077982388664E-2</v>
      </c>
      <c r="AV1924" t="s">
        <v>1164</v>
      </c>
      <c r="AW1924" t="s">
        <v>31</v>
      </c>
      <c r="AX1924" s="7">
        <v>43892.621527777781</v>
      </c>
      <c r="AY1924">
        <v>341.25</v>
      </c>
      <c r="AZ1924" s="7">
        <v>43893.385416666664</v>
      </c>
      <c r="BA1924">
        <v>293.45</v>
      </c>
      <c r="BB1924" s="8">
        <v>-0.1401</v>
      </c>
      <c r="BC1924">
        <v>-17657.3</v>
      </c>
      <c r="BD1924" s="8">
        <v>-0.15870000000000001</v>
      </c>
      <c r="BE1924">
        <v>326.09930000000003</v>
      </c>
      <c r="BF1924">
        <v>111281.38</v>
      </c>
      <c r="BG1924">
        <v>12238617.68</v>
      </c>
      <c r="BH1924">
        <v>10</v>
      </c>
      <c r="BI1924">
        <v>-1765.73</v>
      </c>
      <c r="BJ1924" s="8">
        <v>-0.14460000000000001</v>
      </c>
      <c r="BK1924" s="8">
        <v>1.2768999999999999</v>
      </c>
      <c r="BL1924" t="s">
        <v>610</v>
      </c>
    </row>
    <row r="1925" spans="1:64" x14ac:dyDescent="0.45">
      <c r="A1925" t="s">
        <v>1151</v>
      </c>
      <c r="B1925" t="s">
        <v>31</v>
      </c>
      <c r="C1925" s="7">
        <v>43892.625</v>
      </c>
      <c r="D1925">
        <v>389.25</v>
      </c>
      <c r="E1925" s="7">
        <v>43893.388888888891</v>
      </c>
      <c r="F1925">
        <v>198.7</v>
      </c>
      <c r="G1925" s="8">
        <v>-0.48949999999999999</v>
      </c>
      <c r="H1925">
        <v>-52747.79</v>
      </c>
      <c r="I1925" s="8">
        <v>-0.50460000000000005</v>
      </c>
      <c r="J1925">
        <v>268.53289999999998</v>
      </c>
      <c r="K1925">
        <v>104526.45</v>
      </c>
      <c r="L1925">
        <v>10852540.76</v>
      </c>
      <c r="M1925">
        <v>10</v>
      </c>
      <c r="N1925">
        <v>-5274.78</v>
      </c>
      <c r="O1925" s="8">
        <v>-0.53800000000000003</v>
      </c>
      <c r="P1925" s="8">
        <v>0.67910000000000004</v>
      </c>
      <c r="Q1925" t="s">
        <v>610</v>
      </c>
      <c r="S1925" s="2">
        <v>43892</v>
      </c>
      <c r="T1925" t="s">
        <v>1151</v>
      </c>
      <c r="U1925">
        <v>389.25</v>
      </c>
      <c r="V1925">
        <v>198.7</v>
      </c>
      <c r="W1925">
        <f t="shared" si="332"/>
        <v>21618609.344034016</v>
      </c>
      <c r="X1925">
        <f t="shared" si="334"/>
        <v>54046.523360085041</v>
      </c>
      <c r="Y1925">
        <f t="shared" si="335"/>
        <v>150</v>
      </c>
      <c r="Z1925">
        <f t="shared" si="336"/>
        <v>-29464.424999999999</v>
      </c>
      <c r="AA1925" t="str">
        <f t="shared" si="337"/>
        <v/>
      </c>
      <c r="AB1925" s="9" t="str">
        <f>IFERROR(AA1925/MAX($A$3:AA1925)-1,"")</f>
        <v/>
      </c>
      <c r="AG1925" s="2">
        <f t="shared" si="333"/>
        <v>44445</v>
      </c>
      <c r="AH1925">
        <v>27080005.91476832</v>
      </c>
      <c r="AI1925" s="9">
        <f>AH1925/MAX($AH$2:AH1925)-1</f>
        <v>-3.4123929045415613E-2</v>
      </c>
      <c r="AJ1925" s="29">
        <f t="shared" si="338"/>
        <v>1</v>
      </c>
      <c r="AK1925" s="29">
        <f t="shared" si="339"/>
        <v>1</v>
      </c>
      <c r="AL1925" s="30">
        <f t="shared" si="342"/>
        <v>2</v>
      </c>
      <c r="AM1925" s="30">
        <f t="shared" si="340"/>
        <v>2369</v>
      </c>
      <c r="AN1925" s="31">
        <f t="shared" ca="1" si="341"/>
        <v>-3.4123929045415613E-2</v>
      </c>
      <c r="AV1925" t="s">
        <v>1151</v>
      </c>
      <c r="AW1925" t="s">
        <v>31</v>
      </c>
      <c r="AX1925" s="7">
        <v>43892.625</v>
      </c>
      <c r="AY1925">
        <v>389.25</v>
      </c>
      <c r="AZ1925" s="7">
        <v>43893.388888888891</v>
      </c>
      <c r="BA1925">
        <v>198.7</v>
      </c>
      <c r="BB1925" s="8">
        <v>-0.48949999999999999</v>
      </c>
      <c r="BC1925">
        <v>-52747.79</v>
      </c>
      <c r="BD1925" s="8">
        <v>-0.50460000000000005</v>
      </c>
      <c r="BE1925">
        <v>268.53289999999998</v>
      </c>
      <c r="BF1925">
        <v>104526.45</v>
      </c>
      <c r="BG1925">
        <v>10852540.76</v>
      </c>
      <c r="BH1925">
        <v>10</v>
      </c>
      <c r="BI1925">
        <v>-5274.78</v>
      </c>
      <c r="BJ1925" s="8">
        <v>-0.53800000000000003</v>
      </c>
      <c r="BK1925" s="8">
        <v>0.67910000000000004</v>
      </c>
      <c r="BL1925" t="s">
        <v>610</v>
      </c>
    </row>
    <row r="1926" spans="1:64" x14ac:dyDescent="0.45">
      <c r="A1926" t="s">
        <v>1151</v>
      </c>
      <c r="B1926" t="s">
        <v>31</v>
      </c>
      <c r="C1926" s="7">
        <v>43892.625</v>
      </c>
      <c r="D1926">
        <v>389.25</v>
      </c>
      <c r="E1926" s="7">
        <v>43893.385416666664</v>
      </c>
      <c r="F1926">
        <v>210.4</v>
      </c>
      <c r="G1926" s="8">
        <v>-0.45950000000000002</v>
      </c>
      <c r="H1926">
        <v>-52839.86</v>
      </c>
      <c r="I1926" s="8">
        <v>-0.47489999999999999</v>
      </c>
      <c r="J1926">
        <v>285.85809999999998</v>
      </c>
      <c r="K1926">
        <v>111270.25</v>
      </c>
      <c r="L1926">
        <v>12185777.810000001</v>
      </c>
      <c r="M1926">
        <v>9</v>
      </c>
      <c r="N1926">
        <v>-5871.1</v>
      </c>
      <c r="O1926" s="8">
        <v>-0.45950000000000002</v>
      </c>
      <c r="P1926" s="8">
        <v>0.67910000000000004</v>
      </c>
      <c r="Q1926" t="s">
        <v>610</v>
      </c>
      <c r="S1926" s="2">
        <v>43892</v>
      </c>
      <c r="T1926" t="s">
        <v>1151</v>
      </c>
      <c r="U1926">
        <v>389.25</v>
      </c>
      <c r="V1926">
        <v>210.4</v>
      </c>
      <c r="W1926">
        <f t="shared" ref="W1926:W1989" si="343">IF(S1926&lt;&gt;S1925,AA1925,W1925)</f>
        <v>21618609.344034016</v>
      </c>
      <c r="X1926">
        <f t="shared" si="334"/>
        <v>54046.523360085041</v>
      </c>
      <c r="Y1926">
        <f t="shared" si="335"/>
        <v>150</v>
      </c>
      <c r="Z1926">
        <f t="shared" si="336"/>
        <v>-27726.974999999999</v>
      </c>
      <c r="AA1926" t="str">
        <f t="shared" si="337"/>
        <v/>
      </c>
      <c r="AB1926" s="9" t="str">
        <f>IFERROR(AA1926/MAX($A$3:AA1926)-1,"")</f>
        <v/>
      </c>
      <c r="AG1926" s="2">
        <f t="shared" si="333"/>
        <v>44446</v>
      </c>
      <c r="AH1926">
        <v>26894526.614768319</v>
      </c>
      <c r="AI1926" s="9">
        <f>AH1926/MAX($AH$2:AH1926)-1</f>
        <v>-4.0739511704121933E-2</v>
      </c>
      <c r="AJ1926" s="29">
        <f t="shared" si="338"/>
        <v>1</v>
      </c>
      <c r="AK1926" s="29">
        <f t="shared" si="339"/>
        <v>1</v>
      </c>
      <c r="AL1926" s="30">
        <f t="shared" si="342"/>
        <v>2</v>
      </c>
      <c r="AM1926" s="30">
        <f t="shared" si="340"/>
        <v>2369</v>
      </c>
      <c r="AN1926" s="31">
        <f t="shared" ca="1" si="341"/>
        <v>-4.0739511704121933E-2</v>
      </c>
      <c r="AV1926" t="s">
        <v>1151</v>
      </c>
      <c r="AW1926" t="s">
        <v>31</v>
      </c>
      <c r="AX1926" s="7">
        <v>43892.625</v>
      </c>
      <c r="AY1926">
        <v>389.25</v>
      </c>
      <c r="AZ1926" s="7">
        <v>43893.385416666664</v>
      </c>
      <c r="BA1926">
        <v>210.4</v>
      </c>
      <c r="BB1926" s="8">
        <v>-0.45950000000000002</v>
      </c>
      <c r="BC1926">
        <v>-52839.86</v>
      </c>
      <c r="BD1926" s="8">
        <v>-0.47489999999999999</v>
      </c>
      <c r="BE1926">
        <v>285.85809999999998</v>
      </c>
      <c r="BF1926">
        <v>111270.25</v>
      </c>
      <c r="BG1926">
        <v>12185777.810000001</v>
      </c>
      <c r="BH1926">
        <v>9</v>
      </c>
      <c r="BI1926">
        <v>-5871.1</v>
      </c>
      <c r="BJ1926" s="8">
        <v>-0.45950000000000002</v>
      </c>
      <c r="BK1926" s="8">
        <v>0.67910000000000004</v>
      </c>
      <c r="BL1926" t="s">
        <v>610</v>
      </c>
    </row>
    <row r="1927" spans="1:64" x14ac:dyDescent="0.45">
      <c r="A1927" t="s">
        <v>1154</v>
      </c>
      <c r="B1927" t="s">
        <v>31</v>
      </c>
      <c r="C1927" s="7">
        <v>43892.628472222219</v>
      </c>
      <c r="D1927">
        <v>373</v>
      </c>
      <c r="E1927" s="7">
        <v>43893.388888888891</v>
      </c>
      <c r="F1927">
        <v>139.94999999999999</v>
      </c>
      <c r="G1927" s="8">
        <v>-0.62480000000000002</v>
      </c>
      <c r="H1927">
        <v>-66738.789999999994</v>
      </c>
      <c r="I1927" s="8">
        <v>-0.63859999999999995</v>
      </c>
      <c r="J1927">
        <v>280.20370000000003</v>
      </c>
      <c r="K1927">
        <v>104515.99</v>
      </c>
      <c r="L1927">
        <v>10785801.970000001</v>
      </c>
      <c r="M1927">
        <v>9</v>
      </c>
      <c r="N1927">
        <v>-7415.42</v>
      </c>
      <c r="O1927" s="8">
        <v>-0.63019999999999998</v>
      </c>
      <c r="P1927" s="8">
        <v>0.4743</v>
      </c>
      <c r="Q1927" t="s">
        <v>610</v>
      </c>
      <c r="S1927" s="2">
        <v>43892</v>
      </c>
      <c r="T1927" t="s">
        <v>1154</v>
      </c>
      <c r="U1927">
        <v>373</v>
      </c>
      <c r="V1927">
        <v>139.94999999999999</v>
      </c>
      <c r="W1927">
        <f t="shared" si="343"/>
        <v>21618609.344034016</v>
      </c>
      <c r="X1927">
        <f t="shared" si="334"/>
        <v>54046.523360085041</v>
      </c>
      <c r="Y1927">
        <f t="shared" si="335"/>
        <v>150</v>
      </c>
      <c r="Z1927">
        <f t="shared" si="336"/>
        <v>-35726.925000000003</v>
      </c>
      <c r="AA1927">
        <f t="shared" si="337"/>
        <v>21517568.969034016</v>
      </c>
      <c r="AB1927" s="9">
        <f>IFERROR(AA1927/MAX($A$3:AA1927)-1,"")</f>
        <v>-2.4479045038160563E-2</v>
      </c>
      <c r="AG1927" s="2">
        <f t="shared" si="333"/>
        <v>44447</v>
      </c>
      <c r="AH1927">
        <v>26849824.927268319</v>
      </c>
      <c r="AI1927" s="9">
        <f>AH1927/MAX($AH$2:AH1927)-1</f>
        <v>-4.2333909076981979E-2</v>
      </c>
      <c r="AJ1927" s="29">
        <f t="shared" si="338"/>
        <v>1</v>
      </c>
      <c r="AK1927" s="29">
        <f t="shared" si="339"/>
        <v>1</v>
      </c>
      <c r="AL1927" s="30">
        <f t="shared" si="342"/>
        <v>2</v>
      </c>
      <c r="AM1927" s="30">
        <f t="shared" si="340"/>
        <v>2369</v>
      </c>
      <c r="AN1927" s="31">
        <f t="shared" ca="1" si="341"/>
        <v>-4.2333909076981979E-2</v>
      </c>
      <c r="AV1927" t="s">
        <v>1154</v>
      </c>
      <c r="AW1927" t="s">
        <v>31</v>
      </c>
      <c r="AX1927" s="7">
        <v>43892.628472222219</v>
      </c>
      <c r="AY1927">
        <v>373</v>
      </c>
      <c r="AZ1927" s="7">
        <v>43893.388888888891</v>
      </c>
      <c r="BA1927">
        <v>139.94999999999999</v>
      </c>
      <c r="BB1927" s="8">
        <v>-0.62480000000000002</v>
      </c>
      <c r="BC1927">
        <v>-66738.789999999994</v>
      </c>
      <c r="BD1927" s="8">
        <v>-0.63859999999999995</v>
      </c>
      <c r="BE1927">
        <v>280.20370000000003</v>
      </c>
      <c r="BF1927">
        <v>104515.99</v>
      </c>
      <c r="BG1927">
        <v>10785801.970000001</v>
      </c>
      <c r="BH1927">
        <v>9</v>
      </c>
      <c r="BI1927">
        <v>-7415.42</v>
      </c>
      <c r="BJ1927" s="8">
        <v>-0.63019999999999998</v>
      </c>
      <c r="BK1927" s="8">
        <v>0.4743</v>
      </c>
      <c r="BL1927" t="s">
        <v>610</v>
      </c>
    </row>
    <row r="1928" spans="1:64" x14ac:dyDescent="0.45">
      <c r="A1928" t="s">
        <v>1165</v>
      </c>
      <c r="B1928" t="s">
        <v>31</v>
      </c>
      <c r="C1928" s="7">
        <v>43893.430555555555</v>
      </c>
      <c r="D1928">
        <v>304.55</v>
      </c>
      <c r="E1928" s="7">
        <v>43894.388888888891</v>
      </c>
      <c r="F1928">
        <v>243.4</v>
      </c>
      <c r="G1928" s="8">
        <v>-0.20080000000000001</v>
      </c>
      <c r="H1928">
        <v>-22737.61</v>
      </c>
      <c r="I1928" s="8">
        <v>-0.21879999999999999</v>
      </c>
      <c r="J1928">
        <v>341.25439999999998</v>
      </c>
      <c r="K1928">
        <v>103929.02</v>
      </c>
      <c r="L1928">
        <v>10763064.369999999</v>
      </c>
      <c r="M1928">
        <v>66</v>
      </c>
      <c r="N1928">
        <v>-344.51</v>
      </c>
      <c r="O1928" s="8">
        <v>-0.66080000000000005</v>
      </c>
      <c r="P1928" s="8">
        <v>0.373</v>
      </c>
      <c r="Q1928" t="s">
        <v>610</v>
      </c>
      <c r="S1928" s="2">
        <v>43893</v>
      </c>
      <c r="T1928" t="s">
        <v>1165</v>
      </c>
      <c r="U1928">
        <v>304.55</v>
      </c>
      <c r="V1928">
        <v>243.4</v>
      </c>
      <c r="W1928">
        <f t="shared" si="343"/>
        <v>21517568.969034016</v>
      </c>
      <c r="X1928">
        <f t="shared" si="334"/>
        <v>53793.922422585041</v>
      </c>
      <c r="Y1928">
        <f t="shared" si="335"/>
        <v>175</v>
      </c>
      <c r="Z1928">
        <f t="shared" si="336"/>
        <v>-11660.162500000002</v>
      </c>
      <c r="AA1928" t="str">
        <f t="shared" si="337"/>
        <v/>
      </c>
      <c r="AB1928" s="9" t="str">
        <f>IFERROR(AA1928/MAX($A$3:AA1928)-1,"")</f>
        <v/>
      </c>
      <c r="AG1928" s="2">
        <f t="shared" ref="AG1928:AG1991" si="344">AG1927+1</f>
        <v>44448</v>
      </c>
      <c r="AH1928">
        <v>26849824.927268319</v>
      </c>
      <c r="AI1928" s="9">
        <f>AH1928/MAX($AH$2:AH1928)-1</f>
        <v>-4.2333909076981979E-2</v>
      </c>
      <c r="AJ1928" s="29">
        <f t="shared" si="338"/>
        <v>1</v>
      </c>
      <c r="AK1928" s="29">
        <f t="shared" si="339"/>
        <v>1</v>
      </c>
      <c r="AL1928" s="30">
        <f t="shared" si="342"/>
        <v>2</v>
      </c>
      <c r="AM1928" s="30">
        <f t="shared" si="340"/>
        <v>2369</v>
      </c>
      <c r="AN1928" s="31">
        <f t="shared" ca="1" si="341"/>
        <v>-4.2333909076981979E-2</v>
      </c>
      <c r="AV1928" t="s">
        <v>1165</v>
      </c>
      <c r="AW1928" t="s">
        <v>31</v>
      </c>
      <c r="AX1928" s="7">
        <v>43893.430555555555</v>
      </c>
      <c r="AY1928">
        <v>304.55</v>
      </c>
      <c r="AZ1928" s="7">
        <v>43894.388888888891</v>
      </c>
      <c r="BA1928">
        <v>243.4</v>
      </c>
      <c r="BB1928" s="8">
        <v>-0.20080000000000001</v>
      </c>
      <c r="BC1928">
        <v>-22737.61</v>
      </c>
      <c r="BD1928" s="8">
        <v>-0.21879999999999999</v>
      </c>
      <c r="BE1928">
        <v>341.25439999999998</v>
      </c>
      <c r="BF1928">
        <v>103929.02</v>
      </c>
      <c r="BG1928">
        <v>10763064.369999999</v>
      </c>
      <c r="BH1928">
        <v>66</v>
      </c>
      <c r="BI1928">
        <v>-344.51</v>
      </c>
      <c r="BJ1928" s="8">
        <v>-0.66080000000000005</v>
      </c>
      <c r="BK1928" s="8">
        <v>0.373</v>
      </c>
      <c r="BL1928" t="s">
        <v>610</v>
      </c>
    </row>
    <row r="1929" spans="1:64" x14ac:dyDescent="0.45">
      <c r="A1929" t="s">
        <v>1151</v>
      </c>
      <c r="B1929" t="s">
        <v>31</v>
      </c>
      <c r="C1929" s="7">
        <v>43893.434027777781</v>
      </c>
      <c r="D1929">
        <v>334.1</v>
      </c>
      <c r="E1929" s="7">
        <v>43894.388888888891</v>
      </c>
      <c r="F1929">
        <v>283.05</v>
      </c>
      <c r="G1929" s="8">
        <v>-0.15279999999999999</v>
      </c>
      <c r="H1929">
        <v>-17798.2</v>
      </c>
      <c r="I1929" s="8">
        <v>-0.17130000000000001</v>
      </c>
      <c r="J1929">
        <v>311.04050000000001</v>
      </c>
      <c r="K1929">
        <v>103918.63</v>
      </c>
      <c r="L1929">
        <v>10745266.16</v>
      </c>
      <c r="M1929">
        <v>65</v>
      </c>
      <c r="N1929">
        <v>-273.82</v>
      </c>
      <c r="O1929" s="8">
        <v>-0.55100000000000005</v>
      </c>
      <c r="P1929" s="8">
        <v>0.40679999999999999</v>
      </c>
      <c r="Q1929" t="s">
        <v>610</v>
      </c>
      <c r="S1929" s="2">
        <v>43893</v>
      </c>
      <c r="T1929" t="s">
        <v>1151</v>
      </c>
      <c r="U1929">
        <v>334.1</v>
      </c>
      <c r="V1929">
        <v>283.05</v>
      </c>
      <c r="W1929">
        <f t="shared" si="343"/>
        <v>21517568.969034016</v>
      </c>
      <c r="X1929">
        <f t="shared" si="334"/>
        <v>53793.922422585041</v>
      </c>
      <c r="Y1929">
        <f t="shared" si="335"/>
        <v>150</v>
      </c>
      <c r="Z1929">
        <f t="shared" si="336"/>
        <v>-8583.2250000000076</v>
      </c>
      <c r="AA1929">
        <f t="shared" si="337"/>
        <v>21497325.581534017</v>
      </c>
      <c r="AB1929" s="9">
        <f>IFERROR(AA1929/MAX($A$3:AA1929)-1,"")</f>
        <v>-2.539679967550279E-2</v>
      </c>
      <c r="AG1929" s="2">
        <f t="shared" si="344"/>
        <v>44449</v>
      </c>
      <c r="AH1929">
        <v>26849824.927268319</v>
      </c>
      <c r="AI1929" s="9">
        <f>AH1929/MAX($AH$2:AH1929)-1</f>
        <v>-4.2333909076981979E-2</v>
      </c>
      <c r="AJ1929" s="29">
        <f t="shared" si="338"/>
        <v>1</v>
      </c>
      <c r="AK1929" s="29">
        <f t="shared" si="339"/>
        <v>1</v>
      </c>
      <c r="AL1929" s="30">
        <f t="shared" si="342"/>
        <v>2</v>
      </c>
      <c r="AM1929" s="30">
        <f t="shared" si="340"/>
        <v>2369</v>
      </c>
      <c r="AN1929" s="31">
        <f t="shared" ca="1" si="341"/>
        <v>-4.2333909076981979E-2</v>
      </c>
      <c r="AV1929" t="s">
        <v>1151</v>
      </c>
      <c r="AW1929" t="s">
        <v>31</v>
      </c>
      <c r="AX1929" s="7">
        <v>43893.434027777781</v>
      </c>
      <c r="AY1929">
        <v>334.1</v>
      </c>
      <c r="AZ1929" s="7">
        <v>43894.388888888891</v>
      </c>
      <c r="BA1929">
        <v>283.05</v>
      </c>
      <c r="BB1929" s="8">
        <v>-0.15279999999999999</v>
      </c>
      <c r="BC1929">
        <v>-17798.2</v>
      </c>
      <c r="BD1929" s="8">
        <v>-0.17130000000000001</v>
      </c>
      <c r="BE1929">
        <v>311.04050000000001</v>
      </c>
      <c r="BF1929">
        <v>103918.63</v>
      </c>
      <c r="BG1929">
        <v>10745266.16</v>
      </c>
      <c r="BH1929">
        <v>65</v>
      </c>
      <c r="BI1929">
        <v>-273.82</v>
      </c>
      <c r="BJ1929" s="8">
        <v>-0.55100000000000005</v>
      </c>
      <c r="BK1929" s="8">
        <v>0.40679999999999999</v>
      </c>
      <c r="BL1929" t="s">
        <v>610</v>
      </c>
    </row>
    <row r="1930" spans="1:64" x14ac:dyDescent="0.45">
      <c r="A1930" t="s">
        <v>1165</v>
      </c>
      <c r="B1930" t="s">
        <v>31</v>
      </c>
      <c r="C1930" s="7">
        <v>43894.395833333336</v>
      </c>
      <c r="D1930">
        <v>240.65</v>
      </c>
      <c r="E1930" s="7">
        <v>43895.385416666664</v>
      </c>
      <c r="F1930">
        <v>207.8</v>
      </c>
      <c r="G1930" s="8">
        <v>-0.13650000000000001</v>
      </c>
      <c r="H1930">
        <v>-17209.54</v>
      </c>
      <c r="I1930" s="8">
        <v>-0.15509999999999999</v>
      </c>
      <c r="J1930">
        <v>460.95530000000002</v>
      </c>
      <c r="K1930">
        <v>110928.89</v>
      </c>
      <c r="L1930">
        <v>12168568.279999999</v>
      </c>
      <c r="M1930">
        <v>75</v>
      </c>
      <c r="N1930">
        <v>-229.46</v>
      </c>
      <c r="O1930" s="8">
        <v>-0.25580000000000003</v>
      </c>
      <c r="P1930" s="8">
        <v>2.3368000000000002</v>
      </c>
      <c r="Q1930" t="s">
        <v>610</v>
      </c>
      <c r="S1930" s="2">
        <v>43894</v>
      </c>
      <c r="T1930" t="s">
        <v>1165</v>
      </c>
      <c r="U1930">
        <v>240.65</v>
      </c>
      <c r="V1930">
        <v>207.8</v>
      </c>
      <c r="W1930">
        <f t="shared" si="343"/>
        <v>21497325.581534017</v>
      </c>
      <c r="X1930">
        <f t="shared" si="334"/>
        <v>53743.313953835044</v>
      </c>
      <c r="Y1930">
        <f t="shared" si="335"/>
        <v>225</v>
      </c>
      <c r="Z1930">
        <f t="shared" si="336"/>
        <v>-8400.2624999999989</v>
      </c>
      <c r="AA1930" t="str">
        <f t="shared" si="337"/>
        <v/>
      </c>
      <c r="AB1930" s="9" t="str">
        <f>IFERROR(AA1930/MAX($A$3:AA1930)-1,"")</f>
        <v/>
      </c>
      <c r="AG1930" s="2">
        <f t="shared" si="344"/>
        <v>44450</v>
      </c>
      <c r="AH1930">
        <v>26849824.927268319</v>
      </c>
      <c r="AI1930" s="9">
        <f>AH1930/MAX($AH$2:AH1930)-1</f>
        <v>-4.2333909076981979E-2</v>
      </c>
      <c r="AJ1930" s="29">
        <f t="shared" si="338"/>
        <v>1</v>
      </c>
      <c r="AK1930" s="29">
        <f t="shared" si="339"/>
        <v>1</v>
      </c>
      <c r="AL1930" s="30">
        <f t="shared" si="342"/>
        <v>2</v>
      </c>
      <c r="AM1930" s="30">
        <f t="shared" si="340"/>
        <v>2369</v>
      </c>
      <c r="AN1930" s="31">
        <f t="shared" ca="1" si="341"/>
        <v>-4.2333909076981979E-2</v>
      </c>
      <c r="AV1930" t="s">
        <v>1165</v>
      </c>
      <c r="AW1930" t="s">
        <v>31</v>
      </c>
      <c r="AX1930" s="7">
        <v>43894.395833333336</v>
      </c>
      <c r="AY1930">
        <v>240.65</v>
      </c>
      <c r="AZ1930" s="7">
        <v>43895.385416666664</v>
      </c>
      <c r="BA1930">
        <v>207.8</v>
      </c>
      <c r="BB1930" s="8">
        <v>-0.13650000000000001</v>
      </c>
      <c r="BC1930">
        <v>-17209.54</v>
      </c>
      <c r="BD1930" s="8">
        <v>-0.15509999999999999</v>
      </c>
      <c r="BE1930">
        <v>460.95530000000002</v>
      </c>
      <c r="BF1930">
        <v>110928.89</v>
      </c>
      <c r="BG1930">
        <v>12168568.279999999</v>
      </c>
      <c r="BH1930">
        <v>75</v>
      </c>
      <c r="BI1930">
        <v>-229.46</v>
      </c>
      <c r="BJ1930" s="8">
        <v>-0.25580000000000003</v>
      </c>
      <c r="BK1930" s="8">
        <v>2.3368000000000002</v>
      </c>
      <c r="BL1930" t="s">
        <v>610</v>
      </c>
    </row>
    <row r="1931" spans="1:64" x14ac:dyDescent="0.45">
      <c r="A1931" t="s">
        <v>1154</v>
      </c>
      <c r="B1931" t="s">
        <v>31</v>
      </c>
      <c r="C1931" s="7">
        <v>43894.444444444445</v>
      </c>
      <c r="D1931">
        <v>215.95</v>
      </c>
      <c r="E1931" s="7">
        <v>43895.385416666664</v>
      </c>
      <c r="F1931">
        <v>150.44999999999999</v>
      </c>
      <c r="G1931" s="8">
        <v>-0.30330000000000001</v>
      </c>
      <c r="H1931">
        <v>-35531.269999999997</v>
      </c>
      <c r="I1931" s="8">
        <v>-0.32029999999999997</v>
      </c>
      <c r="J1931">
        <v>513.72500000000002</v>
      </c>
      <c r="K1931">
        <v>110938.91</v>
      </c>
      <c r="L1931">
        <v>12133037</v>
      </c>
      <c r="M1931">
        <v>61</v>
      </c>
      <c r="N1931">
        <v>-582.48</v>
      </c>
      <c r="O1931" s="8">
        <v>-0.30330000000000001</v>
      </c>
      <c r="P1931" s="8">
        <v>2.3241000000000001</v>
      </c>
      <c r="Q1931" t="s">
        <v>610</v>
      </c>
      <c r="S1931" s="2">
        <v>43894</v>
      </c>
      <c r="T1931" t="s">
        <v>1154</v>
      </c>
      <c r="U1931">
        <v>215.95</v>
      </c>
      <c r="V1931">
        <v>150.44999999999999</v>
      </c>
      <c r="W1931">
        <f t="shared" si="343"/>
        <v>21497325.581534017</v>
      </c>
      <c r="X1931">
        <f t="shared" si="334"/>
        <v>53743.313953835044</v>
      </c>
      <c r="Y1931">
        <f t="shared" si="335"/>
        <v>250</v>
      </c>
      <c r="Z1931">
        <f t="shared" si="336"/>
        <v>-17291.000000000004</v>
      </c>
      <c r="AA1931" t="str">
        <f t="shared" si="337"/>
        <v/>
      </c>
      <c r="AB1931" s="9" t="str">
        <f>IFERROR(AA1931/MAX($A$3:AA1931)-1,"")</f>
        <v/>
      </c>
      <c r="AG1931" s="2">
        <f t="shared" si="344"/>
        <v>44451</v>
      </c>
      <c r="AH1931">
        <v>26849824.927268319</v>
      </c>
      <c r="AI1931" s="9">
        <f>AH1931/MAX($AH$2:AH1931)-1</f>
        <v>-4.2333909076981979E-2</v>
      </c>
      <c r="AJ1931" s="29">
        <f t="shared" si="338"/>
        <v>1</v>
      </c>
      <c r="AK1931" s="29">
        <f t="shared" si="339"/>
        <v>1</v>
      </c>
      <c r="AL1931" s="30">
        <f t="shared" si="342"/>
        <v>2</v>
      </c>
      <c r="AM1931" s="30">
        <f t="shared" si="340"/>
        <v>2369</v>
      </c>
      <c r="AN1931" s="31">
        <f t="shared" ca="1" si="341"/>
        <v>-4.2333909076981979E-2</v>
      </c>
      <c r="AV1931" t="s">
        <v>1154</v>
      </c>
      <c r="AW1931" t="s">
        <v>31</v>
      </c>
      <c r="AX1931" s="7">
        <v>43894.444444444445</v>
      </c>
      <c r="AY1931">
        <v>215.95</v>
      </c>
      <c r="AZ1931" s="7">
        <v>43895.385416666664</v>
      </c>
      <c r="BA1931">
        <v>150.44999999999999</v>
      </c>
      <c r="BB1931" s="8">
        <v>-0.30330000000000001</v>
      </c>
      <c r="BC1931">
        <v>-35531.269999999997</v>
      </c>
      <c r="BD1931" s="8">
        <v>-0.32029999999999997</v>
      </c>
      <c r="BE1931">
        <v>513.72500000000002</v>
      </c>
      <c r="BF1931">
        <v>110938.91</v>
      </c>
      <c r="BG1931">
        <v>12133037</v>
      </c>
      <c r="BH1931">
        <v>61</v>
      </c>
      <c r="BI1931">
        <v>-582.48</v>
      </c>
      <c r="BJ1931" s="8">
        <v>-0.30330000000000001</v>
      </c>
      <c r="BK1931" s="8">
        <v>2.3241000000000001</v>
      </c>
      <c r="BL1931" t="s">
        <v>610</v>
      </c>
    </row>
    <row r="1932" spans="1:64" x14ac:dyDescent="0.45">
      <c r="A1932" t="s">
        <v>1188</v>
      </c>
      <c r="B1932" t="s">
        <v>31</v>
      </c>
      <c r="C1932" s="7">
        <v>43894.534722222219</v>
      </c>
      <c r="D1932">
        <v>211.85</v>
      </c>
      <c r="E1932" s="7">
        <v>43895.388888888891</v>
      </c>
      <c r="F1932">
        <v>94.7</v>
      </c>
      <c r="G1932" s="8">
        <v>-0.55300000000000005</v>
      </c>
      <c r="H1932">
        <v>-58860.1</v>
      </c>
      <c r="I1932" s="8">
        <v>-0.5675</v>
      </c>
      <c r="J1932">
        <v>489.6216</v>
      </c>
      <c r="K1932">
        <v>103726.33</v>
      </c>
      <c r="L1932">
        <v>10686406.060000001</v>
      </c>
      <c r="M1932">
        <v>36</v>
      </c>
      <c r="N1932">
        <v>-1635</v>
      </c>
      <c r="O1932" s="8">
        <v>-0.7873</v>
      </c>
      <c r="P1932" s="8">
        <v>1.5929</v>
      </c>
      <c r="Q1932" t="s">
        <v>610</v>
      </c>
      <c r="S1932" s="2">
        <v>43894</v>
      </c>
      <c r="T1932" t="s">
        <v>1188</v>
      </c>
      <c r="U1932">
        <v>211.85</v>
      </c>
      <c r="V1932">
        <v>94.7</v>
      </c>
      <c r="W1932">
        <f t="shared" si="343"/>
        <v>21497325.581534017</v>
      </c>
      <c r="X1932">
        <f t="shared" si="334"/>
        <v>53743.313953835044</v>
      </c>
      <c r="Y1932">
        <f t="shared" si="335"/>
        <v>250</v>
      </c>
      <c r="Z1932">
        <f t="shared" si="336"/>
        <v>-30053.875</v>
      </c>
      <c r="AA1932" t="str">
        <f t="shared" si="337"/>
        <v/>
      </c>
      <c r="AB1932" s="9" t="str">
        <f>IFERROR(AA1932/MAX($A$3:AA1932)-1,"")</f>
        <v/>
      </c>
      <c r="AG1932" s="2">
        <f t="shared" si="344"/>
        <v>44452</v>
      </c>
      <c r="AH1932">
        <v>26810995.427268319</v>
      </c>
      <c r="AI1932" s="9">
        <f>AH1932/MAX($AH$2:AH1932)-1</f>
        <v>-4.3718860210861799E-2</v>
      </c>
      <c r="AJ1932" s="29">
        <f t="shared" si="338"/>
        <v>1</v>
      </c>
      <c r="AK1932" s="29">
        <f t="shared" si="339"/>
        <v>1</v>
      </c>
      <c r="AL1932" s="30">
        <f t="shared" si="342"/>
        <v>2</v>
      </c>
      <c r="AM1932" s="30">
        <f t="shared" si="340"/>
        <v>2369</v>
      </c>
      <c r="AN1932" s="31">
        <f t="shared" ca="1" si="341"/>
        <v>-4.3718860210861799E-2</v>
      </c>
      <c r="AV1932" t="s">
        <v>1188</v>
      </c>
      <c r="AW1932" t="s">
        <v>31</v>
      </c>
      <c r="AX1932" s="7">
        <v>43894.534722222219</v>
      </c>
      <c r="AY1932">
        <v>211.85</v>
      </c>
      <c r="AZ1932" s="7">
        <v>43895.388888888891</v>
      </c>
      <c r="BA1932">
        <v>94.7</v>
      </c>
      <c r="BB1932" s="8">
        <v>-0.55300000000000005</v>
      </c>
      <c r="BC1932">
        <v>-58860.1</v>
      </c>
      <c r="BD1932" s="8">
        <v>-0.5675</v>
      </c>
      <c r="BE1932">
        <v>489.6216</v>
      </c>
      <c r="BF1932">
        <v>103726.33</v>
      </c>
      <c r="BG1932">
        <v>10686406.060000001</v>
      </c>
      <c r="BH1932">
        <v>36</v>
      </c>
      <c r="BI1932">
        <v>-1635</v>
      </c>
      <c r="BJ1932" s="8">
        <v>-0.7873</v>
      </c>
      <c r="BK1932" s="8">
        <v>1.5929</v>
      </c>
      <c r="BL1932" t="s">
        <v>610</v>
      </c>
    </row>
    <row r="1933" spans="1:64" x14ac:dyDescent="0.45">
      <c r="A1933" t="s">
        <v>1189</v>
      </c>
      <c r="B1933" t="s">
        <v>31</v>
      </c>
      <c r="C1933" s="7">
        <v>43894.545138888891</v>
      </c>
      <c r="D1933">
        <v>225.65</v>
      </c>
      <c r="E1933" s="7">
        <v>43895.388888888891</v>
      </c>
      <c r="F1933">
        <v>62.2</v>
      </c>
      <c r="G1933" s="8">
        <v>-0.72440000000000004</v>
      </c>
      <c r="H1933">
        <v>-76490.990000000005</v>
      </c>
      <c r="I1933" s="8">
        <v>-0.73709999999999998</v>
      </c>
      <c r="J1933">
        <v>459.87900000000002</v>
      </c>
      <c r="K1933">
        <v>103771.7</v>
      </c>
      <c r="L1933">
        <v>10609915.08</v>
      </c>
      <c r="M1933">
        <v>33</v>
      </c>
      <c r="N1933">
        <v>-2317.91</v>
      </c>
      <c r="O1933" s="8">
        <v>-0.87809999999999999</v>
      </c>
      <c r="P1933" s="8">
        <v>1.1066</v>
      </c>
      <c r="Q1933" t="s">
        <v>610</v>
      </c>
      <c r="S1933" s="2">
        <v>43894</v>
      </c>
      <c r="T1933" t="s">
        <v>1189</v>
      </c>
      <c r="U1933">
        <v>225.65</v>
      </c>
      <c r="V1933">
        <v>62.2</v>
      </c>
      <c r="W1933">
        <f t="shared" si="343"/>
        <v>21497325.581534017</v>
      </c>
      <c r="X1933">
        <f t="shared" si="334"/>
        <v>53743.313953835044</v>
      </c>
      <c r="Y1933">
        <f t="shared" si="335"/>
        <v>250</v>
      </c>
      <c r="Z1933">
        <f t="shared" si="336"/>
        <v>-41582.125</v>
      </c>
      <c r="AA1933">
        <f t="shared" si="337"/>
        <v>21399998.319034018</v>
      </c>
      <c r="AB1933" s="9">
        <f>IFERROR(AA1933/MAX($A$3:AA1933)-1,"")</f>
        <v>-2.9809230475397297E-2</v>
      </c>
      <c r="AG1933" s="2">
        <f t="shared" si="344"/>
        <v>44453</v>
      </c>
      <c r="AH1933">
        <v>26810995.427268319</v>
      </c>
      <c r="AI1933" s="9">
        <f>AH1933/MAX($AH$2:AH1933)-1</f>
        <v>-4.3718860210861799E-2</v>
      </c>
      <c r="AJ1933" s="29">
        <f t="shared" si="338"/>
        <v>1</v>
      </c>
      <c r="AK1933" s="29">
        <f t="shared" si="339"/>
        <v>1</v>
      </c>
      <c r="AL1933" s="30">
        <f t="shared" si="342"/>
        <v>2</v>
      </c>
      <c r="AM1933" s="30">
        <f t="shared" si="340"/>
        <v>2369</v>
      </c>
      <c r="AN1933" s="31">
        <f t="shared" ca="1" si="341"/>
        <v>-4.3718860210861799E-2</v>
      </c>
      <c r="AV1933" t="s">
        <v>1189</v>
      </c>
      <c r="AW1933" t="s">
        <v>31</v>
      </c>
      <c r="AX1933" s="7">
        <v>43894.545138888891</v>
      </c>
      <c r="AY1933">
        <v>225.65</v>
      </c>
      <c r="AZ1933" s="7">
        <v>43895.388888888891</v>
      </c>
      <c r="BA1933">
        <v>62.2</v>
      </c>
      <c r="BB1933" s="8">
        <v>-0.72440000000000004</v>
      </c>
      <c r="BC1933">
        <v>-76490.990000000005</v>
      </c>
      <c r="BD1933" s="8">
        <v>-0.73709999999999998</v>
      </c>
      <c r="BE1933">
        <v>459.87900000000002</v>
      </c>
      <c r="BF1933">
        <v>103771.7</v>
      </c>
      <c r="BG1933">
        <v>10609915.08</v>
      </c>
      <c r="BH1933">
        <v>33</v>
      </c>
      <c r="BI1933">
        <v>-2317.91</v>
      </c>
      <c r="BJ1933" s="8">
        <v>-0.87809999999999999</v>
      </c>
      <c r="BK1933" s="8">
        <v>1.1066</v>
      </c>
      <c r="BL1933" t="s">
        <v>610</v>
      </c>
    </row>
    <row r="1934" spans="1:64" x14ac:dyDescent="0.45">
      <c r="A1934" t="s">
        <v>1100</v>
      </c>
      <c r="B1934" t="s">
        <v>31</v>
      </c>
      <c r="C1934" s="7">
        <v>43896.434027777781</v>
      </c>
      <c r="D1934">
        <v>520.1</v>
      </c>
      <c r="E1934" s="7">
        <v>43899.385416666664</v>
      </c>
      <c r="F1934">
        <v>693.2</v>
      </c>
      <c r="G1934" s="8">
        <v>0.33279999999999998</v>
      </c>
      <c r="H1934">
        <v>34250.03</v>
      </c>
      <c r="I1934" s="8">
        <v>0.3095</v>
      </c>
      <c r="J1934">
        <v>212.77670000000001</v>
      </c>
      <c r="K1934">
        <v>110665.18</v>
      </c>
      <c r="L1934">
        <v>12167287.039999999</v>
      </c>
      <c r="M1934">
        <v>64</v>
      </c>
      <c r="N1934">
        <v>535.16</v>
      </c>
      <c r="O1934" s="8">
        <v>-0.44640000000000002</v>
      </c>
      <c r="P1934" s="8">
        <v>0.33279999999999998</v>
      </c>
      <c r="Q1934" t="s">
        <v>610</v>
      </c>
      <c r="S1934" s="2">
        <v>43896</v>
      </c>
      <c r="T1934" t="s">
        <v>1100</v>
      </c>
      <c r="U1934">
        <v>520.1</v>
      </c>
      <c r="V1934">
        <v>693.2</v>
      </c>
      <c r="W1934">
        <f t="shared" si="343"/>
        <v>21399998.319034018</v>
      </c>
      <c r="X1934">
        <f t="shared" si="334"/>
        <v>53499.995797585048</v>
      </c>
      <c r="Y1934">
        <f t="shared" si="335"/>
        <v>100</v>
      </c>
      <c r="Z1934">
        <f t="shared" si="336"/>
        <v>16096.699999999999</v>
      </c>
      <c r="AA1934" t="str">
        <f t="shared" si="337"/>
        <v/>
      </c>
      <c r="AB1934" s="9" t="str">
        <f>IFERROR(AA1934/MAX($A$3:AA1934)-1,"")</f>
        <v/>
      </c>
      <c r="AG1934" s="2">
        <f t="shared" si="344"/>
        <v>44454</v>
      </c>
      <c r="AH1934">
        <v>27029389.58976832</v>
      </c>
      <c r="AI1934" s="9">
        <f>AH1934/MAX($AH$2:AH1934)-1</f>
        <v>-3.5929286742568012E-2</v>
      </c>
      <c r="AJ1934" s="29">
        <f t="shared" si="338"/>
        <v>1</v>
      </c>
      <c r="AK1934" s="29">
        <f t="shared" si="339"/>
        <v>1</v>
      </c>
      <c r="AL1934" s="30">
        <f t="shared" si="342"/>
        <v>2</v>
      </c>
      <c r="AM1934" s="30">
        <f t="shared" si="340"/>
        <v>2369</v>
      </c>
      <c r="AN1934" s="31">
        <f t="shared" ca="1" si="341"/>
        <v>-3.5929286742568012E-2</v>
      </c>
      <c r="AV1934" t="s">
        <v>1100</v>
      </c>
      <c r="AW1934" t="s">
        <v>31</v>
      </c>
      <c r="AX1934" s="7">
        <v>43896.434027777781</v>
      </c>
      <c r="AY1934">
        <v>520.1</v>
      </c>
      <c r="AZ1934" s="7">
        <v>43899.385416666664</v>
      </c>
      <c r="BA1934">
        <v>693.2</v>
      </c>
      <c r="BB1934" s="8">
        <v>0.33279999999999998</v>
      </c>
      <c r="BC1934">
        <v>34250.03</v>
      </c>
      <c r="BD1934" s="8">
        <v>0.3095</v>
      </c>
      <c r="BE1934">
        <v>212.77670000000001</v>
      </c>
      <c r="BF1934">
        <v>110665.18</v>
      </c>
      <c r="BG1934">
        <v>12167287.039999999</v>
      </c>
      <c r="BH1934">
        <v>64</v>
      </c>
      <c r="BI1934">
        <v>535.16</v>
      </c>
      <c r="BJ1934" s="8">
        <v>-0.44640000000000002</v>
      </c>
      <c r="BK1934" s="8">
        <v>0.33279999999999998</v>
      </c>
      <c r="BL1934" t="s">
        <v>610</v>
      </c>
    </row>
    <row r="1935" spans="1:64" x14ac:dyDescent="0.45">
      <c r="A1935" t="s">
        <v>1103</v>
      </c>
      <c r="B1935" t="s">
        <v>31</v>
      </c>
      <c r="C1935" s="7">
        <v>43896.579861111109</v>
      </c>
      <c r="D1935">
        <v>458.8</v>
      </c>
      <c r="E1935" s="7">
        <v>43899.385416666664</v>
      </c>
      <c r="F1935">
        <v>107.2</v>
      </c>
      <c r="G1935" s="8">
        <v>-0.76629999999999998</v>
      </c>
      <c r="H1935">
        <v>-86058.91</v>
      </c>
      <c r="I1935" s="8">
        <v>-0.77869999999999995</v>
      </c>
      <c r="J1935">
        <v>240.88589999999999</v>
      </c>
      <c r="K1935">
        <v>110518.46</v>
      </c>
      <c r="L1935">
        <v>12081228.130000001</v>
      </c>
      <c r="M1935">
        <v>22</v>
      </c>
      <c r="N1935">
        <v>-3911.77</v>
      </c>
      <c r="O1935" s="8">
        <v>-0.76629999999999998</v>
      </c>
      <c r="P1935" s="8">
        <v>5.1400000000000001E-2</v>
      </c>
      <c r="Q1935" t="s">
        <v>610</v>
      </c>
      <c r="S1935" s="2">
        <v>43896</v>
      </c>
      <c r="T1935" t="s">
        <v>1103</v>
      </c>
      <c r="U1935">
        <v>458.8</v>
      </c>
      <c r="V1935">
        <v>107.2</v>
      </c>
      <c r="W1935">
        <f t="shared" si="343"/>
        <v>21399998.319034018</v>
      </c>
      <c r="X1935">
        <f t="shared" si="334"/>
        <v>53499.995797585048</v>
      </c>
      <c r="Y1935">
        <f t="shared" si="335"/>
        <v>125</v>
      </c>
      <c r="Z1935">
        <f t="shared" si="336"/>
        <v>-44657.500000000007</v>
      </c>
      <c r="AA1935">
        <f t="shared" si="337"/>
        <v>21371437.519034017</v>
      </c>
      <c r="AB1935" s="9">
        <f>IFERROR(AA1935/MAX($A$3:AA1935)-1,"")</f>
        <v>-3.1104063499080015E-2</v>
      </c>
      <c r="AG1935" s="2">
        <f t="shared" si="344"/>
        <v>44455</v>
      </c>
      <c r="AH1935">
        <v>27818530.794593319</v>
      </c>
      <c r="AI1935" s="9">
        <f>AH1935/MAX($AH$2:AH1935)-1</f>
        <v>-7.7825939854199166E-3</v>
      </c>
      <c r="AJ1935" s="29">
        <f t="shared" si="338"/>
        <v>1</v>
      </c>
      <c r="AK1935" s="29">
        <f t="shared" si="339"/>
        <v>1</v>
      </c>
      <c r="AL1935" s="30">
        <f t="shared" si="342"/>
        <v>2</v>
      </c>
      <c r="AM1935" s="30">
        <f t="shared" si="340"/>
        <v>2369</v>
      </c>
      <c r="AN1935" s="31">
        <f t="shared" ca="1" si="341"/>
        <v>-7.7825939854199166E-3</v>
      </c>
      <c r="AV1935" t="s">
        <v>1103</v>
      </c>
      <c r="AW1935" t="s">
        <v>31</v>
      </c>
      <c r="AX1935" s="7">
        <v>43896.579861111109</v>
      </c>
      <c r="AY1935">
        <v>458.8</v>
      </c>
      <c r="AZ1935" s="7">
        <v>43899.385416666664</v>
      </c>
      <c r="BA1935">
        <v>107.2</v>
      </c>
      <c r="BB1935" s="8">
        <v>-0.76629999999999998</v>
      </c>
      <c r="BC1935">
        <v>-86058.91</v>
      </c>
      <c r="BD1935" s="8">
        <v>-0.77869999999999995</v>
      </c>
      <c r="BE1935">
        <v>240.88589999999999</v>
      </c>
      <c r="BF1935">
        <v>110518.46</v>
      </c>
      <c r="BG1935">
        <v>12081228.130000001</v>
      </c>
      <c r="BH1935">
        <v>22</v>
      </c>
      <c r="BI1935">
        <v>-3911.77</v>
      </c>
      <c r="BJ1935" s="8">
        <v>-0.76629999999999998</v>
      </c>
      <c r="BK1935" s="8">
        <v>5.1400000000000001E-2</v>
      </c>
      <c r="BL1935" t="s">
        <v>610</v>
      </c>
    </row>
    <row r="1936" spans="1:64" x14ac:dyDescent="0.45">
      <c r="A1936" t="s">
        <v>1077</v>
      </c>
      <c r="B1936" t="s">
        <v>31</v>
      </c>
      <c r="C1936" s="7">
        <v>43899.454861111109</v>
      </c>
      <c r="D1936">
        <v>402.95</v>
      </c>
      <c r="E1936" s="7">
        <v>43901.385416666664</v>
      </c>
      <c r="F1936">
        <v>396</v>
      </c>
      <c r="G1936" s="8">
        <v>-1.72E-2</v>
      </c>
      <c r="H1936">
        <v>-4093.34</v>
      </c>
      <c r="I1936" s="8">
        <v>-3.7100000000000001E-2</v>
      </c>
      <c r="J1936">
        <v>273.99459999999999</v>
      </c>
      <c r="K1936">
        <v>110406.14</v>
      </c>
      <c r="L1936">
        <v>12077134.789999999</v>
      </c>
      <c r="M1936">
        <v>58</v>
      </c>
      <c r="N1936">
        <v>-70.569999999999993</v>
      </c>
      <c r="O1936" s="8">
        <v>-0.16969999999999999</v>
      </c>
      <c r="P1936" s="8">
        <v>1.3575999999999999</v>
      </c>
      <c r="Q1936" t="s">
        <v>610</v>
      </c>
      <c r="S1936" s="2">
        <v>43899</v>
      </c>
      <c r="T1936" t="s">
        <v>1077</v>
      </c>
      <c r="U1936">
        <v>402.95</v>
      </c>
      <c r="V1936">
        <v>396</v>
      </c>
      <c r="W1936">
        <f t="shared" si="343"/>
        <v>21371437.519034017</v>
      </c>
      <c r="X1936">
        <f t="shared" si="334"/>
        <v>53428.593797585047</v>
      </c>
      <c r="Y1936">
        <f t="shared" si="335"/>
        <v>125</v>
      </c>
      <c r="Z1936">
        <f t="shared" si="336"/>
        <v>-1867.4374999999941</v>
      </c>
      <c r="AA1936" t="str">
        <f t="shared" si="337"/>
        <v/>
      </c>
      <c r="AB1936" s="9" t="str">
        <f>IFERROR(AA1936/MAX($A$3:AA1936)-1,"")</f>
        <v/>
      </c>
      <c r="AG1936" s="2">
        <f t="shared" si="344"/>
        <v>44456</v>
      </c>
      <c r="AH1936">
        <v>27821481.694593318</v>
      </c>
      <c r="AI1936" s="9">
        <f>AH1936/MAX($AH$2:AH1936)-1</f>
        <v>-7.6773427640298708E-3</v>
      </c>
      <c r="AJ1936" s="29">
        <f t="shared" si="338"/>
        <v>1</v>
      </c>
      <c r="AK1936" s="29">
        <f t="shared" si="339"/>
        <v>1</v>
      </c>
      <c r="AL1936" s="30">
        <f t="shared" si="342"/>
        <v>2</v>
      </c>
      <c r="AM1936" s="30">
        <f t="shared" si="340"/>
        <v>2369</v>
      </c>
      <c r="AN1936" s="31">
        <f t="shared" ca="1" si="341"/>
        <v>-7.6773427640298708E-3</v>
      </c>
      <c r="AV1936" t="s">
        <v>1077</v>
      </c>
      <c r="AW1936" t="s">
        <v>31</v>
      </c>
      <c r="AX1936" s="7">
        <v>43899.454861111109</v>
      </c>
      <c r="AY1936">
        <v>402.95</v>
      </c>
      <c r="AZ1936" s="7">
        <v>43901.385416666664</v>
      </c>
      <c r="BA1936">
        <v>396</v>
      </c>
      <c r="BB1936" s="8">
        <v>-1.72E-2</v>
      </c>
      <c r="BC1936">
        <v>-4093.34</v>
      </c>
      <c r="BD1936" s="8">
        <v>-3.7100000000000001E-2</v>
      </c>
      <c r="BE1936">
        <v>273.99459999999999</v>
      </c>
      <c r="BF1936">
        <v>110406.14</v>
      </c>
      <c r="BG1936">
        <v>12077134.789999999</v>
      </c>
      <c r="BH1936">
        <v>58</v>
      </c>
      <c r="BI1936">
        <v>-70.569999999999993</v>
      </c>
      <c r="BJ1936" s="8">
        <v>-0.16969999999999999</v>
      </c>
      <c r="BK1936" s="8">
        <v>1.3575999999999999</v>
      </c>
      <c r="BL1936" t="s">
        <v>610</v>
      </c>
    </row>
    <row r="1937" spans="1:64" x14ac:dyDescent="0.45">
      <c r="A1937" t="s">
        <v>1094</v>
      </c>
      <c r="B1937" t="s">
        <v>31</v>
      </c>
      <c r="C1937" s="7">
        <v>43899.53125</v>
      </c>
      <c r="D1937">
        <v>445</v>
      </c>
      <c r="E1937" s="7">
        <v>43901.388888888891</v>
      </c>
      <c r="F1937">
        <v>301.25</v>
      </c>
      <c r="G1937" s="8">
        <v>-0.32300000000000001</v>
      </c>
      <c r="H1937">
        <v>-35016.589999999997</v>
      </c>
      <c r="I1937" s="8">
        <v>-0.33979999999999999</v>
      </c>
      <c r="J1937">
        <v>231.57210000000001</v>
      </c>
      <c r="K1937">
        <v>103049.58</v>
      </c>
      <c r="L1937">
        <v>10574898.48</v>
      </c>
      <c r="M1937">
        <v>37</v>
      </c>
      <c r="N1937">
        <v>-946.39</v>
      </c>
      <c r="O1937" s="8">
        <v>-0.32300000000000001</v>
      </c>
      <c r="P1937" s="8">
        <v>0.98929999999999996</v>
      </c>
      <c r="Q1937" t="s">
        <v>610</v>
      </c>
      <c r="S1937" s="2">
        <v>43899</v>
      </c>
      <c r="T1937" t="s">
        <v>1094</v>
      </c>
      <c r="U1937">
        <v>445</v>
      </c>
      <c r="V1937">
        <v>301.25</v>
      </c>
      <c r="W1937">
        <f t="shared" si="343"/>
        <v>21371437.519034017</v>
      </c>
      <c r="X1937">
        <f t="shared" si="334"/>
        <v>53428.593797585047</v>
      </c>
      <c r="Y1937">
        <f t="shared" si="335"/>
        <v>125</v>
      </c>
      <c r="Z1937">
        <f t="shared" si="336"/>
        <v>-18901.562499999996</v>
      </c>
      <c r="AA1937" t="str">
        <f t="shared" si="337"/>
        <v/>
      </c>
      <c r="AB1937" s="9" t="str">
        <f>IFERROR(AA1937/MAX($A$3:AA1937)-1,"")</f>
        <v/>
      </c>
      <c r="AG1937" s="2">
        <f t="shared" si="344"/>
        <v>44457</v>
      </c>
      <c r="AH1937">
        <v>27821481.694593318</v>
      </c>
      <c r="AI1937" s="9">
        <f>AH1937/MAX($AH$2:AH1937)-1</f>
        <v>-7.6773427640298708E-3</v>
      </c>
      <c r="AJ1937" s="29">
        <f t="shared" si="338"/>
        <v>1</v>
      </c>
      <c r="AK1937" s="29">
        <f t="shared" si="339"/>
        <v>1</v>
      </c>
      <c r="AL1937" s="30">
        <f t="shared" si="342"/>
        <v>2</v>
      </c>
      <c r="AM1937" s="30">
        <f t="shared" si="340"/>
        <v>2369</v>
      </c>
      <c r="AN1937" s="31">
        <f t="shared" ca="1" si="341"/>
        <v>-7.6773427640298708E-3</v>
      </c>
      <c r="AV1937" t="s">
        <v>1094</v>
      </c>
      <c r="AW1937" t="s">
        <v>31</v>
      </c>
      <c r="AX1937" s="7">
        <v>43899.53125</v>
      </c>
      <c r="AY1937">
        <v>445</v>
      </c>
      <c r="AZ1937" s="7">
        <v>43901.388888888891</v>
      </c>
      <c r="BA1937">
        <v>301.25</v>
      </c>
      <c r="BB1937" s="8">
        <v>-0.32300000000000001</v>
      </c>
      <c r="BC1937">
        <v>-35016.589999999997</v>
      </c>
      <c r="BD1937" s="8">
        <v>-0.33979999999999999</v>
      </c>
      <c r="BE1937">
        <v>231.57210000000001</v>
      </c>
      <c r="BF1937">
        <v>103049.58</v>
      </c>
      <c r="BG1937">
        <v>10574898.48</v>
      </c>
      <c r="BH1937">
        <v>37</v>
      </c>
      <c r="BI1937">
        <v>-946.39</v>
      </c>
      <c r="BJ1937" s="8">
        <v>-0.32300000000000001</v>
      </c>
      <c r="BK1937" s="8">
        <v>0.98929999999999996</v>
      </c>
      <c r="BL1937" t="s">
        <v>610</v>
      </c>
    </row>
    <row r="1938" spans="1:64" x14ac:dyDescent="0.45">
      <c r="A1938" t="s">
        <v>1094</v>
      </c>
      <c r="B1938" t="s">
        <v>31</v>
      </c>
      <c r="C1938" s="7">
        <v>43899.53125</v>
      </c>
      <c r="D1938">
        <v>445</v>
      </c>
      <c r="E1938" s="7">
        <v>43901.385416666664</v>
      </c>
      <c r="F1938">
        <v>352</v>
      </c>
      <c r="G1938" s="8">
        <v>-0.20899999999999999</v>
      </c>
      <c r="H1938">
        <v>-25053.119999999999</v>
      </c>
      <c r="I1938" s="8">
        <v>-0.22689999999999999</v>
      </c>
      <c r="J1938">
        <v>248.12440000000001</v>
      </c>
      <c r="K1938">
        <v>110415.38</v>
      </c>
      <c r="L1938">
        <v>12052081.67</v>
      </c>
      <c r="M1938">
        <v>36</v>
      </c>
      <c r="N1938">
        <v>-695.92</v>
      </c>
      <c r="O1938" s="8">
        <v>-0.20899999999999999</v>
      </c>
      <c r="P1938" s="8">
        <v>0.98929999999999996</v>
      </c>
      <c r="Q1938" t="s">
        <v>610</v>
      </c>
      <c r="S1938" s="2">
        <v>43899</v>
      </c>
      <c r="T1938" t="s">
        <v>1094</v>
      </c>
      <c r="U1938">
        <v>445</v>
      </c>
      <c r="V1938">
        <v>352</v>
      </c>
      <c r="W1938">
        <f t="shared" si="343"/>
        <v>21371437.519034017</v>
      </c>
      <c r="X1938">
        <f t="shared" si="334"/>
        <v>53428.593797585047</v>
      </c>
      <c r="Y1938">
        <f t="shared" si="335"/>
        <v>125</v>
      </c>
      <c r="Z1938">
        <f t="shared" si="336"/>
        <v>-12621.249999999996</v>
      </c>
      <c r="AA1938" t="str">
        <f t="shared" si="337"/>
        <v/>
      </c>
      <c r="AB1938" s="9" t="str">
        <f>IFERROR(AA1938/MAX($A$3:AA1938)-1,"")</f>
        <v/>
      </c>
      <c r="AG1938" s="2">
        <f t="shared" si="344"/>
        <v>44458</v>
      </c>
      <c r="AH1938">
        <v>27821481.694593318</v>
      </c>
      <c r="AI1938" s="9">
        <f>AH1938/MAX($AH$2:AH1938)-1</f>
        <v>-7.6773427640298708E-3</v>
      </c>
      <c r="AJ1938" s="29">
        <f t="shared" si="338"/>
        <v>1</v>
      </c>
      <c r="AK1938" s="29">
        <f t="shared" si="339"/>
        <v>1</v>
      </c>
      <c r="AL1938" s="30">
        <f t="shared" si="342"/>
        <v>2</v>
      </c>
      <c r="AM1938" s="30">
        <f t="shared" si="340"/>
        <v>2369</v>
      </c>
      <c r="AN1938" s="31">
        <f t="shared" ca="1" si="341"/>
        <v>-7.6773427640298708E-3</v>
      </c>
      <c r="AV1938" t="s">
        <v>1094</v>
      </c>
      <c r="AW1938" t="s">
        <v>31</v>
      </c>
      <c r="AX1938" s="7">
        <v>43899.53125</v>
      </c>
      <c r="AY1938">
        <v>445</v>
      </c>
      <c r="AZ1938" s="7">
        <v>43901.385416666664</v>
      </c>
      <c r="BA1938">
        <v>352</v>
      </c>
      <c r="BB1938" s="8">
        <v>-0.20899999999999999</v>
      </c>
      <c r="BC1938">
        <v>-25053.119999999999</v>
      </c>
      <c r="BD1938" s="8">
        <v>-0.22689999999999999</v>
      </c>
      <c r="BE1938">
        <v>248.12440000000001</v>
      </c>
      <c r="BF1938">
        <v>110415.38</v>
      </c>
      <c r="BG1938">
        <v>12052081.67</v>
      </c>
      <c r="BH1938">
        <v>36</v>
      </c>
      <c r="BI1938">
        <v>-695.92</v>
      </c>
      <c r="BJ1938" s="8">
        <v>-0.20899999999999999</v>
      </c>
      <c r="BK1938" s="8">
        <v>0.98929999999999996</v>
      </c>
      <c r="BL1938" t="s">
        <v>610</v>
      </c>
    </row>
    <row r="1939" spans="1:64" x14ac:dyDescent="0.45">
      <c r="A1939" t="s">
        <v>1091</v>
      </c>
      <c r="B1939" t="s">
        <v>31</v>
      </c>
      <c r="C1939" s="7">
        <v>43899.538194444445</v>
      </c>
      <c r="D1939">
        <v>493</v>
      </c>
      <c r="E1939" s="7">
        <v>43901.388888888891</v>
      </c>
      <c r="F1939">
        <v>266.75</v>
      </c>
      <c r="G1939" s="8">
        <v>-0.45889999999999997</v>
      </c>
      <c r="H1939">
        <v>-48896.3</v>
      </c>
      <c r="I1939" s="8">
        <v>-0.4743</v>
      </c>
      <c r="J1939">
        <v>209.09479999999999</v>
      </c>
      <c r="K1939">
        <v>103083.74</v>
      </c>
      <c r="L1939">
        <v>10526002.18</v>
      </c>
      <c r="M1939">
        <v>35</v>
      </c>
      <c r="N1939">
        <v>-1397.04</v>
      </c>
      <c r="O1939" s="8">
        <v>-0.45889999999999997</v>
      </c>
      <c r="P1939" s="8">
        <v>0.7641</v>
      </c>
      <c r="Q1939" t="s">
        <v>610</v>
      </c>
      <c r="S1939" s="2">
        <v>43899</v>
      </c>
      <c r="T1939" t="s">
        <v>1091</v>
      </c>
      <c r="U1939">
        <v>493</v>
      </c>
      <c r="V1939">
        <v>266.75</v>
      </c>
      <c r="W1939">
        <f t="shared" si="343"/>
        <v>21371437.519034017</v>
      </c>
      <c r="X1939">
        <f t="shared" si="334"/>
        <v>53428.593797585047</v>
      </c>
      <c r="Y1939">
        <f t="shared" si="335"/>
        <v>100</v>
      </c>
      <c r="Z1939">
        <f t="shared" si="336"/>
        <v>-23384.750000000004</v>
      </c>
      <c r="AA1939">
        <f t="shared" si="337"/>
        <v>21314662.519034017</v>
      </c>
      <c r="AB1939" s="9">
        <f>IFERROR(AA1939/MAX($A$3:AA1939)-1,"")</f>
        <v>-3.3678016081626017E-2</v>
      </c>
      <c r="AG1939" s="2">
        <f t="shared" si="344"/>
        <v>44459</v>
      </c>
      <c r="AH1939">
        <v>27712940.907093316</v>
      </c>
      <c r="AI1939" s="9">
        <f>AH1939/MAX($AH$2:AH1939)-1</f>
        <v>-1.1548721141818374E-2</v>
      </c>
      <c r="AJ1939" s="29">
        <f t="shared" si="338"/>
        <v>1</v>
      </c>
      <c r="AK1939" s="29">
        <f t="shared" si="339"/>
        <v>1</v>
      </c>
      <c r="AL1939" s="30">
        <f t="shared" si="342"/>
        <v>2</v>
      </c>
      <c r="AM1939" s="30">
        <f t="shared" si="340"/>
        <v>2369</v>
      </c>
      <c r="AN1939" s="31">
        <f t="shared" ca="1" si="341"/>
        <v>-1.1548721141818374E-2</v>
      </c>
      <c r="AV1939" t="s">
        <v>1091</v>
      </c>
      <c r="AW1939" t="s">
        <v>31</v>
      </c>
      <c r="AX1939" s="7">
        <v>43899.538194444445</v>
      </c>
      <c r="AY1939">
        <v>493</v>
      </c>
      <c r="AZ1939" s="7">
        <v>43901.388888888891</v>
      </c>
      <c r="BA1939">
        <v>266.75</v>
      </c>
      <c r="BB1939" s="8">
        <v>-0.45889999999999997</v>
      </c>
      <c r="BC1939">
        <v>-48896.3</v>
      </c>
      <c r="BD1939" s="8">
        <v>-0.4743</v>
      </c>
      <c r="BE1939">
        <v>209.09479999999999</v>
      </c>
      <c r="BF1939">
        <v>103083.74</v>
      </c>
      <c r="BG1939">
        <v>10526002.18</v>
      </c>
      <c r="BH1939">
        <v>35</v>
      </c>
      <c r="BI1939">
        <v>-1397.04</v>
      </c>
      <c r="BJ1939" s="8">
        <v>-0.45889999999999997</v>
      </c>
      <c r="BK1939" s="8">
        <v>0.7641</v>
      </c>
      <c r="BL1939" t="s">
        <v>610</v>
      </c>
    </row>
    <row r="1940" spans="1:64" x14ac:dyDescent="0.45">
      <c r="A1940" t="s">
        <v>1090</v>
      </c>
      <c r="B1940" t="s">
        <v>31</v>
      </c>
      <c r="C1940" s="7">
        <v>43901.395833333336</v>
      </c>
      <c r="D1940">
        <v>409</v>
      </c>
      <c r="E1940" s="7">
        <v>43902.385416666664</v>
      </c>
      <c r="F1940">
        <v>4.0999999999999996</v>
      </c>
      <c r="G1940" s="8">
        <v>-0.99</v>
      </c>
      <c r="H1940">
        <v>-110268.77</v>
      </c>
      <c r="I1940" s="8">
        <v>-1.0001</v>
      </c>
      <c r="J1940">
        <v>269.58539999999999</v>
      </c>
      <c r="K1940">
        <v>110260.41</v>
      </c>
      <c r="L1940">
        <v>11941812.9</v>
      </c>
      <c r="M1940">
        <v>75</v>
      </c>
      <c r="N1940">
        <v>-1470.25</v>
      </c>
      <c r="O1940" s="8">
        <v>-0.99</v>
      </c>
      <c r="P1940" s="8">
        <v>0.19070000000000001</v>
      </c>
      <c r="Q1940" t="s">
        <v>610</v>
      </c>
      <c r="S1940" s="2">
        <v>43901</v>
      </c>
      <c r="T1940" t="s">
        <v>1090</v>
      </c>
      <c r="U1940">
        <v>409</v>
      </c>
      <c r="V1940">
        <v>4.0999999999999996</v>
      </c>
      <c r="W1940">
        <f t="shared" si="343"/>
        <v>21314662.519034017</v>
      </c>
      <c r="X1940">
        <f t="shared" si="334"/>
        <v>53286.656297585047</v>
      </c>
      <c r="Y1940">
        <f t="shared" si="335"/>
        <v>125</v>
      </c>
      <c r="Z1940">
        <f t="shared" si="336"/>
        <v>-51128.875</v>
      </c>
      <c r="AA1940">
        <f t="shared" si="337"/>
        <v>21263533.644034017</v>
      </c>
      <c r="AB1940" s="9">
        <f>IFERROR(AA1940/MAX($A$3:AA1940)-1,"")</f>
        <v>-3.5995995823571048E-2</v>
      </c>
      <c r="AG1940" s="2">
        <f t="shared" si="344"/>
        <v>44460</v>
      </c>
      <c r="AH1940">
        <v>27515116.944593318</v>
      </c>
      <c r="AI1940" s="9">
        <f>AH1940/MAX($AH$2:AH1940)-1</f>
        <v>-1.8604607032004283E-2</v>
      </c>
      <c r="AJ1940" s="29">
        <f t="shared" si="338"/>
        <v>1</v>
      </c>
      <c r="AK1940" s="29">
        <f t="shared" si="339"/>
        <v>1</v>
      </c>
      <c r="AL1940" s="30">
        <f t="shared" si="342"/>
        <v>2</v>
      </c>
      <c r="AM1940" s="30">
        <f t="shared" si="340"/>
        <v>2369</v>
      </c>
      <c r="AN1940" s="31">
        <f t="shared" ca="1" si="341"/>
        <v>-1.8604607032004283E-2</v>
      </c>
      <c r="AV1940" t="s">
        <v>1090</v>
      </c>
      <c r="AW1940" t="s">
        <v>31</v>
      </c>
      <c r="AX1940" s="7">
        <v>43901.395833333336</v>
      </c>
      <c r="AY1940">
        <v>409</v>
      </c>
      <c r="AZ1940" s="7">
        <v>43902.385416666664</v>
      </c>
      <c r="BA1940">
        <v>4.0999999999999996</v>
      </c>
      <c r="BB1940" s="8">
        <v>-0.99</v>
      </c>
      <c r="BC1940">
        <v>-110268.77</v>
      </c>
      <c r="BD1940" s="8">
        <v>-1.0001</v>
      </c>
      <c r="BE1940">
        <v>269.58539999999999</v>
      </c>
      <c r="BF1940">
        <v>110260.41</v>
      </c>
      <c r="BG1940">
        <v>11941812.9</v>
      </c>
      <c r="BH1940">
        <v>75</v>
      </c>
      <c r="BI1940">
        <v>-1470.25</v>
      </c>
      <c r="BJ1940" s="8">
        <v>-0.99</v>
      </c>
      <c r="BK1940" s="8">
        <v>0.19070000000000001</v>
      </c>
      <c r="BL1940" t="s">
        <v>610</v>
      </c>
    </row>
    <row r="1941" spans="1:64" x14ac:dyDescent="0.45">
      <c r="A1941" t="s">
        <v>1057</v>
      </c>
      <c r="B1941" t="s">
        <v>31</v>
      </c>
      <c r="C1941" s="7">
        <v>43902.395833333336</v>
      </c>
      <c r="D1941">
        <v>231.25</v>
      </c>
      <c r="E1941" s="7">
        <v>43902.635416666664</v>
      </c>
      <c r="F1941">
        <v>1212.1500000000001</v>
      </c>
      <c r="G1941" s="8">
        <v>4.2416999999999998</v>
      </c>
      <c r="H1941">
        <v>458508.45</v>
      </c>
      <c r="I1941" s="8">
        <v>4.1792999999999996</v>
      </c>
      <c r="J1941">
        <v>474.41759999999999</v>
      </c>
      <c r="K1941">
        <v>109709.06</v>
      </c>
      <c r="L1941">
        <v>12400321.35</v>
      </c>
      <c r="M1941">
        <v>70</v>
      </c>
      <c r="N1941">
        <v>6550.12</v>
      </c>
      <c r="O1941" s="8">
        <v>-0.17249999999999999</v>
      </c>
      <c r="P1941" s="8">
        <v>5.3990999999999998</v>
      </c>
      <c r="Q1941" t="s">
        <v>610</v>
      </c>
      <c r="S1941" s="2">
        <v>43902</v>
      </c>
      <c r="T1941" t="s">
        <v>1057</v>
      </c>
      <c r="U1941">
        <v>231.25</v>
      </c>
      <c r="V1941">
        <v>1212.1500000000001</v>
      </c>
      <c r="W1941">
        <f t="shared" si="343"/>
        <v>21263533.644034017</v>
      </c>
      <c r="X1941">
        <f t="shared" si="334"/>
        <v>53158.834110085045</v>
      </c>
      <c r="Y1941">
        <f t="shared" si="335"/>
        <v>225</v>
      </c>
      <c r="Z1941">
        <f t="shared" si="336"/>
        <v>217454.85000000003</v>
      </c>
      <c r="AA1941" t="str">
        <f t="shared" si="337"/>
        <v/>
      </c>
      <c r="AB1941" s="9" t="str">
        <f>IFERROR(AA1941/MAX($A$3:AA1941)-1,"")</f>
        <v/>
      </c>
      <c r="AG1941" s="2">
        <f t="shared" si="344"/>
        <v>44461</v>
      </c>
      <c r="AH1941">
        <v>27317009.757093318</v>
      </c>
      <c r="AI1941" s="9">
        <f>AH1941/MAX($AH$2:AH1941)-1</f>
        <v>-2.5670594849459327E-2</v>
      </c>
      <c r="AJ1941" s="29">
        <f t="shared" si="338"/>
        <v>1</v>
      </c>
      <c r="AK1941" s="29">
        <f t="shared" si="339"/>
        <v>1</v>
      </c>
      <c r="AL1941" s="30">
        <f t="shared" si="342"/>
        <v>2</v>
      </c>
      <c r="AM1941" s="30">
        <f t="shared" si="340"/>
        <v>2369</v>
      </c>
      <c r="AN1941" s="31">
        <f t="shared" ca="1" si="341"/>
        <v>-2.5670594849459327E-2</v>
      </c>
      <c r="AV1941" t="s">
        <v>1057</v>
      </c>
      <c r="AW1941" t="s">
        <v>31</v>
      </c>
      <c r="AX1941" s="7">
        <v>43902.395833333336</v>
      </c>
      <c r="AY1941">
        <v>231.25</v>
      </c>
      <c r="AZ1941" s="7">
        <v>43902.635416666664</v>
      </c>
      <c r="BA1941">
        <v>1212.1500000000001</v>
      </c>
      <c r="BB1941" s="8">
        <v>4.2416999999999998</v>
      </c>
      <c r="BC1941">
        <v>458508.45</v>
      </c>
      <c r="BD1941" s="8">
        <v>4.1792999999999996</v>
      </c>
      <c r="BE1941">
        <v>474.41759999999999</v>
      </c>
      <c r="BF1941">
        <v>109709.06</v>
      </c>
      <c r="BG1941">
        <v>12400321.35</v>
      </c>
      <c r="BH1941">
        <v>70</v>
      </c>
      <c r="BI1941">
        <v>6550.12</v>
      </c>
      <c r="BJ1941" s="8">
        <v>-0.17249999999999999</v>
      </c>
      <c r="BK1941" s="8">
        <v>5.3990999999999998</v>
      </c>
      <c r="BL1941" t="s">
        <v>610</v>
      </c>
    </row>
    <row r="1942" spans="1:64" x14ac:dyDescent="0.45">
      <c r="A1942" t="s">
        <v>1061</v>
      </c>
      <c r="B1942" t="s">
        <v>31</v>
      </c>
      <c r="C1942" s="7">
        <v>43902.444444444445</v>
      </c>
      <c r="D1942">
        <v>168.1</v>
      </c>
      <c r="E1942" s="7">
        <v>43902.635416666664</v>
      </c>
      <c r="F1942">
        <v>890.2</v>
      </c>
      <c r="G1942" s="8">
        <v>4.2957000000000001</v>
      </c>
      <c r="H1942">
        <v>465039.33</v>
      </c>
      <c r="I1942" s="8">
        <v>4.2327000000000004</v>
      </c>
      <c r="J1942">
        <v>653.58849999999995</v>
      </c>
      <c r="K1942">
        <v>109868.23</v>
      </c>
      <c r="L1942">
        <v>12865360.68</v>
      </c>
      <c r="M1942">
        <v>56</v>
      </c>
      <c r="N1942">
        <v>8304.27</v>
      </c>
      <c r="O1942" s="8">
        <v>-0.25459999999999999</v>
      </c>
      <c r="P1942" s="8">
        <v>6.0183999999999997</v>
      </c>
      <c r="Q1942" t="s">
        <v>610</v>
      </c>
      <c r="S1942" s="2">
        <v>43902</v>
      </c>
      <c r="T1942" t="s">
        <v>1061</v>
      </c>
      <c r="U1942">
        <v>168.1</v>
      </c>
      <c r="V1942">
        <v>890.2</v>
      </c>
      <c r="W1942">
        <f t="shared" si="343"/>
        <v>21263533.644034017</v>
      </c>
      <c r="X1942">
        <f t="shared" si="334"/>
        <v>53158.834110085045</v>
      </c>
      <c r="Y1942">
        <f t="shared" si="335"/>
        <v>325</v>
      </c>
      <c r="Z1942">
        <f t="shared" si="336"/>
        <v>231243.02500000002</v>
      </c>
      <c r="AA1942" t="str">
        <f t="shared" si="337"/>
        <v/>
      </c>
      <c r="AB1942" s="9" t="str">
        <f>IFERROR(AA1942/MAX($A$3:AA1942)-1,"")</f>
        <v/>
      </c>
      <c r="AG1942" s="2">
        <f t="shared" si="344"/>
        <v>44462</v>
      </c>
      <c r="AH1942">
        <v>27538099.444593318</v>
      </c>
      <c r="AI1942" s="9">
        <f>AH1942/MAX($AH$2:AH1942)-1</f>
        <v>-1.7784878747210686E-2</v>
      </c>
      <c r="AJ1942" s="29">
        <f t="shared" si="338"/>
        <v>1</v>
      </c>
      <c r="AK1942" s="29">
        <f t="shared" si="339"/>
        <v>1</v>
      </c>
      <c r="AL1942" s="30">
        <f t="shared" si="342"/>
        <v>2</v>
      </c>
      <c r="AM1942" s="30">
        <f t="shared" si="340"/>
        <v>2369</v>
      </c>
      <c r="AN1942" s="31">
        <f t="shared" ca="1" si="341"/>
        <v>-1.7784878747210686E-2</v>
      </c>
      <c r="AV1942" t="s">
        <v>1061</v>
      </c>
      <c r="AW1942" t="s">
        <v>31</v>
      </c>
      <c r="AX1942" s="7">
        <v>43902.444444444445</v>
      </c>
      <c r="AY1942">
        <v>168.1</v>
      </c>
      <c r="AZ1942" s="7">
        <v>43902.635416666664</v>
      </c>
      <c r="BA1942">
        <v>890.2</v>
      </c>
      <c r="BB1942" s="8">
        <v>4.2957000000000001</v>
      </c>
      <c r="BC1942">
        <v>465039.33</v>
      </c>
      <c r="BD1942" s="8">
        <v>4.2327000000000004</v>
      </c>
      <c r="BE1942">
        <v>653.58849999999995</v>
      </c>
      <c r="BF1942">
        <v>109868.23</v>
      </c>
      <c r="BG1942">
        <v>12865360.68</v>
      </c>
      <c r="BH1942">
        <v>56</v>
      </c>
      <c r="BI1942">
        <v>8304.27</v>
      </c>
      <c r="BJ1942" s="8">
        <v>-0.25459999999999999</v>
      </c>
      <c r="BK1942" s="8">
        <v>6.0183999999999997</v>
      </c>
      <c r="BL1942" t="s">
        <v>610</v>
      </c>
    </row>
    <row r="1943" spans="1:64" x14ac:dyDescent="0.45">
      <c r="A1943" t="s">
        <v>1275</v>
      </c>
      <c r="B1943" t="s">
        <v>31</v>
      </c>
      <c r="C1943" s="7">
        <v>43902.510416666664</v>
      </c>
      <c r="D1943">
        <v>782.5</v>
      </c>
      <c r="E1943" s="7">
        <v>43903.388888888891</v>
      </c>
      <c r="F1943">
        <v>3603.85</v>
      </c>
      <c r="G1943" s="8">
        <v>3.6055999999999999</v>
      </c>
      <c r="H1943">
        <v>364285.6</v>
      </c>
      <c r="I1943" s="8">
        <v>3.5495000000000001</v>
      </c>
      <c r="J1943">
        <v>131.1566</v>
      </c>
      <c r="K1943">
        <v>102630.02</v>
      </c>
      <c r="L1943">
        <v>10890287.789999999</v>
      </c>
      <c r="M1943">
        <v>43</v>
      </c>
      <c r="N1943">
        <v>8471.76</v>
      </c>
      <c r="O1943" s="8">
        <v>-0.15640000000000001</v>
      </c>
      <c r="P1943" s="8">
        <v>3.6055999999999999</v>
      </c>
      <c r="Q1943" t="s">
        <v>610</v>
      </c>
      <c r="S1943" s="2">
        <v>43902</v>
      </c>
      <c r="T1943" t="s">
        <v>1275</v>
      </c>
      <c r="U1943">
        <v>782.5</v>
      </c>
      <c r="V1943">
        <v>3603.85</v>
      </c>
      <c r="W1943">
        <f t="shared" si="343"/>
        <v>21263533.644034017</v>
      </c>
      <c r="X1943">
        <f t="shared" si="334"/>
        <v>53158.834110085045</v>
      </c>
      <c r="Y1943">
        <f t="shared" si="335"/>
        <v>75</v>
      </c>
      <c r="Z1943">
        <f t="shared" si="336"/>
        <v>208311.48749999999</v>
      </c>
      <c r="AA1943">
        <f t="shared" si="337"/>
        <v>21920543.006534018</v>
      </c>
      <c r="AB1943" s="9">
        <f>IFERROR(AA1943/MAX($A$3:AA1943)-1,"")</f>
        <v>-6.2098056806589863E-3</v>
      </c>
      <c r="AG1943" s="2">
        <f t="shared" si="344"/>
        <v>44463</v>
      </c>
      <c r="AH1943">
        <v>27458233.994593319</v>
      </c>
      <c r="AI1943" s="9">
        <f>AH1943/MAX($AH$2:AH1943)-1</f>
        <v>-2.0633479567085278E-2</v>
      </c>
      <c r="AJ1943" s="29">
        <f t="shared" si="338"/>
        <v>1</v>
      </c>
      <c r="AK1943" s="29">
        <f t="shared" si="339"/>
        <v>1</v>
      </c>
      <c r="AL1943" s="30">
        <f t="shared" si="342"/>
        <v>2</v>
      </c>
      <c r="AM1943" s="30">
        <f t="shared" si="340"/>
        <v>2369</v>
      </c>
      <c r="AN1943" s="31">
        <f t="shared" ca="1" si="341"/>
        <v>-2.0633479567085278E-2</v>
      </c>
      <c r="AV1943" t="s">
        <v>1275</v>
      </c>
      <c r="AW1943" t="s">
        <v>31</v>
      </c>
      <c r="AX1943" s="7">
        <v>43902.510416666664</v>
      </c>
      <c r="AY1943">
        <v>782.5</v>
      </c>
      <c r="AZ1943" s="7">
        <v>43903.388888888891</v>
      </c>
      <c r="BA1943">
        <v>3603.85</v>
      </c>
      <c r="BB1943" s="8">
        <v>3.6055999999999999</v>
      </c>
      <c r="BC1943">
        <v>364285.6</v>
      </c>
      <c r="BD1943" s="8">
        <v>3.5495000000000001</v>
      </c>
      <c r="BE1943">
        <v>131.1566</v>
      </c>
      <c r="BF1943">
        <v>102630.02</v>
      </c>
      <c r="BG1943">
        <v>10890287.789999999</v>
      </c>
      <c r="BH1943">
        <v>43</v>
      </c>
      <c r="BI1943">
        <v>8471.76</v>
      </c>
      <c r="BJ1943" s="8">
        <v>-0.15640000000000001</v>
      </c>
      <c r="BK1943" s="8">
        <v>3.6055999999999999</v>
      </c>
      <c r="BL1943" t="s">
        <v>610</v>
      </c>
    </row>
    <row r="1944" spans="1:64" x14ac:dyDescent="0.45">
      <c r="A1944" t="s">
        <v>1038</v>
      </c>
      <c r="B1944" t="s">
        <v>31</v>
      </c>
      <c r="C1944" s="7">
        <v>43903.447916666664</v>
      </c>
      <c r="D1944">
        <v>1094.55</v>
      </c>
      <c r="E1944" s="7">
        <v>43906.388888888891</v>
      </c>
      <c r="F1944">
        <v>584.4</v>
      </c>
      <c r="G1944" s="8">
        <v>-0.46610000000000001</v>
      </c>
      <c r="H1944">
        <v>-50285.13</v>
      </c>
      <c r="I1944" s="8">
        <v>-0.48139999999999999</v>
      </c>
      <c r="J1944">
        <v>95.428659999999994</v>
      </c>
      <c r="K1944">
        <v>104451.45</v>
      </c>
      <c r="L1944">
        <v>10840002.66</v>
      </c>
      <c r="M1944">
        <v>61</v>
      </c>
      <c r="N1944">
        <v>-824.35</v>
      </c>
      <c r="O1944" s="8">
        <v>-0.52510000000000001</v>
      </c>
      <c r="P1944" s="8">
        <v>0.60419999999999996</v>
      </c>
      <c r="Q1944" t="s">
        <v>610</v>
      </c>
      <c r="S1944" s="2">
        <v>43903</v>
      </c>
      <c r="T1944" t="s">
        <v>1038</v>
      </c>
      <c r="U1944">
        <v>1094.55</v>
      </c>
      <c r="V1944">
        <v>584.4</v>
      </c>
      <c r="W1944">
        <f t="shared" si="343"/>
        <v>21920543.006534018</v>
      </c>
      <c r="X1944">
        <f t="shared" si="334"/>
        <v>54801.357516335047</v>
      </c>
      <c r="Y1944">
        <f t="shared" si="335"/>
        <v>50</v>
      </c>
      <c r="Z1944">
        <f t="shared" si="336"/>
        <v>-26346.975000000002</v>
      </c>
      <c r="AA1944" t="str">
        <f t="shared" si="337"/>
        <v/>
      </c>
      <c r="AB1944" s="9" t="str">
        <f>IFERROR(AA1944/MAX($A$3:AA1944)-1,"")</f>
        <v/>
      </c>
      <c r="AG1944" s="2">
        <f t="shared" si="344"/>
        <v>44464</v>
      </c>
      <c r="AH1944">
        <v>27458233.994593319</v>
      </c>
      <c r="AI1944" s="9">
        <f>AH1944/MAX($AH$2:AH1944)-1</f>
        <v>-2.0633479567085278E-2</v>
      </c>
      <c r="AJ1944" s="29">
        <f t="shared" si="338"/>
        <v>1</v>
      </c>
      <c r="AK1944" s="29">
        <f t="shared" si="339"/>
        <v>1</v>
      </c>
      <c r="AL1944" s="30">
        <f t="shared" si="342"/>
        <v>2</v>
      </c>
      <c r="AM1944" s="30">
        <f t="shared" si="340"/>
        <v>2369</v>
      </c>
      <c r="AN1944" s="31">
        <f t="shared" ca="1" si="341"/>
        <v>-2.0633479567085278E-2</v>
      </c>
      <c r="AV1944" t="s">
        <v>1038</v>
      </c>
      <c r="AW1944" t="s">
        <v>31</v>
      </c>
      <c r="AX1944" s="7">
        <v>43903.447916666664</v>
      </c>
      <c r="AY1944">
        <v>1094.55</v>
      </c>
      <c r="AZ1944" s="7">
        <v>43906.388888888891</v>
      </c>
      <c r="BA1944">
        <v>584.4</v>
      </c>
      <c r="BB1944" s="8">
        <v>-0.46610000000000001</v>
      </c>
      <c r="BC1944">
        <v>-50285.13</v>
      </c>
      <c r="BD1944" s="8">
        <v>-0.48139999999999999</v>
      </c>
      <c r="BE1944">
        <v>95.428659999999994</v>
      </c>
      <c r="BF1944">
        <v>104451.45</v>
      </c>
      <c r="BG1944">
        <v>10840002.66</v>
      </c>
      <c r="BH1944">
        <v>61</v>
      </c>
      <c r="BI1944">
        <v>-824.35</v>
      </c>
      <c r="BJ1944" s="8">
        <v>-0.52510000000000001</v>
      </c>
      <c r="BK1944" s="8">
        <v>0.60419999999999996</v>
      </c>
      <c r="BL1944" t="s">
        <v>610</v>
      </c>
    </row>
    <row r="1945" spans="1:64" x14ac:dyDescent="0.45">
      <c r="A1945" t="s">
        <v>1038</v>
      </c>
      <c r="B1945" t="s">
        <v>31</v>
      </c>
      <c r="C1945" s="7">
        <v>43903.447916666664</v>
      </c>
      <c r="D1945">
        <v>1094.55</v>
      </c>
      <c r="E1945" s="7">
        <v>43906.385416666664</v>
      </c>
      <c r="F1945">
        <v>688.25</v>
      </c>
      <c r="G1945" s="8">
        <v>-0.37119999999999997</v>
      </c>
      <c r="H1945">
        <v>-44300.58</v>
      </c>
      <c r="I1945" s="8">
        <v>-0.38750000000000001</v>
      </c>
      <c r="J1945">
        <v>104.45099999999999</v>
      </c>
      <c r="K1945">
        <v>114326.8</v>
      </c>
      <c r="L1945">
        <v>12821060.1</v>
      </c>
      <c r="M1945">
        <v>60</v>
      </c>
      <c r="N1945">
        <v>-738.34</v>
      </c>
      <c r="O1945" s="8">
        <v>-0.52510000000000001</v>
      </c>
      <c r="P1945" s="8">
        <v>0.60419999999999996</v>
      </c>
      <c r="Q1945" t="s">
        <v>610</v>
      </c>
      <c r="S1945" s="2">
        <v>43903</v>
      </c>
      <c r="T1945" t="s">
        <v>1038</v>
      </c>
      <c r="U1945">
        <v>1094.55</v>
      </c>
      <c r="V1945">
        <v>688.25</v>
      </c>
      <c r="W1945">
        <f t="shared" si="343"/>
        <v>21920543.006534018</v>
      </c>
      <c r="X1945">
        <f t="shared" si="334"/>
        <v>54801.357516335047</v>
      </c>
      <c r="Y1945">
        <f t="shared" si="335"/>
        <v>50</v>
      </c>
      <c r="Z1945">
        <f t="shared" si="336"/>
        <v>-21206.400000000001</v>
      </c>
      <c r="AA1945" t="str">
        <f t="shared" si="337"/>
        <v/>
      </c>
      <c r="AB1945" s="9" t="str">
        <f>IFERROR(AA1945/MAX($A$3:AA1945)-1,"")</f>
        <v/>
      </c>
      <c r="AG1945" s="2">
        <f t="shared" si="344"/>
        <v>44465</v>
      </c>
      <c r="AH1945">
        <v>27458233.994593319</v>
      </c>
      <c r="AI1945" s="9">
        <f>AH1945/MAX($AH$2:AH1945)-1</f>
        <v>-2.0633479567085278E-2</v>
      </c>
      <c r="AJ1945" s="29">
        <f t="shared" si="338"/>
        <v>1</v>
      </c>
      <c r="AK1945" s="29">
        <f t="shared" si="339"/>
        <v>1</v>
      </c>
      <c r="AL1945" s="30">
        <f t="shared" si="342"/>
        <v>2</v>
      </c>
      <c r="AM1945" s="30">
        <f t="shared" si="340"/>
        <v>2369</v>
      </c>
      <c r="AN1945" s="31">
        <f t="shared" ca="1" si="341"/>
        <v>-2.0633479567085278E-2</v>
      </c>
      <c r="AV1945" t="s">
        <v>1038</v>
      </c>
      <c r="AW1945" t="s">
        <v>31</v>
      </c>
      <c r="AX1945" s="7">
        <v>43903.447916666664</v>
      </c>
      <c r="AY1945">
        <v>1094.55</v>
      </c>
      <c r="AZ1945" s="7">
        <v>43906.385416666664</v>
      </c>
      <c r="BA1945">
        <v>688.25</v>
      </c>
      <c r="BB1945" s="8">
        <v>-0.37119999999999997</v>
      </c>
      <c r="BC1945">
        <v>-44300.58</v>
      </c>
      <c r="BD1945" s="8">
        <v>-0.38750000000000001</v>
      </c>
      <c r="BE1945">
        <v>104.45099999999999</v>
      </c>
      <c r="BF1945">
        <v>114326.8</v>
      </c>
      <c r="BG1945">
        <v>12821060.1</v>
      </c>
      <c r="BH1945">
        <v>60</v>
      </c>
      <c r="BI1945">
        <v>-738.34</v>
      </c>
      <c r="BJ1945" s="8">
        <v>-0.52510000000000001</v>
      </c>
      <c r="BK1945" s="8">
        <v>0.60419999999999996</v>
      </c>
      <c r="BL1945" t="s">
        <v>610</v>
      </c>
    </row>
    <row r="1946" spans="1:64" x14ac:dyDescent="0.45">
      <c r="A1946" t="s">
        <v>1036</v>
      </c>
      <c r="B1946" t="s">
        <v>31</v>
      </c>
      <c r="C1946" s="7">
        <v>43903.451388888891</v>
      </c>
      <c r="D1946">
        <v>1100</v>
      </c>
      <c r="E1946" s="7">
        <v>43906.388888888891</v>
      </c>
      <c r="F1946">
        <v>627.5</v>
      </c>
      <c r="G1946" s="8">
        <v>-0.42949999999999999</v>
      </c>
      <c r="H1946">
        <v>-46502.35</v>
      </c>
      <c r="I1946" s="8">
        <v>-0.44529999999999997</v>
      </c>
      <c r="J1946">
        <v>94.946359999999999</v>
      </c>
      <c r="K1946">
        <v>104440.99</v>
      </c>
      <c r="L1946">
        <v>10793500.300000001</v>
      </c>
      <c r="M1946">
        <v>60</v>
      </c>
      <c r="N1946">
        <v>-775.04</v>
      </c>
      <c r="O1946" s="8">
        <v>-0.42949999999999999</v>
      </c>
      <c r="P1946" s="8">
        <v>0.63639999999999997</v>
      </c>
      <c r="Q1946" t="s">
        <v>610</v>
      </c>
      <c r="S1946" s="2">
        <v>43903</v>
      </c>
      <c r="T1946" t="s">
        <v>1036</v>
      </c>
      <c r="U1946">
        <v>1100</v>
      </c>
      <c r="V1946">
        <v>627.5</v>
      </c>
      <c r="W1946">
        <f t="shared" si="343"/>
        <v>21920543.006534018</v>
      </c>
      <c r="X1946">
        <f t="shared" si="334"/>
        <v>54801.357516335047</v>
      </c>
      <c r="Y1946">
        <f t="shared" si="335"/>
        <v>50</v>
      </c>
      <c r="Z1946">
        <f t="shared" si="336"/>
        <v>-24488.75</v>
      </c>
      <c r="AA1946" t="str">
        <f t="shared" si="337"/>
        <v/>
      </c>
      <c r="AB1946" s="9" t="str">
        <f>IFERROR(AA1946/MAX($A$3:AA1946)-1,"")</f>
        <v/>
      </c>
      <c r="AG1946" s="2">
        <f t="shared" si="344"/>
        <v>44466</v>
      </c>
      <c r="AH1946">
        <v>27451597.207093317</v>
      </c>
      <c r="AI1946" s="9">
        <f>AH1946/MAX($AH$2:AH1946)-1</f>
        <v>-2.0870197175435812E-2</v>
      </c>
      <c r="AJ1946" s="29">
        <f t="shared" si="338"/>
        <v>1</v>
      </c>
      <c r="AK1946" s="29">
        <f t="shared" si="339"/>
        <v>1</v>
      </c>
      <c r="AL1946" s="30">
        <f t="shared" si="342"/>
        <v>2</v>
      </c>
      <c r="AM1946" s="30">
        <f t="shared" si="340"/>
        <v>2369</v>
      </c>
      <c r="AN1946" s="31">
        <f t="shared" ca="1" si="341"/>
        <v>-2.0870197175435812E-2</v>
      </c>
      <c r="AV1946" t="s">
        <v>1036</v>
      </c>
      <c r="AW1946" t="s">
        <v>31</v>
      </c>
      <c r="AX1946" s="7">
        <v>43903.451388888891</v>
      </c>
      <c r="AY1946">
        <v>1100</v>
      </c>
      <c r="AZ1946" s="7">
        <v>43906.388888888891</v>
      </c>
      <c r="BA1946">
        <v>627.5</v>
      </c>
      <c r="BB1946" s="8">
        <v>-0.42949999999999999</v>
      </c>
      <c r="BC1946">
        <v>-46502.35</v>
      </c>
      <c r="BD1946" s="8">
        <v>-0.44529999999999997</v>
      </c>
      <c r="BE1946">
        <v>94.946359999999999</v>
      </c>
      <c r="BF1946">
        <v>104440.99</v>
      </c>
      <c r="BG1946">
        <v>10793500.300000001</v>
      </c>
      <c r="BH1946">
        <v>60</v>
      </c>
      <c r="BI1946">
        <v>-775.04</v>
      </c>
      <c r="BJ1946" s="8">
        <v>-0.42949999999999999</v>
      </c>
      <c r="BK1946" s="8">
        <v>0.63639999999999997</v>
      </c>
      <c r="BL1946" t="s">
        <v>610</v>
      </c>
    </row>
    <row r="1947" spans="1:64" x14ac:dyDescent="0.45">
      <c r="A1947" t="s">
        <v>1036</v>
      </c>
      <c r="B1947" t="s">
        <v>31</v>
      </c>
      <c r="C1947" s="7">
        <v>43903.451388888891</v>
      </c>
      <c r="D1947">
        <v>1100</v>
      </c>
      <c r="E1947" s="7">
        <v>43906.385416666664</v>
      </c>
      <c r="F1947">
        <v>744.49990000000003</v>
      </c>
      <c r="G1947" s="8">
        <v>-0.32319999999999999</v>
      </c>
      <c r="H1947">
        <v>-38861.51</v>
      </c>
      <c r="I1947" s="8">
        <v>-0.33989999999999998</v>
      </c>
      <c r="J1947">
        <v>103.92310000000001</v>
      </c>
      <c r="K1947">
        <v>114315.38</v>
      </c>
      <c r="L1947">
        <v>12782198.59</v>
      </c>
      <c r="M1947">
        <v>59</v>
      </c>
      <c r="N1947">
        <v>-658.67</v>
      </c>
      <c r="O1947" s="8">
        <v>-0.3523</v>
      </c>
      <c r="P1947" s="8">
        <v>0.63639999999999997</v>
      </c>
      <c r="Q1947" t="s">
        <v>610</v>
      </c>
      <c r="S1947" s="2">
        <v>43903</v>
      </c>
      <c r="T1947" t="s">
        <v>1036</v>
      </c>
      <c r="U1947">
        <v>1100</v>
      </c>
      <c r="V1947">
        <v>744.49990000000003</v>
      </c>
      <c r="W1947">
        <f t="shared" si="343"/>
        <v>21920543.006534018</v>
      </c>
      <c r="X1947">
        <f t="shared" si="334"/>
        <v>54801.357516335047</v>
      </c>
      <c r="Y1947">
        <f t="shared" si="335"/>
        <v>50</v>
      </c>
      <c r="Z1947">
        <f t="shared" si="336"/>
        <v>-18697.254950000002</v>
      </c>
      <c r="AA1947">
        <f t="shared" si="337"/>
        <v>21829803.626584016</v>
      </c>
      <c r="AB1947" s="9">
        <f>IFERROR(AA1947/MAX($A$3:AA1947)-1,"")</f>
        <v>-1.0323568100050307E-2</v>
      </c>
      <c r="AG1947" s="2">
        <f t="shared" si="344"/>
        <v>44467</v>
      </c>
      <c r="AH1947">
        <v>27684141.957093317</v>
      </c>
      <c r="AI1947" s="9">
        <f>AH1947/MAX($AH$2:AH1947)-1</f>
        <v>-1.2575907648393225E-2</v>
      </c>
      <c r="AJ1947" s="29">
        <f t="shared" si="338"/>
        <v>1</v>
      </c>
      <c r="AK1947" s="29">
        <f t="shared" si="339"/>
        <v>1</v>
      </c>
      <c r="AL1947" s="30">
        <f t="shared" si="342"/>
        <v>2</v>
      </c>
      <c r="AM1947" s="30">
        <f t="shared" si="340"/>
        <v>2369</v>
      </c>
      <c r="AN1947" s="31">
        <f t="shared" ca="1" si="341"/>
        <v>-1.2575907648393225E-2</v>
      </c>
      <c r="AV1947" t="s">
        <v>1036</v>
      </c>
      <c r="AW1947" t="s">
        <v>31</v>
      </c>
      <c r="AX1947" s="7">
        <v>43903.451388888891</v>
      </c>
      <c r="AY1947">
        <v>1100</v>
      </c>
      <c r="AZ1947" s="7">
        <v>43906.385416666664</v>
      </c>
      <c r="BA1947">
        <v>744.49990000000003</v>
      </c>
      <c r="BB1947" s="8">
        <v>-0.32319999999999999</v>
      </c>
      <c r="BC1947">
        <v>-38861.51</v>
      </c>
      <c r="BD1947" s="8">
        <v>-0.33989999999999998</v>
      </c>
      <c r="BE1947">
        <v>103.92310000000001</v>
      </c>
      <c r="BF1947">
        <v>114315.38</v>
      </c>
      <c r="BG1947">
        <v>12782198.59</v>
      </c>
      <c r="BH1947">
        <v>59</v>
      </c>
      <c r="BI1947">
        <v>-658.67</v>
      </c>
      <c r="BJ1947" s="8">
        <v>-0.3523</v>
      </c>
      <c r="BK1947" s="8">
        <v>0.63639999999999997</v>
      </c>
      <c r="BL1947" t="s">
        <v>610</v>
      </c>
    </row>
    <row r="1948" spans="1:64" x14ac:dyDescent="0.45">
      <c r="A1948" t="s">
        <v>1217</v>
      </c>
      <c r="B1948" t="s">
        <v>31</v>
      </c>
      <c r="C1948" s="7">
        <v>43906.413194444445</v>
      </c>
      <c r="D1948">
        <v>1049.2</v>
      </c>
      <c r="E1948" s="7">
        <v>43907.385416666664</v>
      </c>
      <c r="F1948">
        <v>1655</v>
      </c>
      <c r="G1948" s="8">
        <v>0.57740000000000002</v>
      </c>
      <c r="H1948">
        <v>62835.4</v>
      </c>
      <c r="I1948" s="8">
        <v>0.55159999999999998</v>
      </c>
      <c r="J1948">
        <v>108.5694</v>
      </c>
      <c r="K1948">
        <v>113910.99</v>
      </c>
      <c r="L1948">
        <v>12845033.99</v>
      </c>
      <c r="M1948">
        <v>70</v>
      </c>
      <c r="N1948">
        <v>897.65</v>
      </c>
      <c r="O1948" s="8">
        <v>-0.1444</v>
      </c>
      <c r="P1948" s="8">
        <v>0.57740000000000002</v>
      </c>
      <c r="Q1948" t="s">
        <v>610</v>
      </c>
      <c r="S1948" s="2">
        <v>43906</v>
      </c>
      <c r="T1948" t="s">
        <v>1217</v>
      </c>
      <c r="U1948">
        <v>1049.2</v>
      </c>
      <c r="V1948">
        <v>1655</v>
      </c>
      <c r="W1948">
        <f t="shared" si="343"/>
        <v>21829803.626584016</v>
      </c>
      <c r="X1948">
        <f t="shared" si="334"/>
        <v>54574.509066460043</v>
      </c>
      <c r="Y1948">
        <f t="shared" si="335"/>
        <v>50</v>
      </c>
      <c r="Z1948">
        <f t="shared" si="336"/>
        <v>28937.9</v>
      </c>
      <c r="AA1948" t="str">
        <f t="shared" si="337"/>
        <v/>
      </c>
      <c r="AB1948" s="9" t="str">
        <f>IFERROR(AA1948/MAX($A$3:AA1948)-1,"")</f>
        <v/>
      </c>
      <c r="AG1948" s="2">
        <f t="shared" si="344"/>
        <v>44468</v>
      </c>
      <c r="AH1948">
        <v>27550013.332093317</v>
      </c>
      <c r="AI1948" s="9">
        <f>AH1948/MAX($AH$2:AH1948)-1</f>
        <v>-1.7359940182407052E-2</v>
      </c>
      <c r="AJ1948" s="29">
        <f t="shared" si="338"/>
        <v>1</v>
      </c>
      <c r="AK1948" s="29">
        <f t="shared" si="339"/>
        <v>1</v>
      </c>
      <c r="AL1948" s="30">
        <f t="shared" si="342"/>
        <v>2</v>
      </c>
      <c r="AM1948" s="30">
        <f t="shared" si="340"/>
        <v>2369</v>
      </c>
      <c r="AN1948" s="31">
        <f t="shared" ca="1" si="341"/>
        <v>-1.7359940182407052E-2</v>
      </c>
      <c r="AV1948" t="s">
        <v>1217</v>
      </c>
      <c r="AW1948" t="s">
        <v>31</v>
      </c>
      <c r="AX1948" s="7">
        <v>43906.413194444445</v>
      </c>
      <c r="AY1948">
        <v>1049.2</v>
      </c>
      <c r="AZ1948" s="7">
        <v>43907.385416666664</v>
      </c>
      <c r="BA1948">
        <v>1655</v>
      </c>
      <c r="BB1948" s="8">
        <v>0.57740000000000002</v>
      </c>
      <c r="BC1948">
        <v>62835.4</v>
      </c>
      <c r="BD1948" s="8">
        <v>0.55159999999999998</v>
      </c>
      <c r="BE1948">
        <v>108.5694</v>
      </c>
      <c r="BF1948">
        <v>113910.99</v>
      </c>
      <c r="BG1948">
        <v>12845033.99</v>
      </c>
      <c r="BH1948">
        <v>70</v>
      </c>
      <c r="BI1948">
        <v>897.65</v>
      </c>
      <c r="BJ1948" s="8">
        <v>-0.1444</v>
      </c>
      <c r="BK1948" s="8">
        <v>0.57740000000000002</v>
      </c>
      <c r="BL1948" t="s">
        <v>610</v>
      </c>
    </row>
    <row r="1949" spans="1:64" x14ac:dyDescent="0.45">
      <c r="A1949" t="s">
        <v>1019</v>
      </c>
      <c r="B1949" t="s">
        <v>31</v>
      </c>
      <c r="C1949" s="7">
        <v>43906.520833333336</v>
      </c>
      <c r="D1949">
        <v>1078.45</v>
      </c>
      <c r="E1949" s="7">
        <v>43907.385416666664</v>
      </c>
      <c r="F1949">
        <v>1351</v>
      </c>
      <c r="G1949" s="8">
        <v>0.25269999999999998</v>
      </c>
      <c r="H1949">
        <v>26246.71</v>
      </c>
      <c r="I1949" s="8">
        <v>0.23019999999999999</v>
      </c>
      <c r="J1949">
        <v>105.7246</v>
      </c>
      <c r="K1949">
        <v>114018.7</v>
      </c>
      <c r="L1949">
        <v>12871280.699999999</v>
      </c>
      <c r="M1949">
        <v>39</v>
      </c>
      <c r="N1949">
        <v>672.99</v>
      </c>
      <c r="O1949" s="8">
        <v>-0.23769999999999999</v>
      </c>
      <c r="P1949" s="8">
        <v>0.25269999999999998</v>
      </c>
      <c r="Q1949" t="s">
        <v>610</v>
      </c>
      <c r="S1949" s="2">
        <v>43906</v>
      </c>
      <c r="T1949" t="s">
        <v>1019</v>
      </c>
      <c r="U1949">
        <v>1078.45</v>
      </c>
      <c r="V1949">
        <v>1351</v>
      </c>
      <c r="W1949">
        <f t="shared" si="343"/>
        <v>21829803.626584016</v>
      </c>
      <c r="X1949">
        <f t="shared" si="334"/>
        <v>54574.509066460043</v>
      </c>
      <c r="Y1949">
        <f t="shared" si="335"/>
        <v>50</v>
      </c>
      <c r="Z1949">
        <f t="shared" si="336"/>
        <v>12412.775</v>
      </c>
      <c r="AA1949" t="str">
        <f t="shared" si="337"/>
        <v/>
      </c>
      <c r="AB1949" s="9" t="str">
        <f>IFERROR(AA1949/MAX($A$3:AA1949)-1,"")</f>
        <v/>
      </c>
      <c r="AG1949" s="2">
        <f t="shared" si="344"/>
        <v>44469</v>
      </c>
      <c r="AH1949">
        <v>27550013.332093317</v>
      </c>
      <c r="AI1949" s="9">
        <f>AH1949/MAX($AH$2:AH1949)-1</f>
        <v>-1.7359940182407052E-2</v>
      </c>
      <c r="AJ1949" s="29">
        <f t="shared" si="338"/>
        <v>1</v>
      </c>
      <c r="AK1949" s="29">
        <f t="shared" si="339"/>
        <v>1</v>
      </c>
      <c r="AL1949" s="30">
        <f t="shared" si="342"/>
        <v>2</v>
      </c>
      <c r="AM1949" s="30">
        <f t="shared" si="340"/>
        <v>2369</v>
      </c>
      <c r="AN1949" s="31">
        <f t="shared" ca="1" si="341"/>
        <v>-1.7359940182407052E-2</v>
      </c>
      <c r="AV1949" t="s">
        <v>1019</v>
      </c>
      <c r="AW1949" t="s">
        <v>31</v>
      </c>
      <c r="AX1949" s="7">
        <v>43906.520833333336</v>
      </c>
      <c r="AY1949">
        <v>1078.45</v>
      </c>
      <c r="AZ1949" s="7">
        <v>43907.385416666664</v>
      </c>
      <c r="BA1949">
        <v>1351</v>
      </c>
      <c r="BB1949" s="8">
        <v>0.25269999999999998</v>
      </c>
      <c r="BC1949">
        <v>26246.71</v>
      </c>
      <c r="BD1949" s="8">
        <v>0.23019999999999999</v>
      </c>
      <c r="BE1949">
        <v>105.7246</v>
      </c>
      <c r="BF1949">
        <v>114018.7</v>
      </c>
      <c r="BG1949">
        <v>12871280.699999999</v>
      </c>
      <c r="BH1949">
        <v>39</v>
      </c>
      <c r="BI1949">
        <v>672.99</v>
      </c>
      <c r="BJ1949" s="8">
        <v>-0.23769999999999999</v>
      </c>
      <c r="BK1949" s="8">
        <v>0.25269999999999998</v>
      </c>
      <c r="BL1949" t="s">
        <v>610</v>
      </c>
    </row>
    <row r="1950" spans="1:64" x14ac:dyDescent="0.45">
      <c r="A1950" t="s">
        <v>1011</v>
      </c>
      <c r="B1950" t="s">
        <v>31</v>
      </c>
      <c r="C1950" s="7">
        <v>43906.590277777781</v>
      </c>
      <c r="D1950">
        <v>1130</v>
      </c>
      <c r="E1950" s="7">
        <v>43907.388888888891</v>
      </c>
      <c r="F1950">
        <v>1422.35</v>
      </c>
      <c r="G1950" s="8">
        <v>0.25869999999999999</v>
      </c>
      <c r="H1950">
        <v>24549.81</v>
      </c>
      <c r="I1950" s="8">
        <v>0.2361</v>
      </c>
      <c r="J1950">
        <v>92.006640000000004</v>
      </c>
      <c r="K1950">
        <v>103967.5</v>
      </c>
      <c r="L1950">
        <v>10818050.109999999</v>
      </c>
      <c r="M1950">
        <v>20</v>
      </c>
      <c r="N1950">
        <v>1227.49</v>
      </c>
      <c r="O1950" s="8">
        <v>-0.37990000000000002</v>
      </c>
      <c r="P1950" s="8">
        <v>0.25869999999999999</v>
      </c>
      <c r="Q1950" t="s">
        <v>610</v>
      </c>
      <c r="S1950" s="2">
        <v>43906</v>
      </c>
      <c r="T1950" t="s">
        <v>1011</v>
      </c>
      <c r="U1950">
        <v>1130</v>
      </c>
      <c r="V1950">
        <v>1422.35</v>
      </c>
      <c r="W1950">
        <f t="shared" si="343"/>
        <v>21829803.626584016</v>
      </c>
      <c r="X1950">
        <f t="shared" si="334"/>
        <v>54574.509066460043</v>
      </c>
      <c r="Y1950">
        <f t="shared" si="335"/>
        <v>50</v>
      </c>
      <c r="Z1950">
        <f t="shared" si="336"/>
        <v>13341.324999999995</v>
      </c>
      <c r="AA1950" t="str">
        <f t="shared" si="337"/>
        <v/>
      </c>
      <c r="AB1950" s="9" t="str">
        <f>IFERROR(AA1950/MAX($A$3:AA1950)-1,"")</f>
        <v/>
      </c>
      <c r="AG1950" s="2">
        <f t="shared" si="344"/>
        <v>44470</v>
      </c>
      <c r="AH1950">
        <v>27550013.332093317</v>
      </c>
      <c r="AI1950" s="9">
        <f>AH1950/MAX($AH$2:AH1950)-1</f>
        <v>-1.7359940182407052E-2</v>
      </c>
      <c r="AJ1950" s="29">
        <f t="shared" si="338"/>
        <v>1</v>
      </c>
      <c r="AK1950" s="29">
        <f t="shared" si="339"/>
        <v>1</v>
      </c>
      <c r="AL1950" s="30">
        <f t="shared" si="342"/>
        <v>2</v>
      </c>
      <c r="AM1950" s="30">
        <f t="shared" si="340"/>
        <v>2369</v>
      </c>
      <c r="AN1950" s="31">
        <f t="shared" ca="1" si="341"/>
        <v>-1.7359940182407052E-2</v>
      </c>
      <c r="AV1950" t="s">
        <v>1011</v>
      </c>
      <c r="AW1950" t="s">
        <v>31</v>
      </c>
      <c r="AX1950" s="7">
        <v>43906.590277777781</v>
      </c>
      <c r="AY1950">
        <v>1130</v>
      </c>
      <c r="AZ1950" s="7">
        <v>43907.388888888891</v>
      </c>
      <c r="BA1950">
        <v>1422.35</v>
      </c>
      <c r="BB1950" s="8">
        <v>0.25869999999999999</v>
      </c>
      <c r="BC1950">
        <v>24549.81</v>
      </c>
      <c r="BD1950" s="8">
        <v>0.2361</v>
      </c>
      <c r="BE1950">
        <v>92.006640000000004</v>
      </c>
      <c r="BF1950">
        <v>103967.5</v>
      </c>
      <c r="BG1950">
        <v>10818050.109999999</v>
      </c>
      <c r="BH1950">
        <v>20</v>
      </c>
      <c r="BI1950">
        <v>1227.49</v>
      </c>
      <c r="BJ1950" s="8">
        <v>-0.37990000000000002</v>
      </c>
      <c r="BK1950" s="8">
        <v>0.25869999999999999</v>
      </c>
      <c r="BL1950" t="s">
        <v>610</v>
      </c>
    </row>
    <row r="1951" spans="1:64" x14ac:dyDescent="0.45">
      <c r="A1951" t="s">
        <v>1276</v>
      </c>
      <c r="B1951" t="s">
        <v>31</v>
      </c>
      <c r="C1951" s="7">
        <v>43906.597222222219</v>
      </c>
      <c r="D1951">
        <v>1211</v>
      </c>
      <c r="E1951" s="7">
        <v>43907.388888888891</v>
      </c>
      <c r="F1951">
        <v>1350.25</v>
      </c>
      <c r="G1951" s="8">
        <v>0.115</v>
      </c>
      <c r="H1951">
        <v>9757.26</v>
      </c>
      <c r="I1951" s="8">
        <v>9.3799999999999994E-2</v>
      </c>
      <c r="J1951">
        <v>85.863010000000003</v>
      </c>
      <c r="K1951">
        <v>103980.1</v>
      </c>
      <c r="L1951">
        <v>10827807.369999999</v>
      </c>
      <c r="M1951">
        <v>18</v>
      </c>
      <c r="N1951">
        <v>542.07000000000005</v>
      </c>
      <c r="O1951" s="8">
        <v>-0.42459999999999998</v>
      </c>
      <c r="P1951" s="8">
        <v>0.18909999999999999</v>
      </c>
      <c r="Q1951" t="s">
        <v>610</v>
      </c>
      <c r="S1951" s="2">
        <v>43906</v>
      </c>
      <c r="T1951" t="s">
        <v>1276</v>
      </c>
      <c r="U1951">
        <v>1211</v>
      </c>
      <c r="V1951">
        <v>1350.25</v>
      </c>
      <c r="W1951">
        <f t="shared" si="343"/>
        <v>21829803.626584016</v>
      </c>
      <c r="X1951">
        <f t="shared" si="334"/>
        <v>54574.509066460043</v>
      </c>
      <c r="Y1951">
        <f t="shared" si="335"/>
        <v>50</v>
      </c>
      <c r="Z1951">
        <f t="shared" si="336"/>
        <v>5681.8750000000018</v>
      </c>
      <c r="AA1951">
        <f t="shared" si="337"/>
        <v>21890177.501584016</v>
      </c>
      <c r="AB1951" s="9">
        <f>IFERROR(AA1951/MAX($A$3:AA1951)-1,"")</f>
        <v>-7.586456845544487E-3</v>
      </c>
      <c r="AG1951" s="2">
        <f t="shared" si="344"/>
        <v>44471</v>
      </c>
      <c r="AH1951">
        <v>27550013.332093317</v>
      </c>
      <c r="AI1951" s="9">
        <f>AH1951/MAX($AH$2:AH1951)-1</f>
        <v>-1.7359940182407052E-2</v>
      </c>
      <c r="AJ1951" s="29">
        <f t="shared" si="338"/>
        <v>1</v>
      </c>
      <c r="AK1951" s="29">
        <f t="shared" si="339"/>
        <v>1</v>
      </c>
      <c r="AL1951" s="30">
        <f t="shared" si="342"/>
        <v>2</v>
      </c>
      <c r="AM1951" s="30">
        <f t="shared" si="340"/>
        <v>2369</v>
      </c>
      <c r="AN1951" s="31">
        <f t="shared" ca="1" si="341"/>
        <v>-1.7359940182407052E-2</v>
      </c>
      <c r="AV1951" t="s">
        <v>1276</v>
      </c>
      <c r="AW1951" t="s">
        <v>31</v>
      </c>
      <c r="AX1951" s="7">
        <v>43906.597222222219</v>
      </c>
      <c r="AY1951">
        <v>1211</v>
      </c>
      <c r="AZ1951" s="7">
        <v>43907.388888888891</v>
      </c>
      <c r="BA1951">
        <v>1350.25</v>
      </c>
      <c r="BB1951" s="8">
        <v>0.115</v>
      </c>
      <c r="BC1951">
        <v>9757.26</v>
      </c>
      <c r="BD1951" s="8">
        <v>9.3799999999999994E-2</v>
      </c>
      <c r="BE1951">
        <v>85.863010000000003</v>
      </c>
      <c r="BF1951">
        <v>103980.1</v>
      </c>
      <c r="BG1951">
        <v>10827807.369999999</v>
      </c>
      <c r="BH1951">
        <v>18</v>
      </c>
      <c r="BI1951">
        <v>542.07000000000005</v>
      </c>
      <c r="BJ1951" s="8">
        <v>-0.42459999999999998</v>
      </c>
      <c r="BK1951" s="8">
        <v>0.18909999999999999</v>
      </c>
      <c r="BL1951" t="s">
        <v>610</v>
      </c>
    </row>
    <row r="1952" spans="1:64" x14ac:dyDescent="0.45">
      <c r="A1952" t="s">
        <v>989</v>
      </c>
      <c r="B1952" t="s">
        <v>31</v>
      </c>
      <c r="C1952" s="7">
        <v>43908.420138888891</v>
      </c>
      <c r="D1952">
        <v>677.1</v>
      </c>
      <c r="E1952" s="7">
        <v>43909.388888888891</v>
      </c>
      <c r="F1952">
        <v>2693.8</v>
      </c>
      <c r="G1952" s="8">
        <v>2.9784000000000002</v>
      </c>
      <c r="H1952">
        <v>304987.11</v>
      </c>
      <c r="I1952" s="8">
        <v>2.9287000000000001</v>
      </c>
      <c r="J1952">
        <v>153.80160000000001</v>
      </c>
      <c r="K1952">
        <v>104139.03</v>
      </c>
      <c r="L1952">
        <v>11132794.48</v>
      </c>
      <c r="M1952">
        <v>69</v>
      </c>
      <c r="N1952">
        <v>4420.1000000000004</v>
      </c>
      <c r="O1952" s="8">
        <v>-0.21870000000000001</v>
      </c>
      <c r="P1952" s="8">
        <v>2.9784000000000002</v>
      </c>
      <c r="Q1952" t="s">
        <v>610</v>
      </c>
      <c r="S1952" s="2">
        <v>43908</v>
      </c>
      <c r="T1952" t="s">
        <v>989</v>
      </c>
      <c r="U1952">
        <v>677.1</v>
      </c>
      <c r="V1952">
        <v>2693.8</v>
      </c>
      <c r="W1952">
        <f t="shared" si="343"/>
        <v>21890177.501584016</v>
      </c>
      <c r="X1952">
        <f t="shared" si="334"/>
        <v>54725.44375396004</v>
      </c>
      <c r="Y1952">
        <f t="shared" si="335"/>
        <v>75</v>
      </c>
      <c r="Z1952">
        <f t="shared" si="336"/>
        <v>148724.32500000001</v>
      </c>
      <c r="AA1952" t="str">
        <f t="shared" si="337"/>
        <v/>
      </c>
      <c r="AB1952" s="9" t="str">
        <f>IFERROR(AA1952/MAX($A$3:AA1952)-1,"")</f>
        <v/>
      </c>
      <c r="AG1952" s="2">
        <f t="shared" si="344"/>
        <v>44472</v>
      </c>
      <c r="AH1952">
        <v>27550013.332093317</v>
      </c>
      <c r="AI1952" s="9">
        <f>AH1952/MAX($AH$2:AH1952)-1</f>
        <v>-1.7359940182407052E-2</v>
      </c>
      <c r="AJ1952" s="29">
        <f t="shared" si="338"/>
        <v>1</v>
      </c>
      <c r="AK1952" s="29">
        <f t="shared" si="339"/>
        <v>1</v>
      </c>
      <c r="AL1952" s="30">
        <f t="shared" si="342"/>
        <v>2</v>
      </c>
      <c r="AM1952" s="30">
        <f t="shared" si="340"/>
        <v>2369</v>
      </c>
      <c r="AN1952" s="31">
        <f t="shared" ca="1" si="341"/>
        <v>-1.7359940182407052E-2</v>
      </c>
      <c r="AV1952" t="s">
        <v>989</v>
      </c>
      <c r="AW1952" t="s">
        <v>31</v>
      </c>
      <c r="AX1952" s="7">
        <v>43908.420138888891</v>
      </c>
      <c r="AY1952">
        <v>677.1</v>
      </c>
      <c r="AZ1952" s="7">
        <v>43909.388888888891</v>
      </c>
      <c r="BA1952">
        <v>2693.8</v>
      </c>
      <c r="BB1952" s="8">
        <v>2.9784000000000002</v>
      </c>
      <c r="BC1952">
        <v>304987.11</v>
      </c>
      <c r="BD1952" s="8">
        <v>2.9287000000000001</v>
      </c>
      <c r="BE1952">
        <v>153.80160000000001</v>
      </c>
      <c r="BF1952">
        <v>104139.03</v>
      </c>
      <c r="BG1952">
        <v>11132794.48</v>
      </c>
      <c r="BH1952">
        <v>69</v>
      </c>
      <c r="BI1952">
        <v>4420.1000000000004</v>
      </c>
      <c r="BJ1952" s="8">
        <v>-0.21870000000000001</v>
      </c>
      <c r="BK1952" s="8">
        <v>2.9784000000000002</v>
      </c>
      <c r="BL1952" t="s">
        <v>610</v>
      </c>
    </row>
    <row r="1953" spans="1:64" x14ac:dyDescent="0.45">
      <c r="A1953" t="s">
        <v>993</v>
      </c>
      <c r="B1953" t="s">
        <v>31</v>
      </c>
      <c r="C1953" s="7">
        <v>43908.423611111109</v>
      </c>
      <c r="D1953">
        <v>638.35</v>
      </c>
      <c r="E1953" s="7">
        <v>43909.388888888891</v>
      </c>
      <c r="F1953">
        <v>2599.6999999999998</v>
      </c>
      <c r="G1953" s="8">
        <v>3.0724999999999998</v>
      </c>
      <c r="H1953">
        <v>314656.44</v>
      </c>
      <c r="I1953" s="8">
        <v>3.0217999999999998</v>
      </c>
      <c r="J1953">
        <v>163.1215</v>
      </c>
      <c r="K1953">
        <v>104128.62</v>
      </c>
      <c r="L1953">
        <v>11447450.92</v>
      </c>
      <c r="M1953">
        <v>68</v>
      </c>
      <c r="N1953">
        <v>4627.3</v>
      </c>
      <c r="O1953" s="8">
        <v>-0.22789999999999999</v>
      </c>
      <c r="P1953" s="8">
        <v>3.0724999999999998</v>
      </c>
      <c r="Q1953" t="s">
        <v>610</v>
      </c>
      <c r="S1953" s="2">
        <v>43908</v>
      </c>
      <c r="T1953" t="s">
        <v>993</v>
      </c>
      <c r="U1953">
        <v>638.35</v>
      </c>
      <c r="V1953">
        <v>2599.6999999999998</v>
      </c>
      <c r="W1953">
        <f t="shared" si="343"/>
        <v>21890177.501584016</v>
      </c>
      <c r="X1953">
        <f t="shared" ref="X1953:X2016" si="345">W1953*0.25%</f>
        <v>54725.44375396004</v>
      </c>
      <c r="Y1953">
        <f t="shared" si="335"/>
        <v>75</v>
      </c>
      <c r="Z1953">
        <f t="shared" si="336"/>
        <v>144672.71249999999</v>
      </c>
      <c r="AA1953" t="str">
        <f t="shared" si="337"/>
        <v/>
      </c>
      <c r="AB1953" s="9" t="str">
        <f>IFERROR(AA1953/MAX($A$3:AA1953)-1,"")</f>
        <v/>
      </c>
      <c r="AG1953" s="2">
        <f t="shared" si="344"/>
        <v>44473</v>
      </c>
      <c r="AH1953">
        <v>27550013.332093317</v>
      </c>
      <c r="AI1953" s="9">
        <f>AH1953/MAX($AH$2:AH1953)-1</f>
        <v>-1.7359940182407052E-2</v>
      </c>
      <c r="AJ1953" s="29">
        <f t="shared" si="338"/>
        <v>1</v>
      </c>
      <c r="AK1953" s="29">
        <f t="shared" si="339"/>
        <v>1</v>
      </c>
      <c r="AL1953" s="30">
        <f t="shared" si="342"/>
        <v>2</v>
      </c>
      <c r="AM1953" s="30">
        <f t="shared" si="340"/>
        <v>2369</v>
      </c>
      <c r="AN1953" s="31">
        <f t="shared" ca="1" si="341"/>
        <v>-1.7359940182407052E-2</v>
      </c>
      <c r="AV1953" t="s">
        <v>993</v>
      </c>
      <c r="AW1953" t="s">
        <v>31</v>
      </c>
      <c r="AX1953" s="7">
        <v>43908.423611111109</v>
      </c>
      <c r="AY1953">
        <v>638.35</v>
      </c>
      <c r="AZ1953" s="7">
        <v>43909.388888888891</v>
      </c>
      <c r="BA1953">
        <v>2599.6999999999998</v>
      </c>
      <c r="BB1953" s="8">
        <v>3.0724999999999998</v>
      </c>
      <c r="BC1953">
        <v>314656.44</v>
      </c>
      <c r="BD1953" s="8">
        <v>3.0217999999999998</v>
      </c>
      <c r="BE1953">
        <v>163.1215</v>
      </c>
      <c r="BF1953">
        <v>104128.62</v>
      </c>
      <c r="BG1953">
        <v>11447450.92</v>
      </c>
      <c r="BH1953">
        <v>68</v>
      </c>
      <c r="BI1953">
        <v>4627.3</v>
      </c>
      <c r="BJ1953" s="8">
        <v>-0.22789999999999999</v>
      </c>
      <c r="BK1953" s="8">
        <v>3.0724999999999998</v>
      </c>
      <c r="BL1953" t="s">
        <v>610</v>
      </c>
    </row>
    <row r="1954" spans="1:64" x14ac:dyDescent="0.45">
      <c r="A1954" t="s">
        <v>993</v>
      </c>
      <c r="B1954" t="s">
        <v>31</v>
      </c>
      <c r="C1954" s="7">
        <v>43908.423611111109</v>
      </c>
      <c r="D1954">
        <v>638.35</v>
      </c>
      <c r="E1954" s="7">
        <v>43909.385416666664</v>
      </c>
      <c r="F1954">
        <v>2300</v>
      </c>
      <c r="G1954" s="8">
        <v>2.6030000000000002</v>
      </c>
      <c r="H1954">
        <v>292410.32</v>
      </c>
      <c r="I1954" s="8">
        <v>2.5569999999999999</v>
      </c>
      <c r="J1954">
        <v>179.1437</v>
      </c>
      <c r="K1954">
        <v>114356.4</v>
      </c>
      <c r="L1954">
        <v>13163691.029999999</v>
      </c>
      <c r="M1954">
        <v>67</v>
      </c>
      <c r="N1954">
        <v>4364.33</v>
      </c>
      <c r="O1954" s="8">
        <v>-0.22789999999999999</v>
      </c>
      <c r="P1954" s="8">
        <v>2.6030000000000002</v>
      </c>
      <c r="Q1954" t="s">
        <v>610</v>
      </c>
      <c r="S1954" s="2">
        <v>43908</v>
      </c>
      <c r="T1954" t="s">
        <v>993</v>
      </c>
      <c r="U1954">
        <v>638.35</v>
      </c>
      <c r="V1954">
        <v>2300</v>
      </c>
      <c r="W1954">
        <f t="shared" si="343"/>
        <v>21890177.501584016</v>
      </c>
      <c r="X1954">
        <f t="shared" si="345"/>
        <v>54725.44375396004</v>
      </c>
      <c r="Y1954">
        <f t="shared" si="335"/>
        <v>75</v>
      </c>
      <c r="Z1954">
        <f t="shared" si="336"/>
        <v>122419.9875</v>
      </c>
      <c r="AA1954" t="str">
        <f t="shared" si="337"/>
        <v/>
      </c>
      <c r="AB1954" s="9" t="str">
        <f>IFERROR(AA1954/MAX($A$3:AA1954)-1,"")</f>
        <v/>
      </c>
      <c r="AG1954" s="2">
        <f t="shared" si="344"/>
        <v>44474</v>
      </c>
      <c r="AH1954">
        <v>27560827.107093316</v>
      </c>
      <c r="AI1954" s="9">
        <f>AH1954/MAX($AH$2:AH1954)-1</f>
        <v>-1.6974239878571939E-2</v>
      </c>
      <c r="AJ1954" s="29">
        <f t="shared" si="338"/>
        <v>1</v>
      </c>
      <c r="AK1954" s="29">
        <f t="shared" si="339"/>
        <v>1</v>
      </c>
      <c r="AL1954" s="30">
        <f t="shared" si="342"/>
        <v>2</v>
      </c>
      <c r="AM1954" s="30">
        <f t="shared" si="340"/>
        <v>2369</v>
      </c>
      <c r="AN1954" s="31">
        <f t="shared" ca="1" si="341"/>
        <v>-1.6974239878571939E-2</v>
      </c>
      <c r="AV1954" t="s">
        <v>993</v>
      </c>
      <c r="AW1954" t="s">
        <v>31</v>
      </c>
      <c r="AX1954" s="7">
        <v>43908.423611111109</v>
      </c>
      <c r="AY1954">
        <v>638.35</v>
      </c>
      <c r="AZ1954" s="7">
        <v>43909.385416666664</v>
      </c>
      <c r="BA1954">
        <v>2300</v>
      </c>
      <c r="BB1954" s="8">
        <v>2.6030000000000002</v>
      </c>
      <c r="BC1954">
        <v>292410.32</v>
      </c>
      <c r="BD1954" s="8">
        <v>2.5569999999999999</v>
      </c>
      <c r="BE1954">
        <v>179.1437</v>
      </c>
      <c r="BF1954">
        <v>114356.4</v>
      </c>
      <c r="BG1954">
        <v>13163691.029999999</v>
      </c>
      <c r="BH1954">
        <v>67</v>
      </c>
      <c r="BI1954">
        <v>4364.33</v>
      </c>
      <c r="BJ1954" s="8">
        <v>-0.22789999999999999</v>
      </c>
      <c r="BK1954" s="8">
        <v>2.6030000000000002</v>
      </c>
      <c r="BL1954" t="s">
        <v>610</v>
      </c>
    </row>
    <row r="1955" spans="1:64" x14ac:dyDescent="0.45">
      <c r="A1955" t="s">
        <v>987</v>
      </c>
      <c r="B1955" t="s">
        <v>31</v>
      </c>
      <c r="C1955" s="7">
        <v>43908.454861111109</v>
      </c>
      <c r="D1955">
        <v>646.25</v>
      </c>
      <c r="E1955" s="7">
        <v>43909.385416666664</v>
      </c>
      <c r="F1955">
        <v>2115.6999999999998</v>
      </c>
      <c r="G1955" s="8">
        <v>2.2738</v>
      </c>
      <c r="H1955">
        <v>255153.64</v>
      </c>
      <c r="I1955" s="8">
        <v>2.2311000000000001</v>
      </c>
      <c r="J1955">
        <v>176.96510000000001</v>
      </c>
      <c r="K1955">
        <v>114363.68</v>
      </c>
      <c r="L1955">
        <v>13418844.67</v>
      </c>
      <c r="M1955">
        <v>58</v>
      </c>
      <c r="N1955">
        <v>4399.2</v>
      </c>
      <c r="O1955" s="8">
        <v>-7.1499999999999994E-2</v>
      </c>
      <c r="P1955" s="8">
        <v>2.2738</v>
      </c>
      <c r="Q1955" t="s">
        <v>610</v>
      </c>
      <c r="S1955" s="2">
        <v>43908</v>
      </c>
      <c r="T1955" t="s">
        <v>987</v>
      </c>
      <c r="U1955">
        <v>646.25</v>
      </c>
      <c r="V1955">
        <v>2115.6999999999998</v>
      </c>
      <c r="W1955">
        <f t="shared" si="343"/>
        <v>21890177.501584016</v>
      </c>
      <c r="X1955">
        <f t="shared" si="345"/>
        <v>54725.44375396004</v>
      </c>
      <c r="Y1955">
        <f t="shared" si="335"/>
        <v>75</v>
      </c>
      <c r="Z1955">
        <f t="shared" si="336"/>
        <v>108137.28749999996</v>
      </c>
      <c r="AA1955">
        <f t="shared" si="337"/>
        <v>22414131.814084016</v>
      </c>
      <c r="AB1955" s="9">
        <f>IFERROR(AA1955/MAX($A$3:AA1955)-1,"")</f>
        <v>0</v>
      </c>
      <c r="AG1955" s="2">
        <f t="shared" si="344"/>
        <v>44475</v>
      </c>
      <c r="AH1955">
        <v>27359661.607093316</v>
      </c>
      <c r="AI1955" s="9">
        <f>AH1955/MAX($AH$2:AH1955)-1</f>
        <v>-2.4149310052602013E-2</v>
      </c>
      <c r="AJ1955" s="29">
        <f t="shared" si="338"/>
        <v>1</v>
      </c>
      <c r="AK1955" s="29">
        <f t="shared" si="339"/>
        <v>1</v>
      </c>
      <c r="AL1955" s="30">
        <f t="shared" si="342"/>
        <v>2</v>
      </c>
      <c r="AM1955" s="30">
        <f t="shared" si="340"/>
        <v>2369</v>
      </c>
      <c r="AN1955" s="31">
        <f t="shared" ca="1" si="341"/>
        <v>-2.4149310052602013E-2</v>
      </c>
      <c r="AV1955" t="s">
        <v>987</v>
      </c>
      <c r="AW1955" t="s">
        <v>31</v>
      </c>
      <c r="AX1955" s="7">
        <v>43908.454861111109</v>
      </c>
      <c r="AY1955">
        <v>646.25</v>
      </c>
      <c r="AZ1955" s="7">
        <v>43909.385416666664</v>
      </c>
      <c r="BA1955">
        <v>2115.6999999999998</v>
      </c>
      <c r="BB1955" s="8">
        <v>2.2738</v>
      </c>
      <c r="BC1955">
        <v>255153.64</v>
      </c>
      <c r="BD1955" s="8">
        <v>2.2311000000000001</v>
      </c>
      <c r="BE1955">
        <v>176.96510000000001</v>
      </c>
      <c r="BF1955">
        <v>114363.68</v>
      </c>
      <c r="BG1955">
        <v>13418844.67</v>
      </c>
      <c r="BH1955">
        <v>58</v>
      </c>
      <c r="BI1955">
        <v>4399.2</v>
      </c>
      <c r="BJ1955" s="8">
        <v>-7.1499999999999994E-2</v>
      </c>
      <c r="BK1955" s="8">
        <v>2.2738</v>
      </c>
      <c r="BL1955" t="s">
        <v>610</v>
      </c>
    </row>
    <row r="1956" spans="1:64" x14ac:dyDescent="0.45">
      <c r="A1956" t="s">
        <v>948</v>
      </c>
      <c r="B1956" t="s">
        <v>31</v>
      </c>
      <c r="C1956" s="7">
        <v>43909.395833333336</v>
      </c>
      <c r="D1956">
        <v>528.20000000000005</v>
      </c>
      <c r="E1956" s="7">
        <v>43909.635416666664</v>
      </c>
      <c r="F1956">
        <v>0.3</v>
      </c>
      <c r="G1956" s="8">
        <v>-0.99939999999999996</v>
      </c>
      <c r="H1956">
        <v>-118199.32</v>
      </c>
      <c r="I1956" s="8">
        <v>-1.0094000000000001</v>
      </c>
      <c r="J1956">
        <v>221.68539999999999</v>
      </c>
      <c r="K1956">
        <v>117094.22</v>
      </c>
      <c r="L1956">
        <v>13300645.35</v>
      </c>
      <c r="M1956">
        <v>70</v>
      </c>
      <c r="N1956">
        <v>-1688.56</v>
      </c>
      <c r="O1956" s="8">
        <v>-0.99980000000000002</v>
      </c>
      <c r="P1956" s="8">
        <v>0.1212</v>
      </c>
      <c r="Q1956" t="s">
        <v>610</v>
      </c>
      <c r="S1956" s="2">
        <v>43909</v>
      </c>
      <c r="T1956" t="s">
        <v>948</v>
      </c>
      <c r="U1956">
        <v>528.20000000000005</v>
      </c>
      <c r="V1956">
        <v>0.3</v>
      </c>
      <c r="W1956">
        <f t="shared" si="343"/>
        <v>22414131.814084016</v>
      </c>
      <c r="X1956">
        <f t="shared" si="345"/>
        <v>56035.329535210039</v>
      </c>
      <c r="Y1956">
        <f t="shared" si="335"/>
        <v>100</v>
      </c>
      <c r="Z1956">
        <f t="shared" si="336"/>
        <v>-53318.500000000007</v>
      </c>
      <c r="AA1956" t="str">
        <f t="shared" si="337"/>
        <v/>
      </c>
      <c r="AB1956" s="9" t="str">
        <f>IFERROR(AA1956/MAX($A$3:AA1956)-1,"")</f>
        <v/>
      </c>
      <c r="AG1956" s="2">
        <f t="shared" si="344"/>
        <v>44476</v>
      </c>
      <c r="AH1956">
        <v>27359661.607093316</v>
      </c>
      <c r="AI1956" s="9">
        <f>AH1956/MAX($AH$2:AH1956)-1</f>
        <v>-2.4149310052602013E-2</v>
      </c>
      <c r="AJ1956" s="29">
        <f t="shared" si="338"/>
        <v>1</v>
      </c>
      <c r="AK1956" s="29">
        <f t="shared" si="339"/>
        <v>1</v>
      </c>
      <c r="AL1956" s="30">
        <f t="shared" si="342"/>
        <v>2</v>
      </c>
      <c r="AM1956" s="30">
        <f t="shared" si="340"/>
        <v>2369</v>
      </c>
      <c r="AN1956" s="31">
        <f t="shared" ca="1" si="341"/>
        <v>-2.4149310052602013E-2</v>
      </c>
      <c r="AV1956" t="s">
        <v>948</v>
      </c>
      <c r="AW1956" t="s">
        <v>31</v>
      </c>
      <c r="AX1956" s="7">
        <v>43909.395833333336</v>
      </c>
      <c r="AY1956">
        <v>528.20000000000005</v>
      </c>
      <c r="AZ1956" s="7">
        <v>43909.635416666664</v>
      </c>
      <c r="BA1956">
        <v>0.3</v>
      </c>
      <c r="BB1956" s="8">
        <v>-0.99939999999999996</v>
      </c>
      <c r="BC1956">
        <v>-118199.32</v>
      </c>
      <c r="BD1956" s="8">
        <v>-1.0094000000000001</v>
      </c>
      <c r="BE1956">
        <v>221.68539999999999</v>
      </c>
      <c r="BF1956">
        <v>117094.22</v>
      </c>
      <c r="BG1956">
        <v>13300645.35</v>
      </c>
      <c r="BH1956">
        <v>70</v>
      </c>
      <c r="BI1956">
        <v>-1688.56</v>
      </c>
      <c r="BJ1956" s="8">
        <v>-0.99980000000000002</v>
      </c>
      <c r="BK1956" s="8">
        <v>0.1212</v>
      </c>
      <c r="BL1956" t="s">
        <v>610</v>
      </c>
    </row>
    <row r="1957" spans="1:64" x14ac:dyDescent="0.45">
      <c r="A1957" t="s">
        <v>1253</v>
      </c>
      <c r="B1957" t="s">
        <v>31</v>
      </c>
      <c r="C1957" s="7">
        <v>43909.402777777781</v>
      </c>
      <c r="D1957">
        <v>549</v>
      </c>
      <c r="E1957" s="7">
        <v>43909.635416666664</v>
      </c>
      <c r="F1957">
        <v>0.35</v>
      </c>
      <c r="G1957" s="8">
        <v>-0.99939999999999996</v>
      </c>
      <c r="H1957">
        <v>-118172.57</v>
      </c>
      <c r="I1957" s="8">
        <v>-1.0094000000000001</v>
      </c>
      <c r="J1957">
        <v>213.2527</v>
      </c>
      <c r="K1957">
        <v>117075.71</v>
      </c>
      <c r="L1957">
        <v>13182472.77</v>
      </c>
      <c r="M1957">
        <v>68</v>
      </c>
      <c r="N1957">
        <v>-1737.83</v>
      </c>
      <c r="O1957" s="8">
        <v>-0.99980000000000002</v>
      </c>
      <c r="P1957" s="8">
        <v>0.13170000000000001</v>
      </c>
      <c r="Q1957" t="s">
        <v>610</v>
      </c>
      <c r="S1957" s="2">
        <v>43909</v>
      </c>
      <c r="T1957" t="s">
        <v>1253</v>
      </c>
      <c r="U1957">
        <v>549</v>
      </c>
      <c r="V1957">
        <v>0.35</v>
      </c>
      <c r="W1957">
        <f t="shared" si="343"/>
        <v>22414131.814084016</v>
      </c>
      <c r="X1957">
        <f t="shared" si="345"/>
        <v>56035.329535210039</v>
      </c>
      <c r="Y1957">
        <f t="shared" si="335"/>
        <v>100</v>
      </c>
      <c r="Z1957">
        <f t="shared" si="336"/>
        <v>-55414.35</v>
      </c>
      <c r="AA1957" t="str">
        <f t="shared" si="337"/>
        <v/>
      </c>
      <c r="AB1957" s="9" t="str">
        <f>IFERROR(AA1957/MAX($A$3:AA1957)-1,"")</f>
        <v/>
      </c>
      <c r="AG1957" s="2">
        <f t="shared" si="344"/>
        <v>44477</v>
      </c>
      <c r="AH1957">
        <v>27359661.607093316</v>
      </c>
      <c r="AI1957" s="9">
        <f>AH1957/MAX($AH$2:AH1957)-1</f>
        <v>-2.4149310052602013E-2</v>
      </c>
      <c r="AJ1957" s="29">
        <f t="shared" si="338"/>
        <v>1</v>
      </c>
      <c r="AK1957" s="29">
        <f t="shared" si="339"/>
        <v>1</v>
      </c>
      <c r="AL1957" s="30">
        <f t="shared" si="342"/>
        <v>2</v>
      </c>
      <c r="AM1957" s="30">
        <f t="shared" si="340"/>
        <v>2369</v>
      </c>
      <c r="AN1957" s="31">
        <f t="shared" ca="1" si="341"/>
        <v>-2.4149310052602013E-2</v>
      </c>
      <c r="AV1957" t="s">
        <v>1253</v>
      </c>
      <c r="AW1957" t="s">
        <v>31</v>
      </c>
      <c r="AX1957" s="7">
        <v>43909.402777777781</v>
      </c>
      <c r="AY1957">
        <v>549</v>
      </c>
      <c r="AZ1957" s="7">
        <v>43909.635416666664</v>
      </c>
      <c r="BA1957">
        <v>0.35</v>
      </c>
      <c r="BB1957" s="8">
        <v>-0.99939999999999996</v>
      </c>
      <c r="BC1957">
        <v>-118172.57</v>
      </c>
      <c r="BD1957" s="8">
        <v>-1.0094000000000001</v>
      </c>
      <c r="BE1957">
        <v>213.2527</v>
      </c>
      <c r="BF1957">
        <v>117075.71</v>
      </c>
      <c r="BG1957">
        <v>13182472.77</v>
      </c>
      <c r="BH1957">
        <v>68</v>
      </c>
      <c r="BI1957">
        <v>-1737.83</v>
      </c>
      <c r="BJ1957" s="8">
        <v>-0.99980000000000002</v>
      </c>
      <c r="BK1957" s="8">
        <v>0.13170000000000001</v>
      </c>
      <c r="BL1957" t="s">
        <v>610</v>
      </c>
    </row>
    <row r="1958" spans="1:64" x14ac:dyDescent="0.45">
      <c r="A1958" t="s">
        <v>1195</v>
      </c>
      <c r="B1958" t="s">
        <v>31</v>
      </c>
      <c r="C1958" s="7">
        <v>43909.465277777781</v>
      </c>
      <c r="D1958">
        <v>1200</v>
      </c>
      <c r="E1958" s="7">
        <v>43910.388888888891</v>
      </c>
      <c r="F1958">
        <v>1111.7</v>
      </c>
      <c r="G1958" s="8">
        <v>-7.3599999999999999E-2</v>
      </c>
      <c r="H1958">
        <v>-9956.7099999999991</v>
      </c>
      <c r="I1958" s="8">
        <v>-9.2799999999999994E-2</v>
      </c>
      <c r="J1958">
        <v>89.364379999999997</v>
      </c>
      <c r="K1958">
        <v>107237.26</v>
      </c>
      <c r="L1958">
        <v>11437494.210000001</v>
      </c>
      <c r="M1958">
        <v>56</v>
      </c>
      <c r="N1958">
        <v>-177.8</v>
      </c>
      <c r="O1958" s="8">
        <v>-0.3579</v>
      </c>
      <c r="P1958" s="8">
        <v>0.37419999999999998</v>
      </c>
      <c r="Q1958" t="s">
        <v>610</v>
      </c>
      <c r="S1958" s="2">
        <v>43909</v>
      </c>
      <c r="T1958" t="s">
        <v>1195</v>
      </c>
      <c r="U1958">
        <v>1200</v>
      </c>
      <c r="V1958">
        <v>1111.7</v>
      </c>
      <c r="W1958">
        <f t="shared" si="343"/>
        <v>22414131.814084016</v>
      </c>
      <c r="X1958">
        <f t="shared" si="345"/>
        <v>56035.329535210039</v>
      </c>
      <c r="Y1958">
        <f t="shared" si="335"/>
        <v>50</v>
      </c>
      <c r="Z1958">
        <f t="shared" si="336"/>
        <v>-5570.8499999999958</v>
      </c>
      <c r="AA1958" t="str">
        <f t="shared" si="337"/>
        <v/>
      </c>
      <c r="AB1958" s="9" t="str">
        <f>IFERROR(AA1958/MAX($A$3:AA1958)-1,"")</f>
        <v/>
      </c>
      <c r="AG1958" s="2">
        <f t="shared" si="344"/>
        <v>44478</v>
      </c>
      <c r="AH1958">
        <v>27359661.607093316</v>
      </c>
      <c r="AI1958" s="9">
        <f>AH1958/MAX($AH$2:AH1958)-1</f>
        <v>-2.4149310052602013E-2</v>
      </c>
      <c r="AJ1958" s="29">
        <f t="shared" si="338"/>
        <v>1</v>
      </c>
      <c r="AK1958" s="29">
        <f t="shared" si="339"/>
        <v>1</v>
      </c>
      <c r="AL1958" s="30">
        <f t="shared" si="342"/>
        <v>2</v>
      </c>
      <c r="AM1958" s="30">
        <f t="shared" si="340"/>
        <v>2369</v>
      </c>
      <c r="AN1958" s="31">
        <f t="shared" ca="1" si="341"/>
        <v>-2.4149310052602013E-2</v>
      </c>
      <c r="AV1958" t="s">
        <v>1195</v>
      </c>
      <c r="AW1958" t="s">
        <v>31</v>
      </c>
      <c r="AX1958" s="7">
        <v>43909.465277777781</v>
      </c>
      <c r="AY1958">
        <v>1200</v>
      </c>
      <c r="AZ1958" s="7">
        <v>43910.388888888891</v>
      </c>
      <c r="BA1958">
        <v>1111.7</v>
      </c>
      <c r="BB1958" s="8">
        <v>-7.3599999999999999E-2</v>
      </c>
      <c r="BC1958">
        <v>-9956.7099999999991</v>
      </c>
      <c r="BD1958" s="8">
        <v>-9.2799999999999994E-2</v>
      </c>
      <c r="BE1958">
        <v>89.364379999999997</v>
      </c>
      <c r="BF1958">
        <v>107237.26</v>
      </c>
      <c r="BG1958">
        <v>11437494.210000001</v>
      </c>
      <c r="BH1958">
        <v>56</v>
      </c>
      <c r="BI1958">
        <v>-177.8</v>
      </c>
      <c r="BJ1958" s="8">
        <v>-0.3579</v>
      </c>
      <c r="BK1958" s="8">
        <v>0.37419999999999998</v>
      </c>
      <c r="BL1958" t="s">
        <v>610</v>
      </c>
    </row>
    <row r="1959" spans="1:64" x14ac:dyDescent="0.45">
      <c r="A1959" t="s">
        <v>949</v>
      </c>
      <c r="B1959" t="s">
        <v>31</v>
      </c>
      <c r="C1959" s="7">
        <v>43909.482638888891</v>
      </c>
      <c r="D1959">
        <v>1371.85</v>
      </c>
      <c r="E1959" s="7">
        <v>43910.388888888891</v>
      </c>
      <c r="F1959">
        <v>1208.3499999999999</v>
      </c>
      <c r="G1959" s="8">
        <v>-0.1192</v>
      </c>
      <c r="H1959">
        <v>-14803.37</v>
      </c>
      <c r="I1959" s="8">
        <v>-0.13800000000000001</v>
      </c>
      <c r="J1959">
        <v>78.199770000000001</v>
      </c>
      <c r="K1959">
        <v>107278.35</v>
      </c>
      <c r="L1959">
        <v>11422690.83</v>
      </c>
      <c r="M1959">
        <v>51</v>
      </c>
      <c r="N1959">
        <v>-290.26</v>
      </c>
      <c r="O1959" s="8">
        <v>-0.56069999999999998</v>
      </c>
      <c r="P1959" s="8">
        <v>0.23039999999999999</v>
      </c>
      <c r="Q1959" t="s">
        <v>610</v>
      </c>
      <c r="S1959" s="2">
        <v>43909</v>
      </c>
      <c r="T1959" t="s">
        <v>949</v>
      </c>
      <c r="U1959">
        <v>1371.85</v>
      </c>
      <c r="V1959">
        <v>1208.3499999999999</v>
      </c>
      <c r="W1959">
        <f t="shared" si="343"/>
        <v>22414131.814084016</v>
      </c>
      <c r="X1959">
        <f t="shared" si="345"/>
        <v>56035.329535210039</v>
      </c>
      <c r="Y1959">
        <f t="shared" si="335"/>
        <v>50</v>
      </c>
      <c r="Z1959">
        <f t="shared" si="336"/>
        <v>-9465.0999999999949</v>
      </c>
      <c r="AA1959">
        <f t="shared" si="337"/>
        <v>22290363.014084015</v>
      </c>
      <c r="AB1959" s="9">
        <f>IFERROR(AA1959/MAX($A$3:AA1959)-1,"")</f>
        <v>-5.5219091699206801E-3</v>
      </c>
      <c r="AG1959" s="2">
        <f t="shared" si="344"/>
        <v>44479</v>
      </c>
      <c r="AH1959">
        <v>27359661.607093316</v>
      </c>
      <c r="AI1959" s="9">
        <f>AH1959/MAX($AH$2:AH1959)-1</f>
        <v>-2.4149310052602013E-2</v>
      </c>
      <c r="AJ1959" s="29">
        <f t="shared" si="338"/>
        <v>1</v>
      </c>
      <c r="AK1959" s="29">
        <f t="shared" si="339"/>
        <v>1</v>
      </c>
      <c r="AL1959" s="30">
        <f t="shared" si="342"/>
        <v>2</v>
      </c>
      <c r="AM1959" s="30">
        <f t="shared" si="340"/>
        <v>2369</v>
      </c>
      <c r="AN1959" s="31">
        <f t="shared" ca="1" si="341"/>
        <v>-2.4149310052602013E-2</v>
      </c>
      <c r="AV1959" t="s">
        <v>949</v>
      </c>
      <c r="AW1959" t="s">
        <v>31</v>
      </c>
      <c r="AX1959" s="7">
        <v>43909.482638888891</v>
      </c>
      <c r="AY1959">
        <v>1371.85</v>
      </c>
      <c r="AZ1959" s="7">
        <v>43910.388888888891</v>
      </c>
      <c r="BA1959">
        <v>1208.3499999999999</v>
      </c>
      <c r="BB1959" s="8">
        <v>-0.1192</v>
      </c>
      <c r="BC1959">
        <v>-14803.37</v>
      </c>
      <c r="BD1959" s="8">
        <v>-0.13800000000000001</v>
      </c>
      <c r="BE1959">
        <v>78.199770000000001</v>
      </c>
      <c r="BF1959">
        <v>107278.35</v>
      </c>
      <c r="BG1959">
        <v>11422690.83</v>
      </c>
      <c r="BH1959">
        <v>51</v>
      </c>
      <c r="BI1959">
        <v>-290.26</v>
      </c>
      <c r="BJ1959" s="8">
        <v>-0.56069999999999998</v>
      </c>
      <c r="BK1959" s="8">
        <v>0.23039999999999999</v>
      </c>
      <c r="BL1959" t="s">
        <v>610</v>
      </c>
    </row>
    <row r="1960" spans="1:64" x14ac:dyDescent="0.45">
      <c r="A1960" t="s">
        <v>964</v>
      </c>
      <c r="B1960" t="s">
        <v>31</v>
      </c>
      <c r="C1960" s="7">
        <v>43910.486111111109</v>
      </c>
      <c r="D1960">
        <v>1114.8499999999999</v>
      </c>
      <c r="E1960" s="7">
        <v>43914.385416666664</v>
      </c>
      <c r="F1960">
        <v>301.89999999999998</v>
      </c>
      <c r="G1960" s="8">
        <v>-0.72919999999999996</v>
      </c>
      <c r="H1960">
        <v>-85996.46</v>
      </c>
      <c r="I1960" s="8">
        <v>-0.7419</v>
      </c>
      <c r="J1960">
        <v>103.9713</v>
      </c>
      <c r="K1960">
        <v>115912.37</v>
      </c>
      <c r="L1960">
        <v>13024116.050000001</v>
      </c>
      <c r="M1960">
        <v>116</v>
      </c>
      <c r="N1960">
        <v>-741.35</v>
      </c>
      <c r="O1960" s="8">
        <v>-0.88339999999999996</v>
      </c>
      <c r="P1960" s="8">
        <v>0.61599999999999999</v>
      </c>
      <c r="Q1960" t="s">
        <v>610</v>
      </c>
      <c r="S1960" s="2">
        <v>43910</v>
      </c>
      <c r="T1960" t="s">
        <v>964</v>
      </c>
      <c r="U1960">
        <v>1114.8499999999999</v>
      </c>
      <c r="V1960">
        <v>301.89999999999998</v>
      </c>
      <c r="W1960">
        <f t="shared" si="343"/>
        <v>22290363.014084015</v>
      </c>
      <c r="X1960">
        <f t="shared" si="345"/>
        <v>55725.907535210041</v>
      </c>
      <c r="Y1960">
        <f t="shared" si="335"/>
        <v>50</v>
      </c>
      <c r="Z1960">
        <f t="shared" si="336"/>
        <v>-41355.875</v>
      </c>
      <c r="AA1960" t="str">
        <f t="shared" si="337"/>
        <v/>
      </c>
      <c r="AB1960" s="9" t="str">
        <f>IFERROR(AA1960/MAX($A$3:AA1960)-1,"")</f>
        <v/>
      </c>
      <c r="AG1960" s="2">
        <f t="shared" si="344"/>
        <v>44480</v>
      </c>
      <c r="AH1960">
        <v>27396569.132093314</v>
      </c>
      <c r="AI1960" s="9">
        <f>AH1960/MAX($AH$2:AH1960)-1</f>
        <v>-2.2832910959195041E-2</v>
      </c>
      <c r="AJ1960" s="29">
        <f t="shared" si="338"/>
        <v>1</v>
      </c>
      <c r="AK1960" s="29">
        <f t="shared" si="339"/>
        <v>1</v>
      </c>
      <c r="AL1960" s="30">
        <f t="shared" si="342"/>
        <v>2</v>
      </c>
      <c r="AM1960" s="30">
        <f t="shared" si="340"/>
        <v>2369</v>
      </c>
      <c r="AN1960" s="31">
        <f t="shared" ca="1" si="341"/>
        <v>-2.2832910959195041E-2</v>
      </c>
      <c r="AV1960" t="s">
        <v>964</v>
      </c>
      <c r="AW1960" t="s">
        <v>31</v>
      </c>
      <c r="AX1960" s="7">
        <v>43910.486111111109</v>
      </c>
      <c r="AY1960">
        <v>1114.8499999999999</v>
      </c>
      <c r="AZ1960" s="7">
        <v>43914.385416666664</v>
      </c>
      <c r="BA1960">
        <v>301.89999999999998</v>
      </c>
      <c r="BB1960" s="8">
        <v>-0.72919999999999996</v>
      </c>
      <c r="BC1960">
        <v>-85996.46</v>
      </c>
      <c r="BD1960" s="8">
        <v>-0.7419</v>
      </c>
      <c r="BE1960">
        <v>103.9713</v>
      </c>
      <c r="BF1960">
        <v>115912.37</v>
      </c>
      <c r="BG1960">
        <v>13024116.050000001</v>
      </c>
      <c r="BH1960">
        <v>116</v>
      </c>
      <c r="BI1960">
        <v>-741.35</v>
      </c>
      <c r="BJ1960" s="8">
        <v>-0.88339999999999996</v>
      </c>
      <c r="BK1960" s="8">
        <v>0.61599999999999999</v>
      </c>
      <c r="BL1960" t="s">
        <v>610</v>
      </c>
    </row>
    <row r="1961" spans="1:64" x14ac:dyDescent="0.45">
      <c r="A1961" t="s">
        <v>1192</v>
      </c>
      <c r="B1961" t="s">
        <v>31</v>
      </c>
      <c r="C1961" s="7">
        <v>43910.517361111109</v>
      </c>
      <c r="D1961">
        <v>1148.8499999999999</v>
      </c>
      <c r="E1961" s="7">
        <v>43913.385416666664</v>
      </c>
      <c r="F1961">
        <v>448.4</v>
      </c>
      <c r="G1961" s="8">
        <v>-0.60970000000000002</v>
      </c>
      <c r="H1961">
        <v>-72360.27</v>
      </c>
      <c r="I1961" s="8">
        <v>-0.62360000000000004</v>
      </c>
      <c r="J1961">
        <v>101.0022</v>
      </c>
      <c r="K1961">
        <v>116036.41</v>
      </c>
      <c r="L1961">
        <v>13110112.51</v>
      </c>
      <c r="M1961">
        <v>40</v>
      </c>
      <c r="N1961">
        <v>-1809.01</v>
      </c>
      <c r="O1961" s="8">
        <v>-0.8256</v>
      </c>
      <c r="P1961" s="8">
        <v>0.29659999999999997</v>
      </c>
      <c r="Q1961" t="s">
        <v>610</v>
      </c>
      <c r="S1961" s="2">
        <v>43910</v>
      </c>
      <c r="T1961" t="s">
        <v>1192</v>
      </c>
      <c r="U1961">
        <v>1148.8499999999999</v>
      </c>
      <c r="V1961">
        <v>448.4</v>
      </c>
      <c r="W1961">
        <f t="shared" si="343"/>
        <v>22290363.014084015</v>
      </c>
      <c r="X1961">
        <f t="shared" si="345"/>
        <v>55725.907535210041</v>
      </c>
      <c r="Y1961">
        <f t="shared" si="335"/>
        <v>50</v>
      </c>
      <c r="Z1961">
        <f t="shared" si="336"/>
        <v>-35821.124999999993</v>
      </c>
      <c r="AA1961">
        <f t="shared" si="337"/>
        <v>22213186.014084015</v>
      </c>
      <c r="AB1961" s="9">
        <f>IFERROR(AA1961/MAX($A$3:AA1961)-1,"")</f>
        <v>-8.9651386753126783E-3</v>
      </c>
      <c r="AG1961" s="2">
        <f t="shared" si="344"/>
        <v>44481</v>
      </c>
      <c r="AH1961">
        <v>27414718.632093314</v>
      </c>
      <c r="AI1961" s="9">
        <f>AH1961/MAX($AH$2:AH1961)-1</f>
        <v>-2.2185563694760768E-2</v>
      </c>
      <c r="AJ1961" s="29">
        <f t="shared" si="338"/>
        <v>1</v>
      </c>
      <c r="AK1961" s="29">
        <f t="shared" si="339"/>
        <v>1</v>
      </c>
      <c r="AL1961" s="30">
        <f t="shared" si="342"/>
        <v>2</v>
      </c>
      <c r="AM1961" s="30">
        <f t="shared" si="340"/>
        <v>2369</v>
      </c>
      <c r="AN1961" s="31">
        <f t="shared" ca="1" si="341"/>
        <v>-2.2185563694760768E-2</v>
      </c>
      <c r="AV1961" t="s">
        <v>1192</v>
      </c>
      <c r="AW1961" t="s">
        <v>31</v>
      </c>
      <c r="AX1961" s="7">
        <v>43910.517361111109</v>
      </c>
      <c r="AY1961">
        <v>1148.8499999999999</v>
      </c>
      <c r="AZ1961" s="7">
        <v>43913.385416666664</v>
      </c>
      <c r="BA1961">
        <v>448.4</v>
      </c>
      <c r="BB1961" s="8">
        <v>-0.60970000000000002</v>
      </c>
      <c r="BC1961">
        <v>-72360.27</v>
      </c>
      <c r="BD1961" s="8">
        <v>-0.62360000000000004</v>
      </c>
      <c r="BE1961">
        <v>101.0022</v>
      </c>
      <c r="BF1961">
        <v>116036.41</v>
      </c>
      <c r="BG1961">
        <v>13110112.51</v>
      </c>
      <c r="BH1961">
        <v>40</v>
      </c>
      <c r="BI1961">
        <v>-1809.01</v>
      </c>
      <c r="BJ1961" s="8">
        <v>-0.8256</v>
      </c>
      <c r="BK1961" s="8">
        <v>0.29659999999999997</v>
      </c>
      <c r="BL1961" t="s">
        <v>610</v>
      </c>
    </row>
    <row r="1962" spans="1:64" x14ac:dyDescent="0.45">
      <c r="A1962" t="s">
        <v>955</v>
      </c>
      <c r="B1962" t="s">
        <v>31</v>
      </c>
      <c r="C1962" s="7">
        <v>43913.399305555555</v>
      </c>
      <c r="D1962">
        <v>1051.55</v>
      </c>
      <c r="E1962" s="7">
        <v>43914.385416666664</v>
      </c>
      <c r="F1962">
        <v>1150.05</v>
      </c>
      <c r="G1962" s="8">
        <v>9.3700000000000006E-2</v>
      </c>
      <c r="H1962">
        <v>8376.48</v>
      </c>
      <c r="I1962" s="8">
        <v>7.2700000000000001E-2</v>
      </c>
      <c r="J1962">
        <v>109.5193</v>
      </c>
      <c r="K1962">
        <v>115165.05</v>
      </c>
      <c r="L1962">
        <v>13032492.529999999</v>
      </c>
      <c r="M1962">
        <v>64</v>
      </c>
      <c r="N1962">
        <v>130.88</v>
      </c>
      <c r="O1962" s="8">
        <v>-0.22750000000000001</v>
      </c>
      <c r="P1962" s="8">
        <v>0.78820000000000001</v>
      </c>
      <c r="Q1962" t="s">
        <v>610</v>
      </c>
      <c r="S1962" s="2">
        <v>43913</v>
      </c>
      <c r="T1962" t="s">
        <v>955</v>
      </c>
      <c r="U1962">
        <v>1051.55</v>
      </c>
      <c r="V1962">
        <v>1150.05</v>
      </c>
      <c r="W1962">
        <f t="shared" si="343"/>
        <v>22213186.014084015</v>
      </c>
      <c r="X1962">
        <f t="shared" si="345"/>
        <v>55532.965035210036</v>
      </c>
      <c r="Y1962">
        <f t="shared" si="335"/>
        <v>50</v>
      </c>
      <c r="Z1962">
        <f t="shared" si="336"/>
        <v>3824.1999999999962</v>
      </c>
      <c r="AA1962" t="str">
        <f t="shared" si="337"/>
        <v/>
      </c>
      <c r="AB1962" s="9" t="str">
        <f>IFERROR(AA1962/MAX($A$3:AA1962)-1,"")</f>
        <v/>
      </c>
      <c r="AG1962" s="2">
        <f t="shared" si="344"/>
        <v>44482</v>
      </c>
      <c r="AH1962">
        <v>27414718.632093314</v>
      </c>
      <c r="AI1962" s="9">
        <f>AH1962/MAX($AH$2:AH1962)-1</f>
        <v>-2.2185563694760768E-2</v>
      </c>
      <c r="AJ1962" s="29">
        <f t="shared" si="338"/>
        <v>1</v>
      </c>
      <c r="AK1962" s="29">
        <f t="shared" si="339"/>
        <v>1</v>
      </c>
      <c r="AL1962" s="30">
        <f t="shared" si="342"/>
        <v>2</v>
      </c>
      <c r="AM1962" s="30">
        <f t="shared" si="340"/>
        <v>2369</v>
      </c>
      <c r="AN1962" s="31">
        <f t="shared" ca="1" si="341"/>
        <v>-2.2185563694760768E-2</v>
      </c>
      <c r="AV1962" t="s">
        <v>955</v>
      </c>
      <c r="AW1962" t="s">
        <v>31</v>
      </c>
      <c r="AX1962" s="7">
        <v>43913.399305555555</v>
      </c>
      <c r="AY1962">
        <v>1051.55</v>
      </c>
      <c r="AZ1962" s="7">
        <v>43914.385416666664</v>
      </c>
      <c r="BA1962">
        <v>1150.05</v>
      </c>
      <c r="BB1962" s="8">
        <v>9.3700000000000006E-2</v>
      </c>
      <c r="BC1962">
        <v>8376.48</v>
      </c>
      <c r="BD1962" s="8">
        <v>7.2700000000000001E-2</v>
      </c>
      <c r="BE1962">
        <v>109.5193</v>
      </c>
      <c r="BF1962">
        <v>115165.05</v>
      </c>
      <c r="BG1962">
        <v>13032492.529999999</v>
      </c>
      <c r="BH1962">
        <v>64</v>
      </c>
      <c r="BI1962">
        <v>130.88</v>
      </c>
      <c r="BJ1962" s="8">
        <v>-0.22750000000000001</v>
      </c>
      <c r="BK1962" s="8">
        <v>0.78820000000000001</v>
      </c>
      <c r="BL1962" t="s">
        <v>610</v>
      </c>
    </row>
    <row r="1963" spans="1:64" x14ac:dyDescent="0.45">
      <c r="A1963" t="s">
        <v>1193</v>
      </c>
      <c r="B1963" t="s">
        <v>31</v>
      </c>
      <c r="C1963" s="7">
        <v>43913.458333333336</v>
      </c>
      <c r="D1963">
        <v>1125.2</v>
      </c>
      <c r="E1963" s="7">
        <v>43914.388888888891</v>
      </c>
      <c r="F1963">
        <v>1360.5</v>
      </c>
      <c r="G1963" s="8">
        <v>0.20910000000000001</v>
      </c>
      <c r="H1963">
        <v>20033.13</v>
      </c>
      <c r="I1963" s="8">
        <v>0.187</v>
      </c>
      <c r="J1963">
        <v>95.195040000000006</v>
      </c>
      <c r="K1963">
        <v>107113.45</v>
      </c>
      <c r="L1963">
        <v>11442723.960000001</v>
      </c>
      <c r="M1963">
        <v>58</v>
      </c>
      <c r="N1963">
        <v>345.4</v>
      </c>
      <c r="O1963" s="8">
        <v>-0.17369999999999999</v>
      </c>
      <c r="P1963" s="8">
        <v>0.50649999999999995</v>
      </c>
      <c r="Q1963" t="s">
        <v>610</v>
      </c>
      <c r="S1963" s="2">
        <v>43913</v>
      </c>
      <c r="T1963" t="s">
        <v>1193</v>
      </c>
      <c r="U1963">
        <v>1125.2</v>
      </c>
      <c r="V1963">
        <v>1360.5</v>
      </c>
      <c r="W1963">
        <f t="shared" si="343"/>
        <v>22213186.014084015</v>
      </c>
      <c r="X1963">
        <f t="shared" si="345"/>
        <v>55532.965035210036</v>
      </c>
      <c r="Y1963">
        <f t="shared" si="335"/>
        <v>50</v>
      </c>
      <c r="Z1963">
        <f t="shared" si="336"/>
        <v>10522.15</v>
      </c>
      <c r="AA1963" t="str">
        <f t="shared" si="337"/>
        <v/>
      </c>
      <c r="AB1963" s="9" t="str">
        <f>IFERROR(AA1963/MAX($A$3:AA1963)-1,"")</f>
        <v/>
      </c>
      <c r="AG1963" s="2">
        <f t="shared" si="344"/>
        <v>44483</v>
      </c>
      <c r="AH1963">
        <v>27768910.494593315</v>
      </c>
      <c r="AI1963" s="9">
        <f>AH1963/MAX($AH$2:AH1963)-1</f>
        <v>-9.5524259623566143E-3</v>
      </c>
      <c r="AJ1963" s="29">
        <f t="shared" si="338"/>
        <v>1</v>
      </c>
      <c r="AK1963" s="29">
        <f t="shared" si="339"/>
        <v>1</v>
      </c>
      <c r="AL1963" s="30">
        <f t="shared" si="342"/>
        <v>2</v>
      </c>
      <c r="AM1963" s="30">
        <f t="shared" si="340"/>
        <v>2369</v>
      </c>
      <c r="AN1963" s="31">
        <f t="shared" ca="1" si="341"/>
        <v>-9.5524259623566143E-3</v>
      </c>
      <c r="AV1963" t="s">
        <v>1193</v>
      </c>
      <c r="AW1963" t="s">
        <v>31</v>
      </c>
      <c r="AX1963" s="7">
        <v>43913.458333333336</v>
      </c>
      <c r="AY1963">
        <v>1125.2</v>
      </c>
      <c r="AZ1963" s="7">
        <v>43914.388888888891</v>
      </c>
      <c r="BA1963">
        <v>1360.5</v>
      </c>
      <c r="BB1963" s="8">
        <v>0.20910000000000001</v>
      </c>
      <c r="BC1963">
        <v>20033.13</v>
      </c>
      <c r="BD1963" s="8">
        <v>0.187</v>
      </c>
      <c r="BE1963">
        <v>95.195040000000006</v>
      </c>
      <c r="BF1963">
        <v>107113.45</v>
      </c>
      <c r="BG1963">
        <v>11442723.960000001</v>
      </c>
      <c r="BH1963">
        <v>58</v>
      </c>
      <c r="BI1963">
        <v>345.4</v>
      </c>
      <c r="BJ1963" s="8">
        <v>-0.17369999999999999</v>
      </c>
      <c r="BK1963" s="8">
        <v>0.50649999999999995</v>
      </c>
      <c r="BL1963" t="s">
        <v>610</v>
      </c>
    </row>
    <row r="1964" spans="1:64" x14ac:dyDescent="0.45">
      <c r="A1964" t="s">
        <v>1303</v>
      </c>
      <c r="B1964" t="s">
        <v>31</v>
      </c>
      <c r="C1964" s="7">
        <v>43913.46875</v>
      </c>
      <c r="D1964">
        <v>1211.0999999999999</v>
      </c>
      <c r="E1964" s="7">
        <v>43914.388888888891</v>
      </c>
      <c r="F1964">
        <v>1112.4000000000001</v>
      </c>
      <c r="G1964" s="8">
        <v>-8.1500000000000003E-2</v>
      </c>
      <c r="H1964">
        <v>-10794.26</v>
      </c>
      <c r="I1964" s="8">
        <v>-0.1007</v>
      </c>
      <c r="J1964">
        <v>88.524709999999999</v>
      </c>
      <c r="K1964">
        <v>107212.27</v>
      </c>
      <c r="L1964">
        <v>11431929.699999999</v>
      </c>
      <c r="M1964">
        <v>55</v>
      </c>
      <c r="N1964">
        <v>-196.26</v>
      </c>
      <c r="O1964" s="8">
        <v>-0.55920000000000003</v>
      </c>
      <c r="P1964" s="8">
        <v>0.1724</v>
      </c>
      <c r="Q1964" t="s">
        <v>610</v>
      </c>
      <c r="S1964" s="2">
        <v>43913</v>
      </c>
      <c r="T1964" t="s">
        <v>1303</v>
      </c>
      <c r="U1964">
        <v>1211.0999999999999</v>
      </c>
      <c r="V1964">
        <v>1112.4000000000001</v>
      </c>
      <c r="W1964">
        <f t="shared" si="343"/>
        <v>22213186.014084015</v>
      </c>
      <c r="X1964">
        <f t="shared" si="345"/>
        <v>55532.965035210036</v>
      </c>
      <c r="Y1964">
        <f t="shared" si="335"/>
        <v>50</v>
      </c>
      <c r="Z1964">
        <f t="shared" si="336"/>
        <v>-6096.7499999999973</v>
      </c>
      <c r="AA1964">
        <f t="shared" si="337"/>
        <v>22221435.614084017</v>
      </c>
      <c r="AB1964" s="9">
        <f>IFERROR(AA1964/MAX($A$3:AA1964)-1,"")</f>
        <v>-8.597085160305773E-3</v>
      </c>
      <c r="AG1964" s="2">
        <f t="shared" si="344"/>
        <v>44484</v>
      </c>
      <c r="AH1964">
        <v>27768910.494593315</v>
      </c>
      <c r="AI1964" s="9">
        <f>AH1964/MAX($AH$2:AH1964)-1</f>
        <v>-9.5524259623566143E-3</v>
      </c>
      <c r="AJ1964" s="29">
        <f t="shared" si="338"/>
        <v>1</v>
      </c>
      <c r="AK1964" s="29">
        <f t="shared" si="339"/>
        <v>1</v>
      </c>
      <c r="AL1964" s="30">
        <f t="shared" si="342"/>
        <v>2</v>
      </c>
      <c r="AM1964" s="30">
        <f t="shared" si="340"/>
        <v>2369</v>
      </c>
      <c r="AN1964" s="31">
        <f t="shared" ca="1" si="341"/>
        <v>-9.5524259623566143E-3</v>
      </c>
      <c r="AV1964" t="s">
        <v>1303</v>
      </c>
      <c r="AW1964" t="s">
        <v>31</v>
      </c>
      <c r="AX1964" s="7">
        <v>43913.46875</v>
      </c>
      <c r="AY1964">
        <v>1211.0999999999999</v>
      </c>
      <c r="AZ1964" s="7">
        <v>43914.388888888891</v>
      </c>
      <c r="BA1964">
        <v>1112.4000000000001</v>
      </c>
      <c r="BB1964" s="8">
        <v>-8.1500000000000003E-2</v>
      </c>
      <c r="BC1964">
        <v>-10794.26</v>
      </c>
      <c r="BD1964" s="8">
        <v>-0.1007</v>
      </c>
      <c r="BE1964">
        <v>88.524709999999999</v>
      </c>
      <c r="BF1964">
        <v>107212.27</v>
      </c>
      <c r="BG1964">
        <v>11431929.699999999</v>
      </c>
      <c r="BH1964">
        <v>55</v>
      </c>
      <c r="BI1964">
        <v>-196.26</v>
      </c>
      <c r="BJ1964" s="8">
        <v>-0.55920000000000003</v>
      </c>
      <c r="BK1964" s="8">
        <v>0.1724</v>
      </c>
      <c r="BL1964" t="s">
        <v>610</v>
      </c>
    </row>
    <row r="1965" spans="1:64" x14ac:dyDescent="0.45">
      <c r="A1965" t="s">
        <v>1267</v>
      </c>
      <c r="B1965" t="s">
        <v>31</v>
      </c>
      <c r="C1965" s="7">
        <v>43914.399305555555</v>
      </c>
      <c r="D1965">
        <v>1296.75</v>
      </c>
      <c r="E1965" s="7">
        <v>43915.385416666664</v>
      </c>
      <c r="F1965">
        <v>853.25</v>
      </c>
      <c r="G1965" s="8">
        <v>-0.34200000000000003</v>
      </c>
      <c r="H1965">
        <v>-41295.97</v>
      </c>
      <c r="I1965" s="8">
        <v>-0.35859999999999997</v>
      </c>
      <c r="J1965">
        <v>88.808530000000005</v>
      </c>
      <c r="K1965">
        <v>115162.46</v>
      </c>
      <c r="L1965">
        <v>12991196.560000001</v>
      </c>
      <c r="M1965">
        <v>74</v>
      </c>
      <c r="N1965">
        <v>-558.04999999999995</v>
      </c>
      <c r="O1965" s="8">
        <v>-0.42320000000000002</v>
      </c>
      <c r="P1965" s="8">
        <v>0.24229999999999999</v>
      </c>
      <c r="Q1965" t="s">
        <v>610</v>
      </c>
      <c r="S1965" s="2">
        <v>43914</v>
      </c>
      <c r="T1965" t="s">
        <v>1267</v>
      </c>
      <c r="U1965">
        <v>1296.75</v>
      </c>
      <c r="V1965">
        <v>853.25</v>
      </c>
      <c r="W1965">
        <f t="shared" si="343"/>
        <v>22221435.614084017</v>
      </c>
      <c r="X1965">
        <f t="shared" si="345"/>
        <v>55553.58903521004</v>
      </c>
      <c r="Y1965">
        <f t="shared" si="335"/>
        <v>50</v>
      </c>
      <c r="Z1965">
        <f t="shared" si="336"/>
        <v>-23250</v>
      </c>
      <c r="AA1965" t="str">
        <f t="shared" si="337"/>
        <v/>
      </c>
      <c r="AB1965" s="9" t="str">
        <f>IFERROR(AA1965/MAX($A$3:AA1965)-1,"")</f>
        <v/>
      </c>
      <c r="AG1965" s="2">
        <f t="shared" si="344"/>
        <v>44485</v>
      </c>
      <c r="AH1965">
        <v>27768910.494593315</v>
      </c>
      <c r="AI1965" s="9">
        <f>AH1965/MAX($AH$2:AH1965)-1</f>
        <v>-9.5524259623566143E-3</v>
      </c>
      <c r="AJ1965" s="29">
        <f t="shared" si="338"/>
        <v>1</v>
      </c>
      <c r="AK1965" s="29">
        <f t="shared" si="339"/>
        <v>1</v>
      </c>
      <c r="AL1965" s="30">
        <f t="shared" si="342"/>
        <v>2</v>
      </c>
      <c r="AM1965" s="30">
        <f t="shared" si="340"/>
        <v>2369</v>
      </c>
      <c r="AN1965" s="31">
        <f t="shared" ca="1" si="341"/>
        <v>-9.5524259623566143E-3</v>
      </c>
      <c r="AV1965" t="s">
        <v>1267</v>
      </c>
      <c r="AW1965" t="s">
        <v>31</v>
      </c>
      <c r="AX1965" s="7">
        <v>43914.399305555555</v>
      </c>
      <c r="AY1965">
        <v>1296.75</v>
      </c>
      <c r="AZ1965" s="7">
        <v>43915.385416666664</v>
      </c>
      <c r="BA1965">
        <v>853.25</v>
      </c>
      <c r="BB1965" s="8">
        <v>-0.34200000000000003</v>
      </c>
      <c r="BC1965">
        <v>-41295.97</v>
      </c>
      <c r="BD1965" s="8">
        <v>-0.35859999999999997</v>
      </c>
      <c r="BE1965">
        <v>88.808530000000005</v>
      </c>
      <c r="BF1965">
        <v>115162.46</v>
      </c>
      <c r="BG1965">
        <v>12991196.560000001</v>
      </c>
      <c r="BH1965">
        <v>74</v>
      </c>
      <c r="BI1965">
        <v>-558.04999999999995</v>
      </c>
      <c r="BJ1965" s="8">
        <v>-0.42320000000000002</v>
      </c>
      <c r="BK1965" s="8">
        <v>0.24229999999999999</v>
      </c>
      <c r="BL1965" t="s">
        <v>610</v>
      </c>
    </row>
    <row r="1966" spans="1:64" x14ac:dyDescent="0.45">
      <c r="A1966" t="s">
        <v>1194</v>
      </c>
      <c r="B1966" t="s">
        <v>31</v>
      </c>
      <c r="C1966" s="7">
        <v>43914.40625</v>
      </c>
      <c r="D1966">
        <v>1195.2</v>
      </c>
      <c r="E1966" s="7">
        <v>43915.385416666664</v>
      </c>
      <c r="F1966">
        <v>749.90009999999995</v>
      </c>
      <c r="G1966" s="8">
        <v>-0.37259999999999999</v>
      </c>
      <c r="H1966">
        <v>-44779.48</v>
      </c>
      <c r="I1966" s="8">
        <v>-0.38879999999999998</v>
      </c>
      <c r="J1966">
        <v>96.351550000000003</v>
      </c>
      <c r="K1966">
        <v>115159.37</v>
      </c>
      <c r="L1966">
        <v>12946417.08</v>
      </c>
      <c r="M1966">
        <v>72</v>
      </c>
      <c r="N1966">
        <v>-621.94000000000005</v>
      </c>
      <c r="O1966" s="8">
        <v>-0.4375</v>
      </c>
      <c r="P1966" s="8">
        <v>0.188</v>
      </c>
      <c r="Q1966" t="s">
        <v>610</v>
      </c>
      <c r="S1966" s="2">
        <v>43914</v>
      </c>
      <c r="T1966" t="s">
        <v>1194</v>
      </c>
      <c r="U1966">
        <v>1195.2</v>
      </c>
      <c r="V1966">
        <v>749.90009999999995</v>
      </c>
      <c r="W1966">
        <f t="shared" si="343"/>
        <v>22221435.614084017</v>
      </c>
      <c r="X1966">
        <f t="shared" si="345"/>
        <v>55553.58903521004</v>
      </c>
      <c r="Y1966">
        <f t="shared" si="335"/>
        <v>50</v>
      </c>
      <c r="Z1966">
        <f t="shared" si="336"/>
        <v>-23237.545050000004</v>
      </c>
      <c r="AA1966" t="str">
        <f t="shared" si="337"/>
        <v/>
      </c>
      <c r="AB1966" s="9" t="str">
        <f>IFERROR(AA1966/MAX($A$3:AA1966)-1,"")</f>
        <v/>
      </c>
      <c r="AG1966" s="2">
        <f t="shared" si="344"/>
        <v>44486</v>
      </c>
      <c r="AH1966">
        <v>27768910.494593315</v>
      </c>
      <c r="AI1966" s="9">
        <f>AH1966/MAX($AH$2:AH1966)-1</f>
        <v>-9.5524259623566143E-3</v>
      </c>
      <c r="AJ1966" s="29">
        <f t="shared" si="338"/>
        <v>1</v>
      </c>
      <c r="AK1966" s="29">
        <f t="shared" si="339"/>
        <v>1</v>
      </c>
      <c r="AL1966" s="30">
        <f t="shared" si="342"/>
        <v>2</v>
      </c>
      <c r="AM1966" s="30">
        <f t="shared" si="340"/>
        <v>2369</v>
      </c>
      <c r="AN1966" s="31">
        <f t="shared" ca="1" si="341"/>
        <v>-9.5524259623566143E-3</v>
      </c>
      <c r="AV1966" t="s">
        <v>1194</v>
      </c>
      <c r="AW1966" t="s">
        <v>31</v>
      </c>
      <c r="AX1966" s="7">
        <v>43914.40625</v>
      </c>
      <c r="AY1966">
        <v>1195.2</v>
      </c>
      <c r="AZ1966" s="7">
        <v>43915.385416666664</v>
      </c>
      <c r="BA1966">
        <v>749.90009999999995</v>
      </c>
      <c r="BB1966" s="8">
        <v>-0.37259999999999999</v>
      </c>
      <c r="BC1966">
        <v>-44779.48</v>
      </c>
      <c r="BD1966" s="8">
        <v>-0.38879999999999998</v>
      </c>
      <c r="BE1966">
        <v>96.351550000000003</v>
      </c>
      <c r="BF1966">
        <v>115159.37</v>
      </c>
      <c r="BG1966">
        <v>12946417.08</v>
      </c>
      <c r="BH1966">
        <v>72</v>
      </c>
      <c r="BI1966">
        <v>-621.94000000000005</v>
      </c>
      <c r="BJ1966" s="8">
        <v>-0.4375</v>
      </c>
      <c r="BK1966" s="8">
        <v>0.188</v>
      </c>
      <c r="BL1966" t="s">
        <v>610</v>
      </c>
    </row>
    <row r="1967" spans="1:64" x14ac:dyDescent="0.45">
      <c r="A1967" t="s">
        <v>1304</v>
      </c>
      <c r="B1967" t="s">
        <v>31</v>
      </c>
      <c r="C1967" s="7">
        <v>43914.416666666664</v>
      </c>
      <c r="D1967">
        <v>1207</v>
      </c>
      <c r="E1967" s="7">
        <v>43915.388888888891</v>
      </c>
      <c r="F1967">
        <v>719.55</v>
      </c>
      <c r="G1967" s="8">
        <v>-0.40389999999999998</v>
      </c>
      <c r="H1967">
        <v>-44987.12</v>
      </c>
      <c r="I1967" s="8">
        <v>-0.41980000000000001</v>
      </c>
      <c r="J1967">
        <v>88.781809999999993</v>
      </c>
      <c r="K1967">
        <v>107159.65</v>
      </c>
      <c r="L1967">
        <v>11386942.58</v>
      </c>
      <c r="M1967">
        <v>70</v>
      </c>
      <c r="N1967">
        <v>-642.66999999999996</v>
      </c>
      <c r="O1967" s="8">
        <v>-0.56630000000000003</v>
      </c>
      <c r="P1967" s="8">
        <v>7.7100000000000002E-2</v>
      </c>
      <c r="Q1967" t="s">
        <v>610</v>
      </c>
      <c r="S1967" s="2">
        <v>43914</v>
      </c>
      <c r="T1967" t="s">
        <v>1304</v>
      </c>
      <c r="U1967">
        <v>1207</v>
      </c>
      <c r="V1967">
        <v>719.55</v>
      </c>
      <c r="W1967">
        <f t="shared" si="343"/>
        <v>22221435.614084017</v>
      </c>
      <c r="X1967">
        <f t="shared" si="345"/>
        <v>55553.58903521004</v>
      </c>
      <c r="Y1967">
        <f t="shared" si="335"/>
        <v>50</v>
      </c>
      <c r="Z1967">
        <f t="shared" si="336"/>
        <v>-25335.775000000001</v>
      </c>
      <c r="AA1967" t="str">
        <f t="shared" si="337"/>
        <v/>
      </c>
      <c r="AB1967" s="9" t="str">
        <f>IFERROR(AA1967/MAX($A$3:AA1967)-1,"")</f>
        <v/>
      </c>
      <c r="AG1967" s="2">
        <f t="shared" si="344"/>
        <v>44487</v>
      </c>
      <c r="AH1967">
        <v>27757121.244593315</v>
      </c>
      <c r="AI1967" s="9">
        <f>AH1967/MAX($AH$2:AH1967)-1</f>
        <v>-9.9729190193130757E-3</v>
      </c>
      <c r="AJ1967" s="29">
        <f t="shared" si="338"/>
        <v>1</v>
      </c>
      <c r="AK1967" s="29">
        <f t="shared" si="339"/>
        <v>1</v>
      </c>
      <c r="AL1967" s="30">
        <f t="shared" si="342"/>
        <v>2</v>
      </c>
      <c r="AM1967" s="30">
        <f t="shared" si="340"/>
        <v>2369</v>
      </c>
      <c r="AN1967" s="31">
        <f t="shared" ca="1" si="341"/>
        <v>-9.9729190193130757E-3</v>
      </c>
      <c r="AV1967" t="s">
        <v>1304</v>
      </c>
      <c r="AW1967" t="s">
        <v>31</v>
      </c>
      <c r="AX1967" s="7">
        <v>43914.416666666664</v>
      </c>
      <c r="AY1967">
        <v>1207</v>
      </c>
      <c r="AZ1967" s="7">
        <v>43915.388888888891</v>
      </c>
      <c r="BA1967">
        <v>719.55</v>
      </c>
      <c r="BB1967" s="8">
        <v>-0.40389999999999998</v>
      </c>
      <c r="BC1967">
        <v>-44987.12</v>
      </c>
      <c r="BD1967" s="8">
        <v>-0.41980000000000001</v>
      </c>
      <c r="BE1967">
        <v>88.781809999999993</v>
      </c>
      <c r="BF1967">
        <v>107159.65</v>
      </c>
      <c r="BG1967">
        <v>11386942.58</v>
      </c>
      <c r="BH1967">
        <v>70</v>
      </c>
      <c r="BI1967">
        <v>-642.66999999999996</v>
      </c>
      <c r="BJ1967" s="8">
        <v>-0.56630000000000003</v>
      </c>
      <c r="BK1967" s="8">
        <v>7.7100000000000002E-2</v>
      </c>
      <c r="BL1967" t="s">
        <v>610</v>
      </c>
    </row>
    <row r="1968" spans="1:64" x14ac:dyDescent="0.45">
      <c r="A1968" t="s">
        <v>1305</v>
      </c>
      <c r="B1968" t="s">
        <v>31</v>
      </c>
      <c r="C1968" s="7">
        <v>43914.420138888891</v>
      </c>
      <c r="D1968">
        <v>1239.25</v>
      </c>
      <c r="E1968" s="7">
        <v>43915.388888888891</v>
      </c>
      <c r="F1968">
        <v>754.15</v>
      </c>
      <c r="G1968" s="8">
        <v>-0.39140000000000003</v>
      </c>
      <c r="H1968">
        <v>-43666.61</v>
      </c>
      <c r="I1968" s="8">
        <v>-0.40749999999999997</v>
      </c>
      <c r="J1968">
        <v>86.462720000000004</v>
      </c>
      <c r="K1968">
        <v>107148.93</v>
      </c>
      <c r="L1968">
        <v>11343275.970000001</v>
      </c>
      <c r="M1968">
        <v>69</v>
      </c>
      <c r="N1968">
        <v>-632.85</v>
      </c>
      <c r="O1968" s="8">
        <v>-0.6179</v>
      </c>
      <c r="P1968" s="8">
        <v>9.5699999999999993E-2</v>
      </c>
      <c r="Q1968" t="s">
        <v>610</v>
      </c>
      <c r="S1968" s="2">
        <v>43914</v>
      </c>
      <c r="T1968" t="s">
        <v>1305</v>
      </c>
      <c r="U1968">
        <v>1239.25</v>
      </c>
      <c r="V1968">
        <v>754.15</v>
      </c>
      <c r="W1968">
        <f t="shared" si="343"/>
        <v>22221435.614084017</v>
      </c>
      <c r="X1968">
        <f t="shared" si="345"/>
        <v>55553.58903521004</v>
      </c>
      <c r="Y1968">
        <f t="shared" si="335"/>
        <v>50</v>
      </c>
      <c r="Z1968">
        <f t="shared" si="336"/>
        <v>-25251.7</v>
      </c>
      <c r="AA1968">
        <f t="shared" si="337"/>
        <v>22124360.594034016</v>
      </c>
      <c r="AB1968" s="9">
        <f>IFERROR(AA1968/MAX($A$3:AA1968)-1,"")</f>
        <v>-1.2928059067981446E-2</v>
      </c>
      <c r="AG1968" s="2">
        <f t="shared" si="344"/>
        <v>44488</v>
      </c>
      <c r="AH1968">
        <v>27750344.194593314</v>
      </c>
      <c r="AI1968" s="9">
        <f>AH1968/MAX($AH$2:AH1968)-1</f>
        <v>-1.0214639440175088E-2</v>
      </c>
      <c r="AJ1968" s="29">
        <f t="shared" si="338"/>
        <v>1</v>
      </c>
      <c r="AK1968" s="29">
        <f t="shared" si="339"/>
        <v>1</v>
      </c>
      <c r="AL1968" s="30">
        <f t="shared" si="342"/>
        <v>2</v>
      </c>
      <c r="AM1968" s="30">
        <f t="shared" si="340"/>
        <v>2369</v>
      </c>
      <c r="AN1968" s="31">
        <f t="shared" ca="1" si="341"/>
        <v>-1.0214639440175088E-2</v>
      </c>
      <c r="AV1968" t="s">
        <v>1305</v>
      </c>
      <c r="AW1968" t="s">
        <v>31</v>
      </c>
      <c r="AX1968" s="7">
        <v>43914.420138888891</v>
      </c>
      <c r="AY1968">
        <v>1239.25</v>
      </c>
      <c r="AZ1968" s="7">
        <v>43915.388888888891</v>
      </c>
      <c r="BA1968">
        <v>754.15</v>
      </c>
      <c r="BB1968" s="8">
        <v>-0.39140000000000003</v>
      </c>
      <c r="BC1968">
        <v>-43666.61</v>
      </c>
      <c r="BD1968" s="8">
        <v>-0.40749999999999997</v>
      </c>
      <c r="BE1968">
        <v>86.462720000000004</v>
      </c>
      <c r="BF1968">
        <v>107148.93</v>
      </c>
      <c r="BG1968">
        <v>11343275.970000001</v>
      </c>
      <c r="BH1968">
        <v>69</v>
      </c>
      <c r="BI1968">
        <v>-632.85</v>
      </c>
      <c r="BJ1968" s="8">
        <v>-0.6179</v>
      </c>
      <c r="BK1968" s="8">
        <v>9.5699999999999993E-2</v>
      </c>
      <c r="BL1968" t="s">
        <v>610</v>
      </c>
    </row>
    <row r="1969" spans="1:64" x14ac:dyDescent="0.45">
      <c r="A1969" t="s">
        <v>961</v>
      </c>
      <c r="B1969" t="s">
        <v>31</v>
      </c>
      <c r="C1969" s="7">
        <v>43915.541666666664</v>
      </c>
      <c r="D1969">
        <v>832.4</v>
      </c>
      <c r="E1969" s="7">
        <v>43916.388888888891</v>
      </c>
      <c r="F1969">
        <v>757.35</v>
      </c>
      <c r="G1969" s="8">
        <v>-9.0200000000000002E-2</v>
      </c>
      <c r="H1969">
        <v>-11659.76</v>
      </c>
      <c r="I1969" s="8">
        <v>-0.10929999999999999</v>
      </c>
      <c r="J1969">
        <v>128.20320000000001</v>
      </c>
      <c r="K1969">
        <v>106716.38</v>
      </c>
      <c r="L1969">
        <v>11331616.199999999</v>
      </c>
      <c r="M1969">
        <v>34</v>
      </c>
      <c r="N1969">
        <v>-342.93</v>
      </c>
      <c r="O1969" s="8">
        <v>-0.3236</v>
      </c>
      <c r="P1969" s="8">
        <v>0.29139999999999999</v>
      </c>
      <c r="Q1969" t="s">
        <v>610</v>
      </c>
      <c r="S1969" s="2">
        <v>43915</v>
      </c>
      <c r="T1969" t="s">
        <v>961</v>
      </c>
      <c r="U1969">
        <v>832.4</v>
      </c>
      <c r="V1969">
        <v>757.35</v>
      </c>
      <c r="W1969">
        <f t="shared" si="343"/>
        <v>22124360.594034016</v>
      </c>
      <c r="X1969">
        <f t="shared" si="345"/>
        <v>55310.901485085044</v>
      </c>
      <c r="Y1969">
        <f t="shared" si="335"/>
        <v>75</v>
      </c>
      <c r="Z1969">
        <f t="shared" si="336"/>
        <v>-6821.0624999999909</v>
      </c>
      <c r="AA1969" t="str">
        <f t="shared" si="337"/>
        <v/>
      </c>
      <c r="AB1969" s="9" t="str">
        <f>IFERROR(AA1969/MAX($A$3:AA1969)-1,"")</f>
        <v/>
      </c>
      <c r="AG1969" s="2">
        <f t="shared" si="344"/>
        <v>44489</v>
      </c>
      <c r="AH1969">
        <v>27718291.444593314</v>
      </c>
      <c r="AI1969" s="9">
        <f>AH1969/MAX($AH$2:AH1969)-1</f>
        <v>-1.1357880853442581E-2</v>
      </c>
      <c r="AJ1969" s="29">
        <f t="shared" si="338"/>
        <v>1</v>
      </c>
      <c r="AK1969" s="29">
        <f t="shared" si="339"/>
        <v>1</v>
      </c>
      <c r="AL1969" s="30">
        <f t="shared" si="342"/>
        <v>2</v>
      </c>
      <c r="AM1969" s="30">
        <f t="shared" si="340"/>
        <v>2369</v>
      </c>
      <c r="AN1969" s="31">
        <f t="shared" ca="1" si="341"/>
        <v>-1.1357880853442581E-2</v>
      </c>
      <c r="AV1969" t="s">
        <v>961</v>
      </c>
      <c r="AW1969" t="s">
        <v>31</v>
      </c>
      <c r="AX1969" s="7">
        <v>43915.541666666664</v>
      </c>
      <c r="AY1969">
        <v>832.4</v>
      </c>
      <c r="AZ1969" s="7">
        <v>43916.388888888891</v>
      </c>
      <c r="BA1969">
        <v>757.35</v>
      </c>
      <c r="BB1969" s="8">
        <v>-9.0200000000000002E-2</v>
      </c>
      <c r="BC1969">
        <v>-11659.76</v>
      </c>
      <c r="BD1969" s="8">
        <v>-0.10929999999999999</v>
      </c>
      <c r="BE1969">
        <v>128.20320000000001</v>
      </c>
      <c r="BF1969">
        <v>106716.38</v>
      </c>
      <c r="BG1969">
        <v>11331616.199999999</v>
      </c>
      <c r="BH1969">
        <v>34</v>
      </c>
      <c r="BI1969">
        <v>-342.93</v>
      </c>
      <c r="BJ1969" s="8">
        <v>-0.3236</v>
      </c>
      <c r="BK1969" s="8">
        <v>0.29139999999999999</v>
      </c>
      <c r="BL1969" t="s">
        <v>610</v>
      </c>
    </row>
    <row r="1970" spans="1:64" x14ac:dyDescent="0.45">
      <c r="A1970" t="s">
        <v>961</v>
      </c>
      <c r="B1970" t="s">
        <v>31</v>
      </c>
      <c r="C1970" s="7">
        <v>43915.541666666664</v>
      </c>
      <c r="D1970">
        <v>832.4</v>
      </c>
      <c r="E1970" s="7">
        <v>43916.385416666664</v>
      </c>
      <c r="F1970">
        <v>635.54999999999995</v>
      </c>
      <c r="G1970" s="8">
        <v>-0.23649999999999999</v>
      </c>
      <c r="H1970">
        <v>-29155.72</v>
      </c>
      <c r="I1970" s="8">
        <v>-0.25409999999999999</v>
      </c>
      <c r="J1970">
        <v>137.8329</v>
      </c>
      <c r="K1970">
        <v>114732.09</v>
      </c>
      <c r="L1970">
        <v>12917261.359999999</v>
      </c>
      <c r="M1970">
        <v>33</v>
      </c>
      <c r="N1970">
        <v>-883.51</v>
      </c>
      <c r="O1970" s="8">
        <v>-0.3236</v>
      </c>
      <c r="P1970" s="8">
        <v>0.29139999999999999</v>
      </c>
      <c r="Q1970" t="s">
        <v>610</v>
      </c>
      <c r="S1970" s="2">
        <v>43915</v>
      </c>
      <c r="T1970" t="s">
        <v>961</v>
      </c>
      <c r="U1970">
        <v>832.4</v>
      </c>
      <c r="V1970">
        <v>635.54999999999995</v>
      </c>
      <c r="W1970">
        <f t="shared" si="343"/>
        <v>22124360.594034016</v>
      </c>
      <c r="X1970">
        <f t="shared" si="345"/>
        <v>55310.901485085044</v>
      </c>
      <c r="Y1970">
        <f t="shared" si="335"/>
        <v>75</v>
      </c>
      <c r="Z1970">
        <f t="shared" si="336"/>
        <v>-15864.7125</v>
      </c>
      <c r="AA1970" t="str">
        <f t="shared" si="337"/>
        <v/>
      </c>
      <c r="AB1970" s="9" t="str">
        <f>IFERROR(AA1970/MAX($A$3:AA1970)-1,"")</f>
        <v/>
      </c>
      <c r="AG1970" s="2">
        <f t="shared" si="344"/>
        <v>44490</v>
      </c>
      <c r="AH1970">
        <v>27718291.444593314</v>
      </c>
      <c r="AI1970" s="9">
        <f>AH1970/MAX($AH$2:AH1970)-1</f>
        <v>-1.1357880853442581E-2</v>
      </c>
      <c r="AJ1970" s="29">
        <f t="shared" si="338"/>
        <v>1</v>
      </c>
      <c r="AK1970" s="29">
        <f t="shared" si="339"/>
        <v>1</v>
      </c>
      <c r="AL1970" s="30">
        <f t="shared" si="342"/>
        <v>2</v>
      </c>
      <c r="AM1970" s="30">
        <f t="shared" si="340"/>
        <v>2369</v>
      </c>
      <c r="AN1970" s="31">
        <f t="shared" ca="1" si="341"/>
        <v>-1.1357880853442581E-2</v>
      </c>
      <c r="AV1970" t="s">
        <v>961</v>
      </c>
      <c r="AW1970" t="s">
        <v>31</v>
      </c>
      <c r="AX1970" s="7">
        <v>43915.541666666664</v>
      </c>
      <c r="AY1970">
        <v>832.4</v>
      </c>
      <c r="AZ1970" s="7">
        <v>43916.385416666664</v>
      </c>
      <c r="BA1970">
        <v>635.54999999999995</v>
      </c>
      <c r="BB1970" s="8">
        <v>-0.23649999999999999</v>
      </c>
      <c r="BC1970">
        <v>-29155.72</v>
      </c>
      <c r="BD1970" s="8">
        <v>-0.25409999999999999</v>
      </c>
      <c r="BE1970">
        <v>137.8329</v>
      </c>
      <c r="BF1970">
        <v>114732.09</v>
      </c>
      <c r="BG1970">
        <v>12917261.359999999</v>
      </c>
      <c r="BH1970">
        <v>33</v>
      </c>
      <c r="BI1970">
        <v>-883.51</v>
      </c>
      <c r="BJ1970" s="8">
        <v>-0.3236</v>
      </c>
      <c r="BK1970" s="8">
        <v>0.29139999999999999</v>
      </c>
      <c r="BL1970" t="s">
        <v>610</v>
      </c>
    </row>
    <row r="1971" spans="1:64" x14ac:dyDescent="0.45">
      <c r="A1971" t="s">
        <v>910</v>
      </c>
      <c r="B1971" t="s">
        <v>31</v>
      </c>
      <c r="C1971" s="7">
        <v>43915.548611111109</v>
      </c>
      <c r="D1971">
        <v>740</v>
      </c>
      <c r="E1971" s="7">
        <v>43916.388888888891</v>
      </c>
      <c r="F1971">
        <v>640</v>
      </c>
      <c r="G1971" s="8">
        <v>-0.1351</v>
      </c>
      <c r="H1971">
        <v>-16410.349999999999</v>
      </c>
      <c r="I1971" s="8">
        <v>-0.15379999999999999</v>
      </c>
      <c r="J1971">
        <v>144.20339999999999</v>
      </c>
      <c r="K1971">
        <v>106710.52</v>
      </c>
      <c r="L1971">
        <v>11315205.85</v>
      </c>
      <c r="M1971">
        <v>32</v>
      </c>
      <c r="N1971">
        <v>-512.82000000000005</v>
      </c>
      <c r="O1971" s="8">
        <v>-0.32429999999999998</v>
      </c>
      <c r="P1971" s="8">
        <v>0.31759999999999999</v>
      </c>
      <c r="Q1971" t="s">
        <v>610</v>
      </c>
      <c r="S1971" s="2">
        <v>43915</v>
      </c>
      <c r="T1971" t="s">
        <v>910</v>
      </c>
      <c r="U1971">
        <v>740</v>
      </c>
      <c r="V1971">
        <v>640</v>
      </c>
      <c r="W1971">
        <f t="shared" si="343"/>
        <v>22124360.594034016</v>
      </c>
      <c r="X1971">
        <f t="shared" si="345"/>
        <v>55310.901485085044</v>
      </c>
      <c r="Y1971">
        <f t="shared" si="335"/>
        <v>75</v>
      </c>
      <c r="Z1971">
        <f t="shared" si="336"/>
        <v>-8534.9999999999964</v>
      </c>
      <c r="AA1971" t="str">
        <f t="shared" si="337"/>
        <v/>
      </c>
      <c r="AB1971" s="9" t="str">
        <f>IFERROR(AA1971/MAX($A$3:AA1971)-1,"")</f>
        <v/>
      </c>
      <c r="AG1971" s="2">
        <f t="shared" si="344"/>
        <v>44491</v>
      </c>
      <c r="AH1971">
        <v>27718291.444593314</v>
      </c>
      <c r="AI1971" s="9">
        <f>AH1971/MAX($AH$2:AH1971)-1</f>
        <v>-1.1357880853442581E-2</v>
      </c>
      <c r="AJ1971" s="29">
        <f t="shared" si="338"/>
        <v>1</v>
      </c>
      <c r="AK1971" s="29">
        <f t="shared" si="339"/>
        <v>1</v>
      </c>
      <c r="AL1971" s="30">
        <f t="shared" si="342"/>
        <v>2</v>
      </c>
      <c r="AM1971" s="30">
        <f t="shared" si="340"/>
        <v>2369</v>
      </c>
      <c r="AN1971" s="31">
        <f t="shared" ca="1" si="341"/>
        <v>-1.1357880853442581E-2</v>
      </c>
      <c r="AV1971" t="s">
        <v>910</v>
      </c>
      <c r="AW1971" t="s">
        <v>31</v>
      </c>
      <c r="AX1971" s="7">
        <v>43915.548611111109</v>
      </c>
      <c r="AY1971">
        <v>740</v>
      </c>
      <c r="AZ1971" s="7">
        <v>43916.388888888891</v>
      </c>
      <c r="BA1971">
        <v>640</v>
      </c>
      <c r="BB1971" s="8">
        <v>-0.1351</v>
      </c>
      <c r="BC1971">
        <v>-16410.349999999999</v>
      </c>
      <c r="BD1971" s="8">
        <v>-0.15379999999999999</v>
      </c>
      <c r="BE1971">
        <v>144.20339999999999</v>
      </c>
      <c r="BF1971">
        <v>106710.52</v>
      </c>
      <c r="BG1971">
        <v>11315205.85</v>
      </c>
      <c r="BH1971">
        <v>32</v>
      </c>
      <c r="BI1971">
        <v>-512.82000000000005</v>
      </c>
      <c r="BJ1971" s="8">
        <v>-0.32429999999999998</v>
      </c>
      <c r="BK1971" s="8">
        <v>0.31759999999999999</v>
      </c>
      <c r="BL1971" t="s">
        <v>610</v>
      </c>
    </row>
    <row r="1972" spans="1:64" x14ac:dyDescent="0.45">
      <c r="A1972" t="s">
        <v>910</v>
      </c>
      <c r="B1972" t="s">
        <v>31</v>
      </c>
      <c r="C1972" s="7">
        <v>43915.548611111109</v>
      </c>
      <c r="D1972">
        <v>740</v>
      </c>
      <c r="E1972" s="7">
        <v>43916.385416666664</v>
      </c>
      <c r="F1972">
        <v>503.75</v>
      </c>
      <c r="G1972" s="8">
        <v>-0.31929999999999997</v>
      </c>
      <c r="H1972">
        <v>-38555.230000000003</v>
      </c>
      <c r="I1972" s="8">
        <v>-0.33610000000000001</v>
      </c>
      <c r="J1972">
        <v>155.03489999999999</v>
      </c>
      <c r="K1972">
        <v>114725.8</v>
      </c>
      <c r="L1972">
        <v>12878706.130000001</v>
      </c>
      <c r="M1972">
        <v>31</v>
      </c>
      <c r="N1972">
        <v>-1243.72</v>
      </c>
      <c r="O1972" s="8">
        <v>-0.31929999999999997</v>
      </c>
      <c r="P1972" s="8">
        <v>0.31759999999999999</v>
      </c>
      <c r="Q1972" t="s">
        <v>610</v>
      </c>
      <c r="S1972" s="2">
        <v>43915</v>
      </c>
      <c r="T1972" t="s">
        <v>910</v>
      </c>
      <c r="U1972">
        <v>740</v>
      </c>
      <c r="V1972">
        <v>503.75</v>
      </c>
      <c r="W1972">
        <f t="shared" si="343"/>
        <v>22124360.594034016</v>
      </c>
      <c r="X1972">
        <f t="shared" si="345"/>
        <v>55310.901485085044</v>
      </c>
      <c r="Y1972">
        <f t="shared" si="335"/>
        <v>75</v>
      </c>
      <c r="Z1972">
        <f t="shared" si="336"/>
        <v>-18651.5625</v>
      </c>
      <c r="AA1972">
        <f t="shared" si="337"/>
        <v>22074488.256534018</v>
      </c>
      <c r="AB1972" s="9">
        <f>IFERROR(AA1972/MAX($A$3:AA1972)-1,"")</f>
        <v>-1.5153098963064937E-2</v>
      </c>
      <c r="AG1972" s="2">
        <f t="shared" si="344"/>
        <v>44492</v>
      </c>
      <c r="AH1972">
        <v>27718291.444593314</v>
      </c>
      <c r="AI1972" s="9">
        <f>AH1972/MAX($AH$2:AH1972)-1</f>
        <v>-1.1357880853442581E-2</v>
      </c>
      <c r="AJ1972" s="29">
        <f t="shared" si="338"/>
        <v>1</v>
      </c>
      <c r="AK1972" s="29">
        <f t="shared" si="339"/>
        <v>1</v>
      </c>
      <c r="AL1972" s="30">
        <f t="shared" si="342"/>
        <v>2</v>
      </c>
      <c r="AM1972" s="30">
        <f t="shared" si="340"/>
        <v>2369</v>
      </c>
      <c r="AN1972" s="31">
        <f t="shared" ca="1" si="341"/>
        <v>-1.1357880853442581E-2</v>
      </c>
      <c r="AV1972" t="s">
        <v>910</v>
      </c>
      <c r="AW1972" t="s">
        <v>31</v>
      </c>
      <c r="AX1972" s="7">
        <v>43915.548611111109</v>
      </c>
      <c r="AY1972">
        <v>740</v>
      </c>
      <c r="AZ1972" s="7">
        <v>43916.385416666664</v>
      </c>
      <c r="BA1972">
        <v>503.75</v>
      </c>
      <c r="BB1972" s="8">
        <v>-0.31929999999999997</v>
      </c>
      <c r="BC1972">
        <v>-38555.230000000003</v>
      </c>
      <c r="BD1972" s="8">
        <v>-0.33610000000000001</v>
      </c>
      <c r="BE1972">
        <v>155.03489999999999</v>
      </c>
      <c r="BF1972">
        <v>114725.8</v>
      </c>
      <c r="BG1972">
        <v>12878706.130000001</v>
      </c>
      <c r="BH1972">
        <v>31</v>
      </c>
      <c r="BI1972">
        <v>-1243.72</v>
      </c>
      <c r="BJ1972" s="8">
        <v>-0.31929999999999997</v>
      </c>
      <c r="BK1972" s="8">
        <v>0.31759999999999999</v>
      </c>
      <c r="BL1972" t="s">
        <v>610</v>
      </c>
    </row>
    <row r="1973" spans="1:64" x14ac:dyDescent="0.45">
      <c r="A1973" t="s">
        <v>928</v>
      </c>
      <c r="B1973" t="s">
        <v>31</v>
      </c>
      <c r="C1973" s="7">
        <v>43916.413194444445</v>
      </c>
      <c r="D1973">
        <v>303.2</v>
      </c>
      <c r="E1973" s="7">
        <v>43916.635416666664</v>
      </c>
      <c r="F1973">
        <v>89.85</v>
      </c>
      <c r="G1973" s="8">
        <v>-0.70369999999999999</v>
      </c>
      <c r="H1973">
        <v>-81977.179999999993</v>
      </c>
      <c r="I1973" s="8">
        <v>-0.71660000000000001</v>
      </c>
      <c r="J1973">
        <v>377.28739999999999</v>
      </c>
      <c r="K1973">
        <v>114393.53</v>
      </c>
      <c r="L1973">
        <v>12796728.939999999</v>
      </c>
      <c r="M1973">
        <v>65</v>
      </c>
      <c r="N1973">
        <v>-1261.19</v>
      </c>
      <c r="O1973" s="8">
        <v>-0.82620000000000005</v>
      </c>
      <c r="P1973" s="8">
        <v>1.9274</v>
      </c>
      <c r="Q1973" t="s">
        <v>610</v>
      </c>
      <c r="S1973" s="2">
        <v>43916</v>
      </c>
      <c r="T1973" t="s">
        <v>928</v>
      </c>
      <c r="U1973">
        <v>303.2</v>
      </c>
      <c r="V1973">
        <v>89.85</v>
      </c>
      <c r="W1973">
        <f t="shared" si="343"/>
        <v>22074488.256534018</v>
      </c>
      <c r="X1973">
        <f t="shared" si="345"/>
        <v>55186.220641335043</v>
      </c>
      <c r="Y1973">
        <f t="shared" si="335"/>
        <v>175</v>
      </c>
      <c r="Z1973">
        <f t="shared" si="336"/>
        <v>-38024.087499999994</v>
      </c>
      <c r="AA1973" t="str">
        <f t="shared" si="337"/>
        <v/>
      </c>
      <c r="AB1973" s="9" t="str">
        <f>IFERROR(AA1973/MAX($A$3:AA1973)-1,"")</f>
        <v/>
      </c>
      <c r="AG1973" s="2">
        <f t="shared" si="344"/>
        <v>44493</v>
      </c>
      <c r="AH1973">
        <v>27718291.444593314</v>
      </c>
      <c r="AI1973" s="9">
        <f>AH1973/MAX($AH$2:AH1973)-1</f>
        <v>-1.1357880853442581E-2</v>
      </c>
      <c r="AJ1973" s="29">
        <f t="shared" si="338"/>
        <v>1</v>
      </c>
      <c r="AK1973" s="29">
        <f t="shared" si="339"/>
        <v>1</v>
      </c>
      <c r="AL1973" s="30">
        <f t="shared" si="342"/>
        <v>2</v>
      </c>
      <c r="AM1973" s="30">
        <f t="shared" si="340"/>
        <v>2369</v>
      </c>
      <c r="AN1973" s="31">
        <f t="shared" ca="1" si="341"/>
        <v>-1.1357880853442581E-2</v>
      </c>
      <c r="AV1973" t="s">
        <v>928</v>
      </c>
      <c r="AW1973" t="s">
        <v>31</v>
      </c>
      <c r="AX1973" s="7">
        <v>43916.413194444445</v>
      </c>
      <c r="AY1973">
        <v>303.2</v>
      </c>
      <c r="AZ1973" s="7">
        <v>43916.635416666664</v>
      </c>
      <c r="BA1973">
        <v>89.85</v>
      </c>
      <c r="BB1973" s="8">
        <v>-0.70369999999999999</v>
      </c>
      <c r="BC1973">
        <v>-81977.179999999993</v>
      </c>
      <c r="BD1973" s="8">
        <v>-0.71660000000000001</v>
      </c>
      <c r="BE1973">
        <v>377.28739999999999</v>
      </c>
      <c r="BF1973">
        <v>114393.53</v>
      </c>
      <c r="BG1973">
        <v>12796728.939999999</v>
      </c>
      <c r="BH1973">
        <v>65</v>
      </c>
      <c r="BI1973">
        <v>-1261.19</v>
      </c>
      <c r="BJ1973" s="8">
        <v>-0.82620000000000005</v>
      </c>
      <c r="BK1973" s="8">
        <v>1.9274</v>
      </c>
      <c r="BL1973" t="s">
        <v>610</v>
      </c>
    </row>
    <row r="1974" spans="1:64" x14ac:dyDescent="0.45">
      <c r="A1974" t="s">
        <v>930</v>
      </c>
      <c r="B1974" t="s">
        <v>31</v>
      </c>
      <c r="C1974" s="7">
        <v>43916.416666666664</v>
      </c>
      <c r="D1974">
        <v>366.15</v>
      </c>
      <c r="E1974" s="7">
        <v>43916.635416666664</v>
      </c>
      <c r="F1974">
        <v>8.9499999999999993</v>
      </c>
      <c r="G1974" s="8">
        <v>-0.97560000000000002</v>
      </c>
      <c r="H1974">
        <v>-112757.97</v>
      </c>
      <c r="I1974" s="8">
        <v>-0.98580000000000001</v>
      </c>
      <c r="J1974">
        <v>312.39139999999998</v>
      </c>
      <c r="K1974">
        <v>114382.09</v>
      </c>
      <c r="L1974">
        <v>12683970.970000001</v>
      </c>
      <c r="M1974">
        <v>64</v>
      </c>
      <c r="N1974">
        <v>-1761.84</v>
      </c>
      <c r="O1974" s="8">
        <v>-0.97560000000000002</v>
      </c>
      <c r="P1974" s="8">
        <v>1.1986000000000001</v>
      </c>
      <c r="Q1974" t="s">
        <v>610</v>
      </c>
      <c r="S1974" s="2">
        <v>43916</v>
      </c>
      <c r="T1974" t="s">
        <v>930</v>
      </c>
      <c r="U1974">
        <v>366.15</v>
      </c>
      <c r="V1974">
        <v>8.9499999999999993</v>
      </c>
      <c r="W1974">
        <f t="shared" si="343"/>
        <v>22074488.256534018</v>
      </c>
      <c r="X1974">
        <f t="shared" si="345"/>
        <v>55186.220641335043</v>
      </c>
      <c r="Y1974">
        <f t="shared" si="335"/>
        <v>150</v>
      </c>
      <c r="Z1974">
        <f t="shared" si="336"/>
        <v>-54142.649999999994</v>
      </c>
      <c r="AA1974" t="str">
        <f t="shared" si="337"/>
        <v/>
      </c>
      <c r="AB1974" s="9" t="str">
        <f>IFERROR(AA1974/MAX($A$3:AA1974)-1,"")</f>
        <v/>
      </c>
      <c r="AG1974" s="2">
        <f t="shared" si="344"/>
        <v>44494</v>
      </c>
      <c r="AH1974">
        <v>27838351.144593313</v>
      </c>
      <c r="AI1974" s="9">
        <f>AH1974/MAX($AH$2:AH1974)-1</f>
        <v>-7.0756516810794867E-3</v>
      </c>
      <c r="AJ1974" s="29">
        <f t="shared" si="338"/>
        <v>1</v>
      </c>
      <c r="AK1974" s="29">
        <f t="shared" si="339"/>
        <v>1</v>
      </c>
      <c r="AL1974" s="30">
        <f t="shared" si="342"/>
        <v>2</v>
      </c>
      <c r="AM1974" s="30">
        <f t="shared" si="340"/>
        <v>2369</v>
      </c>
      <c r="AN1974" s="31">
        <f t="shared" ca="1" si="341"/>
        <v>-7.0756516810794867E-3</v>
      </c>
      <c r="AV1974" t="s">
        <v>930</v>
      </c>
      <c r="AW1974" t="s">
        <v>31</v>
      </c>
      <c r="AX1974" s="7">
        <v>43916.416666666664</v>
      </c>
      <c r="AY1974">
        <v>366.15</v>
      </c>
      <c r="AZ1974" s="7">
        <v>43916.635416666664</v>
      </c>
      <c r="BA1974">
        <v>8.9499999999999993</v>
      </c>
      <c r="BB1974" s="8">
        <v>-0.97560000000000002</v>
      </c>
      <c r="BC1974">
        <v>-112757.97</v>
      </c>
      <c r="BD1974" s="8">
        <v>-0.98580000000000001</v>
      </c>
      <c r="BE1974">
        <v>312.39139999999998</v>
      </c>
      <c r="BF1974">
        <v>114382.09</v>
      </c>
      <c r="BG1974">
        <v>12683970.970000001</v>
      </c>
      <c r="BH1974">
        <v>64</v>
      </c>
      <c r="BI1974">
        <v>-1761.84</v>
      </c>
      <c r="BJ1974" s="8">
        <v>-0.97560000000000002</v>
      </c>
      <c r="BK1974" s="8">
        <v>1.1986000000000001</v>
      </c>
      <c r="BL1974" t="s">
        <v>610</v>
      </c>
    </row>
    <row r="1975" spans="1:64" x14ac:dyDescent="0.45">
      <c r="A1975" t="s">
        <v>1292</v>
      </c>
      <c r="B1975" t="s">
        <v>31</v>
      </c>
      <c r="C1975" s="7">
        <v>43916.427083333336</v>
      </c>
      <c r="D1975">
        <v>1085</v>
      </c>
      <c r="E1975" s="7">
        <v>43917.388888888891</v>
      </c>
      <c r="F1975">
        <v>1583.85</v>
      </c>
      <c r="G1975" s="8">
        <v>0.45979999999999999</v>
      </c>
      <c r="H1975">
        <v>46378.89</v>
      </c>
      <c r="I1975" s="8">
        <v>0.43519999999999998</v>
      </c>
      <c r="J1975">
        <v>98.226749999999996</v>
      </c>
      <c r="K1975">
        <v>106576.02</v>
      </c>
      <c r="L1975">
        <v>11361584.74</v>
      </c>
      <c r="M1975">
        <v>67</v>
      </c>
      <c r="N1975">
        <v>692.22</v>
      </c>
      <c r="O1975" s="8">
        <v>-0.37330000000000002</v>
      </c>
      <c r="P1975" s="8">
        <v>0.5161</v>
      </c>
      <c r="Q1975" t="s">
        <v>610</v>
      </c>
      <c r="S1975" s="2">
        <v>43916</v>
      </c>
      <c r="T1975" t="s">
        <v>1292</v>
      </c>
      <c r="U1975">
        <v>1085</v>
      </c>
      <c r="V1975">
        <v>1583.85</v>
      </c>
      <c r="W1975">
        <f t="shared" si="343"/>
        <v>22074488.256534018</v>
      </c>
      <c r="X1975">
        <f t="shared" si="345"/>
        <v>55186.220641335043</v>
      </c>
      <c r="Y1975">
        <f t="shared" si="335"/>
        <v>50</v>
      </c>
      <c r="Z1975">
        <f t="shared" si="336"/>
        <v>23608.074999999997</v>
      </c>
      <c r="AA1975" t="str">
        <f t="shared" si="337"/>
        <v/>
      </c>
      <c r="AB1975" s="9" t="str">
        <f>IFERROR(AA1975/MAX($A$3:AA1975)-1,"")</f>
        <v/>
      </c>
      <c r="AG1975" s="2">
        <f t="shared" si="344"/>
        <v>44495</v>
      </c>
      <c r="AH1975">
        <v>27730776.719593313</v>
      </c>
      <c r="AI1975" s="9">
        <f>AH1975/MAX($AH$2:AH1975)-1</f>
        <v>-1.0912562325826936E-2</v>
      </c>
      <c r="AJ1975" s="29">
        <f t="shared" si="338"/>
        <v>1</v>
      </c>
      <c r="AK1975" s="29">
        <f t="shared" si="339"/>
        <v>1</v>
      </c>
      <c r="AL1975" s="30">
        <f t="shared" si="342"/>
        <v>2</v>
      </c>
      <c r="AM1975" s="30">
        <f t="shared" si="340"/>
        <v>2369</v>
      </c>
      <c r="AN1975" s="31">
        <f t="shared" ca="1" si="341"/>
        <v>-1.0912562325826936E-2</v>
      </c>
      <c r="AV1975" t="s">
        <v>1292</v>
      </c>
      <c r="AW1975" t="s">
        <v>31</v>
      </c>
      <c r="AX1975" s="7">
        <v>43916.427083333336</v>
      </c>
      <c r="AY1975">
        <v>1085</v>
      </c>
      <c r="AZ1975" s="7">
        <v>43917.388888888891</v>
      </c>
      <c r="BA1975">
        <v>1583.85</v>
      </c>
      <c r="BB1975" s="8">
        <v>0.45979999999999999</v>
      </c>
      <c r="BC1975">
        <v>46378.89</v>
      </c>
      <c r="BD1975" s="8">
        <v>0.43519999999999998</v>
      </c>
      <c r="BE1975">
        <v>98.226749999999996</v>
      </c>
      <c r="BF1975">
        <v>106576.02</v>
      </c>
      <c r="BG1975">
        <v>11361584.74</v>
      </c>
      <c r="BH1975">
        <v>67</v>
      </c>
      <c r="BI1975">
        <v>692.22</v>
      </c>
      <c r="BJ1975" s="8">
        <v>-0.37330000000000002</v>
      </c>
      <c r="BK1975" s="8">
        <v>0.5161</v>
      </c>
      <c r="BL1975" t="s">
        <v>610</v>
      </c>
    </row>
    <row r="1976" spans="1:64" x14ac:dyDescent="0.45">
      <c r="A1976" t="s">
        <v>942</v>
      </c>
      <c r="B1976" t="s">
        <v>31</v>
      </c>
      <c r="C1976" s="7">
        <v>43916.572916666664</v>
      </c>
      <c r="D1976">
        <v>1556.45</v>
      </c>
      <c r="E1976" s="7">
        <v>43917.388888888891</v>
      </c>
      <c r="F1976">
        <v>806.15</v>
      </c>
      <c r="G1976" s="8">
        <v>-0.48209999999999997</v>
      </c>
      <c r="H1976">
        <v>-52962.96</v>
      </c>
      <c r="I1976" s="8">
        <v>-0.49719999999999998</v>
      </c>
      <c r="J1976">
        <v>68.434139999999999</v>
      </c>
      <c r="K1976">
        <v>106514.32</v>
      </c>
      <c r="L1976">
        <v>11308621.779999999</v>
      </c>
      <c r="M1976">
        <v>25</v>
      </c>
      <c r="N1976">
        <v>-2118.52</v>
      </c>
      <c r="O1976" s="8">
        <v>-0.56969999999999998</v>
      </c>
      <c r="P1976" s="8">
        <v>0.1179</v>
      </c>
      <c r="Q1976" t="s">
        <v>610</v>
      </c>
      <c r="S1976" s="2">
        <v>43916</v>
      </c>
      <c r="T1976" t="s">
        <v>942</v>
      </c>
      <c r="U1976">
        <v>1556.45</v>
      </c>
      <c r="V1976">
        <v>806.15</v>
      </c>
      <c r="W1976">
        <f t="shared" si="343"/>
        <v>22074488.256534018</v>
      </c>
      <c r="X1976">
        <f t="shared" si="345"/>
        <v>55186.220641335043</v>
      </c>
      <c r="Y1976">
        <f t="shared" si="335"/>
        <v>25</v>
      </c>
      <c r="Z1976">
        <f t="shared" si="336"/>
        <v>-19348.150000000001</v>
      </c>
      <c r="AA1976">
        <f t="shared" si="337"/>
        <v>21986581.444034018</v>
      </c>
      <c r="AB1976" s="9">
        <f>IFERROR(AA1976/MAX($A$3:AA1976)-1,"")</f>
        <v>-1.9075035945909091E-2</v>
      </c>
      <c r="AG1976" s="2">
        <f t="shared" si="344"/>
        <v>44496</v>
      </c>
      <c r="AH1976">
        <v>27730776.719593313</v>
      </c>
      <c r="AI1976" s="9">
        <f>AH1976/MAX($AH$2:AH1976)-1</f>
        <v>-1.0912562325826936E-2</v>
      </c>
      <c r="AJ1976" s="29">
        <f t="shared" si="338"/>
        <v>1</v>
      </c>
      <c r="AK1976" s="29">
        <f t="shared" si="339"/>
        <v>1</v>
      </c>
      <c r="AL1976" s="30">
        <f t="shared" si="342"/>
        <v>2</v>
      </c>
      <c r="AM1976" s="30">
        <f t="shared" si="340"/>
        <v>2369</v>
      </c>
      <c r="AN1976" s="31">
        <f t="shared" ca="1" si="341"/>
        <v>-1.0912562325826936E-2</v>
      </c>
      <c r="AV1976" t="s">
        <v>942</v>
      </c>
      <c r="AW1976" t="s">
        <v>31</v>
      </c>
      <c r="AX1976" s="7">
        <v>43916.572916666664</v>
      </c>
      <c r="AY1976">
        <v>1556.45</v>
      </c>
      <c r="AZ1976" s="7">
        <v>43917.388888888891</v>
      </c>
      <c r="BA1976">
        <v>806.15</v>
      </c>
      <c r="BB1976" s="8">
        <v>-0.48209999999999997</v>
      </c>
      <c r="BC1976">
        <v>-52962.96</v>
      </c>
      <c r="BD1976" s="8">
        <v>-0.49719999999999998</v>
      </c>
      <c r="BE1976">
        <v>68.434139999999999</v>
      </c>
      <c r="BF1976">
        <v>106514.32</v>
      </c>
      <c r="BG1976">
        <v>11308621.779999999</v>
      </c>
      <c r="BH1976">
        <v>25</v>
      </c>
      <c r="BI1976">
        <v>-2118.52</v>
      </c>
      <c r="BJ1976" s="8">
        <v>-0.56969999999999998</v>
      </c>
      <c r="BK1976" s="8">
        <v>0.1179</v>
      </c>
      <c r="BL1976" t="s">
        <v>610</v>
      </c>
    </row>
    <row r="1977" spans="1:64" x14ac:dyDescent="0.45">
      <c r="A1977" t="s">
        <v>973</v>
      </c>
      <c r="B1977" t="s">
        <v>31</v>
      </c>
      <c r="C1977" s="7">
        <v>43917.416666666664</v>
      </c>
      <c r="D1977">
        <v>1193.55</v>
      </c>
      <c r="E1977" s="7">
        <v>43920.385416666664</v>
      </c>
      <c r="F1977">
        <v>294.5</v>
      </c>
      <c r="G1977" s="8">
        <v>-0.75329999999999997</v>
      </c>
      <c r="H1977">
        <v>-86848.36</v>
      </c>
      <c r="I1977" s="8">
        <v>-0.76570000000000005</v>
      </c>
      <c r="J1977">
        <v>95.02731</v>
      </c>
      <c r="K1977">
        <v>113419.85</v>
      </c>
      <c r="L1977">
        <v>12597122.609999999</v>
      </c>
      <c r="M1977">
        <v>69</v>
      </c>
      <c r="N1977">
        <v>-1258.67</v>
      </c>
      <c r="O1977" s="8">
        <v>-0.75329999999999997</v>
      </c>
      <c r="P1977" s="8">
        <v>0.21060000000000001</v>
      </c>
      <c r="Q1977" t="s">
        <v>610</v>
      </c>
      <c r="S1977" s="2">
        <v>43917</v>
      </c>
      <c r="T1977" t="s">
        <v>973</v>
      </c>
      <c r="U1977">
        <v>1193.55</v>
      </c>
      <c r="V1977">
        <v>294.5</v>
      </c>
      <c r="W1977">
        <f t="shared" si="343"/>
        <v>21986581.444034018</v>
      </c>
      <c r="X1977">
        <f t="shared" si="345"/>
        <v>54966.453610085046</v>
      </c>
      <c r="Y1977">
        <f t="shared" si="335"/>
        <v>50</v>
      </c>
      <c r="Z1977">
        <f t="shared" si="336"/>
        <v>-45696.524999999994</v>
      </c>
      <c r="AA1977" t="str">
        <f t="shared" si="337"/>
        <v/>
      </c>
      <c r="AB1977" s="9" t="str">
        <f>IFERROR(AA1977/MAX($A$3:AA1977)-1,"")</f>
        <v/>
      </c>
      <c r="AG1977" s="2">
        <f t="shared" si="344"/>
        <v>44497</v>
      </c>
      <c r="AH1977">
        <v>28603369.221943311</v>
      </c>
      <c r="AI1977" s="9">
        <f>AH1977/MAX($AH$2:AH1977)-1</f>
        <v>0</v>
      </c>
      <c r="AJ1977" s="29">
        <f t="shared" si="338"/>
        <v>1</v>
      </c>
      <c r="AK1977" s="29">
        <f t="shared" si="339"/>
        <v>1</v>
      </c>
      <c r="AL1977" s="30">
        <f t="shared" si="342"/>
        <v>2</v>
      </c>
      <c r="AM1977" s="30">
        <f t="shared" si="340"/>
        <v>2369</v>
      </c>
      <c r="AN1977" s="31">
        <f t="shared" ca="1" si="341"/>
        <v>0</v>
      </c>
      <c r="AV1977" t="s">
        <v>973</v>
      </c>
      <c r="AW1977" t="s">
        <v>31</v>
      </c>
      <c r="AX1977" s="7">
        <v>43917.416666666664</v>
      </c>
      <c r="AY1977">
        <v>1193.55</v>
      </c>
      <c r="AZ1977" s="7">
        <v>43920.385416666664</v>
      </c>
      <c r="BA1977">
        <v>294.5</v>
      </c>
      <c r="BB1977" s="8">
        <v>-0.75329999999999997</v>
      </c>
      <c r="BC1977">
        <v>-86848.36</v>
      </c>
      <c r="BD1977" s="8">
        <v>-0.76570000000000005</v>
      </c>
      <c r="BE1977">
        <v>95.02731</v>
      </c>
      <c r="BF1977">
        <v>113419.85</v>
      </c>
      <c r="BG1977">
        <v>12597122.609999999</v>
      </c>
      <c r="BH1977">
        <v>69</v>
      </c>
      <c r="BI1977">
        <v>-1258.67</v>
      </c>
      <c r="BJ1977" s="8">
        <v>-0.75329999999999997</v>
      </c>
      <c r="BK1977" s="8">
        <v>0.21060000000000001</v>
      </c>
      <c r="BL1977" t="s">
        <v>610</v>
      </c>
    </row>
    <row r="1978" spans="1:64" x14ac:dyDescent="0.45">
      <c r="A1978" t="s">
        <v>1252</v>
      </c>
      <c r="B1978" t="s">
        <v>31</v>
      </c>
      <c r="C1978" s="7">
        <v>43917.451388888891</v>
      </c>
      <c r="D1978">
        <v>1472</v>
      </c>
      <c r="E1978" s="7">
        <v>43920.388888888891</v>
      </c>
      <c r="F1978">
        <v>1697.15</v>
      </c>
      <c r="G1978" s="8">
        <v>0.153</v>
      </c>
      <c r="H1978">
        <v>14002.49</v>
      </c>
      <c r="I1978" s="8">
        <v>0.13139999999999999</v>
      </c>
      <c r="J1978">
        <v>72.379829999999998</v>
      </c>
      <c r="K1978">
        <v>106543.11</v>
      </c>
      <c r="L1978">
        <v>11322624.27</v>
      </c>
      <c r="M1978">
        <v>60</v>
      </c>
      <c r="N1978">
        <v>233.37</v>
      </c>
      <c r="O1978" s="8">
        <v>-0.14949999999999999</v>
      </c>
      <c r="P1978" s="8">
        <v>0.21249999999999999</v>
      </c>
      <c r="Q1978" t="s">
        <v>610</v>
      </c>
      <c r="S1978" s="2">
        <v>43917</v>
      </c>
      <c r="T1978" t="s">
        <v>1252</v>
      </c>
      <c r="U1978">
        <v>1472</v>
      </c>
      <c r="V1978">
        <v>1697.15</v>
      </c>
      <c r="W1978">
        <f t="shared" si="343"/>
        <v>21986581.444034018</v>
      </c>
      <c r="X1978">
        <f t="shared" si="345"/>
        <v>54966.453610085046</v>
      </c>
      <c r="Y1978">
        <f t="shared" si="335"/>
        <v>25</v>
      </c>
      <c r="Z1978">
        <f t="shared" si="336"/>
        <v>4836.4624999999987</v>
      </c>
      <c r="AA1978" t="str">
        <f t="shared" si="337"/>
        <v/>
      </c>
      <c r="AB1978" s="9" t="str">
        <f>IFERROR(AA1978/MAX($A$3:AA1978)-1,"")</f>
        <v/>
      </c>
      <c r="AG1978" s="2">
        <f t="shared" si="344"/>
        <v>44498</v>
      </c>
      <c r="AH1978">
        <v>28427092.296943311</v>
      </c>
      <c r="AI1978" s="9">
        <f>AH1978/MAX($AH$2:AH1978)-1</f>
        <v>-6.1628028373933441E-3</v>
      </c>
      <c r="AJ1978" s="29">
        <f t="shared" si="338"/>
        <v>1</v>
      </c>
      <c r="AK1978" s="29">
        <f t="shared" si="339"/>
        <v>1</v>
      </c>
      <c r="AL1978" s="30">
        <f t="shared" si="342"/>
        <v>2</v>
      </c>
      <c r="AM1978" s="30">
        <f t="shared" si="340"/>
        <v>2369</v>
      </c>
      <c r="AN1978" s="31">
        <f t="shared" ca="1" si="341"/>
        <v>-6.1628028373933441E-3</v>
      </c>
      <c r="AV1978" t="s">
        <v>1252</v>
      </c>
      <c r="AW1978" t="s">
        <v>31</v>
      </c>
      <c r="AX1978" s="7">
        <v>43917.451388888891</v>
      </c>
      <c r="AY1978">
        <v>1472</v>
      </c>
      <c r="AZ1978" s="7">
        <v>43920.388888888891</v>
      </c>
      <c r="BA1978">
        <v>1697.15</v>
      </c>
      <c r="BB1978" s="8">
        <v>0.153</v>
      </c>
      <c r="BC1978">
        <v>14002.49</v>
      </c>
      <c r="BD1978" s="8">
        <v>0.13139999999999999</v>
      </c>
      <c r="BE1978">
        <v>72.379829999999998</v>
      </c>
      <c r="BF1978">
        <v>106543.11</v>
      </c>
      <c r="BG1978">
        <v>11322624.27</v>
      </c>
      <c r="BH1978">
        <v>60</v>
      </c>
      <c r="BI1978">
        <v>233.37</v>
      </c>
      <c r="BJ1978" s="8">
        <v>-0.14949999999999999</v>
      </c>
      <c r="BK1978" s="8">
        <v>0.21249999999999999</v>
      </c>
      <c r="BL1978" t="s">
        <v>610</v>
      </c>
    </row>
    <row r="1979" spans="1:64" x14ac:dyDescent="0.45">
      <c r="A1979" t="s">
        <v>1252</v>
      </c>
      <c r="B1979" t="s">
        <v>31</v>
      </c>
      <c r="C1979" s="7">
        <v>43917.451388888891</v>
      </c>
      <c r="D1979">
        <v>1472</v>
      </c>
      <c r="E1979" s="7">
        <v>43920.385416666664</v>
      </c>
      <c r="F1979">
        <v>1651.5</v>
      </c>
      <c r="G1979" s="8">
        <v>0.12189999999999999</v>
      </c>
      <c r="H1979">
        <v>11413.69</v>
      </c>
      <c r="I1979" s="8">
        <v>0.1007</v>
      </c>
      <c r="J1979">
        <v>76.981719999999996</v>
      </c>
      <c r="K1979">
        <v>113317.09</v>
      </c>
      <c r="L1979">
        <v>12608536.310000001</v>
      </c>
      <c r="M1979">
        <v>59</v>
      </c>
      <c r="N1979">
        <v>193.45</v>
      </c>
      <c r="O1979" s="8">
        <v>-0.14949999999999999</v>
      </c>
      <c r="P1979" s="8">
        <v>0.20849999999999999</v>
      </c>
      <c r="Q1979" t="s">
        <v>610</v>
      </c>
      <c r="S1979" s="2">
        <v>43917</v>
      </c>
      <c r="T1979" t="s">
        <v>1252</v>
      </c>
      <c r="U1979">
        <v>1472</v>
      </c>
      <c r="V1979">
        <v>1651.5</v>
      </c>
      <c r="W1979">
        <f t="shared" si="343"/>
        <v>21986581.444034018</v>
      </c>
      <c r="X1979">
        <f t="shared" si="345"/>
        <v>54966.453610085046</v>
      </c>
      <c r="Y1979">
        <f t="shared" si="335"/>
        <v>25</v>
      </c>
      <c r="Z1979">
        <f t="shared" si="336"/>
        <v>3706.6249999999968</v>
      </c>
      <c r="AA1979" t="str">
        <f t="shared" si="337"/>
        <v/>
      </c>
      <c r="AB1979" s="9" t="str">
        <f>IFERROR(AA1979/MAX($A$3:AA1979)-1,"")</f>
        <v/>
      </c>
      <c r="AG1979" s="2">
        <f t="shared" si="344"/>
        <v>44499</v>
      </c>
      <c r="AH1979">
        <v>28427092.296943311</v>
      </c>
      <c r="AI1979" s="9">
        <f>AH1979/MAX($AH$2:AH1979)-1</f>
        <v>-6.1628028373933441E-3</v>
      </c>
      <c r="AJ1979" s="29">
        <f t="shared" si="338"/>
        <v>1</v>
      </c>
      <c r="AK1979" s="29">
        <f t="shared" si="339"/>
        <v>1</v>
      </c>
      <c r="AL1979" s="30">
        <f t="shared" si="342"/>
        <v>2</v>
      </c>
      <c r="AM1979" s="30">
        <f t="shared" si="340"/>
        <v>2369</v>
      </c>
      <c r="AN1979" s="31">
        <f t="shared" ca="1" si="341"/>
        <v>-6.1628028373933441E-3</v>
      </c>
      <c r="AV1979" t="s">
        <v>1252</v>
      </c>
      <c r="AW1979" t="s">
        <v>31</v>
      </c>
      <c r="AX1979" s="7">
        <v>43917.451388888891</v>
      </c>
      <c r="AY1979">
        <v>1472</v>
      </c>
      <c r="AZ1979" s="7">
        <v>43920.385416666664</v>
      </c>
      <c r="BA1979">
        <v>1651.5</v>
      </c>
      <c r="BB1979" s="8">
        <v>0.12189999999999999</v>
      </c>
      <c r="BC1979">
        <v>11413.69</v>
      </c>
      <c r="BD1979" s="8">
        <v>0.1007</v>
      </c>
      <c r="BE1979">
        <v>76.981719999999996</v>
      </c>
      <c r="BF1979">
        <v>113317.09</v>
      </c>
      <c r="BG1979">
        <v>12608536.310000001</v>
      </c>
      <c r="BH1979">
        <v>59</v>
      </c>
      <c r="BI1979">
        <v>193.45</v>
      </c>
      <c r="BJ1979" s="8">
        <v>-0.14949999999999999</v>
      </c>
      <c r="BK1979" s="8">
        <v>0.20849999999999999</v>
      </c>
      <c r="BL1979" t="s">
        <v>610</v>
      </c>
    </row>
    <row r="1980" spans="1:64" x14ac:dyDescent="0.45">
      <c r="A1980" t="s">
        <v>939</v>
      </c>
      <c r="B1980" t="s">
        <v>31</v>
      </c>
      <c r="C1980" s="7">
        <v>43917.454861111109</v>
      </c>
      <c r="D1980">
        <v>1441.8</v>
      </c>
      <c r="E1980" s="7">
        <v>43920.388888888891</v>
      </c>
      <c r="F1980">
        <v>1449.5</v>
      </c>
      <c r="G1980" s="8">
        <v>5.3E-3</v>
      </c>
      <c r="H1980">
        <v>-1567.4</v>
      </c>
      <c r="I1980" s="8">
        <v>-1.47E-2</v>
      </c>
      <c r="J1980">
        <v>73.888509999999997</v>
      </c>
      <c r="K1980">
        <v>106532.46</v>
      </c>
      <c r="L1980">
        <v>11321056.880000001</v>
      </c>
      <c r="M1980">
        <v>59</v>
      </c>
      <c r="N1980">
        <v>-26.57</v>
      </c>
      <c r="O1980" s="8">
        <v>-0.25440000000000002</v>
      </c>
      <c r="P1980" s="8">
        <v>0.1208</v>
      </c>
      <c r="Q1980" t="s">
        <v>610</v>
      </c>
      <c r="S1980" s="2">
        <v>43917</v>
      </c>
      <c r="T1980" t="s">
        <v>939</v>
      </c>
      <c r="U1980">
        <v>1441.8</v>
      </c>
      <c r="V1980">
        <v>1449.5</v>
      </c>
      <c r="W1980">
        <f t="shared" si="343"/>
        <v>21986581.444034018</v>
      </c>
      <c r="X1980">
        <f t="shared" si="345"/>
        <v>54966.453610085046</v>
      </c>
      <c r="Y1980">
        <f t="shared" si="335"/>
        <v>50</v>
      </c>
      <c r="Z1980">
        <f t="shared" si="336"/>
        <v>-1060.6500000000096</v>
      </c>
      <c r="AA1980">
        <f t="shared" si="337"/>
        <v>21948367.356534019</v>
      </c>
      <c r="AB1980" s="9">
        <f>IFERROR(AA1980/MAX($A$3:AA1980)-1,"")</f>
        <v>-2.0779946393343351E-2</v>
      </c>
      <c r="AG1980" s="2">
        <f t="shared" si="344"/>
        <v>44500</v>
      </c>
      <c r="AH1980">
        <v>28427092.296943311</v>
      </c>
      <c r="AI1980" s="9">
        <f>AH1980/MAX($AH$2:AH1980)-1</f>
        <v>-6.1628028373933441E-3</v>
      </c>
      <c r="AJ1980" s="29">
        <f t="shared" si="338"/>
        <v>1</v>
      </c>
      <c r="AK1980" s="29">
        <f t="shared" si="339"/>
        <v>1</v>
      </c>
      <c r="AL1980" s="30">
        <f t="shared" si="342"/>
        <v>2</v>
      </c>
      <c r="AM1980" s="30">
        <f t="shared" si="340"/>
        <v>2369</v>
      </c>
      <c r="AN1980" s="31">
        <f t="shared" ca="1" si="341"/>
        <v>-6.1628028373933441E-3</v>
      </c>
      <c r="AV1980" t="s">
        <v>939</v>
      </c>
      <c r="AW1980" t="s">
        <v>31</v>
      </c>
      <c r="AX1980" s="7">
        <v>43917.454861111109</v>
      </c>
      <c r="AY1980">
        <v>1441.8</v>
      </c>
      <c r="AZ1980" s="7">
        <v>43920.388888888891</v>
      </c>
      <c r="BA1980">
        <v>1449.5</v>
      </c>
      <c r="BB1980" s="8">
        <v>5.3E-3</v>
      </c>
      <c r="BC1980">
        <v>-1567.4</v>
      </c>
      <c r="BD1980" s="8">
        <v>-1.47E-2</v>
      </c>
      <c r="BE1980">
        <v>73.888509999999997</v>
      </c>
      <c r="BF1980">
        <v>106532.46</v>
      </c>
      <c r="BG1980">
        <v>11321056.880000001</v>
      </c>
      <c r="BH1980">
        <v>59</v>
      </c>
      <c r="BI1980">
        <v>-26.57</v>
      </c>
      <c r="BJ1980" s="8">
        <v>-0.25440000000000002</v>
      </c>
      <c r="BK1980" s="8">
        <v>0.1208</v>
      </c>
      <c r="BL1980" t="s">
        <v>610</v>
      </c>
    </row>
    <row r="1981" spans="1:64" x14ac:dyDescent="0.45">
      <c r="A1981" t="s">
        <v>914</v>
      </c>
      <c r="B1981" t="s">
        <v>31</v>
      </c>
      <c r="C1981" s="7">
        <v>43922.40625</v>
      </c>
      <c r="D1981">
        <v>258.95</v>
      </c>
      <c r="E1981" s="7">
        <v>43922.635416666664</v>
      </c>
      <c r="F1981">
        <v>285.10000000000002</v>
      </c>
      <c r="G1981" s="8">
        <v>0.10100000000000001</v>
      </c>
      <c r="H1981">
        <v>9040.58</v>
      </c>
      <c r="I1981" s="8">
        <v>0.08</v>
      </c>
      <c r="J1981">
        <v>436.54250000000002</v>
      </c>
      <c r="K1981">
        <v>113042.68</v>
      </c>
      <c r="L1981">
        <v>12617576.880000001</v>
      </c>
      <c r="M1981">
        <v>67</v>
      </c>
      <c r="N1981">
        <v>134.93</v>
      </c>
      <c r="O1981" s="8">
        <v>-0.29499999999999998</v>
      </c>
      <c r="P1981" s="8">
        <v>0.92369999999999997</v>
      </c>
      <c r="Q1981" t="s">
        <v>610</v>
      </c>
      <c r="S1981" s="2">
        <v>43922</v>
      </c>
      <c r="T1981" t="s">
        <v>914</v>
      </c>
      <c r="U1981">
        <v>258.95</v>
      </c>
      <c r="V1981">
        <v>285.10000000000002</v>
      </c>
      <c r="W1981">
        <f t="shared" si="343"/>
        <v>21948367.356534019</v>
      </c>
      <c r="X1981">
        <f t="shared" si="345"/>
        <v>54870.91839133505</v>
      </c>
      <c r="Y1981">
        <f t="shared" si="335"/>
        <v>200</v>
      </c>
      <c r="Z1981">
        <f t="shared" si="336"/>
        <v>4141.9000000000096</v>
      </c>
      <c r="AA1981" t="str">
        <f t="shared" si="337"/>
        <v/>
      </c>
      <c r="AB1981" s="9" t="str">
        <f>IFERROR(AA1981/MAX($A$3:AA1981)-1,"")</f>
        <v/>
      </c>
      <c r="AG1981" s="2">
        <f t="shared" si="344"/>
        <v>44501</v>
      </c>
      <c r="AH1981">
        <v>28437035.49694331</v>
      </c>
      <c r="AI1981" s="9">
        <f>AH1981/MAX($AH$2:AH1981)-1</f>
        <v>-5.8151794534888612E-3</v>
      </c>
      <c r="AJ1981" s="29">
        <f t="shared" si="338"/>
        <v>1</v>
      </c>
      <c r="AK1981" s="29">
        <f t="shared" si="339"/>
        <v>1</v>
      </c>
      <c r="AL1981" s="30">
        <f t="shared" si="342"/>
        <v>2</v>
      </c>
      <c r="AM1981" s="30">
        <f t="shared" si="340"/>
        <v>2369</v>
      </c>
      <c r="AN1981" s="31">
        <f t="shared" ca="1" si="341"/>
        <v>-5.8151794534888612E-3</v>
      </c>
      <c r="AV1981" t="s">
        <v>914</v>
      </c>
      <c r="AW1981" t="s">
        <v>31</v>
      </c>
      <c r="AX1981" s="7">
        <v>43922.40625</v>
      </c>
      <c r="AY1981">
        <v>258.95</v>
      </c>
      <c r="AZ1981" s="7">
        <v>43922.635416666664</v>
      </c>
      <c r="BA1981">
        <v>285.10000000000002</v>
      </c>
      <c r="BB1981" s="8">
        <v>0.10100000000000001</v>
      </c>
      <c r="BC1981">
        <v>9040.58</v>
      </c>
      <c r="BD1981" s="8">
        <v>0.08</v>
      </c>
      <c r="BE1981">
        <v>436.54250000000002</v>
      </c>
      <c r="BF1981">
        <v>113042.68</v>
      </c>
      <c r="BG1981">
        <v>12617576.880000001</v>
      </c>
      <c r="BH1981">
        <v>67</v>
      </c>
      <c r="BI1981">
        <v>134.93</v>
      </c>
      <c r="BJ1981" s="8">
        <v>-0.29499999999999998</v>
      </c>
      <c r="BK1981" s="8">
        <v>0.92369999999999997</v>
      </c>
      <c r="BL1981" t="s">
        <v>610</v>
      </c>
    </row>
    <row r="1982" spans="1:64" x14ac:dyDescent="0.45">
      <c r="A1982" t="s">
        <v>957</v>
      </c>
      <c r="B1982" t="s">
        <v>31</v>
      </c>
      <c r="C1982" s="7">
        <v>43922.447916666664</v>
      </c>
      <c r="D1982">
        <v>219.9</v>
      </c>
      <c r="E1982" s="7">
        <v>43922.635416666664</v>
      </c>
      <c r="F1982">
        <v>86.15</v>
      </c>
      <c r="G1982" s="8">
        <v>-0.60819999999999996</v>
      </c>
      <c r="H1982">
        <v>-70375.899999999994</v>
      </c>
      <c r="I1982" s="8">
        <v>-0.62209999999999999</v>
      </c>
      <c r="J1982">
        <v>514.40419999999995</v>
      </c>
      <c r="K1982">
        <v>113117.49</v>
      </c>
      <c r="L1982">
        <v>12547200.98</v>
      </c>
      <c r="M1982">
        <v>55</v>
      </c>
      <c r="N1982">
        <v>-1279.56</v>
      </c>
      <c r="O1982" s="8">
        <v>-0.75419999999999998</v>
      </c>
      <c r="P1982" s="8">
        <v>0.41749999999999998</v>
      </c>
      <c r="Q1982" t="s">
        <v>610</v>
      </c>
      <c r="S1982" s="2">
        <v>43922</v>
      </c>
      <c r="T1982" t="s">
        <v>957</v>
      </c>
      <c r="U1982">
        <v>219.9</v>
      </c>
      <c r="V1982">
        <v>86.15</v>
      </c>
      <c r="W1982">
        <f t="shared" si="343"/>
        <v>21948367.356534019</v>
      </c>
      <c r="X1982">
        <f t="shared" si="345"/>
        <v>54870.91839133505</v>
      </c>
      <c r="Y1982">
        <f t="shared" si="335"/>
        <v>250</v>
      </c>
      <c r="Z1982">
        <f t="shared" si="336"/>
        <v>-34202.625000000007</v>
      </c>
      <c r="AA1982">
        <f t="shared" si="337"/>
        <v>21918306.631534018</v>
      </c>
      <c r="AB1982" s="9">
        <f>IFERROR(AA1982/MAX($A$3:AA1982)-1,"")</f>
        <v>-2.2121096933964024E-2</v>
      </c>
      <c r="AG1982" s="2">
        <f t="shared" si="344"/>
        <v>44502</v>
      </c>
      <c r="AH1982">
        <v>28215619.021943308</v>
      </c>
      <c r="AI1982" s="9">
        <f>AH1982/MAX($AH$2:AH1982)-1</f>
        <v>-1.3556102324565944E-2</v>
      </c>
      <c r="AJ1982" s="29">
        <f t="shared" si="338"/>
        <v>1</v>
      </c>
      <c r="AK1982" s="29">
        <f t="shared" si="339"/>
        <v>1</v>
      </c>
      <c r="AL1982" s="30">
        <f t="shared" si="342"/>
        <v>2</v>
      </c>
      <c r="AM1982" s="30">
        <f t="shared" si="340"/>
        <v>2369</v>
      </c>
      <c r="AN1982" s="31">
        <f t="shared" ca="1" si="341"/>
        <v>-1.3556102324565944E-2</v>
      </c>
      <c r="AV1982" t="s">
        <v>957</v>
      </c>
      <c r="AW1982" t="s">
        <v>31</v>
      </c>
      <c r="AX1982" s="7">
        <v>43922.447916666664</v>
      </c>
      <c r="AY1982">
        <v>219.9</v>
      </c>
      <c r="AZ1982" s="7">
        <v>43922.635416666664</v>
      </c>
      <c r="BA1982">
        <v>86.15</v>
      </c>
      <c r="BB1982" s="8">
        <v>-0.60819999999999996</v>
      </c>
      <c r="BC1982">
        <v>-70375.899999999994</v>
      </c>
      <c r="BD1982" s="8">
        <v>-0.62209999999999999</v>
      </c>
      <c r="BE1982">
        <v>514.40419999999995</v>
      </c>
      <c r="BF1982">
        <v>113117.49</v>
      </c>
      <c r="BG1982">
        <v>12547200.98</v>
      </c>
      <c r="BH1982">
        <v>55</v>
      </c>
      <c r="BI1982">
        <v>-1279.56</v>
      </c>
      <c r="BJ1982" s="8">
        <v>-0.75419999999999998</v>
      </c>
      <c r="BK1982" s="8">
        <v>0.41749999999999998</v>
      </c>
      <c r="BL1982" t="s">
        <v>610</v>
      </c>
    </row>
    <row r="1983" spans="1:64" x14ac:dyDescent="0.45">
      <c r="A1983" t="s">
        <v>909</v>
      </c>
      <c r="B1983" t="s">
        <v>31</v>
      </c>
      <c r="C1983" s="7">
        <v>43928.517361111109</v>
      </c>
      <c r="D1983">
        <v>408</v>
      </c>
      <c r="E1983" s="7">
        <v>43929.385416666664</v>
      </c>
      <c r="F1983">
        <v>512.04999999999995</v>
      </c>
      <c r="G1983" s="8">
        <v>0.255</v>
      </c>
      <c r="H1983">
        <v>26208.22</v>
      </c>
      <c r="I1983" s="8">
        <v>0.23250000000000001</v>
      </c>
      <c r="J1983">
        <v>276.31380000000001</v>
      </c>
      <c r="K1983">
        <v>112736.01</v>
      </c>
      <c r="L1983">
        <v>12573409.199999999</v>
      </c>
      <c r="M1983">
        <v>40</v>
      </c>
      <c r="N1983">
        <v>655.21</v>
      </c>
      <c r="O1983" s="8">
        <v>-0.1426</v>
      </c>
      <c r="P1983" s="8">
        <v>1.5778000000000001</v>
      </c>
      <c r="Q1983" t="s">
        <v>610</v>
      </c>
      <c r="S1983" s="2">
        <v>43928</v>
      </c>
      <c r="T1983" t="s">
        <v>909</v>
      </c>
      <c r="U1983">
        <v>408</v>
      </c>
      <c r="V1983">
        <v>512.04999999999995</v>
      </c>
      <c r="W1983">
        <f t="shared" si="343"/>
        <v>21918306.631534018</v>
      </c>
      <c r="X1983">
        <f t="shared" si="345"/>
        <v>54795.766578835042</v>
      </c>
      <c r="Y1983">
        <f t="shared" si="335"/>
        <v>125</v>
      </c>
      <c r="Z1983">
        <f t="shared" si="336"/>
        <v>11856.187499999996</v>
      </c>
      <c r="AA1983" t="str">
        <f t="shared" si="337"/>
        <v/>
      </c>
      <c r="AB1983" s="9" t="str">
        <f>IFERROR(AA1983/MAX($A$3:AA1983)-1,"")</f>
        <v/>
      </c>
      <c r="AG1983" s="2">
        <f t="shared" si="344"/>
        <v>44503</v>
      </c>
      <c r="AH1983">
        <v>28455239.471943308</v>
      </c>
      <c r="AI1983" s="9">
        <f>AH1983/MAX($AH$2:AH1983)-1</f>
        <v>-5.1787518054469128E-3</v>
      </c>
      <c r="AJ1983" s="29">
        <f t="shared" si="338"/>
        <v>1</v>
      </c>
      <c r="AK1983" s="29">
        <f t="shared" si="339"/>
        <v>1</v>
      </c>
      <c r="AL1983" s="30">
        <f t="shared" si="342"/>
        <v>2</v>
      </c>
      <c r="AM1983" s="30">
        <f t="shared" si="340"/>
        <v>2369</v>
      </c>
      <c r="AN1983" s="31">
        <f t="shared" ca="1" si="341"/>
        <v>-5.1787518054469128E-3</v>
      </c>
      <c r="AV1983" t="s">
        <v>909</v>
      </c>
      <c r="AW1983" t="s">
        <v>31</v>
      </c>
      <c r="AX1983" s="7">
        <v>43928.517361111109</v>
      </c>
      <c r="AY1983">
        <v>408</v>
      </c>
      <c r="AZ1983" s="7">
        <v>43929.385416666664</v>
      </c>
      <c r="BA1983">
        <v>512.04999999999995</v>
      </c>
      <c r="BB1983" s="8">
        <v>0.255</v>
      </c>
      <c r="BC1983">
        <v>26208.22</v>
      </c>
      <c r="BD1983" s="8">
        <v>0.23250000000000001</v>
      </c>
      <c r="BE1983">
        <v>276.31380000000001</v>
      </c>
      <c r="BF1983">
        <v>112736.01</v>
      </c>
      <c r="BG1983">
        <v>12573409.199999999</v>
      </c>
      <c r="BH1983">
        <v>40</v>
      </c>
      <c r="BI1983">
        <v>655.21</v>
      </c>
      <c r="BJ1983" s="8">
        <v>-0.1426</v>
      </c>
      <c r="BK1983" s="8">
        <v>1.5778000000000001</v>
      </c>
      <c r="BL1983" t="s">
        <v>610</v>
      </c>
    </row>
    <row r="1984" spans="1:64" x14ac:dyDescent="0.45">
      <c r="A1984" t="s">
        <v>953</v>
      </c>
      <c r="B1984" t="s">
        <v>31</v>
      </c>
      <c r="C1984" s="7">
        <v>43928.520833333336</v>
      </c>
      <c r="D1984">
        <v>445</v>
      </c>
      <c r="E1984" s="7">
        <v>43929.388888888891</v>
      </c>
      <c r="F1984">
        <v>402.95</v>
      </c>
      <c r="G1984" s="8">
        <v>-9.4500000000000001E-2</v>
      </c>
      <c r="H1984">
        <v>-12104.97</v>
      </c>
      <c r="I1984" s="8">
        <v>-0.1135</v>
      </c>
      <c r="J1984">
        <v>239.5624</v>
      </c>
      <c r="K1984">
        <v>106605.29</v>
      </c>
      <c r="L1984">
        <v>11308951.91</v>
      </c>
      <c r="M1984">
        <v>40</v>
      </c>
      <c r="N1984">
        <v>-302.62</v>
      </c>
      <c r="O1984" s="8">
        <v>-0.19819999999999999</v>
      </c>
      <c r="P1984" s="8">
        <v>1.0936999999999999</v>
      </c>
      <c r="Q1984" t="s">
        <v>610</v>
      </c>
      <c r="S1984" s="2">
        <v>43928</v>
      </c>
      <c r="T1984" t="s">
        <v>953</v>
      </c>
      <c r="U1984">
        <v>445</v>
      </c>
      <c r="V1984">
        <v>402.95</v>
      </c>
      <c r="W1984">
        <f t="shared" si="343"/>
        <v>21918306.631534018</v>
      </c>
      <c r="X1984">
        <f t="shared" si="345"/>
        <v>54795.766578835042</v>
      </c>
      <c r="Y1984">
        <f t="shared" si="335"/>
        <v>125</v>
      </c>
      <c r="Z1984">
        <f t="shared" si="336"/>
        <v>-6316.1874999999982</v>
      </c>
      <c r="AA1984" t="str">
        <f t="shared" si="337"/>
        <v/>
      </c>
      <c r="AB1984" s="9" t="str">
        <f>IFERROR(AA1984/MAX($A$3:AA1984)-1,"")</f>
        <v/>
      </c>
      <c r="AG1984" s="2">
        <f t="shared" si="344"/>
        <v>44504</v>
      </c>
      <c r="AH1984">
        <v>28455239.471943308</v>
      </c>
      <c r="AI1984" s="9">
        <f>AH1984/MAX($AH$2:AH1984)-1</f>
        <v>-5.1787518054469128E-3</v>
      </c>
      <c r="AJ1984" s="29">
        <f t="shared" si="338"/>
        <v>1</v>
      </c>
      <c r="AK1984" s="29">
        <f t="shared" si="339"/>
        <v>1</v>
      </c>
      <c r="AL1984" s="30">
        <f t="shared" si="342"/>
        <v>2</v>
      </c>
      <c r="AM1984" s="30">
        <f t="shared" si="340"/>
        <v>2369</v>
      </c>
      <c r="AN1984" s="31">
        <f t="shared" ca="1" si="341"/>
        <v>-5.1787518054469128E-3</v>
      </c>
      <c r="AV1984" t="s">
        <v>953</v>
      </c>
      <c r="AW1984" t="s">
        <v>31</v>
      </c>
      <c r="AX1984" s="7">
        <v>43928.520833333336</v>
      </c>
      <c r="AY1984">
        <v>445</v>
      </c>
      <c r="AZ1984" s="7">
        <v>43929.388888888891</v>
      </c>
      <c r="BA1984">
        <v>402.95</v>
      </c>
      <c r="BB1984" s="8">
        <v>-9.4500000000000001E-2</v>
      </c>
      <c r="BC1984">
        <v>-12104.97</v>
      </c>
      <c r="BD1984" s="8">
        <v>-0.1135</v>
      </c>
      <c r="BE1984">
        <v>239.5624</v>
      </c>
      <c r="BF1984">
        <v>106605.29</v>
      </c>
      <c r="BG1984">
        <v>11308951.91</v>
      </c>
      <c r="BH1984">
        <v>40</v>
      </c>
      <c r="BI1984">
        <v>-302.62</v>
      </c>
      <c r="BJ1984" s="8">
        <v>-0.19819999999999999</v>
      </c>
      <c r="BK1984" s="8">
        <v>1.0936999999999999</v>
      </c>
      <c r="BL1984" t="s">
        <v>610</v>
      </c>
    </row>
    <row r="1985" spans="1:64" x14ac:dyDescent="0.45">
      <c r="A1985" t="s">
        <v>953</v>
      </c>
      <c r="B1985" t="s">
        <v>31</v>
      </c>
      <c r="C1985" s="7">
        <v>43928.520833333336</v>
      </c>
      <c r="D1985">
        <v>445</v>
      </c>
      <c r="E1985" s="7">
        <v>43929.385416666664</v>
      </c>
      <c r="F1985">
        <v>453.9</v>
      </c>
      <c r="G1985" s="8">
        <v>0.02</v>
      </c>
      <c r="H1985">
        <v>-22.54</v>
      </c>
      <c r="I1985" s="8">
        <v>-2.0000000000000001E-4</v>
      </c>
      <c r="J1985">
        <v>253.31399999999999</v>
      </c>
      <c r="K1985">
        <v>112724.73</v>
      </c>
      <c r="L1985">
        <v>12573386.66</v>
      </c>
      <c r="M1985">
        <v>39</v>
      </c>
      <c r="N1985">
        <v>-0.57999999999999996</v>
      </c>
      <c r="O1985" s="8">
        <v>-0.19819999999999999</v>
      </c>
      <c r="P1985" s="8">
        <v>1.0936999999999999</v>
      </c>
      <c r="Q1985" t="s">
        <v>610</v>
      </c>
      <c r="S1985" s="2">
        <v>43928</v>
      </c>
      <c r="T1985" t="s">
        <v>953</v>
      </c>
      <c r="U1985">
        <v>445</v>
      </c>
      <c r="V1985">
        <v>453.9</v>
      </c>
      <c r="W1985">
        <f t="shared" si="343"/>
        <v>21918306.631534018</v>
      </c>
      <c r="X1985">
        <f t="shared" si="345"/>
        <v>54795.766578835042</v>
      </c>
      <c r="Y1985">
        <f t="shared" si="335"/>
        <v>125</v>
      </c>
      <c r="Z1985">
        <f t="shared" si="336"/>
        <v>-11.124999999999829</v>
      </c>
      <c r="AA1985" t="str">
        <f t="shared" si="337"/>
        <v/>
      </c>
      <c r="AB1985" s="9" t="str">
        <f>IFERROR(AA1985/MAX($A$3:AA1985)-1,"")</f>
        <v/>
      </c>
      <c r="AG1985" s="2">
        <f t="shared" si="344"/>
        <v>44505</v>
      </c>
      <c r="AH1985">
        <v>28455239.471943308</v>
      </c>
      <c r="AI1985" s="9">
        <f>AH1985/MAX($AH$2:AH1985)-1</f>
        <v>-5.1787518054469128E-3</v>
      </c>
      <c r="AJ1985" s="29">
        <f t="shared" si="338"/>
        <v>1</v>
      </c>
      <c r="AK1985" s="29">
        <f t="shared" si="339"/>
        <v>1</v>
      </c>
      <c r="AL1985" s="30">
        <f t="shared" si="342"/>
        <v>2</v>
      </c>
      <c r="AM1985" s="30">
        <f t="shared" si="340"/>
        <v>2369</v>
      </c>
      <c r="AN1985" s="31">
        <f t="shared" ca="1" si="341"/>
        <v>-5.1787518054469128E-3</v>
      </c>
      <c r="AV1985" t="s">
        <v>953</v>
      </c>
      <c r="AW1985" t="s">
        <v>31</v>
      </c>
      <c r="AX1985" s="7">
        <v>43928.520833333336</v>
      </c>
      <c r="AY1985">
        <v>445</v>
      </c>
      <c r="AZ1985" s="7">
        <v>43929.385416666664</v>
      </c>
      <c r="BA1985">
        <v>453.9</v>
      </c>
      <c r="BB1985" s="8">
        <v>0.02</v>
      </c>
      <c r="BC1985">
        <v>-22.54</v>
      </c>
      <c r="BD1985" s="8">
        <v>-2.0000000000000001E-4</v>
      </c>
      <c r="BE1985">
        <v>253.31399999999999</v>
      </c>
      <c r="BF1985">
        <v>112724.73</v>
      </c>
      <c r="BG1985">
        <v>12573386.66</v>
      </c>
      <c r="BH1985">
        <v>39</v>
      </c>
      <c r="BI1985">
        <v>-0.57999999999999996</v>
      </c>
      <c r="BJ1985" s="8">
        <v>-0.19819999999999999</v>
      </c>
      <c r="BK1985" s="8">
        <v>1.0936999999999999</v>
      </c>
      <c r="BL1985" t="s">
        <v>610</v>
      </c>
    </row>
    <row r="1986" spans="1:64" x14ac:dyDescent="0.45">
      <c r="A1986" t="s">
        <v>911</v>
      </c>
      <c r="B1986" t="s">
        <v>31</v>
      </c>
      <c r="C1986" s="7">
        <v>43928.527777777781</v>
      </c>
      <c r="D1986">
        <v>430.65</v>
      </c>
      <c r="E1986" s="7">
        <v>43929.388888888891</v>
      </c>
      <c r="F1986">
        <v>356.2</v>
      </c>
      <c r="G1986" s="8">
        <v>-0.1729</v>
      </c>
      <c r="H1986">
        <v>-20374.8</v>
      </c>
      <c r="I1986" s="8">
        <v>-0.19109999999999999</v>
      </c>
      <c r="J1986">
        <v>247.51179999999999</v>
      </c>
      <c r="K1986">
        <v>106590.95</v>
      </c>
      <c r="L1986">
        <v>11288577.109999999</v>
      </c>
      <c r="M1986">
        <v>38</v>
      </c>
      <c r="N1986">
        <v>-536.17999999999995</v>
      </c>
      <c r="O1986" s="8">
        <v>-0.18809999999999999</v>
      </c>
      <c r="P1986" s="8">
        <v>0.99439999999999995</v>
      </c>
      <c r="Q1986" t="s">
        <v>610</v>
      </c>
      <c r="S1986" s="2">
        <v>43928</v>
      </c>
      <c r="T1986" t="s">
        <v>911</v>
      </c>
      <c r="U1986">
        <v>430.65</v>
      </c>
      <c r="V1986">
        <v>356.2</v>
      </c>
      <c r="W1986">
        <f t="shared" si="343"/>
        <v>21918306.631534018</v>
      </c>
      <c r="X1986">
        <f t="shared" si="345"/>
        <v>54795.766578835042</v>
      </c>
      <c r="Y1986">
        <f t="shared" ref="Y1986:Y2049" si="346">MROUND(X1986/U1986,25)</f>
        <v>125</v>
      </c>
      <c r="Z1986">
        <f t="shared" ref="Z1986:Z2049" si="347">Y1986*((V1986*0.99)-(U1986*1.01))</f>
        <v>-10289.812500000004</v>
      </c>
      <c r="AA1986">
        <f t="shared" si="337"/>
        <v>21913545.694034018</v>
      </c>
      <c r="AB1986" s="9">
        <f>IFERROR(AA1986/MAX($A$3:AA1986)-1,"")</f>
        <v>-2.2333504781811508E-2</v>
      </c>
      <c r="AG1986" s="2">
        <f t="shared" si="344"/>
        <v>44506</v>
      </c>
      <c r="AH1986">
        <v>28455239.471943308</v>
      </c>
      <c r="AI1986" s="9">
        <f>AH1986/MAX($AH$2:AH1986)-1</f>
        <v>-5.1787518054469128E-3</v>
      </c>
      <c r="AJ1986" s="29">
        <f t="shared" si="338"/>
        <v>1</v>
      </c>
      <c r="AK1986" s="29">
        <f t="shared" si="339"/>
        <v>1</v>
      </c>
      <c r="AL1986" s="30">
        <f t="shared" si="342"/>
        <v>2</v>
      </c>
      <c r="AM1986" s="30">
        <f t="shared" si="340"/>
        <v>2369</v>
      </c>
      <c r="AN1986" s="31">
        <f t="shared" ca="1" si="341"/>
        <v>-5.1787518054469128E-3</v>
      </c>
      <c r="AV1986" t="s">
        <v>911</v>
      </c>
      <c r="AW1986" t="s">
        <v>31</v>
      </c>
      <c r="AX1986" s="7">
        <v>43928.527777777781</v>
      </c>
      <c r="AY1986">
        <v>430.65</v>
      </c>
      <c r="AZ1986" s="7">
        <v>43929.388888888891</v>
      </c>
      <c r="BA1986">
        <v>356.2</v>
      </c>
      <c r="BB1986" s="8">
        <v>-0.1729</v>
      </c>
      <c r="BC1986">
        <v>-20374.8</v>
      </c>
      <c r="BD1986" s="8">
        <v>-0.19109999999999999</v>
      </c>
      <c r="BE1986">
        <v>247.51179999999999</v>
      </c>
      <c r="BF1986">
        <v>106590.95</v>
      </c>
      <c r="BG1986">
        <v>11288577.109999999</v>
      </c>
      <c r="BH1986">
        <v>38</v>
      </c>
      <c r="BI1986">
        <v>-536.17999999999995</v>
      </c>
      <c r="BJ1986" s="8">
        <v>-0.18809999999999999</v>
      </c>
      <c r="BK1986" s="8">
        <v>0.99439999999999995</v>
      </c>
      <c r="BL1986" t="s">
        <v>610</v>
      </c>
    </row>
    <row r="1987" spans="1:64" x14ac:dyDescent="0.45">
      <c r="A1987" t="s">
        <v>963</v>
      </c>
      <c r="B1987" t="s">
        <v>31</v>
      </c>
      <c r="C1987" s="7">
        <v>43929.40625</v>
      </c>
      <c r="D1987">
        <v>502.9</v>
      </c>
      <c r="E1987" s="7">
        <v>43930.385416666664</v>
      </c>
      <c r="F1987">
        <v>486.05</v>
      </c>
      <c r="G1987" s="8">
        <v>-3.3500000000000002E-2</v>
      </c>
      <c r="H1987">
        <v>-6001.2</v>
      </c>
      <c r="I1987" s="8">
        <v>-5.3199999999999997E-2</v>
      </c>
      <c r="J1987">
        <v>224.43219999999999</v>
      </c>
      <c r="K1987">
        <v>112866.93</v>
      </c>
      <c r="L1987">
        <v>12567385.449999999</v>
      </c>
      <c r="M1987">
        <v>72</v>
      </c>
      <c r="N1987">
        <v>-83.35</v>
      </c>
      <c r="O1987" s="8">
        <v>-0.73160000000000003</v>
      </c>
      <c r="P1987" s="8">
        <v>1.7198</v>
      </c>
      <c r="Q1987" t="s">
        <v>610</v>
      </c>
      <c r="S1987" s="2">
        <v>43929</v>
      </c>
      <c r="T1987" t="s">
        <v>963</v>
      </c>
      <c r="U1987">
        <v>502.9</v>
      </c>
      <c r="V1987">
        <v>486.05</v>
      </c>
      <c r="W1987">
        <f t="shared" si="343"/>
        <v>21913545.694034018</v>
      </c>
      <c r="X1987">
        <f t="shared" si="345"/>
        <v>54783.864235085042</v>
      </c>
      <c r="Y1987">
        <f t="shared" si="346"/>
        <v>100</v>
      </c>
      <c r="Z1987">
        <f t="shared" si="347"/>
        <v>-2673.9499999999962</v>
      </c>
      <c r="AA1987" t="str">
        <f t="shared" ref="AA1987:AA2050" si="348">IF(S1987&lt;&gt;S1988,W1987+SUMIF($S$3:$S$3590,S1987,$Z$3:$Z$3590),"")</f>
        <v/>
      </c>
      <c r="AB1987" s="9" t="str">
        <f>IFERROR(AA1987/MAX($A$3:AA1987)-1,"")</f>
        <v/>
      </c>
      <c r="AG1987" s="2">
        <f t="shared" si="344"/>
        <v>44507</v>
      </c>
      <c r="AH1987">
        <v>28455239.471943308</v>
      </c>
      <c r="AI1987" s="9">
        <f>AH1987/MAX($AH$2:AH1987)-1</f>
        <v>-5.1787518054469128E-3</v>
      </c>
      <c r="AJ1987" s="29">
        <f t="shared" ref="AJ1987:AJ2050" si="349">IF(AG1987=$AP$3,1,IF(AJ1986=1,1,""))</f>
        <v>1</v>
      </c>
      <c r="AK1987" s="29">
        <f t="shared" ref="AK1987:AK2050" si="350">IF(AG1987=$AP$4,1,IF(AK1988=1,1,""))</f>
        <v>1</v>
      </c>
      <c r="AL1987" s="30">
        <f t="shared" si="342"/>
        <v>2</v>
      </c>
      <c r="AM1987" s="30">
        <f t="shared" ref="AM1987:AM2050" si="351">IF(AND(AK1987=1,AK1988&lt;&gt;1),ROW(),IF(AND(AK1987="",AK1988=""),"",AM1988))</f>
        <v>2369</v>
      </c>
      <c r="AN1987" s="31">
        <f t="shared" ref="AN1987:AN2050" ca="1" si="352">IF(AM1987="","",IF(AJ1987=1,AH1987/MAX(INDIRECT("AH"&amp;AL1987&amp;":"&amp;"AJ"&amp;ROW(AN1987)))-1,""))</f>
        <v>-5.1787518054469128E-3</v>
      </c>
      <c r="AV1987" t="s">
        <v>963</v>
      </c>
      <c r="AW1987" t="s">
        <v>31</v>
      </c>
      <c r="AX1987" s="7">
        <v>43929.40625</v>
      </c>
      <c r="AY1987">
        <v>502.9</v>
      </c>
      <c r="AZ1987" s="7">
        <v>43930.385416666664</v>
      </c>
      <c r="BA1987">
        <v>486.05</v>
      </c>
      <c r="BB1987" s="8">
        <v>-3.3500000000000002E-2</v>
      </c>
      <c r="BC1987">
        <v>-6001.2</v>
      </c>
      <c r="BD1987" s="8">
        <v>-5.3199999999999997E-2</v>
      </c>
      <c r="BE1987">
        <v>224.43219999999999</v>
      </c>
      <c r="BF1987">
        <v>112866.93</v>
      </c>
      <c r="BG1987">
        <v>12567385.449999999</v>
      </c>
      <c r="BH1987">
        <v>72</v>
      </c>
      <c r="BI1987">
        <v>-83.35</v>
      </c>
      <c r="BJ1987" s="8">
        <v>-0.73160000000000003</v>
      </c>
      <c r="BK1987" s="8">
        <v>1.7198</v>
      </c>
      <c r="BL1987" t="s">
        <v>610</v>
      </c>
    </row>
    <row r="1988" spans="1:64" x14ac:dyDescent="0.45">
      <c r="A1988" t="s">
        <v>927</v>
      </c>
      <c r="B1988" t="s">
        <v>31</v>
      </c>
      <c r="C1988" s="7">
        <v>43929.409722222219</v>
      </c>
      <c r="D1988">
        <v>495</v>
      </c>
      <c r="E1988" s="7">
        <v>43930.385416666664</v>
      </c>
      <c r="F1988">
        <v>427</v>
      </c>
      <c r="G1988" s="8">
        <v>-0.13739999999999999</v>
      </c>
      <c r="H1988">
        <v>-17605.48</v>
      </c>
      <c r="I1988" s="8">
        <v>-0.156</v>
      </c>
      <c r="J1988">
        <v>227.99119999999999</v>
      </c>
      <c r="K1988">
        <v>112855.65</v>
      </c>
      <c r="L1988">
        <v>12549779.970000001</v>
      </c>
      <c r="M1988">
        <v>71</v>
      </c>
      <c r="N1988">
        <v>-247.96</v>
      </c>
      <c r="O1988" s="8">
        <v>-0.76570000000000005</v>
      </c>
      <c r="P1988" s="8">
        <v>1.5909</v>
      </c>
      <c r="Q1988" t="s">
        <v>610</v>
      </c>
      <c r="S1988" s="2">
        <v>43929</v>
      </c>
      <c r="T1988" t="s">
        <v>927</v>
      </c>
      <c r="U1988">
        <v>495</v>
      </c>
      <c r="V1988">
        <v>427</v>
      </c>
      <c r="W1988">
        <f t="shared" si="343"/>
        <v>21913545.694034018</v>
      </c>
      <c r="X1988">
        <f t="shared" si="345"/>
        <v>54783.864235085042</v>
      </c>
      <c r="Y1988">
        <f t="shared" si="346"/>
        <v>100</v>
      </c>
      <c r="Z1988">
        <f t="shared" si="347"/>
        <v>-7721.9999999999973</v>
      </c>
      <c r="AA1988" t="str">
        <f t="shared" si="348"/>
        <v/>
      </c>
      <c r="AB1988" s="9" t="str">
        <f>IFERROR(AA1988/MAX($A$3:AA1988)-1,"")</f>
        <v/>
      </c>
      <c r="AG1988" s="2">
        <f t="shared" si="344"/>
        <v>44508</v>
      </c>
      <c r="AH1988">
        <v>28318599.434443306</v>
      </c>
      <c r="AI1988" s="9">
        <f>AH1988/MAX($AH$2:AH1988)-1</f>
        <v>-9.9558127327721291E-3</v>
      </c>
      <c r="AJ1988" s="29">
        <f t="shared" si="349"/>
        <v>1</v>
      </c>
      <c r="AK1988" s="29">
        <f t="shared" si="350"/>
        <v>1</v>
      </c>
      <c r="AL1988" s="30">
        <f t="shared" ref="AL1988:AL2051" si="353">IF(AND(AJ1988=1,AJ1987&lt;&gt;1),ROW(),IF(AND(AJ1988="",AJ1987=""),"",AL1987))</f>
        <v>2</v>
      </c>
      <c r="AM1988" s="30">
        <f t="shared" si="351"/>
        <v>2369</v>
      </c>
      <c r="AN1988" s="31">
        <f t="shared" ca="1" si="352"/>
        <v>-9.9558127327721291E-3</v>
      </c>
      <c r="AV1988" t="s">
        <v>927</v>
      </c>
      <c r="AW1988" t="s">
        <v>31</v>
      </c>
      <c r="AX1988" s="7">
        <v>43929.409722222219</v>
      </c>
      <c r="AY1988">
        <v>495</v>
      </c>
      <c r="AZ1988" s="7">
        <v>43930.385416666664</v>
      </c>
      <c r="BA1988">
        <v>427</v>
      </c>
      <c r="BB1988" s="8">
        <v>-0.13739999999999999</v>
      </c>
      <c r="BC1988">
        <v>-17605.48</v>
      </c>
      <c r="BD1988" s="8">
        <v>-0.156</v>
      </c>
      <c r="BE1988">
        <v>227.99119999999999</v>
      </c>
      <c r="BF1988">
        <v>112855.65</v>
      </c>
      <c r="BG1988">
        <v>12549779.970000001</v>
      </c>
      <c r="BH1988">
        <v>71</v>
      </c>
      <c r="BI1988">
        <v>-247.96</v>
      </c>
      <c r="BJ1988" s="8">
        <v>-0.76570000000000005</v>
      </c>
      <c r="BK1988" s="8">
        <v>1.5909</v>
      </c>
      <c r="BL1988" t="s">
        <v>610</v>
      </c>
    </row>
    <row r="1989" spans="1:64" x14ac:dyDescent="0.45">
      <c r="A1989" t="s">
        <v>927</v>
      </c>
      <c r="B1989" t="s">
        <v>31</v>
      </c>
      <c r="C1989" s="7">
        <v>43929.416666666664</v>
      </c>
      <c r="D1989">
        <v>468.95</v>
      </c>
      <c r="E1989" s="7">
        <v>43930.388888888891</v>
      </c>
      <c r="F1989">
        <v>405.85</v>
      </c>
      <c r="G1989" s="8">
        <v>-0.1346</v>
      </c>
      <c r="H1989">
        <v>-16308.15</v>
      </c>
      <c r="I1989" s="8">
        <v>-0.1532</v>
      </c>
      <c r="J1989">
        <v>226.9813</v>
      </c>
      <c r="K1989">
        <v>106442.89</v>
      </c>
      <c r="L1989">
        <v>11272268.960000001</v>
      </c>
      <c r="M1989">
        <v>70</v>
      </c>
      <c r="N1989">
        <v>-232.97</v>
      </c>
      <c r="O1989" s="8">
        <v>-0.75260000000000005</v>
      </c>
      <c r="P1989" s="8">
        <v>1.7347999999999999</v>
      </c>
      <c r="Q1989" t="s">
        <v>610</v>
      </c>
      <c r="S1989" s="2">
        <v>43929</v>
      </c>
      <c r="T1989" t="s">
        <v>927</v>
      </c>
      <c r="U1989">
        <v>468.95</v>
      </c>
      <c r="V1989">
        <v>405.85</v>
      </c>
      <c r="W1989">
        <f t="shared" si="343"/>
        <v>21913545.694034018</v>
      </c>
      <c r="X1989">
        <f t="shared" si="345"/>
        <v>54783.864235085042</v>
      </c>
      <c r="Y1989">
        <f t="shared" si="346"/>
        <v>125</v>
      </c>
      <c r="Z1989">
        <f t="shared" si="347"/>
        <v>-8980.9999999999945</v>
      </c>
      <c r="AA1989" t="str">
        <f t="shared" si="348"/>
        <v/>
      </c>
      <c r="AB1989" s="9" t="str">
        <f>IFERROR(AA1989/MAX($A$3:AA1989)-1,"")</f>
        <v/>
      </c>
      <c r="AG1989" s="2">
        <f t="shared" si="344"/>
        <v>44509</v>
      </c>
      <c r="AH1989">
        <v>28406727.434443306</v>
      </c>
      <c r="AI1989" s="9">
        <f>AH1989/MAX($AH$2:AH1989)-1</f>
        <v>-6.8747770926632645E-3</v>
      </c>
      <c r="AJ1989" s="29">
        <f t="shared" si="349"/>
        <v>1</v>
      </c>
      <c r="AK1989" s="29">
        <f t="shared" si="350"/>
        <v>1</v>
      </c>
      <c r="AL1989" s="30">
        <f t="shared" si="353"/>
        <v>2</v>
      </c>
      <c r="AM1989" s="30">
        <f t="shared" si="351"/>
        <v>2369</v>
      </c>
      <c r="AN1989" s="31">
        <f t="shared" ca="1" si="352"/>
        <v>-6.8747770926632645E-3</v>
      </c>
      <c r="AV1989" t="s">
        <v>927</v>
      </c>
      <c r="AW1989" t="s">
        <v>31</v>
      </c>
      <c r="AX1989" s="7">
        <v>43929.416666666664</v>
      </c>
      <c r="AY1989">
        <v>468.95</v>
      </c>
      <c r="AZ1989" s="7">
        <v>43930.388888888891</v>
      </c>
      <c r="BA1989">
        <v>405.85</v>
      </c>
      <c r="BB1989" s="8">
        <v>-0.1346</v>
      </c>
      <c r="BC1989">
        <v>-16308.15</v>
      </c>
      <c r="BD1989" s="8">
        <v>-0.1532</v>
      </c>
      <c r="BE1989">
        <v>226.9813</v>
      </c>
      <c r="BF1989">
        <v>106442.89</v>
      </c>
      <c r="BG1989">
        <v>11272268.960000001</v>
      </c>
      <c r="BH1989">
        <v>70</v>
      </c>
      <c r="BI1989">
        <v>-232.97</v>
      </c>
      <c r="BJ1989" s="8">
        <v>-0.75260000000000005</v>
      </c>
      <c r="BK1989" s="8">
        <v>1.7347999999999999</v>
      </c>
      <c r="BL1989" t="s">
        <v>610</v>
      </c>
    </row>
    <row r="1990" spans="1:64" x14ac:dyDescent="0.45">
      <c r="A1990" t="s">
        <v>928</v>
      </c>
      <c r="B1990" t="s">
        <v>31</v>
      </c>
      <c r="C1990" s="7">
        <v>43929.420138888891</v>
      </c>
      <c r="D1990">
        <v>419.25</v>
      </c>
      <c r="E1990" s="7">
        <v>43930.388888888891</v>
      </c>
      <c r="F1990">
        <v>349</v>
      </c>
      <c r="G1990" s="8">
        <v>-0.1676</v>
      </c>
      <c r="H1990">
        <v>-19784.21</v>
      </c>
      <c r="I1990" s="8">
        <v>-0.18590000000000001</v>
      </c>
      <c r="J1990">
        <v>253.86340000000001</v>
      </c>
      <c r="K1990">
        <v>106432.23</v>
      </c>
      <c r="L1990">
        <v>11252484.74</v>
      </c>
      <c r="M1990">
        <v>69</v>
      </c>
      <c r="N1990">
        <v>-286.73</v>
      </c>
      <c r="O1990" s="8">
        <v>-0.76419999999999999</v>
      </c>
      <c r="P1990" s="8">
        <v>1.8391999999999999</v>
      </c>
      <c r="Q1990" t="s">
        <v>610</v>
      </c>
      <c r="S1990" s="2">
        <v>43929</v>
      </c>
      <c r="T1990" t="s">
        <v>928</v>
      </c>
      <c r="U1990">
        <v>419.25</v>
      </c>
      <c r="V1990">
        <v>349</v>
      </c>
      <c r="W1990">
        <f t="shared" ref="W1990:W2053" si="354">IF(S1990&lt;&gt;S1989,AA1989,W1989)</f>
        <v>21913545.694034018</v>
      </c>
      <c r="X1990">
        <f t="shared" si="345"/>
        <v>54783.864235085042</v>
      </c>
      <c r="Y1990">
        <f t="shared" si="346"/>
        <v>125</v>
      </c>
      <c r="Z1990">
        <f t="shared" si="347"/>
        <v>-9741.5625</v>
      </c>
      <c r="AA1990">
        <f t="shared" si="348"/>
        <v>21884427.181534018</v>
      </c>
      <c r="AB1990" s="9">
        <f>IFERROR(AA1990/MAX($A$3:AA1990)-1,"")</f>
        <v>-2.363261878459888E-2</v>
      </c>
      <c r="AG1990" s="2">
        <f t="shared" si="344"/>
        <v>44510</v>
      </c>
      <c r="AH1990">
        <v>28425772.484443307</v>
      </c>
      <c r="AI1990" s="9">
        <f>AH1990/MAX($AH$2:AH1990)-1</f>
        <v>-6.208944691863727E-3</v>
      </c>
      <c r="AJ1990" s="29">
        <f t="shared" si="349"/>
        <v>1</v>
      </c>
      <c r="AK1990" s="29">
        <f t="shared" si="350"/>
        <v>1</v>
      </c>
      <c r="AL1990" s="30">
        <f t="shared" si="353"/>
        <v>2</v>
      </c>
      <c r="AM1990" s="30">
        <f t="shared" si="351"/>
        <v>2369</v>
      </c>
      <c r="AN1990" s="31">
        <f t="shared" ca="1" si="352"/>
        <v>-6.208944691863727E-3</v>
      </c>
      <c r="AV1990" t="s">
        <v>928</v>
      </c>
      <c r="AW1990" t="s">
        <v>31</v>
      </c>
      <c r="AX1990" s="7">
        <v>43929.420138888891</v>
      </c>
      <c r="AY1990">
        <v>419.25</v>
      </c>
      <c r="AZ1990" s="7">
        <v>43930.388888888891</v>
      </c>
      <c r="BA1990">
        <v>349</v>
      </c>
      <c r="BB1990" s="8">
        <v>-0.1676</v>
      </c>
      <c r="BC1990">
        <v>-19784.21</v>
      </c>
      <c r="BD1990" s="8">
        <v>-0.18590000000000001</v>
      </c>
      <c r="BE1990">
        <v>253.86340000000001</v>
      </c>
      <c r="BF1990">
        <v>106432.23</v>
      </c>
      <c r="BG1990">
        <v>11252484.74</v>
      </c>
      <c r="BH1990">
        <v>69</v>
      </c>
      <c r="BI1990">
        <v>-286.73</v>
      </c>
      <c r="BJ1990" s="8">
        <v>-0.76419999999999999</v>
      </c>
      <c r="BK1990" s="8">
        <v>1.8391999999999999</v>
      </c>
      <c r="BL1990" t="s">
        <v>610</v>
      </c>
    </row>
    <row r="1991" spans="1:64" x14ac:dyDescent="0.45">
      <c r="A1991" t="s">
        <v>929</v>
      </c>
      <c r="B1991" t="s">
        <v>31</v>
      </c>
      <c r="C1991" s="7">
        <v>43930.395833333336</v>
      </c>
      <c r="D1991">
        <v>313.35000000000002</v>
      </c>
      <c r="E1991" s="7">
        <v>43930.635416666664</v>
      </c>
      <c r="F1991">
        <v>203.6</v>
      </c>
      <c r="G1991" s="8">
        <v>-0.35020000000000001</v>
      </c>
      <c r="H1991">
        <v>-41350.080000000002</v>
      </c>
      <c r="I1991" s="8">
        <v>-0.36670000000000003</v>
      </c>
      <c r="J1991">
        <v>359.81779999999998</v>
      </c>
      <c r="K1991">
        <v>112748.91</v>
      </c>
      <c r="L1991">
        <v>12508429.890000001</v>
      </c>
      <c r="M1991">
        <v>70</v>
      </c>
      <c r="N1991">
        <v>-590.72</v>
      </c>
      <c r="O1991" s="8">
        <v>-0.93620000000000003</v>
      </c>
      <c r="P1991" s="8">
        <v>0.24460000000000001</v>
      </c>
      <c r="Q1991" t="s">
        <v>610</v>
      </c>
      <c r="S1991" s="2">
        <v>43930</v>
      </c>
      <c r="T1991" t="s">
        <v>929</v>
      </c>
      <c r="U1991">
        <v>313.35000000000002</v>
      </c>
      <c r="V1991">
        <v>203.6</v>
      </c>
      <c r="W1991">
        <f t="shared" si="354"/>
        <v>21884427.181534018</v>
      </c>
      <c r="X1991">
        <f t="shared" si="345"/>
        <v>54711.067953835045</v>
      </c>
      <c r="Y1991">
        <f t="shared" si="346"/>
        <v>175</v>
      </c>
      <c r="Z1991">
        <f t="shared" si="347"/>
        <v>-20110.912500000009</v>
      </c>
      <c r="AA1991">
        <f t="shared" si="348"/>
        <v>21864316.269034017</v>
      </c>
      <c r="AB1991" s="9">
        <f>IFERROR(AA1991/MAX($A$3:AA1991)-1,"")</f>
        <v>-2.4529861321888058E-2</v>
      </c>
      <c r="AG1991" s="2">
        <f t="shared" si="344"/>
        <v>44511</v>
      </c>
      <c r="AH1991">
        <v>28406531.271943308</v>
      </c>
      <c r="AI1991" s="9">
        <f>AH1991/MAX($AH$2:AH1991)-1</f>
        <v>-6.8816351134256548E-3</v>
      </c>
      <c r="AJ1991" s="29">
        <f t="shared" si="349"/>
        <v>1</v>
      </c>
      <c r="AK1991" s="29">
        <f t="shared" si="350"/>
        <v>1</v>
      </c>
      <c r="AL1991" s="30">
        <f t="shared" si="353"/>
        <v>2</v>
      </c>
      <c r="AM1991" s="30">
        <f t="shared" si="351"/>
        <v>2369</v>
      </c>
      <c r="AN1991" s="31">
        <f t="shared" ca="1" si="352"/>
        <v>-6.8816351134256548E-3</v>
      </c>
      <c r="AV1991" t="s">
        <v>929</v>
      </c>
      <c r="AW1991" t="s">
        <v>31</v>
      </c>
      <c r="AX1991" s="7">
        <v>43930.395833333336</v>
      </c>
      <c r="AY1991">
        <v>313.35000000000002</v>
      </c>
      <c r="AZ1991" s="7">
        <v>43930.635416666664</v>
      </c>
      <c r="BA1991">
        <v>203.6</v>
      </c>
      <c r="BB1991" s="8">
        <v>-0.35020000000000001</v>
      </c>
      <c r="BC1991">
        <v>-41350.080000000002</v>
      </c>
      <c r="BD1991" s="8">
        <v>-0.36670000000000003</v>
      </c>
      <c r="BE1991">
        <v>359.81779999999998</v>
      </c>
      <c r="BF1991">
        <v>112748.91</v>
      </c>
      <c r="BG1991">
        <v>12508429.890000001</v>
      </c>
      <c r="BH1991">
        <v>70</v>
      </c>
      <c r="BI1991">
        <v>-590.72</v>
      </c>
      <c r="BJ1991" s="8">
        <v>-0.93620000000000003</v>
      </c>
      <c r="BK1991" s="8">
        <v>0.24460000000000001</v>
      </c>
      <c r="BL1991" t="s">
        <v>610</v>
      </c>
    </row>
    <row r="1992" spans="1:64" x14ac:dyDescent="0.45">
      <c r="A1992" t="s">
        <v>943</v>
      </c>
      <c r="B1992" t="s">
        <v>31</v>
      </c>
      <c r="C1992" s="7">
        <v>43936.572916666664</v>
      </c>
      <c r="D1992">
        <v>406.65</v>
      </c>
      <c r="E1992" s="7">
        <v>43937.388888888891</v>
      </c>
      <c r="F1992">
        <v>737.3</v>
      </c>
      <c r="G1992" s="8">
        <v>0.81310000000000004</v>
      </c>
      <c r="H1992">
        <v>83413.460000000006</v>
      </c>
      <c r="I1992" s="8">
        <v>0.78500000000000003</v>
      </c>
      <c r="J1992">
        <v>261.31180000000001</v>
      </c>
      <c r="K1992">
        <v>106262.43</v>
      </c>
      <c r="L1992">
        <v>11335898.199999999</v>
      </c>
      <c r="M1992">
        <v>25</v>
      </c>
      <c r="N1992">
        <v>3336.54</v>
      </c>
      <c r="O1992" s="8">
        <v>-0.2475</v>
      </c>
      <c r="P1992" s="8">
        <v>1.0607</v>
      </c>
      <c r="Q1992" t="s">
        <v>610</v>
      </c>
      <c r="S1992" s="2">
        <v>43936</v>
      </c>
      <c r="T1992" t="s">
        <v>943</v>
      </c>
      <c r="U1992">
        <v>406.65</v>
      </c>
      <c r="V1992">
        <v>737.3</v>
      </c>
      <c r="W1992">
        <f t="shared" si="354"/>
        <v>21864316.269034017</v>
      </c>
      <c r="X1992">
        <f t="shared" si="345"/>
        <v>54660.790672585041</v>
      </c>
      <c r="Y1992">
        <f t="shared" si="346"/>
        <v>125</v>
      </c>
      <c r="Z1992">
        <f t="shared" si="347"/>
        <v>39901.312499999985</v>
      </c>
      <c r="AA1992" t="str">
        <f t="shared" si="348"/>
        <v/>
      </c>
      <c r="AB1992" s="9" t="str">
        <f>IFERROR(AA1992/MAX($A$3:AA1992)-1,"")</f>
        <v/>
      </c>
      <c r="AG1992" s="2">
        <f t="shared" ref="AG1992:AG2055" si="355">AG1991+1</f>
        <v>44512</v>
      </c>
      <c r="AH1992">
        <v>28406531.271943308</v>
      </c>
      <c r="AI1992" s="9">
        <f>AH1992/MAX($AH$2:AH1992)-1</f>
        <v>-6.8816351134256548E-3</v>
      </c>
      <c r="AJ1992" s="29">
        <f t="shared" si="349"/>
        <v>1</v>
      </c>
      <c r="AK1992" s="29">
        <f t="shared" si="350"/>
        <v>1</v>
      </c>
      <c r="AL1992" s="30">
        <f t="shared" si="353"/>
        <v>2</v>
      </c>
      <c r="AM1992" s="30">
        <f t="shared" si="351"/>
        <v>2369</v>
      </c>
      <c r="AN1992" s="31">
        <f t="shared" ca="1" si="352"/>
        <v>-6.8816351134256548E-3</v>
      </c>
      <c r="AV1992" t="s">
        <v>943</v>
      </c>
      <c r="AW1992" t="s">
        <v>31</v>
      </c>
      <c r="AX1992" s="7">
        <v>43936.572916666664</v>
      </c>
      <c r="AY1992">
        <v>406.65</v>
      </c>
      <c r="AZ1992" s="7">
        <v>43937.388888888891</v>
      </c>
      <c r="BA1992">
        <v>737.3</v>
      </c>
      <c r="BB1992" s="8">
        <v>0.81310000000000004</v>
      </c>
      <c r="BC1992">
        <v>83413.460000000006</v>
      </c>
      <c r="BD1992" s="8">
        <v>0.78500000000000003</v>
      </c>
      <c r="BE1992">
        <v>261.31180000000001</v>
      </c>
      <c r="BF1992">
        <v>106262.43</v>
      </c>
      <c r="BG1992">
        <v>11335898.199999999</v>
      </c>
      <c r="BH1992">
        <v>25</v>
      </c>
      <c r="BI1992">
        <v>3336.54</v>
      </c>
      <c r="BJ1992" s="8">
        <v>-0.2475</v>
      </c>
      <c r="BK1992" s="8">
        <v>1.0607</v>
      </c>
      <c r="BL1992" t="s">
        <v>610</v>
      </c>
    </row>
    <row r="1993" spans="1:64" x14ac:dyDescent="0.45">
      <c r="A1993" t="s">
        <v>943</v>
      </c>
      <c r="B1993" t="s">
        <v>31</v>
      </c>
      <c r="C1993" s="7">
        <v>43936.572916666664</v>
      </c>
      <c r="D1993">
        <v>406.65</v>
      </c>
      <c r="E1993" s="7">
        <v>43937.385416666664</v>
      </c>
      <c r="F1993">
        <v>693.5</v>
      </c>
      <c r="G1993" s="8">
        <v>0.70540000000000003</v>
      </c>
      <c r="H1993">
        <v>76342.27</v>
      </c>
      <c r="I1993" s="8">
        <v>0.67830000000000001</v>
      </c>
      <c r="J1993">
        <v>276.7543</v>
      </c>
      <c r="K1993">
        <v>112542.15</v>
      </c>
      <c r="L1993">
        <v>12584772.16</v>
      </c>
      <c r="M1993">
        <v>24</v>
      </c>
      <c r="N1993">
        <v>3180.93</v>
      </c>
      <c r="O1993" s="8">
        <v>-0.2475</v>
      </c>
      <c r="P1993" s="8">
        <v>1.0607</v>
      </c>
      <c r="Q1993" t="s">
        <v>610</v>
      </c>
      <c r="S1993" s="2">
        <v>43936</v>
      </c>
      <c r="T1993" t="s">
        <v>943</v>
      </c>
      <c r="U1993">
        <v>406.65</v>
      </c>
      <c r="V1993">
        <v>693.5</v>
      </c>
      <c r="W1993">
        <f t="shared" si="354"/>
        <v>21864316.269034017</v>
      </c>
      <c r="X1993">
        <f t="shared" si="345"/>
        <v>54660.790672585041</v>
      </c>
      <c r="Y1993">
        <f t="shared" si="346"/>
        <v>125</v>
      </c>
      <c r="Z1993">
        <f t="shared" si="347"/>
        <v>34481.062499999993</v>
      </c>
      <c r="AA1993" t="str">
        <f t="shared" si="348"/>
        <v/>
      </c>
      <c r="AB1993" s="9" t="str">
        <f>IFERROR(AA1993/MAX($A$3:AA1993)-1,"")</f>
        <v/>
      </c>
      <c r="AG1993" s="2">
        <f t="shared" si="355"/>
        <v>44513</v>
      </c>
      <c r="AH1993">
        <v>28406531.271943308</v>
      </c>
      <c r="AI1993" s="9">
        <f>AH1993/MAX($AH$2:AH1993)-1</f>
        <v>-6.8816351134256548E-3</v>
      </c>
      <c r="AJ1993" s="29">
        <f t="shared" si="349"/>
        <v>1</v>
      </c>
      <c r="AK1993" s="29">
        <f t="shared" si="350"/>
        <v>1</v>
      </c>
      <c r="AL1993" s="30">
        <f t="shared" si="353"/>
        <v>2</v>
      </c>
      <c r="AM1993" s="30">
        <f t="shared" si="351"/>
        <v>2369</v>
      </c>
      <c r="AN1993" s="31">
        <f t="shared" ca="1" si="352"/>
        <v>-6.8816351134256548E-3</v>
      </c>
      <c r="AV1993" t="s">
        <v>943</v>
      </c>
      <c r="AW1993" t="s">
        <v>31</v>
      </c>
      <c r="AX1993" s="7">
        <v>43936.572916666664</v>
      </c>
      <c r="AY1993">
        <v>406.65</v>
      </c>
      <c r="AZ1993" s="7">
        <v>43937.385416666664</v>
      </c>
      <c r="BA1993">
        <v>693.5</v>
      </c>
      <c r="BB1993" s="8">
        <v>0.70540000000000003</v>
      </c>
      <c r="BC1993">
        <v>76342.27</v>
      </c>
      <c r="BD1993" s="8">
        <v>0.67830000000000001</v>
      </c>
      <c r="BE1993">
        <v>276.7543</v>
      </c>
      <c r="BF1993">
        <v>112542.15</v>
      </c>
      <c r="BG1993">
        <v>12584772.16</v>
      </c>
      <c r="BH1993">
        <v>24</v>
      </c>
      <c r="BI1993">
        <v>3180.93</v>
      </c>
      <c r="BJ1993" s="8">
        <v>-0.2475</v>
      </c>
      <c r="BK1993" s="8">
        <v>1.0607</v>
      </c>
      <c r="BL1993" t="s">
        <v>610</v>
      </c>
    </row>
    <row r="1994" spans="1:64" x14ac:dyDescent="0.45">
      <c r="A1994" t="s">
        <v>926</v>
      </c>
      <c r="B1994" t="s">
        <v>31</v>
      </c>
      <c r="C1994" s="7">
        <v>43936.583333333336</v>
      </c>
      <c r="D1994">
        <v>388.55</v>
      </c>
      <c r="E1994" s="7">
        <v>43937.388888888891</v>
      </c>
      <c r="F1994">
        <v>646.95000000000005</v>
      </c>
      <c r="G1994" s="8">
        <v>0.66500000000000004</v>
      </c>
      <c r="H1994">
        <v>67851.45</v>
      </c>
      <c r="I1994" s="8">
        <v>0.63839999999999997</v>
      </c>
      <c r="J1994">
        <v>273.54489999999998</v>
      </c>
      <c r="K1994">
        <v>106285.88</v>
      </c>
      <c r="L1994">
        <v>11403749.66</v>
      </c>
      <c r="M1994">
        <v>22</v>
      </c>
      <c r="N1994">
        <v>3084.16</v>
      </c>
      <c r="O1994" s="8">
        <v>-6.0400000000000002E-2</v>
      </c>
      <c r="P1994" s="8">
        <v>0.95599999999999996</v>
      </c>
      <c r="Q1994" t="s">
        <v>610</v>
      </c>
      <c r="S1994" s="2">
        <v>43936</v>
      </c>
      <c r="T1994" t="s">
        <v>926</v>
      </c>
      <c r="U1994">
        <v>388.55</v>
      </c>
      <c r="V1994">
        <v>646.95000000000005</v>
      </c>
      <c r="W1994">
        <f t="shared" si="354"/>
        <v>21864316.269034017</v>
      </c>
      <c r="X1994">
        <f t="shared" si="345"/>
        <v>54660.790672585041</v>
      </c>
      <c r="Y1994">
        <f t="shared" si="346"/>
        <v>150</v>
      </c>
      <c r="Z1994">
        <f t="shared" si="347"/>
        <v>37206.75</v>
      </c>
      <c r="AA1994" t="str">
        <f t="shared" si="348"/>
        <v/>
      </c>
      <c r="AB1994" s="9" t="str">
        <f>IFERROR(AA1994/MAX($A$3:AA1994)-1,"")</f>
        <v/>
      </c>
      <c r="AG1994" s="2">
        <f t="shared" si="355"/>
        <v>44514</v>
      </c>
      <c r="AH1994">
        <v>28406531.271943308</v>
      </c>
      <c r="AI1994" s="9">
        <f>AH1994/MAX($AH$2:AH1994)-1</f>
        <v>-6.8816351134256548E-3</v>
      </c>
      <c r="AJ1994" s="29">
        <f t="shared" si="349"/>
        <v>1</v>
      </c>
      <c r="AK1994" s="29">
        <f t="shared" si="350"/>
        <v>1</v>
      </c>
      <c r="AL1994" s="30">
        <f t="shared" si="353"/>
        <v>2</v>
      </c>
      <c r="AM1994" s="30">
        <f t="shared" si="351"/>
        <v>2369</v>
      </c>
      <c r="AN1994" s="31">
        <f t="shared" ca="1" si="352"/>
        <v>-6.8816351134256548E-3</v>
      </c>
      <c r="AV1994" t="s">
        <v>926</v>
      </c>
      <c r="AW1994" t="s">
        <v>31</v>
      </c>
      <c r="AX1994" s="7">
        <v>43936.583333333336</v>
      </c>
      <c r="AY1994">
        <v>388.55</v>
      </c>
      <c r="AZ1994" s="7">
        <v>43937.388888888891</v>
      </c>
      <c r="BA1994">
        <v>646.95000000000005</v>
      </c>
      <c r="BB1994" s="8">
        <v>0.66500000000000004</v>
      </c>
      <c r="BC1994">
        <v>67851.45</v>
      </c>
      <c r="BD1994" s="8">
        <v>0.63839999999999997</v>
      </c>
      <c r="BE1994">
        <v>273.54489999999998</v>
      </c>
      <c r="BF1994">
        <v>106285.88</v>
      </c>
      <c r="BG1994">
        <v>11403749.66</v>
      </c>
      <c r="BH1994">
        <v>22</v>
      </c>
      <c r="BI1994">
        <v>3084.16</v>
      </c>
      <c r="BJ1994" s="8">
        <v>-6.0400000000000002E-2</v>
      </c>
      <c r="BK1994" s="8">
        <v>0.95599999999999996</v>
      </c>
      <c r="BL1994" t="s">
        <v>610</v>
      </c>
    </row>
    <row r="1995" spans="1:64" x14ac:dyDescent="0.45">
      <c r="A1995" t="s">
        <v>926</v>
      </c>
      <c r="B1995" t="s">
        <v>31</v>
      </c>
      <c r="C1995" s="7">
        <v>43936.583333333336</v>
      </c>
      <c r="D1995">
        <v>388.55</v>
      </c>
      <c r="E1995" s="7">
        <v>43937.385416666664</v>
      </c>
      <c r="F1995">
        <v>615</v>
      </c>
      <c r="G1995" s="8">
        <v>0.58279999999999998</v>
      </c>
      <c r="H1995">
        <v>62697.54</v>
      </c>
      <c r="I1995" s="8">
        <v>0.55700000000000005</v>
      </c>
      <c r="J1995">
        <v>289.71039999999999</v>
      </c>
      <c r="K1995">
        <v>112566.99</v>
      </c>
      <c r="L1995">
        <v>12647469.699999999</v>
      </c>
      <c r="M1995">
        <v>21</v>
      </c>
      <c r="N1995">
        <v>2985.6</v>
      </c>
      <c r="O1995" s="8">
        <v>-6.0400000000000002E-2</v>
      </c>
      <c r="P1995" s="8">
        <v>0.95599999999999996</v>
      </c>
      <c r="Q1995" t="s">
        <v>610</v>
      </c>
      <c r="S1995" s="2">
        <v>43936</v>
      </c>
      <c r="T1995" t="s">
        <v>926</v>
      </c>
      <c r="U1995">
        <v>388.55</v>
      </c>
      <c r="V1995">
        <v>615</v>
      </c>
      <c r="W1995">
        <f t="shared" si="354"/>
        <v>21864316.269034017</v>
      </c>
      <c r="X1995">
        <f t="shared" si="345"/>
        <v>54660.790672585041</v>
      </c>
      <c r="Y1995">
        <f t="shared" si="346"/>
        <v>150</v>
      </c>
      <c r="Z1995">
        <f t="shared" si="347"/>
        <v>32462.175000000007</v>
      </c>
      <c r="AA1995">
        <f t="shared" si="348"/>
        <v>22008367.569034018</v>
      </c>
      <c r="AB1995" s="9">
        <f>IFERROR(AA1995/MAX($A$3:AA1995)-1,"")</f>
        <v>-1.8103054288055698E-2</v>
      </c>
      <c r="AG1995" s="2">
        <f t="shared" si="355"/>
        <v>44515</v>
      </c>
      <c r="AH1995">
        <v>28477660.93444331</v>
      </c>
      <c r="AI1995" s="9">
        <f>AH1995/MAX($AH$2:AH1995)-1</f>
        <v>-4.3948769295178991E-3</v>
      </c>
      <c r="AJ1995" s="29">
        <f t="shared" si="349"/>
        <v>1</v>
      </c>
      <c r="AK1995" s="29">
        <f t="shared" si="350"/>
        <v>1</v>
      </c>
      <c r="AL1995" s="30">
        <f t="shared" si="353"/>
        <v>2</v>
      </c>
      <c r="AM1995" s="30">
        <f t="shared" si="351"/>
        <v>2369</v>
      </c>
      <c r="AN1995" s="31">
        <f t="shared" ca="1" si="352"/>
        <v>-4.3948769295178991E-3</v>
      </c>
      <c r="AV1995" t="s">
        <v>926</v>
      </c>
      <c r="AW1995" t="s">
        <v>31</v>
      </c>
      <c r="AX1995" s="7">
        <v>43936.583333333336</v>
      </c>
      <c r="AY1995">
        <v>388.55</v>
      </c>
      <c r="AZ1995" s="7">
        <v>43937.385416666664</v>
      </c>
      <c r="BA1995">
        <v>615</v>
      </c>
      <c r="BB1995" s="8">
        <v>0.58279999999999998</v>
      </c>
      <c r="BC1995">
        <v>62697.54</v>
      </c>
      <c r="BD1995" s="8">
        <v>0.55700000000000005</v>
      </c>
      <c r="BE1995">
        <v>289.71039999999999</v>
      </c>
      <c r="BF1995">
        <v>112566.99</v>
      </c>
      <c r="BG1995">
        <v>12647469.699999999</v>
      </c>
      <c r="BH1995">
        <v>21</v>
      </c>
      <c r="BI1995">
        <v>2985.6</v>
      </c>
      <c r="BJ1995" s="8">
        <v>-6.0400000000000002E-2</v>
      </c>
      <c r="BK1995" s="8">
        <v>0.95599999999999996</v>
      </c>
      <c r="BL1995" t="s">
        <v>610</v>
      </c>
    </row>
    <row r="1996" spans="1:64" x14ac:dyDescent="0.45">
      <c r="A1996" t="s">
        <v>925</v>
      </c>
      <c r="B1996" t="s">
        <v>31</v>
      </c>
      <c r="C1996" s="7">
        <v>43937.513888888891</v>
      </c>
      <c r="D1996">
        <v>700</v>
      </c>
      <c r="E1996" s="7">
        <v>43938.388888888891</v>
      </c>
      <c r="F1996">
        <v>1247.75</v>
      </c>
      <c r="G1996" s="8">
        <v>0.78249999999999997</v>
      </c>
      <c r="H1996">
        <v>80764.37</v>
      </c>
      <c r="I1996" s="8">
        <v>0.75470000000000004</v>
      </c>
      <c r="J1996">
        <v>152.88390000000001</v>
      </c>
      <c r="K1996">
        <v>107018.75</v>
      </c>
      <c r="L1996">
        <v>11484514.029999999</v>
      </c>
      <c r="M1996">
        <v>42</v>
      </c>
      <c r="N1996">
        <v>1922.96</v>
      </c>
      <c r="O1996" s="8">
        <v>-0.32469999999999999</v>
      </c>
      <c r="P1996" s="8">
        <v>0.85709999999999997</v>
      </c>
      <c r="Q1996" t="s">
        <v>610</v>
      </c>
      <c r="S1996" s="2">
        <v>43937</v>
      </c>
      <c r="T1996" t="s">
        <v>925</v>
      </c>
      <c r="U1996">
        <v>700</v>
      </c>
      <c r="V1996">
        <v>1247.75</v>
      </c>
      <c r="W1996">
        <f t="shared" si="354"/>
        <v>22008367.569034018</v>
      </c>
      <c r="X1996">
        <f t="shared" si="345"/>
        <v>55020.918922585042</v>
      </c>
      <c r="Y1996">
        <f t="shared" si="346"/>
        <v>75</v>
      </c>
      <c r="Z1996">
        <f t="shared" si="347"/>
        <v>39620.4375</v>
      </c>
      <c r="AA1996">
        <f t="shared" si="348"/>
        <v>22047988.006534018</v>
      </c>
      <c r="AB1996" s="9">
        <f>IFERROR(AA1996/MAX($A$3:AA1996)-1,"")</f>
        <v>-1.6335399942634887E-2</v>
      </c>
      <c r="AG1996" s="2">
        <f t="shared" si="355"/>
        <v>44516</v>
      </c>
      <c r="AH1996">
        <v>28635022.05944331</v>
      </c>
      <c r="AI1996" s="9">
        <f>AH1996/MAX($AH$2:AH1996)-1</f>
        <v>0</v>
      </c>
      <c r="AJ1996" s="29">
        <f t="shared" si="349"/>
        <v>1</v>
      </c>
      <c r="AK1996" s="29">
        <f t="shared" si="350"/>
        <v>1</v>
      </c>
      <c r="AL1996" s="30">
        <f t="shared" si="353"/>
        <v>2</v>
      </c>
      <c r="AM1996" s="30">
        <f t="shared" si="351"/>
        <v>2369</v>
      </c>
      <c r="AN1996" s="31">
        <f t="shared" ca="1" si="352"/>
        <v>0</v>
      </c>
      <c r="AV1996" t="s">
        <v>925</v>
      </c>
      <c r="AW1996" t="s">
        <v>31</v>
      </c>
      <c r="AX1996" s="7">
        <v>43937.513888888891</v>
      </c>
      <c r="AY1996">
        <v>700</v>
      </c>
      <c r="AZ1996" s="7">
        <v>43938.388888888891</v>
      </c>
      <c r="BA1996">
        <v>1247.75</v>
      </c>
      <c r="BB1996" s="8">
        <v>0.78249999999999997</v>
      </c>
      <c r="BC1996">
        <v>80764.37</v>
      </c>
      <c r="BD1996" s="8">
        <v>0.75470000000000004</v>
      </c>
      <c r="BE1996">
        <v>152.88390000000001</v>
      </c>
      <c r="BF1996">
        <v>107018.75</v>
      </c>
      <c r="BG1996">
        <v>11484514.029999999</v>
      </c>
      <c r="BH1996">
        <v>42</v>
      </c>
      <c r="BI1996">
        <v>1922.96</v>
      </c>
      <c r="BJ1996" s="8">
        <v>-0.32469999999999999</v>
      </c>
      <c r="BK1996" s="8">
        <v>0.85709999999999997</v>
      </c>
      <c r="BL1996" t="s">
        <v>610</v>
      </c>
    </row>
    <row r="1997" spans="1:64" x14ac:dyDescent="0.45">
      <c r="A1997" t="s">
        <v>939</v>
      </c>
      <c r="B1997" t="s">
        <v>31</v>
      </c>
      <c r="C1997" s="7">
        <v>43938.447916666664</v>
      </c>
      <c r="D1997">
        <v>735</v>
      </c>
      <c r="E1997" s="7">
        <v>43941.385416666664</v>
      </c>
      <c r="F1997">
        <v>282.95</v>
      </c>
      <c r="G1997" s="8">
        <v>-0.61499999999999999</v>
      </c>
      <c r="H1997">
        <v>-71213.119999999995</v>
      </c>
      <c r="I1997" s="8">
        <v>-0.62890000000000001</v>
      </c>
      <c r="J1997">
        <v>154.06440000000001</v>
      </c>
      <c r="K1997">
        <v>113237.35</v>
      </c>
      <c r="L1997">
        <v>12576256.58</v>
      </c>
      <c r="M1997">
        <v>60</v>
      </c>
      <c r="N1997">
        <v>-1186.8900000000001</v>
      </c>
      <c r="O1997" s="8">
        <v>-0.61499999999999999</v>
      </c>
      <c r="P1997" s="8">
        <v>4.4900000000000002E-2</v>
      </c>
      <c r="Q1997" t="s">
        <v>610</v>
      </c>
      <c r="S1997" s="2">
        <v>43938</v>
      </c>
      <c r="T1997" t="s">
        <v>939</v>
      </c>
      <c r="U1997">
        <v>735</v>
      </c>
      <c r="V1997">
        <v>282.95</v>
      </c>
      <c r="W1997">
        <f t="shared" si="354"/>
        <v>22047988.006534018</v>
      </c>
      <c r="X1997">
        <f t="shared" si="345"/>
        <v>55119.970016335043</v>
      </c>
      <c r="Y1997">
        <f t="shared" si="346"/>
        <v>75</v>
      </c>
      <c r="Z1997">
        <f t="shared" si="347"/>
        <v>-34667.212500000001</v>
      </c>
      <c r="AA1997" t="str">
        <f t="shared" si="348"/>
        <v/>
      </c>
      <c r="AB1997" s="9" t="str">
        <f>IFERROR(AA1997/MAX($A$3:AA1997)-1,"")</f>
        <v/>
      </c>
      <c r="AG1997" s="2">
        <f t="shared" si="355"/>
        <v>44517</v>
      </c>
      <c r="AH1997">
        <v>28503379.571943309</v>
      </c>
      <c r="AI1997" s="9">
        <f>AH1997/MAX($AH$2:AH1997)-1</f>
        <v>-4.597254621516389E-3</v>
      </c>
      <c r="AJ1997" s="29">
        <f t="shared" si="349"/>
        <v>1</v>
      </c>
      <c r="AK1997" s="29">
        <f t="shared" si="350"/>
        <v>1</v>
      </c>
      <c r="AL1997" s="30">
        <f t="shared" si="353"/>
        <v>2</v>
      </c>
      <c r="AM1997" s="30">
        <f t="shared" si="351"/>
        <v>2369</v>
      </c>
      <c r="AN1997" s="31">
        <f t="shared" ca="1" si="352"/>
        <v>-4.597254621516389E-3</v>
      </c>
      <c r="AV1997" t="s">
        <v>939</v>
      </c>
      <c r="AW1997" t="s">
        <v>31</v>
      </c>
      <c r="AX1997" s="7">
        <v>43938.447916666664</v>
      </c>
      <c r="AY1997">
        <v>735</v>
      </c>
      <c r="AZ1997" s="7">
        <v>43941.385416666664</v>
      </c>
      <c r="BA1997">
        <v>282.95</v>
      </c>
      <c r="BB1997" s="8">
        <v>-0.61499999999999999</v>
      </c>
      <c r="BC1997">
        <v>-71213.119999999995</v>
      </c>
      <c r="BD1997" s="8">
        <v>-0.62890000000000001</v>
      </c>
      <c r="BE1997">
        <v>154.06440000000001</v>
      </c>
      <c r="BF1997">
        <v>113237.35</v>
      </c>
      <c r="BG1997">
        <v>12576256.58</v>
      </c>
      <c r="BH1997">
        <v>60</v>
      </c>
      <c r="BI1997">
        <v>-1186.8900000000001</v>
      </c>
      <c r="BJ1997" s="8">
        <v>-0.61499999999999999</v>
      </c>
      <c r="BK1997" s="8">
        <v>4.4900000000000002E-2</v>
      </c>
      <c r="BL1997" t="s">
        <v>610</v>
      </c>
    </row>
    <row r="1998" spans="1:64" x14ac:dyDescent="0.45">
      <c r="A1998" t="s">
        <v>950</v>
      </c>
      <c r="B1998" t="s">
        <v>31</v>
      </c>
      <c r="C1998" s="7">
        <v>43938.489583333336</v>
      </c>
      <c r="D1998">
        <v>644</v>
      </c>
      <c r="E1998" s="7">
        <v>43941.385416666664</v>
      </c>
      <c r="F1998">
        <v>257.25</v>
      </c>
      <c r="G1998" s="8">
        <v>-0.60050000000000003</v>
      </c>
      <c r="H1998">
        <v>-69544.210000000006</v>
      </c>
      <c r="I1998" s="8">
        <v>-0.61450000000000005</v>
      </c>
      <c r="J1998">
        <v>175.72210000000001</v>
      </c>
      <c r="K1998">
        <v>113165.02</v>
      </c>
      <c r="L1998">
        <v>12506712.369999999</v>
      </c>
      <c r="M1998">
        <v>48</v>
      </c>
      <c r="N1998">
        <v>-1448.84</v>
      </c>
      <c r="O1998" s="8">
        <v>-0.60050000000000003</v>
      </c>
      <c r="P1998" s="8">
        <v>0.11269999999999999</v>
      </c>
      <c r="Q1998" t="s">
        <v>610</v>
      </c>
      <c r="S1998" s="2">
        <v>43938</v>
      </c>
      <c r="T1998" t="s">
        <v>950</v>
      </c>
      <c r="U1998">
        <v>644</v>
      </c>
      <c r="V1998">
        <v>257.25</v>
      </c>
      <c r="W1998">
        <f t="shared" si="354"/>
        <v>22047988.006534018</v>
      </c>
      <c r="X1998">
        <f t="shared" si="345"/>
        <v>55119.970016335043</v>
      </c>
      <c r="Y1998">
        <f t="shared" si="346"/>
        <v>75</v>
      </c>
      <c r="Z1998">
        <f t="shared" si="347"/>
        <v>-29682.187500000004</v>
      </c>
      <c r="AA1998">
        <f t="shared" si="348"/>
        <v>21983638.606534019</v>
      </c>
      <c r="AB1998" s="9">
        <f>IFERROR(AA1998/MAX($A$3:AA1998)-1,"")</f>
        <v>-1.9206329788758247E-2</v>
      </c>
      <c r="AG1998" s="2">
        <f t="shared" si="355"/>
        <v>44518</v>
      </c>
      <c r="AH1998">
        <v>28376025.484443311</v>
      </c>
      <c r="AI1998" s="9">
        <f>AH1998/MAX($AH$2:AH1998)-1</f>
        <v>-9.0447485761439017E-3</v>
      </c>
      <c r="AJ1998" s="29">
        <f t="shared" si="349"/>
        <v>1</v>
      </c>
      <c r="AK1998" s="29">
        <f t="shared" si="350"/>
        <v>1</v>
      </c>
      <c r="AL1998" s="30">
        <f t="shared" si="353"/>
        <v>2</v>
      </c>
      <c r="AM1998" s="30">
        <f t="shared" si="351"/>
        <v>2369</v>
      </c>
      <c r="AN1998" s="31">
        <f t="shared" ca="1" si="352"/>
        <v>-9.0447485761439017E-3</v>
      </c>
      <c r="AV1998" t="s">
        <v>950</v>
      </c>
      <c r="AW1998" t="s">
        <v>31</v>
      </c>
      <c r="AX1998" s="7">
        <v>43938.489583333336</v>
      </c>
      <c r="AY1998">
        <v>644</v>
      </c>
      <c r="AZ1998" s="7">
        <v>43941.385416666664</v>
      </c>
      <c r="BA1998">
        <v>257.25</v>
      </c>
      <c r="BB1998" s="8">
        <v>-0.60050000000000003</v>
      </c>
      <c r="BC1998">
        <v>-69544.210000000006</v>
      </c>
      <c r="BD1998" s="8">
        <v>-0.61450000000000005</v>
      </c>
      <c r="BE1998">
        <v>175.72210000000001</v>
      </c>
      <c r="BF1998">
        <v>113165.02</v>
      </c>
      <c r="BG1998">
        <v>12506712.369999999</v>
      </c>
      <c r="BH1998">
        <v>48</v>
      </c>
      <c r="BI1998">
        <v>-1448.84</v>
      </c>
      <c r="BJ1998" s="8">
        <v>-0.60050000000000003</v>
      </c>
      <c r="BK1998" s="8">
        <v>0.11269999999999999</v>
      </c>
      <c r="BL1998" t="s">
        <v>610</v>
      </c>
    </row>
    <row r="1999" spans="1:64" x14ac:dyDescent="0.45">
      <c r="A1999" t="s">
        <v>976</v>
      </c>
      <c r="B1999" t="s">
        <v>31</v>
      </c>
      <c r="C1999" s="7">
        <v>43941.618055555555</v>
      </c>
      <c r="D1999">
        <v>613.15</v>
      </c>
      <c r="E1999" s="7">
        <v>43942.385416666664</v>
      </c>
      <c r="F1999">
        <v>931.95010000000002</v>
      </c>
      <c r="G1999" s="8">
        <v>0.51990000000000003</v>
      </c>
      <c r="H1999">
        <v>55674.7</v>
      </c>
      <c r="I1999" s="8">
        <v>0.49469999999999997</v>
      </c>
      <c r="J1999">
        <v>183.5335</v>
      </c>
      <c r="K1999">
        <v>112533.56</v>
      </c>
      <c r="L1999">
        <v>12562387.08</v>
      </c>
      <c r="M1999">
        <v>11</v>
      </c>
      <c r="N1999">
        <v>5061.34</v>
      </c>
      <c r="O1999" s="8">
        <v>-0.1575</v>
      </c>
      <c r="P1999" s="8">
        <v>0.51990000000000003</v>
      </c>
      <c r="Q1999" t="s">
        <v>610</v>
      </c>
      <c r="S1999" s="2">
        <v>43941</v>
      </c>
      <c r="T1999" t="s">
        <v>976</v>
      </c>
      <c r="U1999">
        <v>613.15</v>
      </c>
      <c r="V1999">
        <v>931.95010000000002</v>
      </c>
      <c r="W1999">
        <f t="shared" si="354"/>
        <v>21983638.606534019</v>
      </c>
      <c r="X1999">
        <f t="shared" si="345"/>
        <v>54959.096516335048</v>
      </c>
      <c r="Y1999">
        <f t="shared" si="346"/>
        <v>100</v>
      </c>
      <c r="Z1999">
        <f t="shared" si="347"/>
        <v>30334.909900000002</v>
      </c>
      <c r="AA1999" t="str">
        <f t="shared" si="348"/>
        <v/>
      </c>
      <c r="AB1999" s="9" t="str">
        <f>IFERROR(AA1999/MAX($A$3:AA1999)-1,"")</f>
        <v/>
      </c>
      <c r="AG1999" s="2">
        <f t="shared" si="355"/>
        <v>44519</v>
      </c>
      <c r="AH1999">
        <v>28376025.484443311</v>
      </c>
      <c r="AI1999" s="9">
        <f>AH1999/MAX($AH$2:AH1999)-1</f>
        <v>-9.0447485761439017E-3</v>
      </c>
      <c r="AJ1999" s="29">
        <f t="shared" si="349"/>
        <v>1</v>
      </c>
      <c r="AK1999" s="29">
        <f t="shared" si="350"/>
        <v>1</v>
      </c>
      <c r="AL1999" s="30">
        <f t="shared" si="353"/>
        <v>2</v>
      </c>
      <c r="AM1999" s="30">
        <f t="shared" si="351"/>
        <v>2369</v>
      </c>
      <c r="AN1999" s="31">
        <f t="shared" ca="1" si="352"/>
        <v>-9.0447485761439017E-3</v>
      </c>
      <c r="AV1999" t="s">
        <v>976</v>
      </c>
      <c r="AW1999" t="s">
        <v>31</v>
      </c>
      <c r="AX1999" s="7">
        <v>43941.618055555555</v>
      </c>
      <c r="AY1999">
        <v>613.15</v>
      </c>
      <c r="AZ1999" s="7">
        <v>43942.385416666664</v>
      </c>
      <c r="BA1999">
        <v>931.95010000000002</v>
      </c>
      <c r="BB1999" s="8">
        <v>0.51990000000000003</v>
      </c>
      <c r="BC1999">
        <v>55674.7</v>
      </c>
      <c r="BD1999" s="8">
        <v>0.49469999999999997</v>
      </c>
      <c r="BE1999">
        <v>183.5335</v>
      </c>
      <c r="BF1999">
        <v>112533.56</v>
      </c>
      <c r="BG1999">
        <v>12562387.08</v>
      </c>
      <c r="BH1999">
        <v>11</v>
      </c>
      <c r="BI1999">
        <v>5061.34</v>
      </c>
      <c r="BJ1999" s="8">
        <v>-0.1575</v>
      </c>
      <c r="BK1999" s="8">
        <v>0.51990000000000003</v>
      </c>
      <c r="BL1999" t="s">
        <v>610</v>
      </c>
    </row>
    <row r="2000" spans="1:64" x14ac:dyDescent="0.45">
      <c r="A2000" t="s">
        <v>969</v>
      </c>
      <c r="B2000" t="s">
        <v>31</v>
      </c>
      <c r="C2000" s="7">
        <v>43941.621527777781</v>
      </c>
      <c r="D2000">
        <v>644.45000000000005</v>
      </c>
      <c r="E2000" s="7">
        <v>43942.385416666664</v>
      </c>
      <c r="F2000">
        <v>1003.9</v>
      </c>
      <c r="G2000" s="8">
        <v>0.55779999999999996</v>
      </c>
      <c r="H2000">
        <v>59882.66</v>
      </c>
      <c r="I2000" s="8">
        <v>0.53220000000000001</v>
      </c>
      <c r="J2000">
        <v>174.60210000000001</v>
      </c>
      <c r="K2000">
        <v>112522.31</v>
      </c>
      <c r="L2000">
        <v>12622269.74</v>
      </c>
      <c r="M2000">
        <v>10</v>
      </c>
      <c r="N2000">
        <v>5988.27</v>
      </c>
      <c r="O2000" s="8">
        <v>-8.1299999999999997E-2</v>
      </c>
      <c r="P2000" s="8">
        <v>0.8579</v>
      </c>
      <c r="Q2000" t="s">
        <v>610</v>
      </c>
      <c r="S2000" s="2">
        <v>43941</v>
      </c>
      <c r="T2000" t="s">
        <v>969</v>
      </c>
      <c r="U2000">
        <v>644.45000000000005</v>
      </c>
      <c r="V2000">
        <v>1003.9</v>
      </c>
      <c r="W2000">
        <f t="shared" si="354"/>
        <v>21983638.606534019</v>
      </c>
      <c r="X2000">
        <f t="shared" si="345"/>
        <v>54959.096516335048</v>
      </c>
      <c r="Y2000">
        <f t="shared" si="346"/>
        <v>75</v>
      </c>
      <c r="Z2000">
        <f t="shared" si="347"/>
        <v>25722.487499999992</v>
      </c>
      <c r="AA2000">
        <f t="shared" si="348"/>
        <v>22039696.003934018</v>
      </c>
      <c r="AB2000" s="9">
        <f>IFERROR(AA2000/MAX($A$3:AA2000)-1,"")</f>
        <v>-1.6705345237361335E-2</v>
      </c>
      <c r="AG2000" s="2">
        <f t="shared" si="355"/>
        <v>44520</v>
      </c>
      <c r="AH2000">
        <v>28376025.484443311</v>
      </c>
      <c r="AI2000" s="9">
        <f>AH2000/MAX($AH$2:AH2000)-1</f>
        <v>-9.0447485761439017E-3</v>
      </c>
      <c r="AJ2000" s="29">
        <f t="shared" si="349"/>
        <v>1</v>
      </c>
      <c r="AK2000" s="29">
        <f t="shared" si="350"/>
        <v>1</v>
      </c>
      <c r="AL2000" s="30">
        <f t="shared" si="353"/>
        <v>2</v>
      </c>
      <c r="AM2000" s="30">
        <f t="shared" si="351"/>
        <v>2369</v>
      </c>
      <c r="AN2000" s="31">
        <f t="shared" ca="1" si="352"/>
        <v>-9.0447485761439017E-3</v>
      </c>
      <c r="AV2000" t="s">
        <v>969</v>
      </c>
      <c r="AW2000" t="s">
        <v>31</v>
      </c>
      <c r="AX2000" s="7">
        <v>43941.621527777781</v>
      </c>
      <c r="AY2000">
        <v>644.45000000000005</v>
      </c>
      <c r="AZ2000" s="7">
        <v>43942.385416666664</v>
      </c>
      <c r="BA2000">
        <v>1003.9</v>
      </c>
      <c r="BB2000" s="8">
        <v>0.55779999999999996</v>
      </c>
      <c r="BC2000">
        <v>59882.66</v>
      </c>
      <c r="BD2000" s="8">
        <v>0.53220000000000001</v>
      </c>
      <c r="BE2000">
        <v>174.60210000000001</v>
      </c>
      <c r="BF2000">
        <v>112522.31</v>
      </c>
      <c r="BG2000">
        <v>12622269.74</v>
      </c>
      <c r="BH2000">
        <v>10</v>
      </c>
      <c r="BI2000">
        <v>5988.27</v>
      </c>
      <c r="BJ2000" s="8">
        <v>-8.1299999999999997E-2</v>
      </c>
      <c r="BK2000" s="8">
        <v>0.8579</v>
      </c>
      <c r="BL2000" t="s">
        <v>610</v>
      </c>
    </row>
    <row r="2001" spans="1:64" x14ac:dyDescent="0.45">
      <c r="A2001" t="s">
        <v>943</v>
      </c>
      <c r="B2001" t="s">
        <v>31</v>
      </c>
      <c r="C2001" s="7">
        <v>43942.520833333336</v>
      </c>
      <c r="D2001">
        <v>521</v>
      </c>
      <c r="E2001" s="7">
        <v>43943.388888888891</v>
      </c>
      <c r="F2001">
        <v>522</v>
      </c>
      <c r="G2001" s="8">
        <v>1.9E-3</v>
      </c>
      <c r="H2001">
        <v>-1944.33</v>
      </c>
      <c r="I2001" s="8">
        <v>-1.8100000000000002E-2</v>
      </c>
      <c r="J2001">
        <v>206.18530000000001</v>
      </c>
      <c r="K2001">
        <v>107422.57</v>
      </c>
      <c r="L2001">
        <v>11482569.699999999</v>
      </c>
      <c r="M2001">
        <v>40</v>
      </c>
      <c r="N2001">
        <v>-48.61</v>
      </c>
      <c r="O2001" s="8">
        <v>-0.22520000000000001</v>
      </c>
      <c r="P2001" s="8">
        <v>0.43569999999999998</v>
      </c>
      <c r="Q2001" t="s">
        <v>610</v>
      </c>
      <c r="S2001" s="2">
        <v>43942</v>
      </c>
      <c r="T2001" t="s">
        <v>943</v>
      </c>
      <c r="U2001">
        <v>521</v>
      </c>
      <c r="V2001">
        <v>522</v>
      </c>
      <c r="W2001">
        <f t="shared" si="354"/>
        <v>22039696.003934018</v>
      </c>
      <c r="X2001">
        <f t="shared" si="345"/>
        <v>55099.240009835048</v>
      </c>
      <c r="Y2001">
        <f t="shared" si="346"/>
        <v>100</v>
      </c>
      <c r="Z2001">
        <f t="shared" si="347"/>
        <v>-943.00000000000637</v>
      </c>
      <c r="AA2001" t="str">
        <f t="shared" si="348"/>
        <v/>
      </c>
      <c r="AB2001" s="9" t="str">
        <f>IFERROR(AA2001/MAX($A$3:AA2001)-1,"")</f>
        <v/>
      </c>
      <c r="AG2001" s="2">
        <f t="shared" si="355"/>
        <v>44521</v>
      </c>
      <c r="AH2001">
        <v>28376025.484443311</v>
      </c>
      <c r="AI2001" s="9">
        <f>AH2001/MAX($AH$2:AH2001)-1</f>
        <v>-9.0447485761439017E-3</v>
      </c>
      <c r="AJ2001" s="29">
        <f t="shared" si="349"/>
        <v>1</v>
      </c>
      <c r="AK2001" s="29">
        <f t="shared" si="350"/>
        <v>1</v>
      </c>
      <c r="AL2001" s="30">
        <f t="shared" si="353"/>
        <v>2</v>
      </c>
      <c r="AM2001" s="30">
        <f t="shared" si="351"/>
        <v>2369</v>
      </c>
      <c r="AN2001" s="31">
        <f t="shared" ca="1" si="352"/>
        <v>-9.0447485761439017E-3</v>
      </c>
      <c r="AV2001" t="s">
        <v>943</v>
      </c>
      <c r="AW2001" t="s">
        <v>31</v>
      </c>
      <c r="AX2001" s="7">
        <v>43942.520833333336</v>
      </c>
      <c r="AY2001">
        <v>521</v>
      </c>
      <c r="AZ2001" s="7">
        <v>43943.388888888891</v>
      </c>
      <c r="BA2001">
        <v>522</v>
      </c>
      <c r="BB2001" s="8">
        <v>1.9E-3</v>
      </c>
      <c r="BC2001">
        <v>-1944.33</v>
      </c>
      <c r="BD2001" s="8">
        <v>-1.8100000000000002E-2</v>
      </c>
      <c r="BE2001">
        <v>206.18530000000001</v>
      </c>
      <c r="BF2001">
        <v>107422.57</v>
      </c>
      <c r="BG2001">
        <v>11482569.699999999</v>
      </c>
      <c r="BH2001">
        <v>40</v>
      </c>
      <c r="BI2001">
        <v>-48.61</v>
      </c>
      <c r="BJ2001" s="8">
        <v>-0.22520000000000001</v>
      </c>
      <c r="BK2001" s="8">
        <v>0.43569999999999998</v>
      </c>
      <c r="BL2001" t="s">
        <v>610</v>
      </c>
    </row>
    <row r="2002" spans="1:64" x14ac:dyDescent="0.45">
      <c r="A2002" t="s">
        <v>943</v>
      </c>
      <c r="B2002" t="s">
        <v>31</v>
      </c>
      <c r="C2002" s="7">
        <v>43942.520833333336</v>
      </c>
      <c r="D2002">
        <v>521</v>
      </c>
      <c r="E2002" s="7">
        <v>43943.385416666664</v>
      </c>
      <c r="F2002">
        <v>472.25</v>
      </c>
      <c r="G2002" s="8">
        <v>-9.3600000000000003E-2</v>
      </c>
      <c r="H2002">
        <v>-12740.22</v>
      </c>
      <c r="I2002" s="8">
        <v>-0.11260000000000001</v>
      </c>
      <c r="J2002">
        <v>217.10429999999999</v>
      </c>
      <c r="K2002">
        <v>113111.34</v>
      </c>
      <c r="L2002">
        <v>12609529.52</v>
      </c>
      <c r="M2002">
        <v>39</v>
      </c>
      <c r="N2002">
        <v>-326.67</v>
      </c>
      <c r="O2002" s="8">
        <v>-0.22520000000000001</v>
      </c>
      <c r="P2002" s="8">
        <v>0.43569999999999998</v>
      </c>
      <c r="Q2002" t="s">
        <v>610</v>
      </c>
      <c r="S2002" s="2">
        <v>43942</v>
      </c>
      <c r="T2002" t="s">
        <v>943</v>
      </c>
      <c r="U2002">
        <v>521</v>
      </c>
      <c r="V2002">
        <v>472.25</v>
      </c>
      <c r="W2002">
        <f t="shared" si="354"/>
        <v>22039696.003934018</v>
      </c>
      <c r="X2002">
        <f t="shared" si="345"/>
        <v>55099.240009835048</v>
      </c>
      <c r="Y2002">
        <f t="shared" si="346"/>
        <v>100</v>
      </c>
      <c r="Z2002">
        <f t="shared" si="347"/>
        <v>-5868.2500000000064</v>
      </c>
      <c r="AA2002" t="str">
        <f t="shared" si="348"/>
        <v/>
      </c>
      <c r="AB2002" s="9" t="str">
        <f>IFERROR(AA2002/MAX($A$3:AA2002)-1,"")</f>
        <v/>
      </c>
      <c r="AG2002" s="2">
        <f t="shared" si="355"/>
        <v>44522</v>
      </c>
      <c r="AH2002">
        <v>28921467.459443312</v>
      </c>
      <c r="AI2002" s="9">
        <f>AH2002/MAX($AH$2:AH2002)-1</f>
        <v>0</v>
      </c>
      <c r="AJ2002" s="29">
        <f t="shared" si="349"/>
        <v>1</v>
      </c>
      <c r="AK2002" s="29">
        <f t="shared" si="350"/>
        <v>1</v>
      </c>
      <c r="AL2002" s="30">
        <f t="shared" si="353"/>
        <v>2</v>
      </c>
      <c r="AM2002" s="30">
        <f t="shared" si="351"/>
        <v>2369</v>
      </c>
      <c r="AN2002" s="31">
        <f t="shared" ca="1" si="352"/>
        <v>0</v>
      </c>
      <c r="AV2002" t="s">
        <v>943</v>
      </c>
      <c r="AW2002" t="s">
        <v>31</v>
      </c>
      <c r="AX2002" s="7">
        <v>43942.520833333336</v>
      </c>
      <c r="AY2002">
        <v>521</v>
      </c>
      <c r="AZ2002" s="7">
        <v>43943.385416666664</v>
      </c>
      <c r="BA2002">
        <v>472.25</v>
      </c>
      <c r="BB2002" s="8">
        <v>-9.3600000000000003E-2</v>
      </c>
      <c r="BC2002">
        <v>-12740.22</v>
      </c>
      <c r="BD2002" s="8">
        <v>-0.11260000000000001</v>
      </c>
      <c r="BE2002">
        <v>217.10429999999999</v>
      </c>
      <c r="BF2002">
        <v>113111.34</v>
      </c>
      <c r="BG2002">
        <v>12609529.52</v>
      </c>
      <c r="BH2002">
        <v>39</v>
      </c>
      <c r="BI2002">
        <v>-326.67</v>
      </c>
      <c r="BJ2002" s="8">
        <v>-0.22520000000000001</v>
      </c>
      <c r="BK2002" s="8">
        <v>0.43569999999999998</v>
      </c>
      <c r="BL2002" t="s">
        <v>610</v>
      </c>
    </row>
    <row r="2003" spans="1:64" x14ac:dyDescent="0.45">
      <c r="A2003" t="s">
        <v>926</v>
      </c>
      <c r="B2003" t="s">
        <v>31</v>
      </c>
      <c r="C2003" s="7">
        <v>43942.534722222219</v>
      </c>
      <c r="D2003">
        <v>491.55</v>
      </c>
      <c r="E2003" s="7">
        <v>43943.388888888891</v>
      </c>
      <c r="F2003">
        <v>458</v>
      </c>
      <c r="G2003" s="8">
        <v>-6.83E-2</v>
      </c>
      <c r="H2003">
        <v>-9408.08</v>
      </c>
      <c r="I2003" s="8">
        <v>-8.7599999999999997E-2</v>
      </c>
      <c r="J2003">
        <v>218.56120000000001</v>
      </c>
      <c r="K2003">
        <v>107433.77</v>
      </c>
      <c r="L2003">
        <v>11473161.619999999</v>
      </c>
      <c r="M2003">
        <v>36</v>
      </c>
      <c r="N2003">
        <v>-261.33999999999997</v>
      </c>
      <c r="O2003" s="8">
        <v>-0.2752</v>
      </c>
      <c r="P2003" s="8">
        <v>0.14940000000000001</v>
      </c>
      <c r="Q2003" t="s">
        <v>610</v>
      </c>
      <c r="S2003" s="2">
        <v>43942</v>
      </c>
      <c r="T2003" t="s">
        <v>926</v>
      </c>
      <c r="U2003">
        <v>491.55</v>
      </c>
      <c r="V2003">
        <v>458</v>
      </c>
      <c r="W2003">
        <f t="shared" si="354"/>
        <v>22039696.003934018</v>
      </c>
      <c r="X2003">
        <f t="shared" si="345"/>
        <v>55099.240009835048</v>
      </c>
      <c r="Y2003">
        <f t="shared" si="346"/>
        <v>100</v>
      </c>
      <c r="Z2003">
        <f t="shared" si="347"/>
        <v>-4304.55</v>
      </c>
      <c r="AA2003" t="str">
        <f t="shared" si="348"/>
        <v/>
      </c>
      <c r="AB2003" s="9" t="str">
        <f>IFERROR(AA2003/MAX($A$3:AA2003)-1,"")</f>
        <v/>
      </c>
      <c r="AG2003" s="2">
        <f t="shared" si="355"/>
        <v>44523</v>
      </c>
      <c r="AH2003">
        <v>28942413.934443314</v>
      </c>
      <c r="AI2003" s="9">
        <f>AH2003/MAX($AH$2:AH2003)-1</f>
        <v>0</v>
      </c>
      <c r="AJ2003" s="29">
        <f t="shared" si="349"/>
        <v>1</v>
      </c>
      <c r="AK2003" s="29">
        <f t="shared" si="350"/>
        <v>1</v>
      </c>
      <c r="AL2003" s="30">
        <f t="shared" si="353"/>
        <v>2</v>
      </c>
      <c r="AM2003" s="30">
        <f t="shared" si="351"/>
        <v>2369</v>
      </c>
      <c r="AN2003" s="31">
        <f t="shared" ca="1" si="352"/>
        <v>0</v>
      </c>
      <c r="AV2003" t="s">
        <v>926</v>
      </c>
      <c r="AW2003" t="s">
        <v>31</v>
      </c>
      <c r="AX2003" s="7">
        <v>43942.534722222219</v>
      </c>
      <c r="AY2003">
        <v>491.55</v>
      </c>
      <c r="AZ2003" s="7">
        <v>43943.388888888891</v>
      </c>
      <c r="BA2003">
        <v>458</v>
      </c>
      <c r="BB2003" s="8">
        <v>-6.83E-2</v>
      </c>
      <c r="BC2003">
        <v>-9408.08</v>
      </c>
      <c r="BD2003" s="8">
        <v>-8.7599999999999997E-2</v>
      </c>
      <c r="BE2003">
        <v>218.56120000000001</v>
      </c>
      <c r="BF2003">
        <v>107433.77</v>
      </c>
      <c r="BG2003">
        <v>11473161.619999999</v>
      </c>
      <c r="BH2003">
        <v>36</v>
      </c>
      <c r="BI2003">
        <v>-261.33999999999997</v>
      </c>
      <c r="BJ2003" s="8">
        <v>-0.2752</v>
      </c>
      <c r="BK2003" s="8">
        <v>0.14940000000000001</v>
      </c>
      <c r="BL2003" t="s">
        <v>610</v>
      </c>
    </row>
    <row r="2004" spans="1:64" x14ac:dyDescent="0.45">
      <c r="A2004" t="s">
        <v>926</v>
      </c>
      <c r="B2004" t="s">
        <v>31</v>
      </c>
      <c r="C2004" s="7">
        <v>43942.534722222219</v>
      </c>
      <c r="D2004">
        <v>491.55</v>
      </c>
      <c r="E2004" s="7">
        <v>43943.385416666664</v>
      </c>
      <c r="F2004">
        <v>415.8</v>
      </c>
      <c r="G2004" s="8">
        <v>-0.15409999999999999</v>
      </c>
      <c r="H2004">
        <v>-19520.91</v>
      </c>
      <c r="I2004" s="8">
        <v>-0.1726</v>
      </c>
      <c r="J2004">
        <v>230.13560000000001</v>
      </c>
      <c r="K2004">
        <v>113123.15</v>
      </c>
      <c r="L2004">
        <v>12590008.609999999</v>
      </c>
      <c r="M2004">
        <v>35</v>
      </c>
      <c r="N2004">
        <v>-557.74</v>
      </c>
      <c r="O2004" s="8">
        <v>-0.2752</v>
      </c>
      <c r="P2004" s="8">
        <v>0.14940000000000001</v>
      </c>
      <c r="Q2004" t="s">
        <v>610</v>
      </c>
      <c r="S2004" s="2">
        <v>43942</v>
      </c>
      <c r="T2004" t="s">
        <v>926</v>
      </c>
      <c r="U2004">
        <v>491.55</v>
      </c>
      <c r="V2004">
        <v>415.8</v>
      </c>
      <c r="W2004">
        <f t="shared" si="354"/>
        <v>22039696.003934018</v>
      </c>
      <c r="X2004">
        <f t="shared" si="345"/>
        <v>55099.240009835048</v>
      </c>
      <c r="Y2004">
        <f t="shared" si="346"/>
        <v>100</v>
      </c>
      <c r="Z2004">
        <f t="shared" si="347"/>
        <v>-8482.3500000000022</v>
      </c>
      <c r="AA2004">
        <f t="shared" si="348"/>
        <v>22020097.85393402</v>
      </c>
      <c r="AB2004" s="9">
        <f>IFERROR(AA2004/MAX($A$3:AA2004)-1,"")</f>
        <v>-1.7579711024203193E-2</v>
      </c>
      <c r="AG2004" s="2">
        <f t="shared" si="355"/>
        <v>44524</v>
      </c>
      <c r="AH2004">
        <v>28717833.609443314</v>
      </c>
      <c r="AI2004" s="9">
        <f>AH2004/MAX($AH$2:AH2004)-1</f>
        <v>-7.7595574960916958E-3</v>
      </c>
      <c r="AJ2004" s="29">
        <f t="shared" si="349"/>
        <v>1</v>
      </c>
      <c r="AK2004" s="29">
        <f t="shared" si="350"/>
        <v>1</v>
      </c>
      <c r="AL2004" s="30">
        <f t="shared" si="353"/>
        <v>2</v>
      </c>
      <c r="AM2004" s="30">
        <f t="shared" si="351"/>
        <v>2369</v>
      </c>
      <c r="AN2004" s="31">
        <f t="shared" ca="1" si="352"/>
        <v>-7.7595574960916958E-3</v>
      </c>
      <c r="AV2004" t="s">
        <v>926</v>
      </c>
      <c r="AW2004" t="s">
        <v>31</v>
      </c>
      <c r="AX2004" s="7">
        <v>43942.534722222219</v>
      </c>
      <c r="AY2004">
        <v>491.55</v>
      </c>
      <c r="AZ2004" s="7">
        <v>43943.385416666664</v>
      </c>
      <c r="BA2004">
        <v>415.8</v>
      </c>
      <c r="BB2004" s="8">
        <v>-0.15409999999999999</v>
      </c>
      <c r="BC2004">
        <v>-19520.91</v>
      </c>
      <c r="BD2004" s="8">
        <v>-0.1726</v>
      </c>
      <c r="BE2004">
        <v>230.13560000000001</v>
      </c>
      <c r="BF2004">
        <v>113123.15</v>
      </c>
      <c r="BG2004">
        <v>12590008.609999999</v>
      </c>
      <c r="BH2004">
        <v>35</v>
      </c>
      <c r="BI2004">
        <v>-557.74</v>
      </c>
      <c r="BJ2004" s="8">
        <v>-0.2752</v>
      </c>
      <c r="BK2004" s="8">
        <v>0.14940000000000001</v>
      </c>
      <c r="BL2004" t="s">
        <v>610</v>
      </c>
    </row>
    <row r="2005" spans="1:64" x14ac:dyDescent="0.45">
      <c r="A2005" t="s">
        <v>929</v>
      </c>
      <c r="B2005" t="s">
        <v>31</v>
      </c>
      <c r="C2005" s="7">
        <v>43943.611111111109</v>
      </c>
      <c r="D2005">
        <v>323.64999999999998</v>
      </c>
      <c r="E2005" s="7">
        <v>43944.385416666664</v>
      </c>
      <c r="F2005">
        <v>216.9</v>
      </c>
      <c r="G2005" s="8">
        <v>-0.32979999999999998</v>
      </c>
      <c r="H2005">
        <v>-39140.949999999997</v>
      </c>
      <c r="I2005" s="8">
        <v>-0.34649999999999997</v>
      </c>
      <c r="J2005">
        <v>348.98829999999998</v>
      </c>
      <c r="K2005">
        <v>112950.05</v>
      </c>
      <c r="L2005">
        <v>12550867.66</v>
      </c>
      <c r="M2005">
        <v>13</v>
      </c>
      <c r="N2005">
        <v>-3010.84</v>
      </c>
      <c r="O2005" s="8">
        <v>-0.32979999999999998</v>
      </c>
      <c r="P2005" s="8">
        <v>0.15820000000000001</v>
      </c>
      <c r="Q2005" t="s">
        <v>610</v>
      </c>
      <c r="S2005" s="2">
        <v>43943</v>
      </c>
      <c r="T2005" t="s">
        <v>929</v>
      </c>
      <c r="U2005">
        <v>323.64999999999998</v>
      </c>
      <c r="V2005">
        <v>216.9</v>
      </c>
      <c r="W2005">
        <f t="shared" si="354"/>
        <v>22020097.85393402</v>
      </c>
      <c r="X2005">
        <f t="shared" si="345"/>
        <v>55050.24463483505</v>
      </c>
      <c r="Y2005">
        <f t="shared" si="346"/>
        <v>175</v>
      </c>
      <c r="Z2005">
        <f t="shared" si="347"/>
        <v>-19627.212499999994</v>
      </c>
      <c r="AA2005" t="str">
        <f t="shared" si="348"/>
        <v/>
      </c>
      <c r="AB2005" s="9" t="str">
        <f>IFERROR(AA2005/MAX($A$3:AA2005)-1,"")</f>
        <v/>
      </c>
      <c r="AG2005" s="2">
        <f t="shared" si="355"/>
        <v>44525</v>
      </c>
      <c r="AH2005">
        <v>28574982.871943314</v>
      </c>
      <c r="AI2005" s="9">
        <f>AH2005/MAX($AH$2:AH2005)-1</f>
        <v>-1.2695245922895615E-2</v>
      </c>
      <c r="AJ2005" s="29">
        <f t="shared" si="349"/>
        <v>1</v>
      </c>
      <c r="AK2005" s="29">
        <f t="shared" si="350"/>
        <v>1</v>
      </c>
      <c r="AL2005" s="30">
        <f t="shared" si="353"/>
        <v>2</v>
      </c>
      <c r="AM2005" s="30">
        <f t="shared" si="351"/>
        <v>2369</v>
      </c>
      <c r="AN2005" s="31">
        <f t="shared" ca="1" si="352"/>
        <v>-1.2695245922895615E-2</v>
      </c>
      <c r="AV2005" t="s">
        <v>929</v>
      </c>
      <c r="AW2005" t="s">
        <v>31</v>
      </c>
      <c r="AX2005" s="7">
        <v>43943.611111111109</v>
      </c>
      <c r="AY2005">
        <v>323.64999999999998</v>
      </c>
      <c r="AZ2005" s="7">
        <v>43944.385416666664</v>
      </c>
      <c r="BA2005">
        <v>216.9</v>
      </c>
      <c r="BB2005" s="8">
        <v>-0.32979999999999998</v>
      </c>
      <c r="BC2005">
        <v>-39140.949999999997</v>
      </c>
      <c r="BD2005" s="8">
        <v>-0.34649999999999997</v>
      </c>
      <c r="BE2005">
        <v>348.98829999999998</v>
      </c>
      <c r="BF2005">
        <v>112950.05</v>
      </c>
      <c r="BG2005">
        <v>12550867.66</v>
      </c>
      <c r="BH2005">
        <v>13</v>
      </c>
      <c r="BI2005">
        <v>-3010.84</v>
      </c>
      <c r="BJ2005" s="8">
        <v>-0.32979999999999998</v>
      </c>
      <c r="BK2005" s="8">
        <v>0.15820000000000001</v>
      </c>
      <c r="BL2005" t="s">
        <v>610</v>
      </c>
    </row>
    <row r="2006" spans="1:64" x14ac:dyDescent="0.45">
      <c r="A2006" t="s">
        <v>1251</v>
      </c>
      <c r="B2006" t="s">
        <v>31</v>
      </c>
      <c r="C2006" s="7">
        <v>43943.614583333336</v>
      </c>
      <c r="D2006">
        <v>305.5</v>
      </c>
      <c r="E2006" s="7">
        <v>43944.388888888891</v>
      </c>
      <c r="F2006">
        <v>179.25</v>
      </c>
      <c r="G2006" s="8">
        <v>-0.4133</v>
      </c>
      <c r="H2006">
        <v>-46073.29</v>
      </c>
      <c r="I2006" s="8">
        <v>-0.42909999999999998</v>
      </c>
      <c r="J2006">
        <v>351.44290000000001</v>
      </c>
      <c r="K2006">
        <v>107365.8</v>
      </c>
      <c r="L2006">
        <v>11427088.34</v>
      </c>
      <c r="M2006">
        <v>13</v>
      </c>
      <c r="N2006">
        <v>-3544.1</v>
      </c>
      <c r="O2006" s="8">
        <v>-0.6663</v>
      </c>
      <c r="P2006" s="8">
        <v>4.5699999999999998E-2</v>
      </c>
      <c r="Q2006" t="s">
        <v>610</v>
      </c>
      <c r="S2006" s="2">
        <v>43943</v>
      </c>
      <c r="T2006" t="s">
        <v>1251</v>
      </c>
      <c r="U2006">
        <v>305.5</v>
      </c>
      <c r="V2006">
        <v>179.25</v>
      </c>
      <c r="W2006">
        <f t="shared" si="354"/>
        <v>22020097.85393402</v>
      </c>
      <c r="X2006">
        <f t="shared" si="345"/>
        <v>55050.24463483505</v>
      </c>
      <c r="Y2006">
        <f t="shared" si="346"/>
        <v>175</v>
      </c>
      <c r="Z2006">
        <f t="shared" si="347"/>
        <v>-22942.0625</v>
      </c>
      <c r="AA2006" t="str">
        <f t="shared" si="348"/>
        <v/>
      </c>
      <c r="AB2006" s="9" t="str">
        <f>IFERROR(AA2006/MAX($A$3:AA2006)-1,"")</f>
        <v/>
      </c>
      <c r="AG2006" s="2">
        <f t="shared" si="355"/>
        <v>44526</v>
      </c>
      <c r="AH2006">
        <v>29041108.759443313</v>
      </c>
      <c r="AI2006" s="9">
        <f>AH2006/MAX($AH$2:AH2006)-1</f>
        <v>0</v>
      </c>
      <c r="AJ2006" s="29">
        <f t="shared" si="349"/>
        <v>1</v>
      </c>
      <c r="AK2006" s="29">
        <f t="shared" si="350"/>
        <v>1</v>
      </c>
      <c r="AL2006" s="30">
        <f t="shared" si="353"/>
        <v>2</v>
      </c>
      <c r="AM2006" s="30">
        <f t="shared" si="351"/>
        <v>2369</v>
      </c>
      <c r="AN2006" s="31">
        <f t="shared" ca="1" si="352"/>
        <v>0</v>
      </c>
      <c r="AV2006" t="s">
        <v>1251</v>
      </c>
      <c r="AW2006" t="s">
        <v>31</v>
      </c>
      <c r="AX2006" s="7">
        <v>43943.614583333336</v>
      </c>
      <c r="AY2006">
        <v>305.5</v>
      </c>
      <c r="AZ2006" s="7">
        <v>43944.388888888891</v>
      </c>
      <c r="BA2006">
        <v>179.25</v>
      </c>
      <c r="BB2006" s="8">
        <v>-0.4133</v>
      </c>
      <c r="BC2006">
        <v>-46073.29</v>
      </c>
      <c r="BD2006" s="8">
        <v>-0.42909999999999998</v>
      </c>
      <c r="BE2006">
        <v>351.44290000000001</v>
      </c>
      <c r="BF2006">
        <v>107365.8</v>
      </c>
      <c r="BG2006">
        <v>11427088.34</v>
      </c>
      <c r="BH2006">
        <v>13</v>
      </c>
      <c r="BI2006">
        <v>-3544.1</v>
      </c>
      <c r="BJ2006" s="8">
        <v>-0.6663</v>
      </c>
      <c r="BK2006" s="8">
        <v>4.5699999999999998E-2</v>
      </c>
      <c r="BL2006" t="s">
        <v>610</v>
      </c>
    </row>
    <row r="2007" spans="1:64" x14ac:dyDescent="0.45">
      <c r="A2007" t="s">
        <v>1251</v>
      </c>
      <c r="B2007" t="s">
        <v>31</v>
      </c>
      <c r="C2007" s="7">
        <v>43943.614583333336</v>
      </c>
      <c r="D2007">
        <v>305.5</v>
      </c>
      <c r="E2007" s="7">
        <v>43944.385416666664</v>
      </c>
      <c r="F2007">
        <v>171.65</v>
      </c>
      <c r="G2007" s="8">
        <v>-0.43809999999999999</v>
      </c>
      <c r="H2007">
        <v>-51246.28</v>
      </c>
      <c r="I2007" s="8">
        <v>-0.45379999999999998</v>
      </c>
      <c r="J2007">
        <v>369.68490000000003</v>
      </c>
      <c r="K2007">
        <v>112938.75</v>
      </c>
      <c r="L2007">
        <v>12499621.380000001</v>
      </c>
      <c r="M2007">
        <v>12</v>
      </c>
      <c r="N2007">
        <v>-4270.5200000000004</v>
      </c>
      <c r="O2007" s="8">
        <v>-0.43809999999999999</v>
      </c>
      <c r="P2007" s="8">
        <v>4.5699999999999998E-2</v>
      </c>
      <c r="Q2007" t="s">
        <v>610</v>
      </c>
      <c r="S2007" s="2">
        <v>43943</v>
      </c>
      <c r="T2007" t="s">
        <v>1251</v>
      </c>
      <c r="U2007">
        <v>305.5</v>
      </c>
      <c r="V2007">
        <v>171.65</v>
      </c>
      <c r="W2007">
        <f t="shared" si="354"/>
        <v>22020097.85393402</v>
      </c>
      <c r="X2007">
        <f t="shared" si="345"/>
        <v>55050.24463483505</v>
      </c>
      <c r="Y2007">
        <f t="shared" si="346"/>
        <v>175</v>
      </c>
      <c r="Z2007">
        <f t="shared" si="347"/>
        <v>-24258.762500000001</v>
      </c>
      <c r="AA2007">
        <f t="shared" si="348"/>
        <v>21953269.816434018</v>
      </c>
      <c r="AB2007" s="9">
        <f>IFERROR(AA2007/MAX($A$3:AA2007)-1,"")</f>
        <v>-2.0561224564603187E-2</v>
      </c>
      <c r="AG2007" s="2">
        <f t="shared" si="355"/>
        <v>44527</v>
      </c>
      <c r="AH2007">
        <v>29041108.759443313</v>
      </c>
      <c r="AI2007" s="9">
        <f>AH2007/MAX($AH$2:AH2007)-1</f>
        <v>0</v>
      </c>
      <c r="AJ2007" s="29">
        <f t="shared" si="349"/>
        <v>1</v>
      </c>
      <c r="AK2007" s="29">
        <f t="shared" si="350"/>
        <v>1</v>
      </c>
      <c r="AL2007" s="30">
        <f t="shared" si="353"/>
        <v>2</v>
      </c>
      <c r="AM2007" s="30">
        <f t="shared" si="351"/>
        <v>2369</v>
      </c>
      <c r="AN2007" s="31">
        <f t="shared" ca="1" si="352"/>
        <v>0</v>
      </c>
      <c r="AV2007" t="s">
        <v>1251</v>
      </c>
      <c r="AW2007" t="s">
        <v>31</v>
      </c>
      <c r="AX2007" s="7">
        <v>43943.614583333336</v>
      </c>
      <c r="AY2007">
        <v>305.5</v>
      </c>
      <c r="AZ2007" s="7">
        <v>43944.385416666664</v>
      </c>
      <c r="BA2007">
        <v>171.65</v>
      </c>
      <c r="BB2007" s="8">
        <v>-0.43809999999999999</v>
      </c>
      <c r="BC2007">
        <v>-51246.28</v>
      </c>
      <c r="BD2007" s="8">
        <v>-0.45379999999999998</v>
      </c>
      <c r="BE2007">
        <v>369.68490000000003</v>
      </c>
      <c r="BF2007">
        <v>112938.75</v>
      </c>
      <c r="BG2007">
        <v>12499621.380000001</v>
      </c>
      <c r="BH2007">
        <v>12</v>
      </c>
      <c r="BI2007">
        <v>-4270.5200000000004</v>
      </c>
      <c r="BJ2007" s="8">
        <v>-0.43809999999999999</v>
      </c>
      <c r="BK2007" s="8">
        <v>4.5699999999999998E-2</v>
      </c>
      <c r="BL2007" t="s">
        <v>610</v>
      </c>
    </row>
    <row r="2008" spans="1:64" x14ac:dyDescent="0.45">
      <c r="A2008" t="s">
        <v>970</v>
      </c>
      <c r="B2008" t="s">
        <v>31</v>
      </c>
      <c r="C2008" s="7">
        <v>43950.395833333336</v>
      </c>
      <c r="D2008">
        <v>257.85000000000002</v>
      </c>
      <c r="E2008" s="7">
        <v>43951.385416666664</v>
      </c>
      <c r="F2008">
        <v>902.45</v>
      </c>
      <c r="G2008" s="8">
        <v>2.4998999999999998</v>
      </c>
      <c r="H2008">
        <v>276172.03999999998</v>
      </c>
      <c r="I2008" s="8">
        <v>2.4548999999999999</v>
      </c>
      <c r="J2008">
        <v>436.2928</v>
      </c>
      <c r="K2008">
        <v>112498.1</v>
      </c>
      <c r="L2008">
        <v>12775793.42</v>
      </c>
      <c r="M2008">
        <v>75</v>
      </c>
      <c r="N2008">
        <v>3682.29</v>
      </c>
      <c r="O2008" s="8">
        <v>-0.16189999999999999</v>
      </c>
      <c r="P2008" s="8">
        <v>2.4998999999999998</v>
      </c>
      <c r="Q2008" t="s">
        <v>610</v>
      </c>
      <c r="S2008" s="2">
        <v>43950</v>
      </c>
      <c r="T2008" t="s">
        <v>970</v>
      </c>
      <c r="U2008">
        <v>257.85000000000002</v>
      </c>
      <c r="V2008">
        <v>902.45</v>
      </c>
      <c r="W2008">
        <f t="shared" si="354"/>
        <v>21953269.816434018</v>
      </c>
      <c r="X2008">
        <f t="shared" si="345"/>
        <v>54883.174541085049</v>
      </c>
      <c r="Y2008">
        <f t="shared" si="346"/>
        <v>225</v>
      </c>
      <c r="Z2008">
        <f t="shared" si="347"/>
        <v>142424.32500000001</v>
      </c>
      <c r="AA2008" t="str">
        <f t="shared" si="348"/>
        <v/>
      </c>
      <c r="AB2008" s="9" t="str">
        <f>IFERROR(AA2008/MAX($A$3:AA2008)-1,"")</f>
        <v/>
      </c>
      <c r="AG2008" s="2">
        <f t="shared" si="355"/>
        <v>44528</v>
      </c>
      <c r="AH2008">
        <v>29041108.759443313</v>
      </c>
      <c r="AI2008" s="9">
        <f>AH2008/MAX($AH$2:AH2008)-1</f>
        <v>0</v>
      </c>
      <c r="AJ2008" s="29">
        <f t="shared" si="349"/>
        <v>1</v>
      </c>
      <c r="AK2008" s="29">
        <f t="shared" si="350"/>
        <v>1</v>
      </c>
      <c r="AL2008" s="30">
        <f t="shared" si="353"/>
        <v>2</v>
      </c>
      <c r="AM2008" s="30">
        <f t="shared" si="351"/>
        <v>2369</v>
      </c>
      <c r="AN2008" s="31">
        <f t="shared" ca="1" si="352"/>
        <v>0</v>
      </c>
      <c r="AV2008" t="s">
        <v>970</v>
      </c>
      <c r="AW2008" t="s">
        <v>31</v>
      </c>
      <c r="AX2008" s="7">
        <v>43950.395833333336</v>
      </c>
      <c r="AY2008">
        <v>257.85000000000002</v>
      </c>
      <c r="AZ2008" s="7">
        <v>43951.385416666664</v>
      </c>
      <c r="BA2008">
        <v>902.45</v>
      </c>
      <c r="BB2008" s="8">
        <v>2.4998999999999998</v>
      </c>
      <c r="BC2008">
        <v>276172.03999999998</v>
      </c>
      <c r="BD2008" s="8">
        <v>2.4548999999999999</v>
      </c>
      <c r="BE2008">
        <v>436.2928</v>
      </c>
      <c r="BF2008">
        <v>112498.1</v>
      </c>
      <c r="BG2008">
        <v>12775793.42</v>
      </c>
      <c r="BH2008">
        <v>75</v>
      </c>
      <c r="BI2008">
        <v>3682.29</v>
      </c>
      <c r="BJ2008" s="8">
        <v>-0.16189999999999999</v>
      </c>
      <c r="BK2008" s="8">
        <v>2.4998999999999998</v>
      </c>
      <c r="BL2008" t="s">
        <v>610</v>
      </c>
    </row>
    <row r="2009" spans="1:64" x14ac:dyDescent="0.45">
      <c r="A2009" t="s">
        <v>971</v>
      </c>
      <c r="B2009" t="s">
        <v>31</v>
      </c>
      <c r="C2009" s="7">
        <v>43950.461805555555</v>
      </c>
      <c r="D2009">
        <v>203.7</v>
      </c>
      <c r="E2009" s="7">
        <v>43951.385416666664</v>
      </c>
      <c r="F2009">
        <v>806.05</v>
      </c>
      <c r="G2009" s="8">
        <v>2.9569999999999999</v>
      </c>
      <c r="H2009">
        <v>327009.02</v>
      </c>
      <c r="I2009" s="8">
        <v>2.9075000000000002</v>
      </c>
      <c r="J2009">
        <v>552.14459999999997</v>
      </c>
      <c r="K2009">
        <v>112471.85</v>
      </c>
      <c r="L2009">
        <v>13102802.439999999</v>
      </c>
      <c r="M2009">
        <v>56</v>
      </c>
      <c r="N2009">
        <v>5839.45</v>
      </c>
      <c r="O2009" s="8">
        <v>-6.0600000000000001E-2</v>
      </c>
      <c r="P2009" s="8">
        <v>2.9569999999999999</v>
      </c>
      <c r="Q2009" t="s">
        <v>610</v>
      </c>
      <c r="S2009" s="2">
        <v>43950</v>
      </c>
      <c r="T2009" t="s">
        <v>971</v>
      </c>
      <c r="U2009">
        <v>203.7</v>
      </c>
      <c r="V2009">
        <v>806.05</v>
      </c>
      <c r="W2009">
        <f t="shared" si="354"/>
        <v>21953269.816434018</v>
      </c>
      <c r="X2009">
        <f t="shared" si="345"/>
        <v>54883.174541085049</v>
      </c>
      <c r="Y2009">
        <f t="shared" si="346"/>
        <v>275</v>
      </c>
      <c r="Z2009">
        <f t="shared" si="347"/>
        <v>162869.43749999997</v>
      </c>
      <c r="AA2009" t="str">
        <f t="shared" si="348"/>
        <v/>
      </c>
      <c r="AB2009" s="9" t="str">
        <f>IFERROR(AA2009/MAX($A$3:AA2009)-1,"")</f>
        <v/>
      </c>
      <c r="AG2009" s="2">
        <f t="shared" si="355"/>
        <v>44529</v>
      </c>
      <c r="AH2009">
        <v>29052250.809443314</v>
      </c>
      <c r="AI2009" s="9">
        <f>AH2009/MAX($AH$2:AH2009)-1</f>
        <v>0</v>
      </c>
      <c r="AJ2009" s="29">
        <f t="shared" si="349"/>
        <v>1</v>
      </c>
      <c r="AK2009" s="29">
        <f t="shared" si="350"/>
        <v>1</v>
      </c>
      <c r="AL2009" s="30">
        <f t="shared" si="353"/>
        <v>2</v>
      </c>
      <c r="AM2009" s="30">
        <f t="shared" si="351"/>
        <v>2369</v>
      </c>
      <c r="AN2009" s="31">
        <f t="shared" ca="1" si="352"/>
        <v>0</v>
      </c>
      <c r="AV2009" t="s">
        <v>971</v>
      </c>
      <c r="AW2009" t="s">
        <v>31</v>
      </c>
      <c r="AX2009" s="7">
        <v>43950.461805555555</v>
      </c>
      <c r="AY2009">
        <v>203.7</v>
      </c>
      <c r="AZ2009" s="7">
        <v>43951.385416666664</v>
      </c>
      <c r="BA2009">
        <v>806.05</v>
      </c>
      <c r="BB2009" s="8">
        <v>2.9569999999999999</v>
      </c>
      <c r="BC2009">
        <v>327009.02</v>
      </c>
      <c r="BD2009" s="8">
        <v>2.9075000000000002</v>
      </c>
      <c r="BE2009">
        <v>552.14459999999997</v>
      </c>
      <c r="BF2009">
        <v>112471.85</v>
      </c>
      <c r="BG2009">
        <v>13102802.439999999</v>
      </c>
      <c r="BH2009">
        <v>56</v>
      </c>
      <c r="BI2009">
        <v>5839.45</v>
      </c>
      <c r="BJ2009" s="8">
        <v>-6.0600000000000001E-2</v>
      </c>
      <c r="BK2009" s="8">
        <v>2.9569999999999999</v>
      </c>
      <c r="BL2009" t="s">
        <v>610</v>
      </c>
    </row>
    <row r="2010" spans="1:64" x14ac:dyDescent="0.45">
      <c r="A2010" t="s">
        <v>971</v>
      </c>
      <c r="B2010" t="s">
        <v>31</v>
      </c>
      <c r="C2010" s="7">
        <v>43950.46875</v>
      </c>
      <c r="D2010">
        <v>233.1</v>
      </c>
      <c r="E2010" s="7">
        <v>43951.388888888891</v>
      </c>
      <c r="F2010">
        <v>892.35</v>
      </c>
      <c r="G2010" s="8">
        <v>2.8281999999999998</v>
      </c>
      <c r="H2010">
        <v>297826.17</v>
      </c>
      <c r="I2010" s="8">
        <v>2.7799</v>
      </c>
      <c r="J2010">
        <v>459.61149999999998</v>
      </c>
      <c r="K2010">
        <v>107135.44</v>
      </c>
      <c r="L2010">
        <v>11724914.51</v>
      </c>
      <c r="M2010">
        <v>55</v>
      </c>
      <c r="N2010">
        <v>5415.02</v>
      </c>
      <c r="O2010" s="8">
        <v>-0.17910000000000001</v>
      </c>
      <c r="P2010" s="8">
        <v>3.3393000000000002</v>
      </c>
      <c r="Q2010" t="s">
        <v>610</v>
      </c>
      <c r="S2010" s="2">
        <v>43950</v>
      </c>
      <c r="T2010" t="s">
        <v>971</v>
      </c>
      <c r="U2010">
        <v>233.1</v>
      </c>
      <c r="V2010">
        <v>892.35</v>
      </c>
      <c r="W2010">
        <f t="shared" si="354"/>
        <v>21953269.816434018</v>
      </c>
      <c r="X2010">
        <f t="shared" si="345"/>
        <v>54883.174541085049</v>
      </c>
      <c r="Y2010">
        <f t="shared" si="346"/>
        <v>225</v>
      </c>
      <c r="Z2010">
        <f t="shared" si="347"/>
        <v>145798.98749999999</v>
      </c>
      <c r="AA2010" t="str">
        <f t="shared" si="348"/>
        <v/>
      </c>
      <c r="AB2010" s="9" t="str">
        <f>IFERROR(AA2010/MAX($A$3:AA2010)-1,"")</f>
        <v/>
      </c>
      <c r="AG2010" s="2">
        <f t="shared" si="355"/>
        <v>44530</v>
      </c>
      <c r="AH2010">
        <v>28853398.196943313</v>
      </c>
      <c r="AI2010" s="9">
        <f>AH2010/MAX($AH$2:AH2010)-1</f>
        <v>-6.8446542680735689E-3</v>
      </c>
      <c r="AJ2010" s="29">
        <f t="shared" si="349"/>
        <v>1</v>
      </c>
      <c r="AK2010" s="29">
        <f t="shared" si="350"/>
        <v>1</v>
      </c>
      <c r="AL2010" s="30">
        <f t="shared" si="353"/>
        <v>2</v>
      </c>
      <c r="AM2010" s="30">
        <f t="shared" si="351"/>
        <v>2369</v>
      </c>
      <c r="AN2010" s="31">
        <f t="shared" ca="1" si="352"/>
        <v>-6.8446542680735689E-3</v>
      </c>
      <c r="AV2010" t="s">
        <v>971</v>
      </c>
      <c r="AW2010" t="s">
        <v>31</v>
      </c>
      <c r="AX2010" s="7">
        <v>43950.46875</v>
      </c>
      <c r="AY2010">
        <v>233.1</v>
      </c>
      <c r="AZ2010" s="7">
        <v>43951.388888888891</v>
      </c>
      <c r="BA2010">
        <v>892.35</v>
      </c>
      <c r="BB2010" s="8">
        <v>2.8281999999999998</v>
      </c>
      <c r="BC2010">
        <v>297826.17</v>
      </c>
      <c r="BD2010" s="8">
        <v>2.7799</v>
      </c>
      <c r="BE2010">
        <v>459.61149999999998</v>
      </c>
      <c r="BF2010">
        <v>107135.44</v>
      </c>
      <c r="BG2010">
        <v>11724914.51</v>
      </c>
      <c r="BH2010">
        <v>55</v>
      </c>
      <c r="BI2010">
        <v>5415.02</v>
      </c>
      <c r="BJ2010" s="8">
        <v>-0.17910000000000001</v>
      </c>
      <c r="BK2010" s="8">
        <v>3.3393000000000002</v>
      </c>
      <c r="BL2010" t="s">
        <v>610</v>
      </c>
    </row>
    <row r="2011" spans="1:64" x14ac:dyDescent="0.45">
      <c r="A2011" t="s">
        <v>972</v>
      </c>
      <c r="B2011" t="s">
        <v>31</v>
      </c>
      <c r="C2011" s="7">
        <v>43950.538194444445</v>
      </c>
      <c r="D2011">
        <v>182.1</v>
      </c>
      <c r="E2011" s="7">
        <v>43951.388888888891</v>
      </c>
      <c r="F2011">
        <v>794.25</v>
      </c>
      <c r="G2011" s="8">
        <v>3.3616000000000001</v>
      </c>
      <c r="H2011">
        <v>354296.91</v>
      </c>
      <c r="I2011" s="8">
        <v>3.3079999999999998</v>
      </c>
      <c r="J2011">
        <v>588.15549999999996</v>
      </c>
      <c r="K2011">
        <v>107103.11</v>
      </c>
      <c r="L2011">
        <v>12079211.42</v>
      </c>
      <c r="M2011">
        <v>35</v>
      </c>
      <c r="N2011">
        <v>10122.77</v>
      </c>
      <c r="O2011" s="8">
        <v>-0.1741</v>
      </c>
      <c r="P2011" s="8">
        <v>3.3616000000000001</v>
      </c>
      <c r="Q2011" t="s">
        <v>610</v>
      </c>
      <c r="S2011" s="2">
        <v>43950</v>
      </c>
      <c r="T2011" t="s">
        <v>972</v>
      </c>
      <c r="U2011">
        <v>182.1</v>
      </c>
      <c r="V2011">
        <v>794.25</v>
      </c>
      <c r="W2011">
        <f t="shared" si="354"/>
        <v>21953269.816434018</v>
      </c>
      <c r="X2011">
        <f t="shared" si="345"/>
        <v>54883.174541085049</v>
      </c>
      <c r="Y2011">
        <f t="shared" si="346"/>
        <v>300</v>
      </c>
      <c r="Z2011">
        <f t="shared" si="347"/>
        <v>180715.95</v>
      </c>
      <c r="AA2011">
        <f t="shared" si="348"/>
        <v>22585078.516434018</v>
      </c>
      <c r="AB2011" s="9">
        <f>IFERROR(AA2011/MAX($A$3:AA2011)-1,"")</f>
        <v>0</v>
      </c>
      <c r="AG2011" s="2">
        <f t="shared" si="355"/>
        <v>44531</v>
      </c>
      <c r="AH2011">
        <v>28790920.059443314</v>
      </c>
      <c r="AI2011" s="9">
        <f>AH2011/MAX($AH$2:AH2011)-1</f>
        <v>-8.9951980558785616E-3</v>
      </c>
      <c r="AJ2011" s="29">
        <f t="shared" si="349"/>
        <v>1</v>
      </c>
      <c r="AK2011" s="29">
        <f t="shared" si="350"/>
        <v>1</v>
      </c>
      <c r="AL2011" s="30">
        <f t="shared" si="353"/>
        <v>2</v>
      </c>
      <c r="AM2011" s="30">
        <f t="shared" si="351"/>
        <v>2369</v>
      </c>
      <c r="AN2011" s="31">
        <f t="shared" ca="1" si="352"/>
        <v>-8.9951980558785616E-3</v>
      </c>
      <c r="AV2011" t="s">
        <v>972</v>
      </c>
      <c r="AW2011" t="s">
        <v>31</v>
      </c>
      <c r="AX2011" s="7">
        <v>43950.538194444445</v>
      </c>
      <c r="AY2011">
        <v>182.1</v>
      </c>
      <c r="AZ2011" s="7">
        <v>43951.388888888891</v>
      </c>
      <c r="BA2011">
        <v>794.25</v>
      </c>
      <c r="BB2011" s="8">
        <v>3.3616000000000001</v>
      </c>
      <c r="BC2011">
        <v>354296.91</v>
      </c>
      <c r="BD2011" s="8">
        <v>3.3079999999999998</v>
      </c>
      <c r="BE2011">
        <v>588.15549999999996</v>
      </c>
      <c r="BF2011">
        <v>107103.11</v>
      </c>
      <c r="BG2011">
        <v>12079211.42</v>
      </c>
      <c r="BH2011">
        <v>35</v>
      </c>
      <c r="BI2011">
        <v>10122.77</v>
      </c>
      <c r="BJ2011" s="8">
        <v>-0.1741</v>
      </c>
      <c r="BK2011" s="8">
        <v>3.3616000000000001</v>
      </c>
      <c r="BL2011" t="s">
        <v>610</v>
      </c>
    </row>
    <row r="2012" spans="1:64" x14ac:dyDescent="0.45">
      <c r="A2012" t="s">
        <v>992</v>
      </c>
      <c r="B2012" t="s">
        <v>31</v>
      </c>
      <c r="C2012" s="7">
        <v>43951.395833333336</v>
      </c>
      <c r="D2012">
        <v>165.55</v>
      </c>
      <c r="E2012" s="7">
        <v>43951.635416666664</v>
      </c>
      <c r="F2012">
        <v>0.1</v>
      </c>
      <c r="G2012" s="8">
        <v>-0.99939999999999996</v>
      </c>
      <c r="H2012">
        <v>-116600.07</v>
      </c>
      <c r="I2012" s="8">
        <v>-1.0094000000000001</v>
      </c>
      <c r="J2012">
        <v>697.75900000000001</v>
      </c>
      <c r="K2012">
        <v>115514.01</v>
      </c>
      <c r="L2012">
        <v>12986202.369999999</v>
      </c>
      <c r="M2012">
        <v>70</v>
      </c>
      <c r="N2012">
        <v>-1665.72</v>
      </c>
      <c r="O2012" s="8">
        <v>-0.99939999999999996</v>
      </c>
      <c r="P2012" s="8">
        <v>0.5464</v>
      </c>
      <c r="Q2012" t="s">
        <v>610</v>
      </c>
      <c r="S2012" s="2">
        <v>43951</v>
      </c>
      <c r="T2012" t="s">
        <v>992</v>
      </c>
      <c r="U2012">
        <v>165.55</v>
      </c>
      <c r="V2012">
        <v>0.1</v>
      </c>
      <c r="W2012">
        <f t="shared" si="354"/>
        <v>22585078.516434018</v>
      </c>
      <c r="X2012">
        <f t="shared" si="345"/>
        <v>56462.696291085042</v>
      </c>
      <c r="Y2012">
        <f t="shared" si="346"/>
        <v>350</v>
      </c>
      <c r="Z2012">
        <f t="shared" si="347"/>
        <v>-58487.275000000001</v>
      </c>
      <c r="AA2012" t="str">
        <f t="shared" si="348"/>
        <v/>
      </c>
      <c r="AB2012" s="9" t="str">
        <f>IFERROR(AA2012/MAX($A$3:AA2012)-1,"")</f>
        <v/>
      </c>
      <c r="AG2012" s="2">
        <f t="shared" si="355"/>
        <v>44532</v>
      </c>
      <c r="AH2012">
        <v>28790920.059443314</v>
      </c>
      <c r="AI2012" s="9">
        <f>AH2012/MAX($AH$2:AH2012)-1</f>
        <v>-8.9951980558785616E-3</v>
      </c>
      <c r="AJ2012" s="29">
        <f t="shared" si="349"/>
        <v>1</v>
      </c>
      <c r="AK2012" s="29">
        <f t="shared" si="350"/>
        <v>1</v>
      </c>
      <c r="AL2012" s="30">
        <f t="shared" si="353"/>
        <v>2</v>
      </c>
      <c r="AM2012" s="30">
        <f t="shared" si="351"/>
        <v>2369</v>
      </c>
      <c r="AN2012" s="31">
        <f t="shared" ca="1" si="352"/>
        <v>-8.9951980558785616E-3</v>
      </c>
      <c r="AV2012" t="s">
        <v>992</v>
      </c>
      <c r="AW2012" t="s">
        <v>31</v>
      </c>
      <c r="AX2012" s="7">
        <v>43951.395833333336</v>
      </c>
      <c r="AY2012">
        <v>165.55</v>
      </c>
      <c r="AZ2012" s="7">
        <v>43951.635416666664</v>
      </c>
      <c r="BA2012">
        <v>0.1</v>
      </c>
      <c r="BB2012" s="8">
        <v>-0.99939999999999996</v>
      </c>
      <c r="BC2012">
        <v>-116600.07</v>
      </c>
      <c r="BD2012" s="8">
        <v>-1.0094000000000001</v>
      </c>
      <c r="BE2012">
        <v>697.75900000000001</v>
      </c>
      <c r="BF2012">
        <v>115514.01</v>
      </c>
      <c r="BG2012">
        <v>12986202.369999999</v>
      </c>
      <c r="BH2012">
        <v>70</v>
      </c>
      <c r="BI2012">
        <v>-1665.72</v>
      </c>
      <c r="BJ2012" s="8">
        <v>-0.99939999999999996</v>
      </c>
      <c r="BK2012" s="8">
        <v>0.5464</v>
      </c>
      <c r="BL2012" t="s">
        <v>610</v>
      </c>
    </row>
    <row r="2013" spans="1:64" x14ac:dyDescent="0.45">
      <c r="A2013" t="s">
        <v>991</v>
      </c>
      <c r="B2013" t="s">
        <v>31</v>
      </c>
      <c r="C2013" s="7">
        <v>43951.402777777781</v>
      </c>
      <c r="D2013">
        <v>129.80000000000001</v>
      </c>
      <c r="E2013" s="7">
        <v>43951.635416666664</v>
      </c>
      <c r="F2013">
        <v>0.1</v>
      </c>
      <c r="G2013" s="8">
        <v>-0.99919999999999998</v>
      </c>
      <c r="H2013">
        <v>-116527.21</v>
      </c>
      <c r="I2013" s="8">
        <v>-1.0092000000000001</v>
      </c>
      <c r="J2013">
        <v>889.52750000000003</v>
      </c>
      <c r="K2013">
        <v>115460.66</v>
      </c>
      <c r="L2013">
        <v>12869675.16</v>
      </c>
      <c r="M2013">
        <v>68</v>
      </c>
      <c r="N2013">
        <v>-1713.64</v>
      </c>
      <c r="O2013" s="8">
        <v>-0.99919999999999998</v>
      </c>
      <c r="P2013" s="8">
        <v>0.50919999999999999</v>
      </c>
      <c r="Q2013" t="s">
        <v>610</v>
      </c>
      <c r="S2013" s="2">
        <v>43951</v>
      </c>
      <c r="T2013" t="s">
        <v>991</v>
      </c>
      <c r="U2013">
        <v>129.80000000000001</v>
      </c>
      <c r="V2013">
        <v>0.1</v>
      </c>
      <c r="W2013">
        <f t="shared" si="354"/>
        <v>22585078.516434018</v>
      </c>
      <c r="X2013">
        <f t="shared" si="345"/>
        <v>56462.696291085042</v>
      </c>
      <c r="Y2013">
        <f t="shared" si="346"/>
        <v>425</v>
      </c>
      <c r="Z2013">
        <f t="shared" si="347"/>
        <v>-55674.575000000012</v>
      </c>
      <c r="AA2013" t="str">
        <f t="shared" si="348"/>
        <v/>
      </c>
      <c r="AB2013" s="9" t="str">
        <f>IFERROR(AA2013/MAX($A$3:AA2013)-1,"")</f>
        <v/>
      </c>
      <c r="AG2013" s="2">
        <f t="shared" si="355"/>
        <v>44533</v>
      </c>
      <c r="AH2013">
        <v>28830650.484443314</v>
      </c>
      <c r="AI2013" s="9">
        <f>AH2013/MAX($AH$2:AH2013)-1</f>
        <v>-7.6276473879252071E-3</v>
      </c>
      <c r="AJ2013" s="29">
        <f t="shared" si="349"/>
        <v>1</v>
      </c>
      <c r="AK2013" s="29">
        <f t="shared" si="350"/>
        <v>1</v>
      </c>
      <c r="AL2013" s="30">
        <f t="shared" si="353"/>
        <v>2</v>
      </c>
      <c r="AM2013" s="30">
        <f t="shared" si="351"/>
        <v>2369</v>
      </c>
      <c r="AN2013" s="31">
        <f t="shared" ca="1" si="352"/>
        <v>-7.6276473879252071E-3</v>
      </c>
      <c r="AV2013" t="s">
        <v>991</v>
      </c>
      <c r="AW2013" t="s">
        <v>31</v>
      </c>
      <c r="AX2013" s="7">
        <v>43951.402777777781</v>
      </c>
      <c r="AY2013">
        <v>129.80000000000001</v>
      </c>
      <c r="AZ2013" s="7">
        <v>43951.635416666664</v>
      </c>
      <c r="BA2013">
        <v>0.1</v>
      </c>
      <c r="BB2013" s="8">
        <v>-0.99919999999999998</v>
      </c>
      <c r="BC2013">
        <v>-116527.21</v>
      </c>
      <c r="BD2013" s="8">
        <v>-1.0092000000000001</v>
      </c>
      <c r="BE2013">
        <v>889.52750000000003</v>
      </c>
      <c r="BF2013">
        <v>115460.66</v>
      </c>
      <c r="BG2013">
        <v>12869675.16</v>
      </c>
      <c r="BH2013">
        <v>68</v>
      </c>
      <c r="BI2013">
        <v>-1713.64</v>
      </c>
      <c r="BJ2013" s="8">
        <v>-0.99919999999999998</v>
      </c>
      <c r="BK2013" s="8">
        <v>0.50919999999999999</v>
      </c>
      <c r="BL2013" t="s">
        <v>610</v>
      </c>
    </row>
    <row r="2014" spans="1:64" x14ac:dyDescent="0.45">
      <c r="A2014" t="s">
        <v>1306</v>
      </c>
      <c r="B2014" t="s">
        <v>31</v>
      </c>
      <c r="C2014" s="7">
        <v>43951.465277777781</v>
      </c>
      <c r="D2014">
        <v>467</v>
      </c>
      <c r="E2014" s="7">
        <v>43951.635416666664</v>
      </c>
      <c r="F2014">
        <v>292.05</v>
      </c>
      <c r="G2014" s="8">
        <v>-0.37459999999999999</v>
      </c>
      <c r="H2014">
        <v>-43151.5</v>
      </c>
      <c r="I2014" s="8">
        <v>-0.39090000000000003</v>
      </c>
      <c r="J2014">
        <v>236.39410000000001</v>
      </c>
      <c r="K2014">
        <v>110396.05</v>
      </c>
      <c r="L2014">
        <v>12036059.92</v>
      </c>
      <c r="M2014">
        <v>50</v>
      </c>
      <c r="N2014">
        <v>-863.03</v>
      </c>
      <c r="O2014" s="8">
        <v>-0.47560000000000002</v>
      </c>
      <c r="P2014" s="8">
        <v>9.2100000000000001E-2</v>
      </c>
      <c r="Q2014" t="s">
        <v>610</v>
      </c>
      <c r="S2014" s="2">
        <v>43951</v>
      </c>
      <c r="T2014" t="s">
        <v>1306</v>
      </c>
      <c r="U2014">
        <v>467</v>
      </c>
      <c r="V2014">
        <v>292.05</v>
      </c>
      <c r="W2014">
        <f t="shared" si="354"/>
        <v>22585078.516434018</v>
      </c>
      <c r="X2014">
        <f t="shared" si="345"/>
        <v>56462.696291085042</v>
      </c>
      <c r="Y2014">
        <f t="shared" si="346"/>
        <v>125</v>
      </c>
      <c r="Z2014">
        <f t="shared" si="347"/>
        <v>-22817.5625</v>
      </c>
      <c r="AA2014">
        <f t="shared" si="348"/>
        <v>22448099.103934016</v>
      </c>
      <c r="AB2014" s="9">
        <f>IFERROR(AA2014/MAX($A$3:AA2014)-1,"")</f>
        <v>-6.0650403495532412E-3</v>
      </c>
      <c r="AG2014" s="2">
        <f t="shared" si="355"/>
        <v>44534</v>
      </c>
      <c r="AH2014">
        <v>28830650.484443314</v>
      </c>
      <c r="AI2014" s="9">
        <f>AH2014/MAX($AH$2:AH2014)-1</f>
        <v>-7.6276473879252071E-3</v>
      </c>
      <c r="AJ2014" s="29">
        <f t="shared" si="349"/>
        <v>1</v>
      </c>
      <c r="AK2014" s="29">
        <f t="shared" si="350"/>
        <v>1</v>
      </c>
      <c r="AL2014" s="30">
        <f t="shared" si="353"/>
        <v>2</v>
      </c>
      <c r="AM2014" s="30">
        <f t="shared" si="351"/>
        <v>2369</v>
      </c>
      <c r="AN2014" s="31">
        <f t="shared" ca="1" si="352"/>
        <v>-7.6276473879252071E-3</v>
      </c>
      <c r="AV2014" t="s">
        <v>1306</v>
      </c>
      <c r="AW2014" t="s">
        <v>31</v>
      </c>
      <c r="AX2014" s="7">
        <v>43951.465277777781</v>
      </c>
      <c r="AY2014">
        <v>467</v>
      </c>
      <c r="AZ2014" s="7">
        <v>43951.635416666664</v>
      </c>
      <c r="BA2014">
        <v>292.05</v>
      </c>
      <c r="BB2014" s="8">
        <v>-0.37459999999999999</v>
      </c>
      <c r="BC2014">
        <v>-43151.5</v>
      </c>
      <c r="BD2014" s="8">
        <v>-0.39090000000000003</v>
      </c>
      <c r="BE2014">
        <v>236.39410000000001</v>
      </c>
      <c r="BF2014">
        <v>110396.05</v>
      </c>
      <c r="BG2014">
        <v>12036059.92</v>
      </c>
      <c r="BH2014">
        <v>50</v>
      </c>
      <c r="BI2014">
        <v>-863.03</v>
      </c>
      <c r="BJ2014" s="8">
        <v>-0.47560000000000002</v>
      </c>
      <c r="BK2014" s="8">
        <v>9.2100000000000001E-2</v>
      </c>
      <c r="BL2014" t="s">
        <v>610</v>
      </c>
    </row>
    <row r="2015" spans="1:64" x14ac:dyDescent="0.45">
      <c r="A2015" t="s">
        <v>967</v>
      </c>
      <c r="B2015" t="s">
        <v>31</v>
      </c>
      <c r="C2015" s="7">
        <v>43955.395833333336</v>
      </c>
      <c r="D2015">
        <v>663.1</v>
      </c>
      <c r="E2015" s="7">
        <v>43956.385416666664</v>
      </c>
      <c r="F2015">
        <v>606.45000000000005</v>
      </c>
      <c r="G2015" s="8">
        <v>-8.5400000000000004E-2</v>
      </c>
      <c r="H2015">
        <v>-11958.29</v>
      </c>
      <c r="I2015" s="8">
        <v>-0.1046</v>
      </c>
      <c r="J2015">
        <v>172.4451</v>
      </c>
      <c r="K2015">
        <v>114348.38</v>
      </c>
      <c r="L2015">
        <v>12857716.859999999</v>
      </c>
      <c r="M2015">
        <v>75</v>
      </c>
      <c r="N2015">
        <v>-159.44</v>
      </c>
      <c r="O2015" s="8">
        <v>-8.5400000000000004E-2</v>
      </c>
      <c r="P2015" s="8">
        <v>0.50960000000000005</v>
      </c>
      <c r="Q2015" t="s">
        <v>610</v>
      </c>
      <c r="S2015" s="2">
        <v>43955</v>
      </c>
      <c r="T2015" t="s">
        <v>967</v>
      </c>
      <c r="U2015">
        <v>663.1</v>
      </c>
      <c r="V2015">
        <v>606.45000000000005</v>
      </c>
      <c r="W2015">
        <f t="shared" si="354"/>
        <v>22448099.103934016</v>
      </c>
      <c r="X2015">
        <f t="shared" si="345"/>
        <v>56120.247759835038</v>
      </c>
      <c r="Y2015">
        <f t="shared" si="346"/>
        <v>75</v>
      </c>
      <c r="Z2015">
        <f t="shared" si="347"/>
        <v>-5200.9124999999931</v>
      </c>
      <c r="AA2015" t="str">
        <f t="shared" si="348"/>
        <v/>
      </c>
      <c r="AB2015" s="9" t="str">
        <f>IFERROR(AA2015/MAX($A$3:AA2015)-1,"")</f>
        <v/>
      </c>
      <c r="AG2015" s="2">
        <f t="shared" si="355"/>
        <v>44535</v>
      </c>
      <c r="AH2015">
        <v>28830650.484443314</v>
      </c>
      <c r="AI2015" s="9">
        <f>AH2015/MAX($AH$2:AH2015)-1</f>
        <v>-7.6276473879252071E-3</v>
      </c>
      <c r="AJ2015" s="29">
        <f t="shared" si="349"/>
        <v>1</v>
      </c>
      <c r="AK2015" s="29">
        <f t="shared" si="350"/>
        <v>1</v>
      </c>
      <c r="AL2015" s="30">
        <f t="shared" si="353"/>
        <v>2</v>
      </c>
      <c r="AM2015" s="30">
        <f t="shared" si="351"/>
        <v>2369</v>
      </c>
      <c r="AN2015" s="31">
        <f t="shared" ca="1" si="352"/>
        <v>-7.6276473879252071E-3</v>
      </c>
      <c r="AV2015" t="s">
        <v>967</v>
      </c>
      <c r="AW2015" t="s">
        <v>31</v>
      </c>
      <c r="AX2015" s="7">
        <v>43955.395833333336</v>
      </c>
      <c r="AY2015">
        <v>663.1</v>
      </c>
      <c r="AZ2015" s="7">
        <v>43956.385416666664</v>
      </c>
      <c r="BA2015">
        <v>606.45000000000005</v>
      </c>
      <c r="BB2015" s="8">
        <v>-8.5400000000000004E-2</v>
      </c>
      <c r="BC2015">
        <v>-11958.29</v>
      </c>
      <c r="BD2015" s="8">
        <v>-0.1046</v>
      </c>
      <c r="BE2015">
        <v>172.4451</v>
      </c>
      <c r="BF2015">
        <v>114348.38</v>
      </c>
      <c r="BG2015">
        <v>12857716.859999999</v>
      </c>
      <c r="BH2015">
        <v>75</v>
      </c>
      <c r="BI2015">
        <v>-159.44</v>
      </c>
      <c r="BJ2015" s="8">
        <v>-8.5400000000000004E-2</v>
      </c>
      <c r="BK2015" s="8">
        <v>0.50960000000000005</v>
      </c>
      <c r="BL2015" t="s">
        <v>610</v>
      </c>
    </row>
    <row r="2016" spans="1:64" x14ac:dyDescent="0.45">
      <c r="A2016" t="s">
        <v>935</v>
      </c>
      <c r="B2016" t="s">
        <v>31</v>
      </c>
      <c r="C2016" s="7">
        <v>43955.402777777781</v>
      </c>
      <c r="D2016">
        <v>630</v>
      </c>
      <c r="E2016" s="7">
        <v>43956.385416666664</v>
      </c>
      <c r="F2016">
        <v>552.20000000000005</v>
      </c>
      <c r="G2016" s="8">
        <v>-0.1235</v>
      </c>
      <c r="H2016">
        <v>-16268.17</v>
      </c>
      <c r="I2016" s="8">
        <v>-0.14230000000000001</v>
      </c>
      <c r="J2016">
        <v>181.5198</v>
      </c>
      <c r="K2016">
        <v>114357.47</v>
      </c>
      <c r="L2016">
        <v>12841448.699999999</v>
      </c>
      <c r="M2016">
        <v>73</v>
      </c>
      <c r="N2016">
        <v>-222.85</v>
      </c>
      <c r="O2016" s="8">
        <v>-0.1235</v>
      </c>
      <c r="P2016" s="8">
        <v>0.48220000000000002</v>
      </c>
      <c r="Q2016" t="s">
        <v>610</v>
      </c>
      <c r="S2016" s="2">
        <v>43955</v>
      </c>
      <c r="T2016" t="s">
        <v>935</v>
      </c>
      <c r="U2016">
        <v>630</v>
      </c>
      <c r="V2016">
        <v>552.20000000000005</v>
      </c>
      <c r="W2016">
        <f t="shared" si="354"/>
        <v>22448099.103934016</v>
      </c>
      <c r="X2016">
        <f t="shared" si="345"/>
        <v>56120.247759835038</v>
      </c>
      <c r="Y2016">
        <f t="shared" si="346"/>
        <v>100</v>
      </c>
      <c r="Z2016">
        <f t="shared" si="347"/>
        <v>-8962.1999999999953</v>
      </c>
      <c r="AA2016" t="str">
        <f t="shared" si="348"/>
        <v/>
      </c>
      <c r="AB2016" s="9" t="str">
        <f>IFERROR(AA2016/MAX($A$3:AA2016)-1,"")</f>
        <v/>
      </c>
      <c r="AG2016" s="2">
        <f t="shared" si="355"/>
        <v>44536</v>
      </c>
      <c r="AH2016">
        <v>28792303.484443314</v>
      </c>
      <c r="AI2016" s="9">
        <f>AH2016/MAX($AH$2:AH2016)-1</f>
        <v>-8.9475795422881976E-3</v>
      </c>
      <c r="AJ2016" s="29">
        <f t="shared" si="349"/>
        <v>1</v>
      </c>
      <c r="AK2016" s="29">
        <f t="shared" si="350"/>
        <v>1</v>
      </c>
      <c r="AL2016" s="30">
        <f t="shared" si="353"/>
        <v>2</v>
      </c>
      <c r="AM2016" s="30">
        <f t="shared" si="351"/>
        <v>2369</v>
      </c>
      <c r="AN2016" s="31">
        <f t="shared" ca="1" si="352"/>
        <v>-8.9475795422881976E-3</v>
      </c>
      <c r="AV2016" t="s">
        <v>935</v>
      </c>
      <c r="AW2016" t="s">
        <v>31</v>
      </c>
      <c r="AX2016" s="7">
        <v>43955.402777777781</v>
      </c>
      <c r="AY2016">
        <v>630</v>
      </c>
      <c r="AZ2016" s="7">
        <v>43956.385416666664</v>
      </c>
      <c r="BA2016">
        <v>552.20000000000005</v>
      </c>
      <c r="BB2016" s="8">
        <v>-0.1235</v>
      </c>
      <c r="BC2016">
        <v>-16268.17</v>
      </c>
      <c r="BD2016" s="8">
        <v>-0.14230000000000001</v>
      </c>
      <c r="BE2016">
        <v>181.5198</v>
      </c>
      <c r="BF2016">
        <v>114357.47</v>
      </c>
      <c r="BG2016">
        <v>12841448.699999999</v>
      </c>
      <c r="BH2016">
        <v>73</v>
      </c>
      <c r="BI2016">
        <v>-222.85</v>
      </c>
      <c r="BJ2016" s="8">
        <v>-0.1235</v>
      </c>
      <c r="BK2016" s="8">
        <v>0.48220000000000002</v>
      </c>
      <c r="BL2016" t="s">
        <v>610</v>
      </c>
    </row>
    <row r="2017" spans="1:64" x14ac:dyDescent="0.45">
      <c r="A2017" t="s">
        <v>946</v>
      </c>
      <c r="B2017" t="s">
        <v>31</v>
      </c>
      <c r="C2017" s="7">
        <v>43955.611111111109</v>
      </c>
      <c r="D2017">
        <v>651.85</v>
      </c>
      <c r="E2017" s="7">
        <v>43956.388888888891</v>
      </c>
      <c r="F2017">
        <v>381.3</v>
      </c>
      <c r="G2017" s="8">
        <v>-0.41499999999999998</v>
      </c>
      <c r="H2017">
        <v>-47476.58</v>
      </c>
      <c r="I2017" s="8">
        <v>-0.43090000000000001</v>
      </c>
      <c r="J2017">
        <v>169.02709999999999</v>
      </c>
      <c r="K2017">
        <v>110180.3</v>
      </c>
      <c r="L2017">
        <v>11988583.33</v>
      </c>
      <c r="M2017">
        <v>14</v>
      </c>
      <c r="N2017">
        <v>-3391.18</v>
      </c>
      <c r="O2017" s="8">
        <v>-0.45400000000000001</v>
      </c>
      <c r="P2017" s="8">
        <v>7.0599999999999996E-2</v>
      </c>
      <c r="Q2017" t="s">
        <v>610</v>
      </c>
      <c r="S2017" s="2">
        <v>43955</v>
      </c>
      <c r="T2017" t="s">
        <v>946</v>
      </c>
      <c r="U2017">
        <v>651.85</v>
      </c>
      <c r="V2017">
        <v>381.3</v>
      </c>
      <c r="W2017">
        <f t="shared" si="354"/>
        <v>22448099.103934016</v>
      </c>
      <c r="X2017">
        <f t="shared" ref="X2017:X2080" si="356">W2017*0.25%</f>
        <v>56120.247759835038</v>
      </c>
      <c r="Y2017">
        <f t="shared" si="346"/>
        <v>75</v>
      </c>
      <c r="Z2017">
        <f t="shared" si="347"/>
        <v>-21066.112500000003</v>
      </c>
      <c r="AA2017">
        <f t="shared" si="348"/>
        <v>22412869.878934015</v>
      </c>
      <c r="AB2017" s="9">
        <f>IFERROR(AA2017/MAX($A$3:AA2017)-1,"")</f>
        <v>-7.6248854913076869E-3</v>
      </c>
      <c r="AG2017" s="2">
        <f t="shared" si="355"/>
        <v>44537</v>
      </c>
      <c r="AH2017">
        <v>29172190.112168316</v>
      </c>
      <c r="AI2017" s="9">
        <f>AH2017/MAX($AH$2:AH2017)-1</f>
        <v>0</v>
      </c>
      <c r="AJ2017" s="29">
        <f t="shared" si="349"/>
        <v>1</v>
      </c>
      <c r="AK2017" s="29">
        <f t="shared" si="350"/>
        <v>1</v>
      </c>
      <c r="AL2017" s="30">
        <f t="shared" si="353"/>
        <v>2</v>
      </c>
      <c r="AM2017" s="30">
        <f t="shared" si="351"/>
        <v>2369</v>
      </c>
      <c r="AN2017" s="31">
        <f t="shared" ca="1" si="352"/>
        <v>0</v>
      </c>
      <c r="AV2017" t="s">
        <v>946</v>
      </c>
      <c r="AW2017" t="s">
        <v>31</v>
      </c>
      <c r="AX2017" s="7">
        <v>43955.611111111109</v>
      </c>
      <c r="AY2017">
        <v>651.85</v>
      </c>
      <c r="AZ2017" s="7">
        <v>43956.388888888891</v>
      </c>
      <c r="BA2017">
        <v>381.3</v>
      </c>
      <c r="BB2017" s="8">
        <v>-0.41499999999999998</v>
      </c>
      <c r="BC2017">
        <v>-47476.58</v>
      </c>
      <c r="BD2017" s="8">
        <v>-0.43090000000000001</v>
      </c>
      <c r="BE2017">
        <v>169.02709999999999</v>
      </c>
      <c r="BF2017">
        <v>110180.3</v>
      </c>
      <c r="BG2017">
        <v>11988583.33</v>
      </c>
      <c r="BH2017">
        <v>14</v>
      </c>
      <c r="BI2017">
        <v>-3391.18</v>
      </c>
      <c r="BJ2017" s="8">
        <v>-0.45400000000000001</v>
      </c>
      <c r="BK2017" s="8">
        <v>7.0599999999999996E-2</v>
      </c>
      <c r="BL2017" t="s">
        <v>610</v>
      </c>
    </row>
    <row r="2018" spans="1:64" x14ac:dyDescent="0.45">
      <c r="A2018" t="s">
        <v>950</v>
      </c>
      <c r="B2018" t="s">
        <v>31</v>
      </c>
      <c r="C2018" s="7">
        <v>43956.416666666664</v>
      </c>
      <c r="D2018">
        <v>550</v>
      </c>
      <c r="E2018" s="7">
        <v>43957.385416666664</v>
      </c>
      <c r="F2018">
        <v>867.95</v>
      </c>
      <c r="G2018" s="8">
        <v>0.57809999999999995</v>
      </c>
      <c r="H2018">
        <v>63077.8</v>
      </c>
      <c r="I2018" s="8">
        <v>0.55230000000000001</v>
      </c>
      <c r="J2018">
        <v>207.64949999999999</v>
      </c>
      <c r="K2018">
        <v>114207.24</v>
      </c>
      <c r="L2018">
        <v>12904526.5</v>
      </c>
      <c r="M2018">
        <v>69</v>
      </c>
      <c r="N2018">
        <v>914.17</v>
      </c>
      <c r="O2018" s="8">
        <v>-0.28129999999999999</v>
      </c>
      <c r="P2018" s="8">
        <v>0.57809999999999995</v>
      </c>
      <c r="Q2018" t="s">
        <v>610</v>
      </c>
      <c r="S2018" s="2">
        <v>43956</v>
      </c>
      <c r="T2018" t="s">
        <v>950</v>
      </c>
      <c r="U2018">
        <v>550</v>
      </c>
      <c r="V2018">
        <v>867.95</v>
      </c>
      <c r="W2018">
        <f t="shared" si="354"/>
        <v>22412869.878934015</v>
      </c>
      <c r="X2018">
        <f t="shared" si="356"/>
        <v>56032.174697335038</v>
      </c>
      <c r="Y2018">
        <f t="shared" si="346"/>
        <v>100</v>
      </c>
      <c r="Z2018">
        <f t="shared" si="347"/>
        <v>30377.05000000001</v>
      </c>
      <c r="AA2018" t="str">
        <f t="shared" si="348"/>
        <v/>
      </c>
      <c r="AB2018" s="9" t="str">
        <f>IFERROR(AA2018/MAX($A$3:AA2018)-1,"")</f>
        <v/>
      </c>
      <c r="AG2018" s="2">
        <f t="shared" si="355"/>
        <v>44538</v>
      </c>
      <c r="AH2018">
        <v>29182495.612168316</v>
      </c>
      <c r="AI2018" s="9">
        <f>AH2018/MAX($AH$2:AH2018)-1</f>
        <v>0</v>
      </c>
      <c r="AJ2018" s="29">
        <f t="shared" si="349"/>
        <v>1</v>
      </c>
      <c r="AK2018" s="29">
        <f t="shared" si="350"/>
        <v>1</v>
      </c>
      <c r="AL2018" s="30">
        <f t="shared" si="353"/>
        <v>2</v>
      </c>
      <c r="AM2018" s="30">
        <f t="shared" si="351"/>
        <v>2369</v>
      </c>
      <c r="AN2018" s="31">
        <f t="shared" ca="1" si="352"/>
        <v>0</v>
      </c>
      <c r="AV2018" t="s">
        <v>950</v>
      </c>
      <c r="AW2018" t="s">
        <v>31</v>
      </c>
      <c r="AX2018" s="7">
        <v>43956.416666666664</v>
      </c>
      <c r="AY2018">
        <v>550</v>
      </c>
      <c r="AZ2018" s="7">
        <v>43957.385416666664</v>
      </c>
      <c r="BA2018">
        <v>867.95</v>
      </c>
      <c r="BB2018" s="8">
        <v>0.57809999999999995</v>
      </c>
      <c r="BC2018">
        <v>63077.8</v>
      </c>
      <c r="BD2018" s="8">
        <v>0.55230000000000001</v>
      </c>
      <c r="BE2018">
        <v>207.64949999999999</v>
      </c>
      <c r="BF2018">
        <v>114207.24</v>
      </c>
      <c r="BG2018">
        <v>12904526.5</v>
      </c>
      <c r="BH2018">
        <v>69</v>
      </c>
      <c r="BI2018">
        <v>914.17</v>
      </c>
      <c r="BJ2018" s="8">
        <v>-0.28129999999999999</v>
      </c>
      <c r="BK2018" s="8">
        <v>0.57809999999999995</v>
      </c>
      <c r="BL2018" t="s">
        <v>610</v>
      </c>
    </row>
    <row r="2019" spans="1:64" x14ac:dyDescent="0.45">
      <c r="A2019" t="s">
        <v>940</v>
      </c>
      <c r="B2019" t="s">
        <v>31</v>
      </c>
      <c r="C2019" s="7">
        <v>43956.5</v>
      </c>
      <c r="D2019">
        <v>491.9</v>
      </c>
      <c r="E2019" s="7">
        <v>43957.388888888891</v>
      </c>
      <c r="F2019">
        <v>701.1</v>
      </c>
      <c r="G2019" s="8">
        <v>0.42530000000000001</v>
      </c>
      <c r="H2019">
        <v>44091.15</v>
      </c>
      <c r="I2019" s="8">
        <v>0.40100000000000002</v>
      </c>
      <c r="J2019">
        <v>223.50659999999999</v>
      </c>
      <c r="K2019">
        <v>109942.91</v>
      </c>
      <c r="L2019">
        <v>12032674.49</v>
      </c>
      <c r="M2019">
        <v>46</v>
      </c>
      <c r="N2019">
        <v>958.5</v>
      </c>
      <c r="O2019" s="8">
        <v>-0.35909999999999997</v>
      </c>
      <c r="P2019" s="8">
        <v>0.53569999999999995</v>
      </c>
      <c r="Q2019" t="s">
        <v>610</v>
      </c>
      <c r="S2019" s="2">
        <v>43956</v>
      </c>
      <c r="T2019" t="s">
        <v>940</v>
      </c>
      <c r="U2019">
        <v>491.9</v>
      </c>
      <c r="V2019">
        <v>701.1</v>
      </c>
      <c r="W2019">
        <f t="shared" si="354"/>
        <v>22412869.878934015</v>
      </c>
      <c r="X2019">
        <f t="shared" si="356"/>
        <v>56032.174697335038</v>
      </c>
      <c r="Y2019">
        <f t="shared" si="346"/>
        <v>125</v>
      </c>
      <c r="Z2019">
        <f t="shared" si="347"/>
        <v>24658.750000000011</v>
      </c>
      <c r="AA2019" t="str">
        <f t="shared" si="348"/>
        <v/>
      </c>
      <c r="AB2019" s="9" t="str">
        <f>IFERROR(AA2019/MAX($A$3:AA2019)-1,"")</f>
        <v/>
      </c>
      <c r="AG2019" s="2">
        <f t="shared" si="355"/>
        <v>44539</v>
      </c>
      <c r="AH2019">
        <v>29018236.012168314</v>
      </c>
      <c r="AI2019" s="9">
        <f>AH2019/MAX($AH$2:AH2019)-1</f>
        <v>-5.628702979450062E-3</v>
      </c>
      <c r="AJ2019" s="29">
        <f t="shared" si="349"/>
        <v>1</v>
      </c>
      <c r="AK2019" s="29">
        <f t="shared" si="350"/>
        <v>1</v>
      </c>
      <c r="AL2019" s="30">
        <f t="shared" si="353"/>
        <v>2</v>
      </c>
      <c r="AM2019" s="30">
        <f t="shared" si="351"/>
        <v>2369</v>
      </c>
      <c r="AN2019" s="31">
        <f t="shared" ca="1" si="352"/>
        <v>-5.628702979450062E-3</v>
      </c>
      <c r="AV2019" t="s">
        <v>940</v>
      </c>
      <c r="AW2019" t="s">
        <v>31</v>
      </c>
      <c r="AX2019" s="7">
        <v>43956.5</v>
      </c>
      <c r="AY2019">
        <v>491.9</v>
      </c>
      <c r="AZ2019" s="7">
        <v>43957.388888888891</v>
      </c>
      <c r="BA2019">
        <v>701.1</v>
      </c>
      <c r="BB2019" s="8">
        <v>0.42530000000000001</v>
      </c>
      <c r="BC2019">
        <v>44091.15</v>
      </c>
      <c r="BD2019" s="8">
        <v>0.40100000000000002</v>
      </c>
      <c r="BE2019">
        <v>223.50659999999999</v>
      </c>
      <c r="BF2019">
        <v>109942.91</v>
      </c>
      <c r="BG2019">
        <v>12032674.49</v>
      </c>
      <c r="BH2019">
        <v>46</v>
      </c>
      <c r="BI2019">
        <v>958.5</v>
      </c>
      <c r="BJ2019" s="8">
        <v>-0.35909999999999997</v>
      </c>
      <c r="BK2019" s="8">
        <v>0.53569999999999995</v>
      </c>
      <c r="BL2019" t="s">
        <v>610</v>
      </c>
    </row>
    <row r="2020" spans="1:64" x14ac:dyDescent="0.45">
      <c r="A2020" t="s">
        <v>941</v>
      </c>
      <c r="B2020" t="s">
        <v>31</v>
      </c>
      <c r="C2020" s="7">
        <v>43956.604166666664</v>
      </c>
      <c r="D2020">
        <v>498.3</v>
      </c>
      <c r="E2020" s="7">
        <v>43957.388888888891</v>
      </c>
      <c r="F2020">
        <v>634.95000000000005</v>
      </c>
      <c r="G2020" s="8">
        <v>0.2742</v>
      </c>
      <c r="H2020">
        <v>27657.69</v>
      </c>
      <c r="I2020" s="8">
        <v>0.2515</v>
      </c>
      <c r="J2020">
        <v>220.70099999999999</v>
      </c>
      <c r="K2020">
        <v>109975.29</v>
      </c>
      <c r="L2020">
        <v>12060332.18</v>
      </c>
      <c r="M2020">
        <v>16</v>
      </c>
      <c r="N2020">
        <v>1728.61</v>
      </c>
      <c r="O2020" s="8">
        <v>-5.0900000000000001E-2</v>
      </c>
      <c r="P2020" s="8">
        <v>0.37859999999999999</v>
      </c>
      <c r="Q2020" t="s">
        <v>610</v>
      </c>
      <c r="S2020" s="2">
        <v>43956</v>
      </c>
      <c r="T2020" t="s">
        <v>941</v>
      </c>
      <c r="U2020">
        <v>498.3</v>
      </c>
      <c r="V2020">
        <v>634.95000000000005</v>
      </c>
      <c r="W2020">
        <f t="shared" si="354"/>
        <v>22412869.878934015</v>
      </c>
      <c r="X2020">
        <f t="shared" si="356"/>
        <v>56032.174697335038</v>
      </c>
      <c r="Y2020">
        <f t="shared" si="346"/>
        <v>100</v>
      </c>
      <c r="Z2020">
        <f t="shared" si="347"/>
        <v>12531.75</v>
      </c>
      <c r="AA2020" t="str">
        <f t="shared" si="348"/>
        <v/>
      </c>
      <c r="AB2020" s="9" t="str">
        <f>IFERROR(AA2020/MAX($A$3:AA2020)-1,"")</f>
        <v/>
      </c>
      <c r="AG2020" s="2">
        <f t="shared" si="355"/>
        <v>44540</v>
      </c>
      <c r="AH2020">
        <v>29018236.012168314</v>
      </c>
      <c r="AI2020" s="9">
        <f>AH2020/MAX($AH$2:AH2020)-1</f>
        <v>-5.628702979450062E-3</v>
      </c>
      <c r="AJ2020" s="29">
        <f t="shared" si="349"/>
        <v>1</v>
      </c>
      <c r="AK2020" s="29">
        <f t="shared" si="350"/>
        <v>1</v>
      </c>
      <c r="AL2020" s="30">
        <f t="shared" si="353"/>
        <v>2</v>
      </c>
      <c r="AM2020" s="30">
        <f t="shared" si="351"/>
        <v>2369</v>
      </c>
      <c r="AN2020" s="31">
        <f t="shared" ca="1" si="352"/>
        <v>-5.628702979450062E-3</v>
      </c>
      <c r="AV2020" t="s">
        <v>941</v>
      </c>
      <c r="AW2020" t="s">
        <v>31</v>
      </c>
      <c r="AX2020" s="7">
        <v>43956.604166666664</v>
      </c>
      <c r="AY2020">
        <v>498.3</v>
      </c>
      <c r="AZ2020" s="7">
        <v>43957.388888888891</v>
      </c>
      <c r="BA2020">
        <v>634.95000000000005</v>
      </c>
      <c r="BB2020" s="8">
        <v>0.2742</v>
      </c>
      <c r="BC2020">
        <v>27657.69</v>
      </c>
      <c r="BD2020" s="8">
        <v>0.2515</v>
      </c>
      <c r="BE2020">
        <v>220.70099999999999</v>
      </c>
      <c r="BF2020">
        <v>109975.29</v>
      </c>
      <c r="BG2020">
        <v>12060332.18</v>
      </c>
      <c r="BH2020">
        <v>16</v>
      </c>
      <c r="BI2020">
        <v>1728.61</v>
      </c>
      <c r="BJ2020" s="8">
        <v>-5.0900000000000001E-2</v>
      </c>
      <c r="BK2020" s="8">
        <v>0.37859999999999999</v>
      </c>
      <c r="BL2020" t="s">
        <v>610</v>
      </c>
    </row>
    <row r="2021" spans="1:64" x14ac:dyDescent="0.45">
      <c r="A2021" t="s">
        <v>926</v>
      </c>
      <c r="B2021" t="s">
        <v>31</v>
      </c>
      <c r="C2021" s="7">
        <v>43956.618055555555</v>
      </c>
      <c r="D2021">
        <v>472.95</v>
      </c>
      <c r="E2021" s="7">
        <v>43957.385416666664</v>
      </c>
      <c r="F2021">
        <v>528</v>
      </c>
      <c r="G2021" s="8">
        <v>0.1164</v>
      </c>
      <c r="H2021">
        <v>10891.36</v>
      </c>
      <c r="I2021" s="8">
        <v>9.5200000000000007E-2</v>
      </c>
      <c r="J2021">
        <v>241.8126</v>
      </c>
      <c r="K2021">
        <v>114365.27</v>
      </c>
      <c r="L2021">
        <v>12915417.859999999</v>
      </c>
      <c r="M2021">
        <v>11</v>
      </c>
      <c r="N2021">
        <v>990.12</v>
      </c>
      <c r="O2021" s="8">
        <v>-0.12189999999999999</v>
      </c>
      <c r="P2021" s="8">
        <v>0.1164</v>
      </c>
      <c r="Q2021" t="s">
        <v>610</v>
      </c>
      <c r="S2021" s="2">
        <v>43956</v>
      </c>
      <c r="T2021" t="s">
        <v>926</v>
      </c>
      <c r="U2021">
        <v>472.95</v>
      </c>
      <c r="V2021">
        <v>528</v>
      </c>
      <c r="W2021">
        <f t="shared" si="354"/>
        <v>22412869.878934015</v>
      </c>
      <c r="X2021">
        <f t="shared" si="356"/>
        <v>56032.174697335038</v>
      </c>
      <c r="Y2021">
        <f t="shared" si="346"/>
        <v>125</v>
      </c>
      <c r="Z2021">
        <f t="shared" si="347"/>
        <v>5630.0625000000009</v>
      </c>
      <c r="AA2021">
        <f t="shared" si="348"/>
        <v>22486067.491434015</v>
      </c>
      <c r="AB2021" s="9">
        <f>IFERROR(AA2021/MAX($A$3:AA2021)-1,"")</f>
        <v>-4.3839132517496937E-3</v>
      </c>
      <c r="AG2021" s="2">
        <f t="shared" si="355"/>
        <v>44541</v>
      </c>
      <c r="AH2021">
        <v>29018236.012168314</v>
      </c>
      <c r="AI2021" s="9">
        <f>AH2021/MAX($AH$2:AH2021)-1</f>
        <v>-5.628702979450062E-3</v>
      </c>
      <c r="AJ2021" s="29">
        <f t="shared" si="349"/>
        <v>1</v>
      </c>
      <c r="AK2021" s="29">
        <f t="shared" si="350"/>
        <v>1</v>
      </c>
      <c r="AL2021" s="30">
        <f t="shared" si="353"/>
        <v>2</v>
      </c>
      <c r="AM2021" s="30">
        <f t="shared" si="351"/>
        <v>2369</v>
      </c>
      <c r="AN2021" s="31">
        <f t="shared" ca="1" si="352"/>
        <v>-5.628702979450062E-3</v>
      </c>
      <c r="AV2021" t="s">
        <v>926</v>
      </c>
      <c r="AW2021" t="s">
        <v>31</v>
      </c>
      <c r="AX2021" s="7">
        <v>43956.618055555555</v>
      </c>
      <c r="AY2021">
        <v>472.95</v>
      </c>
      <c r="AZ2021" s="7">
        <v>43957.385416666664</v>
      </c>
      <c r="BA2021">
        <v>528</v>
      </c>
      <c r="BB2021" s="8">
        <v>0.1164</v>
      </c>
      <c r="BC2021">
        <v>10891.36</v>
      </c>
      <c r="BD2021" s="8">
        <v>9.5200000000000007E-2</v>
      </c>
      <c r="BE2021">
        <v>241.8126</v>
      </c>
      <c r="BF2021">
        <v>114365.27</v>
      </c>
      <c r="BG2021">
        <v>12915417.859999999</v>
      </c>
      <c r="BH2021">
        <v>11</v>
      </c>
      <c r="BI2021">
        <v>990.12</v>
      </c>
      <c r="BJ2021" s="8">
        <v>-0.12189999999999999</v>
      </c>
      <c r="BK2021" s="8">
        <v>0.1164</v>
      </c>
      <c r="BL2021" t="s">
        <v>610</v>
      </c>
    </row>
    <row r="2022" spans="1:64" x14ac:dyDescent="0.45">
      <c r="A2022" t="s">
        <v>927</v>
      </c>
      <c r="B2022" t="s">
        <v>31</v>
      </c>
      <c r="C2022" s="7">
        <v>43957.416666666664</v>
      </c>
      <c r="D2022">
        <v>371.25</v>
      </c>
      <c r="E2022" s="7">
        <v>43958.388888888891</v>
      </c>
      <c r="F2022">
        <v>329</v>
      </c>
      <c r="G2022" s="8">
        <v>-0.1138</v>
      </c>
      <c r="H2022">
        <v>-14633.35</v>
      </c>
      <c r="I2022" s="8">
        <v>-0.13270000000000001</v>
      </c>
      <c r="J2022">
        <v>297.10890000000001</v>
      </c>
      <c r="K2022">
        <v>110301.66</v>
      </c>
      <c r="L2022">
        <v>12045698.83</v>
      </c>
      <c r="M2022">
        <v>70</v>
      </c>
      <c r="N2022">
        <v>-209.05</v>
      </c>
      <c r="O2022" s="8">
        <v>-0.61470000000000002</v>
      </c>
      <c r="P2022" s="8">
        <v>0.60109999999999997</v>
      </c>
      <c r="Q2022" t="s">
        <v>610</v>
      </c>
      <c r="S2022" s="2">
        <v>43957</v>
      </c>
      <c r="T2022" t="s">
        <v>927</v>
      </c>
      <c r="U2022">
        <v>371.25</v>
      </c>
      <c r="V2022">
        <v>329</v>
      </c>
      <c r="W2022">
        <f t="shared" si="354"/>
        <v>22486067.491434015</v>
      </c>
      <c r="X2022">
        <f t="shared" si="356"/>
        <v>56215.168728585042</v>
      </c>
      <c r="Y2022">
        <f t="shared" si="346"/>
        <v>150</v>
      </c>
      <c r="Z2022">
        <f t="shared" si="347"/>
        <v>-7387.875</v>
      </c>
      <c r="AA2022" t="str">
        <f t="shared" si="348"/>
        <v/>
      </c>
      <c r="AB2022" s="9" t="str">
        <f>IFERROR(AA2022/MAX($A$3:AA2022)-1,"")</f>
        <v/>
      </c>
      <c r="AG2022" s="2">
        <f t="shared" si="355"/>
        <v>44542</v>
      </c>
      <c r="AH2022">
        <v>29018236.012168314</v>
      </c>
      <c r="AI2022" s="9">
        <f>AH2022/MAX($AH$2:AH2022)-1</f>
        <v>-5.628702979450062E-3</v>
      </c>
      <c r="AJ2022" s="29">
        <f t="shared" si="349"/>
        <v>1</v>
      </c>
      <c r="AK2022" s="29">
        <f t="shared" si="350"/>
        <v>1</v>
      </c>
      <c r="AL2022" s="30">
        <f t="shared" si="353"/>
        <v>2</v>
      </c>
      <c r="AM2022" s="30">
        <f t="shared" si="351"/>
        <v>2369</v>
      </c>
      <c r="AN2022" s="31">
        <f t="shared" ca="1" si="352"/>
        <v>-5.628702979450062E-3</v>
      </c>
      <c r="AV2022" t="s">
        <v>927</v>
      </c>
      <c r="AW2022" t="s">
        <v>31</v>
      </c>
      <c r="AX2022" s="7">
        <v>43957.416666666664</v>
      </c>
      <c r="AY2022">
        <v>371.25</v>
      </c>
      <c r="AZ2022" s="7">
        <v>43958.388888888891</v>
      </c>
      <c r="BA2022">
        <v>329</v>
      </c>
      <c r="BB2022" s="8">
        <v>-0.1138</v>
      </c>
      <c r="BC2022">
        <v>-14633.35</v>
      </c>
      <c r="BD2022" s="8">
        <v>-0.13270000000000001</v>
      </c>
      <c r="BE2022">
        <v>297.10890000000001</v>
      </c>
      <c r="BF2022">
        <v>110301.66</v>
      </c>
      <c r="BG2022">
        <v>12045698.83</v>
      </c>
      <c r="BH2022">
        <v>70</v>
      </c>
      <c r="BI2022">
        <v>-209.05</v>
      </c>
      <c r="BJ2022" s="8">
        <v>-0.61470000000000002</v>
      </c>
      <c r="BK2022" s="8">
        <v>0.60109999999999997</v>
      </c>
      <c r="BL2022" t="s">
        <v>610</v>
      </c>
    </row>
    <row r="2023" spans="1:64" x14ac:dyDescent="0.45">
      <c r="A2023" t="s">
        <v>928</v>
      </c>
      <c r="B2023" t="s">
        <v>31</v>
      </c>
      <c r="C2023" s="7">
        <v>43957.423611111109</v>
      </c>
      <c r="D2023">
        <v>350.9</v>
      </c>
      <c r="E2023" s="7">
        <v>43958.388888888891</v>
      </c>
      <c r="F2023">
        <v>270</v>
      </c>
      <c r="G2023" s="8">
        <v>-0.2306</v>
      </c>
      <c r="H2023">
        <v>-27380.400000000001</v>
      </c>
      <c r="I2023" s="8">
        <v>-0.2482</v>
      </c>
      <c r="J2023">
        <v>314.32339999999999</v>
      </c>
      <c r="K2023">
        <v>110296.08</v>
      </c>
      <c r="L2023">
        <v>12018318.43</v>
      </c>
      <c r="M2023">
        <v>68</v>
      </c>
      <c r="N2023">
        <v>-402.65</v>
      </c>
      <c r="O2023" s="8">
        <v>-0.69620000000000004</v>
      </c>
      <c r="P2023" s="8">
        <v>0.50129999999999997</v>
      </c>
      <c r="Q2023" t="s">
        <v>610</v>
      </c>
      <c r="S2023" s="2">
        <v>43957</v>
      </c>
      <c r="T2023" t="s">
        <v>928</v>
      </c>
      <c r="U2023">
        <v>350.9</v>
      </c>
      <c r="V2023">
        <v>270</v>
      </c>
      <c r="W2023">
        <f t="shared" si="354"/>
        <v>22486067.491434015</v>
      </c>
      <c r="X2023">
        <f t="shared" si="356"/>
        <v>56215.168728585042</v>
      </c>
      <c r="Y2023">
        <f t="shared" si="346"/>
        <v>150</v>
      </c>
      <c r="Z2023">
        <f t="shared" si="347"/>
        <v>-13066.349999999997</v>
      </c>
      <c r="AA2023">
        <f t="shared" si="348"/>
        <v>22465613.266434014</v>
      </c>
      <c r="AB2023" s="9">
        <f>IFERROR(AA2023/MAX($A$3:AA2023)-1,"")</f>
        <v>-5.2895654054545549E-3</v>
      </c>
      <c r="AG2023" s="2">
        <f t="shared" si="355"/>
        <v>44543</v>
      </c>
      <c r="AH2023">
        <v>29098749.324668314</v>
      </c>
      <c r="AI2023" s="9">
        <f>AH2023/MAX($AH$2:AH2023)-1</f>
        <v>-2.8697438564877498E-3</v>
      </c>
      <c r="AJ2023" s="29">
        <f t="shared" si="349"/>
        <v>1</v>
      </c>
      <c r="AK2023" s="29">
        <f t="shared" si="350"/>
        <v>1</v>
      </c>
      <c r="AL2023" s="30">
        <f t="shared" si="353"/>
        <v>2</v>
      </c>
      <c r="AM2023" s="30">
        <f t="shared" si="351"/>
        <v>2369</v>
      </c>
      <c r="AN2023" s="31">
        <f t="shared" ca="1" si="352"/>
        <v>-2.8697438564877498E-3</v>
      </c>
      <c r="AV2023" t="s">
        <v>928</v>
      </c>
      <c r="AW2023" t="s">
        <v>31</v>
      </c>
      <c r="AX2023" s="7">
        <v>43957.423611111109</v>
      </c>
      <c r="AY2023">
        <v>350.9</v>
      </c>
      <c r="AZ2023" s="7">
        <v>43958.388888888891</v>
      </c>
      <c r="BA2023">
        <v>270</v>
      </c>
      <c r="BB2023" s="8">
        <v>-0.2306</v>
      </c>
      <c r="BC2023">
        <v>-27380.400000000001</v>
      </c>
      <c r="BD2023" s="8">
        <v>-0.2482</v>
      </c>
      <c r="BE2023">
        <v>314.32339999999999</v>
      </c>
      <c r="BF2023">
        <v>110296.08</v>
      </c>
      <c r="BG2023">
        <v>12018318.43</v>
      </c>
      <c r="BH2023">
        <v>68</v>
      </c>
      <c r="BI2023">
        <v>-402.65</v>
      </c>
      <c r="BJ2023" s="8">
        <v>-0.69620000000000004</v>
      </c>
      <c r="BK2023" s="8">
        <v>0.50129999999999997</v>
      </c>
      <c r="BL2023" t="s">
        <v>610</v>
      </c>
    </row>
    <row r="2024" spans="1:64" x14ac:dyDescent="0.45">
      <c r="A2024" t="s">
        <v>941</v>
      </c>
      <c r="B2024" t="s">
        <v>31</v>
      </c>
      <c r="C2024" s="7">
        <v>43959.59375</v>
      </c>
      <c r="D2024">
        <v>536.95000000000005</v>
      </c>
      <c r="E2024" s="7">
        <v>43962.385416666664</v>
      </c>
      <c r="F2024">
        <v>393.9</v>
      </c>
      <c r="G2024" s="8">
        <v>-0.26640000000000003</v>
      </c>
      <c r="H2024">
        <v>-32511.02</v>
      </c>
      <c r="I2024" s="8">
        <v>-0.28370000000000001</v>
      </c>
      <c r="J2024">
        <v>213.38499999999999</v>
      </c>
      <c r="K2024">
        <v>114577.09</v>
      </c>
      <c r="L2024">
        <v>12882906.84</v>
      </c>
      <c r="M2024">
        <v>18</v>
      </c>
      <c r="N2024">
        <v>-1806.17</v>
      </c>
      <c r="O2024" s="8">
        <v>-0.26640000000000003</v>
      </c>
      <c r="P2024" s="8">
        <v>0.2087</v>
      </c>
      <c r="Q2024" t="s">
        <v>610</v>
      </c>
      <c r="S2024" s="2">
        <v>43959</v>
      </c>
      <c r="T2024" t="s">
        <v>941</v>
      </c>
      <c r="U2024">
        <v>536.95000000000005</v>
      </c>
      <c r="V2024">
        <v>393.9</v>
      </c>
      <c r="W2024">
        <f t="shared" si="354"/>
        <v>22465613.266434014</v>
      </c>
      <c r="X2024">
        <f t="shared" si="356"/>
        <v>56164.033166085035</v>
      </c>
      <c r="Y2024">
        <f t="shared" si="346"/>
        <v>100</v>
      </c>
      <c r="Z2024">
        <f t="shared" si="347"/>
        <v>-15235.850000000011</v>
      </c>
      <c r="AA2024" t="str">
        <f t="shared" si="348"/>
        <v/>
      </c>
      <c r="AB2024" s="9" t="str">
        <f>IFERROR(AA2024/MAX($A$3:AA2024)-1,"")</f>
        <v/>
      </c>
      <c r="AG2024" s="2">
        <f t="shared" si="355"/>
        <v>44544</v>
      </c>
      <c r="AH2024">
        <v>29074605.912168313</v>
      </c>
      <c r="AI2024" s="9">
        <f>AH2024/MAX($AH$2:AH2024)-1</f>
        <v>-3.6970690044416665E-3</v>
      </c>
      <c r="AJ2024" s="29">
        <f t="shared" si="349"/>
        <v>1</v>
      </c>
      <c r="AK2024" s="29">
        <f t="shared" si="350"/>
        <v>1</v>
      </c>
      <c r="AL2024" s="30">
        <f t="shared" si="353"/>
        <v>2</v>
      </c>
      <c r="AM2024" s="30">
        <f t="shared" si="351"/>
        <v>2369</v>
      </c>
      <c r="AN2024" s="31">
        <f t="shared" ca="1" si="352"/>
        <v>-3.6970690044416665E-3</v>
      </c>
      <c r="AV2024" t="s">
        <v>941</v>
      </c>
      <c r="AW2024" t="s">
        <v>31</v>
      </c>
      <c r="AX2024" s="7">
        <v>43959.59375</v>
      </c>
      <c r="AY2024">
        <v>536.95000000000005</v>
      </c>
      <c r="AZ2024" s="7">
        <v>43962.385416666664</v>
      </c>
      <c r="BA2024">
        <v>393.9</v>
      </c>
      <c r="BB2024" s="8">
        <v>-0.26640000000000003</v>
      </c>
      <c r="BC2024">
        <v>-32511.02</v>
      </c>
      <c r="BD2024" s="8">
        <v>-0.28370000000000001</v>
      </c>
      <c r="BE2024">
        <v>213.38499999999999</v>
      </c>
      <c r="BF2024">
        <v>114577.09</v>
      </c>
      <c r="BG2024">
        <v>12882906.84</v>
      </c>
      <c r="BH2024">
        <v>18</v>
      </c>
      <c r="BI2024">
        <v>-1806.17</v>
      </c>
      <c r="BJ2024" s="8">
        <v>-0.26640000000000003</v>
      </c>
      <c r="BK2024" s="8">
        <v>0.2087</v>
      </c>
      <c r="BL2024" t="s">
        <v>610</v>
      </c>
    </row>
    <row r="2025" spans="1:64" x14ac:dyDescent="0.45">
      <c r="A2025" t="s">
        <v>943</v>
      </c>
      <c r="B2025" t="s">
        <v>31</v>
      </c>
      <c r="C2025" s="7">
        <v>43959.618055555555</v>
      </c>
      <c r="D2025">
        <v>537</v>
      </c>
      <c r="E2025" s="7">
        <v>43962.385416666664</v>
      </c>
      <c r="F2025">
        <v>350</v>
      </c>
      <c r="G2025" s="8">
        <v>-0.34820000000000001</v>
      </c>
      <c r="H2025">
        <v>-41799.08</v>
      </c>
      <c r="I2025" s="8">
        <v>-0.36470000000000002</v>
      </c>
      <c r="J2025">
        <v>213.40209999999999</v>
      </c>
      <c r="K2025">
        <v>114596.95</v>
      </c>
      <c r="L2025">
        <v>12841107.76</v>
      </c>
      <c r="M2025">
        <v>11</v>
      </c>
      <c r="N2025">
        <v>-3799.92</v>
      </c>
      <c r="O2025" s="8">
        <v>-0.34820000000000001</v>
      </c>
      <c r="P2025" s="8">
        <v>0.11119999999999999</v>
      </c>
      <c r="Q2025" t="s">
        <v>610</v>
      </c>
      <c r="S2025" s="2">
        <v>43959</v>
      </c>
      <c r="T2025" t="s">
        <v>943</v>
      </c>
      <c r="U2025">
        <v>537</v>
      </c>
      <c r="V2025">
        <v>350</v>
      </c>
      <c r="W2025">
        <f t="shared" si="354"/>
        <v>22465613.266434014</v>
      </c>
      <c r="X2025">
        <f t="shared" si="356"/>
        <v>56164.033166085035</v>
      </c>
      <c r="Y2025">
        <f t="shared" si="346"/>
        <v>100</v>
      </c>
      <c r="Z2025">
        <f t="shared" si="347"/>
        <v>-19587</v>
      </c>
      <c r="AA2025" t="str">
        <f t="shared" si="348"/>
        <v/>
      </c>
      <c r="AB2025" s="9" t="str">
        <f>IFERROR(AA2025/MAX($A$3:AA2025)-1,"")</f>
        <v/>
      </c>
      <c r="AG2025" s="2">
        <f t="shared" si="355"/>
        <v>44545</v>
      </c>
      <c r="AH2025">
        <v>29074605.912168313</v>
      </c>
      <c r="AI2025" s="9">
        <f>AH2025/MAX($AH$2:AH2025)-1</f>
        <v>-3.6970690044416665E-3</v>
      </c>
      <c r="AJ2025" s="29">
        <f t="shared" si="349"/>
        <v>1</v>
      </c>
      <c r="AK2025" s="29">
        <f t="shared" si="350"/>
        <v>1</v>
      </c>
      <c r="AL2025" s="30">
        <f t="shared" si="353"/>
        <v>2</v>
      </c>
      <c r="AM2025" s="30">
        <f t="shared" si="351"/>
        <v>2369</v>
      </c>
      <c r="AN2025" s="31">
        <f t="shared" ca="1" si="352"/>
        <v>-3.6970690044416665E-3</v>
      </c>
      <c r="AV2025" t="s">
        <v>943</v>
      </c>
      <c r="AW2025" t="s">
        <v>31</v>
      </c>
      <c r="AX2025" s="7">
        <v>43959.618055555555</v>
      </c>
      <c r="AY2025">
        <v>537</v>
      </c>
      <c r="AZ2025" s="7">
        <v>43962.385416666664</v>
      </c>
      <c r="BA2025">
        <v>350</v>
      </c>
      <c r="BB2025" s="8">
        <v>-0.34820000000000001</v>
      </c>
      <c r="BC2025">
        <v>-41799.08</v>
      </c>
      <c r="BD2025" s="8">
        <v>-0.36470000000000002</v>
      </c>
      <c r="BE2025">
        <v>213.40209999999999</v>
      </c>
      <c r="BF2025">
        <v>114596.95</v>
      </c>
      <c r="BG2025">
        <v>12841107.76</v>
      </c>
      <c r="BH2025">
        <v>11</v>
      </c>
      <c r="BI2025">
        <v>-3799.92</v>
      </c>
      <c r="BJ2025" s="8">
        <v>-0.34820000000000001</v>
      </c>
      <c r="BK2025" s="8">
        <v>0.11119999999999999</v>
      </c>
      <c r="BL2025" t="s">
        <v>610</v>
      </c>
    </row>
    <row r="2026" spans="1:64" x14ac:dyDescent="0.45">
      <c r="A2026" t="s">
        <v>943</v>
      </c>
      <c r="B2026" t="s">
        <v>31</v>
      </c>
      <c r="C2026" s="7">
        <v>43959.625</v>
      </c>
      <c r="D2026">
        <v>545</v>
      </c>
      <c r="E2026" s="7">
        <v>43962.388888888891</v>
      </c>
      <c r="F2026">
        <v>350.1</v>
      </c>
      <c r="G2026" s="8">
        <v>-0.35759999999999997</v>
      </c>
      <c r="H2026">
        <v>-41178.5</v>
      </c>
      <c r="I2026" s="8">
        <v>-0.374</v>
      </c>
      <c r="J2026">
        <v>202.00290000000001</v>
      </c>
      <c r="K2026">
        <v>110091.59</v>
      </c>
      <c r="L2026">
        <v>11977139.939999999</v>
      </c>
      <c r="M2026">
        <v>10</v>
      </c>
      <c r="N2026">
        <v>-4117.8500000000004</v>
      </c>
      <c r="O2026" s="8">
        <v>-0.38529999999999998</v>
      </c>
      <c r="P2026" s="8">
        <v>9.4899999999999998E-2</v>
      </c>
      <c r="Q2026" t="s">
        <v>610</v>
      </c>
      <c r="S2026" s="2">
        <v>43959</v>
      </c>
      <c r="T2026" t="s">
        <v>943</v>
      </c>
      <c r="U2026">
        <v>545</v>
      </c>
      <c r="V2026">
        <v>350.1</v>
      </c>
      <c r="W2026">
        <f t="shared" si="354"/>
        <v>22465613.266434014</v>
      </c>
      <c r="X2026">
        <f t="shared" si="356"/>
        <v>56164.033166085035</v>
      </c>
      <c r="Y2026">
        <f t="shared" si="346"/>
        <v>100</v>
      </c>
      <c r="Z2026">
        <f t="shared" si="347"/>
        <v>-20385.099999999999</v>
      </c>
      <c r="AA2026" t="str">
        <f t="shared" si="348"/>
        <v/>
      </c>
      <c r="AB2026" s="9" t="str">
        <f>IFERROR(AA2026/MAX($A$3:AA2026)-1,"")</f>
        <v/>
      </c>
      <c r="AG2026" s="2">
        <f t="shared" si="355"/>
        <v>44546</v>
      </c>
      <c r="AH2026">
        <v>29268415.412168313</v>
      </c>
      <c r="AI2026" s="9">
        <f>AH2026/MAX($AH$2:AH2026)-1</f>
        <v>0</v>
      </c>
      <c r="AJ2026" s="29">
        <f t="shared" si="349"/>
        <v>1</v>
      </c>
      <c r="AK2026" s="29">
        <f t="shared" si="350"/>
        <v>1</v>
      </c>
      <c r="AL2026" s="30">
        <f t="shared" si="353"/>
        <v>2</v>
      </c>
      <c r="AM2026" s="30">
        <f t="shared" si="351"/>
        <v>2369</v>
      </c>
      <c r="AN2026" s="31">
        <f t="shared" ca="1" si="352"/>
        <v>0</v>
      </c>
      <c r="AV2026" t="s">
        <v>943</v>
      </c>
      <c r="AW2026" t="s">
        <v>31</v>
      </c>
      <c r="AX2026" s="7">
        <v>43959.625</v>
      </c>
      <c r="AY2026">
        <v>545</v>
      </c>
      <c r="AZ2026" s="7">
        <v>43962.388888888891</v>
      </c>
      <c r="BA2026">
        <v>350.1</v>
      </c>
      <c r="BB2026" s="8">
        <v>-0.35759999999999997</v>
      </c>
      <c r="BC2026">
        <v>-41178.5</v>
      </c>
      <c r="BD2026" s="8">
        <v>-0.374</v>
      </c>
      <c r="BE2026">
        <v>202.00290000000001</v>
      </c>
      <c r="BF2026">
        <v>110091.59</v>
      </c>
      <c r="BG2026">
        <v>11977139.939999999</v>
      </c>
      <c r="BH2026">
        <v>10</v>
      </c>
      <c r="BI2026">
        <v>-4117.8500000000004</v>
      </c>
      <c r="BJ2026" s="8">
        <v>-0.38529999999999998</v>
      </c>
      <c r="BK2026" s="8">
        <v>9.4899999999999998E-2</v>
      </c>
      <c r="BL2026" t="s">
        <v>610</v>
      </c>
    </row>
    <row r="2027" spans="1:64" x14ac:dyDescent="0.45">
      <c r="A2027" t="s">
        <v>926</v>
      </c>
      <c r="B2027" t="s">
        <v>31</v>
      </c>
      <c r="C2027" s="7">
        <v>43959.628472222219</v>
      </c>
      <c r="D2027">
        <v>517.79999999999995</v>
      </c>
      <c r="E2027" s="7">
        <v>43962.388888888891</v>
      </c>
      <c r="F2027">
        <v>308.5</v>
      </c>
      <c r="G2027" s="8">
        <v>-0.4042</v>
      </c>
      <c r="H2027">
        <v>-46252.34</v>
      </c>
      <c r="I2027" s="8">
        <v>-0.42020000000000002</v>
      </c>
      <c r="J2027">
        <v>212.59289999999999</v>
      </c>
      <c r="K2027">
        <v>110080.59</v>
      </c>
      <c r="L2027">
        <v>11930887.6</v>
      </c>
      <c r="M2027">
        <v>9</v>
      </c>
      <c r="N2027">
        <v>-5139.1499999999996</v>
      </c>
      <c r="O2027" s="8">
        <v>-0.43240000000000001</v>
      </c>
      <c r="P2027" s="8">
        <v>4.2900000000000001E-2</v>
      </c>
      <c r="Q2027" t="s">
        <v>610</v>
      </c>
      <c r="S2027" s="2">
        <v>43959</v>
      </c>
      <c r="T2027" t="s">
        <v>926</v>
      </c>
      <c r="U2027">
        <v>517.79999999999995</v>
      </c>
      <c r="V2027">
        <v>308.5</v>
      </c>
      <c r="W2027">
        <f t="shared" si="354"/>
        <v>22465613.266434014</v>
      </c>
      <c r="X2027">
        <f t="shared" si="356"/>
        <v>56164.033166085035</v>
      </c>
      <c r="Y2027">
        <f t="shared" si="346"/>
        <v>100</v>
      </c>
      <c r="Z2027">
        <f t="shared" si="347"/>
        <v>-21756.299999999992</v>
      </c>
      <c r="AA2027">
        <f t="shared" si="348"/>
        <v>22388649.016434014</v>
      </c>
      <c r="AB2027" s="9">
        <f>IFERROR(AA2027/MAX($A$3:AA2027)-1,"")</f>
        <v>-8.6973131334067144E-3</v>
      </c>
      <c r="AG2027" s="2">
        <f t="shared" si="355"/>
        <v>44547</v>
      </c>
      <c r="AH2027">
        <v>29852807.499668311</v>
      </c>
      <c r="AI2027" s="9">
        <f>AH2027/MAX($AH$2:AH2027)-1</f>
        <v>0</v>
      </c>
      <c r="AJ2027" s="29">
        <f t="shared" si="349"/>
        <v>1</v>
      </c>
      <c r="AK2027" s="29">
        <f t="shared" si="350"/>
        <v>1</v>
      </c>
      <c r="AL2027" s="30">
        <f t="shared" si="353"/>
        <v>2</v>
      </c>
      <c r="AM2027" s="30">
        <f t="shared" si="351"/>
        <v>2369</v>
      </c>
      <c r="AN2027" s="31">
        <f t="shared" ca="1" si="352"/>
        <v>0</v>
      </c>
      <c r="AV2027" t="s">
        <v>926</v>
      </c>
      <c r="AW2027" t="s">
        <v>31</v>
      </c>
      <c r="AX2027" s="7">
        <v>43959.628472222219</v>
      </c>
      <c r="AY2027">
        <v>517.79999999999995</v>
      </c>
      <c r="AZ2027" s="7">
        <v>43962.388888888891</v>
      </c>
      <c r="BA2027">
        <v>308.5</v>
      </c>
      <c r="BB2027" s="8">
        <v>-0.4042</v>
      </c>
      <c r="BC2027">
        <v>-46252.34</v>
      </c>
      <c r="BD2027" s="8">
        <v>-0.42020000000000002</v>
      </c>
      <c r="BE2027">
        <v>212.59289999999999</v>
      </c>
      <c r="BF2027">
        <v>110080.59</v>
      </c>
      <c r="BG2027">
        <v>11930887.6</v>
      </c>
      <c r="BH2027">
        <v>9</v>
      </c>
      <c r="BI2027">
        <v>-5139.1499999999996</v>
      </c>
      <c r="BJ2027" s="8">
        <v>-0.43240000000000001</v>
      </c>
      <c r="BK2027" s="8">
        <v>4.2900000000000001E-2</v>
      </c>
      <c r="BL2027" t="s">
        <v>610</v>
      </c>
    </row>
    <row r="2028" spans="1:64" x14ac:dyDescent="0.45">
      <c r="A2028" t="s">
        <v>926</v>
      </c>
      <c r="B2028" t="s">
        <v>31</v>
      </c>
      <c r="C2028" s="7">
        <v>43962.479166666664</v>
      </c>
      <c r="D2028">
        <v>472.8</v>
      </c>
      <c r="E2028" s="7">
        <v>43963.388888888891</v>
      </c>
      <c r="F2028">
        <v>903.8</v>
      </c>
      <c r="G2028" s="8">
        <v>0.91159999999999997</v>
      </c>
      <c r="H2028">
        <v>96767.26</v>
      </c>
      <c r="I2028" s="8">
        <v>0.88249999999999995</v>
      </c>
      <c r="J2028">
        <v>231.9256</v>
      </c>
      <c r="K2028">
        <v>109654.44</v>
      </c>
      <c r="L2028">
        <v>12027654.85</v>
      </c>
      <c r="M2028">
        <v>52</v>
      </c>
      <c r="N2028">
        <v>1860.91</v>
      </c>
      <c r="O2028" s="8">
        <v>-0.19420000000000001</v>
      </c>
      <c r="P2028" s="8">
        <v>0.91159999999999997</v>
      </c>
      <c r="Q2028" t="s">
        <v>610</v>
      </c>
      <c r="S2028" s="2">
        <v>43962</v>
      </c>
      <c r="T2028" t="s">
        <v>926</v>
      </c>
      <c r="U2028">
        <v>472.8</v>
      </c>
      <c r="V2028">
        <v>903.8</v>
      </c>
      <c r="W2028">
        <f t="shared" si="354"/>
        <v>22388649.016434014</v>
      </c>
      <c r="X2028">
        <f t="shared" si="356"/>
        <v>55971.622541085038</v>
      </c>
      <c r="Y2028">
        <f t="shared" si="346"/>
        <v>125</v>
      </c>
      <c r="Z2028">
        <f t="shared" si="347"/>
        <v>52154.249999999993</v>
      </c>
      <c r="AA2028" t="str">
        <f t="shared" si="348"/>
        <v/>
      </c>
      <c r="AB2028" s="9" t="str">
        <f>IFERROR(AA2028/MAX($A$3:AA2028)-1,"")</f>
        <v/>
      </c>
      <c r="AG2028" s="2">
        <f t="shared" si="355"/>
        <v>44548</v>
      </c>
      <c r="AH2028">
        <v>29852807.499668311</v>
      </c>
      <c r="AI2028" s="9">
        <f>AH2028/MAX($AH$2:AH2028)-1</f>
        <v>0</v>
      </c>
      <c r="AJ2028" s="29">
        <f t="shared" si="349"/>
        <v>1</v>
      </c>
      <c r="AK2028" s="29">
        <f t="shared" si="350"/>
        <v>1</v>
      </c>
      <c r="AL2028" s="30">
        <f t="shared" si="353"/>
        <v>2</v>
      </c>
      <c r="AM2028" s="30">
        <f t="shared" si="351"/>
        <v>2369</v>
      </c>
      <c r="AN2028" s="31">
        <f t="shared" ca="1" si="352"/>
        <v>0</v>
      </c>
      <c r="AV2028" t="s">
        <v>926</v>
      </c>
      <c r="AW2028" t="s">
        <v>31</v>
      </c>
      <c r="AX2028" s="7">
        <v>43962.479166666664</v>
      </c>
      <c r="AY2028">
        <v>472.8</v>
      </c>
      <c r="AZ2028" s="7">
        <v>43963.388888888891</v>
      </c>
      <c r="BA2028">
        <v>903.8</v>
      </c>
      <c r="BB2028" s="8">
        <v>0.91159999999999997</v>
      </c>
      <c r="BC2028">
        <v>96767.26</v>
      </c>
      <c r="BD2028" s="8">
        <v>0.88249999999999995</v>
      </c>
      <c r="BE2028">
        <v>231.9256</v>
      </c>
      <c r="BF2028">
        <v>109654.44</v>
      </c>
      <c r="BG2028">
        <v>12027654.85</v>
      </c>
      <c r="BH2028">
        <v>52</v>
      </c>
      <c r="BI2028">
        <v>1860.91</v>
      </c>
      <c r="BJ2028" s="8">
        <v>-0.19420000000000001</v>
      </c>
      <c r="BK2028" s="8">
        <v>0.91159999999999997</v>
      </c>
      <c r="BL2028" t="s">
        <v>610</v>
      </c>
    </row>
    <row r="2029" spans="1:64" x14ac:dyDescent="0.45">
      <c r="A2029" t="s">
        <v>951</v>
      </c>
      <c r="B2029" t="s">
        <v>31</v>
      </c>
      <c r="C2029" s="7">
        <v>43962.482638888891</v>
      </c>
      <c r="D2029">
        <v>437.05</v>
      </c>
      <c r="E2029" s="7">
        <v>43963.388888888891</v>
      </c>
      <c r="F2029">
        <v>821.1</v>
      </c>
      <c r="G2029" s="8">
        <v>0.87870000000000004</v>
      </c>
      <c r="H2029">
        <v>93190.94</v>
      </c>
      <c r="I2029" s="8">
        <v>0.84989999999999999</v>
      </c>
      <c r="J2029">
        <v>250.8717</v>
      </c>
      <c r="K2029">
        <v>109643.48</v>
      </c>
      <c r="L2029">
        <v>12120845.789999999</v>
      </c>
      <c r="M2029">
        <v>51</v>
      </c>
      <c r="N2029">
        <v>1827.27</v>
      </c>
      <c r="O2029" s="8">
        <v>-0.2334</v>
      </c>
      <c r="P2029" s="8">
        <v>0.87870000000000004</v>
      </c>
      <c r="Q2029" t="s">
        <v>610</v>
      </c>
      <c r="S2029" s="2">
        <v>43962</v>
      </c>
      <c r="T2029" t="s">
        <v>951</v>
      </c>
      <c r="U2029">
        <v>437.05</v>
      </c>
      <c r="V2029">
        <v>821.1</v>
      </c>
      <c r="W2029">
        <f t="shared" si="354"/>
        <v>22388649.016434014</v>
      </c>
      <c r="X2029">
        <f t="shared" si="356"/>
        <v>55971.622541085038</v>
      </c>
      <c r="Y2029">
        <f t="shared" si="346"/>
        <v>125</v>
      </c>
      <c r="Z2029">
        <f t="shared" si="347"/>
        <v>46433.5625</v>
      </c>
      <c r="AA2029" t="str">
        <f t="shared" si="348"/>
        <v/>
      </c>
      <c r="AB2029" s="9" t="str">
        <f>IFERROR(AA2029/MAX($A$3:AA2029)-1,"")</f>
        <v/>
      </c>
      <c r="AG2029" s="2">
        <f t="shared" si="355"/>
        <v>44549</v>
      </c>
      <c r="AH2029">
        <v>29852807.499668311</v>
      </c>
      <c r="AI2029" s="9">
        <f>AH2029/MAX($AH$2:AH2029)-1</f>
        <v>0</v>
      </c>
      <c r="AJ2029" s="29">
        <f t="shared" si="349"/>
        <v>1</v>
      </c>
      <c r="AK2029" s="29">
        <f t="shared" si="350"/>
        <v>1</v>
      </c>
      <c r="AL2029" s="30">
        <f t="shared" si="353"/>
        <v>2</v>
      </c>
      <c r="AM2029" s="30">
        <f t="shared" si="351"/>
        <v>2369</v>
      </c>
      <c r="AN2029" s="31">
        <f t="shared" ca="1" si="352"/>
        <v>0</v>
      </c>
      <c r="AV2029" t="s">
        <v>951</v>
      </c>
      <c r="AW2029" t="s">
        <v>31</v>
      </c>
      <c r="AX2029" s="7">
        <v>43962.482638888891</v>
      </c>
      <c r="AY2029">
        <v>437.05</v>
      </c>
      <c r="AZ2029" s="7">
        <v>43963.388888888891</v>
      </c>
      <c r="BA2029">
        <v>821.1</v>
      </c>
      <c r="BB2029" s="8">
        <v>0.87870000000000004</v>
      </c>
      <c r="BC2029">
        <v>93190.94</v>
      </c>
      <c r="BD2029" s="8">
        <v>0.84989999999999999</v>
      </c>
      <c r="BE2029">
        <v>250.8717</v>
      </c>
      <c r="BF2029">
        <v>109643.48</v>
      </c>
      <c r="BG2029">
        <v>12120845.789999999</v>
      </c>
      <c r="BH2029">
        <v>51</v>
      </c>
      <c r="BI2029">
        <v>1827.27</v>
      </c>
      <c r="BJ2029" s="8">
        <v>-0.2334</v>
      </c>
      <c r="BK2029" s="8">
        <v>0.87870000000000004</v>
      </c>
      <c r="BL2029" t="s">
        <v>610</v>
      </c>
    </row>
    <row r="2030" spans="1:64" x14ac:dyDescent="0.45">
      <c r="A2030" t="s">
        <v>951</v>
      </c>
      <c r="B2030" t="s">
        <v>31</v>
      </c>
      <c r="C2030" s="7">
        <v>43962.482638888891</v>
      </c>
      <c r="D2030">
        <v>437.05</v>
      </c>
      <c r="E2030" s="7">
        <v>43963.385416666664</v>
      </c>
      <c r="F2030">
        <v>814.9</v>
      </c>
      <c r="G2030" s="8">
        <v>0.86450000000000005</v>
      </c>
      <c r="H2030">
        <v>95464.52</v>
      </c>
      <c r="I2030" s="8">
        <v>0.83589999999999998</v>
      </c>
      <c r="J2030">
        <v>261.31</v>
      </c>
      <c r="K2030">
        <v>114205.55</v>
      </c>
      <c r="L2030">
        <v>12936572.279999999</v>
      </c>
      <c r="M2030">
        <v>50</v>
      </c>
      <c r="N2030">
        <v>1909.29</v>
      </c>
      <c r="O2030" s="8">
        <v>-0.2334</v>
      </c>
      <c r="P2030" s="8">
        <v>0.86450000000000005</v>
      </c>
      <c r="Q2030" t="s">
        <v>610</v>
      </c>
      <c r="S2030" s="2">
        <v>43962</v>
      </c>
      <c r="T2030" t="s">
        <v>951</v>
      </c>
      <c r="U2030">
        <v>437.05</v>
      </c>
      <c r="V2030">
        <v>814.9</v>
      </c>
      <c r="W2030">
        <f t="shared" si="354"/>
        <v>22388649.016434014</v>
      </c>
      <c r="X2030">
        <f t="shared" si="356"/>
        <v>55971.622541085038</v>
      </c>
      <c r="Y2030">
        <f t="shared" si="346"/>
        <v>125</v>
      </c>
      <c r="Z2030">
        <f t="shared" si="347"/>
        <v>45666.3125</v>
      </c>
      <c r="AA2030" t="str">
        <f t="shared" si="348"/>
        <v/>
      </c>
      <c r="AB2030" s="9" t="str">
        <f>IFERROR(AA2030/MAX($A$3:AA2030)-1,"")</f>
        <v/>
      </c>
      <c r="AG2030" s="2">
        <f t="shared" si="355"/>
        <v>44550</v>
      </c>
      <c r="AH2030">
        <v>29677840.512168311</v>
      </c>
      <c r="AI2030" s="9">
        <f>AH2030/MAX($AH$2:AH2030)-1</f>
        <v>-5.8609893726727647E-3</v>
      </c>
      <c r="AJ2030" s="29">
        <f t="shared" si="349"/>
        <v>1</v>
      </c>
      <c r="AK2030" s="29">
        <f t="shared" si="350"/>
        <v>1</v>
      </c>
      <c r="AL2030" s="30">
        <f t="shared" si="353"/>
        <v>2</v>
      </c>
      <c r="AM2030" s="30">
        <f t="shared" si="351"/>
        <v>2369</v>
      </c>
      <c r="AN2030" s="31">
        <f t="shared" ca="1" si="352"/>
        <v>-5.8609893726727647E-3</v>
      </c>
      <c r="AV2030" t="s">
        <v>951</v>
      </c>
      <c r="AW2030" t="s">
        <v>31</v>
      </c>
      <c r="AX2030" s="7">
        <v>43962.482638888891</v>
      </c>
      <c r="AY2030">
        <v>437.05</v>
      </c>
      <c r="AZ2030" s="7">
        <v>43963.385416666664</v>
      </c>
      <c r="BA2030">
        <v>814.9</v>
      </c>
      <c r="BB2030" s="8">
        <v>0.86450000000000005</v>
      </c>
      <c r="BC2030">
        <v>95464.52</v>
      </c>
      <c r="BD2030" s="8">
        <v>0.83589999999999998</v>
      </c>
      <c r="BE2030">
        <v>261.31</v>
      </c>
      <c r="BF2030">
        <v>114205.55</v>
      </c>
      <c r="BG2030">
        <v>12936572.279999999</v>
      </c>
      <c r="BH2030">
        <v>50</v>
      </c>
      <c r="BI2030">
        <v>1909.29</v>
      </c>
      <c r="BJ2030" s="8">
        <v>-0.2334</v>
      </c>
      <c r="BK2030" s="8">
        <v>0.86450000000000005</v>
      </c>
      <c r="BL2030" t="s">
        <v>610</v>
      </c>
    </row>
    <row r="2031" spans="1:64" x14ac:dyDescent="0.45">
      <c r="A2031" t="s">
        <v>1253</v>
      </c>
      <c r="B2031" t="s">
        <v>31</v>
      </c>
      <c r="C2031" s="7">
        <v>43962.586805555555</v>
      </c>
      <c r="D2031">
        <v>407.75</v>
      </c>
      <c r="E2031" s="7">
        <v>43963.385416666664</v>
      </c>
      <c r="F2031">
        <v>740.15</v>
      </c>
      <c r="G2031" s="8">
        <v>0.81520000000000004</v>
      </c>
      <c r="H2031">
        <v>89872.639999999999</v>
      </c>
      <c r="I2031" s="8">
        <v>0.78710000000000002</v>
      </c>
      <c r="J2031">
        <v>280.04599999999999</v>
      </c>
      <c r="K2031">
        <v>114188.75</v>
      </c>
      <c r="L2031">
        <v>13026444.92</v>
      </c>
      <c r="M2031">
        <v>20</v>
      </c>
      <c r="N2031">
        <v>4493.63</v>
      </c>
      <c r="O2031" s="8">
        <v>-9.3100000000000002E-2</v>
      </c>
      <c r="P2031" s="8">
        <v>0.81520000000000004</v>
      </c>
      <c r="Q2031" t="s">
        <v>610</v>
      </c>
      <c r="S2031" s="2">
        <v>43962</v>
      </c>
      <c r="T2031" t="s">
        <v>1253</v>
      </c>
      <c r="U2031">
        <v>407.75</v>
      </c>
      <c r="V2031">
        <v>740.15</v>
      </c>
      <c r="W2031">
        <f t="shared" si="354"/>
        <v>22388649.016434014</v>
      </c>
      <c r="X2031">
        <f t="shared" si="356"/>
        <v>55971.622541085038</v>
      </c>
      <c r="Y2031">
        <f t="shared" si="346"/>
        <v>125</v>
      </c>
      <c r="Z2031">
        <f t="shared" si="347"/>
        <v>40115.124999999993</v>
      </c>
      <c r="AA2031">
        <f t="shared" si="348"/>
        <v>22573018.266434014</v>
      </c>
      <c r="AB2031" s="9">
        <f>IFERROR(AA2031/MAX($A$3:AA2031)-1,"")</f>
        <v>-5.3399194478020995E-4</v>
      </c>
      <c r="AG2031" s="2">
        <f t="shared" si="355"/>
        <v>44551</v>
      </c>
      <c r="AH2031">
        <v>29544874.824668311</v>
      </c>
      <c r="AI2031" s="9">
        <f>AH2031/MAX($AH$2:AH2031)-1</f>
        <v>-1.0315032346737363E-2</v>
      </c>
      <c r="AJ2031" s="29">
        <f t="shared" si="349"/>
        <v>1</v>
      </c>
      <c r="AK2031" s="29">
        <f t="shared" si="350"/>
        <v>1</v>
      </c>
      <c r="AL2031" s="30">
        <f t="shared" si="353"/>
        <v>2</v>
      </c>
      <c r="AM2031" s="30">
        <f t="shared" si="351"/>
        <v>2369</v>
      </c>
      <c r="AN2031" s="31">
        <f t="shared" ca="1" si="352"/>
        <v>-1.0315032346737363E-2</v>
      </c>
      <c r="AV2031" t="s">
        <v>1253</v>
      </c>
      <c r="AW2031" t="s">
        <v>31</v>
      </c>
      <c r="AX2031" s="7">
        <v>43962.586805555555</v>
      </c>
      <c r="AY2031">
        <v>407.75</v>
      </c>
      <c r="AZ2031" s="7">
        <v>43963.385416666664</v>
      </c>
      <c r="BA2031">
        <v>740.15</v>
      </c>
      <c r="BB2031" s="8">
        <v>0.81520000000000004</v>
      </c>
      <c r="BC2031">
        <v>89872.639999999999</v>
      </c>
      <c r="BD2031" s="8">
        <v>0.78710000000000002</v>
      </c>
      <c r="BE2031">
        <v>280.04599999999999</v>
      </c>
      <c r="BF2031">
        <v>114188.75</v>
      </c>
      <c r="BG2031">
        <v>13026444.92</v>
      </c>
      <c r="BH2031">
        <v>20</v>
      </c>
      <c r="BI2031">
        <v>4493.63</v>
      </c>
      <c r="BJ2031" s="8">
        <v>-9.3100000000000002E-2</v>
      </c>
      <c r="BK2031" s="8">
        <v>0.81520000000000004</v>
      </c>
      <c r="BL2031" t="s">
        <v>610</v>
      </c>
    </row>
    <row r="2032" spans="1:64" x14ac:dyDescent="0.45">
      <c r="A2032" t="s">
        <v>914</v>
      </c>
      <c r="B2032" t="s">
        <v>31</v>
      </c>
      <c r="C2032" s="7">
        <v>43963.395833333336</v>
      </c>
      <c r="D2032">
        <v>370.95</v>
      </c>
      <c r="E2032" s="7">
        <v>43964.385416666664</v>
      </c>
      <c r="F2032">
        <v>43</v>
      </c>
      <c r="G2032" s="8">
        <v>-0.8841</v>
      </c>
      <c r="H2032">
        <v>-103071.03999999999</v>
      </c>
      <c r="I2032" s="8">
        <v>-0.8952</v>
      </c>
      <c r="J2032">
        <v>310.37130000000002</v>
      </c>
      <c r="K2032">
        <v>115132.23</v>
      </c>
      <c r="L2032">
        <v>12923373.880000001</v>
      </c>
      <c r="M2032">
        <v>75</v>
      </c>
      <c r="N2032">
        <v>-1374.28</v>
      </c>
      <c r="O2032" s="8">
        <v>-0.97640000000000005</v>
      </c>
      <c r="P2032" s="8">
        <v>0.39910000000000001</v>
      </c>
      <c r="Q2032" t="s">
        <v>610</v>
      </c>
      <c r="S2032" s="2">
        <v>43963</v>
      </c>
      <c r="T2032" t="s">
        <v>914</v>
      </c>
      <c r="U2032">
        <v>370.95</v>
      </c>
      <c r="V2032">
        <v>43</v>
      </c>
      <c r="W2032">
        <f t="shared" si="354"/>
        <v>22573018.266434014</v>
      </c>
      <c r="X2032">
        <f t="shared" si="356"/>
        <v>56432.545666085032</v>
      </c>
      <c r="Y2032">
        <f t="shared" si="346"/>
        <v>150</v>
      </c>
      <c r="Z2032">
        <f t="shared" si="347"/>
        <v>-49813.424999999996</v>
      </c>
      <c r="AA2032" t="str">
        <f t="shared" si="348"/>
        <v/>
      </c>
      <c r="AB2032" s="9" t="str">
        <f>IFERROR(AA2032/MAX($A$3:AA2032)-1,"")</f>
        <v/>
      </c>
      <c r="AG2032" s="2">
        <f t="shared" si="355"/>
        <v>44552</v>
      </c>
      <c r="AH2032">
        <v>29440101.749668311</v>
      </c>
      <c r="AI2032" s="9">
        <f>AH2032/MAX($AH$2:AH2032)-1</f>
        <v>-1.3824688013165498E-2</v>
      </c>
      <c r="AJ2032" s="29">
        <f t="shared" si="349"/>
        <v>1</v>
      </c>
      <c r="AK2032" s="29">
        <f t="shared" si="350"/>
        <v>1</v>
      </c>
      <c r="AL2032" s="30">
        <f t="shared" si="353"/>
        <v>2</v>
      </c>
      <c r="AM2032" s="30">
        <f t="shared" si="351"/>
        <v>2369</v>
      </c>
      <c r="AN2032" s="31">
        <f t="shared" ca="1" si="352"/>
        <v>-1.3824688013165498E-2</v>
      </c>
      <c r="AV2032" t="s">
        <v>914</v>
      </c>
      <c r="AW2032" t="s">
        <v>31</v>
      </c>
      <c r="AX2032" s="7">
        <v>43963.395833333336</v>
      </c>
      <c r="AY2032">
        <v>370.95</v>
      </c>
      <c r="AZ2032" s="7">
        <v>43964.385416666664</v>
      </c>
      <c r="BA2032">
        <v>43</v>
      </c>
      <c r="BB2032" s="8">
        <v>-0.8841</v>
      </c>
      <c r="BC2032">
        <v>-103071.03999999999</v>
      </c>
      <c r="BD2032" s="8">
        <v>-0.8952</v>
      </c>
      <c r="BE2032">
        <v>310.37130000000002</v>
      </c>
      <c r="BF2032">
        <v>115132.23</v>
      </c>
      <c r="BG2032">
        <v>12923373.880000001</v>
      </c>
      <c r="BH2032">
        <v>75</v>
      </c>
      <c r="BI2032">
        <v>-1374.28</v>
      </c>
      <c r="BJ2032" s="8">
        <v>-0.97640000000000005</v>
      </c>
      <c r="BK2032" s="8">
        <v>0.39910000000000001</v>
      </c>
      <c r="BL2032" t="s">
        <v>610</v>
      </c>
    </row>
    <row r="2033" spans="1:64" x14ac:dyDescent="0.45">
      <c r="A2033" t="s">
        <v>956</v>
      </c>
      <c r="B2033" t="s">
        <v>31</v>
      </c>
      <c r="C2033" s="7">
        <v>43963.409722222219</v>
      </c>
      <c r="D2033">
        <v>386.75</v>
      </c>
      <c r="E2033" s="7">
        <v>43964.385416666664</v>
      </c>
      <c r="F2033">
        <v>37.549999999999997</v>
      </c>
      <c r="G2033" s="8">
        <v>-0.90290000000000004</v>
      </c>
      <c r="H2033">
        <v>-105266.93</v>
      </c>
      <c r="I2033" s="8">
        <v>-0.91390000000000005</v>
      </c>
      <c r="J2033">
        <v>297.83280000000002</v>
      </c>
      <c r="K2033">
        <v>115186.84</v>
      </c>
      <c r="L2033">
        <v>12818106.949999999</v>
      </c>
      <c r="M2033">
        <v>71</v>
      </c>
      <c r="N2033">
        <v>-1482.63</v>
      </c>
      <c r="O2033" s="8">
        <v>-0.9476</v>
      </c>
      <c r="P2033" s="8">
        <v>0.18940000000000001</v>
      </c>
      <c r="Q2033" t="s">
        <v>610</v>
      </c>
      <c r="S2033" s="2">
        <v>43963</v>
      </c>
      <c r="T2033" t="s">
        <v>956</v>
      </c>
      <c r="U2033">
        <v>386.75</v>
      </c>
      <c r="V2033">
        <v>37.549999999999997</v>
      </c>
      <c r="W2033">
        <f t="shared" si="354"/>
        <v>22573018.266434014</v>
      </c>
      <c r="X2033">
        <f t="shared" si="356"/>
        <v>56432.545666085032</v>
      </c>
      <c r="Y2033">
        <f t="shared" si="346"/>
        <v>150</v>
      </c>
      <c r="Z2033">
        <f t="shared" si="347"/>
        <v>-53016.45</v>
      </c>
      <c r="AA2033" t="str">
        <f t="shared" si="348"/>
        <v/>
      </c>
      <c r="AB2033" s="9" t="str">
        <f>IFERROR(AA2033/MAX($A$3:AA2033)-1,"")</f>
        <v/>
      </c>
      <c r="AG2033" s="2">
        <f t="shared" si="355"/>
        <v>44553</v>
      </c>
      <c r="AH2033">
        <v>29440101.749668311</v>
      </c>
      <c r="AI2033" s="9">
        <f>AH2033/MAX($AH$2:AH2033)-1</f>
        <v>-1.3824688013165498E-2</v>
      </c>
      <c r="AJ2033" s="29">
        <f t="shared" si="349"/>
        <v>1</v>
      </c>
      <c r="AK2033" s="29">
        <f t="shared" si="350"/>
        <v>1</v>
      </c>
      <c r="AL2033" s="30">
        <f t="shared" si="353"/>
        <v>2</v>
      </c>
      <c r="AM2033" s="30">
        <f t="shared" si="351"/>
        <v>2369</v>
      </c>
      <c r="AN2033" s="31">
        <f t="shared" ca="1" si="352"/>
        <v>-1.3824688013165498E-2</v>
      </c>
      <c r="AV2033" t="s">
        <v>956</v>
      </c>
      <c r="AW2033" t="s">
        <v>31</v>
      </c>
      <c r="AX2033" s="7">
        <v>43963.409722222219</v>
      </c>
      <c r="AY2033">
        <v>386.75</v>
      </c>
      <c r="AZ2033" s="7">
        <v>43964.385416666664</v>
      </c>
      <c r="BA2033">
        <v>37.549999999999997</v>
      </c>
      <c r="BB2033" s="8">
        <v>-0.90290000000000004</v>
      </c>
      <c r="BC2033">
        <v>-105266.93</v>
      </c>
      <c r="BD2033" s="8">
        <v>-0.91390000000000005</v>
      </c>
      <c r="BE2033">
        <v>297.83280000000002</v>
      </c>
      <c r="BF2033">
        <v>115186.84</v>
      </c>
      <c r="BG2033">
        <v>12818106.949999999</v>
      </c>
      <c r="BH2033">
        <v>71</v>
      </c>
      <c r="BI2033">
        <v>-1482.63</v>
      </c>
      <c r="BJ2033" s="8">
        <v>-0.9476</v>
      </c>
      <c r="BK2033" s="8">
        <v>0.18940000000000001</v>
      </c>
      <c r="BL2033" t="s">
        <v>610</v>
      </c>
    </row>
    <row r="2034" spans="1:64" x14ac:dyDescent="0.45">
      <c r="A2034" t="s">
        <v>920</v>
      </c>
      <c r="B2034" t="s">
        <v>31</v>
      </c>
      <c r="C2034" s="7">
        <v>43963.604166666664</v>
      </c>
      <c r="D2034">
        <v>394.2</v>
      </c>
      <c r="E2034" s="7">
        <v>43964.388888888891</v>
      </c>
      <c r="F2034">
        <v>1044.8</v>
      </c>
      <c r="G2034" s="8">
        <v>1.6504000000000001</v>
      </c>
      <c r="H2034">
        <v>178507.13</v>
      </c>
      <c r="I2034" s="8">
        <v>1.6138999999999999</v>
      </c>
      <c r="J2034">
        <v>280.57889999999998</v>
      </c>
      <c r="K2034">
        <v>110604.23</v>
      </c>
      <c r="L2034">
        <v>12299352.92</v>
      </c>
      <c r="M2034">
        <v>16</v>
      </c>
      <c r="N2034">
        <v>11156.7</v>
      </c>
      <c r="O2034" s="8">
        <v>-0.1168</v>
      </c>
      <c r="P2034" s="8">
        <v>2.3428</v>
      </c>
      <c r="Q2034" t="s">
        <v>610</v>
      </c>
      <c r="S2034" s="2">
        <v>43963</v>
      </c>
      <c r="T2034" t="s">
        <v>920</v>
      </c>
      <c r="U2034">
        <v>394.2</v>
      </c>
      <c r="V2034">
        <v>1044.8</v>
      </c>
      <c r="W2034">
        <f t="shared" si="354"/>
        <v>22573018.266434014</v>
      </c>
      <c r="X2034">
        <f t="shared" si="356"/>
        <v>56432.545666085032</v>
      </c>
      <c r="Y2034">
        <f t="shared" si="346"/>
        <v>150</v>
      </c>
      <c r="Z2034">
        <f t="shared" si="347"/>
        <v>95431.499999999971</v>
      </c>
      <c r="AA2034" t="str">
        <f t="shared" si="348"/>
        <v/>
      </c>
      <c r="AB2034" s="9" t="str">
        <f>IFERROR(AA2034/MAX($A$3:AA2034)-1,"")</f>
        <v/>
      </c>
      <c r="AG2034" s="2">
        <f t="shared" si="355"/>
        <v>44554</v>
      </c>
      <c r="AH2034">
        <v>29588713.429868311</v>
      </c>
      <c r="AI2034" s="9">
        <f>AH2034/MAX($AH$2:AH2034)-1</f>
        <v>-8.8465404737204656E-3</v>
      </c>
      <c r="AJ2034" s="29">
        <f t="shared" si="349"/>
        <v>1</v>
      </c>
      <c r="AK2034" s="29">
        <f t="shared" si="350"/>
        <v>1</v>
      </c>
      <c r="AL2034" s="30">
        <f t="shared" si="353"/>
        <v>2</v>
      </c>
      <c r="AM2034" s="30">
        <f t="shared" si="351"/>
        <v>2369</v>
      </c>
      <c r="AN2034" s="31">
        <f t="shared" ca="1" si="352"/>
        <v>-8.8465404737204656E-3</v>
      </c>
      <c r="AV2034" t="s">
        <v>920</v>
      </c>
      <c r="AW2034" t="s">
        <v>31</v>
      </c>
      <c r="AX2034" s="7">
        <v>43963.604166666664</v>
      </c>
      <c r="AY2034">
        <v>394.2</v>
      </c>
      <c r="AZ2034" s="7">
        <v>43964.388888888891</v>
      </c>
      <c r="BA2034">
        <v>1044.8</v>
      </c>
      <c r="BB2034" s="8">
        <v>1.6504000000000001</v>
      </c>
      <c r="BC2034">
        <v>178507.13</v>
      </c>
      <c r="BD2034" s="8">
        <v>1.6138999999999999</v>
      </c>
      <c r="BE2034">
        <v>280.57889999999998</v>
      </c>
      <c r="BF2034">
        <v>110604.23</v>
      </c>
      <c r="BG2034">
        <v>12299352.92</v>
      </c>
      <c r="BH2034">
        <v>16</v>
      </c>
      <c r="BI2034">
        <v>11156.7</v>
      </c>
      <c r="BJ2034" s="8">
        <v>-0.1168</v>
      </c>
      <c r="BK2034" s="8">
        <v>2.3428</v>
      </c>
      <c r="BL2034" t="s">
        <v>610</v>
      </c>
    </row>
    <row r="2035" spans="1:64" x14ac:dyDescent="0.45">
      <c r="A2035" t="s">
        <v>923</v>
      </c>
      <c r="B2035" t="s">
        <v>31</v>
      </c>
      <c r="C2035" s="7">
        <v>43963.611111111109</v>
      </c>
      <c r="D2035">
        <v>364.75</v>
      </c>
      <c r="E2035" s="7">
        <v>43964.388888888891</v>
      </c>
      <c r="F2035">
        <v>955.55</v>
      </c>
      <c r="G2035" s="8">
        <v>1.6196999999999999</v>
      </c>
      <c r="H2035">
        <v>175129.27</v>
      </c>
      <c r="I2035" s="8">
        <v>1.5834999999999999</v>
      </c>
      <c r="J2035">
        <v>303.20319999999998</v>
      </c>
      <c r="K2035">
        <v>110593.38</v>
      </c>
      <c r="L2035">
        <v>12474482.189999999</v>
      </c>
      <c r="M2035">
        <v>14</v>
      </c>
      <c r="N2035">
        <v>12509.23</v>
      </c>
      <c r="O2035" s="8">
        <v>-0.15890000000000001</v>
      </c>
      <c r="P2035" s="8">
        <v>2.5802999999999998</v>
      </c>
      <c r="Q2035" t="s">
        <v>610</v>
      </c>
      <c r="S2035" s="2">
        <v>43963</v>
      </c>
      <c r="T2035" t="s">
        <v>923</v>
      </c>
      <c r="U2035">
        <v>364.75</v>
      </c>
      <c r="V2035">
        <v>955.55</v>
      </c>
      <c r="W2035">
        <f t="shared" si="354"/>
        <v>22573018.266434014</v>
      </c>
      <c r="X2035">
        <f t="shared" si="356"/>
        <v>56432.545666085032</v>
      </c>
      <c r="Y2035">
        <f t="shared" si="346"/>
        <v>150</v>
      </c>
      <c r="Z2035">
        <f t="shared" si="347"/>
        <v>86639.55</v>
      </c>
      <c r="AA2035">
        <f t="shared" si="348"/>
        <v>22652259.441434015</v>
      </c>
      <c r="AB2035" s="9">
        <f>IFERROR(AA2035/MAX($A$3:AA2035)-1,"")</f>
        <v>0</v>
      </c>
      <c r="AG2035" s="2">
        <f t="shared" si="355"/>
        <v>44555</v>
      </c>
      <c r="AH2035">
        <v>29588713.429868311</v>
      </c>
      <c r="AI2035" s="9">
        <f>AH2035/MAX($AH$2:AH2035)-1</f>
        <v>-8.8465404737204656E-3</v>
      </c>
      <c r="AJ2035" s="29">
        <f t="shared" si="349"/>
        <v>1</v>
      </c>
      <c r="AK2035" s="29">
        <f t="shared" si="350"/>
        <v>1</v>
      </c>
      <c r="AL2035" s="30">
        <f t="shared" si="353"/>
        <v>2</v>
      </c>
      <c r="AM2035" s="30">
        <f t="shared" si="351"/>
        <v>2369</v>
      </c>
      <c r="AN2035" s="31">
        <f t="shared" ca="1" si="352"/>
        <v>-8.8465404737204656E-3</v>
      </c>
      <c r="AV2035" t="s">
        <v>923</v>
      </c>
      <c r="AW2035" t="s">
        <v>31</v>
      </c>
      <c r="AX2035" s="7">
        <v>43963.611111111109</v>
      </c>
      <c r="AY2035">
        <v>364.75</v>
      </c>
      <c r="AZ2035" s="7">
        <v>43964.388888888891</v>
      </c>
      <c r="BA2035">
        <v>955.55</v>
      </c>
      <c r="BB2035" s="8">
        <v>1.6196999999999999</v>
      </c>
      <c r="BC2035">
        <v>175129.27</v>
      </c>
      <c r="BD2035" s="8">
        <v>1.5834999999999999</v>
      </c>
      <c r="BE2035">
        <v>303.20319999999998</v>
      </c>
      <c r="BF2035">
        <v>110593.38</v>
      </c>
      <c r="BG2035">
        <v>12474482.189999999</v>
      </c>
      <c r="BH2035">
        <v>14</v>
      </c>
      <c r="BI2035">
        <v>12509.23</v>
      </c>
      <c r="BJ2035" s="8">
        <v>-0.15890000000000001</v>
      </c>
      <c r="BK2035" s="8">
        <v>2.5802999999999998</v>
      </c>
      <c r="BL2035" t="s">
        <v>610</v>
      </c>
    </row>
    <row r="2036" spans="1:64" x14ac:dyDescent="0.45">
      <c r="A2036" t="s">
        <v>940</v>
      </c>
      <c r="B2036" t="s">
        <v>31</v>
      </c>
      <c r="C2036" s="7">
        <v>43964.402777777781</v>
      </c>
      <c r="D2036">
        <v>421.55</v>
      </c>
      <c r="E2036" s="7">
        <v>43965.385416666664</v>
      </c>
      <c r="F2036">
        <v>481.65</v>
      </c>
      <c r="G2036" s="8">
        <v>0.1426</v>
      </c>
      <c r="H2036">
        <v>13821.32</v>
      </c>
      <c r="I2036" s="8">
        <v>0.1211</v>
      </c>
      <c r="J2036">
        <v>270.64530000000002</v>
      </c>
      <c r="K2036">
        <v>114090.53</v>
      </c>
      <c r="L2036">
        <v>12831928.27</v>
      </c>
      <c r="M2036">
        <v>73</v>
      </c>
      <c r="N2036">
        <v>189.33</v>
      </c>
      <c r="O2036" s="8">
        <v>-0.39779999999999999</v>
      </c>
      <c r="P2036" s="8">
        <v>0.1426</v>
      </c>
      <c r="Q2036" t="s">
        <v>610</v>
      </c>
      <c r="S2036" s="2">
        <v>43964</v>
      </c>
      <c r="T2036" t="s">
        <v>940</v>
      </c>
      <c r="U2036">
        <v>421.55</v>
      </c>
      <c r="V2036">
        <v>481.65</v>
      </c>
      <c r="W2036">
        <f t="shared" si="354"/>
        <v>22652259.441434015</v>
      </c>
      <c r="X2036">
        <f t="shared" si="356"/>
        <v>56630.648603585039</v>
      </c>
      <c r="Y2036">
        <f t="shared" si="346"/>
        <v>125</v>
      </c>
      <c r="Z2036">
        <f t="shared" si="347"/>
        <v>6383.4999999999909</v>
      </c>
      <c r="AA2036" t="str">
        <f t="shared" si="348"/>
        <v/>
      </c>
      <c r="AB2036" s="9" t="str">
        <f>IFERROR(AA2036/MAX($A$3:AA2036)-1,"")</f>
        <v/>
      </c>
      <c r="AG2036" s="2">
        <f t="shared" si="355"/>
        <v>44556</v>
      </c>
      <c r="AH2036">
        <v>29588713.429868311</v>
      </c>
      <c r="AI2036" s="9">
        <f>AH2036/MAX($AH$2:AH2036)-1</f>
        <v>-8.8465404737204656E-3</v>
      </c>
      <c r="AJ2036" s="29">
        <f t="shared" si="349"/>
        <v>1</v>
      </c>
      <c r="AK2036" s="29">
        <f t="shared" si="350"/>
        <v>1</v>
      </c>
      <c r="AL2036" s="30">
        <f t="shared" si="353"/>
        <v>2</v>
      </c>
      <c r="AM2036" s="30">
        <f t="shared" si="351"/>
        <v>2369</v>
      </c>
      <c r="AN2036" s="31">
        <f t="shared" ca="1" si="352"/>
        <v>-8.8465404737204656E-3</v>
      </c>
      <c r="AV2036" t="s">
        <v>940</v>
      </c>
      <c r="AW2036" t="s">
        <v>31</v>
      </c>
      <c r="AX2036" s="7">
        <v>43964.402777777781</v>
      </c>
      <c r="AY2036">
        <v>421.55</v>
      </c>
      <c r="AZ2036" s="7">
        <v>43965.385416666664</v>
      </c>
      <c r="BA2036">
        <v>481.65</v>
      </c>
      <c r="BB2036" s="8">
        <v>0.1426</v>
      </c>
      <c r="BC2036">
        <v>13821.32</v>
      </c>
      <c r="BD2036" s="8">
        <v>0.1211</v>
      </c>
      <c r="BE2036">
        <v>270.64530000000002</v>
      </c>
      <c r="BF2036">
        <v>114090.53</v>
      </c>
      <c r="BG2036">
        <v>12831928.27</v>
      </c>
      <c r="BH2036">
        <v>73</v>
      </c>
      <c r="BI2036">
        <v>189.33</v>
      </c>
      <c r="BJ2036" s="8">
        <v>-0.39779999999999999</v>
      </c>
      <c r="BK2036" s="8">
        <v>0.1426</v>
      </c>
      <c r="BL2036" t="s">
        <v>610</v>
      </c>
    </row>
    <row r="2037" spans="1:64" x14ac:dyDescent="0.45">
      <c r="A2037" t="s">
        <v>941</v>
      </c>
      <c r="B2037" t="s">
        <v>31</v>
      </c>
      <c r="C2037" s="7">
        <v>43964.40625</v>
      </c>
      <c r="D2037">
        <v>390.95</v>
      </c>
      <c r="E2037" s="7">
        <v>43965.385416666664</v>
      </c>
      <c r="F2037">
        <v>405</v>
      </c>
      <c r="G2037" s="8">
        <v>3.5900000000000001E-2</v>
      </c>
      <c r="H2037">
        <v>1777.21</v>
      </c>
      <c r="I2037" s="8">
        <v>1.5599999999999999E-2</v>
      </c>
      <c r="J2037">
        <v>291.7998</v>
      </c>
      <c r="K2037">
        <v>114079.13</v>
      </c>
      <c r="L2037">
        <v>12833705.48</v>
      </c>
      <c r="M2037">
        <v>72</v>
      </c>
      <c r="N2037">
        <v>24.68</v>
      </c>
      <c r="O2037" s="8">
        <v>-0.46079999999999999</v>
      </c>
      <c r="P2037" s="8">
        <v>6.25E-2</v>
      </c>
      <c r="Q2037" t="s">
        <v>610</v>
      </c>
      <c r="S2037" s="2">
        <v>43964</v>
      </c>
      <c r="T2037" t="s">
        <v>941</v>
      </c>
      <c r="U2037">
        <v>390.95</v>
      </c>
      <c r="V2037">
        <v>405</v>
      </c>
      <c r="W2037">
        <f t="shared" si="354"/>
        <v>22652259.441434015</v>
      </c>
      <c r="X2037">
        <f t="shared" si="356"/>
        <v>56630.648603585039</v>
      </c>
      <c r="Y2037">
        <f t="shared" si="346"/>
        <v>150</v>
      </c>
      <c r="Z2037">
        <f t="shared" si="347"/>
        <v>913.575000000003</v>
      </c>
      <c r="AA2037">
        <f t="shared" si="348"/>
        <v>22659556.516434014</v>
      </c>
      <c r="AB2037" s="9">
        <f>IFERROR(AA2037/MAX($A$3:AA2037)-1,"")</f>
        <v>0</v>
      </c>
      <c r="AG2037" s="2">
        <f t="shared" si="355"/>
        <v>44557</v>
      </c>
      <c r="AH2037">
        <v>29814292.862543311</v>
      </c>
      <c r="AI2037" s="9">
        <f>AH2037/MAX($AH$2:AH2037)-1</f>
        <v>-1.2901512571448226E-3</v>
      </c>
      <c r="AJ2037" s="29">
        <f t="shared" si="349"/>
        <v>1</v>
      </c>
      <c r="AK2037" s="29">
        <f t="shared" si="350"/>
        <v>1</v>
      </c>
      <c r="AL2037" s="30">
        <f t="shared" si="353"/>
        <v>2</v>
      </c>
      <c r="AM2037" s="30">
        <f t="shared" si="351"/>
        <v>2369</v>
      </c>
      <c r="AN2037" s="31">
        <f t="shared" ca="1" si="352"/>
        <v>-1.2901512571448226E-3</v>
      </c>
      <c r="AV2037" t="s">
        <v>941</v>
      </c>
      <c r="AW2037" t="s">
        <v>31</v>
      </c>
      <c r="AX2037" s="7">
        <v>43964.40625</v>
      </c>
      <c r="AY2037">
        <v>390.95</v>
      </c>
      <c r="AZ2037" s="7">
        <v>43965.385416666664</v>
      </c>
      <c r="BA2037">
        <v>405</v>
      </c>
      <c r="BB2037" s="8">
        <v>3.5900000000000001E-2</v>
      </c>
      <c r="BC2037">
        <v>1777.21</v>
      </c>
      <c r="BD2037" s="8">
        <v>1.5599999999999999E-2</v>
      </c>
      <c r="BE2037">
        <v>291.7998</v>
      </c>
      <c r="BF2037">
        <v>114079.13</v>
      </c>
      <c r="BG2037">
        <v>12833705.48</v>
      </c>
      <c r="BH2037">
        <v>72</v>
      </c>
      <c r="BI2037">
        <v>24.68</v>
      </c>
      <c r="BJ2037" s="8">
        <v>-0.46079999999999999</v>
      </c>
      <c r="BK2037" s="8">
        <v>6.25E-2</v>
      </c>
      <c r="BL2037" t="s">
        <v>610</v>
      </c>
    </row>
    <row r="2038" spans="1:64" x14ac:dyDescent="0.45">
      <c r="A2038" t="s">
        <v>922</v>
      </c>
      <c r="B2038" t="s">
        <v>31</v>
      </c>
      <c r="C2038" s="7">
        <v>43966.409722222219</v>
      </c>
      <c r="D2038">
        <v>511.45</v>
      </c>
      <c r="E2038" s="7">
        <v>43969.385416666664</v>
      </c>
      <c r="F2038">
        <v>613.85</v>
      </c>
      <c r="G2038" s="8">
        <v>0.20019999999999999</v>
      </c>
      <c r="H2038">
        <v>20346.310000000001</v>
      </c>
      <c r="I2038" s="8">
        <v>0.1782</v>
      </c>
      <c r="J2038">
        <v>223.2252</v>
      </c>
      <c r="K2038">
        <v>114168.52</v>
      </c>
      <c r="L2038">
        <v>12854051.779999999</v>
      </c>
      <c r="M2038">
        <v>71</v>
      </c>
      <c r="N2038">
        <v>286.57</v>
      </c>
      <c r="O2038" s="8">
        <v>-0.30640000000000001</v>
      </c>
      <c r="P2038" s="8">
        <v>0.20019999999999999</v>
      </c>
      <c r="Q2038" t="s">
        <v>610</v>
      </c>
      <c r="S2038" s="2">
        <v>43966</v>
      </c>
      <c r="T2038" t="s">
        <v>922</v>
      </c>
      <c r="U2038">
        <v>511.45</v>
      </c>
      <c r="V2038">
        <v>613.85</v>
      </c>
      <c r="W2038">
        <f t="shared" si="354"/>
        <v>22659556.516434014</v>
      </c>
      <c r="X2038">
        <f t="shared" si="356"/>
        <v>56648.891291085034</v>
      </c>
      <c r="Y2038">
        <f t="shared" si="346"/>
        <v>100</v>
      </c>
      <c r="Z2038">
        <f t="shared" si="347"/>
        <v>9114.7000000000044</v>
      </c>
      <c r="AA2038">
        <f t="shared" si="348"/>
        <v>22668671.216434013</v>
      </c>
      <c r="AB2038" s="9">
        <f>IFERROR(AA2038/MAX($A$3:AA2038)-1,"")</f>
        <v>0</v>
      </c>
      <c r="AG2038" s="2">
        <f t="shared" si="355"/>
        <v>44558</v>
      </c>
      <c r="AH2038">
        <v>29779359.362543311</v>
      </c>
      <c r="AI2038" s="9">
        <f>AH2038/MAX($AH$2:AH2038)-1</f>
        <v>-2.4603427039756598E-3</v>
      </c>
      <c r="AJ2038" s="29">
        <f t="shared" si="349"/>
        <v>1</v>
      </c>
      <c r="AK2038" s="29">
        <f t="shared" si="350"/>
        <v>1</v>
      </c>
      <c r="AL2038" s="30">
        <f t="shared" si="353"/>
        <v>2</v>
      </c>
      <c r="AM2038" s="30">
        <f t="shared" si="351"/>
        <v>2369</v>
      </c>
      <c r="AN2038" s="31">
        <f t="shared" ca="1" si="352"/>
        <v>-2.4603427039756598E-3</v>
      </c>
      <c r="AV2038" t="s">
        <v>922</v>
      </c>
      <c r="AW2038" t="s">
        <v>31</v>
      </c>
      <c r="AX2038" s="7">
        <v>43966.409722222219</v>
      </c>
      <c r="AY2038">
        <v>511.45</v>
      </c>
      <c r="AZ2038" s="7">
        <v>43969.385416666664</v>
      </c>
      <c r="BA2038">
        <v>613.85</v>
      </c>
      <c r="BB2038" s="8">
        <v>0.20019999999999999</v>
      </c>
      <c r="BC2038">
        <v>20346.310000000001</v>
      </c>
      <c r="BD2038" s="8">
        <v>0.1782</v>
      </c>
      <c r="BE2038">
        <v>223.2252</v>
      </c>
      <c r="BF2038">
        <v>114168.52</v>
      </c>
      <c r="BG2038">
        <v>12854051.779999999</v>
      </c>
      <c r="BH2038">
        <v>71</v>
      </c>
      <c r="BI2038">
        <v>286.57</v>
      </c>
      <c r="BJ2038" s="8">
        <v>-0.30640000000000001</v>
      </c>
      <c r="BK2038" s="8">
        <v>0.20019999999999999</v>
      </c>
      <c r="BL2038" t="s">
        <v>610</v>
      </c>
    </row>
    <row r="2039" spans="1:64" x14ac:dyDescent="0.45">
      <c r="A2039" t="s">
        <v>1254</v>
      </c>
      <c r="B2039" t="s">
        <v>31</v>
      </c>
      <c r="C2039" s="7">
        <v>43969.399305555555</v>
      </c>
      <c r="D2039">
        <v>497.35</v>
      </c>
      <c r="E2039" s="7">
        <v>43970.385416666664</v>
      </c>
      <c r="F2039">
        <v>670.45010000000002</v>
      </c>
      <c r="G2039" s="8">
        <v>0.34799999999999998</v>
      </c>
      <c r="H2039">
        <v>37088.03</v>
      </c>
      <c r="I2039" s="8">
        <v>0.3246</v>
      </c>
      <c r="J2039">
        <v>229.75819999999999</v>
      </c>
      <c r="K2039">
        <v>114270.27</v>
      </c>
      <c r="L2039">
        <v>12891139.82</v>
      </c>
      <c r="M2039">
        <v>74</v>
      </c>
      <c r="N2039">
        <v>501.19</v>
      </c>
      <c r="O2039" s="8">
        <v>-0.26379999999999998</v>
      </c>
      <c r="P2039" s="8">
        <v>0.91159999999999997</v>
      </c>
      <c r="Q2039" t="s">
        <v>610</v>
      </c>
      <c r="S2039" s="2">
        <v>43969</v>
      </c>
      <c r="T2039" t="s">
        <v>1254</v>
      </c>
      <c r="U2039">
        <v>497.35</v>
      </c>
      <c r="V2039">
        <v>670.45010000000002</v>
      </c>
      <c r="W2039">
        <f t="shared" si="354"/>
        <v>22668671.216434013</v>
      </c>
      <c r="X2039">
        <f t="shared" si="356"/>
        <v>56671.678041085033</v>
      </c>
      <c r="Y2039">
        <f t="shared" si="346"/>
        <v>125</v>
      </c>
      <c r="Z2039">
        <f t="shared" si="347"/>
        <v>20177.762374999995</v>
      </c>
      <c r="AA2039" t="str">
        <f t="shared" si="348"/>
        <v/>
      </c>
      <c r="AB2039" s="9" t="str">
        <f>IFERROR(AA2039/MAX($A$3:AA2039)-1,"")</f>
        <v/>
      </c>
      <c r="AG2039" s="2">
        <f t="shared" si="355"/>
        <v>44559</v>
      </c>
      <c r="AH2039">
        <v>29779359.362543311</v>
      </c>
      <c r="AI2039" s="9">
        <f>AH2039/MAX($AH$2:AH2039)-1</f>
        <v>-2.4603427039756598E-3</v>
      </c>
      <c r="AJ2039" s="29">
        <f t="shared" si="349"/>
        <v>1</v>
      </c>
      <c r="AK2039" s="29">
        <f t="shared" si="350"/>
        <v>1</v>
      </c>
      <c r="AL2039" s="30">
        <f t="shared" si="353"/>
        <v>2</v>
      </c>
      <c r="AM2039" s="30">
        <f t="shared" si="351"/>
        <v>2369</v>
      </c>
      <c r="AN2039" s="31">
        <f t="shared" ca="1" si="352"/>
        <v>-2.4603427039756598E-3</v>
      </c>
      <c r="AV2039" t="s">
        <v>1254</v>
      </c>
      <c r="AW2039" t="s">
        <v>31</v>
      </c>
      <c r="AX2039" s="7">
        <v>43969.399305555555</v>
      </c>
      <c r="AY2039">
        <v>497.35</v>
      </c>
      <c r="AZ2039" s="7">
        <v>43970.385416666664</v>
      </c>
      <c r="BA2039">
        <v>670.45010000000002</v>
      </c>
      <c r="BB2039" s="8">
        <v>0.34799999999999998</v>
      </c>
      <c r="BC2039">
        <v>37088.03</v>
      </c>
      <c r="BD2039" s="8">
        <v>0.3246</v>
      </c>
      <c r="BE2039">
        <v>229.75819999999999</v>
      </c>
      <c r="BF2039">
        <v>114270.27</v>
      </c>
      <c r="BG2039">
        <v>12891139.82</v>
      </c>
      <c r="BH2039">
        <v>74</v>
      </c>
      <c r="BI2039">
        <v>501.19</v>
      </c>
      <c r="BJ2039" s="8">
        <v>-0.26379999999999998</v>
      </c>
      <c r="BK2039" s="8">
        <v>0.91159999999999997</v>
      </c>
      <c r="BL2039" t="s">
        <v>610</v>
      </c>
    </row>
    <row r="2040" spans="1:64" x14ac:dyDescent="0.45">
      <c r="A2040" t="s">
        <v>908</v>
      </c>
      <c r="B2040" t="s">
        <v>31</v>
      </c>
      <c r="C2040" s="7">
        <v>43969.402777777781</v>
      </c>
      <c r="D2040">
        <v>483</v>
      </c>
      <c r="E2040" s="7">
        <v>43970.385416666664</v>
      </c>
      <c r="F2040">
        <v>550</v>
      </c>
      <c r="G2040" s="8">
        <v>0.13869999999999999</v>
      </c>
      <c r="H2040">
        <v>13405.9</v>
      </c>
      <c r="I2040" s="8">
        <v>0.1173</v>
      </c>
      <c r="J2040">
        <v>236.5607</v>
      </c>
      <c r="K2040">
        <v>114258.84</v>
      </c>
      <c r="L2040">
        <v>12904545.710000001</v>
      </c>
      <c r="M2040">
        <v>73</v>
      </c>
      <c r="N2040">
        <v>183.64</v>
      </c>
      <c r="O2040" s="8">
        <v>-0.2261</v>
      </c>
      <c r="P2040" s="8">
        <v>0.66549999999999998</v>
      </c>
      <c r="Q2040" t="s">
        <v>610</v>
      </c>
      <c r="S2040" s="2">
        <v>43969</v>
      </c>
      <c r="T2040" t="s">
        <v>908</v>
      </c>
      <c r="U2040">
        <v>483</v>
      </c>
      <c r="V2040">
        <v>550</v>
      </c>
      <c r="W2040">
        <f t="shared" si="354"/>
        <v>22668671.216434013</v>
      </c>
      <c r="X2040">
        <f t="shared" si="356"/>
        <v>56671.678041085033</v>
      </c>
      <c r="Y2040">
        <f t="shared" si="346"/>
        <v>125</v>
      </c>
      <c r="Z2040">
        <f t="shared" si="347"/>
        <v>7083.7500000000018</v>
      </c>
      <c r="AA2040" t="str">
        <f t="shared" si="348"/>
        <v/>
      </c>
      <c r="AB2040" s="9" t="str">
        <f>IFERROR(AA2040/MAX($A$3:AA2040)-1,"")</f>
        <v/>
      </c>
      <c r="AG2040" s="2">
        <f t="shared" si="355"/>
        <v>44560</v>
      </c>
      <c r="AH2040">
        <v>29705335.825043309</v>
      </c>
      <c r="AI2040" s="9">
        <f>AH2040/MAX($AH$2:AH2040)-1</f>
        <v>-4.9399599895801893E-3</v>
      </c>
      <c r="AJ2040" s="29">
        <f t="shared" si="349"/>
        <v>1</v>
      </c>
      <c r="AK2040" s="29">
        <f t="shared" si="350"/>
        <v>1</v>
      </c>
      <c r="AL2040" s="30">
        <f t="shared" si="353"/>
        <v>2</v>
      </c>
      <c r="AM2040" s="30">
        <f t="shared" si="351"/>
        <v>2369</v>
      </c>
      <c r="AN2040" s="31">
        <f t="shared" ca="1" si="352"/>
        <v>-4.9399599895801893E-3</v>
      </c>
      <c r="AV2040" t="s">
        <v>908</v>
      </c>
      <c r="AW2040" t="s">
        <v>31</v>
      </c>
      <c r="AX2040" s="7">
        <v>43969.402777777781</v>
      </c>
      <c r="AY2040">
        <v>483</v>
      </c>
      <c r="AZ2040" s="7">
        <v>43970.385416666664</v>
      </c>
      <c r="BA2040">
        <v>550</v>
      </c>
      <c r="BB2040" s="8">
        <v>0.13869999999999999</v>
      </c>
      <c r="BC2040">
        <v>13405.9</v>
      </c>
      <c r="BD2040" s="8">
        <v>0.1173</v>
      </c>
      <c r="BE2040">
        <v>236.5607</v>
      </c>
      <c r="BF2040">
        <v>114258.84</v>
      </c>
      <c r="BG2040">
        <v>12904545.710000001</v>
      </c>
      <c r="BH2040">
        <v>73</v>
      </c>
      <c r="BI2040">
        <v>183.64</v>
      </c>
      <c r="BJ2040" s="8">
        <v>-0.2261</v>
      </c>
      <c r="BK2040" s="8">
        <v>0.66549999999999998</v>
      </c>
      <c r="BL2040" t="s">
        <v>610</v>
      </c>
    </row>
    <row r="2041" spans="1:64" x14ac:dyDescent="0.45">
      <c r="A2041" t="s">
        <v>907</v>
      </c>
      <c r="B2041" t="s">
        <v>31</v>
      </c>
      <c r="C2041" s="7">
        <v>43969.416666666664</v>
      </c>
      <c r="D2041">
        <v>460.7</v>
      </c>
      <c r="E2041" s="7">
        <v>43970.388888888891</v>
      </c>
      <c r="F2041">
        <v>565.1</v>
      </c>
      <c r="G2041" s="8">
        <v>0.2266</v>
      </c>
      <c r="H2041">
        <v>22962.799999999999</v>
      </c>
      <c r="I2041" s="8">
        <v>0.20430000000000001</v>
      </c>
      <c r="J2041">
        <v>243.91669999999999</v>
      </c>
      <c r="K2041">
        <v>112372.41</v>
      </c>
      <c r="L2041">
        <v>12497444.99</v>
      </c>
      <c r="M2041">
        <v>70</v>
      </c>
      <c r="N2041">
        <v>328.04</v>
      </c>
      <c r="O2041" s="8">
        <v>-0.104</v>
      </c>
      <c r="P2041" s="8">
        <v>0.58860000000000001</v>
      </c>
      <c r="Q2041" t="s">
        <v>610</v>
      </c>
      <c r="S2041" s="2">
        <v>43969</v>
      </c>
      <c r="T2041" t="s">
        <v>907</v>
      </c>
      <c r="U2041">
        <v>460.7</v>
      </c>
      <c r="V2041">
        <v>565.1</v>
      </c>
      <c r="W2041">
        <f t="shared" si="354"/>
        <v>22668671.216434013</v>
      </c>
      <c r="X2041">
        <f t="shared" si="356"/>
        <v>56671.678041085033</v>
      </c>
      <c r="Y2041">
        <f t="shared" si="346"/>
        <v>125</v>
      </c>
      <c r="Z2041">
        <f t="shared" si="347"/>
        <v>11767.750000000007</v>
      </c>
      <c r="AA2041" t="str">
        <f t="shared" si="348"/>
        <v/>
      </c>
      <c r="AB2041" s="9" t="str">
        <f>IFERROR(AA2041/MAX($A$3:AA2041)-1,"")</f>
        <v/>
      </c>
      <c r="AG2041" s="2">
        <f t="shared" si="355"/>
        <v>44561</v>
      </c>
      <c r="AH2041">
        <v>29715957.662543308</v>
      </c>
      <c r="AI2041" s="9">
        <f>AH2041/MAX($AH$2:AH2041)-1</f>
        <v>-4.5841530022435739E-3</v>
      </c>
      <c r="AJ2041" s="29">
        <f t="shared" si="349"/>
        <v>1</v>
      </c>
      <c r="AK2041" s="29">
        <f t="shared" si="350"/>
        <v>1</v>
      </c>
      <c r="AL2041" s="30">
        <f t="shared" si="353"/>
        <v>2</v>
      </c>
      <c r="AM2041" s="30">
        <f t="shared" si="351"/>
        <v>2369</v>
      </c>
      <c r="AN2041" s="31">
        <f t="shared" ca="1" si="352"/>
        <v>-4.5841530022435739E-3</v>
      </c>
      <c r="AV2041" t="s">
        <v>907</v>
      </c>
      <c r="AW2041" t="s">
        <v>31</v>
      </c>
      <c r="AX2041" s="7">
        <v>43969.416666666664</v>
      </c>
      <c r="AY2041">
        <v>460.7</v>
      </c>
      <c r="AZ2041" s="7">
        <v>43970.388888888891</v>
      </c>
      <c r="BA2041">
        <v>565.1</v>
      </c>
      <c r="BB2041" s="8">
        <v>0.2266</v>
      </c>
      <c r="BC2041">
        <v>22962.799999999999</v>
      </c>
      <c r="BD2041" s="8">
        <v>0.20430000000000001</v>
      </c>
      <c r="BE2041">
        <v>243.91669999999999</v>
      </c>
      <c r="BF2041">
        <v>112372.41</v>
      </c>
      <c r="BG2041">
        <v>12497444.99</v>
      </c>
      <c r="BH2041">
        <v>70</v>
      </c>
      <c r="BI2041">
        <v>328.04</v>
      </c>
      <c r="BJ2041" s="8">
        <v>-0.104</v>
      </c>
      <c r="BK2041" s="8">
        <v>0.58860000000000001</v>
      </c>
      <c r="BL2041" t="s">
        <v>610</v>
      </c>
    </row>
    <row r="2042" spans="1:64" x14ac:dyDescent="0.45">
      <c r="A2042" t="s">
        <v>908</v>
      </c>
      <c r="B2042" t="s">
        <v>31</v>
      </c>
      <c r="C2042" s="7">
        <v>43969.420138888891</v>
      </c>
      <c r="D2042">
        <v>500</v>
      </c>
      <c r="E2042" s="7">
        <v>43970.388888888891</v>
      </c>
      <c r="F2042">
        <v>621.45000000000005</v>
      </c>
      <c r="G2042" s="8">
        <v>0.2429</v>
      </c>
      <c r="H2042">
        <v>24772.38</v>
      </c>
      <c r="I2042" s="8">
        <v>0.2205</v>
      </c>
      <c r="J2042">
        <v>224.72239999999999</v>
      </c>
      <c r="K2042">
        <v>112361.17</v>
      </c>
      <c r="L2042">
        <v>12522217.369999999</v>
      </c>
      <c r="M2042">
        <v>69</v>
      </c>
      <c r="N2042">
        <v>359.02</v>
      </c>
      <c r="O2042" s="8">
        <v>-0.20880000000000001</v>
      </c>
      <c r="P2042" s="8">
        <v>0.6089</v>
      </c>
      <c r="Q2042" t="s">
        <v>610</v>
      </c>
      <c r="S2042" s="2">
        <v>43969</v>
      </c>
      <c r="T2042" t="s">
        <v>908</v>
      </c>
      <c r="U2042">
        <v>500</v>
      </c>
      <c r="V2042">
        <v>621.45000000000005</v>
      </c>
      <c r="W2042">
        <f t="shared" si="354"/>
        <v>22668671.216434013</v>
      </c>
      <c r="X2042">
        <f t="shared" si="356"/>
        <v>56671.678041085033</v>
      </c>
      <c r="Y2042">
        <f t="shared" si="346"/>
        <v>125</v>
      </c>
      <c r="Z2042">
        <f t="shared" si="347"/>
        <v>13779.4375</v>
      </c>
      <c r="AA2042">
        <f t="shared" si="348"/>
        <v>22721479.916309014</v>
      </c>
      <c r="AB2042" s="9">
        <f>IFERROR(AA2042/MAX($A$3:AA2042)-1,"")</f>
        <v>0</v>
      </c>
      <c r="AG2042" s="2">
        <f t="shared" si="355"/>
        <v>44562</v>
      </c>
      <c r="AH2042">
        <v>29715957.662543308</v>
      </c>
      <c r="AI2042" s="9">
        <f>AH2042/MAX($AH$2:AH2042)-1</f>
        <v>-4.5841530022435739E-3</v>
      </c>
      <c r="AJ2042" s="29">
        <f t="shared" si="349"/>
        <v>1</v>
      </c>
      <c r="AK2042" s="29">
        <f t="shared" si="350"/>
        <v>1</v>
      </c>
      <c r="AL2042" s="30">
        <f t="shared" si="353"/>
        <v>2</v>
      </c>
      <c r="AM2042" s="30">
        <f t="shared" si="351"/>
        <v>2369</v>
      </c>
      <c r="AN2042" s="31">
        <f t="shared" ca="1" si="352"/>
        <v>-4.5841530022435739E-3</v>
      </c>
      <c r="AV2042" t="s">
        <v>908</v>
      </c>
      <c r="AW2042" t="s">
        <v>31</v>
      </c>
      <c r="AX2042" s="7">
        <v>43969.420138888891</v>
      </c>
      <c r="AY2042">
        <v>500</v>
      </c>
      <c r="AZ2042" s="7">
        <v>43970.388888888891</v>
      </c>
      <c r="BA2042">
        <v>621.45000000000005</v>
      </c>
      <c r="BB2042" s="8">
        <v>0.2429</v>
      </c>
      <c r="BC2042">
        <v>24772.38</v>
      </c>
      <c r="BD2042" s="8">
        <v>0.2205</v>
      </c>
      <c r="BE2042">
        <v>224.72239999999999</v>
      </c>
      <c r="BF2042">
        <v>112361.17</v>
      </c>
      <c r="BG2042">
        <v>12522217.369999999</v>
      </c>
      <c r="BH2042">
        <v>69</v>
      </c>
      <c r="BI2042">
        <v>359.02</v>
      </c>
      <c r="BJ2042" s="8">
        <v>-0.20880000000000001</v>
      </c>
      <c r="BK2042" s="8">
        <v>0.6089</v>
      </c>
      <c r="BL2042" t="s">
        <v>610</v>
      </c>
    </row>
    <row r="2043" spans="1:64" x14ac:dyDescent="0.45">
      <c r="A2043" t="s">
        <v>899</v>
      </c>
      <c r="B2043" t="s">
        <v>31</v>
      </c>
      <c r="C2043" s="7">
        <v>43970.395833333336</v>
      </c>
      <c r="D2043">
        <v>466.9</v>
      </c>
      <c r="E2043" s="7">
        <v>43971.385416666664</v>
      </c>
      <c r="F2043">
        <v>270.14999999999998</v>
      </c>
      <c r="G2043" s="8">
        <v>-0.4214</v>
      </c>
      <c r="H2043">
        <v>-50067.33</v>
      </c>
      <c r="I2043" s="8">
        <v>-0.43719999999999998</v>
      </c>
      <c r="J2043">
        <v>245.28319999999999</v>
      </c>
      <c r="K2043">
        <v>114522.73</v>
      </c>
      <c r="L2043">
        <v>12854478.380000001</v>
      </c>
      <c r="M2043">
        <v>75</v>
      </c>
      <c r="N2043">
        <v>-667.56</v>
      </c>
      <c r="O2043" s="8">
        <v>-0.62839999999999996</v>
      </c>
      <c r="P2043" s="8">
        <v>0.15229999999999999</v>
      </c>
      <c r="Q2043" t="s">
        <v>610</v>
      </c>
      <c r="S2043" s="2">
        <v>43970</v>
      </c>
      <c r="T2043" t="s">
        <v>899</v>
      </c>
      <c r="U2043">
        <v>466.9</v>
      </c>
      <c r="V2043">
        <v>270.14999999999998</v>
      </c>
      <c r="W2043">
        <f t="shared" si="354"/>
        <v>22721479.916309014</v>
      </c>
      <c r="X2043">
        <f t="shared" si="356"/>
        <v>56803.699790772538</v>
      </c>
      <c r="Y2043">
        <f t="shared" si="346"/>
        <v>125</v>
      </c>
      <c r="Z2043">
        <f t="shared" si="347"/>
        <v>-25515.0625</v>
      </c>
      <c r="AA2043" t="str">
        <f t="shared" si="348"/>
        <v/>
      </c>
      <c r="AB2043" s="9" t="str">
        <f>IFERROR(AA2043/MAX($A$3:AA2043)-1,"")</f>
        <v/>
      </c>
      <c r="AG2043" s="2">
        <f t="shared" si="355"/>
        <v>44563</v>
      </c>
      <c r="AH2043">
        <v>29715957.662543308</v>
      </c>
      <c r="AI2043" s="9">
        <f>AH2043/MAX($AH$2:AH2043)-1</f>
        <v>-4.5841530022435739E-3</v>
      </c>
      <c r="AJ2043" s="29">
        <f t="shared" si="349"/>
        <v>1</v>
      </c>
      <c r="AK2043" s="29">
        <f t="shared" si="350"/>
        <v>1</v>
      </c>
      <c r="AL2043" s="30">
        <f t="shared" si="353"/>
        <v>2</v>
      </c>
      <c r="AM2043" s="30">
        <f t="shared" si="351"/>
        <v>2369</v>
      </c>
      <c r="AN2043" s="31">
        <f t="shared" ca="1" si="352"/>
        <v>-4.5841530022435739E-3</v>
      </c>
      <c r="AV2043" t="s">
        <v>899</v>
      </c>
      <c r="AW2043" t="s">
        <v>31</v>
      </c>
      <c r="AX2043" s="7">
        <v>43970.395833333336</v>
      </c>
      <c r="AY2043">
        <v>466.9</v>
      </c>
      <c r="AZ2043" s="7">
        <v>43971.385416666664</v>
      </c>
      <c r="BA2043">
        <v>270.14999999999998</v>
      </c>
      <c r="BB2043" s="8">
        <v>-0.4214</v>
      </c>
      <c r="BC2043">
        <v>-50067.33</v>
      </c>
      <c r="BD2043" s="8">
        <v>-0.43719999999999998</v>
      </c>
      <c r="BE2043">
        <v>245.28319999999999</v>
      </c>
      <c r="BF2043">
        <v>114522.73</v>
      </c>
      <c r="BG2043">
        <v>12854478.380000001</v>
      </c>
      <c r="BH2043">
        <v>75</v>
      </c>
      <c r="BI2043">
        <v>-667.56</v>
      </c>
      <c r="BJ2043" s="8">
        <v>-0.62839999999999996</v>
      </c>
      <c r="BK2043" s="8">
        <v>0.15229999999999999</v>
      </c>
      <c r="BL2043" t="s">
        <v>610</v>
      </c>
    </row>
    <row r="2044" spans="1:64" x14ac:dyDescent="0.45">
      <c r="A2044" t="s">
        <v>960</v>
      </c>
      <c r="B2044" t="s">
        <v>31</v>
      </c>
      <c r="C2044" s="7">
        <v>43970.399305555555</v>
      </c>
      <c r="D2044">
        <v>482.4</v>
      </c>
      <c r="E2044" s="7">
        <v>43971.385416666664</v>
      </c>
      <c r="F2044">
        <v>317.55</v>
      </c>
      <c r="G2044" s="8">
        <v>-0.3417</v>
      </c>
      <c r="H2044">
        <v>-41030.71</v>
      </c>
      <c r="I2044" s="8">
        <v>-0.35830000000000001</v>
      </c>
      <c r="J2044">
        <v>237.3783</v>
      </c>
      <c r="K2044">
        <v>114511.27</v>
      </c>
      <c r="L2044">
        <v>12813447.67</v>
      </c>
      <c r="M2044">
        <v>74</v>
      </c>
      <c r="N2044">
        <v>-554.47</v>
      </c>
      <c r="O2044" s="8">
        <v>-0.58740000000000003</v>
      </c>
      <c r="P2044" s="8">
        <v>0.24160000000000001</v>
      </c>
      <c r="Q2044" t="s">
        <v>610</v>
      </c>
      <c r="S2044" s="2">
        <v>43970</v>
      </c>
      <c r="T2044" t="s">
        <v>960</v>
      </c>
      <c r="U2044">
        <v>482.4</v>
      </c>
      <c r="V2044">
        <v>317.55</v>
      </c>
      <c r="W2044">
        <f t="shared" si="354"/>
        <v>22721479.916309014</v>
      </c>
      <c r="X2044">
        <f t="shared" si="356"/>
        <v>56803.699790772538</v>
      </c>
      <c r="Y2044">
        <f t="shared" si="346"/>
        <v>125</v>
      </c>
      <c r="Z2044">
        <f t="shared" si="347"/>
        <v>-21606.187499999996</v>
      </c>
      <c r="AA2044">
        <f t="shared" si="348"/>
        <v>22674358.666309014</v>
      </c>
      <c r="AB2044" s="9">
        <f>IFERROR(AA2044/MAX($A$3:AA2044)-1,"")</f>
        <v>-2.0738635939896444E-3</v>
      </c>
      <c r="AG2044" s="2">
        <f t="shared" si="355"/>
        <v>44564</v>
      </c>
      <c r="AH2044">
        <v>30059432.400043309</v>
      </c>
      <c r="AI2044" s="9">
        <f>AH2044/MAX($AH$2:AH2044)-1</f>
        <v>0</v>
      </c>
      <c r="AJ2044" s="29">
        <f t="shared" si="349"/>
        <v>1</v>
      </c>
      <c r="AK2044" s="29">
        <f t="shared" si="350"/>
        <v>1</v>
      </c>
      <c r="AL2044" s="30">
        <f t="shared" si="353"/>
        <v>2</v>
      </c>
      <c r="AM2044" s="30">
        <f t="shared" si="351"/>
        <v>2369</v>
      </c>
      <c r="AN2044" s="31">
        <f t="shared" ca="1" si="352"/>
        <v>0</v>
      </c>
      <c r="AV2044" t="s">
        <v>960</v>
      </c>
      <c r="AW2044" t="s">
        <v>31</v>
      </c>
      <c r="AX2044" s="7">
        <v>43970.399305555555</v>
      </c>
      <c r="AY2044">
        <v>482.4</v>
      </c>
      <c r="AZ2044" s="7">
        <v>43971.385416666664</v>
      </c>
      <c r="BA2044">
        <v>317.55</v>
      </c>
      <c r="BB2044" s="8">
        <v>-0.3417</v>
      </c>
      <c r="BC2044">
        <v>-41030.71</v>
      </c>
      <c r="BD2044" s="8">
        <v>-0.35830000000000001</v>
      </c>
      <c r="BE2044">
        <v>237.3783</v>
      </c>
      <c r="BF2044">
        <v>114511.27</v>
      </c>
      <c r="BG2044">
        <v>12813447.67</v>
      </c>
      <c r="BH2044">
        <v>74</v>
      </c>
      <c r="BI2044">
        <v>-554.47</v>
      </c>
      <c r="BJ2044" s="8">
        <v>-0.58740000000000003</v>
      </c>
      <c r="BK2044" s="8">
        <v>0.24160000000000001</v>
      </c>
      <c r="BL2044" t="s">
        <v>610</v>
      </c>
    </row>
    <row r="2045" spans="1:64" x14ac:dyDescent="0.45">
      <c r="A2045" t="s">
        <v>903</v>
      </c>
      <c r="B2045" t="s">
        <v>31</v>
      </c>
      <c r="C2045" s="7">
        <v>43971.399305555555</v>
      </c>
      <c r="D2045">
        <v>256.39999999999998</v>
      </c>
      <c r="E2045" s="7">
        <v>43972.385416666664</v>
      </c>
      <c r="F2045">
        <v>318.3</v>
      </c>
      <c r="G2045" s="8">
        <v>0.2414</v>
      </c>
      <c r="H2045">
        <v>24981.35</v>
      </c>
      <c r="I2045" s="8">
        <v>0.219</v>
      </c>
      <c r="J2045">
        <v>444.88</v>
      </c>
      <c r="K2045">
        <v>114067.24</v>
      </c>
      <c r="L2045">
        <v>12838429.02</v>
      </c>
      <c r="M2045">
        <v>74</v>
      </c>
      <c r="N2045">
        <v>337.59</v>
      </c>
      <c r="O2045" s="8">
        <v>-0.43990000000000001</v>
      </c>
      <c r="P2045" s="8">
        <v>0.78180000000000005</v>
      </c>
      <c r="Q2045" t="s">
        <v>610</v>
      </c>
      <c r="S2045" s="2">
        <v>43971</v>
      </c>
      <c r="T2045" t="s">
        <v>903</v>
      </c>
      <c r="U2045">
        <v>256.39999999999998</v>
      </c>
      <c r="V2045">
        <v>318.3</v>
      </c>
      <c r="W2045">
        <f t="shared" si="354"/>
        <v>22674358.666309014</v>
      </c>
      <c r="X2045">
        <f t="shared" si="356"/>
        <v>56685.89666577254</v>
      </c>
      <c r="Y2045">
        <f t="shared" si="346"/>
        <v>225</v>
      </c>
      <c r="Z2045">
        <f t="shared" si="347"/>
        <v>12634.425000000005</v>
      </c>
      <c r="AA2045" t="str">
        <f t="shared" si="348"/>
        <v/>
      </c>
      <c r="AB2045" s="9" t="str">
        <f>IFERROR(AA2045/MAX($A$3:AA2045)-1,"")</f>
        <v/>
      </c>
      <c r="AG2045" s="2">
        <f t="shared" si="355"/>
        <v>44565</v>
      </c>
      <c r="AH2045">
        <v>30139539.00004331</v>
      </c>
      <c r="AI2045" s="9">
        <f>AH2045/MAX($AH$2:AH2045)-1</f>
        <v>0</v>
      </c>
      <c r="AJ2045" s="29">
        <f t="shared" si="349"/>
        <v>1</v>
      </c>
      <c r="AK2045" s="29">
        <f t="shared" si="350"/>
        <v>1</v>
      </c>
      <c r="AL2045" s="30">
        <f t="shared" si="353"/>
        <v>2</v>
      </c>
      <c r="AM2045" s="30">
        <f t="shared" si="351"/>
        <v>2369</v>
      </c>
      <c r="AN2045" s="31">
        <f t="shared" ca="1" si="352"/>
        <v>0</v>
      </c>
      <c r="AV2045" t="s">
        <v>903</v>
      </c>
      <c r="AW2045" t="s">
        <v>31</v>
      </c>
      <c r="AX2045" s="7">
        <v>43971.399305555555</v>
      </c>
      <c r="AY2045">
        <v>256.39999999999998</v>
      </c>
      <c r="AZ2045" s="7">
        <v>43972.385416666664</v>
      </c>
      <c r="BA2045">
        <v>318.3</v>
      </c>
      <c r="BB2045" s="8">
        <v>0.2414</v>
      </c>
      <c r="BC2045">
        <v>24981.35</v>
      </c>
      <c r="BD2045" s="8">
        <v>0.219</v>
      </c>
      <c r="BE2045">
        <v>444.88</v>
      </c>
      <c r="BF2045">
        <v>114067.24</v>
      </c>
      <c r="BG2045">
        <v>12838429.02</v>
      </c>
      <c r="BH2045">
        <v>74</v>
      </c>
      <c r="BI2045">
        <v>337.59</v>
      </c>
      <c r="BJ2045" s="8">
        <v>-0.43990000000000001</v>
      </c>
      <c r="BK2045" s="8">
        <v>0.78180000000000005</v>
      </c>
      <c r="BL2045" t="s">
        <v>610</v>
      </c>
    </row>
    <row r="2046" spans="1:64" x14ac:dyDescent="0.45">
      <c r="A2046" t="s">
        <v>901</v>
      </c>
      <c r="B2046" t="s">
        <v>31</v>
      </c>
      <c r="C2046" s="7">
        <v>43971.597222222219</v>
      </c>
      <c r="D2046">
        <v>259.85000000000002</v>
      </c>
      <c r="E2046" s="7">
        <v>43972.385416666664</v>
      </c>
      <c r="F2046">
        <v>179.8</v>
      </c>
      <c r="G2046" s="8">
        <v>-0.30809999999999998</v>
      </c>
      <c r="H2046">
        <v>-37058.97</v>
      </c>
      <c r="I2046" s="8">
        <v>-0.32500000000000001</v>
      </c>
      <c r="J2046">
        <v>438.84559999999999</v>
      </c>
      <c r="K2046">
        <v>114034.02</v>
      </c>
      <c r="L2046">
        <v>12801370.039999999</v>
      </c>
      <c r="M2046">
        <v>17</v>
      </c>
      <c r="N2046">
        <v>-2179.94</v>
      </c>
      <c r="O2046" s="8">
        <v>-0.45390000000000003</v>
      </c>
      <c r="P2046" s="8">
        <v>0.23530000000000001</v>
      </c>
      <c r="Q2046" t="s">
        <v>610</v>
      </c>
      <c r="S2046" s="2">
        <v>43971</v>
      </c>
      <c r="T2046" t="s">
        <v>901</v>
      </c>
      <c r="U2046">
        <v>259.85000000000002</v>
      </c>
      <c r="V2046">
        <v>179.8</v>
      </c>
      <c r="W2046">
        <f t="shared" si="354"/>
        <v>22674358.666309014</v>
      </c>
      <c r="X2046">
        <f t="shared" si="356"/>
        <v>56685.89666577254</v>
      </c>
      <c r="Y2046">
        <f t="shared" si="346"/>
        <v>225</v>
      </c>
      <c r="Z2046">
        <f t="shared" si="347"/>
        <v>-19000.462500000001</v>
      </c>
      <c r="AA2046" t="str">
        <f t="shared" si="348"/>
        <v/>
      </c>
      <c r="AB2046" s="9" t="str">
        <f>IFERROR(AA2046/MAX($A$3:AA2046)-1,"")</f>
        <v/>
      </c>
      <c r="AG2046" s="2">
        <f t="shared" si="355"/>
        <v>44566</v>
      </c>
      <c r="AH2046">
        <v>30102203.362543311</v>
      </c>
      <c r="AI2046" s="9">
        <f>AH2046/MAX($AH$2:AH2046)-1</f>
        <v>-1.2387594083620446E-3</v>
      </c>
      <c r="AJ2046" s="29">
        <f t="shared" si="349"/>
        <v>1</v>
      </c>
      <c r="AK2046" s="29">
        <f t="shared" si="350"/>
        <v>1</v>
      </c>
      <c r="AL2046" s="30">
        <f t="shared" si="353"/>
        <v>2</v>
      </c>
      <c r="AM2046" s="30">
        <f t="shared" si="351"/>
        <v>2369</v>
      </c>
      <c r="AN2046" s="31">
        <f t="shared" ca="1" si="352"/>
        <v>-1.2387594083620446E-3</v>
      </c>
      <c r="AV2046" t="s">
        <v>901</v>
      </c>
      <c r="AW2046" t="s">
        <v>31</v>
      </c>
      <c r="AX2046" s="7">
        <v>43971.597222222219</v>
      </c>
      <c r="AY2046">
        <v>259.85000000000002</v>
      </c>
      <c r="AZ2046" s="7">
        <v>43972.385416666664</v>
      </c>
      <c r="BA2046">
        <v>179.8</v>
      </c>
      <c r="BB2046" s="8">
        <v>-0.30809999999999998</v>
      </c>
      <c r="BC2046">
        <v>-37058.97</v>
      </c>
      <c r="BD2046" s="8">
        <v>-0.32500000000000001</v>
      </c>
      <c r="BE2046">
        <v>438.84559999999999</v>
      </c>
      <c r="BF2046">
        <v>114034.02</v>
      </c>
      <c r="BG2046">
        <v>12801370.039999999</v>
      </c>
      <c r="BH2046">
        <v>17</v>
      </c>
      <c r="BI2046">
        <v>-2179.94</v>
      </c>
      <c r="BJ2046" s="8">
        <v>-0.45390000000000003</v>
      </c>
      <c r="BK2046" s="8">
        <v>0.23530000000000001</v>
      </c>
      <c r="BL2046" t="s">
        <v>610</v>
      </c>
    </row>
    <row r="2047" spans="1:64" x14ac:dyDescent="0.45">
      <c r="A2047" t="s">
        <v>897</v>
      </c>
      <c r="B2047" t="s">
        <v>31</v>
      </c>
      <c r="C2047" s="7">
        <v>43971.604166666664</v>
      </c>
      <c r="D2047">
        <v>242.7</v>
      </c>
      <c r="E2047" s="7">
        <v>43972.388888888891</v>
      </c>
      <c r="F2047">
        <v>106.05</v>
      </c>
      <c r="G2047" s="8">
        <v>-0.56299999999999994</v>
      </c>
      <c r="H2047">
        <v>-65022.81</v>
      </c>
      <c r="I2047" s="8">
        <v>-0.57740000000000002</v>
      </c>
      <c r="J2047">
        <v>463.99299999999999</v>
      </c>
      <c r="K2047">
        <v>112611.09</v>
      </c>
      <c r="L2047">
        <v>12457194.560000001</v>
      </c>
      <c r="M2047">
        <v>16</v>
      </c>
      <c r="N2047">
        <v>-4063.93</v>
      </c>
      <c r="O2047" s="8">
        <v>-0.70699999999999996</v>
      </c>
      <c r="P2047" s="8">
        <v>9.1899999999999996E-2</v>
      </c>
      <c r="Q2047" t="s">
        <v>610</v>
      </c>
      <c r="S2047" s="2">
        <v>43971</v>
      </c>
      <c r="T2047" t="s">
        <v>897</v>
      </c>
      <c r="U2047">
        <v>242.7</v>
      </c>
      <c r="V2047">
        <v>106.05</v>
      </c>
      <c r="W2047">
        <f t="shared" si="354"/>
        <v>22674358.666309014</v>
      </c>
      <c r="X2047">
        <f t="shared" si="356"/>
        <v>56685.89666577254</v>
      </c>
      <c r="Y2047">
        <f t="shared" si="346"/>
        <v>225</v>
      </c>
      <c r="Z2047">
        <f t="shared" si="347"/>
        <v>-31530.937499999996</v>
      </c>
      <c r="AA2047">
        <f t="shared" si="348"/>
        <v>22636461.691309012</v>
      </c>
      <c r="AB2047" s="9">
        <f>IFERROR(AA2047/MAX($A$3:AA2047)-1,"")</f>
        <v>-3.7417556124492712E-3</v>
      </c>
      <c r="AG2047" s="2">
        <f t="shared" si="355"/>
        <v>44567</v>
      </c>
      <c r="AH2047">
        <v>29984497.31254331</v>
      </c>
      <c r="AI2047" s="9">
        <f>AH2047/MAX($AH$2:AH2047)-1</f>
        <v>-5.1441293610953176E-3</v>
      </c>
      <c r="AJ2047" s="29">
        <f t="shared" si="349"/>
        <v>1</v>
      </c>
      <c r="AK2047" s="29">
        <f t="shared" si="350"/>
        <v>1</v>
      </c>
      <c r="AL2047" s="30">
        <f t="shared" si="353"/>
        <v>2</v>
      </c>
      <c r="AM2047" s="30">
        <f t="shared" si="351"/>
        <v>2369</v>
      </c>
      <c r="AN2047" s="31">
        <f t="shared" ca="1" si="352"/>
        <v>-5.1441293610953176E-3</v>
      </c>
      <c r="AV2047" t="s">
        <v>897</v>
      </c>
      <c r="AW2047" t="s">
        <v>31</v>
      </c>
      <c r="AX2047" s="7">
        <v>43971.604166666664</v>
      </c>
      <c r="AY2047">
        <v>242.7</v>
      </c>
      <c r="AZ2047" s="7">
        <v>43972.388888888891</v>
      </c>
      <c r="BA2047">
        <v>106.05</v>
      </c>
      <c r="BB2047" s="8">
        <v>-0.56299999999999994</v>
      </c>
      <c r="BC2047">
        <v>-65022.81</v>
      </c>
      <c r="BD2047" s="8">
        <v>-0.57740000000000002</v>
      </c>
      <c r="BE2047">
        <v>463.99299999999999</v>
      </c>
      <c r="BF2047">
        <v>112611.09</v>
      </c>
      <c r="BG2047">
        <v>12457194.560000001</v>
      </c>
      <c r="BH2047">
        <v>16</v>
      </c>
      <c r="BI2047">
        <v>-4063.93</v>
      </c>
      <c r="BJ2047" s="8">
        <v>-0.70699999999999996</v>
      </c>
      <c r="BK2047" s="8">
        <v>9.1899999999999996E-2</v>
      </c>
      <c r="BL2047" t="s">
        <v>610</v>
      </c>
    </row>
    <row r="2048" spans="1:64" x14ac:dyDescent="0.45">
      <c r="A2048" t="s">
        <v>962</v>
      </c>
      <c r="B2048" t="s">
        <v>31</v>
      </c>
      <c r="C2048" s="7">
        <v>43972.434027777781</v>
      </c>
      <c r="D2048">
        <v>80.25</v>
      </c>
      <c r="E2048" s="7">
        <v>43972.635416666664</v>
      </c>
      <c r="F2048">
        <v>0.1</v>
      </c>
      <c r="G2048" s="8">
        <v>-0.99880000000000002</v>
      </c>
      <c r="H2048">
        <v>-115006.28</v>
      </c>
      <c r="I2048" s="8">
        <v>-1.0087999999999999</v>
      </c>
      <c r="J2048">
        <v>1420.646</v>
      </c>
      <c r="K2048">
        <v>114006.85</v>
      </c>
      <c r="L2048">
        <v>12686363.77</v>
      </c>
      <c r="M2048">
        <v>59</v>
      </c>
      <c r="N2048">
        <v>-1949.26</v>
      </c>
      <c r="O2048" s="8">
        <v>-0.99880000000000002</v>
      </c>
      <c r="P2048" s="8">
        <v>0.2336</v>
      </c>
      <c r="Q2048" t="s">
        <v>610</v>
      </c>
      <c r="S2048" s="2">
        <v>43972</v>
      </c>
      <c r="T2048" t="s">
        <v>962</v>
      </c>
      <c r="U2048">
        <v>80.25</v>
      </c>
      <c r="V2048">
        <v>0.1</v>
      </c>
      <c r="W2048">
        <f t="shared" si="354"/>
        <v>22636461.691309012</v>
      </c>
      <c r="X2048">
        <f t="shared" si="356"/>
        <v>56591.154228272535</v>
      </c>
      <c r="Y2048">
        <f t="shared" si="346"/>
        <v>700</v>
      </c>
      <c r="Z2048">
        <f t="shared" si="347"/>
        <v>-56667.45</v>
      </c>
      <c r="AA2048">
        <f t="shared" si="348"/>
        <v>22579794.241309013</v>
      </c>
      <c r="AB2048" s="9">
        <f>IFERROR(AA2048/MAX($A$3:AA2048)-1,"")</f>
        <v>-6.2357590932402562E-3</v>
      </c>
      <c r="AG2048" s="2">
        <f t="shared" si="355"/>
        <v>44568</v>
      </c>
      <c r="AH2048">
        <v>29991761.737543311</v>
      </c>
      <c r="AI2048" s="9">
        <f>AH2048/MAX($AH$2:AH2048)-1</f>
        <v>-4.9031029472543786E-3</v>
      </c>
      <c r="AJ2048" s="29">
        <f t="shared" si="349"/>
        <v>1</v>
      </c>
      <c r="AK2048" s="29">
        <f t="shared" si="350"/>
        <v>1</v>
      </c>
      <c r="AL2048" s="30">
        <f t="shared" si="353"/>
        <v>2</v>
      </c>
      <c r="AM2048" s="30">
        <f t="shared" si="351"/>
        <v>2369</v>
      </c>
      <c r="AN2048" s="31">
        <f t="shared" ca="1" si="352"/>
        <v>-4.9031029472543786E-3</v>
      </c>
      <c r="AV2048" t="s">
        <v>962</v>
      </c>
      <c r="AW2048" t="s">
        <v>31</v>
      </c>
      <c r="AX2048" s="7">
        <v>43972.434027777781</v>
      </c>
      <c r="AY2048">
        <v>80.25</v>
      </c>
      <c r="AZ2048" s="7">
        <v>43972.635416666664</v>
      </c>
      <c r="BA2048">
        <v>0.1</v>
      </c>
      <c r="BB2048" s="8">
        <v>-0.99880000000000002</v>
      </c>
      <c r="BC2048">
        <v>-115006.28</v>
      </c>
      <c r="BD2048" s="8">
        <v>-1.0087999999999999</v>
      </c>
      <c r="BE2048">
        <v>1420.646</v>
      </c>
      <c r="BF2048">
        <v>114006.85</v>
      </c>
      <c r="BG2048">
        <v>12686363.77</v>
      </c>
      <c r="BH2048">
        <v>59</v>
      </c>
      <c r="BI2048">
        <v>-1949.26</v>
      </c>
      <c r="BJ2048" s="8">
        <v>-0.99880000000000002</v>
      </c>
      <c r="BK2048" s="8">
        <v>0.2336</v>
      </c>
      <c r="BL2048" t="s">
        <v>610</v>
      </c>
    </row>
    <row r="2049" spans="1:64" x14ac:dyDescent="0.45">
      <c r="A2049" t="s">
        <v>900</v>
      </c>
      <c r="B2049" t="s">
        <v>31</v>
      </c>
      <c r="C2049" s="7">
        <v>43973.402777777781</v>
      </c>
      <c r="D2049">
        <v>411.65</v>
      </c>
      <c r="E2049" s="7">
        <v>43977.385416666664</v>
      </c>
      <c r="F2049">
        <v>221.85</v>
      </c>
      <c r="G2049" s="8">
        <v>-0.46110000000000001</v>
      </c>
      <c r="H2049">
        <v>-54045.79</v>
      </c>
      <c r="I2049" s="8">
        <v>-0.47649999999999998</v>
      </c>
      <c r="J2049">
        <v>275.55399999999997</v>
      </c>
      <c r="K2049">
        <v>113431.82</v>
      </c>
      <c r="L2049">
        <v>12632317.970000001</v>
      </c>
      <c r="M2049">
        <v>73</v>
      </c>
      <c r="N2049">
        <v>-740.35</v>
      </c>
      <c r="O2049" s="8">
        <v>-0.61399999999999999</v>
      </c>
      <c r="P2049" s="8">
        <v>0.29430000000000001</v>
      </c>
      <c r="Q2049" t="s">
        <v>610</v>
      </c>
      <c r="S2049" s="2">
        <v>43973</v>
      </c>
      <c r="T2049" t="s">
        <v>900</v>
      </c>
      <c r="U2049">
        <v>411.65</v>
      </c>
      <c r="V2049">
        <v>221.85</v>
      </c>
      <c r="W2049">
        <f t="shared" si="354"/>
        <v>22579794.241309013</v>
      </c>
      <c r="X2049">
        <f t="shared" si="356"/>
        <v>56449.485603272537</v>
      </c>
      <c r="Y2049">
        <f t="shared" si="346"/>
        <v>125</v>
      </c>
      <c r="Z2049">
        <f t="shared" si="347"/>
        <v>-24516.875000000004</v>
      </c>
      <c r="AA2049" t="str">
        <f t="shared" si="348"/>
        <v/>
      </c>
      <c r="AB2049" s="9" t="str">
        <f>IFERROR(AA2049/MAX($A$3:AA2049)-1,"")</f>
        <v/>
      </c>
      <c r="AG2049" s="2">
        <f t="shared" si="355"/>
        <v>44569</v>
      </c>
      <c r="AH2049">
        <v>29991761.737543311</v>
      </c>
      <c r="AI2049" s="9">
        <f>AH2049/MAX($AH$2:AH2049)-1</f>
        <v>-4.9031029472543786E-3</v>
      </c>
      <c r="AJ2049" s="29">
        <f t="shared" si="349"/>
        <v>1</v>
      </c>
      <c r="AK2049" s="29">
        <f t="shared" si="350"/>
        <v>1</v>
      </c>
      <c r="AL2049" s="30">
        <f t="shared" si="353"/>
        <v>2</v>
      </c>
      <c r="AM2049" s="30">
        <f t="shared" si="351"/>
        <v>2369</v>
      </c>
      <c r="AN2049" s="31">
        <f t="shared" ca="1" si="352"/>
        <v>-4.9031029472543786E-3</v>
      </c>
      <c r="AV2049" t="s">
        <v>900</v>
      </c>
      <c r="AW2049" t="s">
        <v>31</v>
      </c>
      <c r="AX2049" s="7">
        <v>43973.402777777781</v>
      </c>
      <c r="AY2049">
        <v>411.65</v>
      </c>
      <c r="AZ2049" s="7">
        <v>43977.385416666664</v>
      </c>
      <c r="BA2049">
        <v>221.85</v>
      </c>
      <c r="BB2049" s="8">
        <v>-0.46110000000000001</v>
      </c>
      <c r="BC2049">
        <v>-54045.79</v>
      </c>
      <c r="BD2049" s="8">
        <v>-0.47649999999999998</v>
      </c>
      <c r="BE2049">
        <v>275.55399999999997</v>
      </c>
      <c r="BF2049">
        <v>113431.82</v>
      </c>
      <c r="BG2049">
        <v>12632317.970000001</v>
      </c>
      <c r="BH2049">
        <v>73</v>
      </c>
      <c r="BI2049">
        <v>-740.35</v>
      </c>
      <c r="BJ2049" s="8">
        <v>-0.61399999999999999</v>
      </c>
      <c r="BK2049" s="8">
        <v>0.29430000000000001</v>
      </c>
      <c r="BL2049" t="s">
        <v>610</v>
      </c>
    </row>
    <row r="2050" spans="1:64" x14ac:dyDescent="0.45">
      <c r="A2050" t="s">
        <v>901</v>
      </c>
      <c r="B2050" t="s">
        <v>31</v>
      </c>
      <c r="C2050" s="7">
        <v>43973.416666666664</v>
      </c>
      <c r="D2050">
        <v>434.3</v>
      </c>
      <c r="E2050" s="7">
        <v>43977.385416666664</v>
      </c>
      <c r="F2050">
        <v>186.2</v>
      </c>
      <c r="G2050" s="8">
        <v>-0.57130000000000003</v>
      </c>
      <c r="H2050">
        <v>-66415.850000000006</v>
      </c>
      <c r="I2050" s="8">
        <v>-0.58560000000000001</v>
      </c>
      <c r="J2050">
        <v>261.16609999999997</v>
      </c>
      <c r="K2050">
        <v>113424.44</v>
      </c>
      <c r="L2050">
        <v>12565902.130000001</v>
      </c>
      <c r="M2050">
        <v>69</v>
      </c>
      <c r="N2050">
        <v>-962.55</v>
      </c>
      <c r="O2050" s="8">
        <v>-0.6845</v>
      </c>
      <c r="P2050" s="8">
        <v>9.3100000000000002E-2</v>
      </c>
      <c r="Q2050" t="s">
        <v>610</v>
      </c>
      <c r="S2050" s="2">
        <v>43973</v>
      </c>
      <c r="T2050" t="s">
        <v>901</v>
      </c>
      <c r="U2050">
        <v>434.3</v>
      </c>
      <c r="V2050">
        <v>186.2</v>
      </c>
      <c r="W2050">
        <f t="shared" si="354"/>
        <v>22579794.241309013</v>
      </c>
      <c r="X2050">
        <f t="shared" si="356"/>
        <v>56449.485603272537</v>
      </c>
      <c r="Y2050">
        <f t="shared" ref="Y2050:Y2113" si="357">MROUND(X2050/U2050,25)</f>
        <v>125</v>
      </c>
      <c r="Z2050">
        <f t="shared" ref="Z2050:Z2113" si="358">Y2050*((V2050*0.99)-(U2050*1.01))</f>
        <v>-31788.125000000004</v>
      </c>
      <c r="AA2050" t="str">
        <f t="shared" si="348"/>
        <v/>
      </c>
      <c r="AB2050" s="9" t="str">
        <f>IFERROR(AA2050/MAX($A$3:AA2050)-1,"")</f>
        <v/>
      </c>
      <c r="AG2050" s="2">
        <f t="shared" si="355"/>
        <v>44570</v>
      </c>
      <c r="AH2050">
        <v>29991761.737543311</v>
      </c>
      <c r="AI2050" s="9">
        <f>AH2050/MAX($AH$2:AH2050)-1</f>
        <v>-4.9031029472543786E-3</v>
      </c>
      <c r="AJ2050" s="29">
        <f t="shared" si="349"/>
        <v>1</v>
      </c>
      <c r="AK2050" s="29">
        <f t="shared" si="350"/>
        <v>1</v>
      </c>
      <c r="AL2050" s="30">
        <f t="shared" si="353"/>
        <v>2</v>
      </c>
      <c r="AM2050" s="30">
        <f t="shared" si="351"/>
        <v>2369</v>
      </c>
      <c r="AN2050" s="31">
        <f t="shared" ca="1" si="352"/>
        <v>-4.9031029472543786E-3</v>
      </c>
      <c r="AV2050" t="s">
        <v>901</v>
      </c>
      <c r="AW2050" t="s">
        <v>31</v>
      </c>
      <c r="AX2050" s="7">
        <v>43973.416666666664</v>
      </c>
      <c r="AY2050">
        <v>434.3</v>
      </c>
      <c r="AZ2050" s="7">
        <v>43977.385416666664</v>
      </c>
      <c r="BA2050">
        <v>186.2</v>
      </c>
      <c r="BB2050" s="8">
        <v>-0.57130000000000003</v>
      </c>
      <c r="BC2050">
        <v>-66415.850000000006</v>
      </c>
      <c r="BD2050" s="8">
        <v>-0.58560000000000001</v>
      </c>
      <c r="BE2050">
        <v>261.16609999999997</v>
      </c>
      <c r="BF2050">
        <v>113424.44</v>
      </c>
      <c r="BG2050">
        <v>12565902.130000001</v>
      </c>
      <c r="BH2050">
        <v>69</v>
      </c>
      <c r="BI2050">
        <v>-962.55</v>
      </c>
      <c r="BJ2050" s="8">
        <v>-0.6845</v>
      </c>
      <c r="BK2050" s="8">
        <v>9.3100000000000002E-2</v>
      </c>
      <c r="BL2050" t="s">
        <v>610</v>
      </c>
    </row>
    <row r="2051" spans="1:64" x14ac:dyDescent="0.45">
      <c r="A2051" t="s">
        <v>1250</v>
      </c>
      <c r="B2051" t="s">
        <v>31</v>
      </c>
      <c r="C2051" s="7">
        <v>43973.440972222219</v>
      </c>
      <c r="D2051">
        <v>489.35</v>
      </c>
      <c r="E2051" s="7">
        <v>43977.388888888891</v>
      </c>
      <c r="F2051">
        <v>179.05</v>
      </c>
      <c r="G2051" s="8">
        <v>-0.6341</v>
      </c>
      <c r="H2051">
        <v>-72734.97</v>
      </c>
      <c r="I2051" s="8">
        <v>-0.64780000000000004</v>
      </c>
      <c r="J2051">
        <v>229.45939999999999</v>
      </c>
      <c r="K2051">
        <v>112285.97</v>
      </c>
      <c r="L2051">
        <v>12384459.59</v>
      </c>
      <c r="M2051">
        <v>63</v>
      </c>
      <c r="N2051">
        <v>-1154.52</v>
      </c>
      <c r="O2051" s="8">
        <v>-0.68389999999999995</v>
      </c>
      <c r="P2051" s="8">
        <v>6.88E-2</v>
      </c>
      <c r="Q2051" t="s">
        <v>610</v>
      </c>
      <c r="S2051" s="2">
        <v>43973</v>
      </c>
      <c r="T2051" t="s">
        <v>1250</v>
      </c>
      <c r="U2051">
        <v>489.35</v>
      </c>
      <c r="V2051">
        <v>179.05</v>
      </c>
      <c r="W2051">
        <f t="shared" si="354"/>
        <v>22579794.241309013</v>
      </c>
      <c r="X2051">
        <f t="shared" si="356"/>
        <v>56449.485603272537</v>
      </c>
      <c r="Y2051">
        <f t="shared" si="357"/>
        <v>125</v>
      </c>
      <c r="Z2051">
        <f t="shared" si="358"/>
        <v>-39623.000000000007</v>
      </c>
      <c r="AA2051" t="str">
        <f t="shared" ref="AA2051:AA2114" si="359">IF(S2051&lt;&gt;S2052,W2051+SUMIF($S$3:$S$3590,S2051,$Z$3:$Z$3590),"")</f>
        <v/>
      </c>
      <c r="AB2051" s="9" t="str">
        <f>IFERROR(AA2051/MAX($A$3:AA2051)-1,"")</f>
        <v/>
      </c>
      <c r="AG2051" s="2">
        <f t="shared" si="355"/>
        <v>44571</v>
      </c>
      <c r="AH2051">
        <v>29984024.662543312</v>
      </c>
      <c r="AI2051" s="9">
        <f>AH2051/MAX($AH$2:AH2051)-1</f>
        <v>-5.1598114191386824E-3</v>
      </c>
      <c r="AJ2051" s="29">
        <f t="shared" ref="AJ2051:AJ2114" si="360">IF(AG2051=$AP$3,1,IF(AJ2050=1,1,""))</f>
        <v>1</v>
      </c>
      <c r="AK2051" s="29">
        <f t="shared" ref="AK2051:AK2114" si="361">IF(AG2051=$AP$4,1,IF(AK2052=1,1,""))</f>
        <v>1</v>
      </c>
      <c r="AL2051" s="30">
        <f t="shared" si="353"/>
        <v>2</v>
      </c>
      <c r="AM2051" s="30">
        <f t="shared" ref="AM2051:AM2114" si="362">IF(AND(AK2051=1,AK2052&lt;&gt;1),ROW(),IF(AND(AK2051="",AK2052=""),"",AM2052))</f>
        <v>2369</v>
      </c>
      <c r="AN2051" s="31">
        <f t="shared" ref="AN2051:AN2114" ca="1" si="363">IF(AM2051="","",IF(AJ2051=1,AH2051/MAX(INDIRECT("AH"&amp;AL2051&amp;":"&amp;"AJ"&amp;ROW(AN2051)))-1,""))</f>
        <v>-5.1598114191386824E-3</v>
      </c>
      <c r="AV2051" t="s">
        <v>1250</v>
      </c>
      <c r="AW2051" t="s">
        <v>31</v>
      </c>
      <c r="AX2051" s="7">
        <v>43973.440972222219</v>
      </c>
      <c r="AY2051">
        <v>489.35</v>
      </c>
      <c r="AZ2051" s="7">
        <v>43977.388888888891</v>
      </c>
      <c r="BA2051">
        <v>179.05</v>
      </c>
      <c r="BB2051" s="8">
        <v>-0.6341</v>
      </c>
      <c r="BC2051">
        <v>-72734.97</v>
      </c>
      <c r="BD2051" s="8">
        <v>-0.64780000000000004</v>
      </c>
      <c r="BE2051">
        <v>229.45939999999999</v>
      </c>
      <c r="BF2051">
        <v>112285.97</v>
      </c>
      <c r="BG2051">
        <v>12384459.59</v>
      </c>
      <c r="BH2051">
        <v>63</v>
      </c>
      <c r="BI2051">
        <v>-1154.52</v>
      </c>
      <c r="BJ2051" s="8">
        <v>-0.68389999999999995</v>
      </c>
      <c r="BK2051" s="8">
        <v>6.88E-2</v>
      </c>
      <c r="BL2051" t="s">
        <v>610</v>
      </c>
    </row>
    <row r="2052" spans="1:64" x14ac:dyDescent="0.45">
      <c r="A2052" t="s">
        <v>905</v>
      </c>
      <c r="B2052" t="s">
        <v>31</v>
      </c>
      <c r="C2052" s="7">
        <v>43973.454861111109</v>
      </c>
      <c r="D2052">
        <v>443.55</v>
      </c>
      <c r="E2052" s="7">
        <v>43977.388888888891</v>
      </c>
      <c r="F2052">
        <v>149.44999999999999</v>
      </c>
      <c r="G2052" s="8">
        <v>-0.66310000000000002</v>
      </c>
      <c r="H2052">
        <v>-75946.06</v>
      </c>
      <c r="I2052" s="8">
        <v>-0.6764</v>
      </c>
      <c r="J2052">
        <v>253.12819999999999</v>
      </c>
      <c r="K2052">
        <v>112275.02</v>
      </c>
      <c r="L2052">
        <v>12308513.529999999</v>
      </c>
      <c r="M2052">
        <v>59</v>
      </c>
      <c r="N2052">
        <v>-1287.22</v>
      </c>
      <c r="O2052" s="8">
        <v>-0.72970000000000002</v>
      </c>
      <c r="P2052" s="8">
        <v>4.8899999999999999E-2</v>
      </c>
      <c r="Q2052" t="s">
        <v>610</v>
      </c>
      <c r="S2052" s="2">
        <v>43973</v>
      </c>
      <c r="T2052" t="s">
        <v>905</v>
      </c>
      <c r="U2052">
        <v>443.55</v>
      </c>
      <c r="V2052">
        <v>149.44999999999999</v>
      </c>
      <c r="W2052">
        <f t="shared" si="354"/>
        <v>22579794.241309013</v>
      </c>
      <c r="X2052">
        <f t="shared" si="356"/>
        <v>56449.485603272537</v>
      </c>
      <c r="Y2052">
        <f t="shared" si="357"/>
        <v>125</v>
      </c>
      <c r="Z2052">
        <f t="shared" si="358"/>
        <v>-37503.75</v>
      </c>
      <c r="AA2052">
        <f t="shared" si="359"/>
        <v>22446362.491309013</v>
      </c>
      <c r="AB2052" s="9">
        <f>IFERROR(AA2052/MAX($A$3:AA2052)-1,"")</f>
        <v>-1.2108252896085636E-2</v>
      </c>
      <c r="AG2052" s="2">
        <f t="shared" si="355"/>
        <v>44572</v>
      </c>
      <c r="AH2052">
        <v>29926142.287543312</v>
      </c>
      <c r="AI2052" s="9">
        <f>AH2052/MAX($AH$2:AH2052)-1</f>
        <v>-7.080291191570387E-3</v>
      </c>
      <c r="AJ2052" s="29">
        <f t="shared" si="360"/>
        <v>1</v>
      </c>
      <c r="AK2052" s="29">
        <f t="shared" si="361"/>
        <v>1</v>
      </c>
      <c r="AL2052" s="30">
        <f t="shared" ref="AL2052:AL2115" si="364">IF(AND(AJ2052=1,AJ2051&lt;&gt;1),ROW(),IF(AND(AJ2052="",AJ2051=""),"",AL2051))</f>
        <v>2</v>
      </c>
      <c r="AM2052" s="30">
        <f t="shared" si="362"/>
        <v>2369</v>
      </c>
      <c r="AN2052" s="31">
        <f t="shared" ca="1" si="363"/>
        <v>-7.080291191570387E-3</v>
      </c>
      <c r="AV2052" t="s">
        <v>905</v>
      </c>
      <c r="AW2052" t="s">
        <v>31</v>
      </c>
      <c r="AX2052" s="7">
        <v>43973.454861111109</v>
      </c>
      <c r="AY2052">
        <v>443.55</v>
      </c>
      <c r="AZ2052" s="7">
        <v>43977.388888888891</v>
      </c>
      <c r="BA2052">
        <v>149.44999999999999</v>
      </c>
      <c r="BB2052" s="8">
        <v>-0.66310000000000002</v>
      </c>
      <c r="BC2052">
        <v>-75946.06</v>
      </c>
      <c r="BD2052" s="8">
        <v>-0.6764</v>
      </c>
      <c r="BE2052">
        <v>253.12819999999999</v>
      </c>
      <c r="BF2052">
        <v>112275.02</v>
      </c>
      <c r="BG2052">
        <v>12308513.529999999</v>
      </c>
      <c r="BH2052">
        <v>59</v>
      </c>
      <c r="BI2052">
        <v>-1287.22</v>
      </c>
      <c r="BJ2052" s="8">
        <v>-0.72970000000000002</v>
      </c>
      <c r="BK2052" s="8">
        <v>4.8899999999999999E-2</v>
      </c>
      <c r="BL2052" t="s">
        <v>610</v>
      </c>
    </row>
    <row r="2053" spans="1:64" x14ac:dyDescent="0.45">
      <c r="A2053" t="s">
        <v>1264</v>
      </c>
      <c r="B2053" t="s">
        <v>31</v>
      </c>
      <c r="C2053" s="7">
        <v>43977.59375</v>
      </c>
      <c r="D2053">
        <v>330</v>
      </c>
      <c r="E2053" s="7">
        <v>43978.385416666664</v>
      </c>
      <c r="F2053">
        <v>158</v>
      </c>
      <c r="G2053" s="8">
        <v>-0.5212</v>
      </c>
      <c r="H2053">
        <v>-60476.62</v>
      </c>
      <c r="I2053" s="8">
        <v>-0.53600000000000003</v>
      </c>
      <c r="J2053">
        <v>341.9076</v>
      </c>
      <c r="K2053">
        <v>112829.51</v>
      </c>
      <c r="L2053">
        <v>12505425.51</v>
      </c>
      <c r="M2053">
        <v>18</v>
      </c>
      <c r="N2053">
        <v>-3359.81</v>
      </c>
      <c r="O2053" s="8">
        <v>-0.5212</v>
      </c>
      <c r="P2053" s="8">
        <v>7.7399999999999997E-2</v>
      </c>
      <c r="Q2053" t="s">
        <v>610</v>
      </c>
      <c r="S2053" s="2">
        <v>43977</v>
      </c>
      <c r="T2053" t="s">
        <v>1264</v>
      </c>
      <c r="U2053">
        <v>330</v>
      </c>
      <c r="V2053">
        <v>158</v>
      </c>
      <c r="W2053">
        <f t="shared" si="354"/>
        <v>22446362.491309013</v>
      </c>
      <c r="X2053">
        <f t="shared" si="356"/>
        <v>56115.906228272535</v>
      </c>
      <c r="Y2053">
        <f t="shared" si="357"/>
        <v>175</v>
      </c>
      <c r="Z2053">
        <f t="shared" si="358"/>
        <v>-30954.000000000004</v>
      </c>
      <c r="AA2053">
        <f t="shared" si="359"/>
        <v>22415408.491309013</v>
      </c>
      <c r="AB2053" s="9">
        <f>IFERROR(AA2053/MAX($A$3:AA2053)-1,"")</f>
        <v>-1.3470576130048206E-2</v>
      </c>
      <c r="AG2053" s="2">
        <f t="shared" si="355"/>
        <v>44573</v>
      </c>
      <c r="AH2053">
        <v>29871647.587543312</v>
      </c>
      <c r="AI2053" s="9">
        <f>AH2053/MAX($AH$2:AH2053)-1</f>
        <v>-8.8883712687050087E-3</v>
      </c>
      <c r="AJ2053" s="29">
        <f t="shared" si="360"/>
        <v>1</v>
      </c>
      <c r="AK2053" s="29">
        <f t="shared" si="361"/>
        <v>1</v>
      </c>
      <c r="AL2053" s="30">
        <f t="shared" si="364"/>
        <v>2</v>
      </c>
      <c r="AM2053" s="30">
        <f t="shared" si="362"/>
        <v>2369</v>
      </c>
      <c r="AN2053" s="31">
        <f t="shared" ca="1" si="363"/>
        <v>-8.8883712687050087E-3</v>
      </c>
      <c r="AV2053" t="s">
        <v>1264</v>
      </c>
      <c r="AW2053" t="s">
        <v>31</v>
      </c>
      <c r="AX2053" s="7">
        <v>43977.59375</v>
      </c>
      <c r="AY2053">
        <v>330</v>
      </c>
      <c r="AZ2053" s="7">
        <v>43978.385416666664</v>
      </c>
      <c r="BA2053">
        <v>158</v>
      </c>
      <c r="BB2053" s="8">
        <v>-0.5212</v>
      </c>
      <c r="BC2053">
        <v>-60476.62</v>
      </c>
      <c r="BD2053" s="8">
        <v>-0.53600000000000003</v>
      </c>
      <c r="BE2053">
        <v>341.9076</v>
      </c>
      <c r="BF2053">
        <v>112829.51</v>
      </c>
      <c r="BG2053">
        <v>12505425.51</v>
      </c>
      <c r="BH2053">
        <v>18</v>
      </c>
      <c r="BI2053">
        <v>-3359.81</v>
      </c>
      <c r="BJ2053" s="8">
        <v>-0.5212</v>
      </c>
      <c r="BK2053" s="8">
        <v>7.7399999999999997E-2</v>
      </c>
      <c r="BL2053" t="s">
        <v>610</v>
      </c>
    </row>
    <row r="2054" spans="1:64" x14ac:dyDescent="0.45">
      <c r="A2054" t="s">
        <v>901</v>
      </c>
      <c r="B2054" t="s">
        <v>31</v>
      </c>
      <c r="C2054" s="7">
        <v>43978.444444444445</v>
      </c>
      <c r="D2054">
        <v>180</v>
      </c>
      <c r="E2054" s="7">
        <v>43979.388888888891</v>
      </c>
      <c r="F2054">
        <v>1103.6500000000001</v>
      </c>
      <c r="G2054" s="8">
        <v>5.1314000000000002</v>
      </c>
      <c r="H2054">
        <v>564413.74</v>
      </c>
      <c r="I2054" s="8">
        <v>5.0601000000000003</v>
      </c>
      <c r="J2054">
        <v>619.68089999999995</v>
      </c>
      <c r="K2054">
        <v>111542.56</v>
      </c>
      <c r="L2054">
        <v>12872927.27</v>
      </c>
      <c r="M2054">
        <v>62</v>
      </c>
      <c r="N2054">
        <v>9103.4500000000007</v>
      </c>
      <c r="O2054" s="8">
        <v>-0.25690000000000002</v>
      </c>
      <c r="P2054" s="8">
        <v>5.1314000000000002</v>
      </c>
      <c r="Q2054" t="s">
        <v>610</v>
      </c>
      <c r="S2054" s="2">
        <v>43978</v>
      </c>
      <c r="T2054" t="s">
        <v>901</v>
      </c>
      <c r="U2054">
        <v>180</v>
      </c>
      <c r="V2054">
        <v>1103.6500000000001</v>
      </c>
      <c r="W2054">
        <f t="shared" ref="W2054:W2117" si="365">IF(S2054&lt;&gt;S2053,AA2053,W2053)</f>
        <v>22415408.491309013</v>
      </c>
      <c r="X2054">
        <f t="shared" si="356"/>
        <v>56038.521228272533</v>
      </c>
      <c r="Y2054">
        <f t="shared" si="357"/>
        <v>300</v>
      </c>
      <c r="Z2054">
        <f t="shared" si="358"/>
        <v>273244.05000000005</v>
      </c>
      <c r="AA2054" t="str">
        <f t="shared" si="359"/>
        <v/>
      </c>
      <c r="AB2054" s="9" t="str">
        <f>IFERROR(AA2054/MAX($A$3:AA2054)-1,"")</f>
        <v/>
      </c>
      <c r="AG2054" s="2">
        <f t="shared" si="355"/>
        <v>44574</v>
      </c>
      <c r="AH2054">
        <v>29871647.587543312</v>
      </c>
      <c r="AI2054" s="9">
        <f>AH2054/MAX($AH$2:AH2054)-1</f>
        <v>-8.8883712687050087E-3</v>
      </c>
      <c r="AJ2054" s="29">
        <f t="shared" si="360"/>
        <v>1</v>
      </c>
      <c r="AK2054" s="29">
        <f t="shared" si="361"/>
        <v>1</v>
      </c>
      <c r="AL2054" s="30">
        <f t="shared" si="364"/>
        <v>2</v>
      </c>
      <c r="AM2054" s="30">
        <f t="shared" si="362"/>
        <v>2369</v>
      </c>
      <c r="AN2054" s="31">
        <f t="shared" ca="1" si="363"/>
        <v>-8.8883712687050087E-3</v>
      </c>
      <c r="AV2054" t="s">
        <v>901</v>
      </c>
      <c r="AW2054" t="s">
        <v>31</v>
      </c>
      <c r="AX2054" s="7">
        <v>43978.444444444445</v>
      </c>
      <c r="AY2054">
        <v>180</v>
      </c>
      <c r="AZ2054" s="7">
        <v>43979.388888888891</v>
      </c>
      <c r="BA2054">
        <v>1103.6500000000001</v>
      </c>
      <c r="BB2054" s="8">
        <v>5.1314000000000002</v>
      </c>
      <c r="BC2054">
        <v>564413.74</v>
      </c>
      <c r="BD2054" s="8">
        <v>5.0601000000000003</v>
      </c>
      <c r="BE2054">
        <v>619.68089999999995</v>
      </c>
      <c r="BF2054">
        <v>111542.56</v>
      </c>
      <c r="BG2054">
        <v>12872927.27</v>
      </c>
      <c r="BH2054">
        <v>62</v>
      </c>
      <c r="BI2054">
        <v>9103.4500000000007</v>
      </c>
      <c r="BJ2054" s="8">
        <v>-0.25690000000000002</v>
      </c>
      <c r="BK2054" s="8">
        <v>5.1314000000000002</v>
      </c>
      <c r="BL2054" t="s">
        <v>610</v>
      </c>
    </row>
    <row r="2055" spans="1:64" x14ac:dyDescent="0.45">
      <c r="A2055" t="s">
        <v>901</v>
      </c>
      <c r="B2055" t="s">
        <v>31</v>
      </c>
      <c r="C2055" s="7">
        <v>43978.444444444445</v>
      </c>
      <c r="D2055">
        <v>180</v>
      </c>
      <c r="E2055" s="7">
        <v>43979.385416666664</v>
      </c>
      <c r="F2055">
        <v>1070.5999999999999</v>
      </c>
      <c r="G2055" s="8">
        <v>4.9478</v>
      </c>
      <c r="H2055">
        <v>548941.07999999996</v>
      </c>
      <c r="I2055" s="8">
        <v>4.8783000000000003</v>
      </c>
      <c r="J2055">
        <v>625.15070000000003</v>
      </c>
      <c r="K2055">
        <v>112527.13</v>
      </c>
      <c r="L2055">
        <v>13054366.59</v>
      </c>
      <c r="M2055">
        <v>61</v>
      </c>
      <c r="N2055">
        <v>8999.0300000000007</v>
      </c>
      <c r="O2055" s="8">
        <v>-0.25690000000000002</v>
      </c>
      <c r="P2055" s="8">
        <v>4.9478</v>
      </c>
      <c r="Q2055" t="s">
        <v>610</v>
      </c>
      <c r="S2055" s="2">
        <v>43978</v>
      </c>
      <c r="T2055" t="s">
        <v>901</v>
      </c>
      <c r="U2055">
        <v>180</v>
      </c>
      <c r="V2055">
        <v>1070.5999999999999</v>
      </c>
      <c r="W2055">
        <f t="shared" si="365"/>
        <v>22415408.491309013</v>
      </c>
      <c r="X2055">
        <f t="shared" si="356"/>
        <v>56038.521228272533</v>
      </c>
      <c r="Y2055">
        <f t="shared" si="357"/>
        <v>300</v>
      </c>
      <c r="Z2055">
        <f t="shared" si="358"/>
        <v>263428.2</v>
      </c>
      <c r="AA2055" t="str">
        <f t="shared" si="359"/>
        <v/>
      </c>
      <c r="AB2055" s="9" t="str">
        <f>IFERROR(AA2055/MAX($A$3:AA2055)-1,"")</f>
        <v/>
      </c>
      <c r="AG2055" s="2">
        <f t="shared" si="355"/>
        <v>44575</v>
      </c>
      <c r="AH2055">
        <v>29871647.587543312</v>
      </c>
      <c r="AI2055" s="9">
        <f>AH2055/MAX($AH$2:AH2055)-1</f>
        <v>-8.8883712687050087E-3</v>
      </c>
      <c r="AJ2055" s="29">
        <f t="shared" si="360"/>
        <v>1</v>
      </c>
      <c r="AK2055" s="29">
        <f t="shared" si="361"/>
        <v>1</v>
      </c>
      <c r="AL2055" s="30">
        <f t="shared" si="364"/>
        <v>2</v>
      </c>
      <c r="AM2055" s="30">
        <f t="shared" si="362"/>
        <v>2369</v>
      </c>
      <c r="AN2055" s="31">
        <f t="shared" ca="1" si="363"/>
        <v>-8.8883712687050087E-3</v>
      </c>
      <c r="AV2055" t="s">
        <v>901</v>
      </c>
      <c r="AW2055" t="s">
        <v>31</v>
      </c>
      <c r="AX2055" s="7">
        <v>43978.444444444445</v>
      </c>
      <c r="AY2055">
        <v>180</v>
      </c>
      <c r="AZ2055" s="7">
        <v>43979.385416666664</v>
      </c>
      <c r="BA2055">
        <v>1070.5999999999999</v>
      </c>
      <c r="BB2055" s="8">
        <v>4.9478</v>
      </c>
      <c r="BC2055">
        <v>548941.07999999996</v>
      </c>
      <c r="BD2055" s="8">
        <v>4.8783000000000003</v>
      </c>
      <c r="BE2055">
        <v>625.15070000000003</v>
      </c>
      <c r="BF2055">
        <v>112527.13</v>
      </c>
      <c r="BG2055">
        <v>13054366.59</v>
      </c>
      <c r="BH2055">
        <v>61</v>
      </c>
      <c r="BI2055">
        <v>8999.0300000000007</v>
      </c>
      <c r="BJ2055" s="8">
        <v>-0.25690000000000002</v>
      </c>
      <c r="BK2055" s="8">
        <v>4.9478</v>
      </c>
      <c r="BL2055" t="s">
        <v>610</v>
      </c>
    </row>
    <row r="2056" spans="1:64" x14ac:dyDescent="0.45">
      <c r="A2056" t="s">
        <v>900</v>
      </c>
      <c r="B2056" t="s">
        <v>31</v>
      </c>
      <c r="C2056" s="7">
        <v>43978.447916666664</v>
      </c>
      <c r="D2056">
        <v>225.3</v>
      </c>
      <c r="E2056" s="7">
        <v>43979.388888888891</v>
      </c>
      <c r="F2056">
        <v>1215</v>
      </c>
      <c r="G2056" s="8">
        <v>4.3928000000000003</v>
      </c>
      <c r="H2056">
        <v>482806.27</v>
      </c>
      <c r="I2056" s="8">
        <v>4.3289</v>
      </c>
      <c r="J2056">
        <v>495.0351</v>
      </c>
      <c r="K2056">
        <v>111531.41</v>
      </c>
      <c r="L2056">
        <v>13355733.539999999</v>
      </c>
      <c r="M2056">
        <v>61</v>
      </c>
      <c r="N2056">
        <v>7914.86</v>
      </c>
      <c r="O2056" s="8">
        <v>-0.15140000000000001</v>
      </c>
      <c r="P2056" s="8">
        <v>4.3928000000000003</v>
      </c>
      <c r="Q2056" t="s">
        <v>610</v>
      </c>
      <c r="S2056" s="2">
        <v>43978</v>
      </c>
      <c r="T2056" t="s">
        <v>900</v>
      </c>
      <c r="U2056">
        <v>225.3</v>
      </c>
      <c r="V2056">
        <v>1215</v>
      </c>
      <c r="W2056">
        <f t="shared" si="365"/>
        <v>22415408.491309013</v>
      </c>
      <c r="X2056">
        <f t="shared" si="356"/>
        <v>56038.521228272533</v>
      </c>
      <c r="Y2056">
        <f t="shared" si="357"/>
        <v>250</v>
      </c>
      <c r="Z2056">
        <f t="shared" si="358"/>
        <v>243824.24999999997</v>
      </c>
      <c r="AA2056" t="str">
        <f t="shared" si="359"/>
        <v/>
      </c>
      <c r="AB2056" s="9" t="str">
        <f>IFERROR(AA2056/MAX($A$3:AA2056)-1,"")</f>
        <v/>
      </c>
      <c r="AG2056" s="2">
        <f t="shared" ref="AG2056:AG2119" si="366">AG2055+1</f>
        <v>44576</v>
      </c>
      <c r="AH2056">
        <v>29871647.587543312</v>
      </c>
      <c r="AI2056" s="9">
        <f>AH2056/MAX($AH$2:AH2056)-1</f>
        <v>-8.8883712687050087E-3</v>
      </c>
      <c r="AJ2056" s="29">
        <f t="shared" si="360"/>
        <v>1</v>
      </c>
      <c r="AK2056" s="29">
        <f t="shared" si="361"/>
        <v>1</v>
      </c>
      <c r="AL2056" s="30">
        <f t="shared" si="364"/>
        <v>2</v>
      </c>
      <c r="AM2056" s="30">
        <f t="shared" si="362"/>
        <v>2369</v>
      </c>
      <c r="AN2056" s="31">
        <f t="shared" ca="1" si="363"/>
        <v>-8.8883712687050087E-3</v>
      </c>
      <c r="AV2056" t="s">
        <v>900</v>
      </c>
      <c r="AW2056" t="s">
        <v>31</v>
      </c>
      <c r="AX2056" s="7">
        <v>43978.447916666664</v>
      </c>
      <c r="AY2056">
        <v>225.3</v>
      </c>
      <c r="AZ2056" s="7">
        <v>43979.388888888891</v>
      </c>
      <c r="BA2056">
        <v>1215</v>
      </c>
      <c r="BB2056" s="8">
        <v>4.3928000000000003</v>
      </c>
      <c r="BC2056">
        <v>482806.27</v>
      </c>
      <c r="BD2056" s="8">
        <v>4.3289</v>
      </c>
      <c r="BE2056">
        <v>495.0351</v>
      </c>
      <c r="BF2056">
        <v>111531.41</v>
      </c>
      <c r="BG2056">
        <v>13355733.539999999</v>
      </c>
      <c r="BH2056">
        <v>61</v>
      </c>
      <c r="BI2056">
        <v>7914.86</v>
      </c>
      <c r="BJ2056" s="8">
        <v>-0.15140000000000001</v>
      </c>
      <c r="BK2056" s="8">
        <v>4.3928000000000003</v>
      </c>
      <c r="BL2056" t="s">
        <v>610</v>
      </c>
    </row>
    <row r="2057" spans="1:64" x14ac:dyDescent="0.45">
      <c r="A2057" t="s">
        <v>900</v>
      </c>
      <c r="B2057" t="s">
        <v>31</v>
      </c>
      <c r="C2057" s="7">
        <v>43978.447916666664</v>
      </c>
      <c r="D2057">
        <v>225.3</v>
      </c>
      <c r="E2057" s="7">
        <v>43979.385416666664</v>
      </c>
      <c r="F2057">
        <v>1170.5999999999999</v>
      </c>
      <c r="G2057" s="8">
        <v>4.1957000000000004</v>
      </c>
      <c r="H2057">
        <v>465116.04</v>
      </c>
      <c r="I2057" s="8">
        <v>4.1337999999999999</v>
      </c>
      <c r="J2057">
        <v>499.40469999999999</v>
      </c>
      <c r="K2057">
        <v>112515.88</v>
      </c>
      <c r="L2057">
        <v>13519482.630000001</v>
      </c>
      <c r="M2057">
        <v>60</v>
      </c>
      <c r="N2057">
        <v>7751.93</v>
      </c>
      <c r="O2057" s="8">
        <v>-0.15140000000000001</v>
      </c>
      <c r="P2057" s="8">
        <v>4.1957000000000004</v>
      </c>
      <c r="Q2057" t="s">
        <v>610</v>
      </c>
      <c r="S2057" s="2">
        <v>43978</v>
      </c>
      <c r="T2057" t="s">
        <v>900</v>
      </c>
      <c r="U2057">
        <v>225.3</v>
      </c>
      <c r="V2057">
        <v>1170.5999999999999</v>
      </c>
      <c r="W2057">
        <f t="shared" si="365"/>
        <v>22415408.491309013</v>
      </c>
      <c r="X2057">
        <f t="shared" si="356"/>
        <v>56038.521228272533</v>
      </c>
      <c r="Y2057">
        <f t="shared" si="357"/>
        <v>250</v>
      </c>
      <c r="Z2057">
        <f t="shared" si="358"/>
        <v>232835.25</v>
      </c>
      <c r="AA2057">
        <f t="shared" si="359"/>
        <v>23428740.241309013</v>
      </c>
      <c r="AB2057" s="9">
        <f>IFERROR(AA2057/MAX($A$3:AA2057)-1,"")</f>
        <v>0</v>
      </c>
      <c r="AG2057" s="2">
        <f t="shared" si="366"/>
        <v>44577</v>
      </c>
      <c r="AH2057">
        <v>29871647.587543312</v>
      </c>
      <c r="AI2057" s="9">
        <f>AH2057/MAX($AH$2:AH2057)-1</f>
        <v>-8.8883712687050087E-3</v>
      </c>
      <c r="AJ2057" s="29">
        <f t="shared" si="360"/>
        <v>1</v>
      </c>
      <c r="AK2057" s="29">
        <f t="shared" si="361"/>
        <v>1</v>
      </c>
      <c r="AL2057" s="30">
        <f t="shared" si="364"/>
        <v>2</v>
      </c>
      <c r="AM2057" s="30">
        <f t="shared" si="362"/>
        <v>2369</v>
      </c>
      <c r="AN2057" s="31">
        <f t="shared" ca="1" si="363"/>
        <v>-8.8883712687050087E-3</v>
      </c>
      <c r="AV2057" t="s">
        <v>900</v>
      </c>
      <c r="AW2057" t="s">
        <v>31</v>
      </c>
      <c r="AX2057" s="7">
        <v>43978.447916666664</v>
      </c>
      <c r="AY2057">
        <v>225.3</v>
      </c>
      <c r="AZ2057" s="7">
        <v>43979.385416666664</v>
      </c>
      <c r="BA2057">
        <v>1170.5999999999999</v>
      </c>
      <c r="BB2057" s="8">
        <v>4.1957000000000004</v>
      </c>
      <c r="BC2057">
        <v>465116.04</v>
      </c>
      <c r="BD2057" s="8">
        <v>4.1337999999999999</v>
      </c>
      <c r="BE2057">
        <v>499.40469999999999</v>
      </c>
      <c r="BF2057">
        <v>112515.88</v>
      </c>
      <c r="BG2057">
        <v>13519482.630000001</v>
      </c>
      <c r="BH2057">
        <v>60</v>
      </c>
      <c r="BI2057">
        <v>7751.93</v>
      </c>
      <c r="BJ2057" s="8">
        <v>-0.15140000000000001</v>
      </c>
      <c r="BK2057" s="8">
        <v>4.1957000000000004</v>
      </c>
      <c r="BL2057" t="s">
        <v>610</v>
      </c>
    </row>
    <row r="2058" spans="1:64" x14ac:dyDescent="0.45">
      <c r="A2058" t="s">
        <v>917</v>
      </c>
      <c r="B2058" t="s">
        <v>31</v>
      </c>
      <c r="C2058" s="7">
        <v>43979.395833333336</v>
      </c>
      <c r="D2058">
        <v>174.05</v>
      </c>
      <c r="E2058" s="7">
        <v>43979.635416666664</v>
      </c>
      <c r="F2058">
        <v>69.2</v>
      </c>
      <c r="G2058" s="8">
        <v>-0.60240000000000005</v>
      </c>
      <c r="H2058">
        <v>-72485.740000000005</v>
      </c>
      <c r="I2058" s="8">
        <v>-0.61639999999999995</v>
      </c>
      <c r="J2058">
        <v>675.65300000000002</v>
      </c>
      <c r="K2058">
        <v>117597.41</v>
      </c>
      <c r="L2058">
        <v>13446996.880000001</v>
      </c>
      <c r="M2058">
        <v>70</v>
      </c>
      <c r="N2058">
        <v>-1035.51</v>
      </c>
      <c r="O2058" s="8">
        <v>-0.84719999999999995</v>
      </c>
      <c r="P2058" s="8">
        <v>1.1546000000000001</v>
      </c>
      <c r="Q2058" t="s">
        <v>610</v>
      </c>
      <c r="S2058" s="2">
        <v>43979</v>
      </c>
      <c r="T2058" t="s">
        <v>917</v>
      </c>
      <c r="U2058">
        <v>174.05</v>
      </c>
      <c r="V2058">
        <v>69.2</v>
      </c>
      <c r="W2058">
        <f t="shared" si="365"/>
        <v>23428740.241309013</v>
      </c>
      <c r="X2058">
        <f t="shared" si="356"/>
        <v>58571.850603272534</v>
      </c>
      <c r="Y2058">
        <f t="shared" si="357"/>
        <v>325</v>
      </c>
      <c r="Z2058">
        <f t="shared" si="358"/>
        <v>-34866.812500000007</v>
      </c>
      <c r="AA2058" t="str">
        <f t="shared" si="359"/>
        <v/>
      </c>
      <c r="AB2058" s="9" t="str">
        <f>IFERROR(AA2058/MAX($A$3:AA2058)-1,"")</f>
        <v/>
      </c>
      <c r="AG2058" s="2">
        <f t="shared" si="366"/>
        <v>44578</v>
      </c>
      <c r="AH2058">
        <v>29842589.512543313</v>
      </c>
      <c r="AI2058" s="9">
        <f>AH2058/MAX($AH$2:AH2058)-1</f>
        <v>-9.8524893661966484E-3</v>
      </c>
      <c r="AJ2058" s="29">
        <f t="shared" si="360"/>
        <v>1</v>
      </c>
      <c r="AK2058" s="29">
        <f t="shared" si="361"/>
        <v>1</v>
      </c>
      <c r="AL2058" s="30">
        <f t="shared" si="364"/>
        <v>2</v>
      </c>
      <c r="AM2058" s="30">
        <f t="shared" si="362"/>
        <v>2369</v>
      </c>
      <c r="AN2058" s="31">
        <f t="shared" ca="1" si="363"/>
        <v>-9.8524893661966484E-3</v>
      </c>
      <c r="AV2058" t="s">
        <v>917</v>
      </c>
      <c r="AW2058" t="s">
        <v>31</v>
      </c>
      <c r="AX2058" s="7">
        <v>43979.395833333336</v>
      </c>
      <c r="AY2058">
        <v>174.05</v>
      </c>
      <c r="AZ2058" s="7">
        <v>43979.635416666664</v>
      </c>
      <c r="BA2058">
        <v>69.2</v>
      </c>
      <c r="BB2058" s="8">
        <v>-0.60240000000000005</v>
      </c>
      <c r="BC2058">
        <v>-72485.740000000005</v>
      </c>
      <c r="BD2058" s="8">
        <v>-0.61639999999999995</v>
      </c>
      <c r="BE2058">
        <v>675.65300000000002</v>
      </c>
      <c r="BF2058">
        <v>117597.41</v>
      </c>
      <c r="BG2058">
        <v>13446996.880000001</v>
      </c>
      <c r="BH2058">
        <v>70</v>
      </c>
      <c r="BI2058">
        <v>-1035.51</v>
      </c>
      <c r="BJ2058" s="8">
        <v>-0.84719999999999995</v>
      </c>
      <c r="BK2058" s="8">
        <v>1.1546000000000001</v>
      </c>
      <c r="BL2058" t="s">
        <v>610</v>
      </c>
    </row>
    <row r="2059" spans="1:64" x14ac:dyDescent="0.45">
      <c r="A2059" t="s">
        <v>918</v>
      </c>
      <c r="B2059" t="s">
        <v>31</v>
      </c>
      <c r="C2059" s="7">
        <v>43979.399305555555</v>
      </c>
      <c r="D2059">
        <v>143.30000000000001</v>
      </c>
      <c r="E2059" s="7">
        <v>43979.635416666664</v>
      </c>
      <c r="F2059">
        <v>1.2</v>
      </c>
      <c r="G2059" s="8">
        <v>-0.99160000000000004</v>
      </c>
      <c r="H2059">
        <v>-117786.69</v>
      </c>
      <c r="I2059" s="8">
        <v>-1.0017</v>
      </c>
      <c r="J2059">
        <v>820.55579999999998</v>
      </c>
      <c r="K2059">
        <v>117585.66</v>
      </c>
      <c r="L2059">
        <v>13329210.189999999</v>
      </c>
      <c r="M2059">
        <v>69</v>
      </c>
      <c r="N2059">
        <v>-1707.05</v>
      </c>
      <c r="O2059" s="8">
        <v>-0.99370000000000003</v>
      </c>
      <c r="P2059" s="8">
        <v>1.0642</v>
      </c>
      <c r="Q2059" t="s">
        <v>610</v>
      </c>
      <c r="S2059" s="2">
        <v>43979</v>
      </c>
      <c r="T2059" t="s">
        <v>918</v>
      </c>
      <c r="U2059">
        <v>143.30000000000001</v>
      </c>
      <c r="V2059">
        <v>1.2</v>
      </c>
      <c r="W2059">
        <f t="shared" si="365"/>
        <v>23428740.241309013</v>
      </c>
      <c r="X2059">
        <f t="shared" si="356"/>
        <v>58571.850603272534</v>
      </c>
      <c r="Y2059">
        <f t="shared" si="357"/>
        <v>400</v>
      </c>
      <c r="Z2059">
        <f t="shared" si="358"/>
        <v>-57418.000000000007</v>
      </c>
      <c r="AA2059" t="str">
        <f t="shared" si="359"/>
        <v/>
      </c>
      <c r="AB2059" s="9" t="str">
        <f>IFERROR(AA2059/MAX($A$3:AA2059)-1,"")</f>
        <v/>
      </c>
      <c r="AG2059" s="2">
        <f t="shared" si="366"/>
        <v>44579</v>
      </c>
      <c r="AH2059">
        <v>29597401.887543313</v>
      </c>
      <c r="AI2059" s="9">
        <f>AH2059/MAX($AH$2:AH2059)-1</f>
        <v>-1.7987571492026455E-2</v>
      </c>
      <c r="AJ2059" s="29">
        <f t="shared" si="360"/>
        <v>1</v>
      </c>
      <c r="AK2059" s="29">
        <f t="shared" si="361"/>
        <v>1</v>
      </c>
      <c r="AL2059" s="30">
        <f t="shared" si="364"/>
        <v>2</v>
      </c>
      <c r="AM2059" s="30">
        <f t="shared" si="362"/>
        <v>2369</v>
      </c>
      <c r="AN2059" s="31">
        <f t="shared" ca="1" si="363"/>
        <v>-1.7987571492026455E-2</v>
      </c>
      <c r="AV2059" t="s">
        <v>918</v>
      </c>
      <c r="AW2059" t="s">
        <v>31</v>
      </c>
      <c r="AX2059" s="7">
        <v>43979.399305555555</v>
      </c>
      <c r="AY2059">
        <v>143.30000000000001</v>
      </c>
      <c r="AZ2059" s="7">
        <v>43979.635416666664</v>
      </c>
      <c r="BA2059">
        <v>1.2</v>
      </c>
      <c r="BB2059" s="8">
        <v>-0.99160000000000004</v>
      </c>
      <c r="BC2059">
        <v>-117786.69</v>
      </c>
      <c r="BD2059" s="8">
        <v>-1.0017</v>
      </c>
      <c r="BE2059">
        <v>820.55579999999998</v>
      </c>
      <c r="BF2059">
        <v>117585.66</v>
      </c>
      <c r="BG2059">
        <v>13329210.189999999</v>
      </c>
      <c r="BH2059">
        <v>69</v>
      </c>
      <c r="BI2059">
        <v>-1707.05</v>
      </c>
      <c r="BJ2059" s="8">
        <v>-0.99370000000000003</v>
      </c>
      <c r="BK2059" s="8">
        <v>1.0642</v>
      </c>
      <c r="BL2059" t="s">
        <v>610</v>
      </c>
    </row>
    <row r="2060" spans="1:64" x14ac:dyDescent="0.45">
      <c r="A2060" t="s">
        <v>925</v>
      </c>
      <c r="B2060" t="s">
        <v>31</v>
      </c>
      <c r="C2060" s="7">
        <v>43979.458333333336</v>
      </c>
      <c r="D2060">
        <v>395.55</v>
      </c>
      <c r="E2060" s="7">
        <v>43980.388888888891</v>
      </c>
      <c r="F2060">
        <v>221.7</v>
      </c>
      <c r="G2060" s="8">
        <v>-0.4395</v>
      </c>
      <c r="H2060">
        <v>-53148.24</v>
      </c>
      <c r="I2060" s="8">
        <v>-0.4551</v>
      </c>
      <c r="J2060">
        <v>295.23110000000003</v>
      </c>
      <c r="K2060">
        <v>116778.66</v>
      </c>
      <c r="L2060">
        <v>13302585.300000001</v>
      </c>
      <c r="M2060">
        <v>58</v>
      </c>
      <c r="N2060">
        <v>-916.35</v>
      </c>
      <c r="O2060" s="8">
        <v>-0.46910000000000002</v>
      </c>
      <c r="P2060" s="8">
        <v>0.14810000000000001</v>
      </c>
      <c r="Q2060" t="s">
        <v>610</v>
      </c>
      <c r="S2060" s="2">
        <v>43979</v>
      </c>
      <c r="T2060" t="s">
        <v>925</v>
      </c>
      <c r="U2060">
        <v>395.55</v>
      </c>
      <c r="V2060">
        <v>221.7</v>
      </c>
      <c r="W2060">
        <f t="shared" si="365"/>
        <v>23428740.241309013</v>
      </c>
      <c r="X2060">
        <f t="shared" si="356"/>
        <v>58571.850603272534</v>
      </c>
      <c r="Y2060">
        <f t="shared" si="357"/>
        <v>150</v>
      </c>
      <c r="Z2060">
        <f t="shared" si="358"/>
        <v>-27003.375000000011</v>
      </c>
      <c r="AA2060" t="str">
        <f t="shared" si="359"/>
        <v/>
      </c>
      <c r="AB2060" s="9" t="str">
        <f>IFERROR(AA2060/MAX($A$3:AA2060)-1,"")</f>
        <v/>
      </c>
      <c r="AG2060" s="2">
        <f t="shared" si="366"/>
        <v>44580</v>
      </c>
      <c r="AH2060">
        <v>29539768.737543315</v>
      </c>
      <c r="AI2060" s="9">
        <f>AH2060/MAX($AH$2:AH2060)-1</f>
        <v>-1.9899782226235563E-2</v>
      </c>
      <c r="AJ2060" s="29">
        <f t="shared" si="360"/>
        <v>1</v>
      </c>
      <c r="AK2060" s="29">
        <f t="shared" si="361"/>
        <v>1</v>
      </c>
      <c r="AL2060" s="30">
        <f t="shared" si="364"/>
        <v>2</v>
      </c>
      <c r="AM2060" s="30">
        <f t="shared" si="362"/>
        <v>2369</v>
      </c>
      <c r="AN2060" s="31">
        <f t="shared" ca="1" si="363"/>
        <v>-1.9899782226235563E-2</v>
      </c>
      <c r="AV2060" t="s">
        <v>925</v>
      </c>
      <c r="AW2060" t="s">
        <v>31</v>
      </c>
      <c r="AX2060" s="7">
        <v>43979.458333333336</v>
      </c>
      <c r="AY2060">
        <v>395.55</v>
      </c>
      <c r="AZ2060" s="7">
        <v>43980.388888888891</v>
      </c>
      <c r="BA2060">
        <v>221.7</v>
      </c>
      <c r="BB2060" s="8">
        <v>-0.4395</v>
      </c>
      <c r="BC2060">
        <v>-53148.24</v>
      </c>
      <c r="BD2060" s="8">
        <v>-0.4551</v>
      </c>
      <c r="BE2060">
        <v>295.23110000000003</v>
      </c>
      <c r="BF2060">
        <v>116778.66</v>
      </c>
      <c r="BG2060">
        <v>13302585.300000001</v>
      </c>
      <c r="BH2060">
        <v>58</v>
      </c>
      <c r="BI2060">
        <v>-916.35</v>
      </c>
      <c r="BJ2060" s="8">
        <v>-0.46910000000000002</v>
      </c>
      <c r="BK2060" s="8">
        <v>0.14810000000000001</v>
      </c>
      <c r="BL2060" t="s">
        <v>610</v>
      </c>
    </row>
    <row r="2061" spans="1:64" x14ac:dyDescent="0.45">
      <c r="A2061" t="s">
        <v>924</v>
      </c>
      <c r="B2061" t="s">
        <v>31</v>
      </c>
      <c r="C2061" s="7">
        <v>43979.489583333336</v>
      </c>
      <c r="D2061">
        <v>445</v>
      </c>
      <c r="E2061" s="7">
        <v>43980.388888888891</v>
      </c>
      <c r="F2061">
        <v>251.5</v>
      </c>
      <c r="G2061" s="8">
        <v>-0.43480000000000002</v>
      </c>
      <c r="H2061">
        <v>-52622.93</v>
      </c>
      <c r="I2061" s="8">
        <v>-0.45050000000000001</v>
      </c>
      <c r="J2061">
        <v>262.5043</v>
      </c>
      <c r="K2061">
        <v>116814.41</v>
      </c>
      <c r="L2061">
        <v>13249962.369999999</v>
      </c>
      <c r="M2061">
        <v>49</v>
      </c>
      <c r="N2061">
        <v>-1073.94</v>
      </c>
      <c r="O2061" s="8">
        <v>-0.51800000000000002</v>
      </c>
      <c r="P2061" s="8">
        <v>9.6600000000000005E-2</v>
      </c>
      <c r="Q2061" t="s">
        <v>610</v>
      </c>
      <c r="S2061" s="2">
        <v>43979</v>
      </c>
      <c r="T2061" t="s">
        <v>924</v>
      </c>
      <c r="U2061">
        <v>445</v>
      </c>
      <c r="V2061">
        <v>251.5</v>
      </c>
      <c r="W2061">
        <f t="shared" si="365"/>
        <v>23428740.241309013</v>
      </c>
      <c r="X2061">
        <f t="shared" si="356"/>
        <v>58571.850603272534</v>
      </c>
      <c r="Y2061">
        <f t="shared" si="357"/>
        <v>125</v>
      </c>
      <c r="Z2061">
        <f t="shared" si="358"/>
        <v>-25058.125</v>
      </c>
      <c r="AA2061">
        <f t="shared" si="359"/>
        <v>23284393.928809013</v>
      </c>
      <c r="AB2061" s="9">
        <f>IFERROR(AA2061/MAX($A$3:AA2061)-1,"")</f>
        <v>-6.16107870134186E-3</v>
      </c>
      <c r="AG2061" s="2">
        <f t="shared" si="366"/>
        <v>44581</v>
      </c>
      <c r="AH2061">
        <v>29449337.487543315</v>
      </c>
      <c r="AI2061" s="9">
        <f>AH2061/MAX($AH$2:AH2061)-1</f>
        <v>-2.2900201376636953E-2</v>
      </c>
      <c r="AJ2061" s="29">
        <f t="shared" si="360"/>
        <v>1</v>
      </c>
      <c r="AK2061" s="29">
        <f t="shared" si="361"/>
        <v>1</v>
      </c>
      <c r="AL2061" s="30">
        <f t="shared" si="364"/>
        <v>2</v>
      </c>
      <c r="AM2061" s="30">
        <f t="shared" si="362"/>
        <v>2369</v>
      </c>
      <c r="AN2061" s="31">
        <f t="shared" ca="1" si="363"/>
        <v>-2.2900201376636953E-2</v>
      </c>
      <c r="AV2061" t="s">
        <v>924</v>
      </c>
      <c r="AW2061" t="s">
        <v>31</v>
      </c>
      <c r="AX2061" s="7">
        <v>43979.489583333336</v>
      </c>
      <c r="AY2061">
        <v>445</v>
      </c>
      <c r="AZ2061" s="7">
        <v>43980.388888888891</v>
      </c>
      <c r="BA2061">
        <v>251.5</v>
      </c>
      <c r="BB2061" s="8">
        <v>-0.43480000000000002</v>
      </c>
      <c r="BC2061">
        <v>-52622.93</v>
      </c>
      <c r="BD2061" s="8">
        <v>-0.45050000000000001</v>
      </c>
      <c r="BE2061">
        <v>262.5043</v>
      </c>
      <c r="BF2061">
        <v>116814.41</v>
      </c>
      <c r="BG2061">
        <v>13249962.369999999</v>
      </c>
      <c r="BH2061">
        <v>49</v>
      </c>
      <c r="BI2061">
        <v>-1073.94</v>
      </c>
      <c r="BJ2061" s="8">
        <v>-0.51800000000000002</v>
      </c>
      <c r="BK2061" s="8">
        <v>9.6600000000000005E-2</v>
      </c>
      <c r="BL2061" t="s">
        <v>610</v>
      </c>
    </row>
    <row r="2062" spans="1:64" x14ac:dyDescent="0.45">
      <c r="A2062" t="s">
        <v>936</v>
      </c>
      <c r="B2062" t="s">
        <v>31</v>
      </c>
      <c r="C2062" s="7">
        <v>43983.395833333336</v>
      </c>
      <c r="D2062">
        <v>376.65</v>
      </c>
      <c r="E2062" s="7">
        <v>43984.385416666664</v>
      </c>
      <c r="F2062">
        <v>265.35000000000002</v>
      </c>
      <c r="G2062" s="8">
        <v>-0.29549999999999998</v>
      </c>
      <c r="H2062">
        <v>-36457.120000000003</v>
      </c>
      <c r="I2062" s="8">
        <v>-0.3125</v>
      </c>
      <c r="J2062">
        <v>309.69349999999997</v>
      </c>
      <c r="K2062">
        <v>116646.05</v>
      </c>
      <c r="L2062">
        <v>13292753.08</v>
      </c>
      <c r="M2062">
        <v>75</v>
      </c>
      <c r="N2062">
        <v>-486.09</v>
      </c>
      <c r="O2062" s="8">
        <v>-0.29549999999999998</v>
      </c>
      <c r="P2062" s="8">
        <v>0.37369999999999998</v>
      </c>
      <c r="Q2062" t="s">
        <v>610</v>
      </c>
      <c r="S2062" s="2">
        <v>43983</v>
      </c>
      <c r="T2062" t="s">
        <v>936</v>
      </c>
      <c r="U2062">
        <v>376.65</v>
      </c>
      <c r="V2062">
        <v>265.35000000000002</v>
      </c>
      <c r="W2062">
        <f t="shared" si="365"/>
        <v>23284393.928809013</v>
      </c>
      <c r="X2062">
        <f t="shared" si="356"/>
        <v>58210.984822022532</v>
      </c>
      <c r="Y2062">
        <f t="shared" si="357"/>
        <v>150</v>
      </c>
      <c r="Z2062">
        <f t="shared" si="358"/>
        <v>-17657.999999999996</v>
      </c>
      <c r="AA2062" t="str">
        <f t="shared" si="359"/>
        <v/>
      </c>
      <c r="AB2062" s="9" t="str">
        <f>IFERROR(AA2062/MAX($A$3:AA2062)-1,"")</f>
        <v/>
      </c>
      <c r="AG2062" s="2">
        <f t="shared" si="366"/>
        <v>44582</v>
      </c>
      <c r="AH2062">
        <v>29416678.287543315</v>
      </c>
      <c r="AI2062" s="9">
        <f>AH2062/MAX($AH$2:AH2062)-1</f>
        <v>-2.3983801228643742E-2</v>
      </c>
      <c r="AJ2062" s="29">
        <f t="shared" si="360"/>
        <v>1</v>
      </c>
      <c r="AK2062" s="29">
        <f t="shared" si="361"/>
        <v>1</v>
      </c>
      <c r="AL2062" s="30">
        <f t="shared" si="364"/>
        <v>2</v>
      </c>
      <c r="AM2062" s="30">
        <f t="shared" si="362"/>
        <v>2369</v>
      </c>
      <c r="AN2062" s="31">
        <f t="shared" ca="1" si="363"/>
        <v>-2.3983801228643742E-2</v>
      </c>
      <c r="AV2062" t="s">
        <v>936</v>
      </c>
      <c r="AW2062" t="s">
        <v>31</v>
      </c>
      <c r="AX2062" s="7">
        <v>43983.395833333336</v>
      </c>
      <c r="AY2062">
        <v>376.65</v>
      </c>
      <c r="AZ2062" s="7">
        <v>43984.385416666664</v>
      </c>
      <c r="BA2062">
        <v>265.35000000000002</v>
      </c>
      <c r="BB2062" s="8">
        <v>-0.29549999999999998</v>
      </c>
      <c r="BC2062">
        <v>-36457.120000000003</v>
      </c>
      <c r="BD2062" s="8">
        <v>-0.3125</v>
      </c>
      <c r="BE2062">
        <v>309.69349999999997</v>
      </c>
      <c r="BF2062">
        <v>116646.05</v>
      </c>
      <c r="BG2062">
        <v>13292753.08</v>
      </c>
      <c r="BH2062">
        <v>75</v>
      </c>
      <c r="BI2062">
        <v>-486.09</v>
      </c>
      <c r="BJ2062" s="8">
        <v>-0.29549999999999998</v>
      </c>
      <c r="BK2062" s="8">
        <v>0.37369999999999998</v>
      </c>
      <c r="BL2062" t="s">
        <v>610</v>
      </c>
    </row>
    <row r="2063" spans="1:64" x14ac:dyDescent="0.45">
      <c r="A2063" t="s">
        <v>965</v>
      </c>
      <c r="B2063" t="s">
        <v>31</v>
      </c>
      <c r="C2063" s="7">
        <v>43983.427083333336</v>
      </c>
      <c r="D2063">
        <v>382.35</v>
      </c>
      <c r="E2063" s="7">
        <v>43984.385416666664</v>
      </c>
      <c r="F2063">
        <v>304.8</v>
      </c>
      <c r="G2063" s="8">
        <v>-0.20280000000000001</v>
      </c>
      <c r="H2063">
        <v>-25750.32</v>
      </c>
      <c r="I2063" s="8">
        <v>-0.2208</v>
      </c>
      <c r="J2063">
        <v>305.02089999999998</v>
      </c>
      <c r="K2063">
        <v>116624.73</v>
      </c>
      <c r="L2063">
        <v>13267002.76</v>
      </c>
      <c r="M2063">
        <v>66</v>
      </c>
      <c r="N2063">
        <v>-390.16</v>
      </c>
      <c r="O2063" s="8">
        <v>-0.20280000000000001</v>
      </c>
      <c r="P2063" s="8">
        <v>0.49080000000000001</v>
      </c>
      <c r="Q2063" t="s">
        <v>610</v>
      </c>
      <c r="S2063" s="2">
        <v>43983</v>
      </c>
      <c r="T2063" t="s">
        <v>965</v>
      </c>
      <c r="U2063">
        <v>382.35</v>
      </c>
      <c r="V2063">
        <v>304.8</v>
      </c>
      <c r="W2063">
        <f t="shared" si="365"/>
        <v>23284393.928809013</v>
      </c>
      <c r="X2063">
        <f t="shared" si="356"/>
        <v>58210.984822022532</v>
      </c>
      <c r="Y2063">
        <f t="shared" si="357"/>
        <v>150</v>
      </c>
      <c r="Z2063">
        <f t="shared" si="358"/>
        <v>-12663.225000000006</v>
      </c>
      <c r="AA2063">
        <f t="shared" si="359"/>
        <v>23254072.703809012</v>
      </c>
      <c r="AB2063" s="9">
        <f>IFERROR(AA2063/MAX($A$3:AA2063)-1,"")</f>
        <v>-7.4552680042110353E-3</v>
      </c>
      <c r="AG2063" s="2">
        <f t="shared" si="366"/>
        <v>44583</v>
      </c>
      <c r="AH2063">
        <v>29416678.287543315</v>
      </c>
      <c r="AI2063" s="9">
        <f>AH2063/MAX($AH$2:AH2063)-1</f>
        <v>-2.3983801228643742E-2</v>
      </c>
      <c r="AJ2063" s="29">
        <f t="shared" si="360"/>
        <v>1</v>
      </c>
      <c r="AK2063" s="29">
        <f t="shared" si="361"/>
        <v>1</v>
      </c>
      <c r="AL2063" s="30">
        <f t="shared" si="364"/>
        <v>2</v>
      </c>
      <c r="AM2063" s="30">
        <f t="shared" si="362"/>
        <v>2369</v>
      </c>
      <c r="AN2063" s="31">
        <f t="shared" ca="1" si="363"/>
        <v>-2.3983801228643742E-2</v>
      </c>
      <c r="AV2063" t="s">
        <v>965</v>
      </c>
      <c r="AW2063" t="s">
        <v>31</v>
      </c>
      <c r="AX2063" s="7">
        <v>43983.427083333336</v>
      </c>
      <c r="AY2063">
        <v>382.35</v>
      </c>
      <c r="AZ2063" s="7">
        <v>43984.385416666664</v>
      </c>
      <c r="BA2063">
        <v>304.8</v>
      </c>
      <c r="BB2063" s="8">
        <v>-0.20280000000000001</v>
      </c>
      <c r="BC2063">
        <v>-25750.32</v>
      </c>
      <c r="BD2063" s="8">
        <v>-0.2208</v>
      </c>
      <c r="BE2063">
        <v>305.02089999999998</v>
      </c>
      <c r="BF2063">
        <v>116624.73</v>
      </c>
      <c r="BG2063">
        <v>13267002.76</v>
      </c>
      <c r="BH2063">
        <v>66</v>
      </c>
      <c r="BI2063">
        <v>-390.16</v>
      </c>
      <c r="BJ2063" s="8">
        <v>-0.20280000000000001</v>
      </c>
      <c r="BK2063" s="8">
        <v>0.49080000000000001</v>
      </c>
      <c r="BL2063" t="s">
        <v>610</v>
      </c>
    </row>
    <row r="2064" spans="1:64" x14ac:dyDescent="0.45">
      <c r="A2064" t="s">
        <v>933</v>
      </c>
      <c r="B2064" t="s">
        <v>31</v>
      </c>
      <c r="C2064" s="7">
        <v>43984.527777777781</v>
      </c>
      <c r="D2064">
        <v>326.8</v>
      </c>
      <c r="E2064" s="7">
        <v>43985.388888888891</v>
      </c>
      <c r="F2064">
        <v>822.34990000000005</v>
      </c>
      <c r="G2064" s="8">
        <v>1.5164</v>
      </c>
      <c r="H2064">
        <v>172190.06</v>
      </c>
      <c r="I2064" s="8">
        <v>1.4812000000000001</v>
      </c>
      <c r="J2064">
        <v>355.72160000000002</v>
      </c>
      <c r="K2064">
        <v>116249.81</v>
      </c>
      <c r="L2064">
        <v>13422152.43</v>
      </c>
      <c r="M2064">
        <v>38</v>
      </c>
      <c r="N2064">
        <v>4531.32</v>
      </c>
      <c r="O2064" s="8">
        <v>-0.1784</v>
      </c>
      <c r="P2064" s="8">
        <v>1.5164</v>
      </c>
      <c r="Q2064" t="s">
        <v>610</v>
      </c>
      <c r="S2064" s="2">
        <v>43984</v>
      </c>
      <c r="T2064" t="s">
        <v>933</v>
      </c>
      <c r="U2064">
        <v>326.8</v>
      </c>
      <c r="V2064">
        <v>822.34990000000005</v>
      </c>
      <c r="W2064">
        <f t="shared" si="365"/>
        <v>23254072.703809012</v>
      </c>
      <c r="X2064">
        <f t="shared" si="356"/>
        <v>58135.181759522529</v>
      </c>
      <c r="Y2064">
        <f t="shared" si="357"/>
        <v>175</v>
      </c>
      <c r="Z2064">
        <f t="shared" si="358"/>
        <v>84710.220174999995</v>
      </c>
      <c r="AA2064" t="str">
        <f t="shared" si="359"/>
        <v/>
      </c>
      <c r="AB2064" s="9" t="str">
        <f>IFERROR(AA2064/MAX($A$3:AA2064)-1,"")</f>
        <v/>
      </c>
      <c r="AG2064" s="2">
        <f t="shared" si="366"/>
        <v>44584</v>
      </c>
      <c r="AH2064">
        <v>29416678.287543315</v>
      </c>
      <c r="AI2064" s="9">
        <f>AH2064/MAX($AH$2:AH2064)-1</f>
        <v>-2.3983801228643742E-2</v>
      </c>
      <c r="AJ2064" s="29">
        <f t="shared" si="360"/>
        <v>1</v>
      </c>
      <c r="AK2064" s="29">
        <f t="shared" si="361"/>
        <v>1</v>
      </c>
      <c r="AL2064" s="30">
        <f t="shared" si="364"/>
        <v>2</v>
      </c>
      <c r="AM2064" s="30">
        <f t="shared" si="362"/>
        <v>2369</v>
      </c>
      <c r="AN2064" s="31">
        <f t="shared" ca="1" si="363"/>
        <v>-2.3983801228643742E-2</v>
      </c>
      <c r="AV2064" t="s">
        <v>933</v>
      </c>
      <c r="AW2064" t="s">
        <v>31</v>
      </c>
      <c r="AX2064" s="7">
        <v>43984.527777777781</v>
      </c>
      <c r="AY2064">
        <v>326.8</v>
      </c>
      <c r="AZ2064" s="7">
        <v>43985.388888888891</v>
      </c>
      <c r="BA2064">
        <v>822.34990000000005</v>
      </c>
      <c r="BB2064" s="8">
        <v>1.5164</v>
      </c>
      <c r="BC2064">
        <v>172190.06</v>
      </c>
      <c r="BD2064" s="8">
        <v>1.4812000000000001</v>
      </c>
      <c r="BE2064">
        <v>355.72160000000002</v>
      </c>
      <c r="BF2064">
        <v>116249.81</v>
      </c>
      <c r="BG2064">
        <v>13422152.43</v>
      </c>
      <c r="BH2064">
        <v>38</v>
      </c>
      <c r="BI2064">
        <v>4531.32</v>
      </c>
      <c r="BJ2064" s="8">
        <v>-0.1784</v>
      </c>
      <c r="BK2064" s="8">
        <v>1.5164</v>
      </c>
      <c r="BL2064" t="s">
        <v>610</v>
      </c>
    </row>
    <row r="2065" spans="1:64" x14ac:dyDescent="0.45">
      <c r="A2065" t="s">
        <v>1192</v>
      </c>
      <c r="B2065" t="s">
        <v>31</v>
      </c>
      <c r="C2065" s="7">
        <v>43984.53125</v>
      </c>
      <c r="D2065">
        <v>308.85000000000002</v>
      </c>
      <c r="E2065" s="7">
        <v>43985.388888888891</v>
      </c>
      <c r="F2065">
        <v>738.5</v>
      </c>
      <c r="G2065" s="8">
        <v>1.3911</v>
      </c>
      <c r="H2065">
        <v>157760.46</v>
      </c>
      <c r="I2065" s="8">
        <v>1.3572</v>
      </c>
      <c r="J2065">
        <v>376.35809999999998</v>
      </c>
      <c r="K2065">
        <v>116238.19</v>
      </c>
      <c r="L2065">
        <v>13579912.890000001</v>
      </c>
      <c r="M2065">
        <v>37</v>
      </c>
      <c r="N2065">
        <v>4263.8</v>
      </c>
      <c r="O2065" s="8">
        <v>-0.16789999999999999</v>
      </c>
      <c r="P2065" s="8">
        <v>1.3911</v>
      </c>
      <c r="Q2065" t="s">
        <v>610</v>
      </c>
      <c r="S2065" s="2">
        <v>43984</v>
      </c>
      <c r="T2065" t="s">
        <v>1192</v>
      </c>
      <c r="U2065">
        <v>308.85000000000002</v>
      </c>
      <c r="V2065">
        <v>738.5</v>
      </c>
      <c r="W2065">
        <f t="shared" si="365"/>
        <v>23254072.703809012</v>
      </c>
      <c r="X2065">
        <f t="shared" si="356"/>
        <v>58135.181759522529</v>
      </c>
      <c r="Y2065">
        <f t="shared" si="357"/>
        <v>200</v>
      </c>
      <c r="Z2065">
        <f t="shared" si="358"/>
        <v>83835.299999999988</v>
      </c>
      <c r="AA2065" t="str">
        <f t="shared" si="359"/>
        <v/>
      </c>
      <c r="AB2065" s="9" t="str">
        <f>IFERROR(AA2065/MAX($A$3:AA2065)-1,"")</f>
        <v/>
      </c>
      <c r="AG2065" s="2">
        <f t="shared" si="366"/>
        <v>44585</v>
      </c>
      <c r="AH2065">
        <v>29773495.487543315</v>
      </c>
      <c r="AI2065" s="9">
        <f>AH2065/MAX($AH$2:AH2065)-1</f>
        <v>-1.2144960561588869E-2</v>
      </c>
      <c r="AJ2065" s="29">
        <f t="shared" si="360"/>
        <v>1</v>
      </c>
      <c r="AK2065" s="29">
        <f t="shared" si="361"/>
        <v>1</v>
      </c>
      <c r="AL2065" s="30">
        <f t="shared" si="364"/>
        <v>2</v>
      </c>
      <c r="AM2065" s="30">
        <f t="shared" si="362"/>
        <v>2369</v>
      </c>
      <c r="AN2065" s="31">
        <f t="shared" ca="1" si="363"/>
        <v>-1.2144960561588869E-2</v>
      </c>
      <c r="AV2065" t="s">
        <v>1192</v>
      </c>
      <c r="AW2065" t="s">
        <v>31</v>
      </c>
      <c r="AX2065" s="7">
        <v>43984.53125</v>
      </c>
      <c r="AY2065">
        <v>308.85000000000002</v>
      </c>
      <c r="AZ2065" s="7">
        <v>43985.388888888891</v>
      </c>
      <c r="BA2065">
        <v>738.5</v>
      </c>
      <c r="BB2065" s="8">
        <v>1.3911</v>
      </c>
      <c r="BC2065">
        <v>157760.46</v>
      </c>
      <c r="BD2065" s="8">
        <v>1.3572</v>
      </c>
      <c r="BE2065">
        <v>376.35809999999998</v>
      </c>
      <c r="BF2065">
        <v>116238.19</v>
      </c>
      <c r="BG2065">
        <v>13579912.890000001</v>
      </c>
      <c r="BH2065">
        <v>37</v>
      </c>
      <c r="BI2065">
        <v>4263.8</v>
      </c>
      <c r="BJ2065" s="8">
        <v>-0.16789999999999999</v>
      </c>
      <c r="BK2065" s="8">
        <v>1.3911</v>
      </c>
      <c r="BL2065" t="s">
        <v>610</v>
      </c>
    </row>
    <row r="2066" spans="1:64" x14ac:dyDescent="0.45">
      <c r="A2066" t="s">
        <v>1192</v>
      </c>
      <c r="B2066" t="s">
        <v>31</v>
      </c>
      <c r="C2066" s="7">
        <v>43984.53125</v>
      </c>
      <c r="D2066">
        <v>308.85000000000002</v>
      </c>
      <c r="E2066" s="7">
        <v>43985.385416666664</v>
      </c>
      <c r="F2066">
        <v>710</v>
      </c>
      <c r="G2066" s="8">
        <v>1.2988999999999999</v>
      </c>
      <c r="H2066">
        <v>147264.07999999999</v>
      </c>
      <c r="I2066" s="8">
        <v>1.2659</v>
      </c>
      <c r="J2066">
        <v>376.67160000000001</v>
      </c>
      <c r="K2066">
        <v>116335.02</v>
      </c>
      <c r="L2066">
        <v>13414266.84</v>
      </c>
      <c r="M2066">
        <v>36</v>
      </c>
      <c r="N2066">
        <v>4090.67</v>
      </c>
      <c r="O2066" s="8">
        <v>-0.16789999999999999</v>
      </c>
      <c r="P2066" s="8">
        <v>1.2988999999999999</v>
      </c>
      <c r="Q2066" t="s">
        <v>610</v>
      </c>
      <c r="S2066" s="2">
        <v>43984</v>
      </c>
      <c r="T2066" t="s">
        <v>1192</v>
      </c>
      <c r="U2066">
        <v>308.85000000000002</v>
      </c>
      <c r="V2066">
        <v>710</v>
      </c>
      <c r="W2066">
        <f t="shared" si="365"/>
        <v>23254072.703809012</v>
      </c>
      <c r="X2066">
        <f t="shared" si="356"/>
        <v>58135.181759522529</v>
      </c>
      <c r="Y2066">
        <f t="shared" si="357"/>
        <v>200</v>
      </c>
      <c r="Z2066">
        <f t="shared" si="358"/>
        <v>78192.299999999988</v>
      </c>
      <c r="AA2066">
        <f t="shared" si="359"/>
        <v>23500810.523984011</v>
      </c>
      <c r="AB2066" s="9">
        <f>IFERROR(AA2066/MAX($A$3:AA2066)-1,"")</f>
        <v>0</v>
      </c>
      <c r="AG2066" s="2">
        <f t="shared" si="366"/>
        <v>44586</v>
      </c>
      <c r="AH2066">
        <v>29693263.612543315</v>
      </c>
      <c r="AI2066" s="9">
        <f>AH2066/MAX($AH$2:AH2066)-1</f>
        <v>-1.480697456916491E-2</v>
      </c>
      <c r="AJ2066" s="29">
        <f t="shared" si="360"/>
        <v>1</v>
      </c>
      <c r="AK2066" s="29">
        <f t="shared" si="361"/>
        <v>1</v>
      </c>
      <c r="AL2066" s="30">
        <f t="shared" si="364"/>
        <v>2</v>
      </c>
      <c r="AM2066" s="30">
        <f t="shared" si="362"/>
        <v>2369</v>
      </c>
      <c r="AN2066" s="31">
        <f t="shared" ca="1" si="363"/>
        <v>-1.480697456916491E-2</v>
      </c>
      <c r="AV2066" t="s">
        <v>1192</v>
      </c>
      <c r="AW2066" t="s">
        <v>31</v>
      </c>
      <c r="AX2066" s="7">
        <v>43984.53125</v>
      </c>
      <c r="AY2066">
        <v>308.85000000000002</v>
      </c>
      <c r="AZ2066" s="7">
        <v>43985.385416666664</v>
      </c>
      <c r="BA2066">
        <v>710</v>
      </c>
      <c r="BB2066" s="8">
        <v>1.2988999999999999</v>
      </c>
      <c r="BC2066">
        <v>147264.07999999999</v>
      </c>
      <c r="BD2066" s="8">
        <v>1.2659</v>
      </c>
      <c r="BE2066">
        <v>376.67160000000001</v>
      </c>
      <c r="BF2066">
        <v>116335.02</v>
      </c>
      <c r="BG2066">
        <v>13414266.84</v>
      </c>
      <c r="BH2066">
        <v>36</v>
      </c>
      <c r="BI2066">
        <v>4090.67</v>
      </c>
      <c r="BJ2066" s="8">
        <v>-0.16789999999999999</v>
      </c>
      <c r="BK2066" s="8">
        <v>1.2988999999999999</v>
      </c>
      <c r="BL2066" t="s">
        <v>610</v>
      </c>
    </row>
    <row r="2067" spans="1:64" x14ac:dyDescent="0.45">
      <c r="A2067" t="s">
        <v>978</v>
      </c>
      <c r="B2067" t="s">
        <v>31</v>
      </c>
      <c r="C2067" s="7">
        <v>43985.395833333336</v>
      </c>
      <c r="D2067">
        <v>246.8</v>
      </c>
      <c r="E2067" s="7">
        <v>43986.385416666664</v>
      </c>
      <c r="F2067">
        <v>133</v>
      </c>
      <c r="G2067" s="8">
        <v>-0.46110000000000001</v>
      </c>
      <c r="H2067">
        <v>-55783.45</v>
      </c>
      <c r="I2067" s="8">
        <v>-0.47649999999999998</v>
      </c>
      <c r="J2067">
        <v>474.3571</v>
      </c>
      <c r="K2067">
        <v>117071.34</v>
      </c>
      <c r="L2067">
        <v>13358483.390000001</v>
      </c>
      <c r="M2067">
        <v>75</v>
      </c>
      <c r="N2067">
        <v>-743.78</v>
      </c>
      <c r="O2067" s="8">
        <v>-0.62639999999999996</v>
      </c>
      <c r="P2067" s="8">
        <v>1.3063</v>
      </c>
      <c r="Q2067" t="s">
        <v>610</v>
      </c>
      <c r="S2067" s="2">
        <v>43985</v>
      </c>
      <c r="T2067" t="s">
        <v>978</v>
      </c>
      <c r="U2067">
        <v>246.8</v>
      </c>
      <c r="V2067">
        <v>133</v>
      </c>
      <c r="W2067">
        <f t="shared" si="365"/>
        <v>23500810.523984011</v>
      </c>
      <c r="X2067">
        <f t="shared" si="356"/>
        <v>58752.026309960027</v>
      </c>
      <c r="Y2067">
        <f t="shared" si="357"/>
        <v>250</v>
      </c>
      <c r="Z2067">
        <f t="shared" si="358"/>
        <v>-29399.500000000004</v>
      </c>
      <c r="AA2067" t="str">
        <f t="shared" si="359"/>
        <v/>
      </c>
      <c r="AB2067" s="9" t="str">
        <f>IFERROR(AA2067/MAX($A$3:AA2067)-1,"")</f>
        <v/>
      </c>
      <c r="AG2067" s="2">
        <f t="shared" si="366"/>
        <v>44587</v>
      </c>
      <c r="AH2067">
        <v>29693263.612543315</v>
      </c>
      <c r="AI2067" s="9">
        <f>AH2067/MAX($AH$2:AH2067)-1</f>
        <v>-1.480697456916491E-2</v>
      </c>
      <c r="AJ2067" s="29">
        <f t="shared" si="360"/>
        <v>1</v>
      </c>
      <c r="AK2067" s="29">
        <f t="shared" si="361"/>
        <v>1</v>
      </c>
      <c r="AL2067" s="30">
        <f t="shared" si="364"/>
        <v>2</v>
      </c>
      <c r="AM2067" s="30">
        <f t="shared" si="362"/>
        <v>2369</v>
      </c>
      <c r="AN2067" s="31">
        <f t="shared" ca="1" si="363"/>
        <v>-1.480697456916491E-2</v>
      </c>
      <c r="AV2067" t="s">
        <v>978</v>
      </c>
      <c r="AW2067" t="s">
        <v>31</v>
      </c>
      <c r="AX2067" s="7">
        <v>43985.395833333336</v>
      </c>
      <c r="AY2067">
        <v>246.8</v>
      </c>
      <c r="AZ2067" s="7">
        <v>43986.385416666664</v>
      </c>
      <c r="BA2067">
        <v>133</v>
      </c>
      <c r="BB2067" s="8">
        <v>-0.46110000000000001</v>
      </c>
      <c r="BC2067">
        <v>-55783.45</v>
      </c>
      <c r="BD2067" s="8">
        <v>-0.47649999999999998</v>
      </c>
      <c r="BE2067">
        <v>474.3571</v>
      </c>
      <c r="BF2067">
        <v>117071.34</v>
      </c>
      <c r="BG2067">
        <v>13358483.390000001</v>
      </c>
      <c r="BH2067">
        <v>75</v>
      </c>
      <c r="BI2067">
        <v>-743.78</v>
      </c>
      <c r="BJ2067" s="8">
        <v>-0.62639999999999996</v>
      </c>
      <c r="BK2067" s="8">
        <v>1.3063</v>
      </c>
      <c r="BL2067" t="s">
        <v>610</v>
      </c>
    </row>
    <row r="2068" spans="1:64" x14ac:dyDescent="0.45">
      <c r="A2068" t="s">
        <v>973</v>
      </c>
      <c r="B2068" t="s">
        <v>31</v>
      </c>
      <c r="C2068" s="7">
        <v>43985.40625</v>
      </c>
      <c r="D2068">
        <v>274.85000000000002</v>
      </c>
      <c r="E2068" s="7">
        <v>43986.385416666664</v>
      </c>
      <c r="F2068">
        <v>221</v>
      </c>
      <c r="G2068" s="8">
        <v>-0.19589999999999999</v>
      </c>
      <c r="H2068">
        <v>-25033.29</v>
      </c>
      <c r="I2068" s="8">
        <v>-0.214</v>
      </c>
      <c r="J2068">
        <v>425.67469999999997</v>
      </c>
      <c r="K2068">
        <v>116996.7</v>
      </c>
      <c r="L2068">
        <v>13333450.1</v>
      </c>
      <c r="M2068">
        <v>72</v>
      </c>
      <c r="N2068">
        <v>-347.68</v>
      </c>
      <c r="O2068" s="8">
        <v>-0.4652</v>
      </c>
      <c r="P2068" s="8">
        <v>1.6479999999999999</v>
      </c>
      <c r="Q2068" t="s">
        <v>610</v>
      </c>
      <c r="S2068" s="2">
        <v>43985</v>
      </c>
      <c r="T2068" t="s">
        <v>973</v>
      </c>
      <c r="U2068">
        <v>274.85000000000002</v>
      </c>
      <c r="V2068">
        <v>221</v>
      </c>
      <c r="W2068">
        <f t="shared" si="365"/>
        <v>23500810.523984011</v>
      </c>
      <c r="X2068">
        <f t="shared" si="356"/>
        <v>58752.026309960027</v>
      </c>
      <c r="Y2068">
        <f t="shared" si="357"/>
        <v>225</v>
      </c>
      <c r="Z2068">
        <f t="shared" si="358"/>
        <v>-13231.912500000002</v>
      </c>
      <c r="AA2068" t="str">
        <f t="shared" si="359"/>
        <v/>
      </c>
      <c r="AB2068" s="9" t="str">
        <f>IFERROR(AA2068/MAX($A$3:AA2068)-1,"")</f>
        <v/>
      </c>
      <c r="AG2068" s="2">
        <f t="shared" si="366"/>
        <v>44588</v>
      </c>
      <c r="AH2068">
        <v>30139226.502643313</v>
      </c>
      <c r="AI2068" s="9">
        <f>AH2068/MAX($AH$2:AH2068)-1</f>
        <v>-1.0368353676404318E-5</v>
      </c>
      <c r="AJ2068" s="29">
        <f t="shared" si="360"/>
        <v>1</v>
      </c>
      <c r="AK2068" s="29">
        <f t="shared" si="361"/>
        <v>1</v>
      </c>
      <c r="AL2068" s="30">
        <f t="shared" si="364"/>
        <v>2</v>
      </c>
      <c r="AM2068" s="30">
        <f t="shared" si="362"/>
        <v>2369</v>
      </c>
      <c r="AN2068" s="31">
        <f t="shared" ca="1" si="363"/>
        <v>-1.0368353676404318E-5</v>
      </c>
      <c r="AV2068" t="s">
        <v>973</v>
      </c>
      <c r="AW2068" t="s">
        <v>31</v>
      </c>
      <c r="AX2068" s="7">
        <v>43985.40625</v>
      </c>
      <c r="AY2068">
        <v>274.85000000000002</v>
      </c>
      <c r="AZ2068" s="7">
        <v>43986.385416666664</v>
      </c>
      <c r="BA2068">
        <v>221</v>
      </c>
      <c r="BB2068" s="8">
        <v>-0.19589999999999999</v>
      </c>
      <c r="BC2068">
        <v>-25033.29</v>
      </c>
      <c r="BD2068" s="8">
        <v>-0.214</v>
      </c>
      <c r="BE2068">
        <v>425.67469999999997</v>
      </c>
      <c r="BF2068">
        <v>116996.7</v>
      </c>
      <c r="BG2068">
        <v>13333450.1</v>
      </c>
      <c r="BH2068">
        <v>72</v>
      </c>
      <c r="BI2068">
        <v>-347.68</v>
      </c>
      <c r="BJ2068" s="8">
        <v>-0.4652</v>
      </c>
      <c r="BK2068" s="8">
        <v>1.6479999999999999</v>
      </c>
      <c r="BL2068" t="s">
        <v>610</v>
      </c>
    </row>
    <row r="2069" spans="1:64" x14ac:dyDescent="0.45">
      <c r="A2069" t="s">
        <v>984</v>
      </c>
      <c r="B2069" t="s">
        <v>31</v>
      </c>
      <c r="C2069" s="7">
        <v>43985.576388888891</v>
      </c>
      <c r="D2069">
        <v>265.3</v>
      </c>
      <c r="E2069" s="7">
        <v>43986.388888888891</v>
      </c>
      <c r="F2069">
        <v>76.2</v>
      </c>
      <c r="G2069" s="8">
        <v>-0.71279999999999999</v>
      </c>
      <c r="H2069">
        <v>-85553.85</v>
      </c>
      <c r="I2069" s="8">
        <v>-0.72570000000000001</v>
      </c>
      <c r="J2069">
        <v>444.40089999999998</v>
      </c>
      <c r="K2069">
        <v>117899.56</v>
      </c>
      <c r="L2069">
        <v>13494359.039999999</v>
      </c>
      <c r="M2069">
        <v>24</v>
      </c>
      <c r="N2069">
        <v>-3564.74</v>
      </c>
      <c r="O2069" s="8">
        <v>-0.80659999999999998</v>
      </c>
      <c r="P2069" s="8">
        <v>0.61180000000000001</v>
      </c>
      <c r="Q2069" t="s">
        <v>610</v>
      </c>
      <c r="S2069" s="2">
        <v>43985</v>
      </c>
      <c r="T2069" t="s">
        <v>984</v>
      </c>
      <c r="U2069">
        <v>265.3</v>
      </c>
      <c r="V2069">
        <v>76.2</v>
      </c>
      <c r="W2069">
        <f t="shared" si="365"/>
        <v>23500810.523984011</v>
      </c>
      <c r="X2069">
        <f t="shared" si="356"/>
        <v>58752.026309960027</v>
      </c>
      <c r="Y2069">
        <f t="shared" si="357"/>
        <v>225</v>
      </c>
      <c r="Z2069">
        <f t="shared" si="358"/>
        <v>-43315.875000000007</v>
      </c>
      <c r="AA2069" t="str">
        <f t="shared" si="359"/>
        <v/>
      </c>
      <c r="AB2069" s="9" t="str">
        <f>IFERROR(AA2069/MAX($A$3:AA2069)-1,"")</f>
        <v/>
      </c>
      <c r="AG2069" s="2">
        <f t="shared" si="366"/>
        <v>44589</v>
      </c>
      <c r="AH2069">
        <v>30050016.102643315</v>
      </c>
      <c r="AI2069" s="9">
        <f>AH2069/MAX($AH$2:AH2069)-1</f>
        <v>-2.9702809123878238E-3</v>
      </c>
      <c r="AJ2069" s="29">
        <f t="shared" si="360"/>
        <v>1</v>
      </c>
      <c r="AK2069" s="29">
        <f t="shared" si="361"/>
        <v>1</v>
      </c>
      <c r="AL2069" s="30">
        <f t="shared" si="364"/>
        <v>2</v>
      </c>
      <c r="AM2069" s="30">
        <f t="shared" si="362"/>
        <v>2369</v>
      </c>
      <c r="AN2069" s="31">
        <f t="shared" ca="1" si="363"/>
        <v>-2.9702809123878238E-3</v>
      </c>
      <c r="AV2069" t="s">
        <v>984</v>
      </c>
      <c r="AW2069" t="s">
        <v>31</v>
      </c>
      <c r="AX2069" s="7">
        <v>43985.576388888891</v>
      </c>
      <c r="AY2069">
        <v>265.3</v>
      </c>
      <c r="AZ2069" s="7">
        <v>43986.388888888891</v>
      </c>
      <c r="BA2069">
        <v>76.2</v>
      </c>
      <c r="BB2069" s="8">
        <v>-0.71279999999999999</v>
      </c>
      <c r="BC2069">
        <v>-85553.85</v>
      </c>
      <c r="BD2069" s="8">
        <v>-0.72570000000000001</v>
      </c>
      <c r="BE2069">
        <v>444.40089999999998</v>
      </c>
      <c r="BF2069">
        <v>117899.56</v>
      </c>
      <c r="BG2069">
        <v>13494359.039999999</v>
      </c>
      <c r="BH2069">
        <v>24</v>
      </c>
      <c r="BI2069">
        <v>-3564.74</v>
      </c>
      <c r="BJ2069" s="8">
        <v>-0.80659999999999998</v>
      </c>
      <c r="BK2069" s="8">
        <v>0.61180000000000001</v>
      </c>
      <c r="BL2069" t="s">
        <v>610</v>
      </c>
    </row>
    <row r="2070" spans="1:64" x14ac:dyDescent="0.45">
      <c r="A2070" t="s">
        <v>988</v>
      </c>
      <c r="B2070" t="s">
        <v>31</v>
      </c>
      <c r="C2070" s="7">
        <v>43985.59375</v>
      </c>
      <c r="D2070">
        <v>262.14999999999998</v>
      </c>
      <c r="E2070" s="7">
        <v>43986.388888888891</v>
      </c>
      <c r="F2070">
        <v>53.55</v>
      </c>
      <c r="G2070" s="8">
        <v>-0.79569999999999996</v>
      </c>
      <c r="H2070">
        <v>-95299.55</v>
      </c>
      <c r="I2070" s="8">
        <v>-0.80779999999999996</v>
      </c>
      <c r="J2070">
        <v>450.04199999999997</v>
      </c>
      <c r="K2070">
        <v>117978.52</v>
      </c>
      <c r="L2070">
        <v>13399059.49</v>
      </c>
      <c r="M2070">
        <v>19</v>
      </c>
      <c r="N2070">
        <v>-5015.7700000000004</v>
      </c>
      <c r="O2070" s="8">
        <v>-0.88539999999999996</v>
      </c>
      <c r="P2070" s="8">
        <v>0.4</v>
      </c>
      <c r="Q2070" t="s">
        <v>610</v>
      </c>
      <c r="S2070" s="2">
        <v>43985</v>
      </c>
      <c r="T2070" t="s">
        <v>988</v>
      </c>
      <c r="U2070">
        <v>262.14999999999998</v>
      </c>
      <c r="V2070">
        <v>53.55</v>
      </c>
      <c r="W2070">
        <f t="shared" si="365"/>
        <v>23500810.523984011</v>
      </c>
      <c r="X2070">
        <f t="shared" si="356"/>
        <v>58752.026309960027</v>
      </c>
      <c r="Y2070">
        <f t="shared" si="357"/>
        <v>225</v>
      </c>
      <c r="Z2070">
        <f t="shared" si="358"/>
        <v>-47645.325000000004</v>
      </c>
      <c r="AA2070">
        <f t="shared" si="359"/>
        <v>23367217.911484011</v>
      </c>
      <c r="AB2070" s="9">
        <f>IFERROR(AA2070/MAX($A$3:AA2070)-1,"")</f>
        <v>-5.6845959573887939E-3</v>
      </c>
      <c r="AG2070" s="2">
        <f t="shared" si="366"/>
        <v>44590</v>
      </c>
      <c r="AH2070">
        <v>30050016.102643315</v>
      </c>
      <c r="AI2070" s="9">
        <f>AH2070/MAX($AH$2:AH2070)-1</f>
        <v>-2.9702809123878238E-3</v>
      </c>
      <c r="AJ2070" s="29">
        <f t="shared" si="360"/>
        <v>1</v>
      </c>
      <c r="AK2070" s="29">
        <f t="shared" si="361"/>
        <v>1</v>
      </c>
      <c r="AL2070" s="30">
        <f t="shared" si="364"/>
        <v>2</v>
      </c>
      <c r="AM2070" s="30">
        <f t="shared" si="362"/>
        <v>2369</v>
      </c>
      <c r="AN2070" s="31">
        <f t="shared" ca="1" si="363"/>
        <v>-2.9702809123878238E-3</v>
      </c>
      <c r="AV2070" t="s">
        <v>988</v>
      </c>
      <c r="AW2070" t="s">
        <v>31</v>
      </c>
      <c r="AX2070" s="7">
        <v>43985.59375</v>
      </c>
      <c r="AY2070">
        <v>262.14999999999998</v>
      </c>
      <c r="AZ2070" s="7">
        <v>43986.388888888891</v>
      </c>
      <c r="BA2070">
        <v>53.55</v>
      </c>
      <c r="BB2070" s="8">
        <v>-0.79569999999999996</v>
      </c>
      <c r="BC2070">
        <v>-95299.55</v>
      </c>
      <c r="BD2070" s="8">
        <v>-0.80779999999999996</v>
      </c>
      <c r="BE2070">
        <v>450.04199999999997</v>
      </c>
      <c r="BF2070">
        <v>117978.52</v>
      </c>
      <c r="BG2070">
        <v>13399059.49</v>
      </c>
      <c r="BH2070">
        <v>19</v>
      </c>
      <c r="BI2070">
        <v>-5015.7700000000004</v>
      </c>
      <c r="BJ2070" s="8">
        <v>-0.88539999999999996</v>
      </c>
      <c r="BK2070" s="8">
        <v>0.4</v>
      </c>
      <c r="BL2070" t="s">
        <v>610</v>
      </c>
    </row>
    <row r="2071" spans="1:64" x14ac:dyDescent="0.45">
      <c r="A2071" t="s">
        <v>1215</v>
      </c>
      <c r="B2071" t="s">
        <v>31</v>
      </c>
      <c r="C2071" s="7">
        <v>43986.413194444445</v>
      </c>
      <c r="D2071">
        <v>219.05</v>
      </c>
      <c r="E2071" s="7">
        <v>43987.385416666664</v>
      </c>
      <c r="F2071">
        <v>778.35</v>
      </c>
      <c r="G2071" s="8">
        <v>2.5533000000000001</v>
      </c>
      <c r="H2071">
        <v>292574.09999999998</v>
      </c>
      <c r="I2071" s="8">
        <v>2.5078</v>
      </c>
      <c r="J2071">
        <v>532.60559999999998</v>
      </c>
      <c r="K2071">
        <v>116667.26</v>
      </c>
      <c r="L2071">
        <v>13626024.199999999</v>
      </c>
      <c r="M2071">
        <v>70</v>
      </c>
      <c r="N2071">
        <v>4179.63</v>
      </c>
      <c r="O2071" s="8">
        <v>-1.6199999999999999E-2</v>
      </c>
      <c r="P2071" s="8">
        <v>2.5533000000000001</v>
      </c>
      <c r="Q2071" t="s">
        <v>610</v>
      </c>
      <c r="S2071" s="2">
        <v>43986</v>
      </c>
      <c r="T2071" t="s">
        <v>1215</v>
      </c>
      <c r="U2071">
        <v>219.05</v>
      </c>
      <c r="V2071">
        <v>778.35</v>
      </c>
      <c r="W2071">
        <f t="shared" si="365"/>
        <v>23367217.911484011</v>
      </c>
      <c r="X2071">
        <f t="shared" si="356"/>
        <v>58418.044778710027</v>
      </c>
      <c r="Y2071">
        <f t="shared" si="357"/>
        <v>275</v>
      </c>
      <c r="Z2071">
        <f t="shared" si="358"/>
        <v>151064.65</v>
      </c>
      <c r="AA2071">
        <f t="shared" si="359"/>
        <v>23518282.561484009</v>
      </c>
      <c r="AB2071" s="9">
        <f>IFERROR(AA2071/MAX($A$3:AA2071)-1,"")</f>
        <v>0</v>
      </c>
      <c r="AG2071" s="2">
        <f t="shared" si="366"/>
        <v>44591</v>
      </c>
      <c r="AH2071">
        <v>30050016.102643315</v>
      </c>
      <c r="AI2071" s="9">
        <f>AH2071/MAX($AH$2:AH2071)-1</f>
        <v>-2.9702809123878238E-3</v>
      </c>
      <c r="AJ2071" s="29">
        <f t="shared" si="360"/>
        <v>1</v>
      </c>
      <c r="AK2071" s="29">
        <f t="shared" si="361"/>
        <v>1</v>
      </c>
      <c r="AL2071" s="30">
        <f t="shared" si="364"/>
        <v>2</v>
      </c>
      <c r="AM2071" s="30">
        <f t="shared" si="362"/>
        <v>2369</v>
      </c>
      <c r="AN2071" s="31">
        <f t="shared" ca="1" si="363"/>
        <v>-2.9702809123878238E-3</v>
      </c>
      <c r="AV2071" t="s">
        <v>1215</v>
      </c>
      <c r="AW2071" t="s">
        <v>31</v>
      </c>
      <c r="AX2071" s="7">
        <v>43986.413194444445</v>
      </c>
      <c r="AY2071">
        <v>219.05</v>
      </c>
      <c r="AZ2071" s="7">
        <v>43987.385416666664</v>
      </c>
      <c r="BA2071">
        <v>778.35</v>
      </c>
      <c r="BB2071" s="8">
        <v>2.5533000000000001</v>
      </c>
      <c r="BC2071">
        <v>292574.09999999998</v>
      </c>
      <c r="BD2071" s="8">
        <v>2.5078</v>
      </c>
      <c r="BE2071">
        <v>532.60559999999998</v>
      </c>
      <c r="BF2071">
        <v>116667.26</v>
      </c>
      <c r="BG2071">
        <v>13626024.199999999</v>
      </c>
      <c r="BH2071">
        <v>70</v>
      </c>
      <c r="BI2071">
        <v>4179.63</v>
      </c>
      <c r="BJ2071" s="8">
        <v>-1.6199999999999999E-2</v>
      </c>
      <c r="BK2071" s="8">
        <v>2.5533000000000001</v>
      </c>
      <c r="BL2071" t="s">
        <v>610</v>
      </c>
    </row>
    <row r="2072" spans="1:64" x14ac:dyDescent="0.45">
      <c r="A2072" t="s">
        <v>971</v>
      </c>
      <c r="B2072" t="s">
        <v>31</v>
      </c>
      <c r="C2072" s="7">
        <v>43987.399305555555</v>
      </c>
      <c r="D2072">
        <v>575</v>
      </c>
      <c r="E2072" s="7">
        <v>43990.385416666664</v>
      </c>
      <c r="F2072">
        <v>1080.05</v>
      </c>
      <c r="G2072" s="8">
        <v>0.87829999999999997</v>
      </c>
      <c r="H2072">
        <v>100359.14</v>
      </c>
      <c r="I2072" s="8">
        <v>0.84960000000000002</v>
      </c>
      <c r="J2072">
        <v>205.44370000000001</v>
      </c>
      <c r="K2072">
        <v>118130.13</v>
      </c>
      <c r="L2072">
        <v>13726383.34</v>
      </c>
      <c r="M2072">
        <v>74</v>
      </c>
      <c r="N2072">
        <v>1356.2</v>
      </c>
      <c r="O2072" s="8">
        <v>-0.29430000000000001</v>
      </c>
      <c r="P2072" s="8">
        <v>0.87829999999999997</v>
      </c>
      <c r="Q2072" t="s">
        <v>610</v>
      </c>
      <c r="S2072" s="2">
        <v>43987</v>
      </c>
      <c r="T2072" t="s">
        <v>971</v>
      </c>
      <c r="U2072">
        <v>575</v>
      </c>
      <c r="V2072">
        <v>1080.05</v>
      </c>
      <c r="W2072">
        <f t="shared" si="365"/>
        <v>23518282.561484009</v>
      </c>
      <c r="X2072">
        <f t="shared" si="356"/>
        <v>58795.706403710021</v>
      </c>
      <c r="Y2072">
        <f t="shared" si="357"/>
        <v>100</v>
      </c>
      <c r="Z2072">
        <f t="shared" si="358"/>
        <v>48849.94999999999</v>
      </c>
      <c r="AA2072" t="str">
        <f t="shared" si="359"/>
        <v/>
      </c>
      <c r="AB2072" s="9" t="str">
        <f>IFERROR(AA2072/MAX($A$3:AA2072)-1,"")</f>
        <v/>
      </c>
      <c r="AG2072" s="2">
        <f t="shared" si="366"/>
        <v>44592</v>
      </c>
      <c r="AH2072">
        <v>30015238.152643315</v>
      </c>
      <c r="AI2072" s="9">
        <f>AH2072/MAX($AH$2:AH2072)-1</f>
        <v>-4.1241787872009494E-3</v>
      </c>
      <c r="AJ2072" s="29">
        <f t="shared" si="360"/>
        <v>1</v>
      </c>
      <c r="AK2072" s="29">
        <f t="shared" si="361"/>
        <v>1</v>
      </c>
      <c r="AL2072" s="30">
        <f t="shared" si="364"/>
        <v>2</v>
      </c>
      <c r="AM2072" s="30">
        <f t="shared" si="362"/>
        <v>2369</v>
      </c>
      <c r="AN2072" s="31">
        <f t="shared" ca="1" si="363"/>
        <v>-4.1241787872009494E-3</v>
      </c>
      <c r="AV2072" t="s">
        <v>971</v>
      </c>
      <c r="AW2072" t="s">
        <v>31</v>
      </c>
      <c r="AX2072" s="7">
        <v>43987.399305555555</v>
      </c>
      <c r="AY2072">
        <v>575</v>
      </c>
      <c r="AZ2072" s="7">
        <v>43990.385416666664</v>
      </c>
      <c r="BA2072">
        <v>1080.05</v>
      </c>
      <c r="BB2072" s="8">
        <v>0.87829999999999997</v>
      </c>
      <c r="BC2072">
        <v>100359.14</v>
      </c>
      <c r="BD2072" s="8">
        <v>0.84960000000000002</v>
      </c>
      <c r="BE2072">
        <v>205.44370000000001</v>
      </c>
      <c r="BF2072">
        <v>118130.13</v>
      </c>
      <c r="BG2072">
        <v>13726383.34</v>
      </c>
      <c r="BH2072">
        <v>74</v>
      </c>
      <c r="BI2072">
        <v>1356.2</v>
      </c>
      <c r="BJ2072" s="8">
        <v>-0.29430000000000001</v>
      </c>
      <c r="BK2072" s="8">
        <v>0.87829999999999997</v>
      </c>
      <c r="BL2072" t="s">
        <v>610</v>
      </c>
    </row>
    <row r="2073" spans="1:64" x14ac:dyDescent="0.45">
      <c r="A2073" t="s">
        <v>973</v>
      </c>
      <c r="B2073" t="s">
        <v>31</v>
      </c>
      <c r="C2073" s="7">
        <v>43987.611111111109</v>
      </c>
      <c r="D2073">
        <v>497.55</v>
      </c>
      <c r="E2073" s="7">
        <v>43990.385416666664</v>
      </c>
      <c r="F2073">
        <v>938.1</v>
      </c>
      <c r="G2073" s="8">
        <v>0.88539999999999996</v>
      </c>
      <c r="H2073">
        <v>101187.52</v>
      </c>
      <c r="I2073" s="8">
        <v>0.85660000000000003</v>
      </c>
      <c r="J2073">
        <v>237.42150000000001</v>
      </c>
      <c r="K2073">
        <v>118129.09</v>
      </c>
      <c r="L2073">
        <v>13827570.859999999</v>
      </c>
      <c r="M2073">
        <v>13</v>
      </c>
      <c r="N2073">
        <v>7783.66</v>
      </c>
      <c r="O2073" s="8">
        <v>-0.13769999999999999</v>
      </c>
      <c r="P2073" s="8">
        <v>0.88539999999999996</v>
      </c>
      <c r="Q2073" t="s">
        <v>610</v>
      </c>
      <c r="S2073" s="2">
        <v>43987</v>
      </c>
      <c r="T2073" t="s">
        <v>973</v>
      </c>
      <c r="U2073">
        <v>497.55</v>
      </c>
      <c r="V2073">
        <v>938.1</v>
      </c>
      <c r="W2073">
        <f t="shared" si="365"/>
        <v>23518282.561484009</v>
      </c>
      <c r="X2073">
        <f t="shared" si="356"/>
        <v>58795.706403710021</v>
      </c>
      <c r="Y2073">
        <f t="shared" si="357"/>
        <v>125</v>
      </c>
      <c r="Z2073">
        <f t="shared" si="358"/>
        <v>53274.1875</v>
      </c>
      <c r="AA2073">
        <f t="shared" si="359"/>
        <v>23620406.698984008</v>
      </c>
      <c r="AB2073" s="9">
        <f>IFERROR(AA2073/MAX($A$3:AA2073)-1,"")</f>
        <v>0</v>
      </c>
      <c r="AG2073" s="2">
        <f t="shared" si="366"/>
        <v>44593</v>
      </c>
      <c r="AH2073">
        <v>29986665.402643315</v>
      </c>
      <c r="AI2073" s="9">
        <f>AH2073/MAX($AH$2:AH2073)-1</f>
        <v>-5.0721942827252064E-3</v>
      </c>
      <c r="AJ2073" s="29">
        <f t="shared" si="360"/>
        <v>1</v>
      </c>
      <c r="AK2073" s="29">
        <f t="shared" si="361"/>
        <v>1</v>
      </c>
      <c r="AL2073" s="30">
        <f t="shared" si="364"/>
        <v>2</v>
      </c>
      <c r="AM2073" s="30">
        <f t="shared" si="362"/>
        <v>2369</v>
      </c>
      <c r="AN2073" s="31">
        <f t="shared" ca="1" si="363"/>
        <v>-5.0721942827252064E-3</v>
      </c>
      <c r="AV2073" t="s">
        <v>973</v>
      </c>
      <c r="AW2073" t="s">
        <v>31</v>
      </c>
      <c r="AX2073" s="7">
        <v>43987.611111111109</v>
      </c>
      <c r="AY2073">
        <v>497.55</v>
      </c>
      <c r="AZ2073" s="7">
        <v>43990.385416666664</v>
      </c>
      <c r="BA2073">
        <v>938.1</v>
      </c>
      <c r="BB2073" s="8">
        <v>0.88539999999999996</v>
      </c>
      <c r="BC2073">
        <v>101187.52</v>
      </c>
      <c r="BD2073" s="8">
        <v>0.85660000000000003</v>
      </c>
      <c r="BE2073">
        <v>237.42150000000001</v>
      </c>
      <c r="BF2073">
        <v>118129.09</v>
      </c>
      <c r="BG2073">
        <v>13827570.859999999</v>
      </c>
      <c r="BH2073">
        <v>13</v>
      </c>
      <c r="BI2073">
        <v>7783.66</v>
      </c>
      <c r="BJ2073" s="8">
        <v>-0.13769999999999999</v>
      </c>
      <c r="BK2073" s="8">
        <v>0.88539999999999996</v>
      </c>
      <c r="BL2073" t="s">
        <v>610</v>
      </c>
    </row>
    <row r="2074" spans="1:64" x14ac:dyDescent="0.45">
      <c r="A2074" t="s">
        <v>987</v>
      </c>
      <c r="B2074" t="s">
        <v>31</v>
      </c>
      <c r="C2074" s="7">
        <v>43990.517361111109</v>
      </c>
      <c r="D2074">
        <v>512.29999999999995</v>
      </c>
      <c r="E2074" s="7">
        <v>43991.385416666664</v>
      </c>
      <c r="F2074">
        <v>578.9</v>
      </c>
      <c r="G2074" s="8">
        <v>0.13</v>
      </c>
      <c r="H2074">
        <v>12950.52</v>
      </c>
      <c r="I2074" s="8">
        <v>0.1087</v>
      </c>
      <c r="J2074">
        <v>232.5549</v>
      </c>
      <c r="K2074">
        <v>119137.86</v>
      </c>
      <c r="L2074">
        <v>13840521.369999999</v>
      </c>
      <c r="M2074">
        <v>40</v>
      </c>
      <c r="N2074">
        <v>323.76</v>
      </c>
      <c r="O2074" s="8">
        <v>-0.19089999999999999</v>
      </c>
      <c r="P2074" s="8">
        <v>0.5222</v>
      </c>
      <c r="Q2074" t="s">
        <v>610</v>
      </c>
      <c r="S2074" s="2">
        <v>43990</v>
      </c>
      <c r="T2074" t="s">
        <v>987</v>
      </c>
      <c r="U2074">
        <v>512.29999999999995</v>
      </c>
      <c r="V2074">
        <v>578.9</v>
      </c>
      <c r="W2074">
        <f t="shared" si="365"/>
        <v>23620406.698984008</v>
      </c>
      <c r="X2074">
        <f t="shared" si="356"/>
        <v>59051.016747460024</v>
      </c>
      <c r="Y2074">
        <f t="shared" si="357"/>
        <v>125</v>
      </c>
      <c r="Z2074">
        <f t="shared" si="358"/>
        <v>6960.9999999999982</v>
      </c>
      <c r="AA2074" t="str">
        <f t="shared" si="359"/>
        <v/>
      </c>
      <c r="AB2074" s="9" t="str">
        <f>IFERROR(AA2074/MAX($A$3:AA2074)-1,"")</f>
        <v/>
      </c>
      <c r="AG2074" s="2">
        <f t="shared" si="366"/>
        <v>44594</v>
      </c>
      <c r="AH2074">
        <v>29986665.402643315</v>
      </c>
      <c r="AI2074" s="9">
        <f>AH2074/MAX($AH$2:AH2074)-1</f>
        <v>-5.0721942827252064E-3</v>
      </c>
      <c r="AJ2074" s="29">
        <f t="shared" si="360"/>
        <v>1</v>
      </c>
      <c r="AK2074" s="29">
        <f t="shared" si="361"/>
        <v>1</v>
      </c>
      <c r="AL2074" s="30">
        <f t="shared" si="364"/>
        <v>2</v>
      </c>
      <c r="AM2074" s="30">
        <f t="shared" si="362"/>
        <v>2369</v>
      </c>
      <c r="AN2074" s="31">
        <f t="shared" ca="1" si="363"/>
        <v>-5.0721942827252064E-3</v>
      </c>
      <c r="AV2074" t="s">
        <v>987</v>
      </c>
      <c r="AW2074" t="s">
        <v>31</v>
      </c>
      <c r="AX2074" s="7">
        <v>43990.517361111109</v>
      </c>
      <c r="AY2074">
        <v>512.29999999999995</v>
      </c>
      <c r="AZ2074" s="7">
        <v>43991.385416666664</v>
      </c>
      <c r="BA2074">
        <v>578.9</v>
      </c>
      <c r="BB2074" s="8">
        <v>0.13</v>
      </c>
      <c r="BC2074">
        <v>12950.52</v>
      </c>
      <c r="BD2074" s="8">
        <v>0.1087</v>
      </c>
      <c r="BE2074">
        <v>232.5549</v>
      </c>
      <c r="BF2074">
        <v>119137.86</v>
      </c>
      <c r="BG2074">
        <v>13840521.369999999</v>
      </c>
      <c r="BH2074">
        <v>40</v>
      </c>
      <c r="BI2074">
        <v>323.76</v>
      </c>
      <c r="BJ2074" s="8">
        <v>-0.19089999999999999</v>
      </c>
      <c r="BK2074" s="8">
        <v>0.5222</v>
      </c>
      <c r="BL2074" t="s">
        <v>610</v>
      </c>
    </row>
    <row r="2075" spans="1:64" x14ac:dyDescent="0.45">
      <c r="A2075" t="s">
        <v>1198</v>
      </c>
      <c r="B2075" t="s">
        <v>31</v>
      </c>
      <c r="C2075" s="7">
        <v>43990.520833333336</v>
      </c>
      <c r="D2075">
        <v>524.9</v>
      </c>
      <c r="E2075" s="7">
        <v>43991.388888888891</v>
      </c>
      <c r="F2075">
        <v>567.35</v>
      </c>
      <c r="G2075" s="8">
        <v>8.09E-2</v>
      </c>
      <c r="H2075">
        <v>7027.18</v>
      </c>
      <c r="I2075" s="8">
        <v>6.0100000000000001E-2</v>
      </c>
      <c r="J2075">
        <v>222.89060000000001</v>
      </c>
      <c r="K2075">
        <v>116995.3</v>
      </c>
      <c r="L2075">
        <v>13406086.68</v>
      </c>
      <c r="M2075">
        <v>40</v>
      </c>
      <c r="N2075">
        <v>175.68</v>
      </c>
      <c r="O2075" s="8">
        <v>-0.2341</v>
      </c>
      <c r="P2075" s="8">
        <v>0.35260000000000002</v>
      </c>
      <c r="Q2075" t="s">
        <v>610</v>
      </c>
      <c r="S2075" s="2">
        <v>43990</v>
      </c>
      <c r="T2075" t="s">
        <v>1198</v>
      </c>
      <c r="U2075">
        <v>524.9</v>
      </c>
      <c r="V2075">
        <v>567.35</v>
      </c>
      <c r="W2075">
        <f t="shared" si="365"/>
        <v>23620406.698984008</v>
      </c>
      <c r="X2075">
        <f t="shared" si="356"/>
        <v>59051.016747460024</v>
      </c>
      <c r="Y2075">
        <f t="shared" si="357"/>
        <v>100</v>
      </c>
      <c r="Z2075">
        <f t="shared" si="358"/>
        <v>3152.7500000000032</v>
      </c>
      <c r="AA2075" t="str">
        <f t="shared" si="359"/>
        <v/>
      </c>
      <c r="AB2075" s="9" t="str">
        <f>IFERROR(AA2075/MAX($A$3:AA2075)-1,"")</f>
        <v/>
      </c>
      <c r="AG2075" s="2">
        <f t="shared" si="366"/>
        <v>44595</v>
      </c>
      <c r="AH2075">
        <v>29911132.477643315</v>
      </c>
      <c r="AI2075" s="9">
        <f>AH2075/MAX($AH$2:AH2075)-1</f>
        <v>-7.5783017915326267E-3</v>
      </c>
      <c r="AJ2075" s="29">
        <f t="shared" si="360"/>
        <v>1</v>
      </c>
      <c r="AK2075" s="29">
        <f t="shared" si="361"/>
        <v>1</v>
      </c>
      <c r="AL2075" s="30">
        <f t="shared" si="364"/>
        <v>2</v>
      </c>
      <c r="AM2075" s="30">
        <f t="shared" si="362"/>
        <v>2369</v>
      </c>
      <c r="AN2075" s="31">
        <f t="shared" ca="1" si="363"/>
        <v>-7.5783017915326267E-3</v>
      </c>
      <c r="AV2075" t="s">
        <v>1198</v>
      </c>
      <c r="AW2075" t="s">
        <v>31</v>
      </c>
      <c r="AX2075" s="7">
        <v>43990.520833333336</v>
      </c>
      <c r="AY2075">
        <v>524.9</v>
      </c>
      <c r="AZ2075" s="7">
        <v>43991.388888888891</v>
      </c>
      <c r="BA2075">
        <v>567.35</v>
      </c>
      <c r="BB2075" s="8">
        <v>8.09E-2</v>
      </c>
      <c r="BC2075">
        <v>7027.18</v>
      </c>
      <c r="BD2075" s="8">
        <v>6.0100000000000001E-2</v>
      </c>
      <c r="BE2075">
        <v>222.89060000000001</v>
      </c>
      <c r="BF2075">
        <v>116995.3</v>
      </c>
      <c r="BG2075">
        <v>13406086.68</v>
      </c>
      <c r="BH2075">
        <v>40</v>
      </c>
      <c r="BI2075">
        <v>175.68</v>
      </c>
      <c r="BJ2075" s="8">
        <v>-0.2341</v>
      </c>
      <c r="BK2075" s="8">
        <v>0.35260000000000002</v>
      </c>
      <c r="BL2075" t="s">
        <v>610</v>
      </c>
    </row>
    <row r="2076" spans="1:64" x14ac:dyDescent="0.45">
      <c r="A2076" t="s">
        <v>1198</v>
      </c>
      <c r="B2076" t="s">
        <v>31</v>
      </c>
      <c r="C2076" s="7">
        <v>43990.520833333336</v>
      </c>
      <c r="D2076">
        <v>524.9</v>
      </c>
      <c r="E2076" s="7">
        <v>43991.385416666664</v>
      </c>
      <c r="F2076">
        <v>515.29999999999995</v>
      </c>
      <c r="G2076" s="8">
        <v>-1.83E-2</v>
      </c>
      <c r="H2076">
        <v>-4539.45</v>
      </c>
      <c r="I2076" s="8">
        <v>-3.8100000000000002E-2</v>
      </c>
      <c r="J2076">
        <v>226.94980000000001</v>
      </c>
      <c r="K2076">
        <v>119125.94</v>
      </c>
      <c r="L2076">
        <v>13835981.92</v>
      </c>
      <c r="M2076">
        <v>39</v>
      </c>
      <c r="N2076">
        <v>-116.4</v>
      </c>
      <c r="O2076" s="8">
        <v>-0.1153</v>
      </c>
      <c r="P2076" s="8">
        <v>0.35260000000000002</v>
      </c>
      <c r="Q2076" t="s">
        <v>610</v>
      </c>
      <c r="S2076" s="2">
        <v>43990</v>
      </c>
      <c r="T2076" t="s">
        <v>1198</v>
      </c>
      <c r="U2076">
        <v>524.9</v>
      </c>
      <c r="V2076">
        <v>515.29999999999995</v>
      </c>
      <c r="W2076">
        <f t="shared" si="365"/>
        <v>23620406.698984008</v>
      </c>
      <c r="X2076">
        <f t="shared" si="356"/>
        <v>59051.016747460024</v>
      </c>
      <c r="Y2076">
        <f t="shared" si="357"/>
        <v>100</v>
      </c>
      <c r="Z2076">
        <f t="shared" si="358"/>
        <v>-2000.2000000000066</v>
      </c>
      <c r="AA2076" t="str">
        <f t="shared" si="359"/>
        <v/>
      </c>
      <c r="AB2076" s="9" t="str">
        <f>IFERROR(AA2076/MAX($A$3:AA2076)-1,"")</f>
        <v/>
      </c>
      <c r="AG2076" s="2">
        <f t="shared" si="366"/>
        <v>44596</v>
      </c>
      <c r="AH2076">
        <v>29888148.940143313</v>
      </c>
      <c r="AI2076" s="9">
        <f>AH2076/MAX($AH$2:AH2076)-1</f>
        <v>-8.3408727618440315E-3</v>
      </c>
      <c r="AJ2076" s="29">
        <f t="shared" si="360"/>
        <v>1</v>
      </c>
      <c r="AK2076" s="29">
        <f t="shared" si="361"/>
        <v>1</v>
      </c>
      <c r="AL2076" s="30">
        <f t="shared" si="364"/>
        <v>2</v>
      </c>
      <c r="AM2076" s="30">
        <f t="shared" si="362"/>
        <v>2369</v>
      </c>
      <c r="AN2076" s="31">
        <f t="shared" ca="1" si="363"/>
        <v>-8.3408727618440315E-3</v>
      </c>
      <c r="AV2076" t="s">
        <v>1198</v>
      </c>
      <c r="AW2076" t="s">
        <v>31</v>
      </c>
      <c r="AX2076" s="7">
        <v>43990.520833333336</v>
      </c>
      <c r="AY2076">
        <v>524.9</v>
      </c>
      <c r="AZ2076" s="7">
        <v>43991.385416666664</v>
      </c>
      <c r="BA2076">
        <v>515.29999999999995</v>
      </c>
      <c r="BB2076" s="8">
        <v>-1.83E-2</v>
      </c>
      <c r="BC2076">
        <v>-4539.45</v>
      </c>
      <c r="BD2076" s="8">
        <v>-3.8100000000000002E-2</v>
      </c>
      <c r="BE2076">
        <v>226.94980000000001</v>
      </c>
      <c r="BF2076">
        <v>119125.94</v>
      </c>
      <c r="BG2076">
        <v>13835981.92</v>
      </c>
      <c r="BH2076">
        <v>39</v>
      </c>
      <c r="BI2076">
        <v>-116.4</v>
      </c>
      <c r="BJ2076" s="8">
        <v>-0.1153</v>
      </c>
      <c r="BK2076" s="8">
        <v>0.35260000000000002</v>
      </c>
      <c r="BL2076" t="s">
        <v>610</v>
      </c>
    </row>
    <row r="2077" spans="1:64" x14ac:dyDescent="0.45">
      <c r="A2077" t="s">
        <v>1199</v>
      </c>
      <c r="B2077" t="s">
        <v>31</v>
      </c>
      <c r="C2077" s="7">
        <v>43990.534722222219</v>
      </c>
      <c r="D2077">
        <v>520.4</v>
      </c>
      <c r="E2077" s="7">
        <v>43991.388888888891</v>
      </c>
      <c r="F2077">
        <v>510.5</v>
      </c>
      <c r="G2077" s="8">
        <v>-1.9E-2</v>
      </c>
      <c r="H2077">
        <v>-4543.34</v>
      </c>
      <c r="I2077" s="8">
        <v>-3.8800000000000001E-2</v>
      </c>
      <c r="J2077">
        <v>224.8177</v>
      </c>
      <c r="K2077">
        <v>116995.13</v>
      </c>
      <c r="L2077">
        <v>13401543.33</v>
      </c>
      <c r="M2077">
        <v>36</v>
      </c>
      <c r="N2077">
        <v>-126.2</v>
      </c>
      <c r="O2077" s="8">
        <v>-0.32740000000000002</v>
      </c>
      <c r="P2077" s="8">
        <v>0.2515</v>
      </c>
      <c r="Q2077" t="s">
        <v>610</v>
      </c>
      <c r="S2077" s="2">
        <v>43990</v>
      </c>
      <c r="T2077" t="s">
        <v>1199</v>
      </c>
      <c r="U2077">
        <v>520.4</v>
      </c>
      <c r="V2077">
        <v>510.5</v>
      </c>
      <c r="W2077">
        <f t="shared" si="365"/>
        <v>23620406.698984008</v>
      </c>
      <c r="X2077">
        <f t="shared" si="356"/>
        <v>59051.016747460024</v>
      </c>
      <c r="Y2077">
        <f t="shared" si="357"/>
        <v>125</v>
      </c>
      <c r="Z2077">
        <f t="shared" si="358"/>
        <v>-2526.1249999999932</v>
      </c>
      <c r="AA2077">
        <f t="shared" si="359"/>
        <v>23625994.123984009</v>
      </c>
      <c r="AB2077" s="9">
        <f>IFERROR(AA2077/MAX($A$3:AA2077)-1,"")</f>
        <v>0</v>
      </c>
      <c r="AG2077" s="2">
        <f t="shared" si="366"/>
        <v>44597</v>
      </c>
      <c r="AH2077">
        <v>29888148.940143313</v>
      </c>
      <c r="AI2077" s="9">
        <f>AH2077/MAX($AH$2:AH2077)-1</f>
        <v>-8.3408727618440315E-3</v>
      </c>
      <c r="AJ2077" s="29">
        <f t="shared" si="360"/>
        <v>1</v>
      </c>
      <c r="AK2077" s="29">
        <f t="shared" si="361"/>
        <v>1</v>
      </c>
      <c r="AL2077" s="30">
        <f t="shared" si="364"/>
        <v>2</v>
      </c>
      <c r="AM2077" s="30">
        <f t="shared" si="362"/>
        <v>2369</v>
      </c>
      <c r="AN2077" s="31">
        <f t="shared" ca="1" si="363"/>
        <v>-8.3408727618440315E-3</v>
      </c>
      <c r="AV2077" t="s">
        <v>1199</v>
      </c>
      <c r="AW2077" t="s">
        <v>31</v>
      </c>
      <c r="AX2077" s="7">
        <v>43990.534722222219</v>
      </c>
      <c r="AY2077">
        <v>520.4</v>
      </c>
      <c r="AZ2077" s="7">
        <v>43991.388888888891</v>
      </c>
      <c r="BA2077">
        <v>510.5</v>
      </c>
      <c r="BB2077" s="8">
        <v>-1.9E-2</v>
      </c>
      <c r="BC2077">
        <v>-4543.34</v>
      </c>
      <c r="BD2077" s="8">
        <v>-3.8800000000000001E-2</v>
      </c>
      <c r="BE2077">
        <v>224.8177</v>
      </c>
      <c r="BF2077">
        <v>116995.13</v>
      </c>
      <c r="BG2077">
        <v>13401543.33</v>
      </c>
      <c r="BH2077">
        <v>36</v>
      </c>
      <c r="BI2077">
        <v>-126.2</v>
      </c>
      <c r="BJ2077" s="8">
        <v>-0.32740000000000002</v>
      </c>
      <c r="BK2077" s="8">
        <v>0.2515</v>
      </c>
      <c r="BL2077" t="s">
        <v>610</v>
      </c>
    </row>
    <row r="2078" spans="1:64" x14ac:dyDescent="0.45">
      <c r="A2078" t="s">
        <v>981</v>
      </c>
      <c r="B2078" t="s">
        <v>31</v>
      </c>
      <c r="C2078" s="7">
        <v>43991.604166666664</v>
      </c>
      <c r="D2078">
        <v>391.45</v>
      </c>
      <c r="E2078" s="7">
        <v>43992.385416666664</v>
      </c>
      <c r="F2078">
        <v>295.10000000000002</v>
      </c>
      <c r="G2078" s="8">
        <v>-0.24610000000000001</v>
      </c>
      <c r="H2078">
        <v>-31424.74</v>
      </c>
      <c r="I2078" s="8">
        <v>-0.26369999999999999</v>
      </c>
      <c r="J2078">
        <v>304.45760000000001</v>
      </c>
      <c r="K2078">
        <v>119179.91</v>
      </c>
      <c r="L2078">
        <v>13804557.189999999</v>
      </c>
      <c r="M2078">
        <v>15</v>
      </c>
      <c r="N2078">
        <v>-2094.98</v>
      </c>
      <c r="O2078" s="8">
        <v>-0.24610000000000001</v>
      </c>
      <c r="P2078" s="8">
        <v>0.20599999999999999</v>
      </c>
      <c r="Q2078" t="s">
        <v>610</v>
      </c>
      <c r="S2078" s="2">
        <v>43991</v>
      </c>
      <c r="T2078" t="s">
        <v>981</v>
      </c>
      <c r="U2078">
        <v>391.45</v>
      </c>
      <c r="V2078">
        <v>295.10000000000002</v>
      </c>
      <c r="W2078">
        <f t="shared" si="365"/>
        <v>23625994.123984009</v>
      </c>
      <c r="X2078">
        <f t="shared" si="356"/>
        <v>59064.985309960022</v>
      </c>
      <c r="Y2078">
        <f t="shared" si="357"/>
        <v>150</v>
      </c>
      <c r="Z2078">
        <f t="shared" si="358"/>
        <v>-15482.324999999995</v>
      </c>
      <c r="AA2078" t="str">
        <f t="shared" si="359"/>
        <v/>
      </c>
      <c r="AB2078" s="9" t="str">
        <f>IFERROR(AA2078/MAX($A$3:AA2078)-1,"")</f>
        <v/>
      </c>
      <c r="AG2078" s="2">
        <f t="shared" si="366"/>
        <v>44598</v>
      </c>
      <c r="AH2078">
        <v>29888148.940143313</v>
      </c>
      <c r="AI2078" s="9">
        <f>AH2078/MAX($AH$2:AH2078)-1</f>
        <v>-8.3408727618440315E-3</v>
      </c>
      <c r="AJ2078" s="29">
        <f t="shared" si="360"/>
        <v>1</v>
      </c>
      <c r="AK2078" s="29">
        <f t="shared" si="361"/>
        <v>1</v>
      </c>
      <c r="AL2078" s="30">
        <f t="shared" si="364"/>
        <v>2</v>
      </c>
      <c r="AM2078" s="30">
        <f t="shared" si="362"/>
        <v>2369</v>
      </c>
      <c r="AN2078" s="31">
        <f t="shared" ca="1" si="363"/>
        <v>-8.3408727618440315E-3</v>
      </c>
      <c r="AV2078" t="s">
        <v>981</v>
      </c>
      <c r="AW2078" t="s">
        <v>31</v>
      </c>
      <c r="AX2078" s="7">
        <v>43991.604166666664</v>
      </c>
      <c r="AY2078">
        <v>391.45</v>
      </c>
      <c r="AZ2078" s="7">
        <v>43992.385416666664</v>
      </c>
      <c r="BA2078">
        <v>295.10000000000002</v>
      </c>
      <c r="BB2078" s="8">
        <v>-0.24610000000000001</v>
      </c>
      <c r="BC2078">
        <v>-31424.74</v>
      </c>
      <c r="BD2078" s="8">
        <v>-0.26369999999999999</v>
      </c>
      <c r="BE2078">
        <v>304.45760000000001</v>
      </c>
      <c r="BF2078">
        <v>119179.91</v>
      </c>
      <c r="BG2078">
        <v>13804557.189999999</v>
      </c>
      <c r="BH2078">
        <v>15</v>
      </c>
      <c r="BI2078">
        <v>-2094.98</v>
      </c>
      <c r="BJ2078" s="8">
        <v>-0.24610000000000001</v>
      </c>
      <c r="BK2078" s="8">
        <v>0.20599999999999999</v>
      </c>
      <c r="BL2078" t="s">
        <v>610</v>
      </c>
    </row>
    <row r="2079" spans="1:64" x14ac:dyDescent="0.45">
      <c r="A2079" t="s">
        <v>977</v>
      </c>
      <c r="B2079" t="s">
        <v>31</v>
      </c>
      <c r="C2079" s="7">
        <v>43991.611111111109</v>
      </c>
      <c r="D2079">
        <v>372.3</v>
      </c>
      <c r="E2079" s="7">
        <v>43992.385416666664</v>
      </c>
      <c r="F2079">
        <v>252.2</v>
      </c>
      <c r="G2079" s="8">
        <v>-0.3226</v>
      </c>
      <c r="H2079">
        <v>-40447.19</v>
      </c>
      <c r="I2079" s="8">
        <v>-0.33939999999999998</v>
      </c>
      <c r="J2079">
        <v>320.13290000000001</v>
      </c>
      <c r="K2079">
        <v>119185.48</v>
      </c>
      <c r="L2079">
        <v>13764109.99</v>
      </c>
      <c r="M2079">
        <v>13</v>
      </c>
      <c r="N2079">
        <v>-3111.32</v>
      </c>
      <c r="O2079" s="8">
        <v>-0.3226</v>
      </c>
      <c r="P2079" s="8">
        <v>0.13869999999999999</v>
      </c>
      <c r="Q2079" t="s">
        <v>610</v>
      </c>
      <c r="S2079" s="2">
        <v>43991</v>
      </c>
      <c r="T2079" t="s">
        <v>977</v>
      </c>
      <c r="U2079">
        <v>372.3</v>
      </c>
      <c r="V2079">
        <v>252.2</v>
      </c>
      <c r="W2079">
        <f t="shared" si="365"/>
        <v>23625994.123984009</v>
      </c>
      <c r="X2079">
        <f t="shared" si="356"/>
        <v>59064.985309960022</v>
      </c>
      <c r="Y2079">
        <f t="shared" si="357"/>
        <v>150</v>
      </c>
      <c r="Z2079">
        <f t="shared" si="358"/>
        <v>-18951.750000000004</v>
      </c>
      <c r="AA2079" t="str">
        <f t="shared" si="359"/>
        <v/>
      </c>
      <c r="AB2079" s="9" t="str">
        <f>IFERROR(AA2079/MAX($A$3:AA2079)-1,"")</f>
        <v/>
      </c>
      <c r="AG2079" s="2">
        <f t="shared" si="366"/>
        <v>44599</v>
      </c>
      <c r="AH2079">
        <v>30002401.390143313</v>
      </c>
      <c r="AI2079" s="9">
        <f>AH2079/MAX($AH$2:AH2079)-1</f>
        <v>-4.5500898304980941E-3</v>
      </c>
      <c r="AJ2079" s="29">
        <f t="shared" si="360"/>
        <v>1</v>
      </c>
      <c r="AK2079" s="29">
        <f t="shared" si="361"/>
        <v>1</v>
      </c>
      <c r="AL2079" s="30">
        <f t="shared" si="364"/>
        <v>2</v>
      </c>
      <c r="AM2079" s="30">
        <f t="shared" si="362"/>
        <v>2369</v>
      </c>
      <c r="AN2079" s="31">
        <f t="shared" ca="1" si="363"/>
        <v>-4.5500898304980941E-3</v>
      </c>
      <c r="AV2079" t="s">
        <v>977</v>
      </c>
      <c r="AW2079" t="s">
        <v>31</v>
      </c>
      <c r="AX2079" s="7">
        <v>43991.611111111109</v>
      </c>
      <c r="AY2079">
        <v>372.3</v>
      </c>
      <c r="AZ2079" s="7">
        <v>43992.385416666664</v>
      </c>
      <c r="BA2079">
        <v>252.2</v>
      </c>
      <c r="BB2079" s="8">
        <v>-0.3226</v>
      </c>
      <c r="BC2079">
        <v>-40447.19</v>
      </c>
      <c r="BD2079" s="8">
        <v>-0.33939999999999998</v>
      </c>
      <c r="BE2079">
        <v>320.13290000000001</v>
      </c>
      <c r="BF2079">
        <v>119185.48</v>
      </c>
      <c r="BG2079">
        <v>13764109.99</v>
      </c>
      <c r="BH2079">
        <v>13</v>
      </c>
      <c r="BI2079">
        <v>-3111.32</v>
      </c>
      <c r="BJ2079" s="8">
        <v>-0.3226</v>
      </c>
      <c r="BK2079" s="8">
        <v>0.13869999999999999</v>
      </c>
      <c r="BL2079" t="s">
        <v>610</v>
      </c>
    </row>
    <row r="2080" spans="1:64" x14ac:dyDescent="0.45">
      <c r="A2080" t="s">
        <v>977</v>
      </c>
      <c r="B2080" t="s">
        <v>31</v>
      </c>
      <c r="C2080" s="7">
        <v>43991.614583333336</v>
      </c>
      <c r="D2080">
        <v>395.2</v>
      </c>
      <c r="E2080" s="7">
        <v>43992.388888888891</v>
      </c>
      <c r="F2080">
        <v>306.95</v>
      </c>
      <c r="G2080" s="8">
        <v>-0.2233</v>
      </c>
      <c r="H2080">
        <v>-28207.24</v>
      </c>
      <c r="I2080" s="8">
        <v>-0.24110000000000001</v>
      </c>
      <c r="J2080">
        <v>296.07209999999998</v>
      </c>
      <c r="K2080">
        <v>117007.71</v>
      </c>
      <c r="L2080">
        <v>13373336.1</v>
      </c>
      <c r="M2080">
        <v>13</v>
      </c>
      <c r="N2080">
        <v>-2169.79</v>
      </c>
      <c r="O2080" s="8">
        <v>-0.3846</v>
      </c>
      <c r="P2080" s="8">
        <v>7.2700000000000001E-2</v>
      </c>
      <c r="Q2080" t="s">
        <v>610</v>
      </c>
      <c r="S2080" s="2">
        <v>43991</v>
      </c>
      <c r="T2080" t="s">
        <v>977</v>
      </c>
      <c r="U2080">
        <v>395.2</v>
      </c>
      <c r="V2080">
        <v>306.95</v>
      </c>
      <c r="W2080">
        <f t="shared" si="365"/>
        <v>23625994.123984009</v>
      </c>
      <c r="X2080">
        <f t="shared" si="356"/>
        <v>59064.985309960022</v>
      </c>
      <c r="Y2080">
        <f t="shared" si="357"/>
        <v>150</v>
      </c>
      <c r="Z2080">
        <f t="shared" si="358"/>
        <v>-14290.725</v>
      </c>
      <c r="AA2080">
        <f t="shared" si="359"/>
        <v>23577269.323984008</v>
      </c>
      <c r="AB2080" s="9">
        <f>IFERROR(AA2080/MAX($A$3:AA2080)-1,"")</f>
        <v>-2.0623386150145917E-3</v>
      </c>
      <c r="AG2080" s="2">
        <f t="shared" si="366"/>
        <v>44600</v>
      </c>
      <c r="AH2080">
        <v>29759608.052643314</v>
      </c>
      <c r="AI2080" s="9">
        <f>AH2080/MAX($AH$2:AH2080)-1</f>
        <v>-1.2605731872655679E-2</v>
      </c>
      <c r="AJ2080" s="29">
        <f t="shared" si="360"/>
        <v>1</v>
      </c>
      <c r="AK2080" s="29">
        <f t="shared" si="361"/>
        <v>1</v>
      </c>
      <c r="AL2080" s="30">
        <f t="shared" si="364"/>
        <v>2</v>
      </c>
      <c r="AM2080" s="30">
        <f t="shared" si="362"/>
        <v>2369</v>
      </c>
      <c r="AN2080" s="31">
        <f t="shared" ca="1" si="363"/>
        <v>-1.2605731872655679E-2</v>
      </c>
      <c r="AV2080" t="s">
        <v>977</v>
      </c>
      <c r="AW2080" t="s">
        <v>31</v>
      </c>
      <c r="AX2080" s="7">
        <v>43991.614583333336</v>
      </c>
      <c r="AY2080">
        <v>395.2</v>
      </c>
      <c r="AZ2080" s="7">
        <v>43992.388888888891</v>
      </c>
      <c r="BA2080">
        <v>306.95</v>
      </c>
      <c r="BB2080" s="8">
        <v>-0.2233</v>
      </c>
      <c r="BC2080">
        <v>-28207.24</v>
      </c>
      <c r="BD2080" s="8">
        <v>-0.24110000000000001</v>
      </c>
      <c r="BE2080">
        <v>296.07209999999998</v>
      </c>
      <c r="BF2080">
        <v>117007.71</v>
      </c>
      <c r="BG2080">
        <v>13373336.1</v>
      </c>
      <c r="BH2080">
        <v>13</v>
      </c>
      <c r="BI2080">
        <v>-2169.79</v>
      </c>
      <c r="BJ2080" s="8">
        <v>-0.3846</v>
      </c>
      <c r="BK2080" s="8">
        <v>7.2700000000000001E-2</v>
      </c>
      <c r="BL2080" t="s">
        <v>610</v>
      </c>
    </row>
    <row r="2081" spans="1:64" x14ac:dyDescent="0.45">
      <c r="A2081" t="s">
        <v>973</v>
      </c>
      <c r="B2081" t="s">
        <v>31</v>
      </c>
      <c r="C2081" s="7">
        <v>43992.440972222219</v>
      </c>
      <c r="D2081">
        <v>322.35000000000002</v>
      </c>
      <c r="E2081" s="7">
        <v>43993.385416666664</v>
      </c>
      <c r="F2081">
        <v>180.75</v>
      </c>
      <c r="G2081" s="8">
        <v>-0.43930000000000002</v>
      </c>
      <c r="H2081">
        <v>-54049.25</v>
      </c>
      <c r="I2081" s="8">
        <v>-0.45490000000000003</v>
      </c>
      <c r="J2081">
        <v>368.60719999999998</v>
      </c>
      <c r="K2081">
        <v>118820.55</v>
      </c>
      <c r="L2081">
        <v>13710060.75</v>
      </c>
      <c r="M2081">
        <v>62</v>
      </c>
      <c r="N2081">
        <v>-871.76</v>
      </c>
      <c r="O2081" s="8">
        <v>-0.56369999999999998</v>
      </c>
      <c r="P2081" s="8">
        <v>0.37859999999999999</v>
      </c>
      <c r="Q2081" t="s">
        <v>610</v>
      </c>
      <c r="S2081" s="2">
        <v>43992</v>
      </c>
      <c r="T2081" t="s">
        <v>973</v>
      </c>
      <c r="U2081">
        <v>322.35000000000002</v>
      </c>
      <c r="V2081">
        <v>180.75</v>
      </c>
      <c r="W2081">
        <f t="shared" si="365"/>
        <v>23577269.323984008</v>
      </c>
      <c r="X2081">
        <f t="shared" ref="X2081:X2144" si="367">W2081*0.25%</f>
        <v>58943.173309960024</v>
      </c>
      <c r="Y2081">
        <f t="shared" si="357"/>
        <v>175</v>
      </c>
      <c r="Z2081">
        <f t="shared" si="358"/>
        <v>-25660.425000000007</v>
      </c>
      <c r="AA2081">
        <f t="shared" si="359"/>
        <v>23551608.898984008</v>
      </c>
      <c r="AB2081" s="9">
        <f>IFERROR(AA2081/MAX($A$3:AA2081)-1,"")</f>
        <v>-3.1484484678039326E-3</v>
      </c>
      <c r="AG2081" s="2">
        <f t="shared" si="366"/>
        <v>44601</v>
      </c>
      <c r="AH2081">
        <v>29792888.777643315</v>
      </c>
      <c r="AI2081" s="9">
        <f>AH2081/MAX($AH$2:AH2081)-1</f>
        <v>-1.1501510437817108E-2</v>
      </c>
      <c r="AJ2081" s="29">
        <f t="shared" si="360"/>
        <v>1</v>
      </c>
      <c r="AK2081" s="29">
        <f t="shared" si="361"/>
        <v>1</v>
      </c>
      <c r="AL2081" s="30">
        <f t="shared" si="364"/>
        <v>2</v>
      </c>
      <c r="AM2081" s="30">
        <f t="shared" si="362"/>
        <v>2369</v>
      </c>
      <c r="AN2081" s="31">
        <f t="shared" ca="1" si="363"/>
        <v>-1.1501510437817108E-2</v>
      </c>
      <c r="AV2081" t="s">
        <v>973</v>
      </c>
      <c r="AW2081" t="s">
        <v>31</v>
      </c>
      <c r="AX2081" s="7">
        <v>43992.440972222219</v>
      </c>
      <c r="AY2081">
        <v>322.35000000000002</v>
      </c>
      <c r="AZ2081" s="7">
        <v>43993.385416666664</v>
      </c>
      <c r="BA2081">
        <v>180.75</v>
      </c>
      <c r="BB2081" s="8">
        <v>-0.43930000000000002</v>
      </c>
      <c r="BC2081">
        <v>-54049.25</v>
      </c>
      <c r="BD2081" s="8">
        <v>-0.45490000000000003</v>
      </c>
      <c r="BE2081">
        <v>368.60719999999998</v>
      </c>
      <c r="BF2081">
        <v>118820.55</v>
      </c>
      <c r="BG2081">
        <v>13710060.75</v>
      </c>
      <c r="BH2081">
        <v>62</v>
      </c>
      <c r="BI2081">
        <v>-871.76</v>
      </c>
      <c r="BJ2081" s="8">
        <v>-0.56369999999999998</v>
      </c>
      <c r="BK2081" s="8">
        <v>0.37859999999999999</v>
      </c>
      <c r="BL2081" t="s">
        <v>610</v>
      </c>
    </row>
    <row r="2082" spans="1:64" x14ac:dyDescent="0.45">
      <c r="A2082" t="s">
        <v>1215</v>
      </c>
      <c r="B2082" t="s">
        <v>31</v>
      </c>
      <c r="C2082" s="7">
        <v>43993.458333333336</v>
      </c>
      <c r="D2082">
        <v>185</v>
      </c>
      <c r="E2082" s="7">
        <v>43993.635416666664</v>
      </c>
      <c r="F2082">
        <v>368.6</v>
      </c>
      <c r="G2082" s="8">
        <v>0.99239999999999995</v>
      </c>
      <c r="H2082">
        <v>114105.63</v>
      </c>
      <c r="I2082" s="8">
        <v>0.96250000000000002</v>
      </c>
      <c r="J2082">
        <v>640.81240000000003</v>
      </c>
      <c r="K2082">
        <v>118550.3</v>
      </c>
      <c r="L2082">
        <v>13824166.369999999</v>
      </c>
      <c r="M2082">
        <v>52</v>
      </c>
      <c r="N2082">
        <v>2194.34</v>
      </c>
      <c r="O2082" s="8">
        <v>-0.46650000000000003</v>
      </c>
      <c r="P2082" s="8">
        <v>1.1614</v>
      </c>
      <c r="Q2082" t="s">
        <v>610</v>
      </c>
      <c r="S2082" s="2">
        <v>43993</v>
      </c>
      <c r="T2082" t="s">
        <v>1215</v>
      </c>
      <c r="U2082">
        <v>185</v>
      </c>
      <c r="V2082">
        <v>368.6</v>
      </c>
      <c r="W2082">
        <f t="shared" si="365"/>
        <v>23551608.898984008</v>
      </c>
      <c r="X2082">
        <f t="shared" si="367"/>
        <v>58879.022247460023</v>
      </c>
      <c r="Y2082">
        <f t="shared" si="357"/>
        <v>325</v>
      </c>
      <c r="Z2082">
        <f t="shared" si="358"/>
        <v>57870.800000000017</v>
      </c>
      <c r="AA2082" t="str">
        <f t="shared" si="359"/>
        <v/>
      </c>
      <c r="AB2082" s="9" t="str">
        <f>IFERROR(AA2082/MAX($A$3:AA2082)-1,"")</f>
        <v/>
      </c>
      <c r="AG2082" s="2">
        <f t="shared" si="366"/>
        <v>44602</v>
      </c>
      <c r="AH2082">
        <v>29573863.302643314</v>
      </c>
      <c r="AI2082" s="9">
        <f>AH2082/MAX($AH$2:AH2082)-1</f>
        <v>-1.8768558384359646E-2</v>
      </c>
      <c r="AJ2082" s="29">
        <f t="shared" si="360"/>
        <v>1</v>
      </c>
      <c r="AK2082" s="29">
        <f t="shared" si="361"/>
        <v>1</v>
      </c>
      <c r="AL2082" s="30">
        <f t="shared" si="364"/>
        <v>2</v>
      </c>
      <c r="AM2082" s="30">
        <f t="shared" si="362"/>
        <v>2369</v>
      </c>
      <c r="AN2082" s="31">
        <f t="shared" ca="1" si="363"/>
        <v>-1.8768558384359646E-2</v>
      </c>
      <c r="AV2082" t="s">
        <v>1215</v>
      </c>
      <c r="AW2082" t="s">
        <v>31</v>
      </c>
      <c r="AX2082" s="7">
        <v>43993.458333333336</v>
      </c>
      <c r="AY2082">
        <v>185</v>
      </c>
      <c r="AZ2082" s="7">
        <v>43993.635416666664</v>
      </c>
      <c r="BA2082">
        <v>368.6</v>
      </c>
      <c r="BB2082" s="8">
        <v>0.99239999999999995</v>
      </c>
      <c r="BC2082">
        <v>114105.63</v>
      </c>
      <c r="BD2082" s="8">
        <v>0.96250000000000002</v>
      </c>
      <c r="BE2082">
        <v>640.81240000000003</v>
      </c>
      <c r="BF2082">
        <v>118550.3</v>
      </c>
      <c r="BG2082">
        <v>13824166.369999999</v>
      </c>
      <c r="BH2082">
        <v>52</v>
      </c>
      <c r="BI2082">
        <v>2194.34</v>
      </c>
      <c r="BJ2082" s="8">
        <v>-0.46650000000000003</v>
      </c>
      <c r="BK2082" s="8">
        <v>1.1614</v>
      </c>
      <c r="BL2082" t="s">
        <v>610</v>
      </c>
    </row>
    <row r="2083" spans="1:64" x14ac:dyDescent="0.45">
      <c r="A2083" t="s">
        <v>981</v>
      </c>
      <c r="B2083" t="s">
        <v>31</v>
      </c>
      <c r="C2083" s="7">
        <v>43993.513888888891</v>
      </c>
      <c r="D2083">
        <v>162.75</v>
      </c>
      <c r="E2083" s="7">
        <v>43993.635416666664</v>
      </c>
      <c r="F2083">
        <v>268.7</v>
      </c>
      <c r="G2083" s="8">
        <v>0.65100000000000002</v>
      </c>
      <c r="H2083">
        <v>74088.69</v>
      </c>
      <c r="I2083" s="8">
        <v>0.62450000000000006</v>
      </c>
      <c r="J2083">
        <v>728.96469999999999</v>
      </c>
      <c r="K2083">
        <v>118639</v>
      </c>
      <c r="L2083">
        <v>13898255.060000001</v>
      </c>
      <c r="M2083">
        <v>36</v>
      </c>
      <c r="N2083">
        <v>2058.02</v>
      </c>
      <c r="O2083" s="8">
        <v>-0.61660000000000004</v>
      </c>
      <c r="P2083" s="8">
        <v>0.84089999999999998</v>
      </c>
      <c r="Q2083" t="s">
        <v>610</v>
      </c>
      <c r="S2083" s="2">
        <v>43993</v>
      </c>
      <c r="T2083" t="s">
        <v>981</v>
      </c>
      <c r="U2083">
        <v>162.75</v>
      </c>
      <c r="V2083">
        <v>268.7</v>
      </c>
      <c r="W2083">
        <f t="shared" si="365"/>
        <v>23551608.898984008</v>
      </c>
      <c r="X2083">
        <f t="shared" si="367"/>
        <v>58879.022247460023</v>
      </c>
      <c r="Y2083">
        <f t="shared" si="357"/>
        <v>350</v>
      </c>
      <c r="Z2083">
        <f t="shared" si="358"/>
        <v>35572.424999999996</v>
      </c>
      <c r="AA2083">
        <f t="shared" si="359"/>
        <v>23645052.123984009</v>
      </c>
      <c r="AB2083" s="9">
        <f>IFERROR(AA2083/MAX($A$3:AA2083)-1,"")</f>
        <v>0</v>
      </c>
      <c r="AG2083" s="2">
        <f t="shared" si="366"/>
        <v>44603</v>
      </c>
      <c r="AH2083">
        <v>29701082.965143315</v>
      </c>
      <c r="AI2083" s="9">
        <f>AH2083/MAX($AH$2:AH2083)-1</f>
        <v>-1.4547536208147194E-2</v>
      </c>
      <c r="AJ2083" s="29">
        <f t="shared" si="360"/>
        <v>1</v>
      </c>
      <c r="AK2083" s="29">
        <f t="shared" si="361"/>
        <v>1</v>
      </c>
      <c r="AL2083" s="30">
        <f t="shared" si="364"/>
        <v>2</v>
      </c>
      <c r="AM2083" s="30">
        <f t="shared" si="362"/>
        <v>2369</v>
      </c>
      <c r="AN2083" s="31">
        <f t="shared" ca="1" si="363"/>
        <v>-1.4547536208147194E-2</v>
      </c>
      <c r="AV2083" t="s">
        <v>981</v>
      </c>
      <c r="AW2083" t="s">
        <v>31</v>
      </c>
      <c r="AX2083" s="7">
        <v>43993.513888888891</v>
      </c>
      <c r="AY2083">
        <v>162.75</v>
      </c>
      <c r="AZ2083" s="7">
        <v>43993.635416666664</v>
      </c>
      <c r="BA2083">
        <v>268.7</v>
      </c>
      <c r="BB2083" s="8">
        <v>0.65100000000000002</v>
      </c>
      <c r="BC2083">
        <v>74088.69</v>
      </c>
      <c r="BD2083" s="8">
        <v>0.62450000000000006</v>
      </c>
      <c r="BE2083">
        <v>728.96469999999999</v>
      </c>
      <c r="BF2083">
        <v>118639</v>
      </c>
      <c r="BG2083">
        <v>13898255.060000001</v>
      </c>
      <c r="BH2083">
        <v>36</v>
      </c>
      <c r="BI2083">
        <v>2058.02</v>
      </c>
      <c r="BJ2083" s="8">
        <v>-0.61660000000000004</v>
      </c>
      <c r="BK2083" s="8">
        <v>0.84089999999999998</v>
      </c>
      <c r="BL2083" t="s">
        <v>610</v>
      </c>
    </row>
    <row r="2084" spans="1:64" x14ac:dyDescent="0.45">
      <c r="A2084" t="s">
        <v>965</v>
      </c>
      <c r="B2084" t="s">
        <v>31</v>
      </c>
      <c r="C2084" s="7">
        <v>43994.527777777781</v>
      </c>
      <c r="D2084">
        <v>636.70000000000005</v>
      </c>
      <c r="E2084" s="7">
        <v>43997.385416666664</v>
      </c>
      <c r="F2084">
        <v>722</v>
      </c>
      <c r="G2084" s="8">
        <v>0.13400000000000001</v>
      </c>
      <c r="H2084">
        <v>13458.58</v>
      </c>
      <c r="I2084" s="8">
        <v>0.11260000000000001</v>
      </c>
      <c r="J2084">
        <v>187.6728</v>
      </c>
      <c r="K2084">
        <v>119491.28</v>
      </c>
      <c r="L2084">
        <v>13911713.640000001</v>
      </c>
      <c r="M2084">
        <v>37</v>
      </c>
      <c r="N2084">
        <v>363.75</v>
      </c>
      <c r="O2084" s="8">
        <v>-0.1082</v>
      </c>
      <c r="P2084" s="8">
        <v>0.61719999999999997</v>
      </c>
      <c r="Q2084" t="s">
        <v>610</v>
      </c>
      <c r="S2084" s="2">
        <v>43994</v>
      </c>
      <c r="T2084" t="s">
        <v>965</v>
      </c>
      <c r="U2084">
        <v>636.70000000000005</v>
      </c>
      <c r="V2084">
        <v>722</v>
      </c>
      <c r="W2084">
        <f t="shared" si="365"/>
        <v>23645052.123984009</v>
      </c>
      <c r="X2084">
        <f t="shared" si="367"/>
        <v>59112.630309960026</v>
      </c>
      <c r="Y2084">
        <f t="shared" si="357"/>
        <v>100</v>
      </c>
      <c r="Z2084">
        <f t="shared" si="358"/>
        <v>7171.2999999999965</v>
      </c>
      <c r="AA2084" t="str">
        <f t="shared" si="359"/>
        <v/>
      </c>
      <c r="AB2084" s="9" t="str">
        <f>IFERROR(AA2084/MAX($A$3:AA2084)-1,"")</f>
        <v/>
      </c>
      <c r="AG2084" s="2">
        <f t="shared" si="366"/>
        <v>44604</v>
      </c>
      <c r="AH2084">
        <v>29701082.965143315</v>
      </c>
      <c r="AI2084" s="9">
        <f>AH2084/MAX($AH$2:AH2084)-1</f>
        <v>-1.4547536208147194E-2</v>
      </c>
      <c r="AJ2084" s="29">
        <f t="shared" si="360"/>
        <v>1</v>
      </c>
      <c r="AK2084" s="29">
        <f t="shared" si="361"/>
        <v>1</v>
      </c>
      <c r="AL2084" s="30">
        <f t="shared" si="364"/>
        <v>2</v>
      </c>
      <c r="AM2084" s="30">
        <f t="shared" si="362"/>
        <v>2369</v>
      </c>
      <c r="AN2084" s="31">
        <f t="shared" ca="1" si="363"/>
        <v>-1.4547536208147194E-2</v>
      </c>
      <c r="AV2084" t="s">
        <v>965</v>
      </c>
      <c r="AW2084" t="s">
        <v>31</v>
      </c>
      <c r="AX2084" s="7">
        <v>43994.527777777781</v>
      </c>
      <c r="AY2084">
        <v>636.70000000000005</v>
      </c>
      <c r="AZ2084" s="7">
        <v>43997.385416666664</v>
      </c>
      <c r="BA2084">
        <v>722</v>
      </c>
      <c r="BB2084" s="8">
        <v>0.13400000000000001</v>
      </c>
      <c r="BC2084">
        <v>13458.58</v>
      </c>
      <c r="BD2084" s="8">
        <v>0.11260000000000001</v>
      </c>
      <c r="BE2084">
        <v>187.6728</v>
      </c>
      <c r="BF2084">
        <v>119491.28</v>
      </c>
      <c r="BG2084">
        <v>13911713.640000001</v>
      </c>
      <c r="BH2084">
        <v>37</v>
      </c>
      <c r="BI2084">
        <v>363.75</v>
      </c>
      <c r="BJ2084" s="8">
        <v>-0.1082</v>
      </c>
      <c r="BK2084" s="8">
        <v>0.61719999999999997</v>
      </c>
      <c r="BL2084" t="s">
        <v>610</v>
      </c>
    </row>
    <row r="2085" spans="1:64" x14ac:dyDescent="0.45">
      <c r="A2085" t="s">
        <v>933</v>
      </c>
      <c r="B2085" t="s">
        <v>31</v>
      </c>
      <c r="C2085" s="7">
        <v>43994.583333333336</v>
      </c>
      <c r="D2085">
        <v>605</v>
      </c>
      <c r="E2085" s="7">
        <v>43997.385416666664</v>
      </c>
      <c r="F2085">
        <v>550.29999999999995</v>
      </c>
      <c r="G2085" s="8">
        <v>-9.0399999999999994E-2</v>
      </c>
      <c r="H2085">
        <v>-13092.28</v>
      </c>
      <c r="I2085" s="8">
        <v>-0.1095</v>
      </c>
      <c r="J2085">
        <v>197.6103</v>
      </c>
      <c r="K2085">
        <v>119554.24000000001</v>
      </c>
      <c r="L2085">
        <v>13898621.359999999</v>
      </c>
      <c r="M2085">
        <v>21</v>
      </c>
      <c r="N2085">
        <v>-623.44000000000005</v>
      </c>
      <c r="O2085" s="8">
        <v>-0.1021</v>
      </c>
      <c r="P2085" s="8">
        <v>0.36969999999999997</v>
      </c>
      <c r="Q2085" t="s">
        <v>610</v>
      </c>
      <c r="S2085" s="2">
        <v>43994</v>
      </c>
      <c r="T2085" t="s">
        <v>933</v>
      </c>
      <c r="U2085">
        <v>605</v>
      </c>
      <c r="V2085">
        <v>550.29999999999995</v>
      </c>
      <c r="W2085">
        <f t="shared" si="365"/>
        <v>23645052.123984009</v>
      </c>
      <c r="X2085">
        <f t="shared" si="367"/>
        <v>59112.630309960026</v>
      </c>
      <c r="Y2085">
        <f t="shared" si="357"/>
        <v>100</v>
      </c>
      <c r="Z2085">
        <f t="shared" si="358"/>
        <v>-6625.3000000000047</v>
      </c>
      <c r="AA2085" t="str">
        <f t="shared" si="359"/>
        <v/>
      </c>
      <c r="AB2085" s="9" t="str">
        <f>IFERROR(AA2085/MAX($A$3:AA2085)-1,"")</f>
        <v/>
      </c>
      <c r="AG2085" s="2">
        <f t="shared" si="366"/>
        <v>44605</v>
      </c>
      <c r="AH2085">
        <v>29701082.965143315</v>
      </c>
      <c r="AI2085" s="9">
        <f>AH2085/MAX($AH$2:AH2085)-1</f>
        <v>-1.4547536208147194E-2</v>
      </c>
      <c r="AJ2085" s="29">
        <f t="shared" si="360"/>
        <v>1</v>
      </c>
      <c r="AK2085" s="29">
        <f t="shared" si="361"/>
        <v>1</v>
      </c>
      <c r="AL2085" s="30">
        <f t="shared" si="364"/>
        <v>2</v>
      </c>
      <c r="AM2085" s="30">
        <f t="shared" si="362"/>
        <v>2369</v>
      </c>
      <c r="AN2085" s="31">
        <f t="shared" ca="1" si="363"/>
        <v>-1.4547536208147194E-2</v>
      </c>
      <c r="AV2085" t="s">
        <v>933</v>
      </c>
      <c r="AW2085" t="s">
        <v>31</v>
      </c>
      <c r="AX2085" s="7">
        <v>43994.583333333336</v>
      </c>
      <c r="AY2085">
        <v>605</v>
      </c>
      <c r="AZ2085" s="7">
        <v>43997.385416666664</v>
      </c>
      <c r="BA2085">
        <v>550.29999999999995</v>
      </c>
      <c r="BB2085" s="8">
        <v>-9.0399999999999994E-2</v>
      </c>
      <c r="BC2085">
        <v>-13092.28</v>
      </c>
      <c r="BD2085" s="8">
        <v>-0.1095</v>
      </c>
      <c r="BE2085">
        <v>197.6103</v>
      </c>
      <c r="BF2085">
        <v>119554.24000000001</v>
      </c>
      <c r="BG2085">
        <v>13898621.359999999</v>
      </c>
      <c r="BH2085">
        <v>21</v>
      </c>
      <c r="BI2085">
        <v>-623.44000000000005</v>
      </c>
      <c r="BJ2085" s="8">
        <v>-0.1021</v>
      </c>
      <c r="BK2085" s="8">
        <v>0.36969999999999997</v>
      </c>
      <c r="BL2085" t="s">
        <v>610</v>
      </c>
    </row>
    <row r="2086" spans="1:64" x14ac:dyDescent="0.45">
      <c r="A2086" t="s">
        <v>966</v>
      </c>
      <c r="B2086" t="s">
        <v>31</v>
      </c>
      <c r="C2086" s="7">
        <v>43994.586805555555</v>
      </c>
      <c r="D2086">
        <v>552.25</v>
      </c>
      <c r="E2086" s="7">
        <v>43997.388888888891</v>
      </c>
      <c r="F2086">
        <v>393.7</v>
      </c>
      <c r="G2086" s="8">
        <v>-0.28710000000000002</v>
      </c>
      <c r="H2086">
        <v>-35554.03</v>
      </c>
      <c r="I2086" s="8">
        <v>-0.30420000000000003</v>
      </c>
      <c r="J2086">
        <v>211.61920000000001</v>
      </c>
      <c r="K2086">
        <v>116866.68</v>
      </c>
      <c r="L2086">
        <v>13337782.07</v>
      </c>
      <c r="M2086">
        <v>21</v>
      </c>
      <c r="N2086">
        <v>-1693.05</v>
      </c>
      <c r="O2086" s="8">
        <v>-0.28710000000000002</v>
      </c>
      <c r="P2086" s="8">
        <v>0.27650000000000002</v>
      </c>
      <c r="Q2086" t="s">
        <v>610</v>
      </c>
      <c r="S2086" s="2">
        <v>43994</v>
      </c>
      <c r="T2086" t="s">
        <v>966</v>
      </c>
      <c r="U2086">
        <v>552.25</v>
      </c>
      <c r="V2086">
        <v>393.7</v>
      </c>
      <c r="W2086">
        <f t="shared" si="365"/>
        <v>23645052.123984009</v>
      </c>
      <c r="X2086">
        <f t="shared" si="367"/>
        <v>59112.630309960026</v>
      </c>
      <c r="Y2086">
        <f t="shared" si="357"/>
        <v>100</v>
      </c>
      <c r="Z2086">
        <f t="shared" si="358"/>
        <v>-16800.950000000004</v>
      </c>
      <c r="AA2086" t="str">
        <f t="shared" si="359"/>
        <v/>
      </c>
      <c r="AB2086" s="9" t="str">
        <f>IFERROR(AA2086/MAX($A$3:AA2086)-1,"")</f>
        <v/>
      </c>
      <c r="AG2086" s="2">
        <f t="shared" si="366"/>
        <v>44606</v>
      </c>
      <c r="AH2086">
        <v>29731492.390143316</v>
      </c>
      <c r="AI2086" s="9">
        <f>AH2086/MAX($AH$2:AH2086)-1</f>
        <v>-1.3538581658445681E-2</v>
      </c>
      <c r="AJ2086" s="29">
        <f t="shared" si="360"/>
        <v>1</v>
      </c>
      <c r="AK2086" s="29">
        <f t="shared" si="361"/>
        <v>1</v>
      </c>
      <c r="AL2086" s="30">
        <f t="shared" si="364"/>
        <v>2</v>
      </c>
      <c r="AM2086" s="30">
        <f t="shared" si="362"/>
        <v>2369</v>
      </c>
      <c r="AN2086" s="31">
        <f t="shared" ca="1" si="363"/>
        <v>-1.3538581658445681E-2</v>
      </c>
      <c r="AV2086" t="s">
        <v>966</v>
      </c>
      <c r="AW2086" t="s">
        <v>31</v>
      </c>
      <c r="AX2086" s="7">
        <v>43994.586805555555</v>
      </c>
      <c r="AY2086">
        <v>552.25</v>
      </c>
      <c r="AZ2086" s="7">
        <v>43997.388888888891</v>
      </c>
      <c r="BA2086">
        <v>393.7</v>
      </c>
      <c r="BB2086" s="8">
        <v>-0.28710000000000002</v>
      </c>
      <c r="BC2086">
        <v>-35554.03</v>
      </c>
      <c r="BD2086" s="8">
        <v>-0.30420000000000003</v>
      </c>
      <c r="BE2086">
        <v>211.61920000000001</v>
      </c>
      <c r="BF2086">
        <v>116866.68</v>
      </c>
      <c r="BG2086">
        <v>13337782.07</v>
      </c>
      <c r="BH2086">
        <v>21</v>
      </c>
      <c r="BI2086">
        <v>-1693.05</v>
      </c>
      <c r="BJ2086" s="8">
        <v>-0.28710000000000002</v>
      </c>
      <c r="BK2086" s="8">
        <v>0.27650000000000002</v>
      </c>
      <c r="BL2086" t="s">
        <v>610</v>
      </c>
    </row>
    <row r="2087" spans="1:64" x14ac:dyDescent="0.45">
      <c r="A2087" t="s">
        <v>970</v>
      </c>
      <c r="B2087" t="s">
        <v>31</v>
      </c>
      <c r="C2087" s="7">
        <v>43994.614583333336</v>
      </c>
      <c r="D2087">
        <v>572.1</v>
      </c>
      <c r="E2087" s="7">
        <v>43997.388888888891</v>
      </c>
      <c r="F2087">
        <v>318.39999999999998</v>
      </c>
      <c r="G2087" s="8">
        <v>-0.44350000000000001</v>
      </c>
      <c r="H2087">
        <v>-53639.91</v>
      </c>
      <c r="I2087" s="8">
        <v>-0.45900000000000002</v>
      </c>
      <c r="J2087">
        <v>204.26079999999999</v>
      </c>
      <c r="K2087">
        <v>116857.61</v>
      </c>
      <c r="L2087">
        <v>13284142.16</v>
      </c>
      <c r="M2087">
        <v>13</v>
      </c>
      <c r="N2087">
        <v>-4126.1499999999996</v>
      </c>
      <c r="O2087" s="8">
        <v>-0.44350000000000001</v>
      </c>
      <c r="P2087" s="8">
        <v>3.7400000000000003E-2</v>
      </c>
      <c r="Q2087" t="s">
        <v>610</v>
      </c>
      <c r="S2087" s="2">
        <v>43994</v>
      </c>
      <c r="T2087" t="s">
        <v>970</v>
      </c>
      <c r="U2087">
        <v>572.1</v>
      </c>
      <c r="V2087">
        <v>318.39999999999998</v>
      </c>
      <c r="W2087">
        <f t="shared" si="365"/>
        <v>23645052.123984009</v>
      </c>
      <c r="X2087">
        <f t="shared" si="367"/>
        <v>59112.630309960026</v>
      </c>
      <c r="Y2087">
        <f t="shared" si="357"/>
        <v>100</v>
      </c>
      <c r="Z2087">
        <f t="shared" si="358"/>
        <v>-26260.500000000007</v>
      </c>
      <c r="AA2087">
        <f t="shared" si="359"/>
        <v>23602536.67398401</v>
      </c>
      <c r="AB2087" s="9">
        <f>IFERROR(AA2087/MAX($A$3:AA2087)-1,"")</f>
        <v>-1.7980696247598127E-3</v>
      </c>
      <c r="AG2087" s="2">
        <f t="shared" si="366"/>
        <v>44607</v>
      </c>
      <c r="AH2087">
        <v>29950485.090143315</v>
      </c>
      <c r="AI2087" s="9">
        <f>AH2087/MAX($AH$2:AH2087)-1</f>
        <v>-6.2726211538843835E-3</v>
      </c>
      <c r="AJ2087" s="29">
        <f t="shared" si="360"/>
        <v>1</v>
      </c>
      <c r="AK2087" s="29">
        <f t="shared" si="361"/>
        <v>1</v>
      </c>
      <c r="AL2087" s="30">
        <f t="shared" si="364"/>
        <v>2</v>
      </c>
      <c r="AM2087" s="30">
        <f t="shared" si="362"/>
        <v>2369</v>
      </c>
      <c r="AN2087" s="31">
        <f t="shared" ca="1" si="363"/>
        <v>-6.2726211538843835E-3</v>
      </c>
      <c r="AV2087" t="s">
        <v>970</v>
      </c>
      <c r="AW2087" t="s">
        <v>31</v>
      </c>
      <c r="AX2087" s="7">
        <v>43994.614583333336</v>
      </c>
      <c r="AY2087">
        <v>572.1</v>
      </c>
      <c r="AZ2087" s="7">
        <v>43997.388888888891</v>
      </c>
      <c r="BA2087">
        <v>318.39999999999998</v>
      </c>
      <c r="BB2087" s="8">
        <v>-0.44350000000000001</v>
      </c>
      <c r="BC2087">
        <v>-53639.91</v>
      </c>
      <c r="BD2087" s="8">
        <v>-0.45900000000000002</v>
      </c>
      <c r="BE2087">
        <v>204.26079999999999</v>
      </c>
      <c r="BF2087">
        <v>116857.61</v>
      </c>
      <c r="BG2087">
        <v>13284142.16</v>
      </c>
      <c r="BH2087">
        <v>13</v>
      </c>
      <c r="BI2087">
        <v>-4126.1499999999996</v>
      </c>
      <c r="BJ2087" s="8">
        <v>-0.44350000000000001</v>
      </c>
      <c r="BK2087" s="8">
        <v>3.7400000000000003E-2</v>
      </c>
      <c r="BL2087" t="s">
        <v>610</v>
      </c>
    </row>
    <row r="2088" spans="1:64" x14ac:dyDescent="0.45">
      <c r="A2088" t="s">
        <v>1197</v>
      </c>
      <c r="B2088" t="s">
        <v>31</v>
      </c>
      <c r="C2088" s="7">
        <v>43997.440972222219</v>
      </c>
      <c r="D2088">
        <v>574.6</v>
      </c>
      <c r="E2088" s="7">
        <v>43998.385416666664</v>
      </c>
      <c r="F2088">
        <v>170.75</v>
      </c>
      <c r="G2088" s="8">
        <v>-0.70279999999999998</v>
      </c>
      <c r="H2088">
        <v>-85534.17</v>
      </c>
      <c r="I2088" s="8">
        <v>-0.71579999999999999</v>
      </c>
      <c r="J2088">
        <v>207.9588</v>
      </c>
      <c r="K2088">
        <v>119493.1</v>
      </c>
      <c r="L2088">
        <v>13813087.189999999</v>
      </c>
      <c r="M2088">
        <v>62</v>
      </c>
      <c r="N2088">
        <v>-1379.58</v>
      </c>
      <c r="O2088" s="8">
        <v>-0.70279999999999998</v>
      </c>
      <c r="P2088" s="8">
        <v>0.2303</v>
      </c>
      <c r="Q2088" t="s">
        <v>610</v>
      </c>
      <c r="S2088" s="2">
        <v>43997</v>
      </c>
      <c r="T2088" t="s">
        <v>1197</v>
      </c>
      <c r="U2088">
        <v>574.6</v>
      </c>
      <c r="V2088">
        <v>170.75</v>
      </c>
      <c r="W2088">
        <f t="shared" si="365"/>
        <v>23602536.67398401</v>
      </c>
      <c r="X2088">
        <f t="shared" si="367"/>
        <v>59006.341684960025</v>
      </c>
      <c r="Y2088">
        <f t="shared" si="357"/>
        <v>100</v>
      </c>
      <c r="Z2088">
        <f t="shared" si="358"/>
        <v>-41130.35</v>
      </c>
      <c r="AA2088" t="str">
        <f t="shared" si="359"/>
        <v/>
      </c>
      <c r="AB2088" s="9" t="str">
        <f>IFERROR(AA2088/MAX($A$3:AA2088)-1,"")</f>
        <v/>
      </c>
      <c r="AG2088" s="2">
        <f t="shared" si="366"/>
        <v>44608</v>
      </c>
      <c r="AH2088">
        <v>29802304.577643316</v>
      </c>
      <c r="AI2088" s="9">
        <f>AH2088/MAX($AH$2:AH2088)-1</f>
        <v>-1.1189103536039746E-2</v>
      </c>
      <c r="AJ2088" s="29">
        <f t="shared" si="360"/>
        <v>1</v>
      </c>
      <c r="AK2088" s="29">
        <f t="shared" si="361"/>
        <v>1</v>
      </c>
      <c r="AL2088" s="30">
        <f t="shared" si="364"/>
        <v>2</v>
      </c>
      <c r="AM2088" s="30">
        <f t="shared" si="362"/>
        <v>2369</v>
      </c>
      <c r="AN2088" s="31">
        <f t="shared" ca="1" si="363"/>
        <v>-1.1189103536039746E-2</v>
      </c>
      <c r="AV2088" t="s">
        <v>1197</v>
      </c>
      <c r="AW2088" t="s">
        <v>31</v>
      </c>
      <c r="AX2088" s="7">
        <v>43997.440972222219</v>
      </c>
      <c r="AY2088">
        <v>574.6</v>
      </c>
      <c r="AZ2088" s="7">
        <v>43998.385416666664</v>
      </c>
      <c r="BA2088">
        <v>170.75</v>
      </c>
      <c r="BB2088" s="8">
        <v>-0.70279999999999998</v>
      </c>
      <c r="BC2088">
        <v>-85534.17</v>
      </c>
      <c r="BD2088" s="8">
        <v>-0.71579999999999999</v>
      </c>
      <c r="BE2088">
        <v>207.9588</v>
      </c>
      <c r="BF2088">
        <v>119493.1</v>
      </c>
      <c r="BG2088">
        <v>13813087.189999999</v>
      </c>
      <c r="BH2088">
        <v>62</v>
      </c>
      <c r="BI2088">
        <v>-1379.58</v>
      </c>
      <c r="BJ2088" s="8">
        <v>-0.70279999999999998</v>
      </c>
      <c r="BK2088" s="8">
        <v>0.2303</v>
      </c>
      <c r="BL2088" t="s">
        <v>610</v>
      </c>
    </row>
    <row r="2089" spans="1:64" x14ac:dyDescent="0.45">
      <c r="A2089" t="s">
        <v>939</v>
      </c>
      <c r="B2089" t="s">
        <v>31</v>
      </c>
      <c r="C2089" s="7">
        <v>43997.447916666664</v>
      </c>
      <c r="D2089">
        <v>527</v>
      </c>
      <c r="E2089" s="7">
        <v>43998.385416666664</v>
      </c>
      <c r="F2089">
        <v>145.80000000000001</v>
      </c>
      <c r="G2089" s="8">
        <v>-0.72330000000000005</v>
      </c>
      <c r="H2089">
        <v>-87934.76</v>
      </c>
      <c r="I2089" s="8">
        <v>-0.73609999999999998</v>
      </c>
      <c r="J2089">
        <v>226.6781</v>
      </c>
      <c r="K2089">
        <v>119459.34</v>
      </c>
      <c r="L2089">
        <v>13725152.43</v>
      </c>
      <c r="M2089">
        <v>60</v>
      </c>
      <c r="N2089">
        <v>-1465.58</v>
      </c>
      <c r="O2089" s="8">
        <v>-0.72330000000000005</v>
      </c>
      <c r="P2089" s="8">
        <v>0.26190000000000002</v>
      </c>
      <c r="Q2089" t="s">
        <v>610</v>
      </c>
      <c r="S2089" s="2">
        <v>43997</v>
      </c>
      <c r="T2089" t="s">
        <v>939</v>
      </c>
      <c r="U2089">
        <v>527</v>
      </c>
      <c r="V2089">
        <v>145.80000000000001</v>
      </c>
      <c r="W2089">
        <f t="shared" si="365"/>
        <v>23602536.67398401</v>
      </c>
      <c r="X2089">
        <f t="shared" si="367"/>
        <v>59006.341684960025</v>
      </c>
      <c r="Y2089">
        <f t="shared" si="357"/>
        <v>100</v>
      </c>
      <c r="Z2089">
        <f t="shared" si="358"/>
        <v>-38792.800000000003</v>
      </c>
      <c r="AA2089" t="str">
        <f t="shared" si="359"/>
        <v/>
      </c>
      <c r="AB2089" s="9" t="str">
        <f>IFERROR(AA2089/MAX($A$3:AA2089)-1,"")</f>
        <v/>
      </c>
      <c r="AG2089" s="2">
        <f t="shared" si="366"/>
        <v>44609</v>
      </c>
      <c r="AH2089">
        <v>29813630.452643316</v>
      </c>
      <c r="AI2089" s="9">
        <f>AH2089/MAX($AH$2:AH2089)-1</f>
        <v>-1.0813322240911694E-2</v>
      </c>
      <c r="AJ2089" s="29">
        <f t="shared" si="360"/>
        <v>1</v>
      </c>
      <c r="AK2089" s="29">
        <f t="shared" si="361"/>
        <v>1</v>
      </c>
      <c r="AL2089" s="30">
        <f t="shared" si="364"/>
        <v>2</v>
      </c>
      <c r="AM2089" s="30">
        <f t="shared" si="362"/>
        <v>2369</v>
      </c>
      <c r="AN2089" s="31">
        <f t="shared" ca="1" si="363"/>
        <v>-1.0813322240911694E-2</v>
      </c>
      <c r="AV2089" t="s">
        <v>939</v>
      </c>
      <c r="AW2089" t="s">
        <v>31</v>
      </c>
      <c r="AX2089" s="7">
        <v>43997.447916666664</v>
      </c>
      <c r="AY2089">
        <v>527</v>
      </c>
      <c r="AZ2089" s="7">
        <v>43998.385416666664</v>
      </c>
      <c r="BA2089">
        <v>145.80000000000001</v>
      </c>
      <c r="BB2089" s="8">
        <v>-0.72330000000000005</v>
      </c>
      <c r="BC2089">
        <v>-87934.76</v>
      </c>
      <c r="BD2089" s="8">
        <v>-0.73609999999999998</v>
      </c>
      <c r="BE2089">
        <v>226.6781</v>
      </c>
      <c r="BF2089">
        <v>119459.34</v>
      </c>
      <c r="BG2089">
        <v>13725152.43</v>
      </c>
      <c r="BH2089">
        <v>60</v>
      </c>
      <c r="BI2089">
        <v>-1465.58</v>
      </c>
      <c r="BJ2089" s="8">
        <v>-0.72330000000000005</v>
      </c>
      <c r="BK2089" s="8">
        <v>0.26190000000000002</v>
      </c>
      <c r="BL2089" t="s">
        <v>610</v>
      </c>
    </row>
    <row r="2090" spans="1:64" x14ac:dyDescent="0.45">
      <c r="A2090" t="s">
        <v>939</v>
      </c>
      <c r="B2090" t="s">
        <v>31</v>
      </c>
      <c r="C2090" s="7">
        <v>43997.465277777781</v>
      </c>
      <c r="D2090">
        <v>566.29999999999995</v>
      </c>
      <c r="E2090" s="7">
        <v>43998.388888888891</v>
      </c>
      <c r="F2090">
        <v>156.19999999999999</v>
      </c>
      <c r="G2090" s="8">
        <v>-0.72419999999999995</v>
      </c>
      <c r="H2090">
        <v>-85794.23</v>
      </c>
      <c r="I2090" s="8">
        <v>-0.7369</v>
      </c>
      <c r="J2090">
        <v>205.5813</v>
      </c>
      <c r="K2090">
        <v>116420.71</v>
      </c>
      <c r="L2090">
        <v>13198347.92</v>
      </c>
      <c r="M2090">
        <v>56</v>
      </c>
      <c r="N2090">
        <v>-1532.04</v>
      </c>
      <c r="O2090" s="8">
        <v>-0.76639999999999997</v>
      </c>
      <c r="P2090" s="8">
        <v>0.17430000000000001</v>
      </c>
      <c r="Q2090" t="s">
        <v>610</v>
      </c>
      <c r="S2090" s="2">
        <v>43997</v>
      </c>
      <c r="T2090" t="s">
        <v>939</v>
      </c>
      <c r="U2090">
        <v>566.29999999999995</v>
      </c>
      <c r="V2090">
        <v>156.19999999999999</v>
      </c>
      <c r="W2090">
        <f t="shared" si="365"/>
        <v>23602536.67398401</v>
      </c>
      <c r="X2090">
        <f t="shared" si="367"/>
        <v>59006.341684960025</v>
      </c>
      <c r="Y2090">
        <f t="shared" si="357"/>
        <v>100</v>
      </c>
      <c r="Z2090">
        <f t="shared" si="358"/>
        <v>-41732.5</v>
      </c>
      <c r="AA2090" t="str">
        <f t="shared" si="359"/>
        <v/>
      </c>
      <c r="AB2090" s="9" t="str">
        <f>IFERROR(AA2090/MAX($A$3:AA2090)-1,"")</f>
        <v/>
      </c>
      <c r="AG2090" s="2">
        <f t="shared" si="366"/>
        <v>44610</v>
      </c>
      <c r="AH2090">
        <v>29772217.015143316</v>
      </c>
      <c r="AI2090" s="9">
        <f>AH2090/MAX($AH$2:AH2090)-1</f>
        <v>-1.2187379007338683E-2</v>
      </c>
      <c r="AJ2090" s="29">
        <f t="shared" si="360"/>
        <v>1</v>
      </c>
      <c r="AK2090" s="29">
        <f t="shared" si="361"/>
        <v>1</v>
      </c>
      <c r="AL2090" s="30">
        <f t="shared" si="364"/>
        <v>2</v>
      </c>
      <c r="AM2090" s="30">
        <f t="shared" si="362"/>
        <v>2369</v>
      </c>
      <c r="AN2090" s="31">
        <f t="shared" ca="1" si="363"/>
        <v>-1.2187379007338683E-2</v>
      </c>
      <c r="AV2090" t="s">
        <v>939</v>
      </c>
      <c r="AW2090" t="s">
        <v>31</v>
      </c>
      <c r="AX2090" s="7">
        <v>43997.465277777781</v>
      </c>
      <c r="AY2090">
        <v>566.29999999999995</v>
      </c>
      <c r="AZ2090" s="7">
        <v>43998.388888888891</v>
      </c>
      <c r="BA2090">
        <v>156.19999999999999</v>
      </c>
      <c r="BB2090" s="8">
        <v>-0.72419999999999995</v>
      </c>
      <c r="BC2090">
        <v>-85794.23</v>
      </c>
      <c r="BD2090" s="8">
        <v>-0.7369</v>
      </c>
      <c r="BE2090">
        <v>205.5813</v>
      </c>
      <c r="BF2090">
        <v>116420.71</v>
      </c>
      <c r="BG2090">
        <v>13198347.92</v>
      </c>
      <c r="BH2090">
        <v>56</v>
      </c>
      <c r="BI2090">
        <v>-1532.04</v>
      </c>
      <c r="BJ2090" s="8">
        <v>-0.76639999999999997</v>
      </c>
      <c r="BK2090" s="8">
        <v>0.17430000000000001</v>
      </c>
      <c r="BL2090" t="s">
        <v>610</v>
      </c>
    </row>
    <row r="2091" spans="1:64" x14ac:dyDescent="0.45">
      <c r="A2091" t="s">
        <v>950</v>
      </c>
      <c r="B2091" t="s">
        <v>31</v>
      </c>
      <c r="C2091" s="7">
        <v>43997.46875</v>
      </c>
      <c r="D2091">
        <v>532</v>
      </c>
      <c r="E2091" s="7">
        <v>43998.388888888891</v>
      </c>
      <c r="F2091">
        <v>134.80000000000001</v>
      </c>
      <c r="G2091" s="8">
        <v>-0.74660000000000004</v>
      </c>
      <c r="H2091">
        <v>-88371.99</v>
      </c>
      <c r="I2091" s="8">
        <v>-0.75919999999999999</v>
      </c>
      <c r="J2091">
        <v>218.81399999999999</v>
      </c>
      <c r="K2091">
        <v>116409.07</v>
      </c>
      <c r="L2091">
        <v>13109975.93</v>
      </c>
      <c r="M2091">
        <v>55</v>
      </c>
      <c r="N2091">
        <v>-1606.76</v>
      </c>
      <c r="O2091" s="8">
        <v>-0.78539999999999999</v>
      </c>
      <c r="P2091" s="8">
        <v>0.10730000000000001</v>
      </c>
      <c r="Q2091" t="s">
        <v>610</v>
      </c>
      <c r="S2091" s="2">
        <v>43997</v>
      </c>
      <c r="T2091" t="s">
        <v>950</v>
      </c>
      <c r="U2091">
        <v>532</v>
      </c>
      <c r="V2091">
        <v>134.80000000000001</v>
      </c>
      <c r="W2091">
        <f t="shared" si="365"/>
        <v>23602536.67398401</v>
      </c>
      <c r="X2091">
        <f t="shared" si="367"/>
        <v>59006.341684960025</v>
      </c>
      <c r="Y2091">
        <f t="shared" si="357"/>
        <v>100</v>
      </c>
      <c r="Z2091">
        <f t="shared" si="358"/>
        <v>-40386.800000000003</v>
      </c>
      <c r="AA2091">
        <f t="shared" si="359"/>
        <v>23440494.223984011</v>
      </c>
      <c r="AB2091" s="9">
        <f>IFERROR(AA2091/MAX($A$3:AA2091)-1,"")</f>
        <v>-8.6511926016229479E-3</v>
      </c>
      <c r="AG2091" s="2">
        <f t="shared" si="366"/>
        <v>44611</v>
      </c>
      <c r="AH2091">
        <v>29772217.015143316</v>
      </c>
      <c r="AI2091" s="9">
        <f>AH2091/MAX($AH$2:AH2091)-1</f>
        <v>-1.2187379007338683E-2</v>
      </c>
      <c r="AJ2091" s="29">
        <f t="shared" si="360"/>
        <v>1</v>
      </c>
      <c r="AK2091" s="29">
        <f t="shared" si="361"/>
        <v>1</v>
      </c>
      <c r="AL2091" s="30">
        <f t="shared" si="364"/>
        <v>2</v>
      </c>
      <c r="AM2091" s="30">
        <f t="shared" si="362"/>
        <v>2369</v>
      </c>
      <c r="AN2091" s="31">
        <f t="shared" ca="1" si="363"/>
        <v>-1.2187379007338683E-2</v>
      </c>
      <c r="AV2091" t="s">
        <v>950</v>
      </c>
      <c r="AW2091" t="s">
        <v>31</v>
      </c>
      <c r="AX2091" s="7">
        <v>43997.46875</v>
      </c>
      <c r="AY2091">
        <v>532</v>
      </c>
      <c r="AZ2091" s="7">
        <v>43998.388888888891</v>
      </c>
      <c r="BA2091">
        <v>134.80000000000001</v>
      </c>
      <c r="BB2091" s="8">
        <v>-0.74660000000000004</v>
      </c>
      <c r="BC2091">
        <v>-88371.99</v>
      </c>
      <c r="BD2091" s="8">
        <v>-0.75919999999999999</v>
      </c>
      <c r="BE2091">
        <v>218.81399999999999</v>
      </c>
      <c r="BF2091">
        <v>116409.07</v>
      </c>
      <c r="BG2091">
        <v>13109975.93</v>
      </c>
      <c r="BH2091">
        <v>55</v>
      </c>
      <c r="BI2091">
        <v>-1606.76</v>
      </c>
      <c r="BJ2091" s="8">
        <v>-0.78539999999999999</v>
      </c>
      <c r="BK2091" s="8">
        <v>0.10730000000000001</v>
      </c>
      <c r="BL2091" t="s">
        <v>610</v>
      </c>
    </row>
    <row r="2092" spans="1:64" x14ac:dyDescent="0.45">
      <c r="A2092" t="s">
        <v>1252</v>
      </c>
      <c r="B2092" t="s">
        <v>31</v>
      </c>
      <c r="C2092" s="7">
        <v>43998.503472222219</v>
      </c>
      <c r="D2092">
        <v>410</v>
      </c>
      <c r="E2092" s="7">
        <v>43999.388888888891</v>
      </c>
      <c r="F2092">
        <v>571.35</v>
      </c>
      <c r="G2092" s="8">
        <v>0.39350000000000002</v>
      </c>
      <c r="H2092">
        <v>42707.38</v>
      </c>
      <c r="I2092" s="8">
        <v>0.36959999999999998</v>
      </c>
      <c r="J2092">
        <v>281.82900000000001</v>
      </c>
      <c r="K2092">
        <v>115549.88</v>
      </c>
      <c r="L2092">
        <v>13152683.310000001</v>
      </c>
      <c r="M2092">
        <v>45</v>
      </c>
      <c r="N2092">
        <v>949.05</v>
      </c>
      <c r="O2092" s="8">
        <v>-0.11409999999999999</v>
      </c>
      <c r="P2092" s="8">
        <v>1.5426</v>
      </c>
      <c r="Q2092" t="s">
        <v>610</v>
      </c>
      <c r="S2092" s="2">
        <v>43998</v>
      </c>
      <c r="T2092" t="s">
        <v>1252</v>
      </c>
      <c r="U2092">
        <v>410</v>
      </c>
      <c r="V2092">
        <v>571.35</v>
      </c>
      <c r="W2092">
        <f t="shared" si="365"/>
        <v>23440494.223984011</v>
      </c>
      <c r="X2092">
        <f t="shared" si="367"/>
        <v>58601.235559960027</v>
      </c>
      <c r="Y2092">
        <f t="shared" si="357"/>
        <v>150</v>
      </c>
      <c r="Z2092">
        <f t="shared" si="358"/>
        <v>22730.475000000006</v>
      </c>
      <c r="AA2092" t="str">
        <f t="shared" si="359"/>
        <v/>
      </c>
      <c r="AB2092" s="9" t="str">
        <f>IFERROR(AA2092/MAX($A$3:AA2092)-1,"")</f>
        <v/>
      </c>
      <c r="AG2092" s="2">
        <f t="shared" si="366"/>
        <v>44612</v>
      </c>
      <c r="AH2092">
        <v>29772217.015143316</v>
      </c>
      <c r="AI2092" s="9">
        <f>AH2092/MAX($AH$2:AH2092)-1</f>
        <v>-1.2187379007338683E-2</v>
      </c>
      <c r="AJ2092" s="29">
        <f t="shared" si="360"/>
        <v>1</v>
      </c>
      <c r="AK2092" s="29">
        <f t="shared" si="361"/>
        <v>1</v>
      </c>
      <c r="AL2092" s="30">
        <f t="shared" si="364"/>
        <v>2</v>
      </c>
      <c r="AM2092" s="30">
        <f t="shared" si="362"/>
        <v>2369</v>
      </c>
      <c r="AN2092" s="31">
        <f t="shared" ca="1" si="363"/>
        <v>-1.2187379007338683E-2</v>
      </c>
      <c r="AV2092" t="s">
        <v>1252</v>
      </c>
      <c r="AW2092" t="s">
        <v>31</v>
      </c>
      <c r="AX2092" s="7">
        <v>43998.503472222219</v>
      </c>
      <c r="AY2092">
        <v>410</v>
      </c>
      <c r="AZ2092" s="7">
        <v>43999.388888888891</v>
      </c>
      <c r="BA2092">
        <v>571.35</v>
      </c>
      <c r="BB2092" s="8">
        <v>0.39350000000000002</v>
      </c>
      <c r="BC2092">
        <v>42707.38</v>
      </c>
      <c r="BD2092" s="8">
        <v>0.36959999999999998</v>
      </c>
      <c r="BE2092">
        <v>281.82900000000001</v>
      </c>
      <c r="BF2092">
        <v>115549.88</v>
      </c>
      <c r="BG2092">
        <v>13152683.310000001</v>
      </c>
      <c r="BH2092">
        <v>45</v>
      </c>
      <c r="BI2092">
        <v>949.05</v>
      </c>
      <c r="BJ2092" s="8">
        <v>-0.11409999999999999</v>
      </c>
      <c r="BK2092" s="8">
        <v>1.5426</v>
      </c>
      <c r="BL2092" t="s">
        <v>610</v>
      </c>
    </row>
    <row r="2093" spans="1:64" x14ac:dyDescent="0.45">
      <c r="A2093" t="s">
        <v>967</v>
      </c>
      <c r="B2093" t="s">
        <v>31</v>
      </c>
      <c r="C2093" s="7">
        <v>43998.510416666664</v>
      </c>
      <c r="D2093">
        <v>391.2</v>
      </c>
      <c r="E2093" s="7">
        <v>43999.388888888891</v>
      </c>
      <c r="F2093">
        <v>516</v>
      </c>
      <c r="G2093" s="8">
        <v>0.31900000000000001</v>
      </c>
      <c r="H2093">
        <v>34183.56</v>
      </c>
      <c r="I2093" s="8">
        <v>0.29580000000000001</v>
      </c>
      <c r="J2093">
        <v>295.37849999999997</v>
      </c>
      <c r="K2093">
        <v>115552.06</v>
      </c>
      <c r="L2093">
        <v>13186866.869999999</v>
      </c>
      <c r="M2093">
        <v>43</v>
      </c>
      <c r="N2093">
        <v>794.97</v>
      </c>
      <c r="O2093" s="8">
        <v>-0.1603</v>
      </c>
      <c r="P2093" s="8">
        <v>1.4742999999999999</v>
      </c>
      <c r="Q2093" t="s">
        <v>610</v>
      </c>
      <c r="S2093" s="2">
        <v>43998</v>
      </c>
      <c r="T2093" t="s">
        <v>967</v>
      </c>
      <c r="U2093">
        <v>391.2</v>
      </c>
      <c r="V2093">
        <v>516</v>
      </c>
      <c r="W2093">
        <f t="shared" si="365"/>
        <v>23440494.223984011</v>
      </c>
      <c r="X2093">
        <f t="shared" si="367"/>
        <v>58601.235559960027</v>
      </c>
      <c r="Y2093">
        <f t="shared" si="357"/>
        <v>150</v>
      </c>
      <c r="Z2093">
        <f t="shared" si="358"/>
        <v>17359.2</v>
      </c>
      <c r="AA2093" t="str">
        <f t="shared" si="359"/>
        <v/>
      </c>
      <c r="AB2093" s="9" t="str">
        <f>IFERROR(AA2093/MAX($A$3:AA2093)-1,"")</f>
        <v/>
      </c>
      <c r="AG2093" s="2">
        <f t="shared" si="366"/>
        <v>44613</v>
      </c>
      <c r="AH2093">
        <v>29557693.790143315</v>
      </c>
      <c r="AI2093" s="9">
        <f>AH2093/MAX($AH$2:AH2093)-1</f>
        <v>-1.9305046765949463E-2</v>
      </c>
      <c r="AJ2093" s="29">
        <f t="shared" si="360"/>
        <v>1</v>
      </c>
      <c r="AK2093" s="29">
        <f t="shared" si="361"/>
        <v>1</v>
      </c>
      <c r="AL2093" s="30">
        <f t="shared" si="364"/>
        <v>2</v>
      </c>
      <c r="AM2093" s="30">
        <f t="shared" si="362"/>
        <v>2369</v>
      </c>
      <c r="AN2093" s="31">
        <f t="shared" ca="1" si="363"/>
        <v>-1.9305046765949463E-2</v>
      </c>
      <c r="AV2093" t="s">
        <v>967</v>
      </c>
      <c r="AW2093" t="s">
        <v>31</v>
      </c>
      <c r="AX2093" s="7">
        <v>43998.510416666664</v>
      </c>
      <c r="AY2093">
        <v>391.2</v>
      </c>
      <c r="AZ2093" s="7">
        <v>43999.388888888891</v>
      </c>
      <c r="BA2093">
        <v>516</v>
      </c>
      <c r="BB2093" s="8">
        <v>0.31900000000000001</v>
      </c>
      <c r="BC2093">
        <v>34183.56</v>
      </c>
      <c r="BD2093" s="8">
        <v>0.29580000000000001</v>
      </c>
      <c r="BE2093">
        <v>295.37849999999997</v>
      </c>
      <c r="BF2093">
        <v>115552.06</v>
      </c>
      <c r="BG2093">
        <v>13186866.869999999</v>
      </c>
      <c r="BH2093">
        <v>43</v>
      </c>
      <c r="BI2093">
        <v>794.97</v>
      </c>
      <c r="BJ2093" s="8">
        <v>-0.1603</v>
      </c>
      <c r="BK2093" s="8">
        <v>1.4742999999999999</v>
      </c>
      <c r="BL2093" t="s">
        <v>610</v>
      </c>
    </row>
    <row r="2094" spans="1:64" x14ac:dyDescent="0.45">
      <c r="A2094" t="s">
        <v>1197</v>
      </c>
      <c r="B2094" t="s">
        <v>31</v>
      </c>
      <c r="C2094" s="7">
        <v>43998.541666666664</v>
      </c>
      <c r="D2094">
        <v>416.65</v>
      </c>
      <c r="E2094" s="7">
        <v>43999.385416666664</v>
      </c>
      <c r="F2094">
        <v>386</v>
      </c>
      <c r="G2094" s="8">
        <v>-7.3599999999999999E-2</v>
      </c>
      <c r="H2094">
        <v>-11011.71</v>
      </c>
      <c r="I2094" s="8">
        <v>-9.2799999999999994E-2</v>
      </c>
      <c r="J2094">
        <v>284.71319999999997</v>
      </c>
      <c r="K2094">
        <v>118625.77</v>
      </c>
      <c r="L2094">
        <v>13714140.720000001</v>
      </c>
      <c r="M2094">
        <v>33</v>
      </c>
      <c r="N2094">
        <v>-333.69</v>
      </c>
      <c r="O2094" s="8">
        <v>-0.41020000000000001</v>
      </c>
      <c r="P2094" s="8">
        <v>0.97899999999999998</v>
      </c>
      <c r="Q2094" t="s">
        <v>610</v>
      </c>
      <c r="S2094" s="2">
        <v>43998</v>
      </c>
      <c r="T2094" t="s">
        <v>1197</v>
      </c>
      <c r="U2094">
        <v>416.65</v>
      </c>
      <c r="V2094">
        <v>386</v>
      </c>
      <c r="W2094">
        <f t="shared" si="365"/>
        <v>23440494.223984011</v>
      </c>
      <c r="X2094">
        <f t="shared" si="367"/>
        <v>58601.235559960027</v>
      </c>
      <c r="Y2094">
        <f t="shared" si="357"/>
        <v>150</v>
      </c>
      <c r="Z2094">
        <f t="shared" si="358"/>
        <v>-5801.4749999999967</v>
      </c>
      <c r="AA2094" t="str">
        <f t="shared" si="359"/>
        <v/>
      </c>
      <c r="AB2094" s="9" t="str">
        <f>IFERROR(AA2094/MAX($A$3:AA2094)-1,"")</f>
        <v/>
      </c>
      <c r="AG2094" s="2">
        <f t="shared" si="366"/>
        <v>44614</v>
      </c>
      <c r="AH2094">
        <v>29526703.915143315</v>
      </c>
      <c r="AI2094" s="9">
        <f>AH2094/MAX($AH$2:AH2094)-1</f>
        <v>-2.0333260070736769E-2</v>
      </c>
      <c r="AJ2094" s="29">
        <f t="shared" si="360"/>
        <v>1</v>
      </c>
      <c r="AK2094" s="29">
        <f t="shared" si="361"/>
        <v>1</v>
      </c>
      <c r="AL2094" s="30">
        <f t="shared" si="364"/>
        <v>2</v>
      </c>
      <c r="AM2094" s="30">
        <f t="shared" si="362"/>
        <v>2369</v>
      </c>
      <c r="AN2094" s="31">
        <f t="shared" ca="1" si="363"/>
        <v>-2.0333260070736769E-2</v>
      </c>
      <c r="AV2094" t="s">
        <v>1197</v>
      </c>
      <c r="AW2094" t="s">
        <v>31</v>
      </c>
      <c r="AX2094" s="7">
        <v>43998.541666666664</v>
      </c>
      <c r="AY2094">
        <v>416.65</v>
      </c>
      <c r="AZ2094" s="7">
        <v>43999.385416666664</v>
      </c>
      <c r="BA2094">
        <v>386</v>
      </c>
      <c r="BB2094" s="8">
        <v>-7.3599999999999999E-2</v>
      </c>
      <c r="BC2094">
        <v>-11011.71</v>
      </c>
      <c r="BD2094" s="8">
        <v>-9.2799999999999994E-2</v>
      </c>
      <c r="BE2094">
        <v>284.71319999999997</v>
      </c>
      <c r="BF2094">
        <v>118625.77</v>
      </c>
      <c r="BG2094">
        <v>13714140.720000001</v>
      </c>
      <c r="BH2094">
        <v>33</v>
      </c>
      <c r="BI2094">
        <v>-333.69</v>
      </c>
      <c r="BJ2094" s="8">
        <v>-0.41020000000000001</v>
      </c>
      <c r="BK2094" s="8">
        <v>0.97899999999999998</v>
      </c>
      <c r="BL2094" t="s">
        <v>610</v>
      </c>
    </row>
    <row r="2095" spans="1:64" x14ac:dyDescent="0.45">
      <c r="A2095" t="s">
        <v>939</v>
      </c>
      <c r="B2095" t="s">
        <v>31</v>
      </c>
      <c r="C2095" s="7">
        <v>43998.548611111109</v>
      </c>
      <c r="D2095">
        <v>429.85</v>
      </c>
      <c r="E2095" s="7">
        <v>43999.385416666664</v>
      </c>
      <c r="F2095">
        <v>342</v>
      </c>
      <c r="G2095" s="8">
        <v>-0.2044</v>
      </c>
      <c r="H2095">
        <v>-26384.240000000002</v>
      </c>
      <c r="I2095" s="8">
        <v>-0.2223</v>
      </c>
      <c r="J2095">
        <v>276.07679999999999</v>
      </c>
      <c r="K2095">
        <v>118671.61</v>
      </c>
      <c r="L2095">
        <v>13687756.470000001</v>
      </c>
      <c r="M2095">
        <v>31</v>
      </c>
      <c r="N2095">
        <v>-851.1</v>
      </c>
      <c r="O2095" s="8">
        <v>-0.50409999999999999</v>
      </c>
      <c r="P2095" s="8">
        <v>0.76719999999999999</v>
      </c>
      <c r="Q2095" t="s">
        <v>610</v>
      </c>
      <c r="S2095" s="2">
        <v>43998</v>
      </c>
      <c r="T2095" t="s">
        <v>939</v>
      </c>
      <c r="U2095">
        <v>429.85</v>
      </c>
      <c r="V2095">
        <v>342</v>
      </c>
      <c r="W2095">
        <f t="shared" si="365"/>
        <v>23440494.223984011</v>
      </c>
      <c r="X2095">
        <f t="shared" si="367"/>
        <v>58601.235559960027</v>
      </c>
      <c r="Y2095">
        <f t="shared" si="357"/>
        <v>125</v>
      </c>
      <c r="Z2095">
        <f t="shared" si="358"/>
        <v>-11946.062500000004</v>
      </c>
      <c r="AA2095">
        <f t="shared" si="359"/>
        <v>23462836.36148401</v>
      </c>
      <c r="AB2095" s="9">
        <f>IFERROR(AA2095/MAX($A$3:AA2095)-1,"")</f>
        <v>-7.706295657313067E-3</v>
      </c>
      <c r="AG2095" s="2">
        <f t="shared" si="366"/>
        <v>44615</v>
      </c>
      <c r="AH2095">
        <v>29526703.915143315</v>
      </c>
      <c r="AI2095" s="9">
        <f>AH2095/MAX($AH$2:AH2095)-1</f>
        <v>-2.0333260070736769E-2</v>
      </c>
      <c r="AJ2095" s="29">
        <f t="shared" si="360"/>
        <v>1</v>
      </c>
      <c r="AK2095" s="29">
        <f t="shared" si="361"/>
        <v>1</v>
      </c>
      <c r="AL2095" s="30">
        <f t="shared" si="364"/>
        <v>2</v>
      </c>
      <c r="AM2095" s="30">
        <f t="shared" si="362"/>
        <v>2369</v>
      </c>
      <c r="AN2095" s="31">
        <f t="shared" ca="1" si="363"/>
        <v>-2.0333260070736769E-2</v>
      </c>
      <c r="AV2095" t="s">
        <v>939</v>
      </c>
      <c r="AW2095" t="s">
        <v>31</v>
      </c>
      <c r="AX2095" s="7">
        <v>43998.548611111109</v>
      </c>
      <c r="AY2095">
        <v>429.85</v>
      </c>
      <c r="AZ2095" s="7">
        <v>43999.385416666664</v>
      </c>
      <c r="BA2095">
        <v>342</v>
      </c>
      <c r="BB2095" s="8">
        <v>-0.2044</v>
      </c>
      <c r="BC2095">
        <v>-26384.240000000002</v>
      </c>
      <c r="BD2095" s="8">
        <v>-0.2223</v>
      </c>
      <c r="BE2095">
        <v>276.07679999999999</v>
      </c>
      <c r="BF2095">
        <v>118671.61</v>
      </c>
      <c r="BG2095">
        <v>13687756.470000001</v>
      </c>
      <c r="BH2095">
        <v>31</v>
      </c>
      <c r="BI2095">
        <v>-851.1</v>
      </c>
      <c r="BJ2095" s="8">
        <v>-0.50409999999999999</v>
      </c>
      <c r="BK2095" s="8">
        <v>0.76719999999999999</v>
      </c>
      <c r="BL2095" t="s">
        <v>610</v>
      </c>
    </row>
    <row r="2096" spans="1:64" x14ac:dyDescent="0.45">
      <c r="A2096" t="s">
        <v>933</v>
      </c>
      <c r="B2096" t="s">
        <v>31</v>
      </c>
      <c r="C2096" s="7">
        <v>43999.399305555555</v>
      </c>
      <c r="D2096">
        <v>370.7</v>
      </c>
      <c r="E2096" s="7">
        <v>44000.385416666664</v>
      </c>
      <c r="F2096">
        <v>79.849999999999994</v>
      </c>
      <c r="G2096" s="8">
        <v>-0.78459999999999996</v>
      </c>
      <c r="H2096">
        <v>-94366.18</v>
      </c>
      <c r="I2096" s="8">
        <v>-0.79679999999999995</v>
      </c>
      <c r="J2096">
        <v>319.50029999999998</v>
      </c>
      <c r="K2096">
        <v>118438.78</v>
      </c>
      <c r="L2096">
        <v>13593390.289999999</v>
      </c>
      <c r="M2096">
        <v>74</v>
      </c>
      <c r="N2096">
        <v>-1275.22</v>
      </c>
      <c r="O2096" s="8">
        <v>-0.78459999999999996</v>
      </c>
      <c r="P2096" s="8">
        <v>0.41299999999999998</v>
      </c>
      <c r="Q2096" t="s">
        <v>610</v>
      </c>
      <c r="S2096" s="2">
        <v>43999</v>
      </c>
      <c r="T2096" t="s">
        <v>933</v>
      </c>
      <c r="U2096">
        <v>370.7</v>
      </c>
      <c r="V2096">
        <v>79.849999999999994</v>
      </c>
      <c r="W2096">
        <f t="shared" si="365"/>
        <v>23462836.36148401</v>
      </c>
      <c r="X2096">
        <f t="shared" si="367"/>
        <v>58657.090903710028</v>
      </c>
      <c r="Y2096">
        <f t="shared" si="357"/>
        <v>150</v>
      </c>
      <c r="Z2096">
        <f t="shared" si="358"/>
        <v>-44303.325000000004</v>
      </c>
      <c r="AA2096" t="str">
        <f t="shared" si="359"/>
        <v/>
      </c>
      <c r="AB2096" s="9" t="str">
        <f>IFERROR(AA2096/MAX($A$3:AA2096)-1,"")</f>
        <v/>
      </c>
      <c r="AG2096" s="2">
        <f t="shared" si="366"/>
        <v>44616</v>
      </c>
      <c r="AH2096">
        <v>29468987.515143316</v>
      </c>
      <c r="AI2096" s="9">
        <f>AH2096/MAX($AH$2:AH2096)-1</f>
        <v>-2.2248232957346459E-2</v>
      </c>
      <c r="AJ2096" s="29">
        <f t="shared" si="360"/>
        <v>1</v>
      </c>
      <c r="AK2096" s="29">
        <f t="shared" si="361"/>
        <v>1</v>
      </c>
      <c r="AL2096" s="30">
        <f t="shared" si="364"/>
        <v>2</v>
      </c>
      <c r="AM2096" s="30">
        <f t="shared" si="362"/>
        <v>2369</v>
      </c>
      <c r="AN2096" s="31">
        <f t="shared" ca="1" si="363"/>
        <v>-2.2248232957346459E-2</v>
      </c>
      <c r="AV2096" t="s">
        <v>933</v>
      </c>
      <c r="AW2096" t="s">
        <v>31</v>
      </c>
      <c r="AX2096" s="7">
        <v>43999.399305555555</v>
      </c>
      <c r="AY2096">
        <v>370.7</v>
      </c>
      <c r="AZ2096" s="7">
        <v>44000.385416666664</v>
      </c>
      <c r="BA2096">
        <v>79.849999999999994</v>
      </c>
      <c r="BB2096" s="8">
        <v>-0.78459999999999996</v>
      </c>
      <c r="BC2096">
        <v>-94366.18</v>
      </c>
      <c r="BD2096" s="8">
        <v>-0.79679999999999995</v>
      </c>
      <c r="BE2096">
        <v>319.50029999999998</v>
      </c>
      <c r="BF2096">
        <v>118438.78</v>
      </c>
      <c r="BG2096">
        <v>13593390.289999999</v>
      </c>
      <c r="BH2096">
        <v>74</v>
      </c>
      <c r="BI2096">
        <v>-1275.22</v>
      </c>
      <c r="BJ2096" s="8">
        <v>-0.78459999999999996</v>
      </c>
      <c r="BK2096" s="8">
        <v>0.41299999999999998</v>
      </c>
      <c r="BL2096" t="s">
        <v>610</v>
      </c>
    </row>
    <row r="2097" spans="1:64" x14ac:dyDescent="0.45">
      <c r="A2097" t="s">
        <v>1192</v>
      </c>
      <c r="B2097" t="s">
        <v>31</v>
      </c>
      <c r="C2097" s="7">
        <v>43999.416666666664</v>
      </c>
      <c r="D2097">
        <v>370.7</v>
      </c>
      <c r="E2097" s="7">
        <v>44000.388888888891</v>
      </c>
      <c r="F2097">
        <v>56.650010000000002</v>
      </c>
      <c r="G2097" s="8">
        <v>-0.84719999999999995</v>
      </c>
      <c r="H2097">
        <v>-99553.88</v>
      </c>
      <c r="I2097" s="8">
        <v>-0.85870000000000002</v>
      </c>
      <c r="J2097">
        <v>312.74439999999998</v>
      </c>
      <c r="K2097">
        <v>115934.34</v>
      </c>
      <c r="L2097">
        <v>13087312.99</v>
      </c>
      <c r="M2097">
        <v>70</v>
      </c>
      <c r="N2097">
        <v>-1422.2</v>
      </c>
      <c r="O2097" s="8">
        <v>-0.86660000000000004</v>
      </c>
      <c r="P2097" s="8">
        <v>0.15429999999999999</v>
      </c>
      <c r="Q2097" t="s">
        <v>610</v>
      </c>
      <c r="S2097" s="2">
        <v>43999</v>
      </c>
      <c r="T2097" t="s">
        <v>1192</v>
      </c>
      <c r="U2097">
        <v>370.7</v>
      </c>
      <c r="V2097">
        <v>56.650010000000002</v>
      </c>
      <c r="W2097">
        <f t="shared" si="365"/>
        <v>23462836.36148401</v>
      </c>
      <c r="X2097">
        <f t="shared" si="367"/>
        <v>58657.090903710028</v>
      </c>
      <c r="Y2097">
        <f t="shared" si="357"/>
        <v>150</v>
      </c>
      <c r="Z2097">
        <f t="shared" si="358"/>
        <v>-47748.523514999993</v>
      </c>
      <c r="AA2097" t="str">
        <f t="shared" si="359"/>
        <v/>
      </c>
      <c r="AB2097" s="9" t="str">
        <f>IFERROR(AA2097/MAX($A$3:AA2097)-1,"")</f>
        <v/>
      </c>
      <c r="AG2097" s="2">
        <f t="shared" si="366"/>
        <v>44617</v>
      </c>
      <c r="AH2097">
        <v>29349352.640143316</v>
      </c>
      <c r="AI2097" s="9">
        <f>AH2097/MAX($AH$2:AH2097)-1</f>
        <v>-2.6217599409827042E-2</v>
      </c>
      <c r="AJ2097" s="29">
        <f t="shared" si="360"/>
        <v>1</v>
      </c>
      <c r="AK2097" s="29">
        <f t="shared" si="361"/>
        <v>1</v>
      </c>
      <c r="AL2097" s="30">
        <f t="shared" si="364"/>
        <v>2</v>
      </c>
      <c r="AM2097" s="30">
        <f t="shared" si="362"/>
        <v>2369</v>
      </c>
      <c r="AN2097" s="31">
        <f t="shared" ca="1" si="363"/>
        <v>-2.6217599409827042E-2</v>
      </c>
      <c r="AV2097" t="s">
        <v>1192</v>
      </c>
      <c r="AW2097" t="s">
        <v>31</v>
      </c>
      <c r="AX2097" s="7">
        <v>43999.416666666664</v>
      </c>
      <c r="AY2097">
        <v>370.7</v>
      </c>
      <c r="AZ2097" s="7">
        <v>44000.388888888891</v>
      </c>
      <c r="BA2097">
        <v>56.650010000000002</v>
      </c>
      <c r="BB2097" s="8">
        <v>-0.84719999999999995</v>
      </c>
      <c r="BC2097">
        <v>-99553.88</v>
      </c>
      <c r="BD2097" s="8">
        <v>-0.85870000000000002</v>
      </c>
      <c r="BE2097">
        <v>312.74439999999998</v>
      </c>
      <c r="BF2097">
        <v>115934.34</v>
      </c>
      <c r="BG2097">
        <v>13087312.99</v>
      </c>
      <c r="BH2097">
        <v>70</v>
      </c>
      <c r="BI2097">
        <v>-1422.2</v>
      </c>
      <c r="BJ2097" s="8">
        <v>-0.86660000000000004</v>
      </c>
      <c r="BK2097" s="8">
        <v>0.15429999999999999</v>
      </c>
      <c r="BL2097" t="s">
        <v>610</v>
      </c>
    </row>
    <row r="2098" spans="1:64" x14ac:dyDescent="0.45">
      <c r="A2098" t="s">
        <v>1192</v>
      </c>
      <c r="B2098" t="s">
        <v>31</v>
      </c>
      <c r="C2098" s="7">
        <v>43999.416666666664</v>
      </c>
      <c r="D2098">
        <v>370.7</v>
      </c>
      <c r="E2098" s="7">
        <v>44000.385416666664</v>
      </c>
      <c r="F2098">
        <v>52.7</v>
      </c>
      <c r="G2098" s="8">
        <v>-0.85780000000000001</v>
      </c>
      <c r="H2098">
        <v>-102944.54</v>
      </c>
      <c r="I2098" s="8">
        <v>-0.86929999999999996</v>
      </c>
      <c r="J2098">
        <v>319.47140000000002</v>
      </c>
      <c r="K2098">
        <v>118428.04</v>
      </c>
      <c r="L2098">
        <v>13490445.75</v>
      </c>
      <c r="M2098">
        <v>69</v>
      </c>
      <c r="N2098">
        <v>-1491.95</v>
      </c>
      <c r="O2098" s="8">
        <v>-0.85780000000000001</v>
      </c>
      <c r="P2098" s="8">
        <v>0.15429999999999999</v>
      </c>
      <c r="Q2098" t="s">
        <v>610</v>
      </c>
      <c r="S2098" s="2">
        <v>43999</v>
      </c>
      <c r="T2098" t="s">
        <v>1192</v>
      </c>
      <c r="U2098">
        <v>370.7</v>
      </c>
      <c r="V2098">
        <v>52.7</v>
      </c>
      <c r="W2098">
        <f t="shared" si="365"/>
        <v>23462836.36148401</v>
      </c>
      <c r="X2098">
        <f t="shared" si="367"/>
        <v>58657.090903710028</v>
      </c>
      <c r="Y2098">
        <f t="shared" si="357"/>
        <v>150</v>
      </c>
      <c r="Z2098">
        <f t="shared" si="358"/>
        <v>-48335.1</v>
      </c>
      <c r="AA2098" t="str">
        <f t="shared" si="359"/>
        <v/>
      </c>
      <c r="AB2098" s="9" t="str">
        <f>IFERROR(AA2098/MAX($A$3:AA2098)-1,"")</f>
        <v/>
      </c>
      <c r="AG2098" s="2">
        <f t="shared" si="366"/>
        <v>44618</v>
      </c>
      <c r="AH2098">
        <v>29349352.640143316</v>
      </c>
      <c r="AI2098" s="9">
        <f>AH2098/MAX($AH$2:AH2098)-1</f>
        <v>-2.6217599409827042E-2</v>
      </c>
      <c r="AJ2098" s="29">
        <f t="shared" si="360"/>
        <v>1</v>
      </c>
      <c r="AK2098" s="29">
        <f t="shared" si="361"/>
        <v>1</v>
      </c>
      <c r="AL2098" s="30">
        <f t="shared" si="364"/>
        <v>2</v>
      </c>
      <c r="AM2098" s="30">
        <f t="shared" si="362"/>
        <v>2369</v>
      </c>
      <c r="AN2098" s="31">
        <f t="shared" ca="1" si="363"/>
        <v>-2.6217599409827042E-2</v>
      </c>
      <c r="AV2098" t="s">
        <v>1192</v>
      </c>
      <c r="AW2098" t="s">
        <v>31</v>
      </c>
      <c r="AX2098" s="7">
        <v>43999.416666666664</v>
      </c>
      <c r="AY2098">
        <v>370.7</v>
      </c>
      <c r="AZ2098" s="7">
        <v>44000.385416666664</v>
      </c>
      <c r="BA2098">
        <v>52.7</v>
      </c>
      <c r="BB2098" s="8">
        <v>-0.85780000000000001</v>
      </c>
      <c r="BC2098">
        <v>-102944.54</v>
      </c>
      <c r="BD2098" s="8">
        <v>-0.86929999999999996</v>
      </c>
      <c r="BE2098">
        <v>319.47140000000002</v>
      </c>
      <c r="BF2098">
        <v>118428.04</v>
      </c>
      <c r="BG2098">
        <v>13490445.75</v>
      </c>
      <c r="BH2098">
        <v>69</v>
      </c>
      <c r="BI2098">
        <v>-1491.95</v>
      </c>
      <c r="BJ2098" s="8">
        <v>-0.85780000000000001</v>
      </c>
      <c r="BK2098" s="8">
        <v>0.15429999999999999</v>
      </c>
      <c r="BL2098" t="s">
        <v>610</v>
      </c>
    </row>
    <row r="2099" spans="1:64" x14ac:dyDescent="0.45">
      <c r="A2099" t="s">
        <v>933</v>
      </c>
      <c r="B2099" t="s">
        <v>31</v>
      </c>
      <c r="C2099" s="7">
        <v>43999.427083333336</v>
      </c>
      <c r="D2099">
        <v>395.25</v>
      </c>
      <c r="E2099" s="7">
        <v>44000.388888888891</v>
      </c>
      <c r="F2099">
        <v>86.6</v>
      </c>
      <c r="G2099" s="8">
        <v>-0.78090000000000004</v>
      </c>
      <c r="H2099">
        <v>-91928.04</v>
      </c>
      <c r="I2099" s="8">
        <v>-0.79310000000000003</v>
      </c>
      <c r="J2099">
        <v>293.26089999999999</v>
      </c>
      <c r="K2099">
        <v>115911.36</v>
      </c>
      <c r="L2099">
        <v>12995384.949999999</v>
      </c>
      <c r="M2099">
        <v>67</v>
      </c>
      <c r="N2099">
        <v>-1372.06</v>
      </c>
      <c r="O2099" s="8">
        <v>-0.80920000000000003</v>
      </c>
      <c r="P2099" s="8">
        <v>0.32519999999999999</v>
      </c>
      <c r="Q2099" t="s">
        <v>610</v>
      </c>
      <c r="S2099" s="2">
        <v>43999</v>
      </c>
      <c r="T2099" t="s">
        <v>933</v>
      </c>
      <c r="U2099">
        <v>395.25</v>
      </c>
      <c r="V2099">
        <v>86.6</v>
      </c>
      <c r="W2099">
        <f t="shared" si="365"/>
        <v>23462836.36148401</v>
      </c>
      <c r="X2099">
        <f t="shared" si="367"/>
        <v>58657.090903710028</v>
      </c>
      <c r="Y2099">
        <f t="shared" si="357"/>
        <v>150</v>
      </c>
      <c r="Z2099">
        <f t="shared" si="358"/>
        <v>-47020.275000000001</v>
      </c>
      <c r="AA2099">
        <f t="shared" si="359"/>
        <v>23275429.13796901</v>
      </c>
      <c r="AB2099" s="9">
        <f>IFERROR(AA2099/MAX($A$3:AA2099)-1,"")</f>
        <v>-1.5632149342571289E-2</v>
      </c>
      <c r="AG2099" s="2">
        <f t="shared" si="366"/>
        <v>44619</v>
      </c>
      <c r="AH2099">
        <v>29349352.640143316</v>
      </c>
      <c r="AI2099" s="9">
        <f>AH2099/MAX($AH$2:AH2099)-1</f>
        <v>-2.6217599409827042E-2</v>
      </c>
      <c r="AJ2099" s="29">
        <f t="shared" si="360"/>
        <v>1</v>
      </c>
      <c r="AK2099" s="29">
        <f t="shared" si="361"/>
        <v>1</v>
      </c>
      <c r="AL2099" s="30">
        <f t="shared" si="364"/>
        <v>2</v>
      </c>
      <c r="AM2099" s="30">
        <f t="shared" si="362"/>
        <v>2369</v>
      </c>
      <c r="AN2099" s="31">
        <f t="shared" ca="1" si="363"/>
        <v>-2.6217599409827042E-2</v>
      </c>
      <c r="AV2099" t="s">
        <v>933</v>
      </c>
      <c r="AW2099" t="s">
        <v>31</v>
      </c>
      <c r="AX2099" s="7">
        <v>43999.427083333336</v>
      </c>
      <c r="AY2099">
        <v>395.25</v>
      </c>
      <c r="AZ2099" s="7">
        <v>44000.388888888891</v>
      </c>
      <c r="BA2099">
        <v>86.6</v>
      </c>
      <c r="BB2099" s="8">
        <v>-0.78090000000000004</v>
      </c>
      <c r="BC2099">
        <v>-91928.04</v>
      </c>
      <c r="BD2099" s="8">
        <v>-0.79310000000000003</v>
      </c>
      <c r="BE2099">
        <v>293.26089999999999</v>
      </c>
      <c r="BF2099">
        <v>115911.36</v>
      </c>
      <c r="BG2099">
        <v>12995384.949999999</v>
      </c>
      <c r="BH2099">
        <v>67</v>
      </c>
      <c r="BI2099">
        <v>-1372.06</v>
      </c>
      <c r="BJ2099" s="8">
        <v>-0.80920000000000003</v>
      </c>
      <c r="BK2099" s="8">
        <v>0.32519999999999999</v>
      </c>
      <c r="BL2099" t="s">
        <v>610</v>
      </c>
    </row>
    <row r="2100" spans="1:64" x14ac:dyDescent="0.45">
      <c r="A2100" t="s">
        <v>970</v>
      </c>
      <c r="B2100" t="s">
        <v>31</v>
      </c>
      <c r="C2100" s="7">
        <v>44000.586805555555</v>
      </c>
      <c r="D2100">
        <v>48.9</v>
      </c>
      <c r="E2100" s="7">
        <v>44000.635416666664</v>
      </c>
      <c r="F2100">
        <v>258.45</v>
      </c>
      <c r="G2100" s="8">
        <v>4.2853000000000003</v>
      </c>
      <c r="H2100">
        <v>495933.01</v>
      </c>
      <c r="I2100" s="8">
        <v>4.2224000000000004</v>
      </c>
      <c r="J2100">
        <v>2401.886</v>
      </c>
      <c r="K2100">
        <v>117452.23</v>
      </c>
      <c r="L2100">
        <v>13986378.76</v>
      </c>
      <c r="M2100">
        <v>15</v>
      </c>
      <c r="N2100">
        <v>33062.199999999997</v>
      </c>
      <c r="O2100" s="8">
        <v>-0.8538</v>
      </c>
      <c r="P2100" s="8">
        <v>5.0766999999999998</v>
      </c>
      <c r="Q2100" t="s">
        <v>610</v>
      </c>
      <c r="S2100" s="2">
        <v>44000</v>
      </c>
      <c r="T2100" t="s">
        <v>970</v>
      </c>
      <c r="U2100">
        <v>48.9</v>
      </c>
      <c r="V2100">
        <v>258.45</v>
      </c>
      <c r="W2100">
        <f t="shared" si="365"/>
        <v>23275429.13796901</v>
      </c>
      <c r="X2100">
        <f t="shared" si="367"/>
        <v>58188.572844922528</v>
      </c>
      <c r="Y2100">
        <f t="shared" si="357"/>
        <v>1200</v>
      </c>
      <c r="Z2100">
        <f t="shared" si="358"/>
        <v>247771.8</v>
      </c>
      <c r="AA2100" t="str">
        <f t="shared" si="359"/>
        <v/>
      </c>
      <c r="AB2100" s="9" t="str">
        <f>IFERROR(AA2100/MAX($A$3:AA2100)-1,"")</f>
        <v/>
      </c>
      <c r="AG2100" s="2">
        <f t="shared" si="366"/>
        <v>44620</v>
      </c>
      <c r="AH2100">
        <v>29195264.702643316</v>
      </c>
      <c r="AI2100" s="9">
        <f>AH2100/MAX($AH$2:AH2100)-1</f>
        <v>-3.1330084292219507E-2</v>
      </c>
      <c r="AJ2100" s="29">
        <f t="shared" si="360"/>
        <v>1</v>
      </c>
      <c r="AK2100" s="29">
        <f t="shared" si="361"/>
        <v>1</v>
      </c>
      <c r="AL2100" s="30">
        <f t="shared" si="364"/>
        <v>2</v>
      </c>
      <c r="AM2100" s="30">
        <f t="shared" si="362"/>
        <v>2369</v>
      </c>
      <c r="AN2100" s="31">
        <f t="shared" ca="1" si="363"/>
        <v>-3.1330084292219507E-2</v>
      </c>
      <c r="AV2100" t="s">
        <v>970</v>
      </c>
      <c r="AW2100" t="s">
        <v>31</v>
      </c>
      <c r="AX2100" s="7">
        <v>44000.586805555555</v>
      </c>
      <c r="AY2100">
        <v>48.9</v>
      </c>
      <c r="AZ2100" s="7">
        <v>44000.635416666664</v>
      </c>
      <c r="BA2100">
        <v>258.45</v>
      </c>
      <c r="BB2100" s="8">
        <v>4.2853000000000003</v>
      </c>
      <c r="BC2100">
        <v>495933.01</v>
      </c>
      <c r="BD2100" s="8">
        <v>4.2224000000000004</v>
      </c>
      <c r="BE2100">
        <v>2401.886</v>
      </c>
      <c r="BF2100">
        <v>117452.23</v>
      </c>
      <c r="BG2100">
        <v>13986378.76</v>
      </c>
      <c r="BH2100">
        <v>15</v>
      </c>
      <c r="BI2100">
        <v>33062.199999999997</v>
      </c>
      <c r="BJ2100" s="8">
        <v>-0.8538</v>
      </c>
      <c r="BK2100" s="8">
        <v>5.0766999999999998</v>
      </c>
      <c r="BL2100" t="s">
        <v>610</v>
      </c>
    </row>
    <row r="2101" spans="1:64" x14ac:dyDescent="0.45">
      <c r="A2101" t="s">
        <v>1200</v>
      </c>
      <c r="B2101" t="s">
        <v>31</v>
      </c>
      <c r="C2101" s="7">
        <v>44000.590277777781</v>
      </c>
      <c r="D2101">
        <v>534.04999999999995</v>
      </c>
      <c r="E2101" s="7">
        <v>44001.388888888891</v>
      </c>
      <c r="F2101">
        <v>774.6</v>
      </c>
      <c r="G2101" s="8">
        <v>0.45040000000000002</v>
      </c>
      <c r="H2101">
        <v>48971.17</v>
      </c>
      <c r="I2101" s="8">
        <v>0.4259</v>
      </c>
      <c r="J2101">
        <v>215.29239999999999</v>
      </c>
      <c r="K2101">
        <v>114976.92</v>
      </c>
      <c r="L2101">
        <v>13044356.119999999</v>
      </c>
      <c r="M2101">
        <v>20</v>
      </c>
      <c r="N2101">
        <v>2448.56</v>
      </c>
      <c r="O2101" s="8">
        <v>-9.1399999999999995E-2</v>
      </c>
      <c r="P2101" s="8">
        <v>0.49230000000000002</v>
      </c>
      <c r="Q2101" t="s">
        <v>610</v>
      </c>
      <c r="S2101" s="2">
        <v>44000</v>
      </c>
      <c r="T2101" t="s">
        <v>1200</v>
      </c>
      <c r="U2101">
        <v>534.04999999999995</v>
      </c>
      <c r="V2101">
        <v>774.6</v>
      </c>
      <c r="W2101">
        <f t="shared" si="365"/>
        <v>23275429.13796901</v>
      </c>
      <c r="X2101">
        <f t="shared" si="367"/>
        <v>58188.572844922528</v>
      </c>
      <c r="Y2101">
        <f t="shared" si="357"/>
        <v>100</v>
      </c>
      <c r="Z2101">
        <f t="shared" si="358"/>
        <v>22746.350000000006</v>
      </c>
      <c r="AA2101" t="str">
        <f t="shared" si="359"/>
        <v/>
      </c>
      <c r="AB2101" s="9" t="str">
        <f>IFERROR(AA2101/MAX($A$3:AA2101)-1,"")</f>
        <v/>
      </c>
      <c r="AG2101" s="2">
        <f t="shared" si="366"/>
        <v>44621</v>
      </c>
      <c r="AH2101">
        <v>29195264.702643316</v>
      </c>
      <c r="AI2101" s="9">
        <f>AH2101/MAX($AH$2:AH2101)-1</f>
        <v>-3.1330084292219507E-2</v>
      </c>
      <c r="AJ2101" s="29">
        <f t="shared" si="360"/>
        <v>1</v>
      </c>
      <c r="AK2101" s="29">
        <f t="shared" si="361"/>
        <v>1</v>
      </c>
      <c r="AL2101" s="30">
        <f t="shared" si="364"/>
        <v>2</v>
      </c>
      <c r="AM2101" s="30">
        <f t="shared" si="362"/>
        <v>2369</v>
      </c>
      <c r="AN2101" s="31">
        <f t="shared" ca="1" si="363"/>
        <v>-3.1330084292219507E-2</v>
      </c>
      <c r="AV2101" t="s">
        <v>1200</v>
      </c>
      <c r="AW2101" t="s">
        <v>31</v>
      </c>
      <c r="AX2101" s="7">
        <v>44000.590277777781</v>
      </c>
      <c r="AY2101">
        <v>534.04999999999995</v>
      </c>
      <c r="AZ2101" s="7">
        <v>44001.388888888891</v>
      </c>
      <c r="BA2101">
        <v>774.6</v>
      </c>
      <c r="BB2101" s="8">
        <v>0.45040000000000002</v>
      </c>
      <c r="BC2101">
        <v>48971.17</v>
      </c>
      <c r="BD2101" s="8">
        <v>0.4259</v>
      </c>
      <c r="BE2101">
        <v>215.29239999999999</v>
      </c>
      <c r="BF2101">
        <v>114976.92</v>
      </c>
      <c r="BG2101">
        <v>13044356.119999999</v>
      </c>
      <c r="BH2101">
        <v>20</v>
      </c>
      <c r="BI2101">
        <v>2448.56</v>
      </c>
      <c r="BJ2101" s="8">
        <v>-9.1399999999999995E-2</v>
      </c>
      <c r="BK2101" s="8">
        <v>0.49230000000000002</v>
      </c>
      <c r="BL2101" t="s">
        <v>610</v>
      </c>
    </row>
    <row r="2102" spans="1:64" x14ac:dyDescent="0.45">
      <c r="A2102" t="s">
        <v>1277</v>
      </c>
      <c r="B2102" t="s">
        <v>31</v>
      </c>
      <c r="C2102" s="7">
        <v>44000.597222222219</v>
      </c>
      <c r="D2102">
        <v>508.5</v>
      </c>
      <c r="E2102" s="7">
        <v>44001.388888888891</v>
      </c>
      <c r="F2102">
        <v>655</v>
      </c>
      <c r="G2102" s="8">
        <v>0.28810000000000002</v>
      </c>
      <c r="H2102">
        <v>30493.56</v>
      </c>
      <c r="I2102" s="8">
        <v>0.26519999999999999</v>
      </c>
      <c r="J2102">
        <v>226.10429999999999</v>
      </c>
      <c r="K2102">
        <v>114974.05</v>
      </c>
      <c r="L2102">
        <v>13074849.68</v>
      </c>
      <c r="M2102">
        <v>18</v>
      </c>
      <c r="N2102">
        <v>1694.09</v>
      </c>
      <c r="O2102" s="8">
        <v>-0.13589999999999999</v>
      </c>
      <c r="P2102" s="8">
        <v>0.33410000000000001</v>
      </c>
      <c r="Q2102" t="s">
        <v>610</v>
      </c>
      <c r="S2102" s="2">
        <v>44000</v>
      </c>
      <c r="T2102" t="s">
        <v>1277</v>
      </c>
      <c r="U2102">
        <v>508.5</v>
      </c>
      <c r="V2102">
        <v>655</v>
      </c>
      <c r="W2102">
        <f t="shared" si="365"/>
        <v>23275429.13796901</v>
      </c>
      <c r="X2102">
        <f t="shared" si="367"/>
        <v>58188.572844922528</v>
      </c>
      <c r="Y2102">
        <f t="shared" si="357"/>
        <v>125</v>
      </c>
      <c r="Z2102">
        <f t="shared" si="358"/>
        <v>16858.125</v>
      </c>
      <c r="AA2102" t="str">
        <f t="shared" si="359"/>
        <v/>
      </c>
      <c r="AB2102" s="9" t="str">
        <f>IFERROR(AA2102/MAX($A$3:AA2102)-1,"")</f>
        <v/>
      </c>
      <c r="AG2102" s="2">
        <f t="shared" si="366"/>
        <v>44622</v>
      </c>
      <c r="AH2102">
        <v>29068861.502643317</v>
      </c>
      <c r="AI2102" s="9">
        <f>AH2102/MAX($AH$2:AH2102)-1</f>
        <v>-3.5524017052764312E-2</v>
      </c>
      <c r="AJ2102" s="29">
        <f t="shared" si="360"/>
        <v>1</v>
      </c>
      <c r="AK2102" s="29">
        <f t="shared" si="361"/>
        <v>1</v>
      </c>
      <c r="AL2102" s="30">
        <f t="shared" si="364"/>
        <v>2</v>
      </c>
      <c r="AM2102" s="30">
        <f t="shared" si="362"/>
        <v>2369</v>
      </c>
      <c r="AN2102" s="31">
        <f t="shared" ca="1" si="363"/>
        <v>-3.5524017052764312E-2</v>
      </c>
      <c r="AV2102" t="s">
        <v>1277</v>
      </c>
      <c r="AW2102" t="s">
        <v>31</v>
      </c>
      <c r="AX2102" s="7">
        <v>44000.597222222219</v>
      </c>
      <c r="AY2102">
        <v>508.5</v>
      </c>
      <c r="AZ2102" s="7">
        <v>44001.388888888891</v>
      </c>
      <c r="BA2102">
        <v>655</v>
      </c>
      <c r="BB2102" s="8">
        <v>0.28810000000000002</v>
      </c>
      <c r="BC2102">
        <v>30493.56</v>
      </c>
      <c r="BD2102" s="8">
        <v>0.26519999999999999</v>
      </c>
      <c r="BE2102">
        <v>226.10429999999999</v>
      </c>
      <c r="BF2102">
        <v>114974.05</v>
      </c>
      <c r="BG2102">
        <v>13074849.68</v>
      </c>
      <c r="BH2102">
        <v>18</v>
      </c>
      <c r="BI2102">
        <v>1694.09</v>
      </c>
      <c r="BJ2102" s="8">
        <v>-0.13589999999999999</v>
      </c>
      <c r="BK2102" s="8">
        <v>0.33410000000000001</v>
      </c>
      <c r="BL2102" t="s">
        <v>610</v>
      </c>
    </row>
    <row r="2103" spans="1:64" x14ac:dyDescent="0.45">
      <c r="A2103" t="s">
        <v>972</v>
      </c>
      <c r="B2103" t="s">
        <v>31</v>
      </c>
      <c r="C2103" s="7">
        <v>44000.597222222219</v>
      </c>
      <c r="D2103">
        <v>63.45</v>
      </c>
      <c r="E2103" s="7">
        <v>44000.635416666664</v>
      </c>
      <c r="F2103">
        <v>58.2</v>
      </c>
      <c r="G2103" s="8">
        <v>-8.2699999999999996E-2</v>
      </c>
      <c r="H2103">
        <v>-12020.61</v>
      </c>
      <c r="I2103" s="8">
        <v>-0.1019</v>
      </c>
      <c r="J2103">
        <v>1858.9059999999999</v>
      </c>
      <c r="K2103">
        <v>117947.56</v>
      </c>
      <c r="L2103">
        <v>13974358.15</v>
      </c>
      <c r="M2103">
        <v>12</v>
      </c>
      <c r="N2103">
        <v>-1001.72</v>
      </c>
      <c r="O2103" s="8">
        <v>-0.85109999999999997</v>
      </c>
      <c r="P2103" s="8">
        <v>0.45710000000000001</v>
      </c>
      <c r="Q2103" t="s">
        <v>610</v>
      </c>
      <c r="S2103" s="2">
        <v>44000</v>
      </c>
      <c r="T2103" t="s">
        <v>972</v>
      </c>
      <c r="U2103">
        <v>63.45</v>
      </c>
      <c r="V2103">
        <v>58.2</v>
      </c>
      <c r="W2103">
        <f t="shared" si="365"/>
        <v>23275429.13796901</v>
      </c>
      <c r="X2103">
        <f t="shared" si="367"/>
        <v>58188.572844922528</v>
      </c>
      <c r="Y2103">
        <f t="shared" si="357"/>
        <v>925</v>
      </c>
      <c r="Z2103">
        <f t="shared" si="358"/>
        <v>-5981.5125000000035</v>
      </c>
      <c r="AA2103">
        <f t="shared" si="359"/>
        <v>23556823.900469009</v>
      </c>
      <c r="AB2103" s="9">
        <f>IFERROR(AA2103/MAX($A$3:AA2103)-1,"")</f>
        <v>-3.7313609228845079E-3</v>
      </c>
      <c r="AG2103" s="2">
        <f t="shared" si="366"/>
        <v>44623</v>
      </c>
      <c r="AH2103">
        <v>29082964.252643317</v>
      </c>
      <c r="AI2103" s="9">
        <f>AH2103/MAX($AH$2:AH2103)-1</f>
        <v>-3.5056101800312045E-2</v>
      </c>
      <c r="AJ2103" s="29">
        <f t="shared" si="360"/>
        <v>1</v>
      </c>
      <c r="AK2103" s="29">
        <f t="shared" si="361"/>
        <v>1</v>
      </c>
      <c r="AL2103" s="30">
        <f t="shared" si="364"/>
        <v>2</v>
      </c>
      <c r="AM2103" s="30">
        <f t="shared" si="362"/>
        <v>2369</v>
      </c>
      <c r="AN2103" s="31">
        <f t="shared" ca="1" si="363"/>
        <v>-3.5056101800312045E-2</v>
      </c>
      <c r="AV2103" t="s">
        <v>972</v>
      </c>
      <c r="AW2103" t="s">
        <v>31</v>
      </c>
      <c r="AX2103" s="7">
        <v>44000.597222222219</v>
      </c>
      <c r="AY2103">
        <v>63.45</v>
      </c>
      <c r="AZ2103" s="7">
        <v>44000.635416666664</v>
      </c>
      <c r="BA2103">
        <v>58.2</v>
      </c>
      <c r="BB2103" s="8">
        <v>-8.2699999999999996E-2</v>
      </c>
      <c r="BC2103">
        <v>-12020.61</v>
      </c>
      <c r="BD2103" s="8">
        <v>-0.1019</v>
      </c>
      <c r="BE2103">
        <v>1858.9059999999999</v>
      </c>
      <c r="BF2103">
        <v>117947.56</v>
      </c>
      <c r="BG2103">
        <v>13974358.15</v>
      </c>
      <c r="BH2103">
        <v>12</v>
      </c>
      <c r="BI2103">
        <v>-1001.72</v>
      </c>
      <c r="BJ2103" s="8">
        <v>-0.85109999999999997</v>
      </c>
      <c r="BK2103" s="8">
        <v>0.45710000000000001</v>
      </c>
      <c r="BL2103" t="s">
        <v>610</v>
      </c>
    </row>
    <row r="2104" spans="1:64" x14ac:dyDescent="0.45">
      <c r="A2104" t="s">
        <v>983</v>
      </c>
      <c r="B2104" t="s">
        <v>31</v>
      </c>
      <c r="C2104" s="7">
        <v>44001.475694444445</v>
      </c>
      <c r="D2104">
        <v>516.70000000000005</v>
      </c>
      <c r="E2104" s="7">
        <v>44004.385416666664</v>
      </c>
      <c r="F2104">
        <v>555.20000000000005</v>
      </c>
      <c r="G2104" s="8">
        <v>7.4499999999999997E-2</v>
      </c>
      <c r="H2104">
        <v>6445.05</v>
      </c>
      <c r="I2104" s="8">
        <v>5.3800000000000001E-2</v>
      </c>
      <c r="J2104">
        <v>231.9949</v>
      </c>
      <c r="K2104">
        <v>119871.8</v>
      </c>
      <c r="L2104">
        <v>13980803.199999999</v>
      </c>
      <c r="M2104">
        <v>52</v>
      </c>
      <c r="N2104">
        <v>123.94</v>
      </c>
      <c r="O2104" s="8">
        <v>-0.31879999999999997</v>
      </c>
      <c r="P2104" s="8">
        <v>0.20960000000000001</v>
      </c>
      <c r="Q2104" t="s">
        <v>610</v>
      </c>
      <c r="S2104" s="2">
        <v>44001</v>
      </c>
      <c r="T2104" t="s">
        <v>983</v>
      </c>
      <c r="U2104">
        <v>516.70000000000005</v>
      </c>
      <c r="V2104">
        <v>555.20000000000005</v>
      </c>
      <c r="W2104">
        <f t="shared" si="365"/>
        <v>23556823.900469009</v>
      </c>
      <c r="X2104">
        <f t="shared" si="367"/>
        <v>58892.059751172521</v>
      </c>
      <c r="Y2104">
        <f t="shared" si="357"/>
        <v>125</v>
      </c>
      <c r="Z2104">
        <f t="shared" si="358"/>
        <v>3472.6249999999936</v>
      </c>
      <c r="AA2104" t="str">
        <f t="shared" si="359"/>
        <v/>
      </c>
      <c r="AB2104" s="9" t="str">
        <f>IFERROR(AA2104/MAX($A$3:AA2104)-1,"")</f>
        <v/>
      </c>
      <c r="AG2104" s="2">
        <f t="shared" si="366"/>
        <v>44624</v>
      </c>
      <c r="AH2104">
        <v>28960143.802643318</v>
      </c>
      <c r="AI2104" s="9">
        <f>AH2104/MAX($AH$2:AH2104)-1</f>
        <v>-3.9131162470610326E-2</v>
      </c>
      <c r="AJ2104" s="29">
        <f t="shared" si="360"/>
        <v>1</v>
      </c>
      <c r="AK2104" s="29">
        <f t="shared" si="361"/>
        <v>1</v>
      </c>
      <c r="AL2104" s="30">
        <f t="shared" si="364"/>
        <v>2</v>
      </c>
      <c r="AM2104" s="30">
        <f t="shared" si="362"/>
        <v>2369</v>
      </c>
      <c r="AN2104" s="31">
        <f t="shared" ca="1" si="363"/>
        <v>-3.9131162470610326E-2</v>
      </c>
      <c r="AV2104" t="s">
        <v>983</v>
      </c>
      <c r="AW2104" t="s">
        <v>31</v>
      </c>
      <c r="AX2104" s="7">
        <v>44001.475694444445</v>
      </c>
      <c r="AY2104">
        <v>516.70000000000005</v>
      </c>
      <c r="AZ2104" s="7">
        <v>44004.385416666664</v>
      </c>
      <c r="BA2104">
        <v>555.20000000000005</v>
      </c>
      <c r="BB2104" s="8">
        <v>7.4499999999999997E-2</v>
      </c>
      <c r="BC2104">
        <v>6445.05</v>
      </c>
      <c r="BD2104" s="8">
        <v>5.3800000000000001E-2</v>
      </c>
      <c r="BE2104">
        <v>231.9949</v>
      </c>
      <c r="BF2104">
        <v>119871.8</v>
      </c>
      <c r="BG2104">
        <v>13980803.199999999</v>
      </c>
      <c r="BH2104">
        <v>52</v>
      </c>
      <c r="BI2104">
        <v>123.94</v>
      </c>
      <c r="BJ2104" s="8">
        <v>-0.31879999999999997</v>
      </c>
      <c r="BK2104" s="8">
        <v>0.20960000000000001</v>
      </c>
      <c r="BL2104" t="s">
        <v>610</v>
      </c>
    </row>
    <row r="2105" spans="1:64" x14ac:dyDescent="0.45">
      <c r="A2105" t="s">
        <v>984</v>
      </c>
      <c r="B2105" t="s">
        <v>31</v>
      </c>
      <c r="C2105" s="7">
        <v>44001.496527777781</v>
      </c>
      <c r="D2105">
        <v>503.05</v>
      </c>
      <c r="E2105" s="7">
        <v>44004.385416666664</v>
      </c>
      <c r="F2105">
        <v>498.95</v>
      </c>
      <c r="G2105" s="8">
        <v>-8.2000000000000007E-3</v>
      </c>
      <c r="H2105">
        <v>-3365.05</v>
      </c>
      <c r="I2105" s="8">
        <v>-2.81E-2</v>
      </c>
      <c r="J2105">
        <v>238.31780000000001</v>
      </c>
      <c r="K2105">
        <v>119885.75999999999</v>
      </c>
      <c r="L2105">
        <v>13977438.16</v>
      </c>
      <c r="M2105">
        <v>46</v>
      </c>
      <c r="N2105">
        <v>-73.150000000000006</v>
      </c>
      <c r="O2105" s="8">
        <v>-0.37919999999999998</v>
      </c>
      <c r="P2105" s="8">
        <v>0.127</v>
      </c>
      <c r="Q2105" t="s">
        <v>610</v>
      </c>
      <c r="S2105" s="2">
        <v>44001</v>
      </c>
      <c r="T2105" t="s">
        <v>984</v>
      </c>
      <c r="U2105">
        <v>503.05</v>
      </c>
      <c r="V2105">
        <v>498.95</v>
      </c>
      <c r="W2105">
        <f t="shared" si="365"/>
        <v>23556823.900469009</v>
      </c>
      <c r="X2105">
        <f t="shared" si="367"/>
        <v>58892.059751172521</v>
      </c>
      <c r="Y2105">
        <f t="shared" si="357"/>
        <v>125</v>
      </c>
      <c r="Z2105">
        <f t="shared" si="358"/>
        <v>-1765.0000000000077</v>
      </c>
      <c r="AA2105">
        <f t="shared" si="359"/>
        <v>23558531.525469009</v>
      </c>
      <c r="AB2105" s="9">
        <f>IFERROR(AA2105/MAX($A$3:AA2105)-1,"")</f>
        <v>-3.6591417968260265E-3</v>
      </c>
      <c r="AG2105" s="2">
        <f t="shared" si="366"/>
        <v>44625</v>
      </c>
      <c r="AH2105">
        <v>28960143.802643318</v>
      </c>
      <c r="AI2105" s="9">
        <f>AH2105/MAX($AH$2:AH2105)-1</f>
        <v>-3.9131162470610326E-2</v>
      </c>
      <c r="AJ2105" s="29">
        <f t="shared" si="360"/>
        <v>1</v>
      </c>
      <c r="AK2105" s="29">
        <f t="shared" si="361"/>
        <v>1</v>
      </c>
      <c r="AL2105" s="30">
        <f t="shared" si="364"/>
        <v>2</v>
      </c>
      <c r="AM2105" s="30">
        <f t="shared" si="362"/>
        <v>2369</v>
      </c>
      <c r="AN2105" s="31">
        <f t="shared" ca="1" si="363"/>
        <v>-3.9131162470610326E-2</v>
      </c>
      <c r="AV2105" t="s">
        <v>984</v>
      </c>
      <c r="AW2105" t="s">
        <v>31</v>
      </c>
      <c r="AX2105" s="7">
        <v>44001.496527777781</v>
      </c>
      <c r="AY2105">
        <v>503.05</v>
      </c>
      <c r="AZ2105" s="7">
        <v>44004.385416666664</v>
      </c>
      <c r="BA2105">
        <v>498.95</v>
      </c>
      <c r="BB2105" s="8">
        <v>-8.2000000000000007E-3</v>
      </c>
      <c r="BC2105">
        <v>-3365.05</v>
      </c>
      <c r="BD2105" s="8">
        <v>-2.81E-2</v>
      </c>
      <c r="BE2105">
        <v>238.31780000000001</v>
      </c>
      <c r="BF2105">
        <v>119885.75999999999</v>
      </c>
      <c r="BG2105">
        <v>13977438.16</v>
      </c>
      <c r="BH2105">
        <v>46</v>
      </c>
      <c r="BI2105">
        <v>-73.150000000000006</v>
      </c>
      <c r="BJ2105" s="8">
        <v>-0.37919999999999998</v>
      </c>
      <c r="BK2105" s="8">
        <v>0.127</v>
      </c>
      <c r="BL2105" t="s">
        <v>610</v>
      </c>
    </row>
    <row r="2106" spans="1:64" x14ac:dyDescent="0.45">
      <c r="A2106" t="s">
        <v>992</v>
      </c>
      <c r="B2106" t="s">
        <v>31</v>
      </c>
      <c r="C2106" s="7">
        <v>44004.40625</v>
      </c>
      <c r="D2106">
        <v>418.9</v>
      </c>
      <c r="E2106" s="7">
        <v>44005.385416666664</v>
      </c>
      <c r="F2106">
        <v>459.6</v>
      </c>
      <c r="G2106" s="8">
        <v>9.7199999999999995E-2</v>
      </c>
      <c r="H2106">
        <v>9133.92</v>
      </c>
      <c r="I2106" s="8">
        <v>7.6200000000000004E-2</v>
      </c>
      <c r="J2106">
        <v>286.19529999999997</v>
      </c>
      <c r="K2106">
        <v>119887.19</v>
      </c>
      <c r="L2106">
        <v>13986572.08</v>
      </c>
      <c r="M2106">
        <v>72</v>
      </c>
      <c r="N2106">
        <v>126.86</v>
      </c>
      <c r="O2106" s="8">
        <v>-0.25269999999999998</v>
      </c>
      <c r="P2106" s="8">
        <v>0.47710000000000002</v>
      </c>
      <c r="Q2106" t="s">
        <v>610</v>
      </c>
      <c r="S2106" s="2">
        <v>44004</v>
      </c>
      <c r="T2106" t="s">
        <v>992</v>
      </c>
      <c r="U2106">
        <v>418.9</v>
      </c>
      <c r="V2106">
        <v>459.6</v>
      </c>
      <c r="W2106">
        <f t="shared" si="365"/>
        <v>23558531.525469009</v>
      </c>
      <c r="X2106">
        <f t="shared" si="367"/>
        <v>58896.328813672524</v>
      </c>
      <c r="Y2106">
        <f t="shared" si="357"/>
        <v>150</v>
      </c>
      <c r="Z2106">
        <f t="shared" si="358"/>
        <v>4787.2500000000027</v>
      </c>
      <c r="AA2106" t="str">
        <f t="shared" si="359"/>
        <v/>
      </c>
      <c r="AB2106" s="9" t="str">
        <f>IFERROR(AA2106/MAX($A$3:AA2106)-1,"")</f>
        <v/>
      </c>
      <c r="AG2106" s="2">
        <f t="shared" si="366"/>
        <v>44626</v>
      </c>
      <c r="AH2106">
        <v>28960143.802643318</v>
      </c>
      <c r="AI2106" s="9">
        <f>AH2106/MAX($AH$2:AH2106)-1</f>
        <v>-3.9131162470610326E-2</v>
      </c>
      <c r="AJ2106" s="29">
        <f t="shared" si="360"/>
        <v>1</v>
      </c>
      <c r="AK2106" s="29">
        <f t="shared" si="361"/>
        <v>1</v>
      </c>
      <c r="AL2106" s="30">
        <f t="shared" si="364"/>
        <v>2</v>
      </c>
      <c r="AM2106" s="30">
        <f t="shared" si="362"/>
        <v>2369</v>
      </c>
      <c r="AN2106" s="31">
        <f t="shared" ca="1" si="363"/>
        <v>-3.9131162470610326E-2</v>
      </c>
      <c r="AV2106" t="s">
        <v>992</v>
      </c>
      <c r="AW2106" t="s">
        <v>31</v>
      </c>
      <c r="AX2106" s="7">
        <v>44004.40625</v>
      </c>
      <c r="AY2106">
        <v>418.9</v>
      </c>
      <c r="AZ2106" s="7">
        <v>44005.385416666664</v>
      </c>
      <c r="BA2106">
        <v>459.6</v>
      </c>
      <c r="BB2106" s="8">
        <v>9.7199999999999995E-2</v>
      </c>
      <c r="BC2106">
        <v>9133.92</v>
      </c>
      <c r="BD2106" s="8">
        <v>7.6200000000000004E-2</v>
      </c>
      <c r="BE2106">
        <v>286.19529999999997</v>
      </c>
      <c r="BF2106">
        <v>119887.19</v>
      </c>
      <c r="BG2106">
        <v>13986572.08</v>
      </c>
      <c r="BH2106">
        <v>72</v>
      </c>
      <c r="BI2106">
        <v>126.86</v>
      </c>
      <c r="BJ2106" s="8">
        <v>-0.25269999999999998</v>
      </c>
      <c r="BK2106" s="8">
        <v>0.47710000000000002</v>
      </c>
      <c r="BL2106" t="s">
        <v>610</v>
      </c>
    </row>
    <row r="2107" spans="1:64" x14ac:dyDescent="0.45">
      <c r="A2107" t="s">
        <v>991</v>
      </c>
      <c r="B2107" t="s">
        <v>31</v>
      </c>
      <c r="C2107" s="7">
        <v>44004.534722222219</v>
      </c>
      <c r="D2107">
        <v>438.4</v>
      </c>
      <c r="E2107" s="7">
        <v>44005.388888888891</v>
      </c>
      <c r="F2107">
        <v>416</v>
      </c>
      <c r="G2107" s="8">
        <v>-5.11E-2</v>
      </c>
      <c r="H2107">
        <v>-8143.57</v>
      </c>
      <c r="I2107" s="8">
        <v>-7.0599999999999996E-2</v>
      </c>
      <c r="J2107">
        <v>263.1712</v>
      </c>
      <c r="K2107">
        <v>115374.26</v>
      </c>
      <c r="L2107">
        <v>13066706.109999999</v>
      </c>
      <c r="M2107">
        <v>36</v>
      </c>
      <c r="N2107">
        <v>-226.21</v>
      </c>
      <c r="O2107" s="8">
        <v>-0.37890000000000001</v>
      </c>
      <c r="P2107" s="8">
        <v>0.27500000000000002</v>
      </c>
      <c r="Q2107" t="s">
        <v>610</v>
      </c>
      <c r="S2107" s="2">
        <v>44004</v>
      </c>
      <c r="T2107" t="s">
        <v>991</v>
      </c>
      <c r="U2107">
        <v>438.4</v>
      </c>
      <c r="V2107">
        <v>416</v>
      </c>
      <c r="W2107">
        <f t="shared" si="365"/>
        <v>23558531.525469009</v>
      </c>
      <c r="X2107">
        <f t="shared" si="367"/>
        <v>58896.328813672524</v>
      </c>
      <c r="Y2107">
        <f t="shared" si="357"/>
        <v>125</v>
      </c>
      <c r="Z2107">
        <f t="shared" si="358"/>
        <v>-3868.0000000000023</v>
      </c>
      <c r="AA2107" t="str">
        <f t="shared" si="359"/>
        <v/>
      </c>
      <c r="AB2107" s="9" t="str">
        <f>IFERROR(AA2107/MAX($A$3:AA2107)-1,"")</f>
        <v/>
      </c>
      <c r="AG2107" s="2">
        <f t="shared" si="366"/>
        <v>44627</v>
      </c>
      <c r="AH2107">
        <v>28999186.052643318</v>
      </c>
      <c r="AI2107" s="9">
        <f>AH2107/MAX($AH$2:AH2107)-1</f>
        <v>-3.7835779352774934E-2</v>
      </c>
      <c r="AJ2107" s="29">
        <f t="shared" si="360"/>
        <v>1</v>
      </c>
      <c r="AK2107" s="29">
        <f t="shared" si="361"/>
        <v>1</v>
      </c>
      <c r="AL2107" s="30">
        <f t="shared" si="364"/>
        <v>2</v>
      </c>
      <c r="AM2107" s="30">
        <f t="shared" si="362"/>
        <v>2369</v>
      </c>
      <c r="AN2107" s="31">
        <f t="shared" ca="1" si="363"/>
        <v>-3.7835779352774934E-2</v>
      </c>
      <c r="AV2107" t="s">
        <v>991</v>
      </c>
      <c r="AW2107" t="s">
        <v>31</v>
      </c>
      <c r="AX2107" s="7">
        <v>44004.534722222219</v>
      </c>
      <c r="AY2107">
        <v>438.4</v>
      </c>
      <c r="AZ2107" s="7">
        <v>44005.388888888891</v>
      </c>
      <c r="BA2107">
        <v>416</v>
      </c>
      <c r="BB2107" s="8">
        <v>-5.11E-2</v>
      </c>
      <c r="BC2107">
        <v>-8143.57</v>
      </c>
      <c r="BD2107" s="8">
        <v>-7.0599999999999996E-2</v>
      </c>
      <c r="BE2107">
        <v>263.1712</v>
      </c>
      <c r="BF2107">
        <v>115374.26</v>
      </c>
      <c r="BG2107">
        <v>13066706.109999999</v>
      </c>
      <c r="BH2107">
        <v>36</v>
      </c>
      <c r="BI2107">
        <v>-226.21</v>
      </c>
      <c r="BJ2107" s="8">
        <v>-0.37890000000000001</v>
      </c>
      <c r="BK2107" s="8">
        <v>0.27500000000000002</v>
      </c>
      <c r="BL2107" t="s">
        <v>610</v>
      </c>
    </row>
    <row r="2108" spans="1:64" x14ac:dyDescent="0.45">
      <c r="A2108" t="s">
        <v>991</v>
      </c>
      <c r="B2108" t="s">
        <v>31</v>
      </c>
      <c r="C2108" s="7">
        <v>44004.534722222219</v>
      </c>
      <c r="D2108">
        <v>438.4</v>
      </c>
      <c r="E2108" s="7">
        <v>44005.385416666664</v>
      </c>
      <c r="F2108">
        <v>408.6</v>
      </c>
      <c r="G2108" s="8">
        <v>-6.8000000000000005E-2</v>
      </c>
      <c r="H2108">
        <v>-10467.030000000001</v>
      </c>
      <c r="I2108" s="8">
        <v>-8.7300000000000003E-2</v>
      </c>
      <c r="J2108">
        <v>273.50490000000002</v>
      </c>
      <c r="K2108">
        <v>119904.52</v>
      </c>
      <c r="L2108">
        <v>13976105.050000001</v>
      </c>
      <c r="M2108">
        <v>35</v>
      </c>
      <c r="N2108">
        <v>-299.06</v>
      </c>
      <c r="O2108" s="8">
        <v>-0.37890000000000001</v>
      </c>
      <c r="P2108" s="8">
        <v>0.27500000000000002</v>
      </c>
      <c r="Q2108" t="s">
        <v>610</v>
      </c>
      <c r="S2108" s="2">
        <v>44004</v>
      </c>
      <c r="T2108" t="s">
        <v>991</v>
      </c>
      <c r="U2108">
        <v>438.4</v>
      </c>
      <c r="V2108">
        <v>408.6</v>
      </c>
      <c r="W2108">
        <f t="shared" si="365"/>
        <v>23558531.525469009</v>
      </c>
      <c r="X2108">
        <f t="shared" si="367"/>
        <v>58896.328813672524</v>
      </c>
      <c r="Y2108">
        <f t="shared" si="357"/>
        <v>125</v>
      </c>
      <c r="Z2108">
        <f t="shared" si="358"/>
        <v>-4783.7499999999982</v>
      </c>
      <c r="AA2108" t="str">
        <f t="shared" si="359"/>
        <v/>
      </c>
      <c r="AB2108" s="9" t="str">
        <f>IFERROR(AA2108/MAX($A$3:AA2108)-1,"")</f>
        <v/>
      </c>
      <c r="AG2108" s="2">
        <f t="shared" si="366"/>
        <v>44628</v>
      </c>
      <c r="AH2108">
        <v>29013058.652643319</v>
      </c>
      <c r="AI2108" s="9">
        <f>AH2108/MAX($AH$2:AH2108)-1</f>
        <v>-3.7375500248971072E-2</v>
      </c>
      <c r="AJ2108" s="29">
        <f t="shared" si="360"/>
        <v>1</v>
      </c>
      <c r="AK2108" s="29">
        <f t="shared" si="361"/>
        <v>1</v>
      </c>
      <c r="AL2108" s="30">
        <f t="shared" si="364"/>
        <v>2</v>
      </c>
      <c r="AM2108" s="30">
        <f t="shared" si="362"/>
        <v>2369</v>
      </c>
      <c r="AN2108" s="31">
        <f t="shared" ca="1" si="363"/>
        <v>-3.7375500248971072E-2</v>
      </c>
      <c r="AV2108" t="s">
        <v>991</v>
      </c>
      <c r="AW2108" t="s">
        <v>31</v>
      </c>
      <c r="AX2108" s="7">
        <v>44004.534722222219</v>
      </c>
      <c r="AY2108">
        <v>438.4</v>
      </c>
      <c r="AZ2108" s="7">
        <v>44005.385416666664</v>
      </c>
      <c r="BA2108">
        <v>408.6</v>
      </c>
      <c r="BB2108" s="8">
        <v>-6.8000000000000005E-2</v>
      </c>
      <c r="BC2108">
        <v>-10467.030000000001</v>
      </c>
      <c r="BD2108" s="8">
        <v>-8.7300000000000003E-2</v>
      </c>
      <c r="BE2108">
        <v>273.50490000000002</v>
      </c>
      <c r="BF2108">
        <v>119904.52</v>
      </c>
      <c r="BG2108">
        <v>13976105.050000001</v>
      </c>
      <c r="BH2108">
        <v>35</v>
      </c>
      <c r="BI2108">
        <v>-299.06</v>
      </c>
      <c r="BJ2108" s="8">
        <v>-0.37890000000000001</v>
      </c>
      <c r="BK2108" s="8">
        <v>0.27500000000000002</v>
      </c>
      <c r="BL2108" t="s">
        <v>610</v>
      </c>
    </row>
    <row r="2109" spans="1:64" x14ac:dyDescent="0.45">
      <c r="A2109" t="s">
        <v>1212</v>
      </c>
      <c r="B2109" t="s">
        <v>31</v>
      </c>
      <c r="C2109" s="7">
        <v>44004.583333333336</v>
      </c>
      <c r="D2109">
        <v>453.4</v>
      </c>
      <c r="E2109" s="7">
        <v>44005.388888888891</v>
      </c>
      <c r="F2109">
        <v>363.45</v>
      </c>
      <c r="G2109" s="8">
        <v>-0.19839999999999999</v>
      </c>
      <c r="H2109">
        <v>-24963.38</v>
      </c>
      <c r="I2109" s="8">
        <v>-0.21640000000000001</v>
      </c>
      <c r="J2109">
        <v>254.42080000000001</v>
      </c>
      <c r="K2109">
        <v>115354.38</v>
      </c>
      <c r="L2109">
        <v>13041742.73</v>
      </c>
      <c r="M2109">
        <v>22</v>
      </c>
      <c r="N2109">
        <v>-1134.7</v>
      </c>
      <c r="O2109" s="8">
        <v>-0.4824</v>
      </c>
      <c r="P2109" s="8">
        <v>9.8400000000000001E-2</v>
      </c>
      <c r="Q2109" t="s">
        <v>610</v>
      </c>
      <c r="S2109" s="2">
        <v>44004</v>
      </c>
      <c r="T2109" t="s">
        <v>1212</v>
      </c>
      <c r="U2109">
        <v>453.4</v>
      </c>
      <c r="V2109">
        <v>363.45</v>
      </c>
      <c r="W2109">
        <f t="shared" si="365"/>
        <v>23558531.525469009</v>
      </c>
      <c r="X2109">
        <f t="shared" si="367"/>
        <v>58896.328813672524</v>
      </c>
      <c r="Y2109">
        <f t="shared" si="357"/>
        <v>125</v>
      </c>
      <c r="Z2109">
        <f t="shared" si="358"/>
        <v>-12264.812499999998</v>
      </c>
      <c r="AA2109">
        <f t="shared" si="359"/>
        <v>23542402.212969009</v>
      </c>
      <c r="AB2109" s="9">
        <f>IFERROR(AA2109/MAX($A$3:AA2109)-1,"")</f>
        <v>-4.3412850382714696E-3</v>
      </c>
      <c r="AG2109" s="2">
        <f t="shared" si="366"/>
        <v>44629</v>
      </c>
      <c r="AH2109">
        <v>29754119.052643318</v>
      </c>
      <c r="AI2109" s="9">
        <f>AH2109/MAX($AH$2:AH2109)-1</f>
        <v>-1.2787851446547926E-2</v>
      </c>
      <c r="AJ2109" s="29">
        <f t="shared" si="360"/>
        <v>1</v>
      </c>
      <c r="AK2109" s="29">
        <f t="shared" si="361"/>
        <v>1</v>
      </c>
      <c r="AL2109" s="30">
        <f t="shared" si="364"/>
        <v>2</v>
      </c>
      <c r="AM2109" s="30">
        <f t="shared" si="362"/>
        <v>2369</v>
      </c>
      <c r="AN2109" s="31">
        <f t="shared" ca="1" si="363"/>
        <v>-1.2787851446547926E-2</v>
      </c>
      <c r="AV2109" t="s">
        <v>1212</v>
      </c>
      <c r="AW2109" t="s">
        <v>31</v>
      </c>
      <c r="AX2109" s="7">
        <v>44004.583333333336</v>
      </c>
      <c r="AY2109">
        <v>453.4</v>
      </c>
      <c r="AZ2109" s="7">
        <v>44005.388888888891</v>
      </c>
      <c r="BA2109">
        <v>363.45</v>
      </c>
      <c r="BB2109" s="8">
        <v>-0.19839999999999999</v>
      </c>
      <c r="BC2109">
        <v>-24963.38</v>
      </c>
      <c r="BD2109" s="8">
        <v>-0.21640000000000001</v>
      </c>
      <c r="BE2109">
        <v>254.42080000000001</v>
      </c>
      <c r="BF2109">
        <v>115354.38</v>
      </c>
      <c r="BG2109">
        <v>13041742.73</v>
      </c>
      <c r="BH2109">
        <v>22</v>
      </c>
      <c r="BI2109">
        <v>-1134.7</v>
      </c>
      <c r="BJ2109" s="8">
        <v>-0.4824</v>
      </c>
      <c r="BK2109" s="8">
        <v>9.8400000000000001E-2</v>
      </c>
      <c r="BL2109" t="s">
        <v>610</v>
      </c>
    </row>
    <row r="2110" spans="1:64" x14ac:dyDescent="0.45">
      <c r="A2110" t="s">
        <v>994</v>
      </c>
      <c r="B2110" t="s">
        <v>31</v>
      </c>
      <c r="C2110" s="7">
        <v>44005.611111111109</v>
      </c>
      <c r="D2110">
        <v>369.65</v>
      </c>
      <c r="E2110" s="7">
        <v>44006.385416666664</v>
      </c>
      <c r="F2110">
        <v>415.05</v>
      </c>
      <c r="G2110" s="8">
        <v>0.12280000000000001</v>
      </c>
      <c r="H2110">
        <v>12178.75</v>
      </c>
      <c r="I2110" s="8">
        <v>0.1016</v>
      </c>
      <c r="J2110">
        <v>324.3082</v>
      </c>
      <c r="K2110">
        <v>119880.52</v>
      </c>
      <c r="L2110">
        <v>13988283.789999999</v>
      </c>
      <c r="M2110">
        <v>13</v>
      </c>
      <c r="N2110">
        <v>936.83</v>
      </c>
      <c r="O2110" s="8">
        <v>-0.11269999999999999</v>
      </c>
      <c r="P2110" s="8">
        <v>0.35260000000000002</v>
      </c>
      <c r="Q2110" t="s">
        <v>610</v>
      </c>
      <c r="S2110" s="2">
        <v>44005</v>
      </c>
      <c r="T2110" t="s">
        <v>994</v>
      </c>
      <c r="U2110">
        <v>369.65</v>
      </c>
      <c r="V2110">
        <v>415.05</v>
      </c>
      <c r="W2110">
        <f t="shared" si="365"/>
        <v>23542402.212969009</v>
      </c>
      <c r="X2110">
        <f t="shared" si="367"/>
        <v>58856.005532422525</v>
      </c>
      <c r="Y2110">
        <f t="shared" si="357"/>
        <v>150</v>
      </c>
      <c r="Z2110">
        <f t="shared" si="358"/>
        <v>5632.95</v>
      </c>
      <c r="AA2110">
        <f t="shared" si="359"/>
        <v>23548035.162969008</v>
      </c>
      <c r="AB2110" s="9">
        <f>IFERROR(AA2110/MAX($A$3:AA2110)-1,"")</f>
        <v>-4.1030554936519747E-3</v>
      </c>
      <c r="AG2110" s="2">
        <f t="shared" si="366"/>
        <v>44630</v>
      </c>
      <c r="AH2110">
        <v>29585807.392743319</v>
      </c>
      <c r="AI2110" s="9">
        <f>AH2110/MAX($AH$2:AH2110)-1</f>
        <v>-1.8372265325597548E-2</v>
      </c>
      <c r="AJ2110" s="29">
        <f t="shared" si="360"/>
        <v>1</v>
      </c>
      <c r="AK2110" s="29">
        <f t="shared" si="361"/>
        <v>1</v>
      </c>
      <c r="AL2110" s="30">
        <f t="shared" si="364"/>
        <v>2</v>
      </c>
      <c r="AM2110" s="30">
        <f t="shared" si="362"/>
        <v>2369</v>
      </c>
      <c r="AN2110" s="31">
        <f t="shared" ca="1" si="363"/>
        <v>-1.8372265325597548E-2</v>
      </c>
      <c r="AV2110" t="s">
        <v>994</v>
      </c>
      <c r="AW2110" t="s">
        <v>31</v>
      </c>
      <c r="AX2110" s="7">
        <v>44005.611111111109</v>
      </c>
      <c r="AY2110">
        <v>369.65</v>
      </c>
      <c r="AZ2110" s="7">
        <v>44006.385416666664</v>
      </c>
      <c r="BA2110">
        <v>415.05</v>
      </c>
      <c r="BB2110" s="8">
        <v>0.12280000000000001</v>
      </c>
      <c r="BC2110">
        <v>12178.75</v>
      </c>
      <c r="BD2110" s="8">
        <v>0.1016</v>
      </c>
      <c r="BE2110">
        <v>324.3082</v>
      </c>
      <c r="BF2110">
        <v>119880.52</v>
      </c>
      <c r="BG2110">
        <v>13988283.789999999</v>
      </c>
      <c r="BH2110">
        <v>13</v>
      </c>
      <c r="BI2110">
        <v>936.83</v>
      </c>
      <c r="BJ2110" s="8">
        <v>-0.11269999999999999</v>
      </c>
      <c r="BK2110" s="8">
        <v>0.35260000000000002</v>
      </c>
      <c r="BL2110" t="s">
        <v>610</v>
      </c>
    </row>
    <row r="2111" spans="1:64" x14ac:dyDescent="0.45">
      <c r="A2111" t="s">
        <v>997</v>
      </c>
      <c r="B2111" t="s">
        <v>31</v>
      </c>
      <c r="C2111" s="7">
        <v>44006.395833333336</v>
      </c>
      <c r="D2111">
        <v>363.6</v>
      </c>
      <c r="E2111" s="7">
        <v>44007.385416666664</v>
      </c>
      <c r="F2111">
        <v>1310.85</v>
      </c>
      <c r="G2111" s="8">
        <v>2.6052</v>
      </c>
      <c r="H2111">
        <v>306947.61</v>
      </c>
      <c r="I2111" s="8">
        <v>2.5590999999999999</v>
      </c>
      <c r="J2111">
        <v>329.87189999999998</v>
      </c>
      <c r="K2111">
        <v>119941.42</v>
      </c>
      <c r="L2111">
        <v>14295231.4</v>
      </c>
      <c r="M2111">
        <v>75</v>
      </c>
      <c r="N2111">
        <v>4092.63</v>
      </c>
      <c r="O2111" s="8">
        <v>-0.22140000000000001</v>
      </c>
      <c r="P2111" s="8">
        <v>2.6052</v>
      </c>
      <c r="Q2111" t="s">
        <v>610</v>
      </c>
      <c r="S2111" s="2">
        <v>44006</v>
      </c>
      <c r="T2111" t="s">
        <v>997</v>
      </c>
      <c r="U2111">
        <v>363.6</v>
      </c>
      <c r="V2111">
        <v>1310.85</v>
      </c>
      <c r="W2111">
        <f t="shared" si="365"/>
        <v>23548035.162969008</v>
      </c>
      <c r="X2111">
        <f t="shared" si="367"/>
        <v>58870.087907422523</v>
      </c>
      <c r="Y2111">
        <f t="shared" si="357"/>
        <v>150</v>
      </c>
      <c r="Z2111">
        <f t="shared" si="358"/>
        <v>139575.82499999995</v>
      </c>
      <c r="AA2111" t="str">
        <f t="shared" si="359"/>
        <v/>
      </c>
      <c r="AB2111" s="9" t="str">
        <f>IFERROR(AA2111/MAX($A$3:AA2111)-1,"")</f>
        <v/>
      </c>
      <c r="AG2111" s="2">
        <f t="shared" si="366"/>
        <v>44631</v>
      </c>
      <c r="AH2111">
        <v>29587936.19274332</v>
      </c>
      <c r="AI2111" s="9">
        <f>AH2111/MAX($AH$2:AH2111)-1</f>
        <v>-1.83016338537626E-2</v>
      </c>
      <c r="AJ2111" s="29">
        <f t="shared" si="360"/>
        <v>1</v>
      </c>
      <c r="AK2111" s="29">
        <f t="shared" si="361"/>
        <v>1</v>
      </c>
      <c r="AL2111" s="30">
        <f t="shared" si="364"/>
        <v>2</v>
      </c>
      <c r="AM2111" s="30">
        <f t="shared" si="362"/>
        <v>2369</v>
      </c>
      <c r="AN2111" s="31">
        <f t="shared" ca="1" si="363"/>
        <v>-1.83016338537626E-2</v>
      </c>
      <c r="AV2111" t="s">
        <v>997</v>
      </c>
      <c r="AW2111" t="s">
        <v>31</v>
      </c>
      <c r="AX2111" s="7">
        <v>44006.395833333336</v>
      </c>
      <c r="AY2111">
        <v>363.6</v>
      </c>
      <c r="AZ2111" s="7">
        <v>44007.385416666664</v>
      </c>
      <c r="BA2111">
        <v>1310.85</v>
      </c>
      <c r="BB2111" s="8">
        <v>2.6052</v>
      </c>
      <c r="BC2111">
        <v>306947.61</v>
      </c>
      <c r="BD2111" s="8">
        <v>2.5590999999999999</v>
      </c>
      <c r="BE2111">
        <v>329.87189999999998</v>
      </c>
      <c r="BF2111">
        <v>119941.42</v>
      </c>
      <c r="BG2111">
        <v>14295231.4</v>
      </c>
      <c r="BH2111">
        <v>75</v>
      </c>
      <c r="BI2111">
        <v>4092.63</v>
      </c>
      <c r="BJ2111" s="8">
        <v>-0.22140000000000001</v>
      </c>
      <c r="BK2111" s="8">
        <v>2.6052</v>
      </c>
      <c r="BL2111" t="s">
        <v>610</v>
      </c>
    </row>
    <row r="2112" spans="1:64" x14ac:dyDescent="0.45">
      <c r="A2112" t="s">
        <v>1191</v>
      </c>
      <c r="B2112" t="s">
        <v>31</v>
      </c>
      <c r="C2112" s="7">
        <v>44006.451388888891</v>
      </c>
      <c r="D2112">
        <v>333.2</v>
      </c>
      <c r="E2112" s="7">
        <v>44007.385416666664</v>
      </c>
      <c r="F2112">
        <v>1128.95</v>
      </c>
      <c r="G2112" s="8">
        <v>2.3881999999999999</v>
      </c>
      <c r="H2112">
        <v>281388.36</v>
      </c>
      <c r="I2112" s="8">
        <v>2.3443000000000001</v>
      </c>
      <c r="J2112">
        <v>360.23309999999998</v>
      </c>
      <c r="K2112">
        <v>120029.68</v>
      </c>
      <c r="L2112">
        <v>14576619.76</v>
      </c>
      <c r="M2112">
        <v>59</v>
      </c>
      <c r="N2112">
        <v>4769.29</v>
      </c>
      <c r="O2112" s="8">
        <v>-0.4244</v>
      </c>
      <c r="P2112" s="8">
        <v>2.3881999999999999</v>
      </c>
      <c r="Q2112" t="s">
        <v>610</v>
      </c>
      <c r="S2112" s="2">
        <v>44006</v>
      </c>
      <c r="T2112" t="s">
        <v>1191</v>
      </c>
      <c r="U2112">
        <v>333.2</v>
      </c>
      <c r="V2112">
        <v>1128.95</v>
      </c>
      <c r="W2112">
        <f t="shared" si="365"/>
        <v>23548035.162969008</v>
      </c>
      <c r="X2112">
        <f t="shared" si="367"/>
        <v>58870.087907422523</v>
      </c>
      <c r="Y2112">
        <f t="shared" si="357"/>
        <v>175</v>
      </c>
      <c r="Z2112">
        <f t="shared" si="358"/>
        <v>136697.48750000002</v>
      </c>
      <c r="AA2112" t="str">
        <f t="shared" si="359"/>
        <v/>
      </c>
      <c r="AB2112" s="9" t="str">
        <f>IFERROR(AA2112/MAX($A$3:AA2112)-1,"")</f>
        <v/>
      </c>
      <c r="AG2112" s="2">
        <f t="shared" si="366"/>
        <v>44632</v>
      </c>
      <c r="AH2112">
        <v>29587936.19274332</v>
      </c>
      <c r="AI2112" s="9">
        <f>AH2112/MAX($AH$2:AH2112)-1</f>
        <v>-1.83016338537626E-2</v>
      </c>
      <c r="AJ2112" s="29">
        <f t="shared" si="360"/>
        <v>1</v>
      </c>
      <c r="AK2112" s="29">
        <f t="shared" si="361"/>
        <v>1</v>
      </c>
      <c r="AL2112" s="30">
        <f t="shared" si="364"/>
        <v>2</v>
      </c>
      <c r="AM2112" s="30">
        <f t="shared" si="362"/>
        <v>2369</v>
      </c>
      <c r="AN2112" s="31">
        <f t="shared" ca="1" si="363"/>
        <v>-1.83016338537626E-2</v>
      </c>
      <c r="AV2112" t="s">
        <v>1191</v>
      </c>
      <c r="AW2112" t="s">
        <v>31</v>
      </c>
      <c r="AX2112" s="7">
        <v>44006.451388888891</v>
      </c>
      <c r="AY2112">
        <v>333.2</v>
      </c>
      <c r="AZ2112" s="7">
        <v>44007.385416666664</v>
      </c>
      <c r="BA2112">
        <v>1128.95</v>
      </c>
      <c r="BB2112" s="8">
        <v>2.3881999999999999</v>
      </c>
      <c r="BC2112">
        <v>281388.36</v>
      </c>
      <c r="BD2112" s="8">
        <v>2.3443000000000001</v>
      </c>
      <c r="BE2112">
        <v>360.23309999999998</v>
      </c>
      <c r="BF2112">
        <v>120029.68</v>
      </c>
      <c r="BG2112">
        <v>14576619.76</v>
      </c>
      <c r="BH2112">
        <v>59</v>
      </c>
      <c r="BI2112">
        <v>4769.29</v>
      </c>
      <c r="BJ2112" s="8">
        <v>-0.4244</v>
      </c>
      <c r="BK2112" s="8">
        <v>2.3881999999999999</v>
      </c>
      <c r="BL2112" t="s">
        <v>610</v>
      </c>
    </row>
    <row r="2113" spans="1:64" x14ac:dyDescent="0.45">
      <c r="A2113" t="s">
        <v>1201</v>
      </c>
      <c r="B2113" t="s">
        <v>31</v>
      </c>
      <c r="C2113" s="7">
        <v>44006.479166666664</v>
      </c>
      <c r="D2113">
        <v>333.7</v>
      </c>
      <c r="E2113" s="7">
        <v>44007.388888888891</v>
      </c>
      <c r="F2113">
        <v>976.00009999999997</v>
      </c>
      <c r="G2113" s="8">
        <v>1.9248000000000001</v>
      </c>
      <c r="H2113">
        <v>217230.05</v>
      </c>
      <c r="I2113" s="8">
        <v>1.8855</v>
      </c>
      <c r="J2113">
        <v>345.24639999999999</v>
      </c>
      <c r="K2113">
        <v>115208.72</v>
      </c>
      <c r="L2113">
        <v>13258972.779999999</v>
      </c>
      <c r="M2113">
        <v>52</v>
      </c>
      <c r="N2113">
        <v>4177.5</v>
      </c>
      <c r="O2113" s="8">
        <v>-0.54110000000000003</v>
      </c>
      <c r="P2113" s="8">
        <v>2.1164000000000001</v>
      </c>
      <c r="Q2113" t="s">
        <v>610</v>
      </c>
      <c r="S2113" s="2">
        <v>44006</v>
      </c>
      <c r="T2113" t="s">
        <v>1201</v>
      </c>
      <c r="U2113">
        <v>333.7</v>
      </c>
      <c r="V2113">
        <v>976.00009999999997</v>
      </c>
      <c r="W2113">
        <f t="shared" si="365"/>
        <v>23548035.162969008</v>
      </c>
      <c r="X2113">
        <f t="shared" si="367"/>
        <v>58870.087907422523</v>
      </c>
      <c r="Y2113">
        <f t="shared" si="357"/>
        <v>175</v>
      </c>
      <c r="Z2113">
        <f t="shared" si="358"/>
        <v>110110.54232500002</v>
      </c>
      <c r="AA2113" t="str">
        <f t="shared" si="359"/>
        <v/>
      </c>
      <c r="AB2113" s="9" t="str">
        <f>IFERROR(AA2113/MAX($A$3:AA2113)-1,"")</f>
        <v/>
      </c>
      <c r="AG2113" s="2">
        <f t="shared" si="366"/>
        <v>44633</v>
      </c>
      <c r="AH2113">
        <v>29587936.19274332</v>
      </c>
      <c r="AI2113" s="9">
        <f>AH2113/MAX($AH$2:AH2113)-1</f>
        <v>-1.83016338537626E-2</v>
      </c>
      <c r="AJ2113" s="29">
        <f t="shared" si="360"/>
        <v>1</v>
      </c>
      <c r="AK2113" s="29">
        <f t="shared" si="361"/>
        <v>1</v>
      </c>
      <c r="AL2113" s="30">
        <f t="shared" si="364"/>
        <v>2</v>
      </c>
      <c r="AM2113" s="30">
        <f t="shared" si="362"/>
        <v>2369</v>
      </c>
      <c r="AN2113" s="31">
        <f t="shared" ca="1" si="363"/>
        <v>-1.83016338537626E-2</v>
      </c>
      <c r="AV2113" t="s">
        <v>1201</v>
      </c>
      <c r="AW2113" t="s">
        <v>31</v>
      </c>
      <c r="AX2113" s="7">
        <v>44006.479166666664</v>
      </c>
      <c r="AY2113">
        <v>333.7</v>
      </c>
      <c r="AZ2113" s="7">
        <v>44007.388888888891</v>
      </c>
      <c r="BA2113">
        <v>976.00009999999997</v>
      </c>
      <c r="BB2113" s="8">
        <v>1.9248000000000001</v>
      </c>
      <c r="BC2113">
        <v>217230.05</v>
      </c>
      <c r="BD2113" s="8">
        <v>1.8855</v>
      </c>
      <c r="BE2113">
        <v>345.24639999999999</v>
      </c>
      <c r="BF2113">
        <v>115208.72</v>
      </c>
      <c r="BG2113">
        <v>13258972.779999999</v>
      </c>
      <c r="BH2113">
        <v>52</v>
      </c>
      <c r="BI2113">
        <v>4177.5</v>
      </c>
      <c r="BJ2113" s="8">
        <v>-0.54110000000000003</v>
      </c>
      <c r="BK2113" s="8">
        <v>2.1164000000000001</v>
      </c>
      <c r="BL2113" t="s">
        <v>610</v>
      </c>
    </row>
    <row r="2114" spans="1:64" x14ac:dyDescent="0.45">
      <c r="A2114" t="s">
        <v>1210</v>
      </c>
      <c r="B2114" t="s">
        <v>31</v>
      </c>
      <c r="C2114" s="7">
        <v>44006.548611111109</v>
      </c>
      <c r="D2114">
        <v>297</v>
      </c>
      <c r="E2114" s="7">
        <v>44007.388888888891</v>
      </c>
      <c r="F2114">
        <v>876.45</v>
      </c>
      <c r="G2114" s="8">
        <v>1.9510000000000001</v>
      </c>
      <c r="H2114">
        <v>219896.62</v>
      </c>
      <c r="I2114" s="8">
        <v>1.9115</v>
      </c>
      <c r="J2114">
        <v>387.33589999999998</v>
      </c>
      <c r="K2114">
        <v>115038.77</v>
      </c>
      <c r="L2114">
        <v>13478869.390000001</v>
      </c>
      <c r="M2114">
        <v>32</v>
      </c>
      <c r="N2114">
        <v>6871.77</v>
      </c>
      <c r="O2114" s="8">
        <v>-0.3301</v>
      </c>
      <c r="P2114" s="8">
        <v>2.1760999999999999</v>
      </c>
      <c r="Q2114" t="s">
        <v>610</v>
      </c>
      <c r="S2114" s="2">
        <v>44006</v>
      </c>
      <c r="T2114" t="s">
        <v>1210</v>
      </c>
      <c r="U2114">
        <v>297</v>
      </c>
      <c r="V2114">
        <v>876.45</v>
      </c>
      <c r="W2114">
        <f t="shared" si="365"/>
        <v>23548035.162969008</v>
      </c>
      <c r="X2114">
        <f t="shared" si="367"/>
        <v>58870.087907422523</v>
      </c>
      <c r="Y2114">
        <f t="shared" ref="Y2114:Y2177" si="368">MROUND(X2114/U2114,25)</f>
        <v>200</v>
      </c>
      <c r="Z2114">
        <f t="shared" ref="Z2114:Z2177" si="369">Y2114*((V2114*0.99)-(U2114*1.01))</f>
        <v>113543.1</v>
      </c>
      <c r="AA2114">
        <f t="shared" si="359"/>
        <v>24047962.117794007</v>
      </c>
      <c r="AB2114" s="9">
        <f>IFERROR(AA2114/MAX($A$3:AA2114)-1,"")</f>
        <v>0</v>
      </c>
      <c r="AG2114" s="2">
        <f t="shared" si="366"/>
        <v>44634</v>
      </c>
      <c r="AH2114">
        <v>29626668.13024332</v>
      </c>
      <c r="AI2114" s="9">
        <f>AH2114/MAX($AH$2:AH2114)-1</f>
        <v>-1.7016546596789417E-2</v>
      </c>
      <c r="AJ2114" s="29">
        <f t="shared" si="360"/>
        <v>1</v>
      </c>
      <c r="AK2114" s="29">
        <f t="shared" si="361"/>
        <v>1</v>
      </c>
      <c r="AL2114" s="30">
        <f t="shared" si="364"/>
        <v>2</v>
      </c>
      <c r="AM2114" s="30">
        <f t="shared" si="362"/>
        <v>2369</v>
      </c>
      <c r="AN2114" s="31">
        <f t="shared" ca="1" si="363"/>
        <v>-1.7016546596789417E-2</v>
      </c>
      <c r="AV2114" t="s">
        <v>1210</v>
      </c>
      <c r="AW2114" t="s">
        <v>31</v>
      </c>
      <c r="AX2114" s="7">
        <v>44006.548611111109</v>
      </c>
      <c r="AY2114">
        <v>297</v>
      </c>
      <c r="AZ2114" s="7">
        <v>44007.388888888891</v>
      </c>
      <c r="BA2114">
        <v>876.45</v>
      </c>
      <c r="BB2114" s="8">
        <v>1.9510000000000001</v>
      </c>
      <c r="BC2114">
        <v>219896.62</v>
      </c>
      <c r="BD2114" s="8">
        <v>1.9115</v>
      </c>
      <c r="BE2114">
        <v>387.33589999999998</v>
      </c>
      <c r="BF2114">
        <v>115038.77</v>
      </c>
      <c r="BG2114">
        <v>13478869.390000001</v>
      </c>
      <c r="BH2114">
        <v>32</v>
      </c>
      <c r="BI2114">
        <v>6871.77</v>
      </c>
      <c r="BJ2114" s="8">
        <v>-0.3301</v>
      </c>
      <c r="BK2114" s="8">
        <v>2.1760999999999999</v>
      </c>
      <c r="BL2114" t="s">
        <v>610</v>
      </c>
    </row>
    <row r="2115" spans="1:64" x14ac:dyDescent="0.45">
      <c r="A2115" t="s">
        <v>983</v>
      </c>
      <c r="B2115" t="s">
        <v>31</v>
      </c>
      <c r="C2115" s="7">
        <v>44007.40625</v>
      </c>
      <c r="D2115">
        <v>186.5</v>
      </c>
      <c r="E2115" s="7">
        <v>44007.635416666664</v>
      </c>
      <c r="F2115">
        <v>196.9</v>
      </c>
      <c r="G2115" s="8">
        <v>5.5800000000000002E-2</v>
      </c>
      <c r="H2115">
        <v>4326.28</v>
      </c>
      <c r="I2115" s="8">
        <v>3.5200000000000002E-2</v>
      </c>
      <c r="J2115">
        <v>658.89059999999995</v>
      </c>
      <c r="K2115">
        <v>122883.1</v>
      </c>
      <c r="L2115">
        <v>14580946.029999999</v>
      </c>
      <c r="M2115">
        <v>67</v>
      </c>
      <c r="N2115">
        <v>64.569999999999993</v>
      </c>
      <c r="O2115" s="8">
        <v>-0.78200000000000003</v>
      </c>
      <c r="P2115" s="8">
        <v>1.3139000000000001</v>
      </c>
      <c r="Q2115" t="s">
        <v>610</v>
      </c>
      <c r="S2115" s="2">
        <v>44007</v>
      </c>
      <c r="T2115" t="s">
        <v>983</v>
      </c>
      <c r="U2115">
        <v>186.5</v>
      </c>
      <c r="V2115">
        <v>196.9</v>
      </c>
      <c r="W2115">
        <f t="shared" si="365"/>
        <v>24047962.117794007</v>
      </c>
      <c r="X2115">
        <f t="shared" si="367"/>
        <v>60119.905294485019</v>
      </c>
      <c r="Y2115">
        <f t="shared" si="368"/>
        <v>325</v>
      </c>
      <c r="Z2115">
        <f t="shared" si="369"/>
        <v>2133.9500000000007</v>
      </c>
      <c r="AA2115" t="str">
        <f t="shared" ref="AA2115:AA2178" si="370">IF(S2115&lt;&gt;S2116,W2115+SUMIF($S$3:$S$3590,S2115,$Z$3:$Z$3590),"")</f>
        <v/>
      </c>
      <c r="AB2115" s="9" t="str">
        <f>IFERROR(AA2115/MAX($A$3:AA2115)-1,"")</f>
        <v/>
      </c>
      <c r="AG2115" s="2">
        <f t="shared" si="366"/>
        <v>44635</v>
      </c>
      <c r="AH2115">
        <v>29422380.19274332</v>
      </c>
      <c r="AI2115" s="9">
        <f>AH2115/MAX($AH$2:AH2115)-1</f>
        <v>-2.3794617671456741E-2</v>
      </c>
      <c r="AJ2115" s="29">
        <f t="shared" ref="AJ2115:AJ2178" si="371">IF(AG2115=$AP$3,1,IF(AJ2114=1,1,""))</f>
        <v>1</v>
      </c>
      <c r="AK2115" s="29">
        <f t="shared" ref="AK2115:AK2178" si="372">IF(AG2115=$AP$4,1,IF(AK2116=1,1,""))</f>
        <v>1</v>
      </c>
      <c r="AL2115" s="30">
        <f t="shared" si="364"/>
        <v>2</v>
      </c>
      <c r="AM2115" s="30">
        <f t="shared" ref="AM2115:AM2178" si="373">IF(AND(AK2115=1,AK2116&lt;&gt;1),ROW(),IF(AND(AK2115="",AK2116=""),"",AM2116))</f>
        <v>2369</v>
      </c>
      <c r="AN2115" s="31">
        <f t="shared" ref="AN2115:AN2178" ca="1" si="374">IF(AM2115="","",IF(AJ2115=1,AH2115/MAX(INDIRECT("AH"&amp;AL2115&amp;":"&amp;"AJ"&amp;ROW(AN2115)))-1,""))</f>
        <v>-2.3794617671456741E-2</v>
      </c>
      <c r="AV2115" t="s">
        <v>983</v>
      </c>
      <c r="AW2115" t="s">
        <v>31</v>
      </c>
      <c r="AX2115" s="7">
        <v>44007.40625</v>
      </c>
      <c r="AY2115">
        <v>186.5</v>
      </c>
      <c r="AZ2115" s="7">
        <v>44007.635416666664</v>
      </c>
      <c r="BA2115">
        <v>196.9</v>
      </c>
      <c r="BB2115" s="8">
        <v>5.5800000000000002E-2</v>
      </c>
      <c r="BC2115">
        <v>4326.28</v>
      </c>
      <c r="BD2115" s="8">
        <v>3.5200000000000002E-2</v>
      </c>
      <c r="BE2115">
        <v>658.89059999999995</v>
      </c>
      <c r="BF2115">
        <v>122883.1</v>
      </c>
      <c r="BG2115">
        <v>14580946.029999999</v>
      </c>
      <c r="BH2115">
        <v>67</v>
      </c>
      <c r="BI2115">
        <v>64.569999999999993</v>
      </c>
      <c r="BJ2115" s="8">
        <v>-0.78200000000000003</v>
      </c>
      <c r="BK2115" s="8">
        <v>1.3139000000000001</v>
      </c>
      <c r="BL2115" t="s">
        <v>610</v>
      </c>
    </row>
    <row r="2116" spans="1:64" x14ac:dyDescent="0.45">
      <c r="A2116" t="s">
        <v>988</v>
      </c>
      <c r="B2116" t="s">
        <v>31</v>
      </c>
      <c r="C2116" s="7">
        <v>44007.4375</v>
      </c>
      <c r="D2116">
        <v>167.55</v>
      </c>
      <c r="E2116" s="7">
        <v>44007.635416666664</v>
      </c>
      <c r="F2116">
        <v>3.8</v>
      </c>
      <c r="G2116" s="8">
        <v>-0.97729999999999995</v>
      </c>
      <c r="H2116">
        <v>-121503.67</v>
      </c>
      <c r="I2116" s="8">
        <v>-0.98750000000000004</v>
      </c>
      <c r="J2116">
        <v>734.32309999999995</v>
      </c>
      <c r="K2116">
        <v>123035.84</v>
      </c>
      <c r="L2116">
        <v>14459442.359999999</v>
      </c>
      <c r="M2116">
        <v>58</v>
      </c>
      <c r="N2116">
        <v>-2094.89</v>
      </c>
      <c r="O2116" s="8">
        <v>-0.97729999999999995</v>
      </c>
      <c r="P2116" s="8">
        <v>0.51270000000000004</v>
      </c>
      <c r="Q2116" t="s">
        <v>610</v>
      </c>
      <c r="S2116" s="2">
        <v>44007</v>
      </c>
      <c r="T2116" t="s">
        <v>988</v>
      </c>
      <c r="U2116">
        <v>167.55</v>
      </c>
      <c r="V2116">
        <v>3.8</v>
      </c>
      <c r="W2116">
        <f t="shared" si="365"/>
        <v>24047962.117794007</v>
      </c>
      <c r="X2116">
        <f t="shared" si="367"/>
        <v>60119.905294485019</v>
      </c>
      <c r="Y2116">
        <f t="shared" si="368"/>
        <v>350</v>
      </c>
      <c r="Z2116">
        <f t="shared" si="369"/>
        <v>-57912.225000000006</v>
      </c>
      <c r="AA2116" t="str">
        <f t="shared" si="370"/>
        <v/>
      </c>
      <c r="AB2116" s="9" t="str">
        <f>IFERROR(AA2116/MAX($A$3:AA2116)-1,"")</f>
        <v/>
      </c>
      <c r="AG2116" s="2">
        <f t="shared" si="366"/>
        <v>44636</v>
      </c>
      <c r="AH2116">
        <v>29483606.217743319</v>
      </c>
      <c r="AI2116" s="9">
        <f>AH2116/MAX($AH$2:AH2116)-1</f>
        <v>-2.1763198909547032E-2</v>
      </c>
      <c r="AJ2116" s="29">
        <f t="shared" si="371"/>
        <v>1</v>
      </c>
      <c r="AK2116" s="29">
        <f t="shared" si="372"/>
        <v>1</v>
      </c>
      <c r="AL2116" s="30">
        <f t="shared" ref="AL2116:AL2179" si="375">IF(AND(AJ2116=1,AJ2115&lt;&gt;1),ROW(),IF(AND(AJ2116="",AJ2115=""),"",AL2115))</f>
        <v>2</v>
      </c>
      <c r="AM2116" s="30">
        <f t="shared" si="373"/>
        <v>2369</v>
      </c>
      <c r="AN2116" s="31">
        <f t="shared" ca="1" si="374"/>
        <v>-2.1763198909547032E-2</v>
      </c>
      <c r="AV2116" t="s">
        <v>988</v>
      </c>
      <c r="AW2116" t="s">
        <v>31</v>
      </c>
      <c r="AX2116" s="7">
        <v>44007.4375</v>
      </c>
      <c r="AY2116">
        <v>167.55</v>
      </c>
      <c r="AZ2116" s="7">
        <v>44007.635416666664</v>
      </c>
      <c r="BA2116">
        <v>3.8</v>
      </c>
      <c r="BB2116" s="8">
        <v>-0.97729999999999995</v>
      </c>
      <c r="BC2116">
        <v>-121503.67</v>
      </c>
      <c r="BD2116" s="8">
        <v>-0.98750000000000004</v>
      </c>
      <c r="BE2116">
        <v>734.32309999999995</v>
      </c>
      <c r="BF2116">
        <v>123035.84</v>
      </c>
      <c r="BG2116">
        <v>14459442.359999999</v>
      </c>
      <c r="BH2116">
        <v>58</v>
      </c>
      <c r="BI2116">
        <v>-2094.89</v>
      </c>
      <c r="BJ2116" s="8">
        <v>-0.97729999999999995</v>
      </c>
      <c r="BK2116" s="8">
        <v>0.51270000000000004</v>
      </c>
      <c r="BL2116" t="s">
        <v>610</v>
      </c>
    </row>
    <row r="2117" spans="1:64" x14ac:dyDescent="0.45">
      <c r="A2117" t="s">
        <v>1202</v>
      </c>
      <c r="B2117" t="s">
        <v>31</v>
      </c>
      <c r="C2117" s="7">
        <v>44007.440972222219</v>
      </c>
      <c r="D2117">
        <v>595.4</v>
      </c>
      <c r="E2117" s="7">
        <v>44008.388888888891</v>
      </c>
      <c r="F2117">
        <v>627.29999999999995</v>
      </c>
      <c r="G2117" s="8">
        <v>5.3600000000000002E-2</v>
      </c>
      <c r="H2117">
        <v>3878.9</v>
      </c>
      <c r="I2117" s="8">
        <v>3.3000000000000002E-2</v>
      </c>
      <c r="J2117">
        <v>197.16890000000001</v>
      </c>
      <c r="K2117">
        <v>117394.35</v>
      </c>
      <c r="L2117">
        <v>13482748.300000001</v>
      </c>
      <c r="M2117">
        <v>63</v>
      </c>
      <c r="N2117">
        <v>61.57</v>
      </c>
      <c r="O2117" s="8">
        <v>-0.35770000000000002</v>
      </c>
      <c r="P2117" s="8">
        <v>0.27379999999999999</v>
      </c>
      <c r="Q2117" t="s">
        <v>610</v>
      </c>
      <c r="S2117" s="2">
        <v>44007</v>
      </c>
      <c r="T2117" t="s">
        <v>1202</v>
      </c>
      <c r="U2117">
        <v>595.4</v>
      </c>
      <c r="V2117">
        <v>627.29999999999995</v>
      </c>
      <c r="W2117">
        <f t="shared" si="365"/>
        <v>24047962.117794007</v>
      </c>
      <c r="X2117">
        <f t="shared" si="367"/>
        <v>60119.905294485019</v>
      </c>
      <c r="Y2117">
        <f t="shared" si="368"/>
        <v>100</v>
      </c>
      <c r="Z2117">
        <f t="shared" si="369"/>
        <v>1967.3000000000002</v>
      </c>
      <c r="AA2117" t="str">
        <f t="shared" si="370"/>
        <v/>
      </c>
      <c r="AB2117" s="9" t="str">
        <f>IFERROR(AA2117/MAX($A$3:AA2117)-1,"")</f>
        <v/>
      </c>
      <c r="AG2117" s="2">
        <f t="shared" si="366"/>
        <v>44637</v>
      </c>
      <c r="AH2117">
        <v>29483606.217743319</v>
      </c>
      <c r="AI2117" s="9">
        <f>AH2117/MAX($AH$2:AH2117)-1</f>
        <v>-2.1763198909547032E-2</v>
      </c>
      <c r="AJ2117" s="29">
        <f t="shared" si="371"/>
        <v>1</v>
      </c>
      <c r="AK2117" s="29">
        <f t="shared" si="372"/>
        <v>1</v>
      </c>
      <c r="AL2117" s="30">
        <f t="shared" si="375"/>
        <v>2</v>
      </c>
      <c r="AM2117" s="30">
        <f t="shared" si="373"/>
        <v>2369</v>
      </c>
      <c r="AN2117" s="31">
        <f t="shared" ca="1" si="374"/>
        <v>-2.1763198909547032E-2</v>
      </c>
      <c r="AV2117" t="s">
        <v>1202</v>
      </c>
      <c r="AW2117" t="s">
        <v>31</v>
      </c>
      <c r="AX2117" s="7">
        <v>44007.440972222219</v>
      </c>
      <c r="AY2117">
        <v>595.4</v>
      </c>
      <c r="AZ2117" s="7">
        <v>44008.388888888891</v>
      </c>
      <c r="BA2117">
        <v>627.29999999999995</v>
      </c>
      <c r="BB2117" s="8">
        <v>5.3600000000000002E-2</v>
      </c>
      <c r="BC2117">
        <v>3878.9</v>
      </c>
      <c r="BD2117" s="8">
        <v>3.3000000000000002E-2</v>
      </c>
      <c r="BE2117">
        <v>197.16890000000001</v>
      </c>
      <c r="BF2117">
        <v>117394.35</v>
      </c>
      <c r="BG2117">
        <v>13482748.300000001</v>
      </c>
      <c r="BH2117">
        <v>63</v>
      </c>
      <c r="BI2117">
        <v>61.57</v>
      </c>
      <c r="BJ2117" s="8">
        <v>-0.35770000000000002</v>
      </c>
      <c r="BK2117" s="8">
        <v>0.27379999999999999</v>
      </c>
      <c r="BL2117" t="s">
        <v>610</v>
      </c>
    </row>
    <row r="2118" spans="1:64" x14ac:dyDescent="0.45">
      <c r="A2118" t="s">
        <v>1203</v>
      </c>
      <c r="B2118" t="s">
        <v>31</v>
      </c>
      <c r="C2118" s="7">
        <v>44007.458333333336</v>
      </c>
      <c r="D2118">
        <v>558.54999999999995</v>
      </c>
      <c r="E2118" s="7">
        <v>44008.388888888891</v>
      </c>
      <c r="F2118">
        <v>574.25</v>
      </c>
      <c r="G2118" s="8">
        <v>2.81E-2</v>
      </c>
      <c r="H2118">
        <v>918.65</v>
      </c>
      <c r="I2118" s="8">
        <v>7.7999999999999996E-3</v>
      </c>
      <c r="J2118">
        <v>210.12020000000001</v>
      </c>
      <c r="K2118">
        <v>117362.65</v>
      </c>
      <c r="L2118">
        <v>13483666.939999999</v>
      </c>
      <c r="M2118">
        <v>58</v>
      </c>
      <c r="N2118">
        <v>15.84</v>
      </c>
      <c r="O2118" s="8">
        <v>-0.37690000000000001</v>
      </c>
      <c r="P2118" s="8">
        <v>0.251</v>
      </c>
      <c r="Q2118" t="s">
        <v>610</v>
      </c>
      <c r="S2118" s="2">
        <v>44007</v>
      </c>
      <c r="T2118" t="s">
        <v>1203</v>
      </c>
      <c r="U2118">
        <v>558.54999999999995</v>
      </c>
      <c r="V2118">
        <v>574.25</v>
      </c>
      <c r="W2118">
        <f t="shared" ref="W2118:W2181" si="376">IF(S2118&lt;&gt;S2117,AA2117,W2117)</f>
        <v>24047962.117794007</v>
      </c>
      <c r="X2118">
        <f t="shared" si="367"/>
        <v>60119.905294485019</v>
      </c>
      <c r="Y2118">
        <f t="shared" si="368"/>
        <v>100</v>
      </c>
      <c r="Z2118">
        <f t="shared" si="369"/>
        <v>437.20000000000709</v>
      </c>
      <c r="AA2118">
        <f t="shared" si="370"/>
        <v>23994588.342794009</v>
      </c>
      <c r="AB2118" s="9">
        <f>IFERROR(AA2118/MAX($A$3:AA2118)-1,"")</f>
        <v>-2.2194718512345002E-3</v>
      </c>
      <c r="AG2118" s="2">
        <f t="shared" si="366"/>
        <v>44638</v>
      </c>
      <c r="AH2118">
        <v>29483606.217743319</v>
      </c>
      <c r="AI2118" s="9">
        <f>AH2118/MAX($AH$2:AH2118)-1</f>
        <v>-2.1763198909547032E-2</v>
      </c>
      <c r="AJ2118" s="29">
        <f t="shared" si="371"/>
        <v>1</v>
      </c>
      <c r="AK2118" s="29">
        <f t="shared" si="372"/>
        <v>1</v>
      </c>
      <c r="AL2118" s="30">
        <f t="shared" si="375"/>
        <v>2</v>
      </c>
      <c r="AM2118" s="30">
        <f t="shared" si="373"/>
        <v>2369</v>
      </c>
      <c r="AN2118" s="31">
        <f t="shared" ca="1" si="374"/>
        <v>-2.1763198909547032E-2</v>
      </c>
      <c r="AV2118" t="s">
        <v>1203</v>
      </c>
      <c r="AW2118" t="s">
        <v>31</v>
      </c>
      <c r="AX2118" s="7">
        <v>44007.458333333336</v>
      </c>
      <c r="AY2118">
        <v>558.54999999999995</v>
      </c>
      <c r="AZ2118" s="7">
        <v>44008.388888888891</v>
      </c>
      <c r="BA2118">
        <v>574.25</v>
      </c>
      <c r="BB2118" s="8">
        <v>2.81E-2</v>
      </c>
      <c r="BC2118">
        <v>918.65</v>
      </c>
      <c r="BD2118" s="8">
        <v>7.7999999999999996E-3</v>
      </c>
      <c r="BE2118">
        <v>210.12020000000001</v>
      </c>
      <c r="BF2118">
        <v>117362.65</v>
      </c>
      <c r="BG2118">
        <v>13483666.939999999</v>
      </c>
      <c r="BH2118">
        <v>58</v>
      </c>
      <c r="BI2118">
        <v>15.84</v>
      </c>
      <c r="BJ2118" s="8">
        <v>-0.37690000000000001</v>
      </c>
      <c r="BK2118" s="8">
        <v>0.251</v>
      </c>
      <c r="BL2118" t="s">
        <v>610</v>
      </c>
    </row>
    <row r="2119" spans="1:64" x14ac:dyDescent="0.45">
      <c r="A2119" t="s">
        <v>1199</v>
      </c>
      <c r="B2119" t="s">
        <v>31</v>
      </c>
      <c r="C2119" s="7">
        <v>44011.395833333336</v>
      </c>
      <c r="D2119">
        <v>532.15</v>
      </c>
      <c r="E2119" s="7">
        <v>44012.385416666664</v>
      </c>
      <c r="F2119">
        <v>253.55</v>
      </c>
      <c r="G2119" s="8">
        <v>-0.52349999999999997</v>
      </c>
      <c r="H2119">
        <v>-65832.740000000005</v>
      </c>
      <c r="I2119" s="8">
        <v>-0.5383</v>
      </c>
      <c r="J2119">
        <v>229.81720000000001</v>
      </c>
      <c r="K2119">
        <v>122297.21</v>
      </c>
      <c r="L2119">
        <v>14393609.619999999</v>
      </c>
      <c r="M2119">
        <v>75</v>
      </c>
      <c r="N2119">
        <v>-877.77</v>
      </c>
      <c r="O2119" s="8">
        <v>-0.52349999999999997</v>
      </c>
      <c r="P2119" s="8">
        <v>0.13980000000000001</v>
      </c>
      <c r="Q2119" t="s">
        <v>610</v>
      </c>
      <c r="S2119" s="2">
        <v>44011</v>
      </c>
      <c r="T2119" t="s">
        <v>1199</v>
      </c>
      <c r="U2119">
        <v>532.15</v>
      </c>
      <c r="V2119">
        <v>253.55</v>
      </c>
      <c r="W2119">
        <f t="shared" si="376"/>
        <v>23994588.342794009</v>
      </c>
      <c r="X2119">
        <f t="shared" si="367"/>
        <v>59986.470856985019</v>
      </c>
      <c r="Y2119">
        <f t="shared" si="368"/>
        <v>125</v>
      </c>
      <c r="Z2119">
        <f t="shared" si="369"/>
        <v>-35807.125</v>
      </c>
      <c r="AA2119">
        <f t="shared" si="370"/>
        <v>23958781.217794009</v>
      </c>
      <c r="AB2119" s="9">
        <f>IFERROR(AA2119/MAX($A$3:AA2119)-1,"")</f>
        <v>-3.7084597673251452E-3</v>
      </c>
      <c r="AG2119" s="2">
        <f t="shared" si="366"/>
        <v>44639</v>
      </c>
      <c r="AH2119">
        <v>29483606.217743319</v>
      </c>
      <c r="AI2119" s="9">
        <f>AH2119/MAX($AH$2:AH2119)-1</f>
        <v>-2.1763198909547032E-2</v>
      </c>
      <c r="AJ2119" s="29">
        <f t="shared" si="371"/>
        <v>1</v>
      </c>
      <c r="AK2119" s="29">
        <f t="shared" si="372"/>
        <v>1</v>
      </c>
      <c r="AL2119" s="30">
        <f t="shared" si="375"/>
        <v>2</v>
      </c>
      <c r="AM2119" s="30">
        <f t="shared" si="373"/>
        <v>2369</v>
      </c>
      <c r="AN2119" s="31">
        <f t="shared" ca="1" si="374"/>
        <v>-2.1763198909547032E-2</v>
      </c>
      <c r="AV2119" t="s">
        <v>1199</v>
      </c>
      <c r="AW2119" t="s">
        <v>31</v>
      </c>
      <c r="AX2119" s="7">
        <v>44011.395833333336</v>
      </c>
      <c r="AY2119">
        <v>532.15</v>
      </c>
      <c r="AZ2119" s="7">
        <v>44012.385416666664</v>
      </c>
      <c r="BA2119">
        <v>253.55</v>
      </c>
      <c r="BB2119" s="8">
        <v>-0.52349999999999997</v>
      </c>
      <c r="BC2119">
        <v>-65832.740000000005</v>
      </c>
      <c r="BD2119" s="8">
        <v>-0.5383</v>
      </c>
      <c r="BE2119">
        <v>229.81720000000001</v>
      </c>
      <c r="BF2119">
        <v>122297.21</v>
      </c>
      <c r="BG2119">
        <v>14393609.619999999</v>
      </c>
      <c r="BH2119">
        <v>75</v>
      </c>
      <c r="BI2119">
        <v>-877.77</v>
      </c>
      <c r="BJ2119" s="8">
        <v>-0.52349999999999997</v>
      </c>
      <c r="BK2119" s="8">
        <v>0.13980000000000001</v>
      </c>
      <c r="BL2119" t="s">
        <v>610</v>
      </c>
    </row>
    <row r="2120" spans="1:64" x14ac:dyDescent="0.45">
      <c r="A2120" t="s">
        <v>1198</v>
      </c>
      <c r="B2120" t="s">
        <v>31</v>
      </c>
      <c r="C2120" s="7">
        <v>44012.600694444445</v>
      </c>
      <c r="D2120">
        <v>448.15</v>
      </c>
      <c r="E2120" s="7">
        <v>44013.388888888891</v>
      </c>
      <c r="F2120">
        <v>335</v>
      </c>
      <c r="G2120" s="8">
        <v>-0.2525</v>
      </c>
      <c r="H2120">
        <v>-31697.97</v>
      </c>
      <c r="I2120" s="8">
        <v>-0.27</v>
      </c>
      <c r="J2120">
        <v>262.0068</v>
      </c>
      <c r="K2120">
        <v>117418.34</v>
      </c>
      <c r="L2120">
        <v>13451968.970000001</v>
      </c>
      <c r="M2120">
        <v>17</v>
      </c>
      <c r="N2120">
        <v>-1864.59</v>
      </c>
      <c r="O2120" s="8">
        <v>-0.46210000000000001</v>
      </c>
      <c r="P2120" s="8">
        <v>6.4399999999999999E-2</v>
      </c>
      <c r="Q2120" t="s">
        <v>610</v>
      </c>
      <c r="S2120" s="2">
        <v>44012</v>
      </c>
      <c r="T2120" t="s">
        <v>1198</v>
      </c>
      <c r="U2120">
        <v>448.15</v>
      </c>
      <c r="V2120">
        <v>335</v>
      </c>
      <c r="W2120">
        <f t="shared" si="376"/>
        <v>23958781.217794009</v>
      </c>
      <c r="X2120">
        <f t="shared" si="367"/>
        <v>59896.953044485024</v>
      </c>
      <c r="Y2120">
        <f t="shared" si="368"/>
        <v>125</v>
      </c>
      <c r="Z2120">
        <f t="shared" si="369"/>
        <v>-15122.687499999998</v>
      </c>
      <c r="AA2120" t="str">
        <f t="shared" si="370"/>
        <v/>
      </c>
      <c r="AB2120" s="9" t="str">
        <f>IFERROR(AA2120/MAX($A$3:AA2120)-1,"")</f>
        <v/>
      </c>
      <c r="AG2120" s="2">
        <f t="shared" ref="AG2120:AG2183" si="377">AG2119+1</f>
        <v>44640</v>
      </c>
      <c r="AH2120">
        <v>29483606.217743319</v>
      </c>
      <c r="AI2120" s="9">
        <f>AH2120/MAX($AH$2:AH2120)-1</f>
        <v>-2.1763198909547032E-2</v>
      </c>
      <c r="AJ2120" s="29">
        <f t="shared" si="371"/>
        <v>1</v>
      </c>
      <c r="AK2120" s="29">
        <f t="shared" si="372"/>
        <v>1</v>
      </c>
      <c r="AL2120" s="30">
        <f t="shared" si="375"/>
        <v>2</v>
      </c>
      <c r="AM2120" s="30">
        <f t="shared" si="373"/>
        <v>2369</v>
      </c>
      <c r="AN2120" s="31">
        <f t="shared" ca="1" si="374"/>
        <v>-2.1763198909547032E-2</v>
      </c>
      <c r="AV2120" t="s">
        <v>1198</v>
      </c>
      <c r="AW2120" t="s">
        <v>31</v>
      </c>
      <c r="AX2120" s="7">
        <v>44012.600694444445</v>
      </c>
      <c r="AY2120">
        <v>448.15</v>
      </c>
      <c r="AZ2120" s="7">
        <v>44013.388888888891</v>
      </c>
      <c r="BA2120">
        <v>335</v>
      </c>
      <c r="BB2120" s="8">
        <v>-0.2525</v>
      </c>
      <c r="BC2120">
        <v>-31697.97</v>
      </c>
      <c r="BD2120" s="8">
        <v>-0.27</v>
      </c>
      <c r="BE2120">
        <v>262.0068</v>
      </c>
      <c r="BF2120">
        <v>117418.34</v>
      </c>
      <c r="BG2120">
        <v>13451968.970000001</v>
      </c>
      <c r="BH2120">
        <v>17</v>
      </c>
      <c r="BI2120">
        <v>-1864.59</v>
      </c>
      <c r="BJ2120" s="8">
        <v>-0.46210000000000001</v>
      </c>
      <c r="BK2120" s="8">
        <v>6.4399999999999999E-2</v>
      </c>
      <c r="BL2120" t="s">
        <v>610</v>
      </c>
    </row>
    <row r="2121" spans="1:64" x14ac:dyDescent="0.45">
      <c r="A2121" t="s">
        <v>1199</v>
      </c>
      <c r="B2121" t="s">
        <v>31</v>
      </c>
      <c r="C2121" s="7">
        <v>44012.604166666664</v>
      </c>
      <c r="D2121">
        <v>409.2</v>
      </c>
      <c r="E2121" s="7">
        <v>44013.388888888891</v>
      </c>
      <c r="F2121">
        <v>287</v>
      </c>
      <c r="G2121" s="8">
        <v>-0.29859999999999998</v>
      </c>
      <c r="H2121">
        <v>-37058.82</v>
      </c>
      <c r="I2121" s="8">
        <v>-0.31559999999999999</v>
      </c>
      <c r="J2121">
        <v>286.91739999999999</v>
      </c>
      <c r="K2121">
        <v>117406.6</v>
      </c>
      <c r="L2121">
        <v>13414910.15</v>
      </c>
      <c r="M2121">
        <v>16</v>
      </c>
      <c r="N2121">
        <v>-2316.1799999999998</v>
      </c>
      <c r="O2121" s="8">
        <v>-0.38890000000000002</v>
      </c>
      <c r="P2121" s="8">
        <v>2.64E-2</v>
      </c>
      <c r="Q2121" t="s">
        <v>610</v>
      </c>
      <c r="S2121" s="2">
        <v>44012</v>
      </c>
      <c r="T2121" t="s">
        <v>1199</v>
      </c>
      <c r="U2121">
        <v>409.2</v>
      </c>
      <c r="V2121">
        <v>287</v>
      </c>
      <c r="W2121">
        <f t="shared" si="376"/>
        <v>23958781.217794009</v>
      </c>
      <c r="X2121">
        <f t="shared" si="367"/>
        <v>59896.953044485024</v>
      </c>
      <c r="Y2121">
        <f t="shared" si="368"/>
        <v>150</v>
      </c>
      <c r="Z2121">
        <f t="shared" si="369"/>
        <v>-19374.299999999996</v>
      </c>
      <c r="AA2121" t="str">
        <f t="shared" si="370"/>
        <v/>
      </c>
      <c r="AB2121" s="9" t="str">
        <f>IFERROR(AA2121/MAX($A$3:AA2121)-1,"")</f>
        <v/>
      </c>
      <c r="AG2121" s="2">
        <f t="shared" si="377"/>
        <v>44641</v>
      </c>
      <c r="AH2121">
        <v>29485904.892743319</v>
      </c>
      <c r="AI2121" s="9">
        <f>AH2121/MAX($AH$2:AH2121)-1</f>
        <v>-2.1686931153759526E-2</v>
      </c>
      <c r="AJ2121" s="29">
        <f t="shared" si="371"/>
        <v>1</v>
      </c>
      <c r="AK2121" s="29">
        <f t="shared" si="372"/>
        <v>1</v>
      </c>
      <c r="AL2121" s="30">
        <f t="shared" si="375"/>
        <v>2</v>
      </c>
      <c r="AM2121" s="30">
        <f t="shared" si="373"/>
        <v>2369</v>
      </c>
      <c r="AN2121" s="31">
        <f t="shared" ca="1" si="374"/>
        <v>-2.1686931153759526E-2</v>
      </c>
      <c r="AV2121" t="s">
        <v>1199</v>
      </c>
      <c r="AW2121" t="s">
        <v>31</v>
      </c>
      <c r="AX2121" s="7">
        <v>44012.604166666664</v>
      </c>
      <c r="AY2121">
        <v>409.2</v>
      </c>
      <c r="AZ2121" s="7">
        <v>44013.388888888891</v>
      </c>
      <c r="BA2121">
        <v>287</v>
      </c>
      <c r="BB2121" s="8">
        <v>-0.29859999999999998</v>
      </c>
      <c r="BC2121">
        <v>-37058.82</v>
      </c>
      <c r="BD2121" s="8">
        <v>-0.31559999999999999</v>
      </c>
      <c r="BE2121">
        <v>286.91739999999999</v>
      </c>
      <c r="BF2121">
        <v>117406.6</v>
      </c>
      <c r="BG2121">
        <v>13414910.15</v>
      </c>
      <c r="BH2121">
        <v>16</v>
      </c>
      <c r="BI2121">
        <v>-2316.1799999999998</v>
      </c>
      <c r="BJ2121" s="8">
        <v>-0.38890000000000002</v>
      </c>
      <c r="BK2121" s="8">
        <v>2.64E-2</v>
      </c>
      <c r="BL2121" t="s">
        <v>610</v>
      </c>
    </row>
    <row r="2122" spans="1:64" x14ac:dyDescent="0.45">
      <c r="A2122" t="s">
        <v>1199</v>
      </c>
      <c r="B2122" t="s">
        <v>31</v>
      </c>
      <c r="C2122" s="7">
        <v>44012.604166666664</v>
      </c>
      <c r="D2122">
        <v>409.2</v>
      </c>
      <c r="E2122" s="7">
        <v>44013.385416666664</v>
      </c>
      <c r="F2122">
        <v>272.10000000000002</v>
      </c>
      <c r="G2122" s="8">
        <v>-0.33500000000000002</v>
      </c>
      <c r="H2122">
        <v>-42895.38</v>
      </c>
      <c r="I2122" s="8">
        <v>-0.35170000000000001</v>
      </c>
      <c r="J2122">
        <v>298.06459999999998</v>
      </c>
      <c r="K2122">
        <v>121968.05</v>
      </c>
      <c r="L2122">
        <v>14350714.25</v>
      </c>
      <c r="M2122">
        <v>15</v>
      </c>
      <c r="N2122">
        <v>-2859.69</v>
      </c>
      <c r="O2122" s="8">
        <v>-0.33539999999999998</v>
      </c>
      <c r="P2122" s="8">
        <v>2.64E-2</v>
      </c>
      <c r="Q2122" t="s">
        <v>610</v>
      </c>
      <c r="S2122" s="2">
        <v>44012</v>
      </c>
      <c r="T2122" t="s">
        <v>1199</v>
      </c>
      <c r="U2122">
        <v>409.2</v>
      </c>
      <c r="V2122">
        <v>272.10000000000002</v>
      </c>
      <c r="W2122">
        <f t="shared" si="376"/>
        <v>23958781.217794009</v>
      </c>
      <c r="X2122">
        <f t="shared" si="367"/>
        <v>59896.953044485024</v>
      </c>
      <c r="Y2122">
        <f t="shared" si="368"/>
        <v>150</v>
      </c>
      <c r="Z2122">
        <f t="shared" si="369"/>
        <v>-21586.949999999993</v>
      </c>
      <c r="AA2122">
        <f t="shared" si="370"/>
        <v>23902697.280294009</v>
      </c>
      <c r="AB2122" s="9">
        <f>IFERROR(AA2122/MAX($A$3:AA2122)-1,"")</f>
        <v>-6.0406298375075274E-3</v>
      </c>
      <c r="AG2122" s="2">
        <f t="shared" si="377"/>
        <v>44642</v>
      </c>
      <c r="AH2122">
        <v>29390248.605243318</v>
      </c>
      <c r="AI2122" s="9">
        <f>AH2122/MAX($AH$2:AH2122)-1</f>
        <v>-2.4860711864203244E-2</v>
      </c>
      <c r="AJ2122" s="29">
        <f t="shared" si="371"/>
        <v>1</v>
      </c>
      <c r="AK2122" s="29">
        <f t="shared" si="372"/>
        <v>1</v>
      </c>
      <c r="AL2122" s="30">
        <f t="shared" si="375"/>
        <v>2</v>
      </c>
      <c r="AM2122" s="30">
        <f t="shared" si="373"/>
        <v>2369</v>
      </c>
      <c r="AN2122" s="31">
        <f t="shared" ca="1" si="374"/>
        <v>-2.4860711864203244E-2</v>
      </c>
      <c r="AV2122" t="s">
        <v>1199</v>
      </c>
      <c r="AW2122" t="s">
        <v>31</v>
      </c>
      <c r="AX2122" s="7">
        <v>44012.604166666664</v>
      </c>
      <c r="AY2122">
        <v>409.2</v>
      </c>
      <c r="AZ2122" s="7">
        <v>44013.385416666664</v>
      </c>
      <c r="BA2122">
        <v>272.10000000000002</v>
      </c>
      <c r="BB2122" s="8">
        <v>-0.33500000000000002</v>
      </c>
      <c r="BC2122">
        <v>-42895.38</v>
      </c>
      <c r="BD2122" s="8">
        <v>-0.35170000000000001</v>
      </c>
      <c r="BE2122">
        <v>298.06459999999998</v>
      </c>
      <c r="BF2122">
        <v>121968.05</v>
      </c>
      <c r="BG2122">
        <v>14350714.25</v>
      </c>
      <c r="BH2122">
        <v>15</v>
      </c>
      <c r="BI2122">
        <v>-2859.69</v>
      </c>
      <c r="BJ2122" s="8">
        <v>-0.33539999999999998</v>
      </c>
      <c r="BK2122" s="8">
        <v>2.64E-2</v>
      </c>
      <c r="BL2122" t="s">
        <v>610</v>
      </c>
    </row>
    <row r="2123" spans="1:64" x14ac:dyDescent="0.45">
      <c r="A2123" t="s">
        <v>988</v>
      </c>
      <c r="B2123" t="s">
        <v>31</v>
      </c>
      <c r="C2123" s="7">
        <v>44013.395833333336</v>
      </c>
      <c r="D2123">
        <v>286.95</v>
      </c>
      <c r="E2123" s="7">
        <v>44014.385416666664</v>
      </c>
      <c r="F2123">
        <v>732.75</v>
      </c>
      <c r="G2123" s="8">
        <v>1.5536000000000001</v>
      </c>
      <c r="H2123">
        <v>184827.38</v>
      </c>
      <c r="I2123" s="8">
        <v>1.518</v>
      </c>
      <c r="J2123">
        <v>424.30239999999998</v>
      </c>
      <c r="K2123">
        <v>121753.57</v>
      </c>
      <c r="L2123">
        <v>14535541.630000001</v>
      </c>
      <c r="M2123">
        <v>75</v>
      </c>
      <c r="N2123">
        <v>2464.37</v>
      </c>
      <c r="O2123" s="8">
        <v>-7.51E-2</v>
      </c>
      <c r="P2123" s="8">
        <v>1.5536000000000001</v>
      </c>
      <c r="Q2123" t="s">
        <v>610</v>
      </c>
      <c r="S2123" s="2">
        <v>44013</v>
      </c>
      <c r="T2123" t="s">
        <v>988</v>
      </c>
      <c r="U2123">
        <v>286.95</v>
      </c>
      <c r="V2123">
        <v>732.75</v>
      </c>
      <c r="W2123">
        <f t="shared" si="376"/>
        <v>23902697.280294009</v>
      </c>
      <c r="X2123">
        <f t="shared" si="367"/>
        <v>59756.743200735022</v>
      </c>
      <c r="Y2123">
        <f t="shared" si="368"/>
        <v>200</v>
      </c>
      <c r="Z2123">
        <f t="shared" si="369"/>
        <v>87120.6</v>
      </c>
      <c r="AA2123" t="str">
        <f t="shared" si="370"/>
        <v/>
      </c>
      <c r="AB2123" s="9" t="str">
        <f>IFERROR(AA2123/MAX($A$3:AA2123)-1,"")</f>
        <v/>
      </c>
      <c r="AG2123" s="2">
        <f t="shared" si="377"/>
        <v>44643</v>
      </c>
      <c r="AH2123">
        <v>29726889.305243317</v>
      </c>
      <c r="AI2123" s="9">
        <f>AH2123/MAX($AH$2:AH2123)-1</f>
        <v>-1.3691307448312373E-2</v>
      </c>
      <c r="AJ2123" s="29">
        <f t="shared" si="371"/>
        <v>1</v>
      </c>
      <c r="AK2123" s="29">
        <f t="shared" si="372"/>
        <v>1</v>
      </c>
      <c r="AL2123" s="30">
        <f t="shared" si="375"/>
        <v>2</v>
      </c>
      <c r="AM2123" s="30">
        <f t="shared" si="373"/>
        <v>2369</v>
      </c>
      <c r="AN2123" s="31">
        <f t="shared" ca="1" si="374"/>
        <v>-1.3691307448312373E-2</v>
      </c>
      <c r="AV2123" t="s">
        <v>988</v>
      </c>
      <c r="AW2123" t="s">
        <v>31</v>
      </c>
      <c r="AX2123" s="7">
        <v>44013.395833333336</v>
      </c>
      <c r="AY2123">
        <v>286.95</v>
      </c>
      <c r="AZ2123" s="7">
        <v>44014.385416666664</v>
      </c>
      <c r="BA2123">
        <v>732.75</v>
      </c>
      <c r="BB2123" s="8">
        <v>1.5536000000000001</v>
      </c>
      <c r="BC2123">
        <v>184827.38</v>
      </c>
      <c r="BD2123" s="8">
        <v>1.518</v>
      </c>
      <c r="BE2123">
        <v>424.30239999999998</v>
      </c>
      <c r="BF2123">
        <v>121753.57</v>
      </c>
      <c r="BG2123">
        <v>14535541.630000001</v>
      </c>
      <c r="BH2123">
        <v>75</v>
      </c>
      <c r="BI2123">
        <v>2464.37</v>
      </c>
      <c r="BJ2123" s="8">
        <v>-7.51E-2</v>
      </c>
      <c r="BK2123" s="8">
        <v>1.5536000000000001</v>
      </c>
      <c r="BL2123" t="s">
        <v>610</v>
      </c>
    </row>
    <row r="2124" spans="1:64" x14ac:dyDescent="0.45">
      <c r="A2124" t="s">
        <v>986</v>
      </c>
      <c r="B2124" t="s">
        <v>31</v>
      </c>
      <c r="C2124" s="7">
        <v>44013.475694444445</v>
      </c>
      <c r="D2124">
        <v>275</v>
      </c>
      <c r="E2124" s="7">
        <v>44014.388888888891</v>
      </c>
      <c r="F2124">
        <v>543.20000000000005</v>
      </c>
      <c r="G2124" s="8">
        <v>0.97529999999999994</v>
      </c>
      <c r="H2124">
        <v>110696.33</v>
      </c>
      <c r="I2124" s="8">
        <v>0.94550000000000001</v>
      </c>
      <c r="J2124">
        <v>425.72559999999999</v>
      </c>
      <c r="K2124">
        <v>117074.55</v>
      </c>
      <c r="L2124">
        <v>13525606.48</v>
      </c>
      <c r="M2124">
        <v>53</v>
      </c>
      <c r="N2124">
        <v>2088.61</v>
      </c>
      <c r="O2124" s="8">
        <v>-0.23150000000000001</v>
      </c>
      <c r="P2124" s="8">
        <v>1.0548999999999999</v>
      </c>
      <c r="Q2124" t="s">
        <v>610</v>
      </c>
      <c r="S2124" s="2">
        <v>44013</v>
      </c>
      <c r="T2124" t="s">
        <v>986</v>
      </c>
      <c r="U2124">
        <v>275</v>
      </c>
      <c r="V2124">
        <v>543.20000000000005</v>
      </c>
      <c r="W2124">
        <f t="shared" si="376"/>
        <v>23902697.280294009</v>
      </c>
      <c r="X2124">
        <f t="shared" si="367"/>
        <v>59756.743200735022</v>
      </c>
      <c r="Y2124">
        <f t="shared" si="368"/>
        <v>225</v>
      </c>
      <c r="Z2124">
        <f t="shared" si="369"/>
        <v>58504.05</v>
      </c>
      <c r="AA2124" t="str">
        <f t="shared" si="370"/>
        <v/>
      </c>
      <c r="AB2124" s="9" t="str">
        <f>IFERROR(AA2124/MAX($A$3:AA2124)-1,"")</f>
        <v/>
      </c>
      <c r="AG2124" s="2">
        <f t="shared" si="377"/>
        <v>44644</v>
      </c>
      <c r="AH2124">
        <v>29726889.305243317</v>
      </c>
      <c r="AI2124" s="9">
        <f>AH2124/MAX($AH$2:AH2124)-1</f>
        <v>-1.3691307448312373E-2</v>
      </c>
      <c r="AJ2124" s="29">
        <f t="shared" si="371"/>
        <v>1</v>
      </c>
      <c r="AK2124" s="29">
        <f t="shared" si="372"/>
        <v>1</v>
      </c>
      <c r="AL2124" s="30">
        <f t="shared" si="375"/>
        <v>2</v>
      </c>
      <c r="AM2124" s="30">
        <f t="shared" si="373"/>
        <v>2369</v>
      </c>
      <c r="AN2124" s="31">
        <f t="shared" ca="1" si="374"/>
        <v>-1.3691307448312373E-2</v>
      </c>
      <c r="AV2124" t="s">
        <v>986</v>
      </c>
      <c r="AW2124" t="s">
        <v>31</v>
      </c>
      <c r="AX2124" s="7">
        <v>44013.475694444445</v>
      </c>
      <c r="AY2124">
        <v>275</v>
      </c>
      <c r="AZ2124" s="7">
        <v>44014.388888888891</v>
      </c>
      <c r="BA2124">
        <v>543.20000000000005</v>
      </c>
      <c r="BB2124" s="8">
        <v>0.97529999999999994</v>
      </c>
      <c r="BC2124">
        <v>110696.33</v>
      </c>
      <c r="BD2124" s="8">
        <v>0.94550000000000001</v>
      </c>
      <c r="BE2124">
        <v>425.72559999999999</v>
      </c>
      <c r="BF2124">
        <v>117074.55</v>
      </c>
      <c r="BG2124">
        <v>13525606.48</v>
      </c>
      <c r="BH2124">
        <v>53</v>
      </c>
      <c r="BI2124">
        <v>2088.61</v>
      </c>
      <c r="BJ2124" s="8">
        <v>-0.23150000000000001</v>
      </c>
      <c r="BK2124" s="8">
        <v>1.0548999999999999</v>
      </c>
      <c r="BL2124" t="s">
        <v>610</v>
      </c>
    </row>
    <row r="2125" spans="1:64" x14ac:dyDescent="0.45">
      <c r="A2125" t="s">
        <v>992</v>
      </c>
      <c r="B2125" t="s">
        <v>31</v>
      </c>
      <c r="C2125" s="7">
        <v>44013.503472222219</v>
      </c>
      <c r="D2125">
        <v>257</v>
      </c>
      <c r="E2125" s="7">
        <v>44014.388888888891</v>
      </c>
      <c r="F2125">
        <v>455.45</v>
      </c>
      <c r="G2125" s="8">
        <v>0.7722</v>
      </c>
      <c r="H2125">
        <v>87149.3</v>
      </c>
      <c r="I2125" s="8">
        <v>0.74450000000000005</v>
      </c>
      <c r="J2125">
        <v>455.50279999999998</v>
      </c>
      <c r="K2125">
        <v>117064.21</v>
      </c>
      <c r="L2125">
        <v>13612755.77</v>
      </c>
      <c r="M2125">
        <v>45</v>
      </c>
      <c r="N2125">
        <v>1936.65</v>
      </c>
      <c r="O2125" s="8">
        <v>-0.18149999999999999</v>
      </c>
      <c r="P2125" s="8">
        <v>0.8599</v>
      </c>
      <c r="Q2125" t="s">
        <v>610</v>
      </c>
      <c r="S2125" s="2">
        <v>44013</v>
      </c>
      <c r="T2125" t="s">
        <v>992</v>
      </c>
      <c r="U2125">
        <v>257</v>
      </c>
      <c r="V2125">
        <v>455.45</v>
      </c>
      <c r="W2125">
        <f t="shared" si="376"/>
        <v>23902697.280294009</v>
      </c>
      <c r="X2125">
        <f t="shared" si="367"/>
        <v>59756.743200735022</v>
      </c>
      <c r="Y2125">
        <f t="shared" si="368"/>
        <v>225</v>
      </c>
      <c r="Z2125">
        <f t="shared" si="369"/>
        <v>43048.237499999996</v>
      </c>
      <c r="AA2125" t="str">
        <f t="shared" si="370"/>
        <v/>
      </c>
      <c r="AB2125" s="9" t="str">
        <f>IFERROR(AA2125/MAX($A$3:AA2125)-1,"")</f>
        <v/>
      </c>
      <c r="AG2125" s="2">
        <f t="shared" si="377"/>
        <v>44645</v>
      </c>
      <c r="AH2125">
        <v>29714413.130243316</v>
      </c>
      <c r="AI2125" s="9">
        <f>AH2125/MAX($AH$2:AH2125)-1</f>
        <v>-1.410525455612921E-2</v>
      </c>
      <c r="AJ2125" s="29">
        <f t="shared" si="371"/>
        <v>1</v>
      </c>
      <c r="AK2125" s="29">
        <f t="shared" si="372"/>
        <v>1</v>
      </c>
      <c r="AL2125" s="30">
        <f t="shared" si="375"/>
        <v>2</v>
      </c>
      <c r="AM2125" s="30">
        <f t="shared" si="373"/>
        <v>2369</v>
      </c>
      <c r="AN2125" s="31">
        <f t="shared" ca="1" si="374"/>
        <v>-1.410525455612921E-2</v>
      </c>
      <c r="AV2125" t="s">
        <v>992</v>
      </c>
      <c r="AW2125" t="s">
        <v>31</v>
      </c>
      <c r="AX2125" s="7">
        <v>44013.503472222219</v>
      </c>
      <c r="AY2125">
        <v>257</v>
      </c>
      <c r="AZ2125" s="7">
        <v>44014.388888888891</v>
      </c>
      <c r="BA2125">
        <v>455.45</v>
      </c>
      <c r="BB2125" s="8">
        <v>0.7722</v>
      </c>
      <c r="BC2125">
        <v>87149.3</v>
      </c>
      <c r="BD2125" s="8">
        <v>0.74450000000000005</v>
      </c>
      <c r="BE2125">
        <v>455.50279999999998</v>
      </c>
      <c r="BF2125">
        <v>117064.21</v>
      </c>
      <c r="BG2125">
        <v>13612755.77</v>
      </c>
      <c r="BH2125">
        <v>45</v>
      </c>
      <c r="BI2125">
        <v>1936.65</v>
      </c>
      <c r="BJ2125" s="8">
        <v>-0.18149999999999999</v>
      </c>
      <c r="BK2125" s="8">
        <v>0.8599</v>
      </c>
      <c r="BL2125" t="s">
        <v>610</v>
      </c>
    </row>
    <row r="2126" spans="1:64" x14ac:dyDescent="0.45">
      <c r="A2126" t="s">
        <v>992</v>
      </c>
      <c r="B2126" t="s">
        <v>31</v>
      </c>
      <c r="C2126" s="7">
        <v>44013.503472222219</v>
      </c>
      <c r="D2126">
        <v>257</v>
      </c>
      <c r="E2126" s="7">
        <v>44014.385416666664</v>
      </c>
      <c r="F2126">
        <v>462.85</v>
      </c>
      <c r="G2126" s="8">
        <v>0.80100000000000005</v>
      </c>
      <c r="H2126">
        <v>94266.7</v>
      </c>
      <c r="I2126" s="8">
        <v>0.77300000000000002</v>
      </c>
      <c r="J2126">
        <v>474.53309999999999</v>
      </c>
      <c r="K2126">
        <v>121954.99</v>
      </c>
      <c r="L2126">
        <v>14629808.33</v>
      </c>
      <c r="M2126">
        <v>44</v>
      </c>
      <c r="N2126">
        <v>2142.4299999999998</v>
      </c>
      <c r="O2126" s="8">
        <v>-0.18149999999999999</v>
      </c>
      <c r="P2126" s="8">
        <v>0.80100000000000005</v>
      </c>
      <c r="Q2126" t="s">
        <v>610</v>
      </c>
      <c r="S2126" s="2">
        <v>44013</v>
      </c>
      <c r="T2126" t="s">
        <v>992</v>
      </c>
      <c r="U2126">
        <v>257</v>
      </c>
      <c r="V2126">
        <v>462.85</v>
      </c>
      <c r="W2126">
        <f t="shared" si="376"/>
        <v>23902697.280294009</v>
      </c>
      <c r="X2126">
        <f t="shared" si="367"/>
        <v>59756.743200735022</v>
      </c>
      <c r="Y2126">
        <f t="shared" si="368"/>
        <v>225</v>
      </c>
      <c r="Z2126">
        <f t="shared" si="369"/>
        <v>44696.587500000001</v>
      </c>
      <c r="AA2126">
        <f t="shared" si="370"/>
        <v>24136066.75529401</v>
      </c>
      <c r="AB2126" s="9">
        <f>IFERROR(AA2126/MAX($A$3:AA2126)-1,"")</f>
        <v>0</v>
      </c>
      <c r="AG2126" s="2">
        <f t="shared" si="377"/>
        <v>44646</v>
      </c>
      <c r="AH2126">
        <v>29714413.130243316</v>
      </c>
      <c r="AI2126" s="9">
        <f>AH2126/MAX($AH$2:AH2126)-1</f>
        <v>-1.410525455612921E-2</v>
      </c>
      <c r="AJ2126" s="29">
        <f t="shared" si="371"/>
        <v>1</v>
      </c>
      <c r="AK2126" s="29">
        <f t="shared" si="372"/>
        <v>1</v>
      </c>
      <c r="AL2126" s="30">
        <f t="shared" si="375"/>
        <v>2</v>
      </c>
      <c r="AM2126" s="30">
        <f t="shared" si="373"/>
        <v>2369</v>
      </c>
      <c r="AN2126" s="31">
        <f t="shared" ca="1" si="374"/>
        <v>-1.410525455612921E-2</v>
      </c>
      <c r="AV2126" t="s">
        <v>992</v>
      </c>
      <c r="AW2126" t="s">
        <v>31</v>
      </c>
      <c r="AX2126" s="7">
        <v>44013.503472222219</v>
      </c>
      <c r="AY2126">
        <v>257</v>
      </c>
      <c r="AZ2126" s="7">
        <v>44014.385416666664</v>
      </c>
      <c r="BA2126">
        <v>462.85</v>
      </c>
      <c r="BB2126" s="8">
        <v>0.80100000000000005</v>
      </c>
      <c r="BC2126">
        <v>94266.7</v>
      </c>
      <c r="BD2126" s="8">
        <v>0.77300000000000002</v>
      </c>
      <c r="BE2126">
        <v>474.53309999999999</v>
      </c>
      <c r="BF2126">
        <v>121954.99</v>
      </c>
      <c r="BG2126">
        <v>14629808.33</v>
      </c>
      <c r="BH2126">
        <v>44</v>
      </c>
      <c r="BI2126">
        <v>2142.4299999999998</v>
      </c>
      <c r="BJ2126" s="8">
        <v>-0.18149999999999999</v>
      </c>
      <c r="BK2126" s="8">
        <v>0.80100000000000005</v>
      </c>
      <c r="BL2126" t="s">
        <v>610</v>
      </c>
    </row>
    <row r="2127" spans="1:64" x14ac:dyDescent="0.45">
      <c r="A2127" t="s">
        <v>1211</v>
      </c>
      <c r="B2127" t="s">
        <v>31</v>
      </c>
      <c r="C2127" s="7">
        <v>44015.409722222219</v>
      </c>
      <c r="D2127">
        <v>448.7</v>
      </c>
      <c r="E2127" s="7">
        <v>44018.385416666664</v>
      </c>
      <c r="F2127">
        <v>204.55</v>
      </c>
      <c r="G2127" s="8">
        <v>-0.54410000000000003</v>
      </c>
      <c r="H2127">
        <v>-68801.67</v>
      </c>
      <c r="I2127" s="8">
        <v>-0.55869999999999997</v>
      </c>
      <c r="J2127">
        <v>274.45740000000001</v>
      </c>
      <c r="K2127">
        <v>123149.04</v>
      </c>
      <c r="L2127">
        <v>14561006.67</v>
      </c>
      <c r="M2127">
        <v>71</v>
      </c>
      <c r="N2127">
        <v>-969.04</v>
      </c>
      <c r="O2127" s="8">
        <v>-0.54410000000000003</v>
      </c>
      <c r="P2127" s="8">
        <v>3.0099999999999998E-2</v>
      </c>
      <c r="Q2127" t="s">
        <v>610</v>
      </c>
      <c r="S2127" s="2">
        <v>44015</v>
      </c>
      <c r="T2127" t="s">
        <v>1211</v>
      </c>
      <c r="U2127">
        <v>448.7</v>
      </c>
      <c r="V2127">
        <v>204.55</v>
      </c>
      <c r="W2127">
        <f t="shared" si="376"/>
        <v>24136066.75529401</v>
      </c>
      <c r="X2127">
        <f t="shared" si="367"/>
        <v>60340.166888235028</v>
      </c>
      <c r="Y2127">
        <f t="shared" si="368"/>
        <v>125</v>
      </c>
      <c r="Z2127">
        <f t="shared" si="369"/>
        <v>-31335.3125</v>
      </c>
      <c r="AA2127">
        <f t="shared" si="370"/>
        <v>24104731.44279401</v>
      </c>
      <c r="AB2127" s="9">
        <f>IFERROR(AA2127/MAX($A$3:AA2127)-1,"")</f>
        <v>-1.2982775038574701E-3</v>
      </c>
      <c r="AG2127" s="2">
        <f t="shared" si="377"/>
        <v>44647</v>
      </c>
      <c r="AH2127">
        <v>29714413.130243316</v>
      </c>
      <c r="AI2127" s="9">
        <f>AH2127/MAX($AH$2:AH2127)-1</f>
        <v>-1.410525455612921E-2</v>
      </c>
      <c r="AJ2127" s="29">
        <f t="shared" si="371"/>
        <v>1</v>
      </c>
      <c r="AK2127" s="29">
        <f t="shared" si="372"/>
        <v>1</v>
      </c>
      <c r="AL2127" s="30">
        <f t="shared" si="375"/>
        <v>2</v>
      </c>
      <c r="AM2127" s="30">
        <f t="shared" si="373"/>
        <v>2369</v>
      </c>
      <c r="AN2127" s="31">
        <f t="shared" ca="1" si="374"/>
        <v>-1.410525455612921E-2</v>
      </c>
      <c r="AV2127" t="s">
        <v>1211</v>
      </c>
      <c r="AW2127" t="s">
        <v>31</v>
      </c>
      <c r="AX2127" s="7">
        <v>44015.409722222219</v>
      </c>
      <c r="AY2127">
        <v>448.7</v>
      </c>
      <c r="AZ2127" s="7">
        <v>44018.385416666664</v>
      </c>
      <c r="BA2127">
        <v>204.55</v>
      </c>
      <c r="BB2127" s="8">
        <v>-0.54410000000000003</v>
      </c>
      <c r="BC2127">
        <v>-68801.67</v>
      </c>
      <c r="BD2127" s="8">
        <v>-0.55869999999999997</v>
      </c>
      <c r="BE2127">
        <v>274.45740000000001</v>
      </c>
      <c r="BF2127">
        <v>123149.04</v>
      </c>
      <c r="BG2127">
        <v>14561006.67</v>
      </c>
      <c r="BH2127">
        <v>71</v>
      </c>
      <c r="BI2127">
        <v>-969.04</v>
      </c>
      <c r="BJ2127" s="8">
        <v>-0.54410000000000003</v>
      </c>
      <c r="BK2127" s="8">
        <v>3.0099999999999998E-2</v>
      </c>
      <c r="BL2127" t="s">
        <v>610</v>
      </c>
    </row>
    <row r="2128" spans="1:64" x14ac:dyDescent="0.45">
      <c r="A2128" t="s">
        <v>995</v>
      </c>
      <c r="B2128" t="s">
        <v>31</v>
      </c>
      <c r="C2128" s="7">
        <v>44018.53125</v>
      </c>
      <c r="D2128">
        <v>377.2</v>
      </c>
      <c r="E2128" s="7">
        <v>44019.385416666664</v>
      </c>
      <c r="F2128">
        <v>250.55</v>
      </c>
      <c r="G2128" s="8">
        <v>-0.33579999999999999</v>
      </c>
      <c r="H2128">
        <v>-43277.22</v>
      </c>
      <c r="I2128" s="8">
        <v>-0.35239999999999999</v>
      </c>
      <c r="J2128">
        <v>325.57010000000002</v>
      </c>
      <c r="K2128">
        <v>122805.03</v>
      </c>
      <c r="L2128">
        <v>14517729.449999999</v>
      </c>
      <c r="M2128">
        <v>36</v>
      </c>
      <c r="N2128">
        <v>-1202.1400000000001</v>
      </c>
      <c r="O2128" s="8">
        <v>-0.33579999999999999</v>
      </c>
      <c r="P2128" s="8">
        <v>8.6999999999999994E-2</v>
      </c>
      <c r="Q2128" t="s">
        <v>610</v>
      </c>
      <c r="S2128" s="2">
        <v>44018</v>
      </c>
      <c r="T2128" t="s">
        <v>995</v>
      </c>
      <c r="U2128">
        <v>377.2</v>
      </c>
      <c r="V2128">
        <v>250.55</v>
      </c>
      <c r="W2128">
        <f t="shared" si="376"/>
        <v>24104731.44279401</v>
      </c>
      <c r="X2128">
        <f t="shared" si="367"/>
        <v>60261.828606985029</v>
      </c>
      <c r="Y2128">
        <f t="shared" si="368"/>
        <v>150</v>
      </c>
      <c r="Z2128">
        <f t="shared" si="369"/>
        <v>-19939.124999999996</v>
      </c>
      <c r="AA2128">
        <f t="shared" si="370"/>
        <v>24084792.31779401</v>
      </c>
      <c r="AB2128" s="9">
        <f>IFERROR(AA2128/MAX($A$3:AA2128)-1,"")</f>
        <v>-2.124390772525242E-3</v>
      </c>
      <c r="AG2128" s="2">
        <f t="shared" si="377"/>
        <v>44648</v>
      </c>
      <c r="AH2128">
        <v>29592996.842743315</v>
      </c>
      <c r="AI2128" s="9">
        <f>AH2128/MAX($AH$2:AH2128)-1</f>
        <v>-1.8133726507867598E-2</v>
      </c>
      <c r="AJ2128" s="29">
        <f t="shared" si="371"/>
        <v>1</v>
      </c>
      <c r="AK2128" s="29">
        <f t="shared" si="372"/>
        <v>1</v>
      </c>
      <c r="AL2128" s="30">
        <f t="shared" si="375"/>
        <v>2</v>
      </c>
      <c r="AM2128" s="30">
        <f t="shared" si="373"/>
        <v>2369</v>
      </c>
      <c r="AN2128" s="31">
        <f t="shared" ca="1" si="374"/>
        <v>-1.8133726507867598E-2</v>
      </c>
      <c r="AV2128" t="s">
        <v>995</v>
      </c>
      <c r="AW2128" t="s">
        <v>31</v>
      </c>
      <c r="AX2128" s="7">
        <v>44018.53125</v>
      </c>
      <c r="AY2128">
        <v>377.2</v>
      </c>
      <c r="AZ2128" s="7">
        <v>44019.385416666664</v>
      </c>
      <c r="BA2128">
        <v>250.55</v>
      </c>
      <c r="BB2128" s="8">
        <v>-0.33579999999999999</v>
      </c>
      <c r="BC2128">
        <v>-43277.22</v>
      </c>
      <c r="BD2128" s="8">
        <v>-0.35239999999999999</v>
      </c>
      <c r="BE2128">
        <v>325.57010000000002</v>
      </c>
      <c r="BF2128">
        <v>122805.03</v>
      </c>
      <c r="BG2128">
        <v>14517729.449999999</v>
      </c>
      <c r="BH2128">
        <v>36</v>
      </c>
      <c r="BI2128">
        <v>-1202.1400000000001</v>
      </c>
      <c r="BJ2128" s="8">
        <v>-0.33579999999999999</v>
      </c>
      <c r="BK2128" s="8">
        <v>8.6999999999999994E-2</v>
      </c>
      <c r="BL2128" t="s">
        <v>610</v>
      </c>
    </row>
    <row r="2129" spans="1:64" x14ac:dyDescent="0.45">
      <c r="A2129" t="s">
        <v>1190</v>
      </c>
      <c r="B2129" t="s">
        <v>31</v>
      </c>
      <c r="C2129" s="7">
        <v>44019.552083333336</v>
      </c>
      <c r="D2129">
        <v>288.3</v>
      </c>
      <c r="E2129" s="7">
        <v>44020.388888888891</v>
      </c>
      <c r="F2129">
        <v>423.45</v>
      </c>
      <c r="G2129" s="8">
        <v>0.46879999999999999</v>
      </c>
      <c r="H2129">
        <v>52431.5</v>
      </c>
      <c r="I2129" s="8">
        <v>0.44409999999999999</v>
      </c>
      <c r="J2129">
        <v>409.51710000000003</v>
      </c>
      <c r="K2129">
        <v>118063.78</v>
      </c>
      <c r="L2129">
        <v>13665187.279999999</v>
      </c>
      <c r="M2129">
        <v>31</v>
      </c>
      <c r="N2129">
        <v>1691.34</v>
      </c>
      <c r="O2129" s="8">
        <v>-0.2029</v>
      </c>
      <c r="P2129" s="8">
        <v>0.46879999999999999</v>
      </c>
      <c r="Q2129" t="s">
        <v>610</v>
      </c>
      <c r="S2129" s="2">
        <v>44019</v>
      </c>
      <c r="T2129" t="s">
        <v>1190</v>
      </c>
      <c r="U2129">
        <v>288.3</v>
      </c>
      <c r="V2129">
        <v>423.45</v>
      </c>
      <c r="W2129">
        <f t="shared" si="376"/>
        <v>24084792.31779401</v>
      </c>
      <c r="X2129">
        <f t="shared" si="367"/>
        <v>60211.980794485025</v>
      </c>
      <c r="Y2129">
        <f t="shared" si="368"/>
        <v>200</v>
      </c>
      <c r="Z2129">
        <f t="shared" si="369"/>
        <v>25606.499999999993</v>
      </c>
      <c r="AA2129" t="str">
        <f t="shared" si="370"/>
        <v/>
      </c>
      <c r="AB2129" s="9" t="str">
        <f>IFERROR(AA2129/MAX($A$3:AA2129)-1,"")</f>
        <v/>
      </c>
      <c r="AG2129" s="2">
        <f t="shared" si="377"/>
        <v>44649</v>
      </c>
      <c r="AH2129">
        <v>29544383.142743316</v>
      </c>
      <c r="AI2129" s="9">
        <f>AH2129/MAX($AH$2:AH2129)-1</f>
        <v>-1.9746680840046715E-2</v>
      </c>
      <c r="AJ2129" s="29">
        <f t="shared" si="371"/>
        <v>1</v>
      </c>
      <c r="AK2129" s="29">
        <f t="shared" si="372"/>
        <v>1</v>
      </c>
      <c r="AL2129" s="30">
        <f t="shared" si="375"/>
        <v>2</v>
      </c>
      <c r="AM2129" s="30">
        <f t="shared" si="373"/>
        <v>2369</v>
      </c>
      <c r="AN2129" s="31">
        <f t="shared" ca="1" si="374"/>
        <v>-1.9746680840046715E-2</v>
      </c>
      <c r="AV2129" t="s">
        <v>1190</v>
      </c>
      <c r="AW2129" t="s">
        <v>31</v>
      </c>
      <c r="AX2129" s="7">
        <v>44019.552083333336</v>
      </c>
      <c r="AY2129">
        <v>288.3</v>
      </c>
      <c r="AZ2129" s="7">
        <v>44020.388888888891</v>
      </c>
      <c r="BA2129">
        <v>423.45</v>
      </c>
      <c r="BB2129" s="8">
        <v>0.46879999999999999</v>
      </c>
      <c r="BC2129">
        <v>52431.5</v>
      </c>
      <c r="BD2129" s="8">
        <v>0.44409999999999999</v>
      </c>
      <c r="BE2129">
        <v>409.51710000000003</v>
      </c>
      <c r="BF2129">
        <v>118063.78</v>
      </c>
      <c r="BG2129">
        <v>13665187.279999999</v>
      </c>
      <c r="BH2129">
        <v>31</v>
      </c>
      <c r="BI2129">
        <v>1691.34</v>
      </c>
      <c r="BJ2129" s="8">
        <v>-0.2029</v>
      </c>
      <c r="BK2129" s="8">
        <v>0.46879999999999999</v>
      </c>
      <c r="BL2129" t="s">
        <v>610</v>
      </c>
    </row>
    <row r="2130" spans="1:64" x14ac:dyDescent="0.45">
      <c r="A2130" t="s">
        <v>1190</v>
      </c>
      <c r="B2130" t="s">
        <v>31</v>
      </c>
      <c r="C2130" s="7">
        <v>44019.555555555555</v>
      </c>
      <c r="D2130">
        <v>308.60000000000002</v>
      </c>
      <c r="E2130" s="7">
        <v>44020.385416666664</v>
      </c>
      <c r="F2130">
        <v>399.55</v>
      </c>
      <c r="G2130" s="8">
        <v>0.29470000000000002</v>
      </c>
      <c r="H2130">
        <v>33316.03</v>
      </c>
      <c r="I2130" s="8">
        <v>0.27179999999999999</v>
      </c>
      <c r="J2130">
        <v>397.24119999999999</v>
      </c>
      <c r="K2130">
        <v>122588.65</v>
      </c>
      <c r="L2130">
        <v>14551045.48</v>
      </c>
      <c r="M2130">
        <v>29</v>
      </c>
      <c r="N2130">
        <v>1148.83</v>
      </c>
      <c r="O2130" s="8">
        <v>-0.25530000000000003</v>
      </c>
      <c r="P2130" s="8">
        <v>0.32079999999999997</v>
      </c>
      <c r="Q2130" t="s">
        <v>610</v>
      </c>
      <c r="S2130" s="2">
        <v>44019</v>
      </c>
      <c r="T2130" t="s">
        <v>1190</v>
      </c>
      <c r="U2130">
        <v>308.60000000000002</v>
      </c>
      <c r="V2130">
        <v>399.55</v>
      </c>
      <c r="W2130">
        <f t="shared" si="376"/>
        <v>24084792.31779401</v>
      </c>
      <c r="X2130">
        <f t="shared" si="367"/>
        <v>60211.980794485025</v>
      </c>
      <c r="Y2130">
        <f t="shared" si="368"/>
        <v>200</v>
      </c>
      <c r="Z2130">
        <f t="shared" si="369"/>
        <v>16773.699999999997</v>
      </c>
      <c r="AA2130" t="str">
        <f t="shared" si="370"/>
        <v/>
      </c>
      <c r="AB2130" s="9" t="str">
        <f>IFERROR(AA2130/MAX($A$3:AA2130)-1,"")</f>
        <v/>
      </c>
      <c r="AG2130" s="2">
        <f t="shared" si="377"/>
        <v>44650</v>
      </c>
      <c r="AH2130">
        <v>29504136.480243314</v>
      </c>
      <c r="AI2130" s="9">
        <f>AH2130/MAX($AH$2:AH2130)-1</f>
        <v>-2.1082025169631313E-2</v>
      </c>
      <c r="AJ2130" s="29">
        <f t="shared" si="371"/>
        <v>1</v>
      </c>
      <c r="AK2130" s="29">
        <f t="shared" si="372"/>
        <v>1</v>
      </c>
      <c r="AL2130" s="30">
        <f t="shared" si="375"/>
        <v>2</v>
      </c>
      <c r="AM2130" s="30">
        <f t="shared" si="373"/>
        <v>2369</v>
      </c>
      <c r="AN2130" s="31">
        <f t="shared" ca="1" si="374"/>
        <v>-2.1082025169631313E-2</v>
      </c>
      <c r="AV2130" t="s">
        <v>1190</v>
      </c>
      <c r="AW2130" t="s">
        <v>31</v>
      </c>
      <c r="AX2130" s="7">
        <v>44019.555555555555</v>
      </c>
      <c r="AY2130">
        <v>308.60000000000002</v>
      </c>
      <c r="AZ2130" s="7">
        <v>44020.385416666664</v>
      </c>
      <c r="BA2130">
        <v>399.55</v>
      </c>
      <c r="BB2130" s="8">
        <v>0.29470000000000002</v>
      </c>
      <c r="BC2130">
        <v>33316.03</v>
      </c>
      <c r="BD2130" s="8">
        <v>0.27179999999999999</v>
      </c>
      <c r="BE2130">
        <v>397.24119999999999</v>
      </c>
      <c r="BF2130">
        <v>122588.65</v>
      </c>
      <c r="BG2130">
        <v>14551045.48</v>
      </c>
      <c r="BH2130">
        <v>29</v>
      </c>
      <c r="BI2130">
        <v>1148.83</v>
      </c>
      <c r="BJ2130" s="8">
        <v>-0.25530000000000003</v>
      </c>
      <c r="BK2130" s="8">
        <v>0.32079999999999997</v>
      </c>
      <c r="BL2130" t="s">
        <v>610</v>
      </c>
    </row>
    <row r="2131" spans="1:64" x14ac:dyDescent="0.45">
      <c r="A2131" t="s">
        <v>1255</v>
      </c>
      <c r="B2131" t="s">
        <v>31</v>
      </c>
      <c r="C2131" s="7">
        <v>44019.597222222219</v>
      </c>
      <c r="D2131">
        <v>304</v>
      </c>
      <c r="E2131" s="7">
        <v>44020.388888888891</v>
      </c>
      <c r="F2131">
        <v>362</v>
      </c>
      <c r="G2131" s="8">
        <v>0.1908</v>
      </c>
      <c r="H2131">
        <v>19947</v>
      </c>
      <c r="I2131" s="8">
        <v>0.16889999999999999</v>
      </c>
      <c r="J2131">
        <v>388.52760000000001</v>
      </c>
      <c r="K2131">
        <v>118112.38</v>
      </c>
      <c r="L2131">
        <v>13685134.279999999</v>
      </c>
      <c r="M2131">
        <v>18</v>
      </c>
      <c r="N2131">
        <v>1108.17</v>
      </c>
      <c r="O2131" s="8">
        <v>-0.15640000000000001</v>
      </c>
      <c r="P2131" s="8">
        <v>0.1908</v>
      </c>
      <c r="Q2131" t="s">
        <v>610</v>
      </c>
      <c r="S2131" s="2">
        <v>44019</v>
      </c>
      <c r="T2131" t="s">
        <v>1255</v>
      </c>
      <c r="U2131">
        <v>304</v>
      </c>
      <c r="V2131">
        <v>362</v>
      </c>
      <c r="W2131">
        <f t="shared" si="376"/>
        <v>24084792.31779401</v>
      </c>
      <c r="X2131">
        <f t="shared" si="367"/>
        <v>60211.980794485025</v>
      </c>
      <c r="Y2131">
        <f t="shared" si="368"/>
        <v>200</v>
      </c>
      <c r="Z2131">
        <f t="shared" si="369"/>
        <v>10267.999999999995</v>
      </c>
      <c r="AA2131" t="str">
        <f t="shared" si="370"/>
        <v/>
      </c>
      <c r="AB2131" s="9" t="str">
        <f>IFERROR(AA2131/MAX($A$3:AA2131)-1,"")</f>
        <v/>
      </c>
      <c r="AG2131" s="2">
        <f t="shared" si="377"/>
        <v>44651</v>
      </c>
      <c r="AH2131">
        <v>29504136.480243314</v>
      </c>
      <c r="AI2131" s="9">
        <f>AH2131/MAX($AH$2:AH2131)-1</f>
        <v>-2.1082025169631313E-2</v>
      </c>
      <c r="AJ2131" s="29">
        <f t="shared" si="371"/>
        <v>1</v>
      </c>
      <c r="AK2131" s="29">
        <f t="shared" si="372"/>
        <v>1</v>
      </c>
      <c r="AL2131" s="30">
        <f t="shared" si="375"/>
        <v>2</v>
      </c>
      <c r="AM2131" s="30">
        <f t="shared" si="373"/>
        <v>2369</v>
      </c>
      <c r="AN2131" s="31">
        <f t="shared" ca="1" si="374"/>
        <v>-2.1082025169631313E-2</v>
      </c>
      <c r="AV2131" t="s">
        <v>1255</v>
      </c>
      <c r="AW2131" t="s">
        <v>31</v>
      </c>
      <c r="AX2131" s="7">
        <v>44019.597222222219</v>
      </c>
      <c r="AY2131">
        <v>304</v>
      </c>
      <c r="AZ2131" s="7">
        <v>44020.388888888891</v>
      </c>
      <c r="BA2131">
        <v>362</v>
      </c>
      <c r="BB2131" s="8">
        <v>0.1908</v>
      </c>
      <c r="BC2131">
        <v>19947</v>
      </c>
      <c r="BD2131" s="8">
        <v>0.16889999999999999</v>
      </c>
      <c r="BE2131">
        <v>388.52760000000001</v>
      </c>
      <c r="BF2131">
        <v>118112.38</v>
      </c>
      <c r="BG2131">
        <v>13685134.279999999</v>
      </c>
      <c r="BH2131">
        <v>18</v>
      </c>
      <c r="BI2131">
        <v>1108.17</v>
      </c>
      <c r="BJ2131" s="8">
        <v>-0.15640000000000001</v>
      </c>
      <c r="BK2131" s="8">
        <v>0.1908</v>
      </c>
      <c r="BL2131" t="s">
        <v>610</v>
      </c>
    </row>
    <row r="2132" spans="1:64" x14ac:dyDescent="0.45">
      <c r="A2132" t="s">
        <v>1255</v>
      </c>
      <c r="B2132" t="s">
        <v>31</v>
      </c>
      <c r="C2132" s="7">
        <v>44019.597222222219</v>
      </c>
      <c r="D2132">
        <v>304</v>
      </c>
      <c r="E2132" s="7">
        <v>44020.385416666664</v>
      </c>
      <c r="F2132">
        <v>340</v>
      </c>
      <c r="G2132" s="8">
        <v>0.11840000000000001</v>
      </c>
      <c r="H2132">
        <v>11920.76</v>
      </c>
      <c r="I2132" s="8">
        <v>9.7199999999999995E-2</v>
      </c>
      <c r="J2132">
        <v>403.27330000000001</v>
      </c>
      <c r="K2132">
        <v>122595.07</v>
      </c>
      <c r="L2132">
        <v>14562966.24</v>
      </c>
      <c r="M2132">
        <v>17</v>
      </c>
      <c r="N2132">
        <v>701.22</v>
      </c>
      <c r="O2132" s="8">
        <v>-0.15640000000000001</v>
      </c>
      <c r="P2132" s="8">
        <v>0.11840000000000001</v>
      </c>
      <c r="Q2132" t="s">
        <v>610</v>
      </c>
      <c r="S2132" s="2">
        <v>44019</v>
      </c>
      <c r="T2132" t="s">
        <v>1255</v>
      </c>
      <c r="U2132">
        <v>304</v>
      </c>
      <c r="V2132">
        <v>340</v>
      </c>
      <c r="W2132">
        <f t="shared" si="376"/>
        <v>24084792.31779401</v>
      </c>
      <c r="X2132">
        <f t="shared" si="367"/>
        <v>60211.980794485025</v>
      </c>
      <c r="Y2132">
        <f t="shared" si="368"/>
        <v>200</v>
      </c>
      <c r="Z2132">
        <f t="shared" si="369"/>
        <v>5912</v>
      </c>
      <c r="AA2132">
        <f t="shared" si="370"/>
        <v>24143352.517794009</v>
      </c>
      <c r="AB2132" s="9">
        <f>IFERROR(AA2132/MAX($A$3:AA2132)-1,"")</f>
        <v>0</v>
      </c>
      <c r="AG2132" s="2">
        <f t="shared" si="377"/>
        <v>44652</v>
      </c>
      <c r="AH2132">
        <v>29871361.305243313</v>
      </c>
      <c r="AI2132" s="9">
        <f>AH2132/MAX($AH$2:AH2132)-1</f>
        <v>-8.8978698313737503E-3</v>
      </c>
      <c r="AJ2132" s="29">
        <f t="shared" si="371"/>
        <v>1</v>
      </c>
      <c r="AK2132" s="29">
        <f t="shared" si="372"/>
        <v>1</v>
      </c>
      <c r="AL2132" s="30">
        <f t="shared" si="375"/>
        <v>2</v>
      </c>
      <c r="AM2132" s="30">
        <f t="shared" si="373"/>
        <v>2369</v>
      </c>
      <c r="AN2132" s="31">
        <f t="shared" ca="1" si="374"/>
        <v>-8.8978698313737503E-3</v>
      </c>
      <c r="AV2132" t="s">
        <v>1255</v>
      </c>
      <c r="AW2132" t="s">
        <v>31</v>
      </c>
      <c r="AX2132" s="7">
        <v>44019.597222222219</v>
      </c>
      <c r="AY2132">
        <v>304</v>
      </c>
      <c r="AZ2132" s="7">
        <v>44020.385416666664</v>
      </c>
      <c r="BA2132">
        <v>340</v>
      </c>
      <c r="BB2132" s="8">
        <v>0.11840000000000001</v>
      </c>
      <c r="BC2132">
        <v>11920.76</v>
      </c>
      <c r="BD2132" s="8">
        <v>9.7199999999999995E-2</v>
      </c>
      <c r="BE2132">
        <v>403.27330000000001</v>
      </c>
      <c r="BF2132">
        <v>122595.07</v>
      </c>
      <c r="BG2132">
        <v>14562966.24</v>
      </c>
      <c r="BH2132">
        <v>17</v>
      </c>
      <c r="BI2132">
        <v>701.22</v>
      </c>
      <c r="BJ2132" s="8">
        <v>-0.15640000000000001</v>
      </c>
      <c r="BK2132" s="8">
        <v>0.11840000000000001</v>
      </c>
      <c r="BL2132" t="s">
        <v>610</v>
      </c>
    </row>
    <row r="2133" spans="1:64" x14ac:dyDescent="0.45">
      <c r="A2133" t="s">
        <v>1005</v>
      </c>
      <c r="B2133" t="s">
        <v>31</v>
      </c>
      <c r="C2133" s="7">
        <v>44020.4375</v>
      </c>
      <c r="D2133">
        <v>247.7</v>
      </c>
      <c r="E2133" s="7">
        <v>44021.385416666664</v>
      </c>
      <c r="F2133">
        <v>86.65</v>
      </c>
      <c r="G2133" s="8">
        <v>-0.6502</v>
      </c>
      <c r="H2133">
        <v>-81509.73</v>
      </c>
      <c r="I2133" s="8">
        <v>-0.66369999999999996</v>
      </c>
      <c r="J2133">
        <v>495.82089999999999</v>
      </c>
      <c r="K2133">
        <v>122814.84</v>
      </c>
      <c r="L2133">
        <v>14481456.5</v>
      </c>
      <c r="M2133">
        <v>63</v>
      </c>
      <c r="N2133">
        <v>-1293.81</v>
      </c>
      <c r="O2133" s="8">
        <v>-0.75980000000000003</v>
      </c>
      <c r="P2133" s="8">
        <v>0.4798</v>
      </c>
      <c r="Q2133" t="s">
        <v>610</v>
      </c>
      <c r="S2133" s="2">
        <v>44020</v>
      </c>
      <c r="T2133" t="s">
        <v>1005</v>
      </c>
      <c r="U2133">
        <v>247.7</v>
      </c>
      <c r="V2133">
        <v>86.65</v>
      </c>
      <c r="W2133">
        <f t="shared" si="376"/>
        <v>24143352.517794009</v>
      </c>
      <c r="X2133">
        <f t="shared" si="367"/>
        <v>60358.381294485021</v>
      </c>
      <c r="Y2133">
        <f t="shared" si="368"/>
        <v>250</v>
      </c>
      <c r="Z2133">
        <f t="shared" si="369"/>
        <v>-41098.375</v>
      </c>
      <c r="AA2133" t="str">
        <f t="shared" si="370"/>
        <v/>
      </c>
      <c r="AB2133" s="9" t="str">
        <f>IFERROR(AA2133/MAX($A$3:AA2133)-1,"")</f>
        <v/>
      </c>
      <c r="AG2133" s="2">
        <f t="shared" si="377"/>
        <v>44653</v>
      </c>
      <c r="AH2133">
        <v>29871361.305243313</v>
      </c>
      <c r="AI2133" s="9">
        <f>AH2133/MAX($AH$2:AH2133)-1</f>
        <v>-8.8978698313737503E-3</v>
      </c>
      <c r="AJ2133" s="29">
        <f t="shared" si="371"/>
        <v>1</v>
      </c>
      <c r="AK2133" s="29">
        <f t="shared" si="372"/>
        <v>1</v>
      </c>
      <c r="AL2133" s="30">
        <f t="shared" si="375"/>
        <v>2</v>
      </c>
      <c r="AM2133" s="30">
        <f t="shared" si="373"/>
        <v>2369</v>
      </c>
      <c r="AN2133" s="31">
        <f t="shared" ca="1" si="374"/>
        <v>-8.8978698313737503E-3</v>
      </c>
      <c r="AV2133" t="s">
        <v>1005</v>
      </c>
      <c r="AW2133" t="s">
        <v>31</v>
      </c>
      <c r="AX2133" s="7">
        <v>44020.4375</v>
      </c>
      <c r="AY2133">
        <v>247.7</v>
      </c>
      <c r="AZ2133" s="7">
        <v>44021.385416666664</v>
      </c>
      <c r="BA2133">
        <v>86.65</v>
      </c>
      <c r="BB2133" s="8">
        <v>-0.6502</v>
      </c>
      <c r="BC2133">
        <v>-81509.73</v>
      </c>
      <c r="BD2133" s="8">
        <v>-0.66369999999999996</v>
      </c>
      <c r="BE2133">
        <v>495.82089999999999</v>
      </c>
      <c r="BF2133">
        <v>122814.84</v>
      </c>
      <c r="BG2133">
        <v>14481456.5</v>
      </c>
      <c r="BH2133">
        <v>63</v>
      </c>
      <c r="BI2133">
        <v>-1293.81</v>
      </c>
      <c r="BJ2133" s="8">
        <v>-0.75980000000000003</v>
      </c>
      <c r="BK2133" s="8">
        <v>0.4798</v>
      </c>
      <c r="BL2133" t="s">
        <v>610</v>
      </c>
    </row>
    <row r="2134" spans="1:64" x14ac:dyDescent="0.45">
      <c r="A2134" t="s">
        <v>1205</v>
      </c>
      <c r="B2134" t="s">
        <v>31</v>
      </c>
      <c r="C2134" s="7">
        <v>44020.53125</v>
      </c>
      <c r="D2134">
        <v>221.7</v>
      </c>
      <c r="E2134" s="7">
        <v>44021.385416666664</v>
      </c>
      <c r="F2134">
        <v>53.2</v>
      </c>
      <c r="G2134" s="8">
        <v>-0.76</v>
      </c>
      <c r="H2134">
        <v>-94885.51</v>
      </c>
      <c r="I2134" s="8">
        <v>-0.77239999999999998</v>
      </c>
      <c r="J2134">
        <v>554.07920000000001</v>
      </c>
      <c r="K2134">
        <v>122839.36</v>
      </c>
      <c r="L2134">
        <v>14386570.99</v>
      </c>
      <c r="M2134">
        <v>36</v>
      </c>
      <c r="N2134">
        <v>-2635.71</v>
      </c>
      <c r="O2134" s="8">
        <v>-0.81510000000000005</v>
      </c>
      <c r="P2134" s="8">
        <v>0.37330000000000002</v>
      </c>
      <c r="Q2134" t="s">
        <v>610</v>
      </c>
      <c r="S2134" s="2">
        <v>44020</v>
      </c>
      <c r="T2134" t="s">
        <v>1205</v>
      </c>
      <c r="U2134">
        <v>221.7</v>
      </c>
      <c r="V2134">
        <v>53.2</v>
      </c>
      <c r="W2134">
        <f t="shared" si="376"/>
        <v>24143352.517794009</v>
      </c>
      <c r="X2134">
        <f t="shared" si="367"/>
        <v>60358.381294485021</v>
      </c>
      <c r="Y2134">
        <f t="shared" si="368"/>
        <v>275</v>
      </c>
      <c r="Z2134">
        <f t="shared" si="369"/>
        <v>-47093.474999999999</v>
      </c>
      <c r="AA2134" t="str">
        <f t="shared" si="370"/>
        <v/>
      </c>
      <c r="AB2134" s="9" t="str">
        <f>IFERROR(AA2134/MAX($A$3:AA2134)-1,"")</f>
        <v/>
      </c>
      <c r="AG2134" s="2">
        <f t="shared" si="377"/>
        <v>44654</v>
      </c>
      <c r="AH2134">
        <v>29871361.305243313</v>
      </c>
      <c r="AI2134" s="9">
        <f>AH2134/MAX($AH$2:AH2134)-1</f>
        <v>-8.8978698313737503E-3</v>
      </c>
      <c r="AJ2134" s="29">
        <f t="shared" si="371"/>
        <v>1</v>
      </c>
      <c r="AK2134" s="29">
        <f t="shared" si="372"/>
        <v>1</v>
      </c>
      <c r="AL2134" s="30">
        <f t="shared" si="375"/>
        <v>2</v>
      </c>
      <c r="AM2134" s="30">
        <f t="shared" si="373"/>
        <v>2369</v>
      </c>
      <c r="AN2134" s="31">
        <f t="shared" ca="1" si="374"/>
        <v>-8.8978698313737503E-3</v>
      </c>
      <c r="AV2134" t="s">
        <v>1205</v>
      </c>
      <c r="AW2134" t="s">
        <v>31</v>
      </c>
      <c r="AX2134" s="7">
        <v>44020.53125</v>
      </c>
      <c r="AY2134">
        <v>221.7</v>
      </c>
      <c r="AZ2134" s="7">
        <v>44021.385416666664</v>
      </c>
      <c r="BA2134">
        <v>53.2</v>
      </c>
      <c r="BB2134" s="8">
        <v>-0.76</v>
      </c>
      <c r="BC2134">
        <v>-94885.51</v>
      </c>
      <c r="BD2134" s="8">
        <v>-0.77239999999999998</v>
      </c>
      <c r="BE2134">
        <v>554.07920000000001</v>
      </c>
      <c r="BF2134">
        <v>122839.36</v>
      </c>
      <c r="BG2134">
        <v>14386570.99</v>
      </c>
      <c r="BH2134">
        <v>36</v>
      </c>
      <c r="BI2134">
        <v>-2635.71</v>
      </c>
      <c r="BJ2134" s="8">
        <v>-0.81510000000000005</v>
      </c>
      <c r="BK2134" s="8">
        <v>0.37330000000000002</v>
      </c>
      <c r="BL2134" t="s">
        <v>610</v>
      </c>
    </row>
    <row r="2135" spans="1:64" x14ac:dyDescent="0.45">
      <c r="A2135" t="s">
        <v>1205</v>
      </c>
      <c r="B2135" t="s">
        <v>31</v>
      </c>
      <c r="C2135" s="7">
        <v>44020.569444444445</v>
      </c>
      <c r="D2135">
        <v>268.60000000000002</v>
      </c>
      <c r="E2135" s="7">
        <v>44021.388888888891</v>
      </c>
      <c r="F2135">
        <v>53.900010000000002</v>
      </c>
      <c r="G2135" s="8">
        <v>-0.79930000000000001</v>
      </c>
      <c r="H2135">
        <v>-96083.08</v>
      </c>
      <c r="I2135" s="8">
        <v>-0.81130000000000002</v>
      </c>
      <c r="J2135">
        <v>440.8997</v>
      </c>
      <c r="K2135">
        <v>118425.67</v>
      </c>
      <c r="L2135">
        <v>13589051.199999999</v>
      </c>
      <c r="M2135">
        <v>26</v>
      </c>
      <c r="N2135">
        <v>-3695.5</v>
      </c>
      <c r="O2135" s="8">
        <v>-0.84740000000000004</v>
      </c>
      <c r="P2135" s="8">
        <v>0.13350000000000001</v>
      </c>
      <c r="Q2135" t="s">
        <v>610</v>
      </c>
      <c r="S2135" s="2">
        <v>44020</v>
      </c>
      <c r="T2135" t="s">
        <v>1205</v>
      </c>
      <c r="U2135">
        <v>268.60000000000002</v>
      </c>
      <c r="V2135">
        <v>53.900010000000002</v>
      </c>
      <c r="W2135">
        <f t="shared" si="376"/>
        <v>24143352.517794009</v>
      </c>
      <c r="X2135">
        <f t="shared" si="367"/>
        <v>60358.381294485021</v>
      </c>
      <c r="Y2135">
        <f t="shared" si="368"/>
        <v>225</v>
      </c>
      <c r="Z2135">
        <f t="shared" si="369"/>
        <v>-49033.122772499999</v>
      </c>
      <c r="AA2135" t="str">
        <f t="shared" si="370"/>
        <v/>
      </c>
      <c r="AB2135" s="9" t="str">
        <f>IFERROR(AA2135/MAX($A$3:AA2135)-1,"")</f>
        <v/>
      </c>
      <c r="AG2135" s="2">
        <f t="shared" si="377"/>
        <v>44655</v>
      </c>
      <c r="AH2135">
        <v>29849884.705243312</v>
      </c>
      <c r="AI2135" s="9">
        <f>AH2135/MAX($AH$2:AH2135)-1</f>
        <v>-9.6104421105970284E-3</v>
      </c>
      <c r="AJ2135" s="29">
        <f t="shared" si="371"/>
        <v>1</v>
      </c>
      <c r="AK2135" s="29">
        <f t="shared" si="372"/>
        <v>1</v>
      </c>
      <c r="AL2135" s="30">
        <f t="shared" si="375"/>
        <v>2</v>
      </c>
      <c r="AM2135" s="30">
        <f t="shared" si="373"/>
        <v>2369</v>
      </c>
      <c r="AN2135" s="31">
        <f t="shared" ca="1" si="374"/>
        <v>-9.6104421105970284E-3</v>
      </c>
      <c r="AV2135" t="s">
        <v>1205</v>
      </c>
      <c r="AW2135" t="s">
        <v>31</v>
      </c>
      <c r="AX2135" s="7">
        <v>44020.569444444445</v>
      </c>
      <c r="AY2135">
        <v>268.60000000000002</v>
      </c>
      <c r="AZ2135" s="7">
        <v>44021.388888888891</v>
      </c>
      <c r="BA2135">
        <v>53.900010000000002</v>
      </c>
      <c r="BB2135" s="8">
        <v>-0.79930000000000001</v>
      </c>
      <c r="BC2135">
        <v>-96083.08</v>
      </c>
      <c r="BD2135" s="8">
        <v>-0.81130000000000002</v>
      </c>
      <c r="BE2135">
        <v>440.8997</v>
      </c>
      <c r="BF2135">
        <v>118425.67</v>
      </c>
      <c r="BG2135">
        <v>13589051.199999999</v>
      </c>
      <c r="BH2135">
        <v>26</v>
      </c>
      <c r="BI2135">
        <v>-3695.5</v>
      </c>
      <c r="BJ2135" s="8">
        <v>-0.84740000000000004</v>
      </c>
      <c r="BK2135" s="8">
        <v>0.13350000000000001</v>
      </c>
      <c r="BL2135" t="s">
        <v>610</v>
      </c>
    </row>
    <row r="2136" spans="1:64" x14ac:dyDescent="0.45">
      <c r="A2136" t="s">
        <v>1206</v>
      </c>
      <c r="B2136" t="s">
        <v>31</v>
      </c>
      <c r="C2136" s="7">
        <v>44020.576388888891</v>
      </c>
      <c r="D2136">
        <v>222.95</v>
      </c>
      <c r="E2136" s="7">
        <v>44021.388888888891</v>
      </c>
      <c r="F2136">
        <v>30.6</v>
      </c>
      <c r="G2136" s="8">
        <v>-0.86270000000000002</v>
      </c>
      <c r="H2136">
        <v>-103507.56</v>
      </c>
      <c r="I2136" s="8">
        <v>-0.87409999999999999</v>
      </c>
      <c r="J2136">
        <v>531.11990000000003</v>
      </c>
      <c r="K2136">
        <v>118413.17</v>
      </c>
      <c r="L2136">
        <v>13485543.640000001</v>
      </c>
      <c r="M2136">
        <v>24</v>
      </c>
      <c r="N2136">
        <v>-4312.82</v>
      </c>
      <c r="O2136" s="8">
        <v>-0.87890000000000001</v>
      </c>
      <c r="P2136" s="8">
        <v>6.5000000000000002E-2</v>
      </c>
      <c r="Q2136" t="s">
        <v>610</v>
      </c>
      <c r="S2136" s="2">
        <v>44020</v>
      </c>
      <c r="T2136" t="s">
        <v>1206</v>
      </c>
      <c r="U2136">
        <v>222.95</v>
      </c>
      <c r="V2136">
        <v>30.6</v>
      </c>
      <c r="W2136">
        <f t="shared" si="376"/>
        <v>24143352.517794009</v>
      </c>
      <c r="X2136">
        <f t="shared" si="367"/>
        <v>60358.381294485021</v>
      </c>
      <c r="Y2136">
        <f t="shared" si="368"/>
        <v>275</v>
      </c>
      <c r="Z2136">
        <f t="shared" si="369"/>
        <v>-53593.512499999997</v>
      </c>
      <c r="AA2136">
        <f t="shared" si="370"/>
        <v>23952534.032521509</v>
      </c>
      <c r="AB2136" s="9">
        <f>IFERROR(AA2136/MAX($A$3:AA2136)-1,"")</f>
        <v>-7.9035620729086542E-3</v>
      </c>
      <c r="AG2136" s="2">
        <f t="shared" si="377"/>
        <v>44656</v>
      </c>
      <c r="AH2136">
        <v>29998367.305243313</v>
      </c>
      <c r="AI2136" s="9">
        <f>AH2136/MAX($AH$2:AH2136)-1</f>
        <v>-4.6839367649185171E-3</v>
      </c>
      <c r="AJ2136" s="29">
        <f t="shared" si="371"/>
        <v>1</v>
      </c>
      <c r="AK2136" s="29">
        <f t="shared" si="372"/>
        <v>1</v>
      </c>
      <c r="AL2136" s="30">
        <f t="shared" si="375"/>
        <v>2</v>
      </c>
      <c r="AM2136" s="30">
        <f t="shared" si="373"/>
        <v>2369</v>
      </c>
      <c r="AN2136" s="31">
        <f t="shared" ca="1" si="374"/>
        <v>-4.6839367649185171E-3</v>
      </c>
      <c r="AV2136" t="s">
        <v>1206</v>
      </c>
      <c r="AW2136" t="s">
        <v>31</v>
      </c>
      <c r="AX2136" s="7">
        <v>44020.576388888891</v>
      </c>
      <c r="AY2136">
        <v>222.95</v>
      </c>
      <c r="AZ2136" s="7">
        <v>44021.388888888891</v>
      </c>
      <c r="BA2136">
        <v>30.6</v>
      </c>
      <c r="BB2136" s="8">
        <v>-0.86270000000000002</v>
      </c>
      <c r="BC2136">
        <v>-103507.56</v>
      </c>
      <c r="BD2136" s="8">
        <v>-0.87409999999999999</v>
      </c>
      <c r="BE2136">
        <v>531.11990000000003</v>
      </c>
      <c r="BF2136">
        <v>118413.17</v>
      </c>
      <c r="BG2136">
        <v>13485543.640000001</v>
      </c>
      <c r="BH2136">
        <v>24</v>
      </c>
      <c r="BI2136">
        <v>-4312.82</v>
      </c>
      <c r="BJ2136" s="8">
        <v>-0.87890000000000001</v>
      </c>
      <c r="BK2136" s="8">
        <v>6.5000000000000002E-2</v>
      </c>
      <c r="BL2136" t="s">
        <v>610</v>
      </c>
    </row>
    <row r="2137" spans="1:64" x14ac:dyDescent="0.45">
      <c r="A2137" t="s">
        <v>1003</v>
      </c>
      <c r="B2137" t="s">
        <v>31</v>
      </c>
      <c r="C2137" s="7">
        <v>44022.399305555555</v>
      </c>
      <c r="D2137">
        <v>396.2</v>
      </c>
      <c r="E2137" s="7">
        <v>44025.385416666664</v>
      </c>
      <c r="F2137">
        <v>292.39999999999998</v>
      </c>
      <c r="G2137" s="8">
        <v>-0.26200000000000001</v>
      </c>
      <c r="H2137">
        <v>-34064.26</v>
      </c>
      <c r="I2137" s="8">
        <v>-0.27939999999999998</v>
      </c>
      <c r="J2137">
        <v>307.75580000000002</v>
      </c>
      <c r="K2137">
        <v>121932.85</v>
      </c>
      <c r="L2137">
        <v>14352506.73</v>
      </c>
      <c r="M2137">
        <v>74</v>
      </c>
      <c r="N2137">
        <v>-460.33</v>
      </c>
      <c r="O2137" s="8">
        <v>-0.42959999999999998</v>
      </c>
      <c r="P2137" s="8">
        <v>5.5E-2</v>
      </c>
      <c r="Q2137" t="s">
        <v>610</v>
      </c>
      <c r="S2137" s="2">
        <v>44022</v>
      </c>
      <c r="T2137" t="s">
        <v>1003</v>
      </c>
      <c r="U2137">
        <v>396.2</v>
      </c>
      <c r="V2137">
        <v>292.39999999999998</v>
      </c>
      <c r="W2137">
        <f t="shared" si="376"/>
        <v>23952534.032521509</v>
      </c>
      <c r="X2137">
        <f t="shared" si="367"/>
        <v>59881.335081303776</v>
      </c>
      <c r="Y2137">
        <f t="shared" si="368"/>
        <v>150</v>
      </c>
      <c r="Z2137">
        <f t="shared" si="369"/>
        <v>-16602.899999999998</v>
      </c>
      <c r="AA2137" t="str">
        <f t="shared" si="370"/>
        <v/>
      </c>
      <c r="AB2137" s="9" t="str">
        <f>IFERROR(AA2137/MAX($A$3:AA2137)-1,"")</f>
        <v/>
      </c>
      <c r="AG2137" s="2">
        <f t="shared" si="377"/>
        <v>44657</v>
      </c>
      <c r="AH2137">
        <v>29995438.730243314</v>
      </c>
      <c r="AI2137" s="9">
        <f>AH2137/MAX($AH$2:AH2137)-1</f>
        <v>-4.7811039777280184E-3</v>
      </c>
      <c r="AJ2137" s="29">
        <f t="shared" si="371"/>
        <v>1</v>
      </c>
      <c r="AK2137" s="29">
        <f t="shared" si="372"/>
        <v>1</v>
      </c>
      <c r="AL2137" s="30">
        <f t="shared" si="375"/>
        <v>2</v>
      </c>
      <c r="AM2137" s="30">
        <f t="shared" si="373"/>
        <v>2369</v>
      </c>
      <c r="AN2137" s="31">
        <f t="shared" ca="1" si="374"/>
        <v>-4.7811039777280184E-3</v>
      </c>
      <c r="AV2137" t="s">
        <v>1003</v>
      </c>
      <c r="AW2137" t="s">
        <v>31</v>
      </c>
      <c r="AX2137" s="7">
        <v>44022.399305555555</v>
      </c>
      <c r="AY2137">
        <v>396.2</v>
      </c>
      <c r="AZ2137" s="7">
        <v>44025.385416666664</v>
      </c>
      <c r="BA2137">
        <v>292.39999999999998</v>
      </c>
      <c r="BB2137" s="8">
        <v>-0.26200000000000001</v>
      </c>
      <c r="BC2137">
        <v>-34064.26</v>
      </c>
      <c r="BD2137" s="8">
        <v>-0.27939999999999998</v>
      </c>
      <c r="BE2137">
        <v>307.75580000000002</v>
      </c>
      <c r="BF2137">
        <v>121932.85</v>
      </c>
      <c r="BG2137">
        <v>14352506.73</v>
      </c>
      <c r="BH2137">
        <v>74</v>
      </c>
      <c r="BI2137">
        <v>-460.33</v>
      </c>
      <c r="BJ2137" s="8">
        <v>-0.42959999999999998</v>
      </c>
      <c r="BK2137" s="8">
        <v>5.5E-2</v>
      </c>
      <c r="BL2137" t="s">
        <v>610</v>
      </c>
    </row>
    <row r="2138" spans="1:64" x14ac:dyDescent="0.45">
      <c r="A2138" t="s">
        <v>997</v>
      </c>
      <c r="B2138" t="s">
        <v>31</v>
      </c>
      <c r="C2138" s="7">
        <v>44022.597222222219</v>
      </c>
      <c r="D2138">
        <v>400.4</v>
      </c>
      <c r="E2138" s="7">
        <v>44025.388888888891</v>
      </c>
      <c r="F2138">
        <v>222.2</v>
      </c>
      <c r="G2138" s="8">
        <v>-0.4451</v>
      </c>
      <c r="H2138">
        <v>-54087.73</v>
      </c>
      <c r="I2138" s="8">
        <v>-0.46060000000000001</v>
      </c>
      <c r="J2138">
        <v>293.27600000000001</v>
      </c>
      <c r="K2138">
        <v>117427.72</v>
      </c>
      <c r="L2138">
        <v>13431455.92</v>
      </c>
      <c r="M2138">
        <v>18</v>
      </c>
      <c r="N2138">
        <v>-3004.87</v>
      </c>
      <c r="O2138" s="8">
        <v>-0.46889999999999998</v>
      </c>
      <c r="P2138" s="8">
        <v>3.1699999999999999E-2</v>
      </c>
      <c r="Q2138" t="s">
        <v>610</v>
      </c>
      <c r="S2138" s="2">
        <v>44022</v>
      </c>
      <c r="T2138" t="s">
        <v>997</v>
      </c>
      <c r="U2138">
        <v>400.4</v>
      </c>
      <c r="V2138">
        <v>222.2</v>
      </c>
      <c r="W2138">
        <f t="shared" si="376"/>
        <v>23952534.032521509</v>
      </c>
      <c r="X2138">
        <f t="shared" si="367"/>
        <v>59881.335081303776</v>
      </c>
      <c r="Y2138">
        <f t="shared" si="368"/>
        <v>150</v>
      </c>
      <c r="Z2138">
        <f t="shared" si="369"/>
        <v>-27663.9</v>
      </c>
      <c r="AA2138" t="str">
        <f t="shared" si="370"/>
        <v/>
      </c>
      <c r="AB2138" s="9" t="str">
        <f>IFERROR(AA2138/MAX($A$3:AA2138)-1,"")</f>
        <v/>
      </c>
      <c r="AG2138" s="2">
        <f t="shared" si="377"/>
        <v>44658</v>
      </c>
      <c r="AH2138">
        <v>29792062.455243316</v>
      </c>
      <c r="AI2138" s="9">
        <f>AH2138/MAX($AH$2:AH2138)-1</f>
        <v>-1.1528926995183819E-2</v>
      </c>
      <c r="AJ2138" s="29">
        <f t="shared" si="371"/>
        <v>1</v>
      </c>
      <c r="AK2138" s="29">
        <f t="shared" si="372"/>
        <v>1</v>
      </c>
      <c r="AL2138" s="30">
        <f t="shared" si="375"/>
        <v>2</v>
      </c>
      <c r="AM2138" s="30">
        <f t="shared" si="373"/>
        <v>2369</v>
      </c>
      <c r="AN2138" s="31">
        <f t="shared" ca="1" si="374"/>
        <v>-1.1528926995183819E-2</v>
      </c>
      <c r="AV2138" t="s">
        <v>997</v>
      </c>
      <c r="AW2138" t="s">
        <v>31</v>
      </c>
      <c r="AX2138" s="7">
        <v>44022.597222222219</v>
      </c>
      <c r="AY2138">
        <v>400.4</v>
      </c>
      <c r="AZ2138" s="7">
        <v>44025.388888888891</v>
      </c>
      <c r="BA2138">
        <v>222.2</v>
      </c>
      <c r="BB2138" s="8">
        <v>-0.4451</v>
      </c>
      <c r="BC2138">
        <v>-54087.73</v>
      </c>
      <c r="BD2138" s="8">
        <v>-0.46060000000000001</v>
      </c>
      <c r="BE2138">
        <v>293.27600000000001</v>
      </c>
      <c r="BF2138">
        <v>117427.72</v>
      </c>
      <c r="BG2138">
        <v>13431455.92</v>
      </c>
      <c r="BH2138">
        <v>18</v>
      </c>
      <c r="BI2138">
        <v>-3004.87</v>
      </c>
      <c r="BJ2138" s="8">
        <v>-0.46889999999999998</v>
      </c>
      <c r="BK2138" s="8">
        <v>3.1699999999999999E-2</v>
      </c>
      <c r="BL2138" t="s">
        <v>610</v>
      </c>
    </row>
    <row r="2139" spans="1:64" x14ac:dyDescent="0.45">
      <c r="A2139" t="s">
        <v>997</v>
      </c>
      <c r="B2139" t="s">
        <v>31</v>
      </c>
      <c r="C2139" s="7">
        <v>44022.597222222219</v>
      </c>
      <c r="D2139">
        <v>400.4</v>
      </c>
      <c r="E2139" s="7">
        <v>44025.385416666664</v>
      </c>
      <c r="F2139">
        <v>221.85</v>
      </c>
      <c r="G2139" s="8">
        <v>-0.44590000000000002</v>
      </c>
      <c r="H2139">
        <v>-56168.25</v>
      </c>
      <c r="I2139" s="8">
        <v>-0.46150000000000002</v>
      </c>
      <c r="J2139">
        <v>303.98599999999999</v>
      </c>
      <c r="K2139">
        <v>121715.99</v>
      </c>
      <c r="L2139">
        <v>14296338.48</v>
      </c>
      <c r="M2139">
        <v>17</v>
      </c>
      <c r="N2139">
        <v>-3304.01</v>
      </c>
      <c r="O2139" s="8">
        <v>-0.44590000000000002</v>
      </c>
      <c r="P2139" s="8">
        <v>3.1699999999999999E-2</v>
      </c>
      <c r="Q2139" t="s">
        <v>610</v>
      </c>
      <c r="S2139" s="2">
        <v>44022</v>
      </c>
      <c r="T2139" t="s">
        <v>997</v>
      </c>
      <c r="U2139">
        <v>400.4</v>
      </c>
      <c r="V2139">
        <v>221.85</v>
      </c>
      <c r="W2139">
        <f t="shared" si="376"/>
        <v>23952534.032521509</v>
      </c>
      <c r="X2139">
        <f t="shared" si="367"/>
        <v>59881.335081303776</v>
      </c>
      <c r="Y2139">
        <f t="shared" si="368"/>
        <v>150</v>
      </c>
      <c r="Z2139">
        <f t="shared" si="369"/>
        <v>-27715.875</v>
      </c>
      <c r="AA2139">
        <f t="shared" si="370"/>
        <v>23880551.357521508</v>
      </c>
      <c r="AB2139" s="9">
        <f>IFERROR(AA2139/MAX($A$3:AA2139)-1,"")</f>
        <v>-1.0885031814815815E-2</v>
      </c>
      <c r="AG2139" s="2">
        <f t="shared" si="377"/>
        <v>44659</v>
      </c>
      <c r="AH2139">
        <v>29792062.455243316</v>
      </c>
      <c r="AI2139" s="9">
        <f>AH2139/MAX($AH$2:AH2139)-1</f>
        <v>-1.1528926995183819E-2</v>
      </c>
      <c r="AJ2139" s="29">
        <f t="shared" si="371"/>
        <v>1</v>
      </c>
      <c r="AK2139" s="29">
        <f t="shared" si="372"/>
        <v>1</v>
      </c>
      <c r="AL2139" s="30">
        <f t="shared" si="375"/>
        <v>2</v>
      </c>
      <c r="AM2139" s="30">
        <f t="shared" si="373"/>
        <v>2369</v>
      </c>
      <c r="AN2139" s="31">
        <f t="shared" ca="1" si="374"/>
        <v>-1.1528926995183819E-2</v>
      </c>
      <c r="AV2139" t="s">
        <v>997</v>
      </c>
      <c r="AW2139" t="s">
        <v>31</v>
      </c>
      <c r="AX2139" s="7">
        <v>44022.597222222219</v>
      </c>
      <c r="AY2139">
        <v>400.4</v>
      </c>
      <c r="AZ2139" s="7">
        <v>44025.385416666664</v>
      </c>
      <c r="BA2139">
        <v>221.85</v>
      </c>
      <c r="BB2139" s="8">
        <v>-0.44590000000000002</v>
      </c>
      <c r="BC2139">
        <v>-56168.25</v>
      </c>
      <c r="BD2139" s="8">
        <v>-0.46150000000000002</v>
      </c>
      <c r="BE2139">
        <v>303.98599999999999</v>
      </c>
      <c r="BF2139">
        <v>121715.99</v>
      </c>
      <c r="BG2139">
        <v>14296338.48</v>
      </c>
      <c r="BH2139">
        <v>17</v>
      </c>
      <c r="BI2139">
        <v>-3304.01</v>
      </c>
      <c r="BJ2139" s="8">
        <v>-0.44590000000000002</v>
      </c>
      <c r="BK2139" s="8">
        <v>3.1699999999999999E-2</v>
      </c>
      <c r="BL2139" t="s">
        <v>610</v>
      </c>
    </row>
    <row r="2140" spans="1:64" x14ac:dyDescent="0.45">
      <c r="A2140" t="s">
        <v>1207</v>
      </c>
      <c r="B2140" t="s">
        <v>31</v>
      </c>
      <c r="C2140" s="7">
        <v>44025.409722222219</v>
      </c>
      <c r="D2140">
        <v>312.64999999999998</v>
      </c>
      <c r="E2140" s="7">
        <v>44026.385416666664</v>
      </c>
      <c r="F2140">
        <v>675.59990000000005</v>
      </c>
      <c r="G2140" s="8">
        <v>1.1609</v>
      </c>
      <c r="H2140">
        <v>137186.12</v>
      </c>
      <c r="I2140" s="8">
        <v>1.1293</v>
      </c>
      <c r="J2140">
        <v>388.55489999999998</v>
      </c>
      <c r="K2140">
        <v>121481.7</v>
      </c>
      <c r="L2140">
        <v>14433524.6</v>
      </c>
      <c r="M2140">
        <v>71</v>
      </c>
      <c r="N2140">
        <v>1932.2</v>
      </c>
      <c r="O2140" s="8">
        <v>-9.4E-2</v>
      </c>
      <c r="P2140" s="8">
        <v>1.1609</v>
      </c>
      <c r="Q2140" t="s">
        <v>610</v>
      </c>
      <c r="S2140" s="2">
        <v>44025</v>
      </c>
      <c r="T2140" t="s">
        <v>1207</v>
      </c>
      <c r="U2140">
        <v>312.64999999999998</v>
      </c>
      <c r="V2140">
        <v>675.59990000000005</v>
      </c>
      <c r="W2140">
        <f t="shared" si="376"/>
        <v>23880551.357521508</v>
      </c>
      <c r="X2140">
        <f t="shared" si="367"/>
        <v>59701.378393803774</v>
      </c>
      <c r="Y2140">
        <f t="shared" si="368"/>
        <v>200</v>
      </c>
      <c r="Z2140">
        <f t="shared" si="369"/>
        <v>70613.48020000002</v>
      </c>
      <c r="AA2140" t="str">
        <f t="shared" si="370"/>
        <v/>
      </c>
      <c r="AB2140" s="9" t="str">
        <f>IFERROR(AA2140/MAX($A$3:AA2140)-1,"")</f>
        <v/>
      </c>
      <c r="AG2140" s="2">
        <f t="shared" si="377"/>
        <v>44660</v>
      </c>
      <c r="AH2140">
        <v>29792062.455243316</v>
      </c>
      <c r="AI2140" s="9">
        <f>AH2140/MAX($AH$2:AH2140)-1</f>
        <v>-1.1528926995183819E-2</v>
      </c>
      <c r="AJ2140" s="29">
        <f t="shared" si="371"/>
        <v>1</v>
      </c>
      <c r="AK2140" s="29">
        <f t="shared" si="372"/>
        <v>1</v>
      </c>
      <c r="AL2140" s="30">
        <f t="shared" si="375"/>
        <v>2</v>
      </c>
      <c r="AM2140" s="30">
        <f t="shared" si="373"/>
        <v>2369</v>
      </c>
      <c r="AN2140" s="31">
        <f t="shared" ca="1" si="374"/>
        <v>-1.1528926995183819E-2</v>
      </c>
      <c r="AV2140" t="s">
        <v>1207</v>
      </c>
      <c r="AW2140" t="s">
        <v>31</v>
      </c>
      <c r="AX2140" s="7">
        <v>44025.409722222219</v>
      </c>
      <c r="AY2140">
        <v>312.64999999999998</v>
      </c>
      <c r="AZ2140" s="7">
        <v>44026.385416666664</v>
      </c>
      <c r="BA2140">
        <v>675.59990000000005</v>
      </c>
      <c r="BB2140" s="8">
        <v>1.1609</v>
      </c>
      <c r="BC2140">
        <v>137186.12</v>
      </c>
      <c r="BD2140" s="8">
        <v>1.1293</v>
      </c>
      <c r="BE2140">
        <v>388.55489999999998</v>
      </c>
      <c r="BF2140">
        <v>121481.7</v>
      </c>
      <c r="BG2140">
        <v>14433524.6</v>
      </c>
      <c r="BH2140">
        <v>71</v>
      </c>
      <c r="BI2140">
        <v>1932.2</v>
      </c>
      <c r="BJ2140" s="8">
        <v>-9.4E-2</v>
      </c>
      <c r="BK2140" s="8">
        <v>1.1609</v>
      </c>
      <c r="BL2140" t="s">
        <v>610</v>
      </c>
    </row>
    <row r="2141" spans="1:64" x14ac:dyDescent="0.45">
      <c r="A2141" t="s">
        <v>997</v>
      </c>
      <c r="B2141" t="s">
        <v>31</v>
      </c>
      <c r="C2141" s="7">
        <v>44025.461805555555</v>
      </c>
      <c r="D2141">
        <v>345</v>
      </c>
      <c r="E2141" s="7">
        <v>44026.388888888891</v>
      </c>
      <c r="F2141">
        <v>622</v>
      </c>
      <c r="G2141" s="8">
        <v>0.80289999999999995</v>
      </c>
      <c r="H2141">
        <v>90781.61</v>
      </c>
      <c r="I2141" s="8">
        <v>0.77490000000000003</v>
      </c>
      <c r="J2141">
        <v>339.58629999999999</v>
      </c>
      <c r="K2141">
        <v>117157.27</v>
      </c>
      <c r="L2141">
        <v>13522237.52</v>
      </c>
      <c r="M2141">
        <v>57</v>
      </c>
      <c r="N2141">
        <v>1592.66</v>
      </c>
      <c r="O2141" s="8">
        <v>-0.2319</v>
      </c>
      <c r="P2141" s="8">
        <v>1.0501</v>
      </c>
      <c r="Q2141" t="s">
        <v>610</v>
      </c>
      <c r="S2141" s="2">
        <v>44025</v>
      </c>
      <c r="T2141" t="s">
        <v>997</v>
      </c>
      <c r="U2141">
        <v>345</v>
      </c>
      <c r="V2141">
        <v>622</v>
      </c>
      <c r="W2141">
        <f t="shared" si="376"/>
        <v>23880551.357521508</v>
      </c>
      <c r="X2141">
        <f t="shared" si="367"/>
        <v>59701.378393803774</v>
      </c>
      <c r="Y2141">
        <f t="shared" si="368"/>
        <v>175</v>
      </c>
      <c r="Z2141">
        <f t="shared" si="369"/>
        <v>46782.75</v>
      </c>
      <c r="AA2141" t="str">
        <f t="shared" si="370"/>
        <v/>
      </c>
      <c r="AB2141" s="9" t="str">
        <f>IFERROR(AA2141/MAX($A$3:AA2141)-1,"")</f>
        <v/>
      </c>
      <c r="AG2141" s="2">
        <f t="shared" si="377"/>
        <v>44661</v>
      </c>
      <c r="AH2141">
        <v>29792062.455243316</v>
      </c>
      <c r="AI2141" s="9">
        <f>AH2141/MAX($AH$2:AH2141)-1</f>
        <v>-1.1528926995183819E-2</v>
      </c>
      <c r="AJ2141" s="29">
        <f t="shared" si="371"/>
        <v>1</v>
      </c>
      <c r="AK2141" s="29">
        <f t="shared" si="372"/>
        <v>1</v>
      </c>
      <c r="AL2141" s="30">
        <f t="shared" si="375"/>
        <v>2</v>
      </c>
      <c r="AM2141" s="30">
        <f t="shared" si="373"/>
        <v>2369</v>
      </c>
      <c r="AN2141" s="31">
        <f t="shared" ca="1" si="374"/>
        <v>-1.1528926995183819E-2</v>
      </c>
      <c r="AV2141" t="s">
        <v>997</v>
      </c>
      <c r="AW2141" t="s">
        <v>31</v>
      </c>
      <c r="AX2141" s="7">
        <v>44025.461805555555</v>
      </c>
      <c r="AY2141">
        <v>345</v>
      </c>
      <c r="AZ2141" s="7">
        <v>44026.388888888891</v>
      </c>
      <c r="BA2141">
        <v>622</v>
      </c>
      <c r="BB2141" s="8">
        <v>0.80289999999999995</v>
      </c>
      <c r="BC2141">
        <v>90781.61</v>
      </c>
      <c r="BD2141" s="8">
        <v>0.77490000000000003</v>
      </c>
      <c r="BE2141">
        <v>339.58629999999999</v>
      </c>
      <c r="BF2141">
        <v>117157.27</v>
      </c>
      <c r="BG2141">
        <v>13522237.52</v>
      </c>
      <c r="BH2141">
        <v>57</v>
      </c>
      <c r="BI2141">
        <v>1592.66</v>
      </c>
      <c r="BJ2141" s="8">
        <v>-0.2319</v>
      </c>
      <c r="BK2141" s="8">
        <v>1.0501</v>
      </c>
      <c r="BL2141" t="s">
        <v>610</v>
      </c>
    </row>
    <row r="2142" spans="1:64" x14ac:dyDescent="0.45">
      <c r="A2142" t="s">
        <v>998</v>
      </c>
      <c r="B2142" t="s">
        <v>31</v>
      </c>
      <c r="C2142" s="7">
        <v>44025.465277777781</v>
      </c>
      <c r="D2142">
        <v>332.5</v>
      </c>
      <c r="E2142" s="7">
        <v>44026.388888888891</v>
      </c>
      <c r="F2142">
        <v>550</v>
      </c>
      <c r="G2142" s="8">
        <v>0.65410000000000001</v>
      </c>
      <c r="H2142">
        <v>73519.850000000006</v>
      </c>
      <c r="I2142" s="8">
        <v>0.62760000000000005</v>
      </c>
      <c r="J2142">
        <v>352.3175</v>
      </c>
      <c r="K2142">
        <v>117145.56</v>
      </c>
      <c r="L2142">
        <v>13595757.369999999</v>
      </c>
      <c r="M2142">
        <v>56</v>
      </c>
      <c r="N2142">
        <v>1312.85</v>
      </c>
      <c r="O2142" s="8">
        <v>-0.10050000000000001</v>
      </c>
      <c r="P2142" s="8">
        <v>0.65410000000000001</v>
      </c>
      <c r="Q2142" t="s">
        <v>610</v>
      </c>
      <c r="S2142" s="2">
        <v>44025</v>
      </c>
      <c r="T2142" t="s">
        <v>998</v>
      </c>
      <c r="U2142">
        <v>332.5</v>
      </c>
      <c r="V2142">
        <v>550</v>
      </c>
      <c r="W2142">
        <f t="shared" si="376"/>
        <v>23880551.357521508</v>
      </c>
      <c r="X2142">
        <f t="shared" si="367"/>
        <v>59701.378393803774</v>
      </c>
      <c r="Y2142">
        <f t="shared" si="368"/>
        <v>175</v>
      </c>
      <c r="Z2142">
        <f t="shared" si="369"/>
        <v>36518.125</v>
      </c>
      <c r="AA2142" t="str">
        <f t="shared" si="370"/>
        <v/>
      </c>
      <c r="AB2142" s="9" t="str">
        <f>IFERROR(AA2142/MAX($A$3:AA2142)-1,"")</f>
        <v/>
      </c>
      <c r="AG2142" s="2">
        <f t="shared" si="377"/>
        <v>44662</v>
      </c>
      <c r="AH2142">
        <v>29736930.755243316</v>
      </c>
      <c r="AI2142" s="9">
        <f>AH2142/MAX($AH$2:AH2142)-1</f>
        <v>-1.3358142100296067E-2</v>
      </c>
      <c r="AJ2142" s="29">
        <f t="shared" si="371"/>
        <v>1</v>
      </c>
      <c r="AK2142" s="29">
        <f t="shared" si="372"/>
        <v>1</v>
      </c>
      <c r="AL2142" s="30">
        <f t="shared" si="375"/>
        <v>2</v>
      </c>
      <c r="AM2142" s="30">
        <f t="shared" si="373"/>
        <v>2369</v>
      </c>
      <c r="AN2142" s="31">
        <f t="shared" ca="1" si="374"/>
        <v>-1.3358142100296067E-2</v>
      </c>
      <c r="AV2142" t="s">
        <v>998</v>
      </c>
      <c r="AW2142" t="s">
        <v>31</v>
      </c>
      <c r="AX2142" s="7">
        <v>44025.465277777781</v>
      </c>
      <c r="AY2142">
        <v>332.5</v>
      </c>
      <c r="AZ2142" s="7">
        <v>44026.388888888891</v>
      </c>
      <c r="BA2142">
        <v>550</v>
      </c>
      <c r="BB2142" s="8">
        <v>0.65410000000000001</v>
      </c>
      <c r="BC2142">
        <v>73519.850000000006</v>
      </c>
      <c r="BD2142" s="8">
        <v>0.62760000000000005</v>
      </c>
      <c r="BE2142">
        <v>352.3175</v>
      </c>
      <c r="BF2142">
        <v>117145.56</v>
      </c>
      <c r="BG2142">
        <v>13595757.369999999</v>
      </c>
      <c r="BH2142">
        <v>56</v>
      </c>
      <c r="BI2142">
        <v>1312.85</v>
      </c>
      <c r="BJ2142" s="8">
        <v>-0.10050000000000001</v>
      </c>
      <c r="BK2142" s="8">
        <v>0.65410000000000001</v>
      </c>
      <c r="BL2142" t="s">
        <v>610</v>
      </c>
    </row>
    <row r="2143" spans="1:64" x14ac:dyDescent="0.45">
      <c r="A2143" t="s">
        <v>998</v>
      </c>
      <c r="B2143" t="s">
        <v>31</v>
      </c>
      <c r="C2143" s="7">
        <v>44025.489583333336</v>
      </c>
      <c r="D2143">
        <v>368.7</v>
      </c>
      <c r="E2143" s="7">
        <v>44026.385416666664</v>
      </c>
      <c r="F2143">
        <v>532.20000000000005</v>
      </c>
      <c r="G2143" s="8">
        <v>0.44340000000000002</v>
      </c>
      <c r="H2143">
        <v>51004.28</v>
      </c>
      <c r="I2143" s="8">
        <v>0.41899999999999998</v>
      </c>
      <c r="J2143">
        <v>330.14400000000001</v>
      </c>
      <c r="K2143">
        <v>121724.1</v>
      </c>
      <c r="L2143">
        <v>14484528.880000001</v>
      </c>
      <c r="M2143">
        <v>48</v>
      </c>
      <c r="N2143">
        <v>1062.5899999999999</v>
      </c>
      <c r="O2143" s="8">
        <v>-0.1711</v>
      </c>
      <c r="P2143" s="8">
        <v>0.44340000000000002</v>
      </c>
      <c r="Q2143" t="s">
        <v>610</v>
      </c>
      <c r="S2143" s="2">
        <v>44025</v>
      </c>
      <c r="T2143" t="s">
        <v>998</v>
      </c>
      <c r="U2143">
        <v>368.7</v>
      </c>
      <c r="V2143">
        <v>532.20000000000005</v>
      </c>
      <c r="W2143">
        <f t="shared" si="376"/>
        <v>23880551.357521508</v>
      </c>
      <c r="X2143">
        <f t="shared" si="367"/>
        <v>59701.378393803774</v>
      </c>
      <c r="Y2143">
        <f t="shared" si="368"/>
        <v>150</v>
      </c>
      <c r="Z2143">
        <f t="shared" si="369"/>
        <v>23173.650000000005</v>
      </c>
      <c r="AA2143">
        <f t="shared" si="370"/>
        <v>24057639.362721507</v>
      </c>
      <c r="AB2143" s="9">
        <f>IFERROR(AA2143/MAX($A$3:AA2143)-1,"")</f>
        <v>-3.550176182422482E-3</v>
      </c>
      <c r="AG2143" s="2">
        <f t="shared" si="377"/>
        <v>44663</v>
      </c>
      <c r="AH2143">
        <v>29769427.705243316</v>
      </c>
      <c r="AI2143" s="9">
        <f>AH2143/MAX($AH$2:AH2143)-1</f>
        <v>-1.2279925542307168E-2</v>
      </c>
      <c r="AJ2143" s="29">
        <f t="shared" si="371"/>
        <v>1</v>
      </c>
      <c r="AK2143" s="29">
        <f t="shared" si="372"/>
        <v>1</v>
      </c>
      <c r="AL2143" s="30">
        <f t="shared" si="375"/>
        <v>2</v>
      </c>
      <c r="AM2143" s="30">
        <f t="shared" si="373"/>
        <v>2369</v>
      </c>
      <c r="AN2143" s="31">
        <f t="shared" ca="1" si="374"/>
        <v>-1.2279925542307168E-2</v>
      </c>
      <c r="AV2143" t="s">
        <v>998</v>
      </c>
      <c r="AW2143" t="s">
        <v>31</v>
      </c>
      <c r="AX2143" s="7">
        <v>44025.489583333336</v>
      </c>
      <c r="AY2143">
        <v>368.7</v>
      </c>
      <c r="AZ2143" s="7">
        <v>44026.385416666664</v>
      </c>
      <c r="BA2143">
        <v>532.20000000000005</v>
      </c>
      <c r="BB2143" s="8">
        <v>0.44340000000000002</v>
      </c>
      <c r="BC2143">
        <v>51004.28</v>
      </c>
      <c r="BD2143" s="8">
        <v>0.41899999999999998</v>
      </c>
      <c r="BE2143">
        <v>330.14400000000001</v>
      </c>
      <c r="BF2143">
        <v>121724.1</v>
      </c>
      <c r="BG2143">
        <v>14484528.880000001</v>
      </c>
      <c r="BH2143">
        <v>48</v>
      </c>
      <c r="BI2143">
        <v>1062.5899999999999</v>
      </c>
      <c r="BJ2143" s="8">
        <v>-0.1711</v>
      </c>
      <c r="BK2143" s="8">
        <v>0.44340000000000002</v>
      </c>
      <c r="BL2143" t="s">
        <v>610</v>
      </c>
    </row>
    <row r="2144" spans="1:64" x14ac:dyDescent="0.45">
      <c r="A2144" t="s">
        <v>989</v>
      </c>
      <c r="B2144" t="s">
        <v>31</v>
      </c>
      <c r="C2144" s="7">
        <v>44026.427083333336</v>
      </c>
      <c r="D2144">
        <v>283.8</v>
      </c>
      <c r="E2144" s="7">
        <v>44027.385416666664</v>
      </c>
      <c r="F2144">
        <v>301.7</v>
      </c>
      <c r="G2144" s="8">
        <v>6.3100000000000003E-2</v>
      </c>
      <c r="H2144">
        <v>5195.8500000000004</v>
      </c>
      <c r="I2144" s="8">
        <v>4.24E-2</v>
      </c>
      <c r="J2144">
        <v>431.36939999999998</v>
      </c>
      <c r="K2144">
        <v>122422.64</v>
      </c>
      <c r="L2144">
        <v>14489724.720000001</v>
      </c>
      <c r="M2144">
        <v>66</v>
      </c>
      <c r="N2144">
        <v>78.72</v>
      </c>
      <c r="O2144" s="8">
        <v>-9.5799999999999996E-2</v>
      </c>
      <c r="P2144" s="8">
        <v>0.97319999999999995</v>
      </c>
      <c r="Q2144" t="s">
        <v>610</v>
      </c>
      <c r="S2144" s="2">
        <v>44026</v>
      </c>
      <c r="T2144" t="s">
        <v>989</v>
      </c>
      <c r="U2144">
        <v>283.8</v>
      </c>
      <c r="V2144">
        <v>301.7</v>
      </c>
      <c r="W2144">
        <f t="shared" si="376"/>
        <v>24057639.362721507</v>
      </c>
      <c r="X2144">
        <f t="shared" si="367"/>
        <v>60144.098406803765</v>
      </c>
      <c r="Y2144">
        <f t="shared" si="368"/>
        <v>200</v>
      </c>
      <c r="Z2144">
        <f t="shared" si="369"/>
        <v>2408.9999999999918</v>
      </c>
      <c r="AA2144" t="str">
        <f t="shared" si="370"/>
        <v/>
      </c>
      <c r="AB2144" s="9" t="str">
        <f>IFERROR(AA2144/MAX($A$3:AA2144)-1,"")</f>
        <v/>
      </c>
      <c r="AG2144" s="2">
        <f t="shared" si="377"/>
        <v>44664</v>
      </c>
      <c r="AH2144">
        <v>29822006.880243316</v>
      </c>
      <c r="AI2144" s="9">
        <f>AH2144/MAX($AH$2:AH2144)-1</f>
        <v>-1.0535400684115848E-2</v>
      </c>
      <c r="AJ2144" s="29">
        <f t="shared" si="371"/>
        <v>1</v>
      </c>
      <c r="AK2144" s="29">
        <f t="shared" si="372"/>
        <v>1</v>
      </c>
      <c r="AL2144" s="30">
        <f t="shared" si="375"/>
        <v>2</v>
      </c>
      <c r="AM2144" s="30">
        <f t="shared" si="373"/>
        <v>2369</v>
      </c>
      <c r="AN2144" s="31">
        <f t="shared" ca="1" si="374"/>
        <v>-1.0535400684115848E-2</v>
      </c>
      <c r="AV2144" t="s">
        <v>989</v>
      </c>
      <c r="AW2144" t="s">
        <v>31</v>
      </c>
      <c r="AX2144" s="7">
        <v>44026.427083333336</v>
      </c>
      <c r="AY2144">
        <v>283.8</v>
      </c>
      <c r="AZ2144" s="7">
        <v>44027.385416666664</v>
      </c>
      <c r="BA2144">
        <v>301.7</v>
      </c>
      <c r="BB2144" s="8">
        <v>6.3100000000000003E-2</v>
      </c>
      <c r="BC2144">
        <v>5195.8500000000004</v>
      </c>
      <c r="BD2144" s="8">
        <v>4.24E-2</v>
      </c>
      <c r="BE2144">
        <v>431.36939999999998</v>
      </c>
      <c r="BF2144">
        <v>122422.64</v>
      </c>
      <c r="BG2144">
        <v>14489724.720000001</v>
      </c>
      <c r="BH2144">
        <v>66</v>
      </c>
      <c r="BI2144">
        <v>78.72</v>
      </c>
      <c r="BJ2144" s="8">
        <v>-9.5799999999999996E-2</v>
      </c>
      <c r="BK2144" s="8">
        <v>0.97319999999999995</v>
      </c>
      <c r="BL2144" t="s">
        <v>610</v>
      </c>
    </row>
    <row r="2145" spans="1:64" x14ac:dyDescent="0.45">
      <c r="A2145" t="s">
        <v>993</v>
      </c>
      <c r="B2145" t="s">
        <v>31</v>
      </c>
      <c r="C2145" s="7">
        <v>44026.444444444445</v>
      </c>
      <c r="D2145">
        <v>274.55</v>
      </c>
      <c r="E2145" s="7">
        <v>44027.388888888891</v>
      </c>
      <c r="F2145">
        <v>276.35000000000002</v>
      </c>
      <c r="G2145" s="8">
        <v>6.6E-3</v>
      </c>
      <c r="H2145">
        <v>-1593.82</v>
      </c>
      <c r="I2145" s="8">
        <v>-1.35E-2</v>
      </c>
      <c r="J2145">
        <v>429.71690000000001</v>
      </c>
      <c r="K2145">
        <v>117978.78</v>
      </c>
      <c r="L2145">
        <v>13594163.550000001</v>
      </c>
      <c r="M2145">
        <v>62</v>
      </c>
      <c r="N2145">
        <v>-25.71</v>
      </c>
      <c r="O2145" s="8">
        <v>-0.28060000000000002</v>
      </c>
      <c r="P2145" s="8">
        <v>0.77559999999999996</v>
      </c>
      <c r="Q2145" t="s">
        <v>610</v>
      </c>
      <c r="S2145" s="2">
        <v>44026</v>
      </c>
      <c r="T2145" t="s">
        <v>993</v>
      </c>
      <c r="U2145">
        <v>274.55</v>
      </c>
      <c r="V2145">
        <v>276.35000000000002</v>
      </c>
      <c r="W2145">
        <f t="shared" si="376"/>
        <v>24057639.362721507</v>
      </c>
      <c r="X2145">
        <f t="shared" ref="X2145:X2208" si="378">W2145*0.25%</f>
        <v>60144.098406803765</v>
      </c>
      <c r="Y2145">
        <f t="shared" si="368"/>
        <v>225</v>
      </c>
      <c r="Z2145">
        <f t="shared" si="369"/>
        <v>-834.52500000000077</v>
      </c>
      <c r="AA2145" t="str">
        <f t="shared" si="370"/>
        <v/>
      </c>
      <c r="AB2145" s="9" t="str">
        <f>IFERROR(AA2145/MAX($A$3:AA2145)-1,"")</f>
        <v/>
      </c>
      <c r="AG2145" s="2">
        <f t="shared" si="377"/>
        <v>44665</v>
      </c>
      <c r="AH2145">
        <v>29822006.880243316</v>
      </c>
      <c r="AI2145" s="9">
        <f>AH2145/MAX($AH$2:AH2145)-1</f>
        <v>-1.0535400684115848E-2</v>
      </c>
      <c r="AJ2145" s="29">
        <f t="shared" si="371"/>
        <v>1</v>
      </c>
      <c r="AK2145" s="29">
        <f t="shared" si="372"/>
        <v>1</v>
      </c>
      <c r="AL2145" s="30">
        <f t="shared" si="375"/>
        <v>2</v>
      </c>
      <c r="AM2145" s="30">
        <f t="shared" si="373"/>
        <v>2369</v>
      </c>
      <c r="AN2145" s="31">
        <f t="shared" ca="1" si="374"/>
        <v>-1.0535400684115848E-2</v>
      </c>
      <c r="AV2145" t="s">
        <v>993</v>
      </c>
      <c r="AW2145" t="s">
        <v>31</v>
      </c>
      <c r="AX2145" s="7">
        <v>44026.444444444445</v>
      </c>
      <c r="AY2145">
        <v>274.55</v>
      </c>
      <c r="AZ2145" s="7">
        <v>44027.388888888891</v>
      </c>
      <c r="BA2145">
        <v>276.35000000000002</v>
      </c>
      <c r="BB2145" s="8">
        <v>6.6E-3</v>
      </c>
      <c r="BC2145">
        <v>-1593.82</v>
      </c>
      <c r="BD2145" s="8">
        <v>-1.35E-2</v>
      </c>
      <c r="BE2145">
        <v>429.71690000000001</v>
      </c>
      <c r="BF2145">
        <v>117978.78</v>
      </c>
      <c r="BG2145">
        <v>13594163.550000001</v>
      </c>
      <c r="BH2145">
        <v>62</v>
      </c>
      <c r="BI2145">
        <v>-25.71</v>
      </c>
      <c r="BJ2145" s="8">
        <v>-0.28060000000000002</v>
      </c>
      <c r="BK2145" s="8">
        <v>0.77559999999999996</v>
      </c>
      <c r="BL2145" t="s">
        <v>610</v>
      </c>
    </row>
    <row r="2146" spans="1:64" x14ac:dyDescent="0.45">
      <c r="A2146" t="s">
        <v>993</v>
      </c>
      <c r="B2146" t="s">
        <v>31</v>
      </c>
      <c r="C2146" s="7">
        <v>44026.444444444445</v>
      </c>
      <c r="D2146">
        <v>274.55</v>
      </c>
      <c r="E2146" s="7">
        <v>44027.385416666664</v>
      </c>
      <c r="F2146">
        <v>250.2</v>
      </c>
      <c r="G2146" s="8">
        <v>-8.8700000000000001E-2</v>
      </c>
      <c r="H2146">
        <v>-13202.44</v>
      </c>
      <c r="I2146" s="8">
        <v>-0.10780000000000001</v>
      </c>
      <c r="J2146">
        <v>446.06599999999997</v>
      </c>
      <c r="K2146">
        <v>122467.41</v>
      </c>
      <c r="L2146">
        <v>14476522.279999999</v>
      </c>
      <c r="M2146">
        <v>61</v>
      </c>
      <c r="N2146">
        <v>-216.43</v>
      </c>
      <c r="O2146" s="8">
        <v>-0.25309999999999999</v>
      </c>
      <c r="P2146" s="8">
        <v>0.77559999999999996</v>
      </c>
      <c r="Q2146" t="s">
        <v>610</v>
      </c>
      <c r="S2146" s="2">
        <v>44026</v>
      </c>
      <c r="T2146" t="s">
        <v>993</v>
      </c>
      <c r="U2146">
        <v>274.55</v>
      </c>
      <c r="V2146">
        <v>250.2</v>
      </c>
      <c r="W2146">
        <f t="shared" si="376"/>
        <v>24057639.362721507</v>
      </c>
      <c r="X2146">
        <f t="shared" si="378"/>
        <v>60144.098406803765</v>
      </c>
      <c r="Y2146">
        <f t="shared" si="368"/>
        <v>225</v>
      </c>
      <c r="Z2146">
        <f t="shared" si="369"/>
        <v>-6659.4375000000055</v>
      </c>
      <c r="AA2146" t="str">
        <f t="shared" si="370"/>
        <v/>
      </c>
      <c r="AB2146" s="9" t="str">
        <f>IFERROR(AA2146/MAX($A$3:AA2146)-1,"")</f>
        <v/>
      </c>
      <c r="AG2146" s="2">
        <f t="shared" si="377"/>
        <v>44666</v>
      </c>
      <c r="AH2146">
        <v>29822006.880243316</v>
      </c>
      <c r="AI2146" s="9">
        <f>AH2146/MAX($AH$2:AH2146)-1</f>
        <v>-1.0535400684115848E-2</v>
      </c>
      <c r="AJ2146" s="29">
        <f t="shared" si="371"/>
        <v>1</v>
      </c>
      <c r="AK2146" s="29">
        <f t="shared" si="372"/>
        <v>1</v>
      </c>
      <c r="AL2146" s="30">
        <f t="shared" si="375"/>
        <v>2</v>
      </c>
      <c r="AM2146" s="30">
        <f t="shared" si="373"/>
        <v>2369</v>
      </c>
      <c r="AN2146" s="31">
        <f t="shared" ca="1" si="374"/>
        <v>-1.0535400684115848E-2</v>
      </c>
      <c r="AV2146" t="s">
        <v>993</v>
      </c>
      <c r="AW2146" t="s">
        <v>31</v>
      </c>
      <c r="AX2146" s="7">
        <v>44026.444444444445</v>
      </c>
      <c r="AY2146">
        <v>274.55</v>
      </c>
      <c r="AZ2146" s="7">
        <v>44027.385416666664</v>
      </c>
      <c r="BA2146">
        <v>250.2</v>
      </c>
      <c r="BB2146" s="8">
        <v>-8.8700000000000001E-2</v>
      </c>
      <c r="BC2146">
        <v>-13202.44</v>
      </c>
      <c r="BD2146" s="8">
        <v>-0.10780000000000001</v>
      </c>
      <c r="BE2146">
        <v>446.06599999999997</v>
      </c>
      <c r="BF2146">
        <v>122467.41</v>
      </c>
      <c r="BG2146">
        <v>14476522.279999999</v>
      </c>
      <c r="BH2146">
        <v>61</v>
      </c>
      <c r="BI2146">
        <v>-216.43</v>
      </c>
      <c r="BJ2146" s="8">
        <v>-0.25309999999999999</v>
      </c>
      <c r="BK2146" s="8">
        <v>0.77559999999999996</v>
      </c>
      <c r="BL2146" t="s">
        <v>610</v>
      </c>
    </row>
    <row r="2147" spans="1:64" x14ac:dyDescent="0.45">
      <c r="A2147" t="s">
        <v>987</v>
      </c>
      <c r="B2147" t="s">
        <v>31</v>
      </c>
      <c r="C2147" s="7">
        <v>44026.458333333336</v>
      </c>
      <c r="D2147">
        <v>309</v>
      </c>
      <c r="E2147" s="7">
        <v>44027.388888888891</v>
      </c>
      <c r="F2147">
        <v>229.15</v>
      </c>
      <c r="G2147" s="8">
        <v>-0.25840000000000002</v>
      </c>
      <c r="H2147">
        <v>-32584.32</v>
      </c>
      <c r="I2147" s="8">
        <v>-0.27579999999999999</v>
      </c>
      <c r="J2147">
        <v>382.30369999999999</v>
      </c>
      <c r="K2147">
        <v>118131.84</v>
      </c>
      <c r="L2147">
        <v>13561579.23</v>
      </c>
      <c r="M2147">
        <v>58</v>
      </c>
      <c r="N2147">
        <v>-561.79999999999995</v>
      </c>
      <c r="O2147" s="8">
        <v>-0.50029999999999997</v>
      </c>
      <c r="P2147" s="8">
        <v>0.3911</v>
      </c>
      <c r="Q2147" t="s">
        <v>610</v>
      </c>
      <c r="S2147" s="2">
        <v>44026</v>
      </c>
      <c r="T2147" t="s">
        <v>987</v>
      </c>
      <c r="U2147">
        <v>309</v>
      </c>
      <c r="V2147">
        <v>229.15</v>
      </c>
      <c r="W2147">
        <f t="shared" si="376"/>
        <v>24057639.362721507</v>
      </c>
      <c r="X2147">
        <f t="shared" si="378"/>
        <v>60144.098406803765</v>
      </c>
      <c r="Y2147">
        <f t="shared" si="368"/>
        <v>200</v>
      </c>
      <c r="Z2147">
        <f t="shared" si="369"/>
        <v>-17046.299999999996</v>
      </c>
      <c r="AA2147">
        <f t="shared" si="370"/>
        <v>24035508.100221507</v>
      </c>
      <c r="AB2147" s="9">
        <f>IFERROR(AA2147/MAX($A$3:AA2147)-1,"")</f>
        <v>-4.4668368857646579E-3</v>
      </c>
      <c r="AG2147" s="2">
        <f t="shared" si="377"/>
        <v>44667</v>
      </c>
      <c r="AH2147">
        <v>29822006.880243316</v>
      </c>
      <c r="AI2147" s="9">
        <f>AH2147/MAX($AH$2:AH2147)-1</f>
        <v>-1.0535400684115848E-2</v>
      </c>
      <c r="AJ2147" s="29">
        <f t="shared" si="371"/>
        <v>1</v>
      </c>
      <c r="AK2147" s="29">
        <f t="shared" si="372"/>
        <v>1</v>
      </c>
      <c r="AL2147" s="30">
        <f t="shared" si="375"/>
        <v>2</v>
      </c>
      <c r="AM2147" s="30">
        <f t="shared" si="373"/>
        <v>2369</v>
      </c>
      <c r="AN2147" s="31">
        <f t="shared" ca="1" si="374"/>
        <v>-1.0535400684115848E-2</v>
      </c>
      <c r="AV2147" t="s">
        <v>987</v>
      </c>
      <c r="AW2147" t="s">
        <v>31</v>
      </c>
      <c r="AX2147" s="7">
        <v>44026.458333333336</v>
      </c>
      <c r="AY2147">
        <v>309</v>
      </c>
      <c r="AZ2147" s="7">
        <v>44027.388888888891</v>
      </c>
      <c r="BA2147">
        <v>229.15</v>
      </c>
      <c r="BB2147" s="8">
        <v>-0.25840000000000002</v>
      </c>
      <c r="BC2147">
        <v>-32584.32</v>
      </c>
      <c r="BD2147" s="8">
        <v>-0.27579999999999999</v>
      </c>
      <c r="BE2147">
        <v>382.30369999999999</v>
      </c>
      <c r="BF2147">
        <v>118131.84</v>
      </c>
      <c r="BG2147">
        <v>13561579.23</v>
      </c>
      <c r="BH2147">
        <v>58</v>
      </c>
      <c r="BI2147">
        <v>-561.79999999999995</v>
      </c>
      <c r="BJ2147" s="8">
        <v>-0.50029999999999997</v>
      </c>
      <c r="BK2147" s="8">
        <v>0.3911</v>
      </c>
      <c r="BL2147" t="s">
        <v>610</v>
      </c>
    </row>
    <row r="2148" spans="1:64" x14ac:dyDescent="0.45">
      <c r="A2148" t="s">
        <v>991</v>
      </c>
      <c r="B2148" t="s">
        <v>31</v>
      </c>
      <c r="C2148" s="7">
        <v>44027.434027777781</v>
      </c>
      <c r="D2148">
        <v>237.6</v>
      </c>
      <c r="E2148" s="7">
        <v>44028.388888888891</v>
      </c>
      <c r="F2148">
        <v>4.95</v>
      </c>
      <c r="G2148" s="8">
        <v>-0.97919999999999996</v>
      </c>
      <c r="H2148">
        <v>-116556.18</v>
      </c>
      <c r="I2148" s="8">
        <v>-0.98939999999999995</v>
      </c>
      <c r="J2148">
        <v>495.8245</v>
      </c>
      <c r="K2148">
        <v>117807.9</v>
      </c>
      <c r="L2148">
        <v>13445023.050000001</v>
      </c>
      <c r="M2148">
        <v>65</v>
      </c>
      <c r="N2148">
        <v>-1793.17</v>
      </c>
      <c r="O2148" s="8">
        <v>-0.97919999999999996</v>
      </c>
      <c r="P2148" s="8">
        <v>0.13170000000000001</v>
      </c>
      <c r="Q2148" t="s">
        <v>610</v>
      </c>
      <c r="S2148" s="2">
        <v>44027</v>
      </c>
      <c r="T2148" t="s">
        <v>991</v>
      </c>
      <c r="U2148">
        <v>237.6</v>
      </c>
      <c r="V2148">
        <v>4.95</v>
      </c>
      <c r="W2148">
        <f t="shared" si="376"/>
        <v>24035508.100221507</v>
      </c>
      <c r="X2148">
        <f t="shared" si="378"/>
        <v>60088.770250553767</v>
      </c>
      <c r="Y2148">
        <f t="shared" si="368"/>
        <v>250</v>
      </c>
      <c r="Z2148">
        <f t="shared" si="369"/>
        <v>-58768.875</v>
      </c>
      <c r="AA2148">
        <f t="shared" si="370"/>
        <v>23976739.225221507</v>
      </c>
      <c r="AB2148" s="9">
        <f>IFERROR(AA2148/MAX($A$3:AA2148)-1,"")</f>
        <v>-6.9010006977989757E-3</v>
      </c>
      <c r="AG2148" s="2">
        <f t="shared" si="377"/>
        <v>44668</v>
      </c>
      <c r="AH2148">
        <v>29822006.880243316</v>
      </c>
      <c r="AI2148" s="9">
        <f>AH2148/MAX($AH$2:AH2148)-1</f>
        <v>-1.0535400684115848E-2</v>
      </c>
      <c r="AJ2148" s="29">
        <f t="shared" si="371"/>
        <v>1</v>
      </c>
      <c r="AK2148" s="29">
        <f t="shared" si="372"/>
        <v>1</v>
      </c>
      <c r="AL2148" s="30">
        <f t="shared" si="375"/>
        <v>2</v>
      </c>
      <c r="AM2148" s="30">
        <f t="shared" si="373"/>
        <v>2369</v>
      </c>
      <c r="AN2148" s="31">
        <f t="shared" ca="1" si="374"/>
        <v>-1.0535400684115848E-2</v>
      </c>
      <c r="AV2148" t="s">
        <v>991</v>
      </c>
      <c r="AW2148" t="s">
        <v>31</v>
      </c>
      <c r="AX2148" s="7">
        <v>44027.434027777781</v>
      </c>
      <c r="AY2148">
        <v>237.6</v>
      </c>
      <c r="AZ2148" s="7">
        <v>44028.388888888891</v>
      </c>
      <c r="BA2148">
        <v>4.95</v>
      </c>
      <c r="BB2148" s="8">
        <v>-0.97919999999999996</v>
      </c>
      <c r="BC2148">
        <v>-116556.18</v>
      </c>
      <c r="BD2148" s="8">
        <v>-0.98939999999999995</v>
      </c>
      <c r="BE2148">
        <v>495.8245</v>
      </c>
      <c r="BF2148">
        <v>117807.9</v>
      </c>
      <c r="BG2148">
        <v>13445023.050000001</v>
      </c>
      <c r="BH2148">
        <v>65</v>
      </c>
      <c r="BI2148">
        <v>-1793.17</v>
      </c>
      <c r="BJ2148" s="8">
        <v>-0.97919999999999996</v>
      </c>
      <c r="BK2148" s="8">
        <v>0.13170000000000001</v>
      </c>
      <c r="BL2148" t="s">
        <v>610</v>
      </c>
    </row>
    <row r="2149" spans="1:64" x14ac:dyDescent="0.45">
      <c r="A2149" t="s">
        <v>979</v>
      </c>
      <c r="B2149" t="s">
        <v>31</v>
      </c>
      <c r="C2149" s="7">
        <v>44028.395833333336</v>
      </c>
      <c r="D2149">
        <v>160</v>
      </c>
      <c r="E2149" s="7">
        <v>44028.635416666664</v>
      </c>
      <c r="F2149">
        <v>0.25</v>
      </c>
      <c r="G2149" s="8">
        <v>-0.99839999999999995</v>
      </c>
      <c r="H2149">
        <v>-123417.12</v>
      </c>
      <c r="I2149" s="8">
        <v>-1.0085</v>
      </c>
      <c r="J2149">
        <v>764.8913</v>
      </c>
      <c r="K2149">
        <v>122382.61</v>
      </c>
      <c r="L2149">
        <v>14353105.16</v>
      </c>
      <c r="M2149">
        <v>70</v>
      </c>
      <c r="N2149">
        <v>-1763.1</v>
      </c>
      <c r="O2149" s="8">
        <v>-0.99909999999999999</v>
      </c>
      <c r="P2149" s="8">
        <v>9.8100000000000007E-2</v>
      </c>
      <c r="Q2149" t="s">
        <v>610</v>
      </c>
      <c r="S2149" s="2">
        <v>44028</v>
      </c>
      <c r="T2149" t="s">
        <v>979</v>
      </c>
      <c r="U2149">
        <v>160</v>
      </c>
      <c r="V2149">
        <v>0.25</v>
      </c>
      <c r="W2149">
        <f t="shared" si="376"/>
        <v>23976739.225221507</v>
      </c>
      <c r="X2149">
        <f t="shared" si="378"/>
        <v>59941.848063053767</v>
      </c>
      <c r="Y2149">
        <f t="shared" si="368"/>
        <v>375</v>
      </c>
      <c r="Z2149">
        <f t="shared" si="369"/>
        <v>-60507.1875</v>
      </c>
      <c r="AA2149" t="str">
        <f t="shared" si="370"/>
        <v/>
      </c>
      <c r="AB2149" s="9" t="str">
        <f>IFERROR(AA2149/MAX($A$3:AA2149)-1,"")</f>
        <v/>
      </c>
      <c r="AG2149" s="2">
        <f t="shared" si="377"/>
        <v>44669</v>
      </c>
      <c r="AH2149">
        <v>29789044.605243318</v>
      </c>
      <c r="AI2149" s="9">
        <f>AH2149/MAX($AH$2:AH2149)-1</f>
        <v>-1.1629056263915971E-2</v>
      </c>
      <c r="AJ2149" s="29">
        <f t="shared" si="371"/>
        <v>1</v>
      </c>
      <c r="AK2149" s="29">
        <f t="shared" si="372"/>
        <v>1</v>
      </c>
      <c r="AL2149" s="30">
        <f t="shared" si="375"/>
        <v>2</v>
      </c>
      <c r="AM2149" s="30">
        <f t="shared" si="373"/>
        <v>2369</v>
      </c>
      <c r="AN2149" s="31">
        <f t="shared" ca="1" si="374"/>
        <v>-1.1629056263915971E-2</v>
      </c>
      <c r="AV2149" t="s">
        <v>979</v>
      </c>
      <c r="AW2149" t="s">
        <v>31</v>
      </c>
      <c r="AX2149" s="7">
        <v>44028.395833333336</v>
      </c>
      <c r="AY2149">
        <v>160</v>
      </c>
      <c r="AZ2149" s="7">
        <v>44028.635416666664</v>
      </c>
      <c r="BA2149">
        <v>0.25</v>
      </c>
      <c r="BB2149" s="8">
        <v>-0.99839999999999995</v>
      </c>
      <c r="BC2149">
        <v>-123417.12</v>
      </c>
      <c r="BD2149" s="8">
        <v>-1.0085</v>
      </c>
      <c r="BE2149">
        <v>764.8913</v>
      </c>
      <c r="BF2149">
        <v>122382.61</v>
      </c>
      <c r="BG2149">
        <v>14353105.16</v>
      </c>
      <c r="BH2149">
        <v>70</v>
      </c>
      <c r="BI2149">
        <v>-1763.1</v>
      </c>
      <c r="BJ2149" s="8">
        <v>-0.99909999999999999</v>
      </c>
      <c r="BK2149" s="8">
        <v>9.8100000000000007E-2</v>
      </c>
      <c r="BL2149" t="s">
        <v>610</v>
      </c>
    </row>
    <row r="2150" spans="1:64" x14ac:dyDescent="0.45">
      <c r="A2150" t="s">
        <v>1199</v>
      </c>
      <c r="B2150" t="s">
        <v>31</v>
      </c>
      <c r="C2150" s="7">
        <v>44028.399305555555</v>
      </c>
      <c r="D2150">
        <v>165.2</v>
      </c>
      <c r="E2150" s="7">
        <v>44028.635416666664</v>
      </c>
      <c r="F2150">
        <v>0.25</v>
      </c>
      <c r="G2150" s="8">
        <v>-0.99850000000000005</v>
      </c>
      <c r="H2150">
        <v>-123410.75</v>
      </c>
      <c r="I2150" s="8">
        <v>-1.0085</v>
      </c>
      <c r="J2150">
        <v>740.74080000000004</v>
      </c>
      <c r="K2150">
        <v>122370.38</v>
      </c>
      <c r="L2150">
        <v>14229694.41</v>
      </c>
      <c r="M2150">
        <v>69</v>
      </c>
      <c r="N2150">
        <v>-1788.56</v>
      </c>
      <c r="O2150" s="8">
        <v>-0.99909999999999999</v>
      </c>
      <c r="P2150" s="8">
        <v>0.34350000000000003</v>
      </c>
      <c r="Q2150" t="s">
        <v>610</v>
      </c>
      <c r="S2150" s="2">
        <v>44028</v>
      </c>
      <c r="T2150" t="s">
        <v>1199</v>
      </c>
      <c r="U2150">
        <v>165.2</v>
      </c>
      <c r="V2150">
        <v>0.25</v>
      </c>
      <c r="W2150">
        <f t="shared" si="376"/>
        <v>23976739.225221507</v>
      </c>
      <c r="X2150">
        <f t="shared" si="378"/>
        <v>59941.848063053767</v>
      </c>
      <c r="Y2150">
        <f t="shared" si="368"/>
        <v>375</v>
      </c>
      <c r="Z2150">
        <f t="shared" si="369"/>
        <v>-62476.6875</v>
      </c>
      <c r="AA2150" t="str">
        <f t="shared" si="370"/>
        <v/>
      </c>
      <c r="AB2150" s="9" t="str">
        <f>IFERROR(AA2150/MAX($A$3:AA2150)-1,"")</f>
        <v/>
      </c>
      <c r="AG2150" s="2">
        <f t="shared" si="377"/>
        <v>44670</v>
      </c>
      <c r="AH2150">
        <v>29930947.142743319</v>
      </c>
      <c r="AI2150" s="9">
        <f>AH2150/MAX($AH$2:AH2150)-1</f>
        <v>-6.9208708633430316E-3</v>
      </c>
      <c r="AJ2150" s="29">
        <f t="shared" si="371"/>
        <v>1</v>
      </c>
      <c r="AK2150" s="29">
        <f t="shared" si="372"/>
        <v>1</v>
      </c>
      <c r="AL2150" s="30">
        <f t="shared" si="375"/>
        <v>2</v>
      </c>
      <c r="AM2150" s="30">
        <f t="shared" si="373"/>
        <v>2369</v>
      </c>
      <c r="AN2150" s="31">
        <f t="shared" ca="1" si="374"/>
        <v>-6.9208708633430316E-3</v>
      </c>
      <c r="AV2150" t="s">
        <v>1199</v>
      </c>
      <c r="AW2150" t="s">
        <v>31</v>
      </c>
      <c r="AX2150" s="7">
        <v>44028.399305555555</v>
      </c>
      <c r="AY2150">
        <v>165.2</v>
      </c>
      <c r="AZ2150" s="7">
        <v>44028.635416666664</v>
      </c>
      <c r="BA2150">
        <v>0.25</v>
      </c>
      <c r="BB2150" s="8">
        <v>-0.99850000000000005</v>
      </c>
      <c r="BC2150">
        <v>-123410.75</v>
      </c>
      <c r="BD2150" s="8">
        <v>-1.0085</v>
      </c>
      <c r="BE2150">
        <v>740.74080000000004</v>
      </c>
      <c r="BF2150">
        <v>122370.38</v>
      </c>
      <c r="BG2150">
        <v>14229694.41</v>
      </c>
      <c r="BH2150">
        <v>69</v>
      </c>
      <c r="BI2150">
        <v>-1788.56</v>
      </c>
      <c r="BJ2150" s="8">
        <v>-0.99909999999999999</v>
      </c>
      <c r="BK2150" s="8">
        <v>0.34350000000000003</v>
      </c>
      <c r="BL2150" t="s">
        <v>610</v>
      </c>
    </row>
    <row r="2151" spans="1:64" x14ac:dyDescent="0.45">
      <c r="A2151" t="s">
        <v>1202</v>
      </c>
      <c r="B2151" t="s">
        <v>31</v>
      </c>
      <c r="C2151" s="7">
        <v>44028.614583333336</v>
      </c>
      <c r="D2151">
        <v>488</v>
      </c>
      <c r="E2151" s="7">
        <v>44029.388888888891</v>
      </c>
      <c r="F2151">
        <v>553.29999999999995</v>
      </c>
      <c r="G2151" s="8">
        <v>0.1338</v>
      </c>
      <c r="H2151">
        <v>13184.7</v>
      </c>
      <c r="I2151" s="8">
        <v>0.1125</v>
      </c>
      <c r="J2151">
        <v>240.21539999999999</v>
      </c>
      <c r="K2151">
        <v>117225.11</v>
      </c>
      <c r="L2151">
        <v>13458207.75</v>
      </c>
      <c r="M2151">
        <v>13</v>
      </c>
      <c r="N2151">
        <v>1014.21</v>
      </c>
      <c r="O2151" s="8">
        <v>-0.12820000000000001</v>
      </c>
      <c r="P2151" s="8">
        <v>0.18099999999999999</v>
      </c>
      <c r="Q2151" t="s">
        <v>610</v>
      </c>
      <c r="S2151" s="2">
        <v>44028</v>
      </c>
      <c r="T2151" t="s">
        <v>1202</v>
      </c>
      <c r="U2151">
        <v>488</v>
      </c>
      <c r="V2151">
        <v>553.29999999999995</v>
      </c>
      <c r="W2151">
        <f t="shared" si="376"/>
        <v>23976739.225221507</v>
      </c>
      <c r="X2151">
        <f t="shared" si="378"/>
        <v>59941.848063053767</v>
      </c>
      <c r="Y2151">
        <f t="shared" si="368"/>
        <v>125</v>
      </c>
      <c r="Z2151">
        <f t="shared" si="369"/>
        <v>6860.8749999999927</v>
      </c>
      <c r="AA2151">
        <f t="shared" si="370"/>
        <v>23860616.225221507</v>
      </c>
      <c r="AB2151" s="9">
        <f>IFERROR(AA2151/MAX($A$3:AA2151)-1,"")</f>
        <v>-1.1710730411781944E-2</v>
      </c>
      <c r="AG2151" s="2">
        <f t="shared" si="377"/>
        <v>44671</v>
      </c>
      <c r="AH2151">
        <v>29930947.142743319</v>
      </c>
      <c r="AI2151" s="9">
        <f>AH2151/MAX($AH$2:AH2151)-1</f>
        <v>-6.9208708633430316E-3</v>
      </c>
      <c r="AJ2151" s="29">
        <f t="shared" si="371"/>
        <v>1</v>
      </c>
      <c r="AK2151" s="29">
        <f t="shared" si="372"/>
        <v>1</v>
      </c>
      <c r="AL2151" s="30">
        <f t="shared" si="375"/>
        <v>2</v>
      </c>
      <c r="AM2151" s="30">
        <f t="shared" si="373"/>
        <v>2369</v>
      </c>
      <c r="AN2151" s="31">
        <f t="shared" ca="1" si="374"/>
        <v>-6.9208708633430316E-3</v>
      </c>
      <c r="AV2151" t="s">
        <v>1202</v>
      </c>
      <c r="AW2151" t="s">
        <v>31</v>
      </c>
      <c r="AX2151" s="7">
        <v>44028.614583333336</v>
      </c>
      <c r="AY2151">
        <v>488</v>
      </c>
      <c r="AZ2151" s="7">
        <v>44029.388888888891</v>
      </c>
      <c r="BA2151">
        <v>553.29999999999995</v>
      </c>
      <c r="BB2151" s="8">
        <v>0.1338</v>
      </c>
      <c r="BC2151">
        <v>13184.7</v>
      </c>
      <c r="BD2151" s="8">
        <v>0.1125</v>
      </c>
      <c r="BE2151">
        <v>240.21539999999999</v>
      </c>
      <c r="BF2151">
        <v>117225.11</v>
      </c>
      <c r="BG2151">
        <v>13458207.75</v>
      </c>
      <c r="BH2151">
        <v>13</v>
      </c>
      <c r="BI2151">
        <v>1014.21</v>
      </c>
      <c r="BJ2151" s="8">
        <v>-0.12820000000000001</v>
      </c>
      <c r="BK2151" s="8">
        <v>0.18099999999999999</v>
      </c>
      <c r="BL2151" t="s">
        <v>610</v>
      </c>
    </row>
    <row r="2152" spans="1:64" x14ac:dyDescent="0.45">
      <c r="A2152" t="s">
        <v>1190</v>
      </c>
      <c r="B2152" t="s">
        <v>31</v>
      </c>
      <c r="C2152" s="7">
        <v>44032.40625</v>
      </c>
      <c r="D2152">
        <v>353.05</v>
      </c>
      <c r="E2152" s="7">
        <v>44033.385416666664</v>
      </c>
      <c r="F2152">
        <v>392</v>
      </c>
      <c r="G2152" s="8">
        <v>0.1103</v>
      </c>
      <c r="H2152">
        <v>10809</v>
      </c>
      <c r="I2152" s="8">
        <v>8.9200000000000002E-2</v>
      </c>
      <c r="J2152">
        <v>343.14819999999997</v>
      </c>
      <c r="K2152">
        <v>121148.48</v>
      </c>
      <c r="L2152">
        <v>14240503.41</v>
      </c>
      <c r="M2152">
        <v>72</v>
      </c>
      <c r="N2152">
        <v>150.12</v>
      </c>
      <c r="O2152" s="8">
        <v>-0.44600000000000001</v>
      </c>
      <c r="P2152" s="8">
        <v>0.1103</v>
      </c>
      <c r="Q2152" t="s">
        <v>610</v>
      </c>
      <c r="S2152" s="2">
        <v>44032</v>
      </c>
      <c r="T2152" t="s">
        <v>1190</v>
      </c>
      <c r="U2152">
        <v>353.05</v>
      </c>
      <c r="V2152">
        <v>392</v>
      </c>
      <c r="W2152">
        <f t="shared" si="376"/>
        <v>23860616.225221507</v>
      </c>
      <c r="X2152">
        <f t="shared" si="378"/>
        <v>59651.540563053772</v>
      </c>
      <c r="Y2152">
        <f t="shared" si="368"/>
        <v>175</v>
      </c>
      <c r="Z2152">
        <f t="shared" si="369"/>
        <v>5512.4124999999922</v>
      </c>
      <c r="AA2152" t="str">
        <f t="shared" si="370"/>
        <v/>
      </c>
      <c r="AB2152" s="9" t="str">
        <f>IFERROR(AA2152/MAX($A$3:AA2152)-1,"")</f>
        <v/>
      </c>
      <c r="AG2152" s="2">
        <f t="shared" si="377"/>
        <v>44672</v>
      </c>
      <c r="AH2152">
        <v>29930947.142743319</v>
      </c>
      <c r="AI2152" s="9">
        <f>AH2152/MAX($AH$2:AH2152)-1</f>
        <v>-6.9208708633430316E-3</v>
      </c>
      <c r="AJ2152" s="29">
        <f t="shared" si="371"/>
        <v>1</v>
      </c>
      <c r="AK2152" s="29">
        <f t="shared" si="372"/>
        <v>1</v>
      </c>
      <c r="AL2152" s="30">
        <f t="shared" si="375"/>
        <v>2</v>
      </c>
      <c r="AM2152" s="30">
        <f t="shared" si="373"/>
        <v>2369</v>
      </c>
      <c r="AN2152" s="31">
        <f t="shared" ca="1" si="374"/>
        <v>-6.9208708633430316E-3</v>
      </c>
      <c r="AV2152" t="s">
        <v>1190</v>
      </c>
      <c r="AW2152" t="s">
        <v>31</v>
      </c>
      <c r="AX2152" s="7">
        <v>44032.40625</v>
      </c>
      <c r="AY2152">
        <v>353.05</v>
      </c>
      <c r="AZ2152" s="7">
        <v>44033.385416666664</v>
      </c>
      <c r="BA2152">
        <v>392</v>
      </c>
      <c r="BB2152" s="8">
        <v>0.1103</v>
      </c>
      <c r="BC2152">
        <v>10809</v>
      </c>
      <c r="BD2152" s="8">
        <v>8.9200000000000002E-2</v>
      </c>
      <c r="BE2152">
        <v>343.14819999999997</v>
      </c>
      <c r="BF2152">
        <v>121148.48</v>
      </c>
      <c r="BG2152">
        <v>14240503.41</v>
      </c>
      <c r="BH2152">
        <v>72</v>
      </c>
      <c r="BI2152">
        <v>150.12</v>
      </c>
      <c r="BJ2152" s="8">
        <v>-0.44600000000000001</v>
      </c>
      <c r="BK2152" s="8">
        <v>0.1103</v>
      </c>
      <c r="BL2152" t="s">
        <v>610</v>
      </c>
    </row>
    <row r="2153" spans="1:64" x14ac:dyDescent="0.45">
      <c r="A2153" t="s">
        <v>1190</v>
      </c>
      <c r="B2153" t="s">
        <v>31</v>
      </c>
      <c r="C2153" s="7">
        <v>44032.416666666664</v>
      </c>
      <c r="D2153">
        <v>347</v>
      </c>
      <c r="E2153" s="7">
        <v>44033.388888888891</v>
      </c>
      <c r="F2153">
        <v>392.5</v>
      </c>
      <c r="G2153" s="8">
        <v>0.13109999999999999</v>
      </c>
      <c r="H2153">
        <v>12880.04</v>
      </c>
      <c r="I2153" s="8">
        <v>0.10979999999999999</v>
      </c>
      <c r="J2153">
        <v>338.0145</v>
      </c>
      <c r="K2153">
        <v>117291.04</v>
      </c>
      <c r="L2153">
        <v>13471087.800000001</v>
      </c>
      <c r="M2153">
        <v>70</v>
      </c>
      <c r="N2153">
        <v>184</v>
      </c>
      <c r="O2153" s="8">
        <v>-0.43630000000000002</v>
      </c>
      <c r="P2153" s="8">
        <v>0.2248</v>
      </c>
      <c r="Q2153" t="s">
        <v>610</v>
      </c>
      <c r="S2153" s="2">
        <v>44032</v>
      </c>
      <c r="T2153" t="s">
        <v>1190</v>
      </c>
      <c r="U2153">
        <v>347</v>
      </c>
      <c r="V2153">
        <v>392.5</v>
      </c>
      <c r="W2153">
        <f t="shared" si="376"/>
        <v>23860616.225221507</v>
      </c>
      <c r="X2153">
        <f t="shared" si="378"/>
        <v>59651.540563053772</v>
      </c>
      <c r="Y2153">
        <f t="shared" si="368"/>
        <v>175</v>
      </c>
      <c r="Z2153">
        <f t="shared" si="369"/>
        <v>6668.3749999999936</v>
      </c>
      <c r="AA2153">
        <f t="shared" si="370"/>
        <v>23872797.012721509</v>
      </c>
      <c r="AB2153" s="9">
        <f>IFERROR(AA2153/MAX($A$3:AA2153)-1,"")</f>
        <v>-1.1206211103992225E-2</v>
      </c>
      <c r="AG2153" s="2">
        <f t="shared" si="377"/>
        <v>44673</v>
      </c>
      <c r="AH2153">
        <v>29930947.142743319</v>
      </c>
      <c r="AI2153" s="9">
        <f>AH2153/MAX($AH$2:AH2153)-1</f>
        <v>-6.9208708633430316E-3</v>
      </c>
      <c r="AJ2153" s="29">
        <f t="shared" si="371"/>
        <v>1</v>
      </c>
      <c r="AK2153" s="29">
        <f t="shared" si="372"/>
        <v>1</v>
      </c>
      <c r="AL2153" s="30">
        <f t="shared" si="375"/>
        <v>2</v>
      </c>
      <c r="AM2153" s="30">
        <f t="shared" si="373"/>
        <v>2369</v>
      </c>
      <c r="AN2153" s="31">
        <f t="shared" ca="1" si="374"/>
        <v>-6.9208708633430316E-3</v>
      </c>
      <c r="AV2153" t="s">
        <v>1190</v>
      </c>
      <c r="AW2153" t="s">
        <v>31</v>
      </c>
      <c r="AX2153" s="7">
        <v>44032.416666666664</v>
      </c>
      <c r="AY2153">
        <v>347</v>
      </c>
      <c r="AZ2153" s="7">
        <v>44033.388888888891</v>
      </c>
      <c r="BA2153">
        <v>392.5</v>
      </c>
      <c r="BB2153" s="8">
        <v>0.13109999999999999</v>
      </c>
      <c r="BC2153">
        <v>12880.04</v>
      </c>
      <c r="BD2153" s="8">
        <v>0.10979999999999999</v>
      </c>
      <c r="BE2153">
        <v>338.0145</v>
      </c>
      <c r="BF2153">
        <v>117291.04</v>
      </c>
      <c r="BG2153">
        <v>13471087.800000001</v>
      </c>
      <c r="BH2153">
        <v>70</v>
      </c>
      <c r="BI2153">
        <v>184</v>
      </c>
      <c r="BJ2153" s="8">
        <v>-0.43630000000000002</v>
      </c>
      <c r="BK2153" s="8">
        <v>0.2248</v>
      </c>
      <c r="BL2153" t="s">
        <v>610</v>
      </c>
    </row>
    <row r="2154" spans="1:64" x14ac:dyDescent="0.45">
      <c r="A2154" t="s">
        <v>1003</v>
      </c>
      <c r="B2154" t="s">
        <v>31</v>
      </c>
      <c r="C2154" s="7">
        <v>44033.614583333336</v>
      </c>
      <c r="D2154">
        <v>330</v>
      </c>
      <c r="E2154" s="7">
        <v>44034.385416666664</v>
      </c>
      <c r="F2154">
        <v>291.7</v>
      </c>
      <c r="G2154" s="8">
        <v>-0.11609999999999999</v>
      </c>
      <c r="H2154">
        <v>-16350.22</v>
      </c>
      <c r="I2154" s="8">
        <v>-0.13489999999999999</v>
      </c>
      <c r="J2154">
        <v>367.28039999999999</v>
      </c>
      <c r="K2154">
        <v>121202.52</v>
      </c>
      <c r="L2154">
        <v>14224153.189999999</v>
      </c>
      <c r="M2154">
        <v>12</v>
      </c>
      <c r="N2154">
        <v>-1362.52</v>
      </c>
      <c r="O2154" s="8">
        <v>-0.1595</v>
      </c>
      <c r="P2154" s="8">
        <v>3.27E-2</v>
      </c>
      <c r="Q2154" t="s">
        <v>610</v>
      </c>
      <c r="S2154" s="2">
        <v>44033</v>
      </c>
      <c r="T2154" t="s">
        <v>1003</v>
      </c>
      <c r="U2154">
        <v>330</v>
      </c>
      <c r="V2154">
        <v>291.7</v>
      </c>
      <c r="W2154">
        <f t="shared" si="376"/>
        <v>23872797.012721509</v>
      </c>
      <c r="X2154">
        <f t="shared" si="378"/>
        <v>59681.992531803771</v>
      </c>
      <c r="Y2154">
        <f t="shared" si="368"/>
        <v>175</v>
      </c>
      <c r="Z2154">
        <f t="shared" si="369"/>
        <v>-7790.4750000000095</v>
      </c>
      <c r="AA2154">
        <f t="shared" si="370"/>
        <v>23865006.537721507</v>
      </c>
      <c r="AB2154" s="9">
        <f>IFERROR(AA2154/MAX($A$3:AA2154)-1,"")</f>
        <v>-1.1528886879622724E-2</v>
      </c>
      <c r="AG2154" s="2">
        <f t="shared" si="377"/>
        <v>44674</v>
      </c>
      <c r="AH2154">
        <v>29930947.142743319</v>
      </c>
      <c r="AI2154" s="9">
        <f>AH2154/MAX($AH$2:AH2154)-1</f>
        <v>-6.9208708633430316E-3</v>
      </c>
      <c r="AJ2154" s="29">
        <f t="shared" si="371"/>
        <v>1</v>
      </c>
      <c r="AK2154" s="29">
        <f t="shared" si="372"/>
        <v>1</v>
      </c>
      <c r="AL2154" s="30">
        <f t="shared" si="375"/>
        <v>2</v>
      </c>
      <c r="AM2154" s="30">
        <f t="shared" si="373"/>
        <v>2369</v>
      </c>
      <c r="AN2154" s="31">
        <f t="shared" ca="1" si="374"/>
        <v>-6.9208708633430316E-3</v>
      </c>
      <c r="AV2154" t="s">
        <v>1003</v>
      </c>
      <c r="AW2154" t="s">
        <v>31</v>
      </c>
      <c r="AX2154" s="7">
        <v>44033.614583333336</v>
      </c>
      <c r="AY2154">
        <v>330</v>
      </c>
      <c r="AZ2154" s="7">
        <v>44034.385416666664</v>
      </c>
      <c r="BA2154">
        <v>291.7</v>
      </c>
      <c r="BB2154" s="8">
        <v>-0.11609999999999999</v>
      </c>
      <c r="BC2154">
        <v>-16350.22</v>
      </c>
      <c r="BD2154" s="8">
        <v>-0.13489999999999999</v>
      </c>
      <c r="BE2154">
        <v>367.28039999999999</v>
      </c>
      <c r="BF2154">
        <v>121202.52</v>
      </c>
      <c r="BG2154">
        <v>14224153.189999999</v>
      </c>
      <c r="BH2154">
        <v>12</v>
      </c>
      <c r="BI2154">
        <v>-1362.52</v>
      </c>
      <c r="BJ2154" s="8">
        <v>-0.1595</v>
      </c>
      <c r="BK2154" s="8">
        <v>3.27E-2</v>
      </c>
      <c r="BL2154" t="s">
        <v>610</v>
      </c>
    </row>
    <row r="2155" spans="1:64" x14ac:dyDescent="0.45">
      <c r="A2155" t="s">
        <v>1006</v>
      </c>
      <c r="B2155" t="s">
        <v>31</v>
      </c>
      <c r="C2155" s="7">
        <v>44034.395833333336</v>
      </c>
      <c r="D2155">
        <v>265</v>
      </c>
      <c r="E2155" s="7">
        <v>44035.385416666664</v>
      </c>
      <c r="F2155">
        <v>112.4</v>
      </c>
      <c r="G2155" s="8">
        <v>-0.57579999999999998</v>
      </c>
      <c r="H2155">
        <v>-71472.22</v>
      </c>
      <c r="I2155" s="8">
        <v>-0.59009999999999996</v>
      </c>
      <c r="J2155">
        <v>457.05950000000001</v>
      </c>
      <c r="K2155">
        <v>121120.77</v>
      </c>
      <c r="L2155">
        <v>14152680.970000001</v>
      </c>
      <c r="M2155">
        <v>75</v>
      </c>
      <c r="N2155">
        <v>-952.96</v>
      </c>
      <c r="O2155" s="8">
        <v>-0.57579999999999998</v>
      </c>
      <c r="P2155" s="8">
        <v>0.40870000000000001</v>
      </c>
      <c r="Q2155" t="s">
        <v>610</v>
      </c>
      <c r="S2155" s="2">
        <v>44034</v>
      </c>
      <c r="T2155" t="s">
        <v>1006</v>
      </c>
      <c r="U2155">
        <v>265</v>
      </c>
      <c r="V2155">
        <v>112.4</v>
      </c>
      <c r="W2155">
        <f t="shared" si="376"/>
        <v>23865006.537721507</v>
      </c>
      <c r="X2155">
        <f t="shared" si="378"/>
        <v>59662.516344303767</v>
      </c>
      <c r="Y2155">
        <f t="shared" si="368"/>
        <v>225</v>
      </c>
      <c r="Z2155">
        <f t="shared" si="369"/>
        <v>-35184.149999999994</v>
      </c>
      <c r="AA2155" t="str">
        <f t="shared" si="370"/>
        <v/>
      </c>
      <c r="AB2155" s="9" t="str">
        <f>IFERROR(AA2155/MAX($A$3:AA2155)-1,"")</f>
        <v/>
      </c>
      <c r="AG2155" s="2">
        <f t="shared" si="377"/>
        <v>44675</v>
      </c>
      <c r="AH2155">
        <v>29930947.142743319</v>
      </c>
      <c r="AI2155" s="9">
        <f>AH2155/MAX($AH$2:AH2155)-1</f>
        <v>-6.9208708633430316E-3</v>
      </c>
      <c r="AJ2155" s="29">
        <f t="shared" si="371"/>
        <v>1</v>
      </c>
      <c r="AK2155" s="29">
        <f t="shared" si="372"/>
        <v>1</v>
      </c>
      <c r="AL2155" s="30">
        <f t="shared" si="375"/>
        <v>2</v>
      </c>
      <c r="AM2155" s="30">
        <f t="shared" si="373"/>
        <v>2369</v>
      </c>
      <c r="AN2155" s="31">
        <f t="shared" ca="1" si="374"/>
        <v>-6.9208708633430316E-3</v>
      </c>
      <c r="AV2155" t="s">
        <v>1006</v>
      </c>
      <c r="AW2155" t="s">
        <v>31</v>
      </c>
      <c r="AX2155" s="7">
        <v>44034.395833333336</v>
      </c>
      <c r="AY2155">
        <v>265</v>
      </c>
      <c r="AZ2155" s="7">
        <v>44035.385416666664</v>
      </c>
      <c r="BA2155">
        <v>112.4</v>
      </c>
      <c r="BB2155" s="8">
        <v>-0.57579999999999998</v>
      </c>
      <c r="BC2155">
        <v>-71472.22</v>
      </c>
      <c r="BD2155" s="8">
        <v>-0.59009999999999996</v>
      </c>
      <c r="BE2155">
        <v>457.05950000000001</v>
      </c>
      <c r="BF2155">
        <v>121120.77</v>
      </c>
      <c r="BG2155">
        <v>14152680.970000001</v>
      </c>
      <c r="BH2155">
        <v>75</v>
      </c>
      <c r="BI2155">
        <v>-952.96</v>
      </c>
      <c r="BJ2155" s="8">
        <v>-0.57579999999999998</v>
      </c>
      <c r="BK2155" s="8">
        <v>0.40870000000000001</v>
      </c>
      <c r="BL2155" t="s">
        <v>610</v>
      </c>
    </row>
    <row r="2156" spans="1:64" x14ac:dyDescent="0.45">
      <c r="A2156" t="s">
        <v>1004</v>
      </c>
      <c r="B2156" t="s">
        <v>31</v>
      </c>
      <c r="C2156" s="7">
        <v>44034.399305555555</v>
      </c>
      <c r="D2156">
        <v>271</v>
      </c>
      <c r="E2156" s="7">
        <v>44035.385416666664</v>
      </c>
      <c r="F2156">
        <v>78.05</v>
      </c>
      <c r="G2156" s="8">
        <v>-0.71199999999999997</v>
      </c>
      <c r="H2156">
        <v>-87788.36</v>
      </c>
      <c r="I2156" s="8">
        <v>-0.72489999999999999</v>
      </c>
      <c r="J2156">
        <v>446.8954</v>
      </c>
      <c r="K2156">
        <v>121108.66</v>
      </c>
      <c r="L2156">
        <v>14064892.609999999</v>
      </c>
      <c r="M2156">
        <v>74</v>
      </c>
      <c r="N2156">
        <v>-1186.33</v>
      </c>
      <c r="O2156" s="8">
        <v>-0.71199999999999997</v>
      </c>
      <c r="P2156" s="8">
        <v>0.1734</v>
      </c>
      <c r="Q2156" t="s">
        <v>610</v>
      </c>
      <c r="S2156" s="2">
        <v>44034</v>
      </c>
      <c r="T2156" t="s">
        <v>1004</v>
      </c>
      <c r="U2156">
        <v>271</v>
      </c>
      <c r="V2156">
        <v>78.05</v>
      </c>
      <c r="W2156">
        <f t="shared" si="376"/>
        <v>23865006.537721507</v>
      </c>
      <c r="X2156">
        <f t="shared" si="378"/>
        <v>59662.516344303767</v>
      </c>
      <c r="Y2156">
        <f t="shared" si="368"/>
        <v>225</v>
      </c>
      <c r="Z2156">
        <f t="shared" si="369"/>
        <v>-44199.112499999996</v>
      </c>
      <c r="AA2156">
        <f t="shared" si="370"/>
        <v>23785623.275221508</v>
      </c>
      <c r="AB2156" s="9">
        <f>IFERROR(AA2156/MAX($A$3:AA2156)-1,"")</f>
        <v>-1.4816883542119963E-2</v>
      </c>
      <c r="AG2156" s="2">
        <f t="shared" si="377"/>
        <v>44676</v>
      </c>
      <c r="AH2156">
        <v>30061292.76006832</v>
      </c>
      <c r="AI2156" s="9">
        <f>AH2156/MAX($AH$2:AH2156)-1</f>
        <v>-2.5961326075650826E-3</v>
      </c>
      <c r="AJ2156" s="29">
        <f t="shared" si="371"/>
        <v>1</v>
      </c>
      <c r="AK2156" s="29">
        <f t="shared" si="372"/>
        <v>1</v>
      </c>
      <c r="AL2156" s="30">
        <f t="shared" si="375"/>
        <v>2</v>
      </c>
      <c r="AM2156" s="30">
        <f t="shared" si="373"/>
        <v>2369</v>
      </c>
      <c r="AN2156" s="31">
        <f t="shared" ca="1" si="374"/>
        <v>-2.5961326075650826E-3</v>
      </c>
      <c r="AV2156" t="s">
        <v>1004</v>
      </c>
      <c r="AW2156" t="s">
        <v>31</v>
      </c>
      <c r="AX2156" s="7">
        <v>44034.399305555555</v>
      </c>
      <c r="AY2156">
        <v>271</v>
      </c>
      <c r="AZ2156" s="7">
        <v>44035.385416666664</v>
      </c>
      <c r="BA2156">
        <v>78.05</v>
      </c>
      <c r="BB2156" s="8">
        <v>-0.71199999999999997</v>
      </c>
      <c r="BC2156">
        <v>-87788.36</v>
      </c>
      <c r="BD2156" s="8">
        <v>-0.72489999999999999</v>
      </c>
      <c r="BE2156">
        <v>446.8954</v>
      </c>
      <c r="BF2156">
        <v>121108.66</v>
      </c>
      <c r="BG2156">
        <v>14064892.609999999</v>
      </c>
      <c r="BH2156">
        <v>74</v>
      </c>
      <c r="BI2156">
        <v>-1186.33</v>
      </c>
      <c r="BJ2156" s="8">
        <v>-0.71199999999999997</v>
      </c>
      <c r="BK2156" s="8">
        <v>0.1734</v>
      </c>
      <c r="BL2156" t="s">
        <v>610</v>
      </c>
    </row>
    <row r="2157" spans="1:64" x14ac:dyDescent="0.45">
      <c r="A2157" t="s">
        <v>1206</v>
      </c>
      <c r="B2157" t="s">
        <v>31</v>
      </c>
      <c r="C2157" s="7">
        <v>44035.510416666664</v>
      </c>
      <c r="D2157">
        <v>75.5</v>
      </c>
      <c r="E2157" s="7">
        <v>44035.635416666664</v>
      </c>
      <c r="F2157">
        <v>2.8</v>
      </c>
      <c r="G2157" s="8">
        <v>-0.96289999999999998</v>
      </c>
      <c r="H2157">
        <v>-117109.97</v>
      </c>
      <c r="I2157" s="8">
        <v>-0.97330000000000005</v>
      </c>
      <c r="J2157">
        <v>1593.702</v>
      </c>
      <c r="K2157">
        <v>120324.47</v>
      </c>
      <c r="L2157">
        <v>13947782.640000001</v>
      </c>
      <c r="M2157">
        <v>37</v>
      </c>
      <c r="N2157">
        <v>-3165.13</v>
      </c>
      <c r="O2157" s="8">
        <v>-0.96289999999999998</v>
      </c>
      <c r="P2157" s="8">
        <v>0.245</v>
      </c>
      <c r="Q2157" t="s">
        <v>610</v>
      </c>
      <c r="S2157" s="2">
        <v>44035</v>
      </c>
      <c r="T2157" t="s">
        <v>1206</v>
      </c>
      <c r="U2157">
        <v>75.5</v>
      </c>
      <c r="V2157">
        <v>2.8</v>
      </c>
      <c r="W2157">
        <f t="shared" si="376"/>
        <v>23785623.275221508</v>
      </c>
      <c r="X2157">
        <f t="shared" si="378"/>
        <v>59464.058188053772</v>
      </c>
      <c r="Y2157">
        <f t="shared" si="368"/>
        <v>800</v>
      </c>
      <c r="Z2157">
        <f t="shared" si="369"/>
        <v>-58786.399999999994</v>
      </c>
      <c r="AA2157">
        <f t="shared" si="370"/>
        <v>23726836.875221509</v>
      </c>
      <c r="AB2157" s="9">
        <f>IFERROR(AA2157/MAX($A$3:AA2157)-1,"")</f>
        <v>-1.7251773226834244E-2</v>
      </c>
      <c r="AG2157" s="2">
        <f t="shared" si="377"/>
        <v>44677</v>
      </c>
      <c r="AH2157">
        <v>30061292.76006832</v>
      </c>
      <c r="AI2157" s="9">
        <f>AH2157/MAX($AH$2:AH2157)-1</f>
        <v>-2.5961326075650826E-3</v>
      </c>
      <c r="AJ2157" s="29">
        <f t="shared" si="371"/>
        <v>1</v>
      </c>
      <c r="AK2157" s="29">
        <f t="shared" si="372"/>
        <v>1</v>
      </c>
      <c r="AL2157" s="30">
        <f t="shared" si="375"/>
        <v>2</v>
      </c>
      <c r="AM2157" s="30">
        <f t="shared" si="373"/>
        <v>2369</v>
      </c>
      <c r="AN2157" s="31">
        <f t="shared" ca="1" si="374"/>
        <v>-2.5961326075650826E-3</v>
      </c>
      <c r="AV2157" t="s">
        <v>1206</v>
      </c>
      <c r="AW2157" t="s">
        <v>31</v>
      </c>
      <c r="AX2157" s="7">
        <v>44035.510416666664</v>
      </c>
      <c r="AY2157">
        <v>75.5</v>
      </c>
      <c r="AZ2157" s="7">
        <v>44035.635416666664</v>
      </c>
      <c r="BA2157">
        <v>2.8</v>
      </c>
      <c r="BB2157" s="8">
        <v>-0.96289999999999998</v>
      </c>
      <c r="BC2157">
        <v>-117109.97</v>
      </c>
      <c r="BD2157" s="8">
        <v>-0.97330000000000005</v>
      </c>
      <c r="BE2157">
        <v>1593.702</v>
      </c>
      <c r="BF2157">
        <v>120324.47</v>
      </c>
      <c r="BG2157">
        <v>13947782.640000001</v>
      </c>
      <c r="BH2157">
        <v>37</v>
      </c>
      <c r="BI2157">
        <v>-3165.13</v>
      </c>
      <c r="BJ2157" s="8">
        <v>-0.96289999999999998</v>
      </c>
      <c r="BK2157" s="8">
        <v>0.245</v>
      </c>
      <c r="BL2157" t="s">
        <v>610</v>
      </c>
    </row>
    <row r="2158" spans="1:64" x14ac:dyDescent="0.45">
      <c r="A2158" t="s">
        <v>1001</v>
      </c>
      <c r="B2158" t="s">
        <v>31</v>
      </c>
      <c r="C2158" s="7">
        <v>44036.420138888891</v>
      </c>
      <c r="D2158">
        <v>412</v>
      </c>
      <c r="E2158" s="7">
        <v>44039.385416666664</v>
      </c>
      <c r="F2158">
        <v>502.6</v>
      </c>
      <c r="G2158" s="8">
        <v>0.21990000000000001</v>
      </c>
      <c r="H2158">
        <v>23672.85</v>
      </c>
      <c r="I2158" s="8">
        <v>0.19769999999999999</v>
      </c>
      <c r="J2158">
        <v>290.6284</v>
      </c>
      <c r="K2158">
        <v>119738.91</v>
      </c>
      <c r="L2158">
        <v>13971455.49</v>
      </c>
      <c r="M2158">
        <v>68</v>
      </c>
      <c r="N2158">
        <v>348.13</v>
      </c>
      <c r="O2158" s="8">
        <v>-0.2084</v>
      </c>
      <c r="P2158" s="8">
        <v>0.35899999999999999</v>
      </c>
      <c r="Q2158" t="s">
        <v>610</v>
      </c>
      <c r="S2158" s="2">
        <v>44036</v>
      </c>
      <c r="T2158" t="s">
        <v>1001</v>
      </c>
      <c r="U2158">
        <v>412</v>
      </c>
      <c r="V2158">
        <v>502.6</v>
      </c>
      <c r="W2158">
        <f t="shared" si="376"/>
        <v>23726836.875221509</v>
      </c>
      <c r="X2158">
        <f t="shared" si="378"/>
        <v>59317.092188053772</v>
      </c>
      <c r="Y2158">
        <f t="shared" si="368"/>
        <v>150</v>
      </c>
      <c r="Z2158">
        <f t="shared" si="369"/>
        <v>12218.1</v>
      </c>
      <c r="AA2158" t="str">
        <f t="shared" si="370"/>
        <v/>
      </c>
      <c r="AB2158" s="9" t="str">
        <f>IFERROR(AA2158/MAX($A$3:AA2158)-1,"")</f>
        <v/>
      </c>
      <c r="AG2158" s="2">
        <f t="shared" si="377"/>
        <v>44678</v>
      </c>
      <c r="AH2158">
        <v>29849014.797568321</v>
      </c>
      <c r="AI2158" s="9">
        <f>AH2158/MAX($AH$2:AH2158)-1</f>
        <v>-9.63930478414321E-3</v>
      </c>
      <c r="AJ2158" s="29">
        <f t="shared" si="371"/>
        <v>1</v>
      </c>
      <c r="AK2158" s="29">
        <f t="shared" si="372"/>
        <v>1</v>
      </c>
      <c r="AL2158" s="30">
        <f t="shared" si="375"/>
        <v>2</v>
      </c>
      <c r="AM2158" s="30">
        <f t="shared" si="373"/>
        <v>2369</v>
      </c>
      <c r="AN2158" s="31">
        <f t="shared" ca="1" si="374"/>
        <v>-9.63930478414321E-3</v>
      </c>
      <c r="AV2158" t="s">
        <v>1001</v>
      </c>
      <c r="AW2158" t="s">
        <v>31</v>
      </c>
      <c r="AX2158" s="7">
        <v>44036.420138888891</v>
      </c>
      <c r="AY2158">
        <v>412</v>
      </c>
      <c r="AZ2158" s="7">
        <v>44039.385416666664</v>
      </c>
      <c r="BA2158">
        <v>502.6</v>
      </c>
      <c r="BB2158" s="8">
        <v>0.21990000000000001</v>
      </c>
      <c r="BC2158">
        <v>23672.85</v>
      </c>
      <c r="BD2158" s="8">
        <v>0.19769999999999999</v>
      </c>
      <c r="BE2158">
        <v>290.6284</v>
      </c>
      <c r="BF2158">
        <v>119738.91</v>
      </c>
      <c r="BG2158">
        <v>13971455.49</v>
      </c>
      <c r="BH2158">
        <v>68</v>
      </c>
      <c r="BI2158">
        <v>348.13</v>
      </c>
      <c r="BJ2158" s="8">
        <v>-0.2084</v>
      </c>
      <c r="BK2158" s="8">
        <v>0.35899999999999999</v>
      </c>
      <c r="BL2158" t="s">
        <v>610</v>
      </c>
    </row>
    <row r="2159" spans="1:64" x14ac:dyDescent="0.45">
      <c r="A2159" t="s">
        <v>1002</v>
      </c>
      <c r="B2159" t="s">
        <v>31</v>
      </c>
      <c r="C2159" s="7">
        <v>44036.444444444445</v>
      </c>
      <c r="D2159">
        <v>423.6</v>
      </c>
      <c r="E2159" s="7">
        <v>44039.385416666664</v>
      </c>
      <c r="F2159">
        <v>443</v>
      </c>
      <c r="G2159" s="8">
        <v>4.58E-2</v>
      </c>
      <c r="H2159">
        <v>3034.59</v>
      </c>
      <c r="I2159" s="8">
        <v>2.53E-2</v>
      </c>
      <c r="J2159">
        <v>282.70819999999998</v>
      </c>
      <c r="K2159">
        <v>119755.2</v>
      </c>
      <c r="L2159">
        <v>13974490.08</v>
      </c>
      <c r="M2159">
        <v>61</v>
      </c>
      <c r="N2159">
        <v>49.75</v>
      </c>
      <c r="O2159" s="8">
        <v>-0.3291</v>
      </c>
      <c r="P2159" s="8">
        <v>0.1789</v>
      </c>
      <c r="Q2159" t="s">
        <v>610</v>
      </c>
      <c r="S2159" s="2">
        <v>44036</v>
      </c>
      <c r="T2159" t="s">
        <v>1002</v>
      </c>
      <c r="U2159">
        <v>423.6</v>
      </c>
      <c r="V2159">
        <v>443</v>
      </c>
      <c r="W2159">
        <f t="shared" si="376"/>
        <v>23726836.875221509</v>
      </c>
      <c r="X2159">
        <f t="shared" si="378"/>
        <v>59317.092188053772</v>
      </c>
      <c r="Y2159">
        <f t="shared" si="368"/>
        <v>150</v>
      </c>
      <c r="Z2159">
        <f t="shared" si="369"/>
        <v>1610.0999999999972</v>
      </c>
      <c r="AA2159" t="str">
        <f t="shared" si="370"/>
        <v/>
      </c>
      <c r="AB2159" s="9" t="str">
        <f>IFERROR(AA2159/MAX($A$3:AA2159)-1,"")</f>
        <v/>
      </c>
      <c r="AG2159" s="2">
        <f t="shared" si="377"/>
        <v>44679</v>
      </c>
      <c r="AH2159">
        <v>29773457.49756832</v>
      </c>
      <c r="AI2159" s="9">
        <f>AH2159/MAX($AH$2:AH2159)-1</f>
        <v>-1.2146221031266058E-2</v>
      </c>
      <c r="AJ2159" s="29">
        <f t="shared" si="371"/>
        <v>1</v>
      </c>
      <c r="AK2159" s="29">
        <f t="shared" si="372"/>
        <v>1</v>
      </c>
      <c r="AL2159" s="30">
        <f t="shared" si="375"/>
        <v>2</v>
      </c>
      <c r="AM2159" s="30">
        <f t="shared" si="373"/>
        <v>2369</v>
      </c>
      <c r="AN2159" s="31">
        <f t="shared" ca="1" si="374"/>
        <v>-1.2146221031266058E-2</v>
      </c>
      <c r="AV2159" t="s">
        <v>1002</v>
      </c>
      <c r="AW2159" t="s">
        <v>31</v>
      </c>
      <c r="AX2159" s="7">
        <v>44036.444444444445</v>
      </c>
      <c r="AY2159">
        <v>423.6</v>
      </c>
      <c r="AZ2159" s="7">
        <v>44039.385416666664</v>
      </c>
      <c r="BA2159">
        <v>443</v>
      </c>
      <c r="BB2159" s="8">
        <v>4.58E-2</v>
      </c>
      <c r="BC2159">
        <v>3034.59</v>
      </c>
      <c r="BD2159" s="8">
        <v>2.53E-2</v>
      </c>
      <c r="BE2159">
        <v>282.70819999999998</v>
      </c>
      <c r="BF2159">
        <v>119755.2</v>
      </c>
      <c r="BG2159">
        <v>13974490.08</v>
      </c>
      <c r="BH2159">
        <v>61</v>
      </c>
      <c r="BI2159">
        <v>49.75</v>
      </c>
      <c r="BJ2159" s="8">
        <v>-0.3291</v>
      </c>
      <c r="BK2159" s="8">
        <v>0.1789</v>
      </c>
      <c r="BL2159" t="s">
        <v>610</v>
      </c>
    </row>
    <row r="2160" spans="1:64" x14ac:dyDescent="0.45">
      <c r="A2160" t="s">
        <v>1207</v>
      </c>
      <c r="B2160" t="s">
        <v>31</v>
      </c>
      <c r="C2160" s="7">
        <v>44036.458333333336</v>
      </c>
      <c r="D2160">
        <v>438.4</v>
      </c>
      <c r="E2160" s="7">
        <v>44039.388888888891</v>
      </c>
      <c r="F2160">
        <v>431</v>
      </c>
      <c r="G2160" s="8">
        <v>-1.6899999999999998E-2</v>
      </c>
      <c r="H2160">
        <v>-4308.21</v>
      </c>
      <c r="I2160" s="8">
        <v>-3.6700000000000003E-2</v>
      </c>
      <c r="J2160">
        <v>267.69029999999998</v>
      </c>
      <c r="K2160">
        <v>117355.45</v>
      </c>
      <c r="L2160">
        <v>13466779.59</v>
      </c>
      <c r="M2160">
        <v>58</v>
      </c>
      <c r="N2160">
        <v>-74.28</v>
      </c>
      <c r="O2160" s="8">
        <v>-0.44109999999999999</v>
      </c>
      <c r="P2160" s="8">
        <v>2.3199999999999998E-2</v>
      </c>
      <c r="Q2160" t="s">
        <v>610</v>
      </c>
      <c r="S2160" s="2">
        <v>44036</v>
      </c>
      <c r="T2160" t="s">
        <v>1207</v>
      </c>
      <c r="U2160">
        <v>438.4</v>
      </c>
      <c r="V2160">
        <v>431</v>
      </c>
      <c r="W2160">
        <f t="shared" si="376"/>
        <v>23726836.875221509</v>
      </c>
      <c r="X2160">
        <f t="shared" si="378"/>
        <v>59317.092188053772</v>
      </c>
      <c r="Y2160">
        <f t="shared" si="368"/>
        <v>125</v>
      </c>
      <c r="Z2160">
        <f t="shared" si="369"/>
        <v>-2011.7499999999993</v>
      </c>
      <c r="AA2160">
        <f t="shared" si="370"/>
        <v>23738653.325221509</v>
      </c>
      <c r="AB2160" s="9">
        <f>IFERROR(AA2160/MAX($A$3:AA2160)-1,"")</f>
        <v>-1.6762344511775273E-2</v>
      </c>
      <c r="AG2160" s="2">
        <f t="shared" si="377"/>
        <v>44680</v>
      </c>
      <c r="AH2160">
        <v>29785980.397568319</v>
      </c>
      <c r="AI2160" s="9">
        <f>AH2160/MAX($AH$2:AH2160)-1</f>
        <v>-1.1730723634309159E-2</v>
      </c>
      <c r="AJ2160" s="29">
        <f t="shared" si="371"/>
        <v>1</v>
      </c>
      <c r="AK2160" s="29">
        <f t="shared" si="372"/>
        <v>1</v>
      </c>
      <c r="AL2160" s="30">
        <f t="shared" si="375"/>
        <v>2</v>
      </c>
      <c r="AM2160" s="30">
        <f t="shared" si="373"/>
        <v>2369</v>
      </c>
      <c r="AN2160" s="31">
        <f t="shared" ca="1" si="374"/>
        <v>-1.1730723634309159E-2</v>
      </c>
      <c r="AV2160" t="s">
        <v>1207</v>
      </c>
      <c r="AW2160" t="s">
        <v>31</v>
      </c>
      <c r="AX2160" s="7">
        <v>44036.458333333336</v>
      </c>
      <c r="AY2160">
        <v>438.4</v>
      </c>
      <c r="AZ2160" s="7">
        <v>44039.388888888891</v>
      </c>
      <c r="BA2160">
        <v>431</v>
      </c>
      <c r="BB2160" s="8">
        <v>-1.6899999999999998E-2</v>
      </c>
      <c r="BC2160">
        <v>-4308.21</v>
      </c>
      <c r="BD2160" s="8">
        <v>-3.6700000000000003E-2</v>
      </c>
      <c r="BE2160">
        <v>267.69029999999998</v>
      </c>
      <c r="BF2160">
        <v>117355.45</v>
      </c>
      <c r="BG2160">
        <v>13466779.59</v>
      </c>
      <c r="BH2160">
        <v>58</v>
      </c>
      <c r="BI2160">
        <v>-74.28</v>
      </c>
      <c r="BJ2160" s="8">
        <v>-0.44109999999999999</v>
      </c>
      <c r="BK2160" s="8">
        <v>2.3199999999999998E-2</v>
      </c>
      <c r="BL2160" t="s">
        <v>610</v>
      </c>
    </row>
    <row r="2161" spans="1:64" x14ac:dyDescent="0.45">
      <c r="A2161" t="s">
        <v>998</v>
      </c>
      <c r="B2161" t="s">
        <v>31</v>
      </c>
      <c r="C2161" s="7">
        <v>44039.395833333336</v>
      </c>
      <c r="D2161">
        <v>406.5</v>
      </c>
      <c r="E2161" s="7">
        <v>44040.385416666664</v>
      </c>
      <c r="F2161">
        <v>437.35</v>
      </c>
      <c r="G2161" s="8">
        <v>7.5899999999999995E-2</v>
      </c>
      <c r="H2161">
        <v>6608.91</v>
      </c>
      <c r="I2161" s="8">
        <v>5.5100000000000003E-2</v>
      </c>
      <c r="J2161">
        <v>294.88920000000002</v>
      </c>
      <c r="K2161">
        <v>119872.45</v>
      </c>
      <c r="L2161">
        <v>13981098.98</v>
      </c>
      <c r="M2161">
        <v>75</v>
      </c>
      <c r="N2161">
        <v>88.12</v>
      </c>
      <c r="O2161" s="8">
        <v>-0.109</v>
      </c>
      <c r="P2161" s="8">
        <v>0.432</v>
      </c>
      <c r="Q2161" t="s">
        <v>610</v>
      </c>
      <c r="S2161" s="2">
        <v>44039</v>
      </c>
      <c r="T2161" t="s">
        <v>998</v>
      </c>
      <c r="U2161">
        <v>406.5</v>
      </c>
      <c r="V2161">
        <v>437.35</v>
      </c>
      <c r="W2161">
        <f t="shared" si="376"/>
        <v>23738653.325221509</v>
      </c>
      <c r="X2161">
        <f t="shared" si="378"/>
        <v>59346.633313053775</v>
      </c>
      <c r="Y2161">
        <f t="shared" si="368"/>
        <v>150</v>
      </c>
      <c r="Z2161">
        <f t="shared" si="369"/>
        <v>3361.7250000000067</v>
      </c>
      <c r="AA2161" t="str">
        <f t="shared" si="370"/>
        <v/>
      </c>
      <c r="AB2161" s="9" t="str">
        <f>IFERROR(AA2161/MAX($A$3:AA2161)-1,"")</f>
        <v/>
      </c>
      <c r="AG2161" s="2">
        <f t="shared" si="377"/>
        <v>44681</v>
      </c>
      <c r="AH2161">
        <v>29785980.397568319</v>
      </c>
      <c r="AI2161" s="9">
        <f>AH2161/MAX($AH$2:AH2161)-1</f>
        <v>-1.1730723634309159E-2</v>
      </c>
      <c r="AJ2161" s="29">
        <f t="shared" si="371"/>
        <v>1</v>
      </c>
      <c r="AK2161" s="29">
        <f t="shared" si="372"/>
        <v>1</v>
      </c>
      <c r="AL2161" s="30">
        <f t="shared" si="375"/>
        <v>2</v>
      </c>
      <c r="AM2161" s="30">
        <f t="shared" si="373"/>
        <v>2369</v>
      </c>
      <c r="AN2161" s="31">
        <f t="shared" ca="1" si="374"/>
        <v>-1.1730723634309159E-2</v>
      </c>
      <c r="AV2161" t="s">
        <v>998</v>
      </c>
      <c r="AW2161" t="s">
        <v>31</v>
      </c>
      <c r="AX2161" s="7">
        <v>44039.395833333336</v>
      </c>
      <c r="AY2161">
        <v>406.5</v>
      </c>
      <c r="AZ2161" s="7">
        <v>44040.385416666664</v>
      </c>
      <c r="BA2161">
        <v>437.35</v>
      </c>
      <c r="BB2161" s="8">
        <v>7.5899999999999995E-2</v>
      </c>
      <c r="BC2161">
        <v>6608.91</v>
      </c>
      <c r="BD2161" s="8">
        <v>5.5100000000000003E-2</v>
      </c>
      <c r="BE2161">
        <v>294.88920000000002</v>
      </c>
      <c r="BF2161">
        <v>119872.45</v>
      </c>
      <c r="BG2161">
        <v>13981098.98</v>
      </c>
      <c r="BH2161">
        <v>75</v>
      </c>
      <c r="BI2161">
        <v>88.12</v>
      </c>
      <c r="BJ2161" s="8">
        <v>-0.109</v>
      </c>
      <c r="BK2161" s="8">
        <v>0.432</v>
      </c>
      <c r="BL2161" t="s">
        <v>610</v>
      </c>
    </row>
    <row r="2162" spans="1:64" x14ac:dyDescent="0.45">
      <c r="A2162" t="s">
        <v>1191</v>
      </c>
      <c r="B2162" t="s">
        <v>31</v>
      </c>
      <c r="C2162" s="7">
        <v>44039.409722222219</v>
      </c>
      <c r="D2162">
        <v>349.95</v>
      </c>
      <c r="E2162" s="7">
        <v>44040.385416666664</v>
      </c>
      <c r="F2162">
        <v>377.8</v>
      </c>
      <c r="G2162" s="8">
        <v>7.9600000000000004E-2</v>
      </c>
      <c r="H2162">
        <v>7045.18</v>
      </c>
      <c r="I2162" s="8">
        <v>5.8799999999999998E-2</v>
      </c>
      <c r="J2162">
        <v>342.4563</v>
      </c>
      <c r="K2162">
        <v>119842.59</v>
      </c>
      <c r="L2162">
        <v>13988144.17</v>
      </c>
      <c r="M2162">
        <v>71</v>
      </c>
      <c r="N2162">
        <v>99.23</v>
      </c>
      <c r="O2162" s="8">
        <v>-0.1142</v>
      </c>
      <c r="P2162" s="8">
        <v>0.48149999999999998</v>
      </c>
      <c r="Q2162" t="s">
        <v>610</v>
      </c>
      <c r="S2162" s="2">
        <v>44039</v>
      </c>
      <c r="T2162" t="s">
        <v>1191</v>
      </c>
      <c r="U2162">
        <v>349.95</v>
      </c>
      <c r="V2162">
        <v>377.8</v>
      </c>
      <c r="W2162">
        <f t="shared" si="376"/>
        <v>23738653.325221509</v>
      </c>
      <c r="X2162">
        <f t="shared" si="378"/>
        <v>59346.633313053775</v>
      </c>
      <c r="Y2162">
        <f t="shared" si="368"/>
        <v>175</v>
      </c>
      <c r="Z2162">
        <f t="shared" si="369"/>
        <v>3600.1874999999982</v>
      </c>
      <c r="AA2162" t="str">
        <f t="shared" si="370"/>
        <v/>
      </c>
      <c r="AB2162" s="9" t="str">
        <f>IFERROR(AA2162/MAX($A$3:AA2162)-1,"")</f>
        <v/>
      </c>
      <c r="AG2162" s="2">
        <f t="shared" si="377"/>
        <v>44682</v>
      </c>
      <c r="AH2162">
        <v>29785980.397568319</v>
      </c>
      <c r="AI2162" s="9">
        <f>AH2162/MAX($AH$2:AH2162)-1</f>
        <v>-1.1730723634309159E-2</v>
      </c>
      <c r="AJ2162" s="29">
        <f t="shared" si="371"/>
        <v>1</v>
      </c>
      <c r="AK2162" s="29">
        <f t="shared" si="372"/>
        <v>1</v>
      </c>
      <c r="AL2162" s="30">
        <f t="shared" si="375"/>
        <v>2</v>
      </c>
      <c r="AM2162" s="30">
        <f t="shared" si="373"/>
        <v>2369</v>
      </c>
      <c r="AN2162" s="31">
        <f t="shared" ca="1" si="374"/>
        <v>-1.1730723634309159E-2</v>
      </c>
      <c r="AV2162" t="s">
        <v>1191</v>
      </c>
      <c r="AW2162" t="s">
        <v>31</v>
      </c>
      <c r="AX2162" s="7">
        <v>44039.409722222219</v>
      </c>
      <c r="AY2162">
        <v>349.95</v>
      </c>
      <c r="AZ2162" s="7">
        <v>44040.385416666664</v>
      </c>
      <c r="BA2162">
        <v>377.8</v>
      </c>
      <c r="BB2162" s="8">
        <v>7.9600000000000004E-2</v>
      </c>
      <c r="BC2162">
        <v>7045.18</v>
      </c>
      <c r="BD2162" s="8">
        <v>5.8799999999999998E-2</v>
      </c>
      <c r="BE2162">
        <v>342.4563</v>
      </c>
      <c r="BF2162">
        <v>119842.59</v>
      </c>
      <c r="BG2162">
        <v>13988144.17</v>
      </c>
      <c r="BH2162">
        <v>71</v>
      </c>
      <c r="BI2162">
        <v>99.23</v>
      </c>
      <c r="BJ2162" s="8">
        <v>-0.1142</v>
      </c>
      <c r="BK2162" s="8">
        <v>0.48149999999999998</v>
      </c>
      <c r="BL2162" t="s">
        <v>610</v>
      </c>
    </row>
    <row r="2163" spans="1:64" x14ac:dyDescent="0.45">
      <c r="A2163" t="s">
        <v>1201</v>
      </c>
      <c r="B2163" t="s">
        <v>31</v>
      </c>
      <c r="C2163" s="7">
        <v>44039.475694444445</v>
      </c>
      <c r="D2163">
        <v>345.85</v>
      </c>
      <c r="E2163" s="7">
        <v>44040.388888888891</v>
      </c>
      <c r="F2163">
        <v>293.8</v>
      </c>
      <c r="G2163" s="8">
        <v>-0.15049999999999999</v>
      </c>
      <c r="H2163">
        <v>-19828.7</v>
      </c>
      <c r="I2163" s="8">
        <v>-0.16900000000000001</v>
      </c>
      <c r="J2163">
        <v>339.26240000000001</v>
      </c>
      <c r="K2163">
        <v>117333.9</v>
      </c>
      <c r="L2163">
        <v>13446950.890000001</v>
      </c>
      <c r="M2163">
        <v>53</v>
      </c>
      <c r="N2163">
        <v>-374.13</v>
      </c>
      <c r="O2163" s="8">
        <v>-0.2145</v>
      </c>
      <c r="P2163" s="8">
        <v>0.3095</v>
      </c>
      <c r="Q2163" t="s">
        <v>610</v>
      </c>
      <c r="S2163" s="2">
        <v>44039</v>
      </c>
      <c r="T2163" t="s">
        <v>1201</v>
      </c>
      <c r="U2163">
        <v>345.85</v>
      </c>
      <c r="V2163">
        <v>293.8</v>
      </c>
      <c r="W2163">
        <f t="shared" si="376"/>
        <v>23738653.325221509</v>
      </c>
      <c r="X2163">
        <f t="shared" si="378"/>
        <v>59346.633313053775</v>
      </c>
      <c r="Y2163">
        <f t="shared" si="368"/>
        <v>175</v>
      </c>
      <c r="Z2163">
        <f t="shared" si="369"/>
        <v>-10228.137500000003</v>
      </c>
      <c r="AA2163" t="str">
        <f t="shared" si="370"/>
        <v/>
      </c>
      <c r="AB2163" s="9" t="str">
        <f>IFERROR(AA2163/MAX($A$3:AA2163)-1,"")</f>
        <v/>
      </c>
      <c r="AG2163" s="2">
        <f t="shared" si="377"/>
        <v>44683</v>
      </c>
      <c r="AH2163">
        <v>29799847.722568318</v>
      </c>
      <c r="AI2163" s="9">
        <f>AH2163/MAX($AH$2:AH2163)-1</f>
        <v>-1.1270619549771599E-2</v>
      </c>
      <c r="AJ2163" s="29">
        <f t="shared" si="371"/>
        <v>1</v>
      </c>
      <c r="AK2163" s="29">
        <f t="shared" si="372"/>
        <v>1</v>
      </c>
      <c r="AL2163" s="30">
        <f t="shared" si="375"/>
        <v>2</v>
      </c>
      <c r="AM2163" s="30">
        <f t="shared" si="373"/>
        <v>2369</v>
      </c>
      <c r="AN2163" s="31">
        <f t="shared" ca="1" si="374"/>
        <v>-1.1270619549771599E-2</v>
      </c>
      <c r="AV2163" t="s">
        <v>1201</v>
      </c>
      <c r="AW2163" t="s">
        <v>31</v>
      </c>
      <c r="AX2163" s="7">
        <v>44039.475694444445</v>
      </c>
      <c r="AY2163">
        <v>345.85</v>
      </c>
      <c r="AZ2163" s="7">
        <v>44040.388888888891</v>
      </c>
      <c r="BA2163">
        <v>293.8</v>
      </c>
      <c r="BB2163" s="8">
        <v>-0.15049999999999999</v>
      </c>
      <c r="BC2163">
        <v>-19828.7</v>
      </c>
      <c r="BD2163" s="8">
        <v>-0.16900000000000001</v>
      </c>
      <c r="BE2163">
        <v>339.26240000000001</v>
      </c>
      <c r="BF2163">
        <v>117333.9</v>
      </c>
      <c r="BG2163">
        <v>13446950.890000001</v>
      </c>
      <c r="BH2163">
        <v>53</v>
      </c>
      <c r="BI2163">
        <v>-374.13</v>
      </c>
      <c r="BJ2163" s="8">
        <v>-0.2145</v>
      </c>
      <c r="BK2163" s="8">
        <v>0.3095</v>
      </c>
      <c r="BL2163" t="s">
        <v>610</v>
      </c>
    </row>
    <row r="2164" spans="1:64" x14ac:dyDescent="0.45">
      <c r="A2164" t="s">
        <v>1210</v>
      </c>
      <c r="B2164" t="s">
        <v>31</v>
      </c>
      <c r="C2164" s="7">
        <v>44039.583333333336</v>
      </c>
      <c r="D2164">
        <v>315</v>
      </c>
      <c r="E2164" s="7">
        <v>44040.388888888891</v>
      </c>
      <c r="F2164">
        <v>248.5</v>
      </c>
      <c r="G2164" s="8">
        <v>-0.21110000000000001</v>
      </c>
      <c r="H2164">
        <v>-26872.26</v>
      </c>
      <c r="I2164" s="8">
        <v>-0.22900000000000001</v>
      </c>
      <c r="J2164">
        <v>372.52730000000003</v>
      </c>
      <c r="K2164">
        <v>117346.09</v>
      </c>
      <c r="L2164">
        <v>13420078.630000001</v>
      </c>
      <c r="M2164">
        <v>22</v>
      </c>
      <c r="N2164">
        <v>-1221.47</v>
      </c>
      <c r="O2164" s="8">
        <v>-0.21110000000000001</v>
      </c>
      <c r="P2164" s="8">
        <v>0.26540000000000002</v>
      </c>
      <c r="Q2164" t="s">
        <v>610</v>
      </c>
      <c r="S2164" s="2">
        <v>44039</v>
      </c>
      <c r="T2164" t="s">
        <v>1210</v>
      </c>
      <c r="U2164">
        <v>315</v>
      </c>
      <c r="V2164">
        <v>248.5</v>
      </c>
      <c r="W2164">
        <f t="shared" si="376"/>
        <v>23738653.325221509</v>
      </c>
      <c r="X2164">
        <f t="shared" si="378"/>
        <v>59346.633313053775</v>
      </c>
      <c r="Y2164">
        <f t="shared" si="368"/>
        <v>200</v>
      </c>
      <c r="Z2164">
        <f t="shared" si="369"/>
        <v>-14426.999999999998</v>
      </c>
      <c r="AA2164">
        <f t="shared" si="370"/>
        <v>23720960.100221507</v>
      </c>
      <c r="AB2164" s="9">
        <f>IFERROR(AA2164/MAX($A$3:AA2164)-1,"")</f>
        <v>-1.7495184948370102E-2</v>
      </c>
      <c r="AG2164" s="2">
        <f t="shared" si="377"/>
        <v>44684</v>
      </c>
      <c r="AH2164">
        <v>29799847.722568318</v>
      </c>
      <c r="AI2164" s="9">
        <f>AH2164/MAX($AH$2:AH2164)-1</f>
        <v>-1.1270619549771599E-2</v>
      </c>
      <c r="AJ2164" s="29">
        <f t="shared" si="371"/>
        <v>1</v>
      </c>
      <c r="AK2164" s="29">
        <f t="shared" si="372"/>
        <v>1</v>
      </c>
      <c r="AL2164" s="30">
        <f t="shared" si="375"/>
        <v>2</v>
      </c>
      <c r="AM2164" s="30">
        <f t="shared" si="373"/>
        <v>2369</v>
      </c>
      <c r="AN2164" s="31">
        <f t="shared" ca="1" si="374"/>
        <v>-1.1270619549771599E-2</v>
      </c>
      <c r="AV2164" t="s">
        <v>1210</v>
      </c>
      <c r="AW2164" t="s">
        <v>31</v>
      </c>
      <c r="AX2164" s="7">
        <v>44039.583333333336</v>
      </c>
      <c r="AY2164">
        <v>315</v>
      </c>
      <c r="AZ2164" s="7">
        <v>44040.388888888891</v>
      </c>
      <c r="BA2164">
        <v>248.5</v>
      </c>
      <c r="BB2164" s="8">
        <v>-0.21110000000000001</v>
      </c>
      <c r="BC2164">
        <v>-26872.26</v>
      </c>
      <c r="BD2164" s="8">
        <v>-0.22900000000000001</v>
      </c>
      <c r="BE2164">
        <v>372.52730000000003</v>
      </c>
      <c r="BF2164">
        <v>117346.09</v>
      </c>
      <c r="BG2164">
        <v>13420078.630000001</v>
      </c>
      <c r="BH2164">
        <v>22</v>
      </c>
      <c r="BI2164">
        <v>-1221.47</v>
      </c>
      <c r="BJ2164" s="8">
        <v>-0.21110000000000001</v>
      </c>
      <c r="BK2164" s="8">
        <v>0.26540000000000002</v>
      </c>
      <c r="BL2164" t="s">
        <v>610</v>
      </c>
    </row>
    <row r="2165" spans="1:64" x14ac:dyDescent="0.45">
      <c r="A2165" t="s">
        <v>990</v>
      </c>
      <c r="B2165" t="s">
        <v>31</v>
      </c>
      <c r="C2165" s="7">
        <v>44040.423611111109</v>
      </c>
      <c r="D2165">
        <v>314.05</v>
      </c>
      <c r="E2165" s="7">
        <v>44041.388888888891</v>
      </c>
      <c r="F2165">
        <v>46.65</v>
      </c>
      <c r="G2165" s="8">
        <v>-0.85150000000000003</v>
      </c>
      <c r="H2165">
        <v>-101050.87</v>
      </c>
      <c r="I2165" s="8">
        <v>-0.8629</v>
      </c>
      <c r="J2165">
        <v>372.87180000000001</v>
      </c>
      <c r="K2165">
        <v>117100.39</v>
      </c>
      <c r="L2165">
        <v>13319027.76</v>
      </c>
      <c r="M2165">
        <v>68</v>
      </c>
      <c r="N2165">
        <v>-1486.04</v>
      </c>
      <c r="O2165" s="8">
        <v>-0.85160000000000002</v>
      </c>
      <c r="P2165" s="8">
        <v>9.1700000000000004E-2</v>
      </c>
      <c r="Q2165" t="s">
        <v>610</v>
      </c>
      <c r="S2165" s="2">
        <v>44040</v>
      </c>
      <c r="T2165" t="s">
        <v>990</v>
      </c>
      <c r="U2165">
        <v>314.05</v>
      </c>
      <c r="V2165">
        <v>46.65</v>
      </c>
      <c r="W2165">
        <f t="shared" si="376"/>
        <v>23720960.100221507</v>
      </c>
      <c r="X2165">
        <f t="shared" si="378"/>
        <v>59302.400250553772</v>
      </c>
      <c r="Y2165">
        <f t="shared" si="368"/>
        <v>200</v>
      </c>
      <c r="Z2165">
        <f t="shared" si="369"/>
        <v>-54201.4</v>
      </c>
      <c r="AA2165" t="str">
        <f t="shared" si="370"/>
        <v/>
      </c>
      <c r="AB2165" s="9" t="str">
        <f>IFERROR(AA2165/MAX($A$3:AA2165)-1,"")</f>
        <v/>
      </c>
      <c r="AG2165" s="2">
        <f t="shared" si="377"/>
        <v>44685</v>
      </c>
      <c r="AH2165">
        <v>29897070.435068317</v>
      </c>
      <c r="AI2165" s="9">
        <f>AH2165/MAX($AH$2:AH2165)-1</f>
        <v>-8.0448664120126301E-3</v>
      </c>
      <c r="AJ2165" s="29">
        <f t="shared" si="371"/>
        <v>1</v>
      </c>
      <c r="AK2165" s="29">
        <f t="shared" si="372"/>
        <v>1</v>
      </c>
      <c r="AL2165" s="30">
        <f t="shared" si="375"/>
        <v>2</v>
      </c>
      <c r="AM2165" s="30">
        <f t="shared" si="373"/>
        <v>2369</v>
      </c>
      <c r="AN2165" s="31">
        <f t="shared" ca="1" si="374"/>
        <v>-8.0448664120126301E-3</v>
      </c>
      <c r="AV2165" t="s">
        <v>990</v>
      </c>
      <c r="AW2165" t="s">
        <v>31</v>
      </c>
      <c r="AX2165" s="7">
        <v>44040.423611111109</v>
      </c>
      <c r="AY2165">
        <v>314.05</v>
      </c>
      <c r="AZ2165" s="7">
        <v>44041.388888888891</v>
      </c>
      <c r="BA2165">
        <v>46.65</v>
      </c>
      <c r="BB2165" s="8">
        <v>-0.85150000000000003</v>
      </c>
      <c r="BC2165">
        <v>-101050.87</v>
      </c>
      <c r="BD2165" s="8">
        <v>-0.8629</v>
      </c>
      <c r="BE2165">
        <v>372.87180000000001</v>
      </c>
      <c r="BF2165">
        <v>117100.39</v>
      </c>
      <c r="BG2165">
        <v>13319027.76</v>
      </c>
      <c r="BH2165">
        <v>68</v>
      </c>
      <c r="BI2165">
        <v>-1486.04</v>
      </c>
      <c r="BJ2165" s="8">
        <v>-0.85160000000000002</v>
      </c>
      <c r="BK2165" s="8">
        <v>9.1700000000000004E-2</v>
      </c>
      <c r="BL2165" t="s">
        <v>610</v>
      </c>
    </row>
    <row r="2166" spans="1:64" x14ac:dyDescent="0.45">
      <c r="A2166" t="s">
        <v>994</v>
      </c>
      <c r="B2166" t="s">
        <v>31</v>
      </c>
      <c r="C2166" s="7">
        <v>44040.604166666664</v>
      </c>
      <c r="D2166">
        <v>321.5</v>
      </c>
      <c r="E2166" s="7">
        <v>44041.385416666664</v>
      </c>
      <c r="F2166">
        <v>306.95</v>
      </c>
      <c r="G2166" s="8">
        <v>-4.53E-2</v>
      </c>
      <c r="H2166">
        <v>-7772.64</v>
      </c>
      <c r="I2166" s="8">
        <v>-6.4799999999999996E-2</v>
      </c>
      <c r="J2166">
        <v>373.06599999999997</v>
      </c>
      <c r="K2166">
        <v>119940.72</v>
      </c>
      <c r="L2166">
        <v>13980371.52</v>
      </c>
      <c r="M2166">
        <v>15</v>
      </c>
      <c r="N2166">
        <v>-518.17999999999995</v>
      </c>
      <c r="O2166" s="8">
        <v>-0.36209999999999998</v>
      </c>
      <c r="P2166" s="8">
        <v>3.8899999999999997E-2</v>
      </c>
      <c r="Q2166" t="s">
        <v>610</v>
      </c>
      <c r="S2166" s="2">
        <v>44040</v>
      </c>
      <c r="T2166" t="s">
        <v>994</v>
      </c>
      <c r="U2166">
        <v>321.5</v>
      </c>
      <c r="V2166">
        <v>306.95</v>
      </c>
      <c r="W2166">
        <f t="shared" si="376"/>
        <v>23720960.100221507</v>
      </c>
      <c r="X2166">
        <f t="shared" si="378"/>
        <v>59302.400250553772</v>
      </c>
      <c r="Y2166">
        <f t="shared" si="368"/>
        <v>175</v>
      </c>
      <c r="Z2166">
        <f t="shared" si="369"/>
        <v>-3646.0374999999985</v>
      </c>
      <c r="AA2166" t="str">
        <f t="shared" si="370"/>
        <v/>
      </c>
      <c r="AB2166" s="9" t="str">
        <f>IFERROR(AA2166/MAX($A$3:AA2166)-1,"")</f>
        <v/>
      </c>
      <c r="AG2166" s="2">
        <f t="shared" si="377"/>
        <v>44686</v>
      </c>
      <c r="AH2166">
        <v>29849125.347568318</v>
      </c>
      <c r="AI2166" s="9">
        <f>AH2166/MAX($AH$2:AH2166)-1</f>
        <v>-9.6356368448294871E-3</v>
      </c>
      <c r="AJ2166" s="29">
        <f t="shared" si="371"/>
        <v>1</v>
      </c>
      <c r="AK2166" s="29">
        <f t="shared" si="372"/>
        <v>1</v>
      </c>
      <c r="AL2166" s="30">
        <f t="shared" si="375"/>
        <v>2</v>
      </c>
      <c r="AM2166" s="30">
        <f t="shared" si="373"/>
        <v>2369</v>
      </c>
      <c r="AN2166" s="31">
        <f t="shared" ca="1" si="374"/>
        <v>-9.6356368448294871E-3</v>
      </c>
      <c r="AV2166" t="s">
        <v>994</v>
      </c>
      <c r="AW2166" t="s">
        <v>31</v>
      </c>
      <c r="AX2166" s="7">
        <v>44040.604166666664</v>
      </c>
      <c r="AY2166">
        <v>321.5</v>
      </c>
      <c r="AZ2166" s="7">
        <v>44041.385416666664</v>
      </c>
      <c r="BA2166">
        <v>306.95</v>
      </c>
      <c r="BB2166" s="8">
        <v>-4.53E-2</v>
      </c>
      <c r="BC2166">
        <v>-7772.64</v>
      </c>
      <c r="BD2166" s="8">
        <v>-6.4799999999999996E-2</v>
      </c>
      <c r="BE2166">
        <v>373.06599999999997</v>
      </c>
      <c r="BF2166">
        <v>119940.72</v>
      </c>
      <c r="BG2166">
        <v>13980371.52</v>
      </c>
      <c r="BH2166">
        <v>15</v>
      </c>
      <c r="BI2166">
        <v>-518.17999999999995</v>
      </c>
      <c r="BJ2166" s="8">
        <v>-0.36209999999999998</v>
      </c>
      <c r="BK2166" s="8">
        <v>3.8899999999999997E-2</v>
      </c>
      <c r="BL2166" t="s">
        <v>610</v>
      </c>
    </row>
    <row r="2167" spans="1:64" x14ac:dyDescent="0.45">
      <c r="A2167" t="s">
        <v>1265</v>
      </c>
      <c r="B2167" t="s">
        <v>31</v>
      </c>
      <c r="C2167" s="7">
        <v>44040.621527777781</v>
      </c>
      <c r="D2167">
        <v>359.9</v>
      </c>
      <c r="E2167" s="7">
        <v>44041.385416666664</v>
      </c>
      <c r="F2167">
        <v>369.9</v>
      </c>
      <c r="G2167" s="8">
        <v>2.7799999999999998E-2</v>
      </c>
      <c r="H2167">
        <v>899.85</v>
      </c>
      <c r="I2167" s="8">
        <v>7.4999999999999997E-3</v>
      </c>
      <c r="J2167">
        <v>333.02980000000002</v>
      </c>
      <c r="K2167">
        <v>119857.44</v>
      </c>
      <c r="L2167">
        <v>13981271.369999999</v>
      </c>
      <c r="M2167">
        <v>10</v>
      </c>
      <c r="N2167">
        <v>89.98</v>
      </c>
      <c r="O2167" s="8">
        <v>-0.3044</v>
      </c>
      <c r="P2167" s="8">
        <v>2.7799999999999998E-2</v>
      </c>
      <c r="Q2167" t="s">
        <v>610</v>
      </c>
      <c r="S2167" s="2">
        <v>44040</v>
      </c>
      <c r="T2167" t="s">
        <v>1265</v>
      </c>
      <c r="U2167">
        <v>359.9</v>
      </c>
      <c r="V2167">
        <v>369.9</v>
      </c>
      <c r="W2167">
        <f t="shared" si="376"/>
        <v>23720960.100221507</v>
      </c>
      <c r="X2167">
        <f t="shared" si="378"/>
        <v>59302.400250553772</v>
      </c>
      <c r="Y2167">
        <f t="shared" si="368"/>
        <v>175</v>
      </c>
      <c r="Z2167">
        <f t="shared" si="369"/>
        <v>472.84999999999968</v>
      </c>
      <c r="AA2167">
        <f t="shared" si="370"/>
        <v>23663585.512721509</v>
      </c>
      <c r="AB2167" s="9">
        <f>IFERROR(AA2167/MAX($A$3:AA2167)-1,"")</f>
        <v>-1.9871598392100065E-2</v>
      </c>
      <c r="AG2167" s="2">
        <f t="shared" si="377"/>
        <v>44687</v>
      </c>
      <c r="AH2167">
        <v>29849125.347568318</v>
      </c>
      <c r="AI2167" s="9">
        <f>AH2167/MAX($AH$2:AH2167)-1</f>
        <v>-9.6356368448294871E-3</v>
      </c>
      <c r="AJ2167" s="29">
        <f t="shared" si="371"/>
        <v>1</v>
      </c>
      <c r="AK2167" s="29">
        <f t="shared" si="372"/>
        <v>1</v>
      </c>
      <c r="AL2167" s="30">
        <f t="shared" si="375"/>
        <v>2</v>
      </c>
      <c r="AM2167" s="30">
        <f t="shared" si="373"/>
        <v>2369</v>
      </c>
      <c r="AN2167" s="31">
        <f t="shared" ca="1" si="374"/>
        <v>-9.6356368448294871E-3</v>
      </c>
      <c r="AV2167" t="s">
        <v>1265</v>
      </c>
      <c r="AW2167" t="s">
        <v>31</v>
      </c>
      <c r="AX2167" s="7">
        <v>44040.621527777781</v>
      </c>
      <c r="AY2167">
        <v>359.9</v>
      </c>
      <c r="AZ2167" s="7">
        <v>44041.385416666664</v>
      </c>
      <c r="BA2167">
        <v>369.9</v>
      </c>
      <c r="BB2167" s="8">
        <v>2.7799999999999998E-2</v>
      </c>
      <c r="BC2167">
        <v>899.85</v>
      </c>
      <c r="BD2167" s="8">
        <v>7.4999999999999997E-3</v>
      </c>
      <c r="BE2167">
        <v>333.02980000000002</v>
      </c>
      <c r="BF2167">
        <v>119857.44</v>
      </c>
      <c r="BG2167">
        <v>13981271.369999999</v>
      </c>
      <c r="BH2167">
        <v>10</v>
      </c>
      <c r="BI2167">
        <v>89.98</v>
      </c>
      <c r="BJ2167" s="8">
        <v>-0.3044</v>
      </c>
      <c r="BK2167" s="8">
        <v>2.7799999999999998E-2</v>
      </c>
      <c r="BL2167" t="s">
        <v>610</v>
      </c>
    </row>
    <row r="2168" spans="1:64" x14ac:dyDescent="0.45">
      <c r="A2168" t="s">
        <v>1191</v>
      </c>
      <c r="B2168" t="s">
        <v>31</v>
      </c>
      <c r="C2168" s="7">
        <v>44041.434027777781</v>
      </c>
      <c r="D2168">
        <v>225</v>
      </c>
      <c r="E2168" s="7">
        <v>44042.388888888891</v>
      </c>
      <c r="F2168">
        <v>95.55</v>
      </c>
      <c r="G2168" s="8">
        <v>-0.57530000000000003</v>
      </c>
      <c r="H2168">
        <v>-68742.16</v>
      </c>
      <c r="I2168" s="8">
        <v>-0.58960000000000001</v>
      </c>
      <c r="J2168">
        <v>518.20060000000001</v>
      </c>
      <c r="K2168">
        <v>116595.14</v>
      </c>
      <c r="L2168">
        <v>13250285.6</v>
      </c>
      <c r="M2168">
        <v>65</v>
      </c>
      <c r="N2168">
        <v>-1057.57</v>
      </c>
      <c r="O2168" s="8">
        <v>-0.66469999999999996</v>
      </c>
      <c r="P2168" s="8">
        <v>0.22489999999999999</v>
      </c>
      <c r="Q2168" t="s">
        <v>610</v>
      </c>
      <c r="S2168" s="2">
        <v>44041</v>
      </c>
      <c r="T2168" t="s">
        <v>1191</v>
      </c>
      <c r="U2168">
        <v>225</v>
      </c>
      <c r="V2168">
        <v>95.55</v>
      </c>
      <c r="W2168">
        <f t="shared" si="376"/>
        <v>23663585.512721509</v>
      </c>
      <c r="X2168">
        <f t="shared" si="378"/>
        <v>59158.963781803774</v>
      </c>
      <c r="Y2168">
        <f t="shared" si="368"/>
        <v>275</v>
      </c>
      <c r="Z2168">
        <f t="shared" si="369"/>
        <v>-36480.262500000004</v>
      </c>
      <c r="AA2168" t="str">
        <f t="shared" si="370"/>
        <v/>
      </c>
      <c r="AB2168" s="9" t="str">
        <f>IFERROR(AA2168/MAX($A$3:AA2168)-1,"")</f>
        <v/>
      </c>
      <c r="AG2168" s="2">
        <f t="shared" si="377"/>
        <v>44688</v>
      </c>
      <c r="AH2168">
        <v>29849125.347568318</v>
      </c>
      <c r="AI2168" s="9">
        <f>AH2168/MAX($AH$2:AH2168)-1</f>
        <v>-9.6356368448294871E-3</v>
      </c>
      <c r="AJ2168" s="29">
        <f t="shared" si="371"/>
        <v>1</v>
      </c>
      <c r="AK2168" s="29">
        <f t="shared" si="372"/>
        <v>1</v>
      </c>
      <c r="AL2168" s="30">
        <f t="shared" si="375"/>
        <v>2</v>
      </c>
      <c r="AM2168" s="30">
        <f t="shared" si="373"/>
        <v>2369</v>
      </c>
      <c r="AN2168" s="31">
        <f t="shared" ca="1" si="374"/>
        <v>-9.6356368448294871E-3</v>
      </c>
      <c r="AV2168" t="s">
        <v>1191</v>
      </c>
      <c r="AW2168" t="s">
        <v>31</v>
      </c>
      <c r="AX2168" s="7">
        <v>44041.434027777781</v>
      </c>
      <c r="AY2168">
        <v>225</v>
      </c>
      <c r="AZ2168" s="7">
        <v>44042.388888888891</v>
      </c>
      <c r="BA2168">
        <v>95.55</v>
      </c>
      <c r="BB2168" s="8">
        <v>-0.57530000000000003</v>
      </c>
      <c r="BC2168">
        <v>-68742.16</v>
      </c>
      <c r="BD2168" s="8">
        <v>-0.58960000000000001</v>
      </c>
      <c r="BE2168">
        <v>518.20060000000001</v>
      </c>
      <c r="BF2168">
        <v>116595.14</v>
      </c>
      <c r="BG2168">
        <v>13250285.6</v>
      </c>
      <c r="BH2168">
        <v>65</v>
      </c>
      <c r="BI2168">
        <v>-1057.57</v>
      </c>
      <c r="BJ2168" s="8">
        <v>-0.66469999999999996</v>
      </c>
      <c r="BK2168" s="8">
        <v>0.22489999999999999</v>
      </c>
      <c r="BL2168" t="s">
        <v>610</v>
      </c>
    </row>
    <row r="2169" spans="1:64" x14ac:dyDescent="0.45">
      <c r="A2169" t="s">
        <v>995</v>
      </c>
      <c r="B2169" t="s">
        <v>31</v>
      </c>
      <c r="C2169" s="7">
        <v>44041.479166666664</v>
      </c>
      <c r="D2169">
        <v>260.05</v>
      </c>
      <c r="E2169" s="7">
        <v>44042.385416666664</v>
      </c>
      <c r="F2169">
        <v>102</v>
      </c>
      <c r="G2169" s="8">
        <v>-0.60780000000000001</v>
      </c>
      <c r="H2169">
        <v>-74544.600000000006</v>
      </c>
      <c r="I2169" s="8">
        <v>-0.62170000000000003</v>
      </c>
      <c r="J2169">
        <v>461.08969999999999</v>
      </c>
      <c r="K2169">
        <v>119906.36</v>
      </c>
      <c r="L2169">
        <v>13906726.77</v>
      </c>
      <c r="M2169">
        <v>51</v>
      </c>
      <c r="N2169">
        <v>-1461.66</v>
      </c>
      <c r="O2169" s="8">
        <v>-0.7077</v>
      </c>
      <c r="P2169" s="8">
        <v>0.10290000000000001</v>
      </c>
      <c r="Q2169" t="s">
        <v>610</v>
      </c>
      <c r="S2169" s="2">
        <v>44041</v>
      </c>
      <c r="T2169" t="s">
        <v>995</v>
      </c>
      <c r="U2169">
        <v>260.05</v>
      </c>
      <c r="V2169">
        <v>102</v>
      </c>
      <c r="W2169">
        <f t="shared" si="376"/>
        <v>23663585.512721509</v>
      </c>
      <c r="X2169">
        <f t="shared" si="378"/>
        <v>59158.963781803774</v>
      </c>
      <c r="Y2169">
        <f t="shared" si="368"/>
        <v>225</v>
      </c>
      <c r="Z2169">
        <f t="shared" si="369"/>
        <v>-36375.862500000003</v>
      </c>
      <c r="AA2169" t="str">
        <f t="shared" si="370"/>
        <v/>
      </c>
      <c r="AB2169" s="9" t="str">
        <f>IFERROR(AA2169/MAX($A$3:AA2169)-1,"")</f>
        <v/>
      </c>
      <c r="AG2169" s="2">
        <f t="shared" si="377"/>
        <v>44689</v>
      </c>
      <c r="AH2169">
        <v>29849125.347568318</v>
      </c>
      <c r="AI2169" s="9">
        <f>AH2169/MAX($AH$2:AH2169)-1</f>
        <v>-9.6356368448294871E-3</v>
      </c>
      <c r="AJ2169" s="29">
        <f t="shared" si="371"/>
        <v>1</v>
      </c>
      <c r="AK2169" s="29">
        <f t="shared" si="372"/>
        <v>1</v>
      </c>
      <c r="AL2169" s="30">
        <f t="shared" si="375"/>
        <v>2</v>
      </c>
      <c r="AM2169" s="30">
        <f t="shared" si="373"/>
        <v>2369</v>
      </c>
      <c r="AN2169" s="31">
        <f t="shared" ca="1" si="374"/>
        <v>-9.6356368448294871E-3</v>
      </c>
      <c r="AV2169" t="s">
        <v>995</v>
      </c>
      <c r="AW2169" t="s">
        <v>31</v>
      </c>
      <c r="AX2169" s="7">
        <v>44041.479166666664</v>
      </c>
      <c r="AY2169">
        <v>260.05</v>
      </c>
      <c r="AZ2169" s="7">
        <v>44042.385416666664</v>
      </c>
      <c r="BA2169">
        <v>102</v>
      </c>
      <c r="BB2169" s="8">
        <v>-0.60780000000000001</v>
      </c>
      <c r="BC2169">
        <v>-74544.600000000006</v>
      </c>
      <c r="BD2169" s="8">
        <v>-0.62170000000000003</v>
      </c>
      <c r="BE2169">
        <v>461.08969999999999</v>
      </c>
      <c r="BF2169">
        <v>119906.36</v>
      </c>
      <c r="BG2169">
        <v>13906726.77</v>
      </c>
      <c r="BH2169">
        <v>51</v>
      </c>
      <c r="BI2169">
        <v>-1461.66</v>
      </c>
      <c r="BJ2169" s="8">
        <v>-0.7077</v>
      </c>
      <c r="BK2169" s="8">
        <v>0.10290000000000001</v>
      </c>
      <c r="BL2169" t="s">
        <v>610</v>
      </c>
    </row>
    <row r="2170" spans="1:64" x14ac:dyDescent="0.45">
      <c r="A2170" t="s">
        <v>1210</v>
      </c>
      <c r="B2170" t="s">
        <v>31</v>
      </c>
      <c r="C2170" s="7">
        <v>44041.614583333336</v>
      </c>
      <c r="D2170">
        <v>149.25</v>
      </c>
      <c r="E2170" s="7">
        <v>44042.388888888891</v>
      </c>
      <c r="F2170">
        <v>36.5</v>
      </c>
      <c r="G2170" s="8">
        <v>-0.75539999999999996</v>
      </c>
      <c r="H2170">
        <v>-89497.03</v>
      </c>
      <c r="I2170" s="8">
        <v>-0.76790000000000003</v>
      </c>
      <c r="J2170">
        <v>780.90030000000002</v>
      </c>
      <c r="K2170">
        <v>116549.37</v>
      </c>
      <c r="L2170">
        <v>13160788.57</v>
      </c>
      <c r="M2170">
        <v>13</v>
      </c>
      <c r="N2170">
        <v>-6884.39</v>
      </c>
      <c r="O2170" s="8">
        <v>-0.79869999999999997</v>
      </c>
      <c r="P2170" s="8">
        <v>0.1055</v>
      </c>
      <c r="Q2170" t="s">
        <v>610</v>
      </c>
      <c r="S2170" s="2">
        <v>44041</v>
      </c>
      <c r="T2170" t="s">
        <v>1210</v>
      </c>
      <c r="U2170">
        <v>149.25</v>
      </c>
      <c r="V2170">
        <v>36.5</v>
      </c>
      <c r="W2170">
        <f t="shared" si="376"/>
        <v>23663585.512721509</v>
      </c>
      <c r="X2170">
        <f t="shared" si="378"/>
        <v>59158.963781803774</v>
      </c>
      <c r="Y2170">
        <f t="shared" si="368"/>
        <v>400</v>
      </c>
      <c r="Z2170">
        <f t="shared" si="369"/>
        <v>-45843.000000000007</v>
      </c>
      <c r="AA2170">
        <f t="shared" si="370"/>
        <v>23544886.387721509</v>
      </c>
      <c r="AB2170" s="9">
        <f>IFERROR(AA2170/MAX($A$3:AA2170)-1,"")</f>
        <v>-2.4788029319102289E-2</v>
      </c>
      <c r="AG2170" s="2">
        <f t="shared" si="377"/>
        <v>44690</v>
      </c>
      <c r="AH2170">
        <v>29785888.88506832</v>
      </c>
      <c r="AI2170" s="9">
        <f>AH2170/MAX($AH$2:AH2170)-1</f>
        <v>-1.1733759928261756E-2</v>
      </c>
      <c r="AJ2170" s="29">
        <f t="shared" si="371"/>
        <v>1</v>
      </c>
      <c r="AK2170" s="29">
        <f t="shared" si="372"/>
        <v>1</v>
      </c>
      <c r="AL2170" s="30">
        <f t="shared" si="375"/>
        <v>2</v>
      </c>
      <c r="AM2170" s="30">
        <f t="shared" si="373"/>
        <v>2369</v>
      </c>
      <c r="AN2170" s="31">
        <f t="shared" ca="1" si="374"/>
        <v>-1.1733759928261756E-2</v>
      </c>
      <c r="AV2170" t="s">
        <v>1210</v>
      </c>
      <c r="AW2170" t="s">
        <v>31</v>
      </c>
      <c r="AX2170" s="7">
        <v>44041.614583333336</v>
      </c>
      <c r="AY2170">
        <v>149.25</v>
      </c>
      <c r="AZ2170" s="7">
        <v>44042.388888888891</v>
      </c>
      <c r="BA2170">
        <v>36.5</v>
      </c>
      <c r="BB2170" s="8">
        <v>-0.75539999999999996</v>
      </c>
      <c r="BC2170">
        <v>-89497.03</v>
      </c>
      <c r="BD2170" s="8">
        <v>-0.76790000000000003</v>
      </c>
      <c r="BE2170">
        <v>780.90030000000002</v>
      </c>
      <c r="BF2170">
        <v>116549.37</v>
      </c>
      <c r="BG2170">
        <v>13160788.57</v>
      </c>
      <c r="BH2170">
        <v>13</v>
      </c>
      <c r="BI2170">
        <v>-6884.39</v>
      </c>
      <c r="BJ2170" s="8">
        <v>-0.79869999999999997</v>
      </c>
      <c r="BK2170" s="8">
        <v>0.1055</v>
      </c>
      <c r="BL2170" t="s">
        <v>610</v>
      </c>
    </row>
    <row r="2171" spans="1:64" x14ac:dyDescent="0.45">
      <c r="A2171" t="s">
        <v>1210</v>
      </c>
      <c r="B2171" t="s">
        <v>31</v>
      </c>
      <c r="C2171" s="7">
        <v>44042.552083333336</v>
      </c>
      <c r="D2171">
        <v>83.5</v>
      </c>
      <c r="E2171" s="7">
        <v>44042.635416666664</v>
      </c>
      <c r="F2171">
        <v>248.15</v>
      </c>
      <c r="G2171" s="8">
        <v>1.9719</v>
      </c>
      <c r="H2171">
        <v>230955.44</v>
      </c>
      <c r="I2171" s="8">
        <v>1.9320999999999999</v>
      </c>
      <c r="J2171">
        <v>1431.5409999999999</v>
      </c>
      <c r="K2171">
        <v>119533.63</v>
      </c>
      <c r="L2171">
        <v>14137682.220000001</v>
      </c>
      <c r="M2171">
        <v>25</v>
      </c>
      <c r="N2171">
        <v>9238.2199999999993</v>
      </c>
      <c r="O2171" s="8">
        <v>-0.50060000000000004</v>
      </c>
      <c r="P2171" s="8">
        <v>3.1305000000000001</v>
      </c>
      <c r="Q2171" t="s">
        <v>610</v>
      </c>
      <c r="S2171" s="2">
        <v>44042</v>
      </c>
      <c r="T2171" t="s">
        <v>1210</v>
      </c>
      <c r="U2171">
        <v>83.5</v>
      </c>
      <c r="V2171">
        <v>248.15</v>
      </c>
      <c r="W2171">
        <f t="shared" si="376"/>
        <v>23544886.387721509</v>
      </c>
      <c r="X2171">
        <f t="shared" si="378"/>
        <v>58862.215969303776</v>
      </c>
      <c r="Y2171">
        <f t="shared" si="368"/>
        <v>700</v>
      </c>
      <c r="Z2171">
        <f t="shared" si="369"/>
        <v>112933.45000000001</v>
      </c>
      <c r="AA2171" t="str">
        <f t="shared" si="370"/>
        <v/>
      </c>
      <c r="AB2171" s="9" t="str">
        <f>IFERROR(AA2171/MAX($A$3:AA2171)-1,"")</f>
        <v/>
      </c>
      <c r="AG2171" s="2">
        <f t="shared" si="377"/>
        <v>44691</v>
      </c>
      <c r="AH2171">
        <v>29724473.522568319</v>
      </c>
      <c r="AI2171" s="9">
        <f>AH2171/MAX($AH$2:AH2171)-1</f>
        <v>-1.3771460720563566E-2</v>
      </c>
      <c r="AJ2171" s="29">
        <f t="shared" si="371"/>
        <v>1</v>
      </c>
      <c r="AK2171" s="29">
        <f t="shared" si="372"/>
        <v>1</v>
      </c>
      <c r="AL2171" s="30">
        <f t="shared" si="375"/>
        <v>2</v>
      </c>
      <c r="AM2171" s="30">
        <f t="shared" si="373"/>
        <v>2369</v>
      </c>
      <c r="AN2171" s="31">
        <f t="shared" ca="1" si="374"/>
        <v>-1.3771460720563566E-2</v>
      </c>
      <c r="AV2171" t="s">
        <v>1210</v>
      </c>
      <c r="AW2171" t="s">
        <v>31</v>
      </c>
      <c r="AX2171" s="7">
        <v>44042.552083333336</v>
      </c>
      <c r="AY2171">
        <v>83.5</v>
      </c>
      <c r="AZ2171" s="7">
        <v>44042.635416666664</v>
      </c>
      <c r="BA2171">
        <v>248.15</v>
      </c>
      <c r="BB2171" s="8">
        <v>1.9719</v>
      </c>
      <c r="BC2171">
        <v>230955.44</v>
      </c>
      <c r="BD2171" s="8">
        <v>1.9320999999999999</v>
      </c>
      <c r="BE2171">
        <v>1431.5409999999999</v>
      </c>
      <c r="BF2171">
        <v>119533.63</v>
      </c>
      <c r="BG2171">
        <v>14137682.220000001</v>
      </c>
      <c r="BH2171">
        <v>25</v>
      </c>
      <c r="BI2171">
        <v>9238.2199999999993</v>
      </c>
      <c r="BJ2171" s="8">
        <v>-0.50060000000000004</v>
      </c>
      <c r="BK2171" s="8">
        <v>3.1305000000000001</v>
      </c>
      <c r="BL2171" t="s">
        <v>610</v>
      </c>
    </row>
    <row r="2172" spans="1:64" x14ac:dyDescent="0.45">
      <c r="A2172" t="s">
        <v>1208</v>
      </c>
      <c r="B2172" t="s">
        <v>31</v>
      </c>
      <c r="C2172" s="7">
        <v>44042.583333333336</v>
      </c>
      <c r="D2172">
        <v>431.9</v>
      </c>
      <c r="E2172" s="7">
        <v>44043.388888888891</v>
      </c>
      <c r="F2172">
        <v>598.6</v>
      </c>
      <c r="G2172" s="8">
        <v>0.38600000000000001</v>
      </c>
      <c r="H2172">
        <v>41933.68</v>
      </c>
      <c r="I2172" s="8">
        <v>0.36209999999999998</v>
      </c>
      <c r="J2172">
        <v>268.12670000000003</v>
      </c>
      <c r="K2172">
        <v>115803.94</v>
      </c>
      <c r="L2172">
        <v>13202722.25</v>
      </c>
      <c r="M2172">
        <v>22</v>
      </c>
      <c r="N2172">
        <v>1906.08</v>
      </c>
      <c r="O2172" s="8">
        <v>-7.8799999999999995E-2</v>
      </c>
      <c r="P2172" s="8">
        <v>0.55630000000000002</v>
      </c>
      <c r="Q2172" t="s">
        <v>610</v>
      </c>
      <c r="S2172" s="2">
        <v>44042</v>
      </c>
      <c r="T2172" t="s">
        <v>1208</v>
      </c>
      <c r="U2172">
        <v>431.9</v>
      </c>
      <c r="V2172">
        <v>598.6</v>
      </c>
      <c r="W2172">
        <f t="shared" si="376"/>
        <v>23544886.387721509</v>
      </c>
      <c r="X2172">
        <f t="shared" si="378"/>
        <v>58862.215969303776</v>
      </c>
      <c r="Y2172">
        <f t="shared" si="368"/>
        <v>125</v>
      </c>
      <c r="Z2172">
        <f t="shared" si="369"/>
        <v>19549.375000000004</v>
      </c>
      <c r="AA2172" t="str">
        <f t="shared" si="370"/>
        <v/>
      </c>
      <c r="AB2172" s="9" t="str">
        <f>IFERROR(AA2172/MAX($A$3:AA2172)-1,"")</f>
        <v/>
      </c>
      <c r="AG2172" s="2">
        <f t="shared" si="377"/>
        <v>44692</v>
      </c>
      <c r="AH2172">
        <v>29769021.94756832</v>
      </c>
      <c r="AI2172" s="9">
        <f>AH2172/MAX($AH$2:AH2172)-1</f>
        <v>-1.229338817937653E-2</v>
      </c>
      <c r="AJ2172" s="29">
        <f t="shared" si="371"/>
        <v>1</v>
      </c>
      <c r="AK2172" s="29">
        <f t="shared" si="372"/>
        <v>1</v>
      </c>
      <c r="AL2172" s="30">
        <f t="shared" si="375"/>
        <v>2</v>
      </c>
      <c r="AM2172" s="30">
        <f t="shared" si="373"/>
        <v>2369</v>
      </c>
      <c r="AN2172" s="31">
        <f t="shared" ca="1" si="374"/>
        <v>-1.229338817937653E-2</v>
      </c>
      <c r="AV2172" t="s">
        <v>1208</v>
      </c>
      <c r="AW2172" t="s">
        <v>31</v>
      </c>
      <c r="AX2172" s="7">
        <v>44042.583333333336</v>
      </c>
      <c r="AY2172">
        <v>431.9</v>
      </c>
      <c r="AZ2172" s="7">
        <v>44043.388888888891</v>
      </c>
      <c r="BA2172">
        <v>598.6</v>
      </c>
      <c r="BB2172" s="8">
        <v>0.38600000000000001</v>
      </c>
      <c r="BC2172">
        <v>41933.68</v>
      </c>
      <c r="BD2172" s="8">
        <v>0.36209999999999998</v>
      </c>
      <c r="BE2172">
        <v>268.12670000000003</v>
      </c>
      <c r="BF2172">
        <v>115803.94</v>
      </c>
      <c r="BG2172">
        <v>13202722.25</v>
      </c>
      <c r="BH2172">
        <v>22</v>
      </c>
      <c r="BI2172">
        <v>1906.08</v>
      </c>
      <c r="BJ2172" s="8">
        <v>-7.8799999999999995E-2</v>
      </c>
      <c r="BK2172" s="8">
        <v>0.55630000000000002</v>
      </c>
      <c r="BL2172" t="s">
        <v>610</v>
      </c>
    </row>
    <row r="2173" spans="1:64" x14ac:dyDescent="0.45">
      <c r="A2173" t="s">
        <v>1211</v>
      </c>
      <c r="B2173" t="s">
        <v>31</v>
      </c>
      <c r="C2173" s="7">
        <v>44042.586805555555</v>
      </c>
      <c r="D2173">
        <v>70</v>
      </c>
      <c r="E2173" s="7">
        <v>44042.635416666664</v>
      </c>
      <c r="F2173">
        <v>148.05000000000001</v>
      </c>
      <c r="G2173" s="8">
        <v>1.115</v>
      </c>
      <c r="H2173">
        <v>129712.15</v>
      </c>
      <c r="I2173" s="8">
        <v>1.0839000000000001</v>
      </c>
      <c r="J2173">
        <v>1709.675</v>
      </c>
      <c r="K2173">
        <v>119677.22</v>
      </c>
      <c r="L2173">
        <v>14267394.369999999</v>
      </c>
      <c r="M2173">
        <v>15</v>
      </c>
      <c r="N2173">
        <v>8647.48</v>
      </c>
      <c r="O2173" s="8">
        <v>-0.48709999999999998</v>
      </c>
      <c r="P2173" s="8">
        <v>2.6206999999999998</v>
      </c>
      <c r="Q2173" t="s">
        <v>610</v>
      </c>
      <c r="S2173" s="2">
        <v>44042</v>
      </c>
      <c r="T2173" t="s">
        <v>1211</v>
      </c>
      <c r="U2173">
        <v>70</v>
      </c>
      <c r="V2173">
        <v>148.05000000000001</v>
      </c>
      <c r="W2173">
        <f t="shared" si="376"/>
        <v>23544886.387721509</v>
      </c>
      <c r="X2173">
        <f t="shared" si="378"/>
        <v>58862.215969303776</v>
      </c>
      <c r="Y2173">
        <f t="shared" si="368"/>
        <v>850</v>
      </c>
      <c r="Z2173">
        <f t="shared" si="369"/>
        <v>64489.075000000004</v>
      </c>
      <c r="AA2173" t="str">
        <f t="shared" si="370"/>
        <v/>
      </c>
      <c r="AB2173" s="9" t="str">
        <f>IFERROR(AA2173/MAX($A$3:AA2173)-1,"")</f>
        <v/>
      </c>
      <c r="AG2173" s="2">
        <f t="shared" si="377"/>
        <v>44693</v>
      </c>
      <c r="AH2173">
        <v>29930943.63506832</v>
      </c>
      <c r="AI2173" s="9">
        <f>AH2173/MAX($AH$2:AH2173)-1</f>
        <v>-6.9209872445192833E-3</v>
      </c>
      <c r="AJ2173" s="29">
        <f t="shared" si="371"/>
        <v>1</v>
      </c>
      <c r="AK2173" s="29">
        <f t="shared" si="372"/>
        <v>1</v>
      </c>
      <c r="AL2173" s="30">
        <f t="shared" si="375"/>
        <v>2</v>
      </c>
      <c r="AM2173" s="30">
        <f t="shared" si="373"/>
        <v>2369</v>
      </c>
      <c r="AN2173" s="31">
        <f t="shared" ca="1" si="374"/>
        <v>-6.9209872445192833E-3</v>
      </c>
      <c r="AV2173" t="s">
        <v>1211</v>
      </c>
      <c r="AW2173" t="s">
        <v>31</v>
      </c>
      <c r="AX2173" s="7">
        <v>44042.586805555555</v>
      </c>
      <c r="AY2173">
        <v>70</v>
      </c>
      <c r="AZ2173" s="7">
        <v>44042.635416666664</v>
      </c>
      <c r="BA2173">
        <v>148.05000000000001</v>
      </c>
      <c r="BB2173" s="8">
        <v>1.115</v>
      </c>
      <c r="BC2173">
        <v>129712.15</v>
      </c>
      <c r="BD2173" s="8">
        <v>1.0839000000000001</v>
      </c>
      <c r="BE2173">
        <v>1709.675</v>
      </c>
      <c r="BF2173">
        <v>119677.22</v>
      </c>
      <c r="BG2173">
        <v>14267394.369999999</v>
      </c>
      <c r="BH2173">
        <v>15</v>
      </c>
      <c r="BI2173">
        <v>8647.48</v>
      </c>
      <c r="BJ2173" s="8">
        <v>-0.48709999999999998</v>
      </c>
      <c r="BK2173" s="8">
        <v>2.6206999999999998</v>
      </c>
      <c r="BL2173" t="s">
        <v>610</v>
      </c>
    </row>
    <row r="2174" spans="1:64" x14ac:dyDescent="0.45">
      <c r="A2174" t="s">
        <v>1209</v>
      </c>
      <c r="B2174" t="s">
        <v>31</v>
      </c>
      <c r="C2174" s="7">
        <v>44042.590277777781</v>
      </c>
      <c r="D2174">
        <v>419.75</v>
      </c>
      <c r="E2174" s="7">
        <v>44043.388888888891</v>
      </c>
      <c r="F2174">
        <v>541.54999999999995</v>
      </c>
      <c r="G2174" s="8">
        <v>0.29020000000000001</v>
      </c>
      <c r="H2174">
        <v>30955.07</v>
      </c>
      <c r="I2174" s="8">
        <v>0.26729999999999998</v>
      </c>
      <c r="J2174">
        <v>275.9239</v>
      </c>
      <c r="K2174">
        <v>115819.04</v>
      </c>
      <c r="L2174">
        <v>13233677.32</v>
      </c>
      <c r="M2174">
        <v>20</v>
      </c>
      <c r="N2174">
        <v>1547.75</v>
      </c>
      <c r="O2174" s="8">
        <v>-7.7799999999999994E-2</v>
      </c>
      <c r="P2174" s="8">
        <v>0.45800000000000002</v>
      </c>
      <c r="Q2174" t="s">
        <v>610</v>
      </c>
      <c r="S2174" s="2">
        <v>44042</v>
      </c>
      <c r="T2174" t="s">
        <v>1209</v>
      </c>
      <c r="U2174">
        <v>419.75</v>
      </c>
      <c r="V2174">
        <v>541.54999999999995</v>
      </c>
      <c r="W2174">
        <f t="shared" si="376"/>
        <v>23544886.387721509</v>
      </c>
      <c r="X2174">
        <f t="shared" si="378"/>
        <v>58862.215969303776</v>
      </c>
      <c r="Y2174">
        <f t="shared" si="368"/>
        <v>150</v>
      </c>
      <c r="Z2174">
        <f t="shared" si="369"/>
        <v>16828.050000000003</v>
      </c>
      <c r="AA2174">
        <f t="shared" si="370"/>
        <v>23758686.337721508</v>
      </c>
      <c r="AB2174" s="9">
        <f>IFERROR(AA2174/MAX($A$3:AA2174)-1,"")</f>
        <v>-1.5932591788526351E-2</v>
      </c>
      <c r="AG2174" s="2">
        <f t="shared" si="377"/>
        <v>44694</v>
      </c>
      <c r="AH2174">
        <v>29928151.07256832</v>
      </c>
      <c r="AI2174" s="9">
        <f>AH2174/MAX($AH$2:AH2174)-1</f>
        <v>-7.0136416975284943E-3</v>
      </c>
      <c r="AJ2174" s="29">
        <f t="shared" si="371"/>
        <v>1</v>
      </c>
      <c r="AK2174" s="29">
        <f t="shared" si="372"/>
        <v>1</v>
      </c>
      <c r="AL2174" s="30">
        <f t="shared" si="375"/>
        <v>2</v>
      </c>
      <c r="AM2174" s="30">
        <f t="shared" si="373"/>
        <v>2369</v>
      </c>
      <c r="AN2174" s="31">
        <f t="shared" ca="1" si="374"/>
        <v>-7.0136416975284943E-3</v>
      </c>
      <c r="AV2174" t="s">
        <v>1209</v>
      </c>
      <c r="AW2174" t="s">
        <v>31</v>
      </c>
      <c r="AX2174" s="7">
        <v>44042.590277777781</v>
      </c>
      <c r="AY2174">
        <v>419.75</v>
      </c>
      <c r="AZ2174" s="7">
        <v>44043.388888888891</v>
      </c>
      <c r="BA2174">
        <v>541.54999999999995</v>
      </c>
      <c r="BB2174" s="8">
        <v>0.29020000000000001</v>
      </c>
      <c r="BC2174">
        <v>30955.07</v>
      </c>
      <c r="BD2174" s="8">
        <v>0.26729999999999998</v>
      </c>
      <c r="BE2174">
        <v>275.9239</v>
      </c>
      <c r="BF2174">
        <v>115819.04</v>
      </c>
      <c r="BG2174">
        <v>13233677.32</v>
      </c>
      <c r="BH2174">
        <v>20</v>
      </c>
      <c r="BI2174">
        <v>1547.75</v>
      </c>
      <c r="BJ2174" s="8">
        <v>-7.7799999999999994E-2</v>
      </c>
      <c r="BK2174" s="8">
        <v>0.45800000000000002</v>
      </c>
      <c r="BL2174" t="s">
        <v>610</v>
      </c>
    </row>
    <row r="2175" spans="1:64" x14ac:dyDescent="0.45">
      <c r="A2175" t="s">
        <v>979</v>
      </c>
      <c r="B2175" t="s">
        <v>31</v>
      </c>
      <c r="C2175" s="7">
        <v>44046.53125</v>
      </c>
      <c r="D2175">
        <v>304</v>
      </c>
      <c r="E2175" s="7">
        <v>44047.385416666664</v>
      </c>
      <c r="F2175">
        <v>245.15</v>
      </c>
      <c r="G2175" s="8">
        <v>-0.19359999999999999</v>
      </c>
      <c r="H2175">
        <v>-25680.93</v>
      </c>
      <c r="I2175" s="8">
        <v>-0.21160000000000001</v>
      </c>
      <c r="J2175">
        <v>399.13479999999998</v>
      </c>
      <c r="K2175">
        <v>121336.97</v>
      </c>
      <c r="L2175">
        <v>14241713.439999999</v>
      </c>
      <c r="M2175">
        <v>36</v>
      </c>
      <c r="N2175">
        <v>-713.36</v>
      </c>
      <c r="O2175" s="8">
        <v>-0.19359999999999999</v>
      </c>
      <c r="P2175" s="8">
        <v>0.13650000000000001</v>
      </c>
      <c r="Q2175" t="s">
        <v>610</v>
      </c>
      <c r="S2175" s="2">
        <v>44046</v>
      </c>
      <c r="T2175" t="s">
        <v>979</v>
      </c>
      <c r="U2175">
        <v>304</v>
      </c>
      <c r="V2175">
        <v>245.15</v>
      </c>
      <c r="W2175">
        <f t="shared" si="376"/>
        <v>23758686.337721508</v>
      </c>
      <c r="X2175">
        <f t="shared" si="378"/>
        <v>59396.71584430377</v>
      </c>
      <c r="Y2175">
        <f t="shared" si="368"/>
        <v>200</v>
      </c>
      <c r="Z2175">
        <f t="shared" si="369"/>
        <v>-12868.300000000005</v>
      </c>
      <c r="AA2175">
        <f t="shared" si="370"/>
        <v>23745818.037721507</v>
      </c>
      <c r="AB2175" s="9">
        <f>IFERROR(AA2175/MAX($A$3:AA2175)-1,"")</f>
        <v>-1.6465587361138567E-2</v>
      </c>
      <c r="AG2175" s="2">
        <f t="shared" si="377"/>
        <v>44695</v>
      </c>
      <c r="AH2175">
        <v>29928151.07256832</v>
      </c>
      <c r="AI2175" s="9">
        <f>AH2175/MAX($AH$2:AH2175)-1</f>
        <v>-7.0136416975284943E-3</v>
      </c>
      <c r="AJ2175" s="29">
        <f t="shared" si="371"/>
        <v>1</v>
      </c>
      <c r="AK2175" s="29">
        <f t="shared" si="372"/>
        <v>1</v>
      </c>
      <c r="AL2175" s="30">
        <f t="shared" si="375"/>
        <v>2</v>
      </c>
      <c r="AM2175" s="30">
        <f t="shared" si="373"/>
        <v>2369</v>
      </c>
      <c r="AN2175" s="31">
        <f t="shared" ca="1" si="374"/>
        <v>-7.0136416975284943E-3</v>
      </c>
      <c r="AV2175" t="s">
        <v>979</v>
      </c>
      <c r="AW2175" t="s">
        <v>31</v>
      </c>
      <c r="AX2175" s="7">
        <v>44046.53125</v>
      </c>
      <c r="AY2175">
        <v>304</v>
      </c>
      <c r="AZ2175" s="7">
        <v>44047.385416666664</v>
      </c>
      <c r="BA2175">
        <v>245.15</v>
      </c>
      <c r="BB2175" s="8">
        <v>-0.19359999999999999</v>
      </c>
      <c r="BC2175">
        <v>-25680.93</v>
      </c>
      <c r="BD2175" s="8">
        <v>-0.21160000000000001</v>
      </c>
      <c r="BE2175">
        <v>399.13479999999998</v>
      </c>
      <c r="BF2175">
        <v>121336.97</v>
      </c>
      <c r="BG2175">
        <v>14241713.439999999</v>
      </c>
      <c r="BH2175">
        <v>36</v>
      </c>
      <c r="BI2175">
        <v>-713.36</v>
      </c>
      <c r="BJ2175" s="8">
        <v>-0.19359999999999999</v>
      </c>
      <c r="BK2175" s="8">
        <v>0.13650000000000001</v>
      </c>
      <c r="BL2175" t="s">
        <v>610</v>
      </c>
    </row>
    <row r="2176" spans="1:64" x14ac:dyDescent="0.45">
      <c r="A2176" t="s">
        <v>988</v>
      </c>
      <c r="B2176" t="s">
        <v>31</v>
      </c>
      <c r="C2176" s="7">
        <v>44047.552083333336</v>
      </c>
      <c r="D2176">
        <v>293.14999999999998</v>
      </c>
      <c r="E2176" s="7">
        <v>44048.385416666664</v>
      </c>
      <c r="F2176">
        <v>354.95</v>
      </c>
      <c r="G2176" s="8">
        <v>0.21079999999999999</v>
      </c>
      <c r="H2176">
        <v>22872.720000000001</v>
      </c>
      <c r="I2176" s="8">
        <v>0.18870000000000001</v>
      </c>
      <c r="J2176">
        <v>413.46949999999998</v>
      </c>
      <c r="K2176">
        <v>121208.57</v>
      </c>
      <c r="L2176">
        <v>14264586.16</v>
      </c>
      <c r="M2176">
        <v>30</v>
      </c>
      <c r="N2176">
        <v>762.42</v>
      </c>
      <c r="O2176" s="8">
        <v>-0.25190000000000001</v>
      </c>
      <c r="P2176" s="8">
        <v>0.21079999999999999</v>
      </c>
      <c r="Q2176" t="s">
        <v>610</v>
      </c>
      <c r="S2176" s="2">
        <v>44047</v>
      </c>
      <c r="T2176" t="s">
        <v>988</v>
      </c>
      <c r="U2176">
        <v>293.14999999999998</v>
      </c>
      <c r="V2176">
        <v>354.95</v>
      </c>
      <c r="W2176">
        <f t="shared" si="376"/>
        <v>23745818.037721507</v>
      </c>
      <c r="X2176">
        <f t="shared" si="378"/>
        <v>59364.545094303772</v>
      </c>
      <c r="Y2176">
        <f t="shared" si="368"/>
        <v>200</v>
      </c>
      <c r="Z2176">
        <f t="shared" si="369"/>
        <v>11063.799999999992</v>
      </c>
      <c r="AA2176" t="str">
        <f t="shared" si="370"/>
        <v/>
      </c>
      <c r="AB2176" s="9" t="str">
        <f>IFERROR(AA2176/MAX($A$3:AA2176)-1,"")</f>
        <v/>
      </c>
      <c r="AG2176" s="2">
        <f t="shared" si="377"/>
        <v>44696</v>
      </c>
      <c r="AH2176">
        <v>29928151.07256832</v>
      </c>
      <c r="AI2176" s="9">
        <f>AH2176/MAX($AH$2:AH2176)-1</f>
        <v>-7.0136416975284943E-3</v>
      </c>
      <c r="AJ2176" s="29">
        <f t="shared" si="371"/>
        <v>1</v>
      </c>
      <c r="AK2176" s="29">
        <f t="shared" si="372"/>
        <v>1</v>
      </c>
      <c r="AL2176" s="30">
        <f t="shared" si="375"/>
        <v>2</v>
      </c>
      <c r="AM2176" s="30">
        <f t="shared" si="373"/>
        <v>2369</v>
      </c>
      <c r="AN2176" s="31">
        <f t="shared" ca="1" si="374"/>
        <v>-7.0136416975284943E-3</v>
      </c>
      <c r="AV2176" t="s">
        <v>988</v>
      </c>
      <c r="AW2176" t="s">
        <v>31</v>
      </c>
      <c r="AX2176" s="7">
        <v>44047.552083333336</v>
      </c>
      <c r="AY2176">
        <v>293.14999999999998</v>
      </c>
      <c r="AZ2176" s="7">
        <v>44048.385416666664</v>
      </c>
      <c r="BA2176">
        <v>354.95</v>
      </c>
      <c r="BB2176" s="8">
        <v>0.21079999999999999</v>
      </c>
      <c r="BC2176">
        <v>22872.720000000001</v>
      </c>
      <c r="BD2176" s="8">
        <v>0.18870000000000001</v>
      </c>
      <c r="BE2176">
        <v>413.46949999999998</v>
      </c>
      <c r="BF2176">
        <v>121208.57</v>
      </c>
      <c r="BG2176">
        <v>14264586.16</v>
      </c>
      <c r="BH2176">
        <v>30</v>
      </c>
      <c r="BI2176">
        <v>762.42</v>
      </c>
      <c r="BJ2176" s="8">
        <v>-0.25190000000000001</v>
      </c>
      <c r="BK2176" s="8">
        <v>0.21079999999999999</v>
      </c>
      <c r="BL2176" t="s">
        <v>610</v>
      </c>
    </row>
    <row r="2177" spans="1:64" x14ac:dyDescent="0.45">
      <c r="A2177" t="s">
        <v>985</v>
      </c>
      <c r="B2177" t="s">
        <v>31</v>
      </c>
      <c r="C2177" s="7">
        <v>44047.607638888891</v>
      </c>
      <c r="D2177">
        <v>259</v>
      </c>
      <c r="E2177" s="7">
        <v>44048.385416666664</v>
      </c>
      <c r="F2177">
        <v>291</v>
      </c>
      <c r="G2177" s="8">
        <v>0.1236</v>
      </c>
      <c r="H2177">
        <v>12398.15</v>
      </c>
      <c r="I2177" s="8">
        <v>0.1023</v>
      </c>
      <c r="J2177">
        <v>467.8546</v>
      </c>
      <c r="K2177">
        <v>121174.34</v>
      </c>
      <c r="L2177">
        <v>14276984.310000001</v>
      </c>
      <c r="M2177">
        <v>14</v>
      </c>
      <c r="N2177">
        <v>885.58</v>
      </c>
      <c r="O2177" s="8">
        <v>-0.18149999999999999</v>
      </c>
      <c r="P2177" s="8">
        <v>0.1236</v>
      </c>
      <c r="Q2177" t="s">
        <v>610</v>
      </c>
      <c r="S2177" s="2">
        <v>44047</v>
      </c>
      <c r="T2177" t="s">
        <v>985</v>
      </c>
      <c r="U2177">
        <v>259</v>
      </c>
      <c r="V2177">
        <v>291</v>
      </c>
      <c r="W2177">
        <f t="shared" si="376"/>
        <v>23745818.037721507</v>
      </c>
      <c r="X2177">
        <f t="shared" si="378"/>
        <v>59364.545094303772</v>
      </c>
      <c r="Y2177">
        <f t="shared" si="368"/>
        <v>225</v>
      </c>
      <c r="Z2177">
        <f t="shared" si="369"/>
        <v>5962.5</v>
      </c>
      <c r="AA2177">
        <f t="shared" si="370"/>
        <v>23762844.337721508</v>
      </c>
      <c r="AB2177" s="9">
        <f>IFERROR(AA2177/MAX($A$3:AA2177)-1,"")</f>
        <v>-1.5760370470176421E-2</v>
      </c>
      <c r="AG2177" s="2">
        <f t="shared" si="377"/>
        <v>44697</v>
      </c>
      <c r="AH2177">
        <v>30003441.172568321</v>
      </c>
      <c r="AI2177" s="9">
        <f>AH2177/MAX($AH$2:AH2177)-1</f>
        <v>-4.5155908812936074E-3</v>
      </c>
      <c r="AJ2177" s="29">
        <f t="shared" si="371"/>
        <v>1</v>
      </c>
      <c r="AK2177" s="29">
        <f t="shared" si="372"/>
        <v>1</v>
      </c>
      <c r="AL2177" s="30">
        <f t="shared" si="375"/>
        <v>2</v>
      </c>
      <c r="AM2177" s="30">
        <f t="shared" si="373"/>
        <v>2369</v>
      </c>
      <c r="AN2177" s="31">
        <f t="shared" ca="1" si="374"/>
        <v>-4.5155908812936074E-3</v>
      </c>
      <c r="AV2177" t="s">
        <v>985</v>
      </c>
      <c r="AW2177" t="s">
        <v>31</v>
      </c>
      <c r="AX2177" s="7">
        <v>44047.607638888891</v>
      </c>
      <c r="AY2177">
        <v>259</v>
      </c>
      <c r="AZ2177" s="7">
        <v>44048.385416666664</v>
      </c>
      <c r="BA2177">
        <v>291</v>
      </c>
      <c r="BB2177" s="8">
        <v>0.1236</v>
      </c>
      <c r="BC2177">
        <v>12398.15</v>
      </c>
      <c r="BD2177" s="8">
        <v>0.1023</v>
      </c>
      <c r="BE2177">
        <v>467.8546</v>
      </c>
      <c r="BF2177">
        <v>121174.34</v>
      </c>
      <c r="BG2177">
        <v>14276984.310000001</v>
      </c>
      <c r="BH2177">
        <v>14</v>
      </c>
      <c r="BI2177">
        <v>885.58</v>
      </c>
      <c r="BJ2177" s="8">
        <v>-0.18149999999999999</v>
      </c>
      <c r="BK2177" s="8">
        <v>0.1236</v>
      </c>
      <c r="BL2177" t="s">
        <v>610</v>
      </c>
    </row>
    <row r="2178" spans="1:64" x14ac:dyDescent="0.45">
      <c r="A2178" t="s">
        <v>991</v>
      </c>
      <c r="B2178" t="s">
        <v>31</v>
      </c>
      <c r="C2178" s="7">
        <v>44048.40625</v>
      </c>
      <c r="D2178">
        <v>218.05</v>
      </c>
      <c r="E2178" s="7">
        <v>44049.385416666664</v>
      </c>
      <c r="F2178">
        <v>73.650000000000006</v>
      </c>
      <c r="G2178" s="8">
        <v>-0.66220000000000001</v>
      </c>
      <c r="H2178">
        <v>-82009</v>
      </c>
      <c r="I2178" s="8">
        <v>-0.67559999999999998</v>
      </c>
      <c r="J2178">
        <v>556.68389999999999</v>
      </c>
      <c r="K2178">
        <v>121384.93</v>
      </c>
      <c r="L2178">
        <v>14194975.300000001</v>
      </c>
      <c r="M2178">
        <v>72</v>
      </c>
      <c r="N2178">
        <v>-1139.01</v>
      </c>
      <c r="O2178" s="8">
        <v>-0.77480000000000004</v>
      </c>
      <c r="P2178" s="8">
        <v>0.24740000000000001</v>
      </c>
      <c r="Q2178" t="s">
        <v>610</v>
      </c>
      <c r="S2178" s="2">
        <v>44048</v>
      </c>
      <c r="T2178" t="s">
        <v>991</v>
      </c>
      <c r="U2178">
        <v>218.05</v>
      </c>
      <c r="V2178">
        <v>73.650000000000006</v>
      </c>
      <c r="W2178">
        <f t="shared" si="376"/>
        <v>23762844.337721508</v>
      </c>
      <c r="X2178">
        <f t="shared" si="378"/>
        <v>59407.110844303774</v>
      </c>
      <c r="Y2178">
        <f t="shared" ref="Y2178:Y2241" si="379">MROUND(X2178/U2178,25)</f>
        <v>275</v>
      </c>
      <c r="Z2178">
        <f t="shared" ref="Z2178:Z2241" si="380">Y2178*((V2178*0.99)-(U2178*1.01))</f>
        <v>-40512.175000000003</v>
      </c>
      <c r="AA2178" t="str">
        <f t="shared" si="370"/>
        <v/>
      </c>
      <c r="AB2178" s="9" t="str">
        <f>IFERROR(AA2178/MAX($A$3:AA2178)-1,"")</f>
        <v/>
      </c>
      <c r="AG2178" s="2">
        <f t="shared" si="377"/>
        <v>44698</v>
      </c>
      <c r="AH2178">
        <v>30197682.960068323</v>
      </c>
      <c r="AI2178" s="9">
        <f>AH2178/MAX($AH$2:AH2178)-1</f>
        <v>0</v>
      </c>
      <c r="AJ2178" s="29">
        <f t="shared" si="371"/>
        <v>1</v>
      </c>
      <c r="AK2178" s="29">
        <f t="shared" si="372"/>
        <v>1</v>
      </c>
      <c r="AL2178" s="30">
        <f t="shared" si="375"/>
        <v>2</v>
      </c>
      <c r="AM2178" s="30">
        <f t="shared" si="373"/>
        <v>2369</v>
      </c>
      <c r="AN2178" s="31">
        <f t="shared" ca="1" si="374"/>
        <v>0</v>
      </c>
      <c r="AV2178" t="s">
        <v>991</v>
      </c>
      <c r="AW2178" t="s">
        <v>31</v>
      </c>
      <c r="AX2178" s="7">
        <v>44048.40625</v>
      </c>
      <c r="AY2178">
        <v>218.05</v>
      </c>
      <c r="AZ2178" s="7">
        <v>44049.385416666664</v>
      </c>
      <c r="BA2178">
        <v>73.650000000000006</v>
      </c>
      <c r="BB2178" s="8">
        <v>-0.66220000000000001</v>
      </c>
      <c r="BC2178">
        <v>-82009</v>
      </c>
      <c r="BD2178" s="8">
        <v>-0.67559999999999998</v>
      </c>
      <c r="BE2178">
        <v>556.68389999999999</v>
      </c>
      <c r="BF2178">
        <v>121384.93</v>
      </c>
      <c r="BG2178">
        <v>14194975.300000001</v>
      </c>
      <c r="BH2178">
        <v>72</v>
      </c>
      <c r="BI2178">
        <v>-1139.01</v>
      </c>
      <c r="BJ2178" s="8">
        <v>-0.77480000000000004</v>
      </c>
      <c r="BK2178" s="8">
        <v>0.24740000000000001</v>
      </c>
      <c r="BL2178" t="s">
        <v>610</v>
      </c>
    </row>
    <row r="2179" spans="1:64" x14ac:dyDescent="0.45">
      <c r="A2179" t="s">
        <v>991</v>
      </c>
      <c r="B2179" t="s">
        <v>31</v>
      </c>
      <c r="C2179" s="7">
        <v>44048.416666666664</v>
      </c>
      <c r="D2179">
        <v>226.05</v>
      </c>
      <c r="E2179" s="7">
        <v>44049.388888888891</v>
      </c>
      <c r="F2179">
        <v>68.349999999999994</v>
      </c>
      <c r="G2179" s="8">
        <v>-0.6976</v>
      </c>
      <c r="H2179">
        <v>-82555.87</v>
      </c>
      <c r="I2179" s="8">
        <v>-0.7107</v>
      </c>
      <c r="J2179">
        <v>513.90570000000002</v>
      </c>
      <c r="K2179">
        <v>116168.38</v>
      </c>
      <c r="L2179">
        <v>13151121.449999999</v>
      </c>
      <c r="M2179">
        <v>70</v>
      </c>
      <c r="N2179">
        <v>-1179.3699999999999</v>
      </c>
      <c r="O2179" s="8">
        <v>-0.78280000000000005</v>
      </c>
      <c r="P2179" s="8">
        <v>0.1079</v>
      </c>
      <c r="Q2179" t="s">
        <v>610</v>
      </c>
      <c r="S2179" s="2">
        <v>44048</v>
      </c>
      <c r="T2179" t="s">
        <v>991</v>
      </c>
      <c r="U2179">
        <v>226.05</v>
      </c>
      <c r="V2179">
        <v>68.349999999999994</v>
      </c>
      <c r="W2179">
        <f t="shared" si="376"/>
        <v>23762844.337721508</v>
      </c>
      <c r="X2179">
        <f t="shared" si="378"/>
        <v>59407.110844303774</v>
      </c>
      <c r="Y2179">
        <f t="shared" si="379"/>
        <v>275</v>
      </c>
      <c r="Z2179">
        <f t="shared" si="380"/>
        <v>-44177.1</v>
      </c>
      <c r="AA2179" t="str">
        <f t="shared" ref="AA2179:AA2242" si="381">IF(S2179&lt;&gt;S2180,W2179+SUMIF($S$3:$S$3590,S2179,$Z$3:$Z$3590),"")</f>
        <v/>
      </c>
      <c r="AB2179" s="9" t="str">
        <f>IFERROR(AA2179/MAX($A$3:AA2179)-1,"")</f>
        <v/>
      </c>
      <c r="AG2179" s="2">
        <f t="shared" si="377"/>
        <v>44699</v>
      </c>
      <c r="AH2179">
        <v>30283706.847568322</v>
      </c>
      <c r="AI2179" s="9">
        <f>AH2179/MAX($AH$2:AH2179)-1</f>
        <v>0</v>
      </c>
      <c r="AJ2179" s="29">
        <f t="shared" ref="AJ2179:AJ2242" si="382">IF(AG2179=$AP$3,1,IF(AJ2178=1,1,""))</f>
        <v>1</v>
      </c>
      <c r="AK2179" s="29">
        <f t="shared" ref="AK2179:AK2242" si="383">IF(AG2179=$AP$4,1,IF(AK2180=1,1,""))</f>
        <v>1</v>
      </c>
      <c r="AL2179" s="30">
        <f t="shared" si="375"/>
        <v>2</v>
      </c>
      <c r="AM2179" s="30">
        <f t="shared" ref="AM2179:AM2242" si="384">IF(AND(AK2179=1,AK2180&lt;&gt;1),ROW(),IF(AND(AK2179="",AK2180=""),"",AM2180))</f>
        <v>2369</v>
      </c>
      <c r="AN2179" s="31">
        <f t="shared" ref="AN2179:AN2242" ca="1" si="385">IF(AM2179="","",IF(AJ2179=1,AH2179/MAX(INDIRECT("AH"&amp;AL2179&amp;":"&amp;"AJ"&amp;ROW(AN2179)))-1,""))</f>
        <v>0</v>
      </c>
      <c r="AV2179" t="s">
        <v>991</v>
      </c>
      <c r="AW2179" t="s">
        <v>31</v>
      </c>
      <c r="AX2179" s="7">
        <v>44048.416666666664</v>
      </c>
      <c r="AY2179">
        <v>226.05</v>
      </c>
      <c r="AZ2179" s="7">
        <v>44049.388888888891</v>
      </c>
      <c r="BA2179">
        <v>68.349999999999994</v>
      </c>
      <c r="BB2179" s="8">
        <v>-0.6976</v>
      </c>
      <c r="BC2179">
        <v>-82555.87</v>
      </c>
      <c r="BD2179" s="8">
        <v>-0.7107</v>
      </c>
      <c r="BE2179">
        <v>513.90570000000002</v>
      </c>
      <c r="BF2179">
        <v>116168.38</v>
      </c>
      <c r="BG2179">
        <v>13151121.449999999</v>
      </c>
      <c r="BH2179">
        <v>70</v>
      </c>
      <c r="BI2179">
        <v>-1179.3699999999999</v>
      </c>
      <c r="BJ2179" s="8">
        <v>-0.78280000000000005</v>
      </c>
      <c r="BK2179" s="8">
        <v>0.1079</v>
      </c>
      <c r="BL2179" t="s">
        <v>610</v>
      </c>
    </row>
    <row r="2180" spans="1:64" x14ac:dyDescent="0.45">
      <c r="A2180" t="s">
        <v>993</v>
      </c>
      <c r="B2180" t="s">
        <v>31</v>
      </c>
      <c r="C2180" s="7">
        <v>44048.496527777781</v>
      </c>
      <c r="D2180">
        <v>238.7</v>
      </c>
      <c r="E2180" s="7">
        <v>44049.388888888891</v>
      </c>
      <c r="F2180">
        <v>142.5</v>
      </c>
      <c r="G2180" s="8">
        <v>-0.40300000000000002</v>
      </c>
      <c r="H2180">
        <v>-48580.84</v>
      </c>
      <c r="I2180" s="8">
        <v>-0.41899999999999998</v>
      </c>
      <c r="J2180">
        <v>485.75020000000001</v>
      </c>
      <c r="K2180">
        <v>115948.56</v>
      </c>
      <c r="L2180">
        <v>13102540.609999999</v>
      </c>
      <c r="M2180">
        <v>47</v>
      </c>
      <c r="N2180">
        <v>-1033.6300000000001</v>
      </c>
      <c r="O2180" s="8">
        <v>-0.69189999999999996</v>
      </c>
      <c r="P2180" s="8">
        <v>0.1605</v>
      </c>
      <c r="Q2180" t="s">
        <v>610</v>
      </c>
      <c r="S2180" s="2">
        <v>44048</v>
      </c>
      <c r="T2180" t="s">
        <v>993</v>
      </c>
      <c r="U2180">
        <v>238.7</v>
      </c>
      <c r="V2180">
        <v>142.5</v>
      </c>
      <c r="W2180">
        <f t="shared" si="376"/>
        <v>23762844.337721508</v>
      </c>
      <c r="X2180">
        <f t="shared" si="378"/>
        <v>59407.110844303774</v>
      </c>
      <c r="Y2180">
        <f t="shared" si="379"/>
        <v>250</v>
      </c>
      <c r="Z2180">
        <f t="shared" si="380"/>
        <v>-25003</v>
      </c>
      <c r="AA2180" t="str">
        <f t="shared" si="381"/>
        <v/>
      </c>
      <c r="AB2180" s="9" t="str">
        <f>IFERROR(AA2180/MAX($A$3:AA2180)-1,"")</f>
        <v/>
      </c>
      <c r="AG2180" s="2">
        <f t="shared" si="377"/>
        <v>44700</v>
      </c>
      <c r="AH2180">
        <v>30286042.222568322</v>
      </c>
      <c r="AI2180" s="9">
        <f>AH2180/MAX($AH$2:AH2180)-1</f>
        <v>0</v>
      </c>
      <c r="AJ2180" s="29">
        <f t="shared" si="382"/>
        <v>1</v>
      </c>
      <c r="AK2180" s="29">
        <f t="shared" si="383"/>
        <v>1</v>
      </c>
      <c r="AL2180" s="30">
        <f t="shared" ref="AL2180:AL2243" si="386">IF(AND(AJ2180=1,AJ2179&lt;&gt;1),ROW(),IF(AND(AJ2180="",AJ2179=""),"",AL2179))</f>
        <v>2</v>
      </c>
      <c r="AM2180" s="30">
        <f t="shared" si="384"/>
        <v>2369</v>
      </c>
      <c r="AN2180" s="31">
        <f t="shared" ca="1" si="385"/>
        <v>0</v>
      </c>
      <c r="AV2180" t="s">
        <v>993</v>
      </c>
      <c r="AW2180" t="s">
        <v>31</v>
      </c>
      <c r="AX2180" s="7">
        <v>44048.496527777781</v>
      </c>
      <c r="AY2180">
        <v>238.7</v>
      </c>
      <c r="AZ2180" s="7">
        <v>44049.388888888891</v>
      </c>
      <c r="BA2180">
        <v>142.5</v>
      </c>
      <c r="BB2180" s="8">
        <v>-0.40300000000000002</v>
      </c>
      <c r="BC2180">
        <v>-48580.84</v>
      </c>
      <c r="BD2180" s="8">
        <v>-0.41899999999999998</v>
      </c>
      <c r="BE2180">
        <v>485.75020000000001</v>
      </c>
      <c r="BF2180">
        <v>115948.56</v>
      </c>
      <c r="BG2180">
        <v>13102540.609999999</v>
      </c>
      <c r="BH2180">
        <v>47</v>
      </c>
      <c r="BI2180">
        <v>-1033.6300000000001</v>
      </c>
      <c r="BJ2180" s="8">
        <v>-0.69189999999999996</v>
      </c>
      <c r="BK2180" s="8">
        <v>0.1605</v>
      </c>
      <c r="BL2180" t="s">
        <v>610</v>
      </c>
    </row>
    <row r="2181" spans="1:64" x14ac:dyDescent="0.45">
      <c r="A2181" t="s">
        <v>989</v>
      </c>
      <c r="B2181" t="s">
        <v>31</v>
      </c>
      <c r="C2181" s="7">
        <v>44048.510416666664</v>
      </c>
      <c r="D2181">
        <v>213.3</v>
      </c>
      <c r="E2181" s="7">
        <v>44049.385416666664</v>
      </c>
      <c r="F2181">
        <v>185.45</v>
      </c>
      <c r="G2181" s="8">
        <v>-0.13059999999999999</v>
      </c>
      <c r="H2181">
        <v>-18072.7</v>
      </c>
      <c r="I2181" s="8">
        <v>-0.14929999999999999</v>
      </c>
      <c r="J2181">
        <v>567.65440000000001</v>
      </c>
      <c r="K2181">
        <v>121080.69</v>
      </c>
      <c r="L2181">
        <v>14176902.609999999</v>
      </c>
      <c r="M2181">
        <v>42</v>
      </c>
      <c r="N2181">
        <v>-430.3</v>
      </c>
      <c r="O2181" s="8">
        <v>-0.3054</v>
      </c>
      <c r="P2181" s="8">
        <v>0.27750000000000002</v>
      </c>
      <c r="Q2181" t="s">
        <v>610</v>
      </c>
      <c r="S2181" s="2">
        <v>44048</v>
      </c>
      <c r="T2181" t="s">
        <v>989</v>
      </c>
      <c r="U2181">
        <v>213.3</v>
      </c>
      <c r="V2181">
        <v>185.45</v>
      </c>
      <c r="W2181">
        <f t="shared" si="376"/>
        <v>23762844.337721508</v>
      </c>
      <c r="X2181">
        <f t="shared" si="378"/>
        <v>59407.110844303774</v>
      </c>
      <c r="Y2181">
        <f t="shared" si="379"/>
        <v>275</v>
      </c>
      <c r="Z2181">
        <f t="shared" si="380"/>
        <v>-8755.3125000000091</v>
      </c>
      <c r="AA2181">
        <f t="shared" si="381"/>
        <v>23644396.750221509</v>
      </c>
      <c r="AB2181" s="9">
        <f>IFERROR(AA2181/MAX($A$3:AA2181)-1,"")</f>
        <v>-2.0666382897932767E-2</v>
      </c>
      <c r="AG2181" s="2">
        <f t="shared" si="377"/>
        <v>44701</v>
      </c>
      <c r="AH2181">
        <v>30385327.160068322</v>
      </c>
      <c r="AI2181" s="9">
        <f>AH2181/MAX($AH$2:AH2181)-1</f>
        <v>0</v>
      </c>
      <c r="AJ2181" s="29">
        <f t="shared" si="382"/>
        <v>1</v>
      </c>
      <c r="AK2181" s="29">
        <f t="shared" si="383"/>
        <v>1</v>
      </c>
      <c r="AL2181" s="30">
        <f t="shared" si="386"/>
        <v>2</v>
      </c>
      <c r="AM2181" s="30">
        <f t="shared" si="384"/>
        <v>2369</v>
      </c>
      <c r="AN2181" s="31">
        <f t="shared" ca="1" si="385"/>
        <v>0</v>
      </c>
      <c r="AV2181" t="s">
        <v>989</v>
      </c>
      <c r="AW2181" t="s">
        <v>31</v>
      </c>
      <c r="AX2181" s="7">
        <v>44048.510416666664</v>
      </c>
      <c r="AY2181">
        <v>213.3</v>
      </c>
      <c r="AZ2181" s="7">
        <v>44049.385416666664</v>
      </c>
      <c r="BA2181">
        <v>185.45</v>
      </c>
      <c r="BB2181" s="8">
        <v>-0.13059999999999999</v>
      </c>
      <c r="BC2181">
        <v>-18072.7</v>
      </c>
      <c r="BD2181" s="8">
        <v>-0.14929999999999999</v>
      </c>
      <c r="BE2181">
        <v>567.65440000000001</v>
      </c>
      <c r="BF2181">
        <v>121080.69</v>
      </c>
      <c r="BG2181">
        <v>14176902.609999999</v>
      </c>
      <c r="BH2181">
        <v>42</v>
      </c>
      <c r="BI2181">
        <v>-430.3</v>
      </c>
      <c r="BJ2181" s="8">
        <v>-0.3054</v>
      </c>
      <c r="BK2181" s="8">
        <v>0.27750000000000002</v>
      </c>
      <c r="BL2181" t="s">
        <v>610</v>
      </c>
    </row>
    <row r="2182" spans="1:64" x14ac:dyDescent="0.45">
      <c r="A2182" t="s">
        <v>993</v>
      </c>
      <c r="B2182" t="s">
        <v>31</v>
      </c>
      <c r="C2182" s="7">
        <v>44049.461805555555</v>
      </c>
      <c r="D2182">
        <v>187.2</v>
      </c>
      <c r="E2182" s="7">
        <v>44049.635416666664</v>
      </c>
      <c r="F2182">
        <v>0.15</v>
      </c>
      <c r="G2182" s="8">
        <v>-0.99919999999999998</v>
      </c>
      <c r="H2182">
        <v>-121997.47</v>
      </c>
      <c r="I2182" s="8">
        <v>-1.0092000000000001</v>
      </c>
      <c r="J2182">
        <v>645.75059999999996</v>
      </c>
      <c r="K2182">
        <v>120884.52</v>
      </c>
      <c r="L2182">
        <v>14054905.140000001</v>
      </c>
      <c r="M2182">
        <v>51</v>
      </c>
      <c r="N2182">
        <v>-2392.11</v>
      </c>
      <c r="O2182" s="8">
        <v>-0.99919999999999998</v>
      </c>
      <c r="P2182" s="8">
        <v>0.46899999999999997</v>
      </c>
      <c r="Q2182" t="s">
        <v>610</v>
      </c>
      <c r="S2182" s="2">
        <v>44049</v>
      </c>
      <c r="T2182" t="s">
        <v>993</v>
      </c>
      <c r="U2182">
        <v>187.2</v>
      </c>
      <c r="V2182">
        <v>0.15</v>
      </c>
      <c r="W2182">
        <f t="shared" ref="W2182:W2245" si="387">IF(S2182&lt;&gt;S2181,AA2181,W2181)</f>
        <v>23644396.750221509</v>
      </c>
      <c r="X2182">
        <f t="shared" si="378"/>
        <v>59110.991875553773</v>
      </c>
      <c r="Y2182">
        <f t="shared" si="379"/>
        <v>325</v>
      </c>
      <c r="Z2182">
        <f t="shared" si="380"/>
        <v>-61400.137499999997</v>
      </c>
      <c r="AA2182" t="str">
        <f t="shared" si="381"/>
        <v/>
      </c>
      <c r="AB2182" s="9" t="str">
        <f>IFERROR(AA2182/MAX($A$3:AA2182)-1,"")</f>
        <v/>
      </c>
      <c r="AG2182" s="2">
        <f t="shared" si="377"/>
        <v>44702</v>
      </c>
      <c r="AH2182">
        <v>30385327.160068322</v>
      </c>
      <c r="AI2182" s="9">
        <f>AH2182/MAX($AH$2:AH2182)-1</f>
        <v>0</v>
      </c>
      <c r="AJ2182" s="29">
        <f t="shared" si="382"/>
        <v>1</v>
      </c>
      <c r="AK2182" s="29">
        <f t="shared" si="383"/>
        <v>1</v>
      </c>
      <c r="AL2182" s="30">
        <f t="shared" si="386"/>
        <v>2</v>
      </c>
      <c r="AM2182" s="30">
        <f t="shared" si="384"/>
        <v>2369</v>
      </c>
      <c r="AN2182" s="31">
        <f t="shared" ca="1" si="385"/>
        <v>0</v>
      </c>
      <c r="AV2182" t="s">
        <v>993</v>
      </c>
      <c r="AW2182" t="s">
        <v>31</v>
      </c>
      <c r="AX2182" s="7">
        <v>44049.461805555555</v>
      </c>
      <c r="AY2182">
        <v>187.2</v>
      </c>
      <c r="AZ2182" s="7">
        <v>44049.635416666664</v>
      </c>
      <c r="BA2182">
        <v>0.15</v>
      </c>
      <c r="BB2182" s="8">
        <v>-0.99919999999999998</v>
      </c>
      <c r="BC2182">
        <v>-121997.47</v>
      </c>
      <c r="BD2182" s="8">
        <v>-1.0092000000000001</v>
      </c>
      <c r="BE2182">
        <v>645.75059999999996</v>
      </c>
      <c r="BF2182">
        <v>120884.52</v>
      </c>
      <c r="BG2182">
        <v>14054905.140000001</v>
      </c>
      <c r="BH2182">
        <v>51</v>
      </c>
      <c r="BI2182">
        <v>-2392.11</v>
      </c>
      <c r="BJ2182" s="8">
        <v>-0.99919999999999998</v>
      </c>
      <c r="BK2182" s="8">
        <v>0.46899999999999997</v>
      </c>
      <c r="BL2182" t="s">
        <v>610</v>
      </c>
    </row>
    <row r="2183" spans="1:64" x14ac:dyDescent="0.45">
      <c r="A2183" t="s">
        <v>991</v>
      </c>
      <c r="B2183" t="s">
        <v>31</v>
      </c>
      <c r="C2183" s="7">
        <v>44049.548611111109</v>
      </c>
      <c r="D2183">
        <v>81.3</v>
      </c>
      <c r="E2183" s="7">
        <v>44049.635416666664</v>
      </c>
      <c r="F2183">
        <v>0.15</v>
      </c>
      <c r="G2183" s="8">
        <v>-0.99819999999999998</v>
      </c>
      <c r="H2183">
        <v>-121303.98</v>
      </c>
      <c r="I2183" s="8">
        <v>-1.0082</v>
      </c>
      <c r="J2183">
        <v>1479.9580000000001</v>
      </c>
      <c r="K2183">
        <v>120320.55</v>
      </c>
      <c r="L2183">
        <v>13933601.16</v>
      </c>
      <c r="M2183">
        <v>26</v>
      </c>
      <c r="N2183">
        <v>-4665.54</v>
      </c>
      <c r="O2183" s="8">
        <v>-0.99819999999999998</v>
      </c>
      <c r="P2183" s="8">
        <v>0.21590000000000001</v>
      </c>
      <c r="Q2183" t="s">
        <v>610</v>
      </c>
      <c r="S2183" s="2">
        <v>44049</v>
      </c>
      <c r="T2183" t="s">
        <v>991</v>
      </c>
      <c r="U2183">
        <v>81.3</v>
      </c>
      <c r="V2183">
        <v>0.15</v>
      </c>
      <c r="W2183">
        <f t="shared" si="387"/>
        <v>23644396.750221509</v>
      </c>
      <c r="X2183">
        <f t="shared" si="378"/>
        <v>59110.991875553773</v>
      </c>
      <c r="Y2183">
        <f t="shared" si="379"/>
        <v>725</v>
      </c>
      <c r="Z2183">
        <f t="shared" si="380"/>
        <v>-59424.262500000004</v>
      </c>
      <c r="AA2183">
        <f t="shared" si="381"/>
        <v>23523572.350221511</v>
      </c>
      <c r="AB2183" s="9">
        <f>IFERROR(AA2183/MAX($A$3:AA2183)-1,"")</f>
        <v>-2.5670841160758906E-2</v>
      </c>
      <c r="AG2183" s="2">
        <f t="shared" si="377"/>
        <v>44703</v>
      </c>
      <c r="AH2183">
        <v>30385327.160068322</v>
      </c>
      <c r="AI2183" s="9">
        <f>AH2183/MAX($AH$2:AH2183)-1</f>
        <v>0</v>
      </c>
      <c r="AJ2183" s="29">
        <f t="shared" si="382"/>
        <v>1</v>
      </c>
      <c r="AK2183" s="29">
        <f t="shared" si="383"/>
        <v>1</v>
      </c>
      <c r="AL2183" s="30">
        <f t="shared" si="386"/>
        <v>2</v>
      </c>
      <c r="AM2183" s="30">
        <f t="shared" si="384"/>
        <v>2369</v>
      </c>
      <c r="AN2183" s="31">
        <f t="shared" ca="1" si="385"/>
        <v>0</v>
      </c>
      <c r="AV2183" t="s">
        <v>991</v>
      </c>
      <c r="AW2183" t="s">
        <v>31</v>
      </c>
      <c r="AX2183" s="7">
        <v>44049.548611111109</v>
      </c>
      <c r="AY2183">
        <v>81.3</v>
      </c>
      <c r="AZ2183" s="7">
        <v>44049.635416666664</v>
      </c>
      <c r="BA2183">
        <v>0.15</v>
      </c>
      <c r="BB2183" s="8">
        <v>-0.99819999999999998</v>
      </c>
      <c r="BC2183">
        <v>-121303.98</v>
      </c>
      <c r="BD2183" s="8">
        <v>-1.0082</v>
      </c>
      <c r="BE2183">
        <v>1479.9580000000001</v>
      </c>
      <c r="BF2183">
        <v>120320.55</v>
      </c>
      <c r="BG2183">
        <v>13933601.16</v>
      </c>
      <c r="BH2183">
        <v>26</v>
      </c>
      <c r="BI2183">
        <v>-4665.54</v>
      </c>
      <c r="BJ2183" s="8">
        <v>-0.99819999999999998</v>
      </c>
      <c r="BK2183" s="8">
        <v>0.21590000000000001</v>
      </c>
      <c r="BL2183" t="s">
        <v>610</v>
      </c>
    </row>
    <row r="2184" spans="1:64" x14ac:dyDescent="0.45">
      <c r="A2184" t="s">
        <v>1212</v>
      </c>
      <c r="B2184" t="s">
        <v>31</v>
      </c>
      <c r="C2184" s="7">
        <v>44053.402777777781</v>
      </c>
      <c r="D2184">
        <v>354.9</v>
      </c>
      <c r="E2184" s="7">
        <v>44054.385416666664</v>
      </c>
      <c r="F2184">
        <v>375.85</v>
      </c>
      <c r="G2184" s="8">
        <v>5.8999999999999997E-2</v>
      </c>
      <c r="H2184">
        <v>4600.09</v>
      </c>
      <c r="I2184" s="8">
        <v>3.8399999999999997E-2</v>
      </c>
      <c r="J2184">
        <v>337.18799999999999</v>
      </c>
      <c r="K2184">
        <v>119668.01</v>
      </c>
      <c r="L2184">
        <v>13938201.25</v>
      </c>
      <c r="M2184">
        <v>73</v>
      </c>
      <c r="N2184">
        <v>63.01</v>
      </c>
      <c r="O2184" s="8">
        <v>-0.40460000000000002</v>
      </c>
      <c r="P2184" s="8">
        <v>5.8999999999999997E-2</v>
      </c>
      <c r="Q2184" t="s">
        <v>610</v>
      </c>
      <c r="S2184" s="2">
        <v>44053</v>
      </c>
      <c r="T2184" t="s">
        <v>1212</v>
      </c>
      <c r="U2184">
        <v>354.9</v>
      </c>
      <c r="V2184">
        <v>375.85</v>
      </c>
      <c r="W2184">
        <f t="shared" si="387"/>
        <v>23523572.350221511</v>
      </c>
      <c r="X2184">
        <f t="shared" si="378"/>
        <v>58808.930875553779</v>
      </c>
      <c r="Y2184">
        <f t="shared" si="379"/>
        <v>175</v>
      </c>
      <c r="Z2184">
        <f t="shared" si="380"/>
        <v>2387.4375000000073</v>
      </c>
      <c r="AA2184">
        <f t="shared" si="381"/>
        <v>23525959.787721511</v>
      </c>
      <c r="AB2184" s="9">
        <f>IFERROR(AA2184/MAX($A$3:AA2184)-1,"")</f>
        <v>-2.5571955245961453E-2</v>
      </c>
      <c r="AG2184" s="2">
        <f t="shared" ref="AG2184:AG2247" si="388">AG2183+1</f>
        <v>44704</v>
      </c>
      <c r="AH2184">
        <v>30304398.860068321</v>
      </c>
      <c r="AI2184" s="9">
        <f>AH2184/MAX($AH$2:AH2184)-1</f>
        <v>-2.6634006464263393E-3</v>
      </c>
      <c r="AJ2184" s="29">
        <f t="shared" si="382"/>
        <v>1</v>
      </c>
      <c r="AK2184" s="29">
        <f t="shared" si="383"/>
        <v>1</v>
      </c>
      <c r="AL2184" s="30">
        <f t="shared" si="386"/>
        <v>2</v>
      </c>
      <c r="AM2184" s="30">
        <f t="shared" si="384"/>
        <v>2369</v>
      </c>
      <c r="AN2184" s="31">
        <f t="shared" ca="1" si="385"/>
        <v>-2.6634006464263393E-3</v>
      </c>
      <c r="AV2184" t="s">
        <v>1212</v>
      </c>
      <c r="AW2184" t="s">
        <v>31</v>
      </c>
      <c r="AX2184" s="7">
        <v>44053.402777777781</v>
      </c>
      <c r="AY2184">
        <v>354.9</v>
      </c>
      <c r="AZ2184" s="7">
        <v>44054.385416666664</v>
      </c>
      <c r="BA2184">
        <v>375.85</v>
      </c>
      <c r="BB2184" s="8">
        <v>5.8999999999999997E-2</v>
      </c>
      <c r="BC2184">
        <v>4600.09</v>
      </c>
      <c r="BD2184" s="8">
        <v>3.8399999999999997E-2</v>
      </c>
      <c r="BE2184">
        <v>337.18799999999999</v>
      </c>
      <c r="BF2184">
        <v>119668.01</v>
      </c>
      <c r="BG2184">
        <v>13938201.25</v>
      </c>
      <c r="BH2184">
        <v>73</v>
      </c>
      <c r="BI2184">
        <v>63.01</v>
      </c>
      <c r="BJ2184" s="8">
        <v>-0.40460000000000002</v>
      </c>
      <c r="BK2184" s="8">
        <v>5.8999999999999997E-2</v>
      </c>
      <c r="BL2184" t="s">
        <v>610</v>
      </c>
    </row>
    <row r="2185" spans="1:64" x14ac:dyDescent="0.45">
      <c r="A2185" t="s">
        <v>994</v>
      </c>
      <c r="B2185" t="s">
        <v>31</v>
      </c>
      <c r="C2185" s="7">
        <v>44054.395833333336</v>
      </c>
      <c r="D2185">
        <v>270</v>
      </c>
      <c r="E2185" s="7">
        <v>44055.385416666664</v>
      </c>
      <c r="F2185">
        <v>133.30000000000001</v>
      </c>
      <c r="G2185" s="8">
        <v>-0.50629999999999997</v>
      </c>
      <c r="H2185">
        <v>-62386.94</v>
      </c>
      <c r="I2185" s="8">
        <v>-0.5212</v>
      </c>
      <c r="J2185">
        <v>443.3</v>
      </c>
      <c r="K2185">
        <v>119691.01</v>
      </c>
      <c r="L2185">
        <v>13875814.310000001</v>
      </c>
      <c r="M2185">
        <v>75</v>
      </c>
      <c r="N2185">
        <v>-831.83</v>
      </c>
      <c r="O2185" s="8">
        <v>-0.50629999999999997</v>
      </c>
      <c r="P2185" s="8">
        <v>6.93E-2</v>
      </c>
      <c r="Q2185" t="s">
        <v>610</v>
      </c>
      <c r="S2185" s="2">
        <v>44054</v>
      </c>
      <c r="T2185" t="s">
        <v>994</v>
      </c>
      <c r="U2185">
        <v>270</v>
      </c>
      <c r="V2185">
        <v>133.30000000000001</v>
      </c>
      <c r="W2185">
        <f t="shared" si="387"/>
        <v>23525959.787721511</v>
      </c>
      <c r="X2185">
        <f t="shared" si="378"/>
        <v>58814.899469303782</v>
      </c>
      <c r="Y2185">
        <f t="shared" si="379"/>
        <v>225</v>
      </c>
      <c r="Z2185">
        <f t="shared" si="380"/>
        <v>-31664.924999999996</v>
      </c>
      <c r="AA2185">
        <f t="shared" si="381"/>
        <v>23494294.86272151</v>
      </c>
      <c r="AB2185" s="9">
        <f>IFERROR(AA2185/MAX($A$3:AA2185)-1,"")</f>
        <v>-2.6883493276011805E-2</v>
      </c>
      <c r="AG2185" s="2">
        <f t="shared" si="388"/>
        <v>44705</v>
      </c>
      <c r="AH2185">
        <v>30304004.13506832</v>
      </c>
      <c r="AI2185" s="9">
        <f>AH2185/MAX($AH$2:AH2185)-1</f>
        <v>-2.6763912914807841E-3</v>
      </c>
      <c r="AJ2185" s="29">
        <f t="shared" si="382"/>
        <v>1</v>
      </c>
      <c r="AK2185" s="29">
        <f t="shared" si="383"/>
        <v>1</v>
      </c>
      <c r="AL2185" s="30">
        <f t="shared" si="386"/>
        <v>2</v>
      </c>
      <c r="AM2185" s="30">
        <f t="shared" si="384"/>
        <v>2369</v>
      </c>
      <c r="AN2185" s="31">
        <f t="shared" ca="1" si="385"/>
        <v>-2.6763912914807841E-3</v>
      </c>
      <c r="AV2185" t="s">
        <v>994</v>
      </c>
      <c r="AW2185" t="s">
        <v>31</v>
      </c>
      <c r="AX2185" s="7">
        <v>44054.395833333336</v>
      </c>
      <c r="AY2185">
        <v>270</v>
      </c>
      <c r="AZ2185" s="7">
        <v>44055.385416666664</v>
      </c>
      <c r="BA2185">
        <v>133.30000000000001</v>
      </c>
      <c r="BB2185" s="8">
        <v>-0.50629999999999997</v>
      </c>
      <c r="BC2185">
        <v>-62386.94</v>
      </c>
      <c r="BD2185" s="8">
        <v>-0.5212</v>
      </c>
      <c r="BE2185">
        <v>443.3</v>
      </c>
      <c r="BF2185">
        <v>119691.01</v>
      </c>
      <c r="BG2185">
        <v>13875814.310000001</v>
      </c>
      <c r="BH2185">
        <v>75</v>
      </c>
      <c r="BI2185">
        <v>-831.83</v>
      </c>
      <c r="BJ2185" s="8">
        <v>-0.50629999999999997</v>
      </c>
      <c r="BK2185" s="8">
        <v>6.93E-2</v>
      </c>
      <c r="BL2185" t="s">
        <v>610</v>
      </c>
    </row>
    <row r="2186" spans="1:64" x14ac:dyDescent="0.45">
      <c r="A2186" t="s">
        <v>994</v>
      </c>
      <c r="B2186" t="s">
        <v>31</v>
      </c>
      <c r="C2186" s="7">
        <v>44055.482638888891</v>
      </c>
      <c r="D2186">
        <v>202.85</v>
      </c>
      <c r="E2186" s="7">
        <v>44056.388888888891</v>
      </c>
      <c r="F2186">
        <v>237.05</v>
      </c>
      <c r="G2186" s="8">
        <v>0.1686</v>
      </c>
      <c r="H2186">
        <v>16970.150000000001</v>
      </c>
      <c r="I2186" s="8">
        <v>0.1469</v>
      </c>
      <c r="J2186">
        <v>569.44889999999998</v>
      </c>
      <c r="K2186">
        <v>115512.7</v>
      </c>
      <c r="L2186">
        <v>13119510.75</v>
      </c>
      <c r="M2186">
        <v>51</v>
      </c>
      <c r="N2186">
        <v>332.75</v>
      </c>
      <c r="O2186" s="8">
        <v>-9.2700000000000005E-2</v>
      </c>
      <c r="P2186" s="8">
        <v>0.37959999999999999</v>
      </c>
      <c r="Q2186" t="s">
        <v>610</v>
      </c>
      <c r="S2186" s="2">
        <v>44055</v>
      </c>
      <c r="T2186" t="s">
        <v>994</v>
      </c>
      <c r="U2186">
        <v>202.85</v>
      </c>
      <c r="V2186">
        <v>237.05</v>
      </c>
      <c r="W2186">
        <f t="shared" si="387"/>
        <v>23494294.86272151</v>
      </c>
      <c r="X2186">
        <f t="shared" si="378"/>
        <v>58735.737156803778</v>
      </c>
      <c r="Y2186">
        <f t="shared" si="379"/>
        <v>300</v>
      </c>
      <c r="Z2186">
        <f t="shared" si="380"/>
        <v>8940.3000000000047</v>
      </c>
      <c r="AA2186" t="str">
        <f t="shared" si="381"/>
        <v/>
      </c>
      <c r="AB2186" s="9" t="str">
        <f>IFERROR(AA2186/MAX($A$3:AA2186)-1,"")</f>
        <v/>
      </c>
      <c r="AG2186" s="2">
        <f t="shared" si="388"/>
        <v>44706</v>
      </c>
      <c r="AH2186">
        <v>30272960.07256832</v>
      </c>
      <c r="AI2186" s="9">
        <f>AH2186/MAX($AH$2:AH2186)-1</f>
        <v>-3.6980706808933395E-3</v>
      </c>
      <c r="AJ2186" s="29">
        <f t="shared" si="382"/>
        <v>1</v>
      </c>
      <c r="AK2186" s="29">
        <f t="shared" si="383"/>
        <v>1</v>
      </c>
      <c r="AL2186" s="30">
        <f t="shared" si="386"/>
        <v>2</v>
      </c>
      <c r="AM2186" s="30">
        <f t="shared" si="384"/>
        <v>2369</v>
      </c>
      <c r="AN2186" s="31">
        <f t="shared" ca="1" si="385"/>
        <v>-3.6980706808933395E-3</v>
      </c>
      <c r="AV2186" t="s">
        <v>994</v>
      </c>
      <c r="AW2186" t="s">
        <v>31</v>
      </c>
      <c r="AX2186" s="7">
        <v>44055.482638888891</v>
      </c>
      <c r="AY2186">
        <v>202.85</v>
      </c>
      <c r="AZ2186" s="7">
        <v>44056.388888888891</v>
      </c>
      <c r="BA2186">
        <v>237.05</v>
      </c>
      <c r="BB2186" s="8">
        <v>0.1686</v>
      </c>
      <c r="BC2186">
        <v>16970.150000000001</v>
      </c>
      <c r="BD2186" s="8">
        <v>0.1469</v>
      </c>
      <c r="BE2186">
        <v>569.44889999999998</v>
      </c>
      <c r="BF2186">
        <v>115512.7</v>
      </c>
      <c r="BG2186">
        <v>13119510.75</v>
      </c>
      <c r="BH2186">
        <v>51</v>
      </c>
      <c r="BI2186">
        <v>332.75</v>
      </c>
      <c r="BJ2186" s="8">
        <v>-9.2700000000000005E-2</v>
      </c>
      <c r="BK2186" s="8">
        <v>0.37959999999999999</v>
      </c>
      <c r="BL2186" t="s">
        <v>610</v>
      </c>
    </row>
    <row r="2187" spans="1:64" x14ac:dyDescent="0.45">
      <c r="A2187" t="s">
        <v>995</v>
      </c>
      <c r="B2187" t="s">
        <v>31</v>
      </c>
      <c r="C2187" s="7">
        <v>44055.524305555555</v>
      </c>
      <c r="D2187">
        <v>171.95</v>
      </c>
      <c r="E2187" s="7">
        <v>44056.388888888891</v>
      </c>
      <c r="F2187">
        <v>166.3</v>
      </c>
      <c r="G2187" s="8">
        <v>-3.2899999999999999E-2</v>
      </c>
      <c r="H2187">
        <v>-6068.65</v>
      </c>
      <c r="I2187" s="8">
        <v>-5.2499999999999998E-2</v>
      </c>
      <c r="J2187">
        <v>671.86850000000004</v>
      </c>
      <c r="K2187">
        <v>115527.79</v>
      </c>
      <c r="L2187">
        <v>13113442.1</v>
      </c>
      <c r="M2187">
        <v>39</v>
      </c>
      <c r="N2187">
        <v>-155.61000000000001</v>
      </c>
      <c r="O2187" s="8">
        <v>-0.21690000000000001</v>
      </c>
      <c r="P2187" s="8">
        <v>0.26779999999999998</v>
      </c>
      <c r="Q2187" t="s">
        <v>610</v>
      </c>
      <c r="S2187" s="2">
        <v>44055</v>
      </c>
      <c r="T2187" t="s">
        <v>995</v>
      </c>
      <c r="U2187">
        <v>171.95</v>
      </c>
      <c r="V2187">
        <v>166.3</v>
      </c>
      <c r="W2187">
        <f t="shared" si="387"/>
        <v>23494294.86272151</v>
      </c>
      <c r="X2187">
        <f t="shared" si="378"/>
        <v>58735.737156803778</v>
      </c>
      <c r="Y2187">
        <f t="shared" si="379"/>
        <v>350</v>
      </c>
      <c r="Z2187">
        <f t="shared" si="380"/>
        <v>-3161.3749999999995</v>
      </c>
      <c r="AA2187">
        <f t="shared" si="381"/>
        <v>23500073.787721511</v>
      </c>
      <c r="AB2187" s="9">
        <f>IFERROR(AA2187/MAX($A$3:AA2187)-1,"")</f>
        <v>-2.6644134429897104E-2</v>
      </c>
      <c r="AG2187" s="2">
        <f t="shared" si="388"/>
        <v>44707</v>
      </c>
      <c r="AH2187">
        <v>30461623.49756832</v>
      </c>
      <c r="AI2187" s="9">
        <f>AH2187/MAX($AH$2:AH2187)-1</f>
        <v>0</v>
      </c>
      <c r="AJ2187" s="29">
        <f t="shared" si="382"/>
        <v>1</v>
      </c>
      <c r="AK2187" s="29">
        <f t="shared" si="383"/>
        <v>1</v>
      </c>
      <c r="AL2187" s="30">
        <f t="shared" si="386"/>
        <v>2</v>
      </c>
      <c r="AM2187" s="30">
        <f t="shared" si="384"/>
        <v>2369</v>
      </c>
      <c r="AN2187" s="31">
        <f t="shared" ca="1" si="385"/>
        <v>0</v>
      </c>
      <c r="AV2187" t="s">
        <v>995</v>
      </c>
      <c r="AW2187" t="s">
        <v>31</v>
      </c>
      <c r="AX2187" s="7">
        <v>44055.524305555555</v>
      </c>
      <c r="AY2187">
        <v>171.95</v>
      </c>
      <c r="AZ2187" s="7">
        <v>44056.388888888891</v>
      </c>
      <c r="BA2187">
        <v>166.3</v>
      </c>
      <c r="BB2187" s="8">
        <v>-3.2899999999999999E-2</v>
      </c>
      <c r="BC2187">
        <v>-6068.65</v>
      </c>
      <c r="BD2187" s="8">
        <v>-5.2499999999999998E-2</v>
      </c>
      <c r="BE2187">
        <v>671.86850000000004</v>
      </c>
      <c r="BF2187">
        <v>115527.79</v>
      </c>
      <c r="BG2187">
        <v>13113442.1</v>
      </c>
      <c r="BH2187">
        <v>39</v>
      </c>
      <c r="BI2187">
        <v>-155.61000000000001</v>
      </c>
      <c r="BJ2187" s="8">
        <v>-0.21690000000000001</v>
      </c>
      <c r="BK2187" s="8">
        <v>0.26779999999999998</v>
      </c>
      <c r="BL2187" t="s">
        <v>610</v>
      </c>
    </row>
    <row r="2188" spans="1:64" x14ac:dyDescent="0.45">
      <c r="A2188" t="s">
        <v>998</v>
      </c>
      <c r="B2188" t="s">
        <v>31</v>
      </c>
      <c r="C2188" s="7">
        <v>44056.510416666664</v>
      </c>
      <c r="D2188">
        <v>83.75</v>
      </c>
      <c r="E2188" s="7">
        <v>44056.635416666664</v>
      </c>
      <c r="F2188">
        <v>3.25</v>
      </c>
      <c r="G2188" s="8">
        <v>-0.96120000000000005</v>
      </c>
      <c r="H2188">
        <v>-115986.57</v>
      </c>
      <c r="I2188" s="8">
        <v>-0.97160000000000002</v>
      </c>
      <c r="J2188">
        <v>1425.422</v>
      </c>
      <c r="K2188">
        <v>119379.07</v>
      </c>
      <c r="L2188">
        <v>13759827.74</v>
      </c>
      <c r="M2188">
        <v>37</v>
      </c>
      <c r="N2188">
        <v>-3134.77</v>
      </c>
      <c r="O2188" s="8">
        <v>-0.96120000000000005</v>
      </c>
      <c r="P2188" s="8">
        <v>0.14810000000000001</v>
      </c>
      <c r="Q2188" t="s">
        <v>610</v>
      </c>
      <c r="S2188" s="2">
        <v>44056</v>
      </c>
      <c r="T2188" t="s">
        <v>998</v>
      </c>
      <c r="U2188">
        <v>83.75</v>
      </c>
      <c r="V2188">
        <v>3.25</v>
      </c>
      <c r="W2188">
        <f t="shared" si="387"/>
        <v>23500073.787721511</v>
      </c>
      <c r="X2188">
        <f t="shared" si="378"/>
        <v>58750.184469303778</v>
      </c>
      <c r="Y2188">
        <f t="shared" si="379"/>
        <v>700</v>
      </c>
      <c r="Z2188">
        <f t="shared" si="380"/>
        <v>-56959</v>
      </c>
      <c r="AA2188">
        <f t="shared" si="381"/>
        <v>23443114.787721511</v>
      </c>
      <c r="AB2188" s="9">
        <f>IFERROR(AA2188/MAX($A$3:AA2188)-1,"")</f>
        <v>-2.9003334543386772E-2</v>
      </c>
      <c r="AG2188" s="2">
        <f t="shared" si="388"/>
        <v>44708</v>
      </c>
      <c r="AH2188">
        <v>30461623.49756832</v>
      </c>
      <c r="AI2188" s="9">
        <f>AH2188/MAX($AH$2:AH2188)-1</f>
        <v>0</v>
      </c>
      <c r="AJ2188" s="29">
        <f t="shared" si="382"/>
        <v>1</v>
      </c>
      <c r="AK2188" s="29">
        <f t="shared" si="383"/>
        <v>1</v>
      </c>
      <c r="AL2188" s="30">
        <f t="shared" si="386"/>
        <v>2</v>
      </c>
      <c r="AM2188" s="30">
        <f t="shared" si="384"/>
        <v>2369</v>
      </c>
      <c r="AN2188" s="31">
        <f t="shared" ca="1" si="385"/>
        <v>0</v>
      </c>
      <c r="AV2188" t="s">
        <v>998</v>
      </c>
      <c r="AW2188" t="s">
        <v>31</v>
      </c>
      <c r="AX2188" s="7">
        <v>44056.510416666664</v>
      </c>
      <c r="AY2188">
        <v>83.75</v>
      </c>
      <c r="AZ2188" s="7">
        <v>44056.635416666664</v>
      </c>
      <c r="BA2188">
        <v>3.25</v>
      </c>
      <c r="BB2188" s="8">
        <v>-0.96120000000000005</v>
      </c>
      <c r="BC2188">
        <v>-115986.57</v>
      </c>
      <c r="BD2188" s="8">
        <v>-0.97160000000000002</v>
      </c>
      <c r="BE2188">
        <v>1425.422</v>
      </c>
      <c r="BF2188">
        <v>119379.07</v>
      </c>
      <c r="BG2188">
        <v>13759827.74</v>
      </c>
      <c r="BH2188">
        <v>37</v>
      </c>
      <c r="BI2188">
        <v>-3134.77</v>
      </c>
      <c r="BJ2188" s="8">
        <v>-0.96120000000000005</v>
      </c>
      <c r="BK2188" s="8">
        <v>0.14810000000000001</v>
      </c>
      <c r="BL2188" t="s">
        <v>610</v>
      </c>
    </row>
    <row r="2189" spans="1:64" x14ac:dyDescent="0.45">
      <c r="A2189" t="s">
        <v>1201</v>
      </c>
      <c r="B2189" t="s">
        <v>31</v>
      </c>
      <c r="C2189" s="7">
        <v>44057.569444444445</v>
      </c>
      <c r="D2189">
        <v>288.60000000000002</v>
      </c>
      <c r="E2189" s="7">
        <v>44060.385416666664</v>
      </c>
      <c r="F2189">
        <v>415.35</v>
      </c>
      <c r="G2189" s="8">
        <v>0.43919999999999998</v>
      </c>
      <c r="H2189">
        <v>49277.56</v>
      </c>
      <c r="I2189" s="8">
        <v>0.4148</v>
      </c>
      <c r="J2189">
        <v>411.63940000000002</v>
      </c>
      <c r="K2189">
        <v>118799.13</v>
      </c>
      <c r="L2189">
        <v>13809105.300000001</v>
      </c>
      <c r="M2189">
        <v>25</v>
      </c>
      <c r="N2189">
        <v>1971.1</v>
      </c>
      <c r="O2189" s="8">
        <v>-8.1600000000000006E-2</v>
      </c>
      <c r="P2189" s="8">
        <v>1.5295000000000001</v>
      </c>
      <c r="Q2189" t="s">
        <v>610</v>
      </c>
      <c r="S2189" s="2">
        <v>44057</v>
      </c>
      <c r="T2189" t="s">
        <v>1201</v>
      </c>
      <c r="U2189">
        <v>288.60000000000002</v>
      </c>
      <c r="V2189">
        <v>415.35</v>
      </c>
      <c r="W2189">
        <f t="shared" si="387"/>
        <v>23443114.787721511</v>
      </c>
      <c r="X2189">
        <f t="shared" si="378"/>
        <v>58607.786969303779</v>
      </c>
      <c r="Y2189">
        <f t="shared" si="379"/>
        <v>200</v>
      </c>
      <c r="Z2189">
        <f t="shared" si="380"/>
        <v>23942.099999999995</v>
      </c>
      <c r="AA2189" t="str">
        <f t="shared" si="381"/>
        <v/>
      </c>
      <c r="AB2189" s="9" t="str">
        <f>IFERROR(AA2189/MAX($A$3:AA2189)-1,"")</f>
        <v/>
      </c>
      <c r="AG2189" s="2">
        <f t="shared" si="388"/>
        <v>44709</v>
      </c>
      <c r="AH2189">
        <v>30461623.49756832</v>
      </c>
      <c r="AI2189" s="9">
        <f>AH2189/MAX($AH$2:AH2189)-1</f>
        <v>0</v>
      </c>
      <c r="AJ2189" s="29">
        <f t="shared" si="382"/>
        <v>1</v>
      </c>
      <c r="AK2189" s="29">
        <f t="shared" si="383"/>
        <v>1</v>
      </c>
      <c r="AL2189" s="30">
        <f t="shared" si="386"/>
        <v>2</v>
      </c>
      <c r="AM2189" s="30">
        <f t="shared" si="384"/>
        <v>2369</v>
      </c>
      <c r="AN2189" s="31">
        <f t="shared" ca="1" si="385"/>
        <v>0</v>
      </c>
      <c r="AV2189" t="s">
        <v>1201</v>
      </c>
      <c r="AW2189" t="s">
        <v>31</v>
      </c>
      <c r="AX2189" s="7">
        <v>44057.569444444445</v>
      </c>
      <c r="AY2189">
        <v>288.60000000000002</v>
      </c>
      <c r="AZ2189" s="7">
        <v>44060.385416666664</v>
      </c>
      <c r="BA2189">
        <v>415.35</v>
      </c>
      <c r="BB2189" s="8">
        <v>0.43919999999999998</v>
      </c>
      <c r="BC2189">
        <v>49277.56</v>
      </c>
      <c r="BD2189" s="8">
        <v>0.4148</v>
      </c>
      <c r="BE2189">
        <v>411.63940000000002</v>
      </c>
      <c r="BF2189">
        <v>118799.13</v>
      </c>
      <c r="BG2189">
        <v>13809105.300000001</v>
      </c>
      <c r="BH2189">
        <v>25</v>
      </c>
      <c r="BI2189">
        <v>1971.1</v>
      </c>
      <c r="BJ2189" s="8">
        <v>-8.1600000000000006E-2</v>
      </c>
      <c r="BK2189" s="8">
        <v>1.5295000000000001</v>
      </c>
      <c r="BL2189" t="s">
        <v>610</v>
      </c>
    </row>
    <row r="2190" spans="1:64" x14ac:dyDescent="0.45">
      <c r="A2190" t="s">
        <v>1210</v>
      </c>
      <c r="B2190" t="s">
        <v>31</v>
      </c>
      <c r="C2190" s="7">
        <v>44057.572916666664</v>
      </c>
      <c r="D2190">
        <v>350</v>
      </c>
      <c r="E2190" s="7">
        <v>44060.388888888891</v>
      </c>
      <c r="F2190">
        <v>364.3</v>
      </c>
      <c r="G2190" s="8">
        <v>4.0899999999999999E-2</v>
      </c>
      <c r="H2190">
        <v>2363.1799999999998</v>
      </c>
      <c r="I2190" s="8">
        <v>2.0400000000000001E-2</v>
      </c>
      <c r="J2190">
        <v>330.19200000000001</v>
      </c>
      <c r="K2190">
        <v>115567.2</v>
      </c>
      <c r="L2190">
        <v>13115805.289999999</v>
      </c>
      <c r="M2190">
        <v>25</v>
      </c>
      <c r="N2190">
        <v>94.53</v>
      </c>
      <c r="O2190" s="8">
        <v>-0.30769999999999997</v>
      </c>
      <c r="P2190" s="8">
        <v>0.88859999999999995</v>
      </c>
      <c r="Q2190" t="s">
        <v>610</v>
      </c>
      <c r="S2190" s="2">
        <v>44057</v>
      </c>
      <c r="T2190" t="s">
        <v>1210</v>
      </c>
      <c r="U2190">
        <v>350</v>
      </c>
      <c r="V2190">
        <v>364.3</v>
      </c>
      <c r="W2190">
        <f t="shared" si="387"/>
        <v>23443114.787721511</v>
      </c>
      <c r="X2190">
        <f t="shared" si="378"/>
        <v>58607.786969303779</v>
      </c>
      <c r="Y2190">
        <f t="shared" si="379"/>
        <v>175</v>
      </c>
      <c r="Z2190">
        <f t="shared" si="380"/>
        <v>1252.474999999997</v>
      </c>
      <c r="AA2190" t="str">
        <f t="shared" si="381"/>
        <v/>
      </c>
      <c r="AB2190" s="9" t="str">
        <f>IFERROR(AA2190/MAX($A$3:AA2190)-1,"")</f>
        <v/>
      </c>
      <c r="AG2190" s="2">
        <f t="shared" si="388"/>
        <v>44710</v>
      </c>
      <c r="AH2190">
        <v>30461623.49756832</v>
      </c>
      <c r="AI2190" s="9">
        <f>AH2190/MAX($AH$2:AH2190)-1</f>
        <v>0</v>
      </c>
      <c r="AJ2190" s="29">
        <f t="shared" si="382"/>
        <v>1</v>
      </c>
      <c r="AK2190" s="29">
        <f t="shared" si="383"/>
        <v>1</v>
      </c>
      <c r="AL2190" s="30">
        <f t="shared" si="386"/>
        <v>2</v>
      </c>
      <c r="AM2190" s="30">
        <f t="shared" si="384"/>
        <v>2369</v>
      </c>
      <c r="AN2190" s="31">
        <f t="shared" ca="1" si="385"/>
        <v>0</v>
      </c>
      <c r="AV2190" t="s">
        <v>1210</v>
      </c>
      <c r="AW2190" t="s">
        <v>31</v>
      </c>
      <c r="AX2190" s="7">
        <v>44057.572916666664</v>
      </c>
      <c r="AY2190">
        <v>350</v>
      </c>
      <c r="AZ2190" s="7">
        <v>44060.388888888891</v>
      </c>
      <c r="BA2190">
        <v>364.3</v>
      </c>
      <c r="BB2190" s="8">
        <v>4.0899999999999999E-2</v>
      </c>
      <c r="BC2190">
        <v>2363.1799999999998</v>
      </c>
      <c r="BD2190" s="8">
        <v>2.0400000000000001E-2</v>
      </c>
      <c r="BE2190">
        <v>330.19200000000001</v>
      </c>
      <c r="BF2190">
        <v>115567.2</v>
      </c>
      <c r="BG2190">
        <v>13115805.289999999</v>
      </c>
      <c r="BH2190">
        <v>25</v>
      </c>
      <c r="BI2190">
        <v>94.53</v>
      </c>
      <c r="BJ2190" s="8">
        <v>-0.30769999999999997</v>
      </c>
      <c r="BK2190" s="8">
        <v>0.88859999999999995</v>
      </c>
      <c r="BL2190" t="s">
        <v>610</v>
      </c>
    </row>
    <row r="2191" spans="1:64" x14ac:dyDescent="0.45">
      <c r="A2191" t="s">
        <v>1210</v>
      </c>
      <c r="B2191" t="s">
        <v>31</v>
      </c>
      <c r="C2191" s="7">
        <v>44057.572916666664</v>
      </c>
      <c r="D2191">
        <v>350</v>
      </c>
      <c r="E2191" s="7">
        <v>44060.385416666664</v>
      </c>
      <c r="F2191">
        <v>357.7</v>
      </c>
      <c r="G2191" s="8">
        <v>2.1999999999999999E-2</v>
      </c>
      <c r="H2191">
        <v>211.44</v>
      </c>
      <c r="I2191" s="8">
        <v>1.8E-3</v>
      </c>
      <c r="J2191">
        <v>339.3922</v>
      </c>
      <c r="K2191">
        <v>118787.27</v>
      </c>
      <c r="L2191">
        <v>13809316.74</v>
      </c>
      <c r="M2191">
        <v>24</v>
      </c>
      <c r="N2191">
        <v>8.81</v>
      </c>
      <c r="O2191" s="8">
        <v>-0.30769999999999997</v>
      </c>
      <c r="P2191" s="8">
        <v>0.88859999999999995</v>
      </c>
      <c r="Q2191" t="s">
        <v>610</v>
      </c>
      <c r="S2191" s="2">
        <v>44057</v>
      </c>
      <c r="T2191" t="s">
        <v>1210</v>
      </c>
      <c r="U2191">
        <v>350</v>
      </c>
      <c r="V2191">
        <v>357.7</v>
      </c>
      <c r="W2191">
        <f t="shared" si="387"/>
        <v>23443114.787721511</v>
      </c>
      <c r="X2191">
        <f t="shared" si="378"/>
        <v>58607.786969303779</v>
      </c>
      <c r="Y2191">
        <f t="shared" si="379"/>
        <v>175</v>
      </c>
      <c r="Z2191">
        <f t="shared" si="380"/>
        <v>109.02499999999833</v>
      </c>
      <c r="AA2191" t="str">
        <f t="shared" si="381"/>
        <v/>
      </c>
      <c r="AB2191" s="9" t="str">
        <f>IFERROR(AA2191/MAX($A$3:AA2191)-1,"")</f>
        <v/>
      </c>
      <c r="AG2191" s="2">
        <f t="shared" si="388"/>
        <v>44711</v>
      </c>
      <c r="AH2191">
        <v>30461623.49756832</v>
      </c>
      <c r="AI2191" s="9">
        <f>AH2191/MAX($AH$2:AH2191)-1</f>
        <v>0</v>
      </c>
      <c r="AJ2191" s="29">
        <f t="shared" si="382"/>
        <v>1</v>
      </c>
      <c r="AK2191" s="29">
        <f t="shared" si="383"/>
        <v>1</v>
      </c>
      <c r="AL2191" s="30">
        <f t="shared" si="386"/>
        <v>2</v>
      </c>
      <c r="AM2191" s="30">
        <f t="shared" si="384"/>
        <v>2369</v>
      </c>
      <c r="AN2191" s="31">
        <f t="shared" ca="1" si="385"/>
        <v>0</v>
      </c>
      <c r="AV2191" t="s">
        <v>1210</v>
      </c>
      <c r="AW2191" t="s">
        <v>31</v>
      </c>
      <c r="AX2191" s="7">
        <v>44057.572916666664</v>
      </c>
      <c r="AY2191">
        <v>350</v>
      </c>
      <c r="AZ2191" s="7">
        <v>44060.385416666664</v>
      </c>
      <c r="BA2191">
        <v>357.7</v>
      </c>
      <c r="BB2191" s="8">
        <v>2.1999999999999999E-2</v>
      </c>
      <c r="BC2191">
        <v>211.44</v>
      </c>
      <c r="BD2191" s="8">
        <v>1.8E-3</v>
      </c>
      <c r="BE2191">
        <v>339.3922</v>
      </c>
      <c r="BF2191">
        <v>118787.27</v>
      </c>
      <c r="BG2191">
        <v>13809316.74</v>
      </c>
      <c r="BH2191">
        <v>24</v>
      </c>
      <c r="BI2191">
        <v>8.81</v>
      </c>
      <c r="BJ2191" s="8">
        <v>-0.30769999999999997</v>
      </c>
      <c r="BK2191" s="8">
        <v>0.88859999999999995</v>
      </c>
      <c r="BL2191" t="s">
        <v>610</v>
      </c>
    </row>
    <row r="2192" spans="1:64" x14ac:dyDescent="0.45">
      <c r="A2192" t="s">
        <v>1211</v>
      </c>
      <c r="B2192" t="s">
        <v>31</v>
      </c>
      <c r="C2192" s="7">
        <v>44057.576388888891</v>
      </c>
      <c r="D2192">
        <v>340</v>
      </c>
      <c r="E2192" s="7">
        <v>44060.388888888891</v>
      </c>
      <c r="F2192">
        <v>307.64999999999998</v>
      </c>
      <c r="G2192" s="8">
        <v>-9.5100000000000004E-2</v>
      </c>
      <c r="H2192">
        <v>-13195.95</v>
      </c>
      <c r="I2192" s="8">
        <v>-0.1142</v>
      </c>
      <c r="J2192">
        <v>339.86959999999999</v>
      </c>
      <c r="K2192">
        <v>115555.66</v>
      </c>
      <c r="L2192">
        <v>13102609.34</v>
      </c>
      <c r="M2192">
        <v>24</v>
      </c>
      <c r="N2192">
        <v>-549.83000000000004</v>
      </c>
      <c r="O2192" s="8">
        <v>-0.29260000000000003</v>
      </c>
      <c r="P2192" s="8">
        <v>0.74990000000000001</v>
      </c>
      <c r="Q2192" t="s">
        <v>610</v>
      </c>
      <c r="S2192" s="2">
        <v>44057</v>
      </c>
      <c r="T2192" t="s">
        <v>1211</v>
      </c>
      <c r="U2192">
        <v>340</v>
      </c>
      <c r="V2192">
        <v>307.64999999999998</v>
      </c>
      <c r="W2192">
        <f t="shared" si="387"/>
        <v>23443114.787721511</v>
      </c>
      <c r="X2192">
        <f t="shared" si="378"/>
        <v>58607.786969303779</v>
      </c>
      <c r="Y2192">
        <f t="shared" si="379"/>
        <v>175</v>
      </c>
      <c r="Z2192">
        <f t="shared" si="380"/>
        <v>-6794.6375000000016</v>
      </c>
      <c r="AA2192">
        <f t="shared" si="381"/>
        <v>23461623.750221509</v>
      </c>
      <c r="AB2192" s="9">
        <f>IFERROR(AA2192/MAX($A$3:AA2192)-1,"")</f>
        <v>-2.8236706856268445E-2</v>
      </c>
      <c r="AG2192" s="2">
        <f t="shared" si="388"/>
        <v>44712</v>
      </c>
      <c r="AH2192">
        <v>30414081.49756832</v>
      </c>
      <c r="AI2192" s="9">
        <f>AH2192/MAX($AH$2:AH2192)-1</f>
        <v>-1.5607178653427312E-3</v>
      </c>
      <c r="AJ2192" s="29">
        <f t="shared" si="382"/>
        <v>1</v>
      </c>
      <c r="AK2192" s="29">
        <f t="shared" si="383"/>
        <v>1</v>
      </c>
      <c r="AL2192" s="30">
        <f t="shared" si="386"/>
        <v>2</v>
      </c>
      <c r="AM2192" s="30">
        <f t="shared" si="384"/>
        <v>2369</v>
      </c>
      <c r="AN2192" s="31">
        <f t="shared" ca="1" si="385"/>
        <v>-1.5607178653427312E-3</v>
      </c>
      <c r="AV2192" t="s">
        <v>1211</v>
      </c>
      <c r="AW2192" t="s">
        <v>31</v>
      </c>
      <c r="AX2192" s="7">
        <v>44057.576388888891</v>
      </c>
      <c r="AY2192">
        <v>340</v>
      </c>
      <c r="AZ2192" s="7">
        <v>44060.388888888891</v>
      </c>
      <c r="BA2192">
        <v>307.64999999999998</v>
      </c>
      <c r="BB2192" s="8">
        <v>-9.5100000000000004E-2</v>
      </c>
      <c r="BC2192">
        <v>-13195.95</v>
      </c>
      <c r="BD2192" s="8">
        <v>-0.1142</v>
      </c>
      <c r="BE2192">
        <v>339.86959999999999</v>
      </c>
      <c r="BF2192">
        <v>115555.66</v>
      </c>
      <c r="BG2192">
        <v>13102609.34</v>
      </c>
      <c r="BH2192">
        <v>24</v>
      </c>
      <c r="BI2192">
        <v>-549.83000000000004</v>
      </c>
      <c r="BJ2192" s="8">
        <v>-0.29260000000000003</v>
      </c>
      <c r="BK2192" s="8">
        <v>0.74990000000000001</v>
      </c>
      <c r="BL2192" t="s">
        <v>610</v>
      </c>
    </row>
    <row r="2193" spans="1:64" x14ac:dyDescent="0.45">
      <c r="A2193" t="s">
        <v>989</v>
      </c>
      <c r="B2193" t="s">
        <v>31</v>
      </c>
      <c r="C2193" s="7">
        <v>44060.399305555555</v>
      </c>
      <c r="D2193">
        <v>352</v>
      </c>
      <c r="E2193" s="7">
        <v>44061.385416666664</v>
      </c>
      <c r="F2193">
        <v>181.8</v>
      </c>
      <c r="G2193" s="8">
        <v>-0.48349999999999999</v>
      </c>
      <c r="H2193">
        <v>-59367.040000000001</v>
      </c>
      <c r="I2193" s="8">
        <v>-0.49869999999999998</v>
      </c>
      <c r="J2193">
        <v>338.20049999999998</v>
      </c>
      <c r="K2193">
        <v>119046.59</v>
      </c>
      <c r="L2193">
        <v>13749949.699999999</v>
      </c>
      <c r="M2193">
        <v>74</v>
      </c>
      <c r="N2193">
        <v>-802.26</v>
      </c>
      <c r="O2193" s="8">
        <v>-0.48349999999999999</v>
      </c>
      <c r="P2193" s="8">
        <v>0.2009</v>
      </c>
      <c r="Q2193" t="s">
        <v>610</v>
      </c>
      <c r="S2193" s="2">
        <v>44060</v>
      </c>
      <c r="T2193" t="s">
        <v>989</v>
      </c>
      <c r="U2193">
        <v>352</v>
      </c>
      <c r="V2193">
        <v>181.8</v>
      </c>
      <c r="W2193">
        <f t="shared" si="387"/>
        <v>23461623.750221509</v>
      </c>
      <c r="X2193">
        <f t="shared" si="378"/>
        <v>58654.059375553777</v>
      </c>
      <c r="Y2193">
        <f t="shared" si="379"/>
        <v>175</v>
      </c>
      <c r="Z2193">
        <f t="shared" si="380"/>
        <v>-30719.149999999998</v>
      </c>
      <c r="AA2193" t="str">
        <f t="shared" si="381"/>
        <v/>
      </c>
      <c r="AB2193" s="9" t="str">
        <f>IFERROR(AA2193/MAX($A$3:AA2193)-1,"")</f>
        <v/>
      </c>
      <c r="AG2193" s="2">
        <f t="shared" si="388"/>
        <v>44713</v>
      </c>
      <c r="AH2193">
        <v>30351339.972568322</v>
      </c>
      <c r="AI2193" s="9">
        <f>AH2193/MAX($AH$2:AH2193)-1</f>
        <v>-3.6204086433148097E-3</v>
      </c>
      <c r="AJ2193" s="29">
        <f t="shared" si="382"/>
        <v>1</v>
      </c>
      <c r="AK2193" s="29">
        <f t="shared" si="383"/>
        <v>1</v>
      </c>
      <c r="AL2193" s="30">
        <f t="shared" si="386"/>
        <v>2</v>
      </c>
      <c r="AM2193" s="30">
        <f t="shared" si="384"/>
        <v>2369</v>
      </c>
      <c r="AN2193" s="31">
        <f t="shared" ca="1" si="385"/>
        <v>-3.6204086433148097E-3</v>
      </c>
      <c r="AV2193" t="s">
        <v>989</v>
      </c>
      <c r="AW2193" t="s">
        <v>31</v>
      </c>
      <c r="AX2193" s="7">
        <v>44060.399305555555</v>
      </c>
      <c r="AY2193">
        <v>352</v>
      </c>
      <c r="AZ2193" s="7">
        <v>44061.385416666664</v>
      </c>
      <c r="BA2193">
        <v>181.8</v>
      </c>
      <c r="BB2193" s="8">
        <v>-0.48349999999999999</v>
      </c>
      <c r="BC2193">
        <v>-59367.040000000001</v>
      </c>
      <c r="BD2193" s="8">
        <v>-0.49869999999999998</v>
      </c>
      <c r="BE2193">
        <v>338.20049999999998</v>
      </c>
      <c r="BF2193">
        <v>119046.59</v>
      </c>
      <c r="BG2193">
        <v>13749949.699999999</v>
      </c>
      <c r="BH2193">
        <v>74</v>
      </c>
      <c r="BI2193">
        <v>-802.26</v>
      </c>
      <c r="BJ2193" s="8">
        <v>-0.48349999999999999</v>
      </c>
      <c r="BK2193" s="8">
        <v>0.2009</v>
      </c>
      <c r="BL2193" t="s">
        <v>610</v>
      </c>
    </row>
    <row r="2194" spans="1:64" x14ac:dyDescent="0.45">
      <c r="A2194" t="s">
        <v>993</v>
      </c>
      <c r="B2194" t="s">
        <v>31</v>
      </c>
      <c r="C2194" s="7">
        <v>44060.590277777781</v>
      </c>
      <c r="D2194">
        <v>310.85000000000002</v>
      </c>
      <c r="E2194" s="7">
        <v>44061.388888888891</v>
      </c>
      <c r="F2194">
        <v>136.5</v>
      </c>
      <c r="G2194" s="8">
        <v>-0.56089999999999995</v>
      </c>
      <c r="H2194">
        <v>-66451.5</v>
      </c>
      <c r="I2194" s="8">
        <v>-0.57530000000000003</v>
      </c>
      <c r="J2194">
        <v>371.60379999999998</v>
      </c>
      <c r="K2194">
        <v>115513.05</v>
      </c>
      <c r="L2194">
        <v>13036157.84</v>
      </c>
      <c r="M2194">
        <v>20</v>
      </c>
      <c r="N2194">
        <v>-3322.57</v>
      </c>
      <c r="O2194" s="8">
        <v>-0.57950000000000002</v>
      </c>
      <c r="P2194" s="8">
        <v>0.1517</v>
      </c>
      <c r="Q2194" t="s">
        <v>610</v>
      </c>
      <c r="S2194" s="2">
        <v>44060</v>
      </c>
      <c r="T2194" t="s">
        <v>993</v>
      </c>
      <c r="U2194">
        <v>310.85000000000002</v>
      </c>
      <c r="V2194">
        <v>136.5</v>
      </c>
      <c r="W2194">
        <f t="shared" si="387"/>
        <v>23461623.750221509</v>
      </c>
      <c r="X2194">
        <f t="shared" si="378"/>
        <v>58654.059375553777</v>
      </c>
      <c r="Y2194">
        <f t="shared" si="379"/>
        <v>200</v>
      </c>
      <c r="Z2194">
        <f t="shared" si="380"/>
        <v>-35764.700000000004</v>
      </c>
      <c r="AA2194" t="str">
        <f t="shared" si="381"/>
        <v/>
      </c>
      <c r="AB2194" s="9" t="str">
        <f>IFERROR(AA2194/MAX($A$3:AA2194)-1,"")</f>
        <v/>
      </c>
      <c r="AG2194" s="2">
        <f t="shared" si="388"/>
        <v>44714</v>
      </c>
      <c r="AH2194">
        <v>30351339.972568322</v>
      </c>
      <c r="AI2194" s="9">
        <f>AH2194/MAX($AH$2:AH2194)-1</f>
        <v>-3.6204086433148097E-3</v>
      </c>
      <c r="AJ2194" s="29">
        <f t="shared" si="382"/>
        <v>1</v>
      </c>
      <c r="AK2194" s="29">
        <f t="shared" si="383"/>
        <v>1</v>
      </c>
      <c r="AL2194" s="30">
        <f t="shared" si="386"/>
        <v>2</v>
      </c>
      <c r="AM2194" s="30">
        <f t="shared" si="384"/>
        <v>2369</v>
      </c>
      <c r="AN2194" s="31">
        <f t="shared" ca="1" si="385"/>
        <v>-3.6204086433148097E-3</v>
      </c>
      <c r="AV2194" t="s">
        <v>993</v>
      </c>
      <c r="AW2194" t="s">
        <v>31</v>
      </c>
      <c r="AX2194" s="7">
        <v>44060.590277777781</v>
      </c>
      <c r="AY2194">
        <v>310.85000000000002</v>
      </c>
      <c r="AZ2194" s="7">
        <v>44061.388888888891</v>
      </c>
      <c r="BA2194">
        <v>136.5</v>
      </c>
      <c r="BB2194" s="8">
        <v>-0.56089999999999995</v>
      </c>
      <c r="BC2194">
        <v>-66451.5</v>
      </c>
      <c r="BD2194" s="8">
        <v>-0.57530000000000003</v>
      </c>
      <c r="BE2194">
        <v>371.60379999999998</v>
      </c>
      <c r="BF2194">
        <v>115513.05</v>
      </c>
      <c r="BG2194">
        <v>13036157.84</v>
      </c>
      <c r="BH2194">
        <v>20</v>
      </c>
      <c r="BI2194">
        <v>-3322.57</v>
      </c>
      <c r="BJ2194" s="8">
        <v>-0.57950000000000002</v>
      </c>
      <c r="BK2194" s="8">
        <v>0.1517</v>
      </c>
      <c r="BL2194" t="s">
        <v>610</v>
      </c>
    </row>
    <row r="2195" spans="1:64" x14ac:dyDescent="0.45">
      <c r="A2195" t="s">
        <v>993</v>
      </c>
      <c r="B2195" t="s">
        <v>31</v>
      </c>
      <c r="C2195" s="7">
        <v>44060.590277777781</v>
      </c>
      <c r="D2195">
        <v>310.85000000000002</v>
      </c>
      <c r="E2195" s="7">
        <v>44061.385416666664</v>
      </c>
      <c r="F2195">
        <v>144.4</v>
      </c>
      <c r="G2195" s="8">
        <v>-0.53549999999999998</v>
      </c>
      <c r="H2195">
        <v>-65426.53</v>
      </c>
      <c r="I2195" s="8">
        <v>-0.55010000000000003</v>
      </c>
      <c r="J2195">
        <v>382.60570000000001</v>
      </c>
      <c r="K2195">
        <v>118932.98</v>
      </c>
      <c r="L2195">
        <v>13684523.17</v>
      </c>
      <c r="M2195">
        <v>19</v>
      </c>
      <c r="N2195">
        <v>-3443.5</v>
      </c>
      <c r="O2195" s="8">
        <v>-0.53549999999999998</v>
      </c>
      <c r="P2195" s="8">
        <v>0.1517</v>
      </c>
      <c r="Q2195" t="s">
        <v>610</v>
      </c>
      <c r="S2195" s="2">
        <v>44060</v>
      </c>
      <c r="T2195" t="s">
        <v>993</v>
      </c>
      <c r="U2195">
        <v>310.85000000000002</v>
      </c>
      <c r="V2195">
        <v>144.4</v>
      </c>
      <c r="W2195">
        <f t="shared" si="387"/>
        <v>23461623.750221509</v>
      </c>
      <c r="X2195">
        <f t="shared" si="378"/>
        <v>58654.059375553777</v>
      </c>
      <c r="Y2195">
        <f t="shared" si="379"/>
        <v>200</v>
      </c>
      <c r="Z2195">
        <f t="shared" si="380"/>
        <v>-34200.5</v>
      </c>
      <c r="AA2195">
        <f t="shared" si="381"/>
        <v>23360939.400221508</v>
      </c>
      <c r="AB2195" s="9">
        <f>IFERROR(AA2195/MAX($A$3:AA2195)-1,"")</f>
        <v>-3.2406978980895507E-2</v>
      </c>
      <c r="AG2195" s="2">
        <f t="shared" si="388"/>
        <v>44715</v>
      </c>
      <c r="AH2195">
        <v>30387756.947568323</v>
      </c>
      <c r="AI2195" s="9">
        <f>AH2195/MAX($AH$2:AH2195)-1</f>
        <v>-2.4249052256158921E-3</v>
      </c>
      <c r="AJ2195" s="29">
        <f t="shared" si="382"/>
        <v>1</v>
      </c>
      <c r="AK2195" s="29">
        <f t="shared" si="383"/>
        <v>1</v>
      </c>
      <c r="AL2195" s="30">
        <f t="shared" si="386"/>
        <v>2</v>
      </c>
      <c r="AM2195" s="30">
        <f t="shared" si="384"/>
        <v>2369</v>
      </c>
      <c r="AN2195" s="31">
        <f t="shared" ca="1" si="385"/>
        <v>-2.4249052256158921E-3</v>
      </c>
      <c r="AV2195" t="s">
        <v>993</v>
      </c>
      <c r="AW2195" t="s">
        <v>31</v>
      </c>
      <c r="AX2195" s="7">
        <v>44060.590277777781</v>
      </c>
      <c r="AY2195">
        <v>310.85000000000002</v>
      </c>
      <c r="AZ2195" s="7">
        <v>44061.385416666664</v>
      </c>
      <c r="BA2195">
        <v>144.4</v>
      </c>
      <c r="BB2195" s="8">
        <v>-0.53549999999999998</v>
      </c>
      <c r="BC2195">
        <v>-65426.53</v>
      </c>
      <c r="BD2195" s="8">
        <v>-0.55010000000000003</v>
      </c>
      <c r="BE2195">
        <v>382.60570000000001</v>
      </c>
      <c r="BF2195">
        <v>118932.98</v>
      </c>
      <c r="BG2195">
        <v>13684523.17</v>
      </c>
      <c r="BH2195">
        <v>19</v>
      </c>
      <c r="BI2195">
        <v>-3443.5</v>
      </c>
      <c r="BJ2195" s="8">
        <v>-0.53549999999999998</v>
      </c>
      <c r="BK2195" s="8">
        <v>0.1517</v>
      </c>
      <c r="BL2195" t="s">
        <v>610</v>
      </c>
    </row>
    <row r="2196" spans="1:64" x14ac:dyDescent="0.45">
      <c r="A2196" t="s">
        <v>1265</v>
      </c>
      <c r="B2196" t="s">
        <v>31</v>
      </c>
      <c r="C2196" s="7">
        <v>44061.583333333336</v>
      </c>
      <c r="D2196">
        <v>219.8</v>
      </c>
      <c r="E2196" s="7">
        <v>44062.388888888891</v>
      </c>
      <c r="F2196">
        <v>336.6</v>
      </c>
      <c r="G2196" s="8">
        <v>0.53139999999999998</v>
      </c>
      <c r="H2196">
        <v>58290.5</v>
      </c>
      <c r="I2196" s="8">
        <v>0.50609999999999999</v>
      </c>
      <c r="J2196">
        <v>524.02549999999997</v>
      </c>
      <c r="K2196">
        <v>115180.8</v>
      </c>
      <c r="L2196">
        <v>13094448.34</v>
      </c>
      <c r="M2196">
        <v>22</v>
      </c>
      <c r="N2196">
        <v>2649.57</v>
      </c>
      <c r="O2196" s="8">
        <v>-0.28749999999999998</v>
      </c>
      <c r="P2196" s="8">
        <v>0.56940000000000002</v>
      </c>
      <c r="Q2196" t="s">
        <v>610</v>
      </c>
      <c r="S2196" s="2">
        <v>44061</v>
      </c>
      <c r="T2196" t="s">
        <v>1265</v>
      </c>
      <c r="U2196">
        <v>219.8</v>
      </c>
      <c r="V2196">
        <v>336.6</v>
      </c>
      <c r="W2196">
        <f t="shared" si="387"/>
        <v>23360939.400221508</v>
      </c>
      <c r="X2196">
        <f t="shared" si="378"/>
        <v>58402.348500553773</v>
      </c>
      <c r="Y2196">
        <f t="shared" si="379"/>
        <v>275</v>
      </c>
      <c r="Z2196">
        <f t="shared" si="380"/>
        <v>30589.900000000005</v>
      </c>
      <c r="AA2196" t="str">
        <f t="shared" si="381"/>
        <v/>
      </c>
      <c r="AB2196" s="9" t="str">
        <f>IFERROR(AA2196/MAX($A$3:AA2196)-1,"")</f>
        <v/>
      </c>
      <c r="AG2196" s="2">
        <f t="shared" si="388"/>
        <v>44716</v>
      </c>
      <c r="AH2196">
        <v>30387756.947568323</v>
      </c>
      <c r="AI2196" s="9">
        <f>AH2196/MAX($AH$2:AH2196)-1</f>
        <v>-2.4249052256158921E-3</v>
      </c>
      <c r="AJ2196" s="29">
        <f t="shared" si="382"/>
        <v>1</v>
      </c>
      <c r="AK2196" s="29">
        <f t="shared" si="383"/>
        <v>1</v>
      </c>
      <c r="AL2196" s="30">
        <f t="shared" si="386"/>
        <v>2</v>
      </c>
      <c r="AM2196" s="30">
        <f t="shared" si="384"/>
        <v>2369</v>
      </c>
      <c r="AN2196" s="31">
        <f t="shared" ca="1" si="385"/>
        <v>-2.4249052256158921E-3</v>
      </c>
      <c r="AV2196" t="s">
        <v>1265</v>
      </c>
      <c r="AW2196" t="s">
        <v>31</v>
      </c>
      <c r="AX2196" s="7">
        <v>44061.583333333336</v>
      </c>
      <c r="AY2196">
        <v>219.8</v>
      </c>
      <c r="AZ2196" s="7">
        <v>44062.388888888891</v>
      </c>
      <c r="BA2196">
        <v>336.6</v>
      </c>
      <c r="BB2196" s="8">
        <v>0.53139999999999998</v>
      </c>
      <c r="BC2196">
        <v>58290.5</v>
      </c>
      <c r="BD2196" s="8">
        <v>0.50609999999999999</v>
      </c>
      <c r="BE2196">
        <v>524.02549999999997</v>
      </c>
      <c r="BF2196">
        <v>115180.8</v>
      </c>
      <c r="BG2196">
        <v>13094448.34</v>
      </c>
      <c r="BH2196">
        <v>22</v>
      </c>
      <c r="BI2196">
        <v>2649.57</v>
      </c>
      <c r="BJ2196" s="8">
        <v>-0.28749999999999998</v>
      </c>
      <c r="BK2196" s="8">
        <v>0.56940000000000002</v>
      </c>
      <c r="BL2196" t="s">
        <v>610</v>
      </c>
    </row>
    <row r="2197" spans="1:64" x14ac:dyDescent="0.45">
      <c r="A2197" t="s">
        <v>1265</v>
      </c>
      <c r="B2197" t="s">
        <v>31</v>
      </c>
      <c r="C2197" s="7">
        <v>44061.583333333336</v>
      </c>
      <c r="D2197">
        <v>219.8</v>
      </c>
      <c r="E2197" s="7">
        <v>44062.385416666664</v>
      </c>
      <c r="F2197">
        <v>321.14999999999998</v>
      </c>
      <c r="G2197" s="8">
        <v>0.46110000000000001</v>
      </c>
      <c r="H2197">
        <v>51690.29</v>
      </c>
      <c r="I2197" s="8">
        <v>0.4365</v>
      </c>
      <c r="J2197">
        <v>538.77440000000001</v>
      </c>
      <c r="K2197">
        <v>118422.62</v>
      </c>
      <c r="L2197">
        <v>13736213.449999999</v>
      </c>
      <c r="M2197">
        <v>21</v>
      </c>
      <c r="N2197">
        <v>2461.44</v>
      </c>
      <c r="O2197" s="8">
        <v>-0.28749999999999998</v>
      </c>
      <c r="P2197" s="8">
        <v>0.56940000000000002</v>
      </c>
      <c r="Q2197" t="s">
        <v>610</v>
      </c>
      <c r="S2197" s="2">
        <v>44061</v>
      </c>
      <c r="T2197" t="s">
        <v>1265</v>
      </c>
      <c r="U2197">
        <v>219.8</v>
      </c>
      <c r="V2197">
        <v>321.14999999999998</v>
      </c>
      <c r="W2197">
        <f t="shared" si="387"/>
        <v>23360939.400221508</v>
      </c>
      <c r="X2197">
        <f t="shared" si="378"/>
        <v>58402.348500553773</v>
      </c>
      <c r="Y2197">
        <f t="shared" si="379"/>
        <v>275</v>
      </c>
      <c r="Z2197">
        <f t="shared" si="380"/>
        <v>26383.63749999999</v>
      </c>
      <c r="AA2197" t="str">
        <f t="shared" si="381"/>
        <v/>
      </c>
      <c r="AB2197" s="9" t="str">
        <f>IFERROR(AA2197/MAX($A$3:AA2197)-1,"")</f>
        <v/>
      </c>
      <c r="AG2197" s="2">
        <f t="shared" si="388"/>
        <v>44717</v>
      </c>
      <c r="AH2197">
        <v>30387756.947568323</v>
      </c>
      <c r="AI2197" s="9">
        <f>AH2197/MAX($AH$2:AH2197)-1</f>
        <v>-2.4249052256158921E-3</v>
      </c>
      <c r="AJ2197" s="29">
        <f t="shared" si="382"/>
        <v>1</v>
      </c>
      <c r="AK2197" s="29">
        <f t="shared" si="383"/>
        <v>1</v>
      </c>
      <c r="AL2197" s="30">
        <f t="shared" si="386"/>
        <v>2</v>
      </c>
      <c r="AM2197" s="30">
        <f t="shared" si="384"/>
        <v>2369</v>
      </c>
      <c r="AN2197" s="31">
        <f t="shared" ca="1" si="385"/>
        <v>-2.4249052256158921E-3</v>
      </c>
      <c r="AV2197" t="s">
        <v>1265</v>
      </c>
      <c r="AW2197" t="s">
        <v>31</v>
      </c>
      <c r="AX2197" s="7">
        <v>44061.583333333336</v>
      </c>
      <c r="AY2197">
        <v>219.8</v>
      </c>
      <c r="AZ2197" s="7">
        <v>44062.385416666664</v>
      </c>
      <c r="BA2197">
        <v>321.14999999999998</v>
      </c>
      <c r="BB2197" s="8">
        <v>0.46110000000000001</v>
      </c>
      <c r="BC2197">
        <v>51690.29</v>
      </c>
      <c r="BD2197" s="8">
        <v>0.4365</v>
      </c>
      <c r="BE2197">
        <v>538.77440000000001</v>
      </c>
      <c r="BF2197">
        <v>118422.62</v>
      </c>
      <c r="BG2197">
        <v>13736213.449999999</v>
      </c>
      <c r="BH2197">
        <v>21</v>
      </c>
      <c r="BI2197">
        <v>2461.44</v>
      </c>
      <c r="BJ2197" s="8">
        <v>-0.28749999999999998</v>
      </c>
      <c r="BK2197" s="8">
        <v>0.56940000000000002</v>
      </c>
      <c r="BL2197" t="s">
        <v>610</v>
      </c>
    </row>
    <row r="2198" spans="1:64" x14ac:dyDescent="0.45">
      <c r="A2198" t="s">
        <v>994</v>
      </c>
      <c r="B2198" t="s">
        <v>31</v>
      </c>
      <c r="C2198" s="7">
        <v>44061.618055555555</v>
      </c>
      <c r="D2198">
        <v>232.7</v>
      </c>
      <c r="E2198" s="7">
        <v>44062.388888888891</v>
      </c>
      <c r="F2198">
        <v>267.89999999999998</v>
      </c>
      <c r="G2198" s="8">
        <v>0.15129999999999999</v>
      </c>
      <c r="H2198">
        <v>14955.83</v>
      </c>
      <c r="I2198" s="8">
        <v>0.1298</v>
      </c>
      <c r="J2198">
        <v>495.3245</v>
      </c>
      <c r="K2198">
        <v>115262</v>
      </c>
      <c r="L2198">
        <v>13109404.17</v>
      </c>
      <c r="M2198">
        <v>12</v>
      </c>
      <c r="N2198">
        <v>1246.32</v>
      </c>
      <c r="O2198" s="8">
        <v>-0.17299999999999999</v>
      </c>
      <c r="P2198" s="8">
        <v>0.71440000000000003</v>
      </c>
      <c r="Q2198" t="s">
        <v>610</v>
      </c>
      <c r="S2198" s="2">
        <v>44061</v>
      </c>
      <c r="T2198" t="s">
        <v>994</v>
      </c>
      <c r="U2198">
        <v>232.7</v>
      </c>
      <c r="V2198">
        <v>267.89999999999998</v>
      </c>
      <c r="W2198">
        <f t="shared" si="387"/>
        <v>23360939.400221508</v>
      </c>
      <c r="X2198">
        <f t="shared" si="378"/>
        <v>58402.348500553773</v>
      </c>
      <c r="Y2198">
        <f t="shared" si="379"/>
        <v>250</v>
      </c>
      <c r="Z2198">
        <f t="shared" si="380"/>
        <v>7548.49999999999</v>
      </c>
      <c r="AA2198" t="str">
        <f t="shared" si="381"/>
        <v/>
      </c>
      <c r="AB2198" s="9" t="str">
        <f>IFERROR(AA2198/MAX($A$3:AA2198)-1,"")</f>
        <v/>
      </c>
      <c r="AG2198" s="2">
        <f t="shared" si="388"/>
        <v>44718</v>
      </c>
      <c r="AH2198">
        <v>30387756.947568323</v>
      </c>
      <c r="AI2198" s="9">
        <f>AH2198/MAX($AH$2:AH2198)-1</f>
        <v>-2.4249052256158921E-3</v>
      </c>
      <c r="AJ2198" s="29">
        <f t="shared" si="382"/>
        <v>1</v>
      </c>
      <c r="AK2198" s="29">
        <f t="shared" si="383"/>
        <v>1</v>
      </c>
      <c r="AL2198" s="30">
        <f t="shared" si="386"/>
        <v>2</v>
      </c>
      <c r="AM2198" s="30">
        <f t="shared" si="384"/>
        <v>2369</v>
      </c>
      <c r="AN2198" s="31">
        <f t="shared" ca="1" si="385"/>
        <v>-2.4249052256158921E-3</v>
      </c>
      <c r="AV2198" t="s">
        <v>994</v>
      </c>
      <c r="AW2198" t="s">
        <v>31</v>
      </c>
      <c r="AX2198" s="7">
        <v>44061.618055555555</v>
      </c>
      <c r="AY2198">
        <v>232.7</v>
      </c>
      <c r="AZ2198" s="7">
        <v>44062.388888888891</v>
      </c>
      <c r="BA2198">
        <v>267.89999999999998</v>
      </c>
      <c r="BB2198" s="8">
        <v>0.15129999999999999</v>
      </c>
      <c r="BC2198">
        <v>14955.83</v>
      </c>
      <c r="BD2198" s="8">
        <v>0.1298</v>
      </c>
      <c r="BE2198">
        <v>495.3245</v>
      </c>
      <c r="BF2198">
        <v>115262</v>
      </c>
      <c r="BG2198">
        <v>13109404.17</v>
      </c>
      <c r="BH2198">
        <v>12</v>
      </c>
      <c r="BI2198">
        <v>1246.32</v>
      </c>
      <c r="BJ2198" s="8">
        <v>-0.17299999999999999</v>
      </c>
      <c r="BK2198" s="8">
        <v>0.71440000000000003</v>
      </c>
      <c r="BL2198" t="s">
        <v>610</v>
      </c>
    </row>
    <row r="2199" spans="1:64" x14ac:dyDescent="0.45">
      <c r="A2199" t="s">
        <v>994</v>
      </c>
      <c r="B2199" t="s">
        <v>31</v>
      </c>
      <c r="C2199" s="7">
        <v>44061.618055555555</v>
      </c>
      <c r="D2199">
        <v>232.7</v>
      </c>
      <c r="E2199" s="7">
        <v>44062.385416666664</v>
      </c>
      <c r="F2199">
        <v>255</v>
      </c>
      <c r="G2199" s="8">
        <v>9.5799999999999996E-2</v>
      </c>
      <c r="H2199">
        <v>8872.94</v>
      </c>
      <c r="I2199" s="8">
        <v>7.4899999999999994E-2</v>
      </c>
      <c r="J2199">
        <v>509.26569999999998</v>
      </c>
      <c r="K2199">
        <v>118506.12</v>
      </c>
      <c r="L2199">
        <v>13745086.390000001</v>
      </c>
      <c r="M2199">
        <v>11</v>
      </c>
      <c r="N2199">
        <v>806.63</v>
      </c>
      <c r="O2199" s="8">
        <v>-0.17299999999999999</v>
      </c>
      <c r="P2199" s="8">
        <v>0.1336</v>
      </c>
      <c r="Q2199" t="s">
        <v>610</v>
      </c>
      <c r="S2199" s="2">
        <v>44061</v>
      </c>
      <c r="T2199" t="s">
        <v>994</v>
      </c>
      <c r="U2199">
        <v>232.7</v>
      </c>
      <c r="V2199">
        <v>255</v>
      </c>
      <c r="W2199">
        <f t="shared" si="387"/>
        <v>23360939.400221508</v>
      </c>
      <c r="X2199">
        <f t="shared" si="378"/>
        <v>58402.348500553773</v>
      </c>
      <c r="Y2199">
        <f t="shared" si="379"/>
        <v>250</v>
      </c>
      <c r="Z2199">
        <f t="shared" si="380"/>
        <v>4355.75</v>
      </c>
      <c r="AA2199">
        <f t="shared" si="381"/>
        <v>23429817.187721509</v>
      </c>
      <c r="AB2199" s="9">
        <f>IFERROR(AA2199/MAX($A$3:AA2199)-1,"")</f>
        <v>-2.9554111407958494E-2</v>
      </c>
      <c r="AG2199" s="2">
        <f t="shared" si="388"/>
        <v>44719</v>
      </c>
      <c r="AH2199">
        <v>30387756.947568323</v>
      </c>
      <c r="AI2199" s="9">
        <f>AH2199/MAX($AH$2:AH2199)-1</f>
        <v>-2.4249052256158921E-3</v>
      </c>
      <c r="AJ2199" s="29">
        <f t="shared" si="382"/>
        <v>1</v>
      </c>
      <c r="AK2199" s="29">
        <f t="shared" si="383"/>
        <v>1</v>
      </c>
      <c r="AL2199" s="30">
        <f t="shared" si="386"/>
        <v>2</v>
      </c>
      <c r="AM2199" s="30">
        <f t="shared" si="384"/>
        <v>2369</v>
      </c>
      <c r="AN2199" s="31">
        <f t="shared" ca="1" si="385"/>
        <v>-2.4249052256158921E-3</v>
      </c>
      <c r="AV2199" t="s">
        <v>994</v>
      </c>
      <c r="AW2199" t="s">
        <v>31</v>
      </c>
      <c r="AX2199" s="7">
        <v>44061.618055555555</v>
      </c>
      <c r="AY2199">
        <v>232.7</v>
      </c>
      <c r="AZ2199" s="7">
        <v>44062.385416666664</v>
      </c>
      <c r="BA2199">
        <v>255</v>
      </c>
      <c r="BB2199" s="8">
        <v>9.5799999999999996E-2</v>
      </c>
      <c r="BC2199">
        <v>8872.94</v>
      </c>
      <c r="BD2199" s="8">
        <v>7.4899999999999994E-2</v>
      </c>
      <c r="BE2199">
        <v>509.26569999999998</v>
      </c>
      <c r="BF2199">
        <v>118506.12</v>
      </c>
      <c r="BG2199">
        <v>13745086.390000001</v>
      </c>
      <c r="BH2199">
        <v>11</v>
      </c>
      <c r="BI2199">
        <v>806.63</v>
      </c>
      <c r="BJ2199" s="8">
        <v>-0.17299999999999999</v>
      </c>
      <c r="BK2199" s="8">
        <v>0.1336</v>
      </c>
      <c r="BL2199" t="s">
        <v>610</v>
      </c>
    </row>
    <row r="2200" spans="1:64" x14ac:dyDescent="0.45">
      <c r="A2200" t="s">
        <v>1255</v>
      </c>
      <c r="B2200" t="s">
        <v>31</v>
      </c>
      <c r="C2200" s="7">
        <v>44067.395833333336</v>
      </c>
      <c r="D2200">
        <v>227</v>
      </c>
      <c r="E2200" s="7">
        <v>44068.385416666664</v>
      </c>
      <c r="F2200">
        <v>490</v>
      </c>
      <c r="G2200" s="8">
        <v>1.1586000000000001</v>
      </c>
      <c r="H2200">
        <v>133804.09</v>
      </c>
      <c r="I2200" s="8">
        <v>1.127</v>
      </c>
      <c r="J2200">
        <v>523.01949999999999</v>
      </c>
      <c r="K2200">
        <v>118725.44</v>
      </c>
      <c r="L2200">
        <v>13878890.48</v>
      </c>
      <c r="M2200">
        <v>75</v>
      </c>
      <c r="N2200">
        <v>1784.05</v>
      </c>
      <c r="O2200" s="8">
        <v>-1.4999999999999999E-2</v>
      </c>
      <c r="P2200" s="8">
        <v>1.1586000000000001</v>
      </c>
      <c r="Q2200" t="s">
        <v>610</v>
      </c>
      <c r="S2200" s="2">
        <v>44067</v>
      </c>
      <c r="T2200" t="s">
        <v>1255</v>
      </c>
      <c r="U2200">
        <v>227</v>
      </c>
      <c r="V2200">
        <v>490</v>
      </c>
      <c r="W2200">
        <f t="shared" si="387"/>
        <v>23429817.187721509</v>
      </c>
      <c r="X2200">
        <f t="shared" si="378"/>
        <v>58574.542969303773</v>
      </c>
      <c r="Y2200">
        <f t="shared" si="379"/>
        <v>250</v>
      </c>
      <c r="Z2200">
        <f t="shared" si="380"/>
        <v>63957.5</v>
      </c>
      <c r="AA2200" t="str">
        <f t="shared" si="381"/>
        <v/>
      </c>
      <c r="AB2200" s="9" t="str">
        <f>IFERROR(AA2200/MAX($A$3:AA2200)-1,"")</f>
        <v/>
      </c>
      <c r="AG2200" s="2">
        <f t="shared" si="388"/>
        <v>44720</v>
      </c>
      <c r="AH2200">
        <v>30237671.772568323</v>
      </c>
      <c r="AI2200" s="9">
        <f>AH2200/MAX($AH$2:AH2200)-1</f>
        <v>-7.351930044630639E-3</v>
      </c>
      <c r="AJ2200" s="29">
        <f t="shared" si="382"/>
        <v>1</v>
      </c>
      <c r="AK2200" s="29">
        <f t="shared" si="383"/>
        <v>1</v>
      </c>
      <c r="AL2200" s="30">
        <f t="shared" si="386"/>
        <v>2</v>
      </c>
      <c r="AM2200" s="30">
        <f t="shared" si="384"/>
        <v>2369</v>
      </c>
      <c r="AN2200" s="31">
        <f t="shared" ca="1" si="385"/>
        <v>-7.351930044630639E-3</v>
      </c>
      <c r="AV2200" t="s">
        <v>1255</v>
      </c>
      <c r="AW2200" t="s">
        <v>31</v>
      </c>
      <c r="AX2200" s="7">
        <v>44067.395833333336</v>
      </c>
      <c r="AY2200">
        <v>227</v>
      </c>
      <c r="AZ2200" s="7">
        <v>44068.385416666664</v>
      </c>
      <c r="BA2200">
        <v>490</v>
      </c>
      <c r="BB2200" s="8">
        <v>1.1586000000000001</v>
      </c>
      <c r="BC2200">
        <v>133804.09</v>
      </c>
      <c r="BD2200" s="8">
        <v>1.127</v>
      </c>
      <c r="BE2200">
        <v>523.01949999999999</v>
      </c>
      <c r="BF2200">
        <v>118725.44</v>
      </c>
      <c r="BG2200">
        <v>13878890.48</v>
      </c>
      <c r="BH2200">
        <v>75</v>
      </c>
      <c r="BI2200">
        <v>1784.05</v>
      </c>
      <c r="BJ2200" s="8">
        <v>-1.4999999999999999E-2</v>
      </c>
      <c r="BK2200" s="8">
        <v>1.1586000000000001</v>
      </c>
      <c r="BL2200" t="s">
        <v>610</v>
      </c>
    </row>
    <row r="2201" spans="1:64" x14ac:dyDescent="0.45">
      <c r="A2201" t="s">
        <v>1213</v>
      </c>
      <c r="B2201" t="s">
        <v>31</v>
      </c>
      <c r="C2201" s="7">
        <v>44067.461805555555</v>
      </c>
      <c r="D2201">
        <v>203.85</v>
      </c>
      <c r="E2201" s="7">
        <v>44068.385416666664</v>
      </c>
      <c r="F2201">
        <v>416.25</v>
      </c>
      <c r="G2201" s="8">
        <v>1.0419</v>
      </c>
      <c r="H2201">
        <v>120140.18</v>
      </c>
      <c r="I2201" s="8">
        <v>1.0115000000000001</v>
      </c>
      <c r="J2201">
        <v>582.64189999999996</v>
      </c>
      <c r="K2201">
        <v>118771.55</v>
      </c>
      <c r="L2201">
        <v>13999030.65</v>
      </c>
      <c r="M2201">
        <v>56</v>
      </c>
      <c r="N2201">
        <v>2145.36</v>
      </c>
      <c r="O2201" s="8">
        <v>-4.7300000000000002E-2</v>
      </c>
      <c r="P2201" s="8">
        <v>1.0419</v>
      </c>
      <c r="Q2201" t="s">
        <v>610</v>
      </c>
      <c r="S2201" s="2">
        <v>44067</v>
      </c>
      <c r="T2201" t="s">
        <v>1213</v>
      </c>
      <c r="U2201">
        <v>203.85</v>
      </c>
      <c r="V2201">
        <v>416.25</v>
      </c>
      <c r="W2201">
        <f t="shared" si="387"/>
        <v>23429817.187721509</v>
      </c>
      <c r="X2201">
        <f t="shared" si="378"/>
        <v>58574.542969303773</v>
      </c>
      <c r="Y2201">
        <f t="shared" si="379"/>
        <v>275</v>
      </c>
      <c r="Z2201">
        <f t="shared" si="380"/>
        <v>56704.724999999999</v>
      </c>
      <c r="AA2201" t="str">
        <f t="shared" si="381"/>
        <v/>
      </c>
      <c r="AB2201" s="9" t="str">
        <f>IFERROR(AA2201/MAX($A$3:AA2201)-1,"")</f>
        <v/>
      </c>
      <c r="AG2201" s="2">
        <f t="shared" si="388"/>
        <v>44721</v>
      </c>
      <c r="AH2201">
        <v>30237671.772568323</v>
      </c>
      <c r="AI2201" s="9">
        <f>AH2201/MAX($AH$2:AH2201)-1</f>
        <v>-7.351930044630639E-3</v>
      </c>
      <c r="AJ2201" s="29">
        <f t="shared" si="382"/>
        <v>1</v>
      </c>
      <c r="AK2201" s="29">
        <f t="shared" si="383"/>
        <v>1</v>
      </c>
      <c r="AL2201" s="30">
        <f t="shared" si="386"/>
        <v>2</v>
      </c>
      <c r="AM2201" s="30">
        <f t="shared" si="384"/>
        <v>2369</v>
      </c>
      <c r="AN2201" s="31">
        <f t="shared" ca="1" si="385"/>
        <v>-7.351930044630639E-3</v>
      </c>
      <c r="AV2201" t="s">
        <v>1213</v>
      </c>
      <c r="AW2201" t="s">
        <v>31</v>
      </c>
      <c r="AX2201" s="7">
        <v>44067.461805555555</v>
      </c>
      <c r="AY2201">
        <v>203.85</v>
      </c>
      <c r="AZ2201" s="7">
        <v>44068.385416666664</v>
      </c>
      <c r="BA2201">
        <v>416.25</v>
      </c>
      <c r="BB2201" s="8">
        <v>1.0419</v>
      </c>
      <c r="BC2201">
        <v>120140.18</v>
      </c>
      <c r="BD2201" s="8">
        <v>1.0115000000000001</v>
      </c>
      <c r="BE2201">
        <v>582.64189999999996</v>
      </c>
      <c r="BF2201">
        <v>118771.55</v>
      </c>
      <c r="BG2201">
        <v>13999030.65</v>
      </c>
      <c r="BH2201">
        <v>56</v>
      </c>
      <c r="BI2201">
        <v>2145.36</v>
      </c>
      <c r="BJ2201" s="8">
        <v>-4.7300000000000002E-2</v>
      </c>
      <c r="BK2201" s="8">
        <v>1.0419</v>
      </c>
      <c r="BL2201" t="s">
        <v>610</v>
      </c>
    </row>
    <row r="2202" spans="1:64" x14ac:dyDescent="0.45">
      <c r="A2202" t="s">
        <v>1003</v>
      </c>
      <c r="B2202" t="s">
        <v>31</v>
      </c>
      <c r="C2202" s="7">
        <v>44067.493055555555</v>
      </c>
      <c r="D2202">
        <v>235.35</v>
      </c>
      <c r="E2202" s="7">
        <v>44068.388888888891</v>
      </c>
      <c r="F2202">
        <v>393</v>
      </c>
      <c r="G2202" s="8">
        <v>0.66990000000000005</v>
      </c>
      <c r="H2202">
        <v>74314.63</v>
      </c>
      <c r="I2202" s="8">
        <v>0.64319999999999999</v>
      </c>
      <c r="J2202">
        <v>490.95819999999998</v>
      </c>
      <c r="K2202">
        <v>115547.02</v>
      </c>
      <c r="L2202">
        <v>13183718.789999999</v>
      </c>
      <c r="M2202">
        <v>48</v>
      </c>
      <c r="N2202">
        <v>1548.22</v>
      </c>
      <c r="O2202" s="8">
        <v>-0.1787</v>
      </c>
      <c r="P2202" s="8">
        <v>0.66990000000000005</v>
      </c>
      <c r="Q2202" t="s">
        <v>610</v>
      </c>
      <c r="S2202" s="2">
        <v>44067</v>
      </c>
      <c r="T2202" t="s">
        <v>1003</v>
      </c>
      <c r="U2202">
        <v>235.35</v>
      </c>
      <c r="V2202">
        <v>393</v>
      </c>
      <c r="W2202">
        <f t="shared" si="387"/>
        <v>23429817.187721509</v>
      </c>
      <c r="X2202">
        <f t="shared" si="378"/>
        <v>58574.542969303773</v>
      </c>
      <c r="Y2202">
        <f t="shared" si="379"/>
        <v>250</v>
      </c>
      <c r="Z2202">
        <f t="shared" si="380"/>
        <v>37841.625</v>
      </c>
      <c r="AA2202" t="str">
        <f t="shared" si="381"/>
        <v/>
      </c>
      <c r="AB2202" s="9" t="str">
        <f>IFERROR(AA2202/MAX($A$3:AA2202)-1,"")</f>
        <v/>
      </c>
      <c r="AG2202" s="2">
        <f t="shared" si="388"/>
        <v>44722</v>
      </c>
      <c r="AH2202">
        <v>30601816.735068321</v>
      </c>
      <c r="AI2202" s="9">
        <f>AH2202/MAX($AH$2:AH2202)-1</f>
        <v>0</v>
      </c>
      <c r="AJ2202" s="29">
        <f t="shared" si="382"/>
        <v>1</v>
      </c>
      <c r="AK2202" s="29">
        <f t="shared" si="383"/>
        <v>1</v>
      </c>
      <c r="AL2202" s="30">
        <f t="shared" si="386"/>
        <v>2</v>
      </c>
      <c r="AM2202" s="30">
        <f t="shared" si="384"/>
        <v>2369</v>
      </c>
      <c r="AN2202" s="31">
        <f t="shared" ca="1" si="385"/>
        <v>0</v>
      </c>
      <c r="AV2202" t="s">
        <v>1003</v>
      </c>
      <c r="AW2202" t="s">
        <v>31</v>
      </c>
      <c r="AX2202" s="7">
        <v>44067.493055555555</v>
      </c>
      <c r="AY2202">
        <v>235.35</v>
      </c>
      <c r="AZ2202" s="7">
        <v>44068.388888888891</v>
      </c>
      <c r="BA2202">
        <v>393</v>
      </c>
      <c r="BB2202" s="8">
        <v>0.66990000000000005</v>
      </c>
      <c r="BC2202">
        <v>74314.63</v>
      </c>
      <c r="BD2202" s="8">
        <v>0.64319999999999999</v>
      </c>
      <c r="BE2202">
        <v>490.95819999999998</v>
      </c>
      <c r="BF2202">
        <v>115547.02</v>
      </c>
      <c r="BG2202">
        <v>13183718.789999999</v>
      </c>
      <c r="BH2202">
        <v>48</v>
      </c>
      <c r="BI2202">
        <v>1548.22</v>
      </c>
      <c r="BJ2202" s="8">
        <v>-0.1787</v>
      </c>
      <c r="BK2202" s="8">
        <v>0.66990000000000005</v>
      </c>
      <c r="BL2202" t="s">
        <v>610</v>
      </c>
    </row>
    <row r="2203" spans="1:64" x14ac:dyDescent="0.45">
      <c r="A2203" t="s">
        <v>1005</v>
      </c>
      <c r="B2203" t="s">
        <v>31</v>
      </c>
      <c r="C2203" s="7">
        <v>44067.59375</v>
      </c>
      <c r="D2203">
        <v>229</v>
      </c>
      <c r="E2203" s="7">
        <v>44068.388888888891</v>
      </c>
      <c r="F2203">
        <v>327</v>
      </c>
      <c r="G2203" s="8">
        <v>0.4279</v>
      </c>
      <c r="H2203">
        <v>46665.94</v>
      </c>
      <c r="I2203" s="8">
        <v>0.4037</v>
      </c>
      <c r="J2203">
        <v>504.82409999999999</v>
      </c>
      <c r="K2203">
        <v>115604.73</v>
      </c>
      <c r="L2203">
        <v>13230384.74</v>
      </c>
      <c r="M2203">
        <v>19</v>
      </c>
      <c r="N2203">
        <v>2456.1</v>
      </c>
      <c r="O2203" s="8">
        <v>-0.1168</v>
      </c>
      <c r="P2203" s="8">
        <v>0.4279</v>
      </c>
      <c r="Q2203" t="s">
        <v>610</v>
      </c>
      <c r="S2203" s="2">
        <v>44067</v>
      </c>
      <c r="T2203" t="s">
        <v>1005</v>
      </c>
      <c r="U2203">
        <v>229</v>
      </c>
      <c r="V2203">
        <v>327</v>
      </c>
      <c r="W2203">
        <f t="shared" si="387"/>
        <v>23429817.187721509</v>
      </c>
      <c r="X2203">
        <f t="shared" si="378"/>
        <v>58574.542969303773</v>
      </c>
      <c r="Y2203">
        <f t="shared" si="379"/>
        <v>250</v>
      </c>
      <c r="Z2203">
        <f t="shared" si="380"/>
        <v>23110.000000000007</v>
      </c>
      <c r="AA2203">
        <f t="shared" si="381"/>
        <v>23611431.037721511</v>
      </c>
      <c r="AB2203" s="9">
        <f>IFERROR(AA2203/MAX($A$3:AA2203)-1,"")</f>
        <v>-2.2031798594684182E-2</v>
      </c>
      <c r="AG2203" s="2">
        <f t="shared" si="388"/>
        <v>44723</v>
      </c>
      <c r="AH2203">
        <v>30601816.735068321</v>
      </c>
      <c r="AI2203" s="9">
        <f>AH2203/MAX($AH$2:AH2203)-1</f>
        <v>0</v>
      </c>
      <c r="AJ2203" s="29">
        <f t="shared" si="382"/>
        <v>1</v>
      </c>
      <c r="AK2203" s="29">
        <f t="shared" si="383"/>
        <v>1</v>
      </c>
      <c r="AL2203" s="30">
        <f t="shared" si="386"/>
        <v>2</v>
      </c>
      <c r="AM2203" s="30">
        <f t="shared" si="384"/>
        <v>2369</v>
      </c>
      <c r="AN2203" s="31">
        <f t="shared" ca="1" si="385"/>
        <v>0</v>
      </c>
      <c r="AV2203" t="s">
        <v>1005</v>
      </c>
      <c r="AW2203" t="s">
        <v>31</v>
      </c>
      <c r="AX2203" s="7">
        <v>44067.59375</v>
      </c>
      <c r="AY2203">
        <v>229</v>
      </c>
      <c r="AZ2203" s="7">
        <v>44068.388888888891</v>
      </c>
      <c r="BA2203">
        <v>327</v>
      </c>
      <c r="BB2203" s="8">
        <v>0.4279</v>
      </c>
      <c r="BC2203">
        <v>46665.94</v>
      </c>
      <c r="BD2203" s="8">
        <v>0.4037</v>
      </c>
      <c r="BE2203">
        <v>504.82409999999999</v>
      </c>
      <c r="BF2203">
        <v>115604.73</v>
      </c>
      <c r="BG2203">
        <v>13230384.74</v>
      </c>
      <c r="BH2203">
        <v>19</v>
      </c>
      <c r="BI2203">
        <v>2456.1</v>
      </c>
      <c r="BJ2203" s="8">
        <v>-0.1168</v>
      </c>
      <c r="BK2203" s="8">
        <v>0.4279</v>
      </c>
      <c r="BL2203" t="s">
        <v>610</v>
      </c>
    </row>
    <row r="2204" spans="1:64" x14ac:dyDescent="0.45">
      <c r="A2204" t="s">
        <v>1009</v>
      </c>
      <c r="B2204" t="s">
        <v>31</v>
      </c>
      <c r="C2204" s="7">
        <v>44068.555555555555</v>
      </c>
      <c r="D2204">
        <v>180.85</v>
      </c>
      <c r="E2204" s="7">
        <v>44069.385416666664</v>
      </c>
      <c r="F2204">
        <v>209.15</v>
      </c>
      <c r="G2204" s="8">
        <v>0.1565</v>
      </c>
      <c r="H2204">
        <v>16189.56</v>
      </c>
      <c r="I2204" s="8">
        <v>0.13489999999999999</v>
      </c>
      <c r="J2204">
        <v>663.50649999999996</v>
      </c>
      <c r="K2204">
        <v>119995.15</v>
      </c>
      <c r="L2204">
        <v>14015220.210000001</v>
      </c>
      <c r="M2204">
        <v>29</v>
      </c>
      <c r="N2204">
        <v>558.26</v>
      </c>
      <c r="O2204" s="8">
        <v>-0.59079999999999999</v>
      </c>
      <c r="P2204" s="8">
        <v>0.1565</v>
      </c>
      <c r="Q2204" t="s">
        <v>610</v>
      </c>
      <c r="S2204" s="2">
        <v>44068</v>
      </c>
      <c r="T2204" t="s">
        <v>1009</v>
      </c>
      <c r="U2204">
        <v>180.85</v>
      </c>
      <c r="V2204">
        <v>209.15</v>
      </c>
      <c r="W2204">
        <f t="shared" si="387"/>
        <v>23611431.037721511</v>
      </c>
      <c r="X2204">
        <f t="shared" si="378"/>
        <v>59028.577594303781</v>
      </c>
      <c r="Y2204">
        <f t="shared" si="379"/>
        <v>325</v>
      </c>
      <c r="Z2204">
        <f t="shared" si="380"/>
        <v>7930.0000000000018</v>
      </c>
      <c r="AA2204">
        <f t="shared" si="381"/>
        <v>23619361.037721511</v>
      </c>
      <c r="AB2204" s="9">
        <f>IFERROR(AA2204/MAX($A$3:AA2204)-1,"")</f>
        <v>-2.1703343795618668E-2</v>
      </c>
      <c r="AG2204" s="2">
        <f t="shared" si="388"/>
        <v>44724</v>
      </c>
      <c r="AH2204">
        <v>30601816.735068321</v>
      </c>
      <c r="AI2204" s="9">
        <f>AH2204/MAX($AH$2:AH2204)-1</f>
        <v>0</v>
      </c>
      <c r="AJ2204" s="29">
        <f t="shared" si="382"/>
        <v>1</v>
      </c>
      <c r="AK2204" s="29">
        <f t="shared" si="383"/>
        <v>1</v>
      </c>
      <c r="AL2204" s="30">
        <f t="shared" si="386"/>
        <v>2</v>
      </c>
      <c r="AM2204" s="30">
        <f t="shared" si="384"/>
        <v>2369</v>
      </c>
      <c r="AN2204" s="31">
        <f t="shared" ca="1" si="385"/>
        <v>0</v>
      </c>
      <c r="AV2204" t="s">
        <v>1009</v>
      </c>
      <c r="AW2204" t="s">
        <v>31</v>
      </c>
      <c r="AX2204" s="7">
        <v>44068.555555555555</v>
      </c>
      <c r="AY2204">
        <v>180.85</v>
      </c>
      <c r="AZ2204" s="7">
        <v>44069.385416666664</v>
      </c>
      <c r="BA2204">
        <v>209.15</v>
      </c>
      <c r="BB2204" s="8">
        <v>0.1565</v>
      </c>
      <c r="BC2204">
        <v>16189.56</v>
      </c>
      <c r="BD2204" s="8">
        <v>0.13489999999999999</v>
      </c>
      <c r="BE2204">
        <v>663.50649999999996</v>
      </c>
      <c r="BF2204">
        <v>119995.15</v>
      </c>
      <c r="BG2204">
        <v>14015220.210000001</v>
      </c>
      <c r="BH2204">
        <v>29</v>
      </c>
      <c r="BI2204">
        <v>558.26</v>
      </c>
      <c r="BJ2204" s="8">
        <v>-0.59079999999999999</v>
      </c>
      <c r="BK2204" s="8">
        <v>0.1565</v>
      </c>
      <c r="BL2204" t="s">
        <v>610</v>
      </c>
    </row>
    <row r="2205" spans="1:64" x14ac:dyDescent="0.45">
      <c r="A2205" t="s">
        <v>1021</v>
      </c>
      <c r="B2205" t="s">
        <v>31</v>
      </c>
      <c r="C2205" s="7">
        <v>44069.611111111109</v>
      </c>
      <c r="D2205">
        <v>121.55</v>
      </c>
      <c r="E2205" s="7">
        <v>44070.385416666664</v>
      </c>
      <c r="F2205">
        <v>251.2</v>
      </c>
      <c r="G2205" s="8">
        <v>1.0666</v>
      </c>
      <c r="H2205">
        <v>124395.57</v>
      </c>
      <c r="I2205" s="8">
        <v>1.036</v>
      </c>
      <c r="J2205">
        <v>987.8741</v>
      </c>
      <c r="K2205">
        <v>120076.1</v>
      </c>
      <c r="L2205">
        <v>14139615.789999999</v>
      </c>
      <c r="M2205">
        <v>13</v>
      </c>
      <c r="N2205">
        <v>9568.89</v>
      </c>
      <c r="O2205" s="8">
        <v>-9.6699999999999994E-2</v>
      </c>
      <c r="P2205" s="8">
        <v>1.0666</v>
      </c>
      <c r="Q2205" t="s">
        <v>610</v>
      </c>
      <c r="S2205" s="2">
        <v>44069</v>
      </c>
      <c r="T2205" t="s">
        <v>1021</v>
      </c>
      <c r="U2205">
        <v>121.55</v>
      </c>
      <c r="V2205">
        <v>251.2</v>
      </c>
      <c r="W2205">
        <f t="shared" si="387"/>
        <v>23619361.037721511</v>
      </c>
      <c r="X2205">
        <f t="shared" si="378"/>
        <v>59048.402594303778</v>
      </c>
      <c r="Y2205">
        <f t="shared" si="379"/>
        <v>475</v>
      </c>
      <c r="Z2205">
        <f t="shared" si="380"/>
        <v>59813.187499999993</v>
      </c>
      <c r="AA2205">
        <f t="shared" si="381"/>
        <v>23679174.225221511</v>
      </c>
      <c r="AB2205" s="9">
        <f>IFERROR(AA2205/MAX($A$3:AA2205)-1,"")</f>
        <v>-1.9225925323767323E-2</v>
      </c>
      <c r="AG2205" s="2">
        <f t="shared" si="388"/>
        <v>44725</v>
      </c>
      <c r="AH2205">
        <v>30594831.99756832</v>
      </c>
      <c r="AI2205" s="9">
        <f>AH2205/MAX($AH$2:AH2205)-1</f>
        <v>-2.2824584437164397E-4</v>
      </c>
      <c r="AJ2205" s="29">
        <f t="shared" si="382"/>
        <v>1</v>
      </c>
      <c r="AK2205" s="29">
        <f t="shared" si="383"/>
        <v>1</v>
      </c>
      <c r="AL2205" s="30">
        <f t="shared" si="386"/>
        <v>2</v>
      </c>
      <c r="AM2205" s="30">
        <f t="shared" si="384"/>
        <v>2369</v>
      </c>
      <c r="AN2205" s="31">
        <f t="shared" ca="1" si="385"/>
        <v>-2.2824584437164397E-4</v>
      </c>
      <c r="AV2205" t="s">
        <v>1021</v>
      </c>
      <c r="AW2205" t="s">
        <v>31</v>
      </c>
      <c r="AX2205" s="7">
        <v>44069.611111111109</v>
      </c>
      <c r="AY2205">
        <v>121.55</v>
      </c>
      <c r="AZ2205" s="7">
        <v>44070.385416666664</v>
      </c>
      <c r="BA2205">
        <v>251.2</v>
      </c>
      <c r="BB2205" s="8">
        <v>1.0666</v>
      </c>
      <c r="BC2205">
        <v>124395.57</v>
      </c>
      <c r="BD2205" s="8">
        <v>1.036</v>
      </c>
      <c r="BE2205">
        <v>987.8741</v>
      </c>
      <c r="BF2205">
        <v>120076.1</v>
      </c>
      <c r="BG2205">
        <v>14139615.789999999</v>
      </c>
      <c r="BH2205">
        <v>13</v>
      </c>
      <c r="BI2205">
        <v>9568.89</v>
      </c>
      <c r="BJ2205" s="8">
        <v>-9.6699999999999994E-2</v>
      </c>
      <c r="BK2205" s="8">
        <v>1.0666</v>
      </c>
      <c r="BL2205" t="s">
        <v>610</v>
      </c>
    </row>
    <row r="2206" spans="1:64" x14ac:dyDescent="0.45">
      <c r="A2206" t="s">
        <v>1012</v>
      </c>
      <c r="B2206" t="s">
        <v>31</v>
      </c>
      <c r="C2206" s="7">
        <v>44070.395833333336</v>
      </c>
      <c r="D2206">
        <v>116</v>
      </c>
      <c r="E2206" s="7">
        <v>44070.635416666664</v>
      </c>
      <c r="F2206">
        <v>5.9</v>
      </c>
      <c r="G2206" s="8">
        <v>-0.94910000000000005</v>
      </c>
      <c r="H2206">
        <v>-115827.5</v>
      </c>
      <c r="I2206" s="8">
        <v>-0.95960000000000001</v>
      </c>
      <c r="J2206">
        <v>1040.501</v>
      </c>
      <c r="K2206">
        <v>120698.09</v>
      </c>
      <c r="L2206">
        <v>14023788.289999999</v>
      </c>
      <c r="M2206">
        <v>70</v>
      </c>
      <c r="N2206">
        <v>-1654.68</v>
      </c>
      <c r="O2206" s="8">
        <v>-0.97540000000000004</v>
      </c>
      <c r="P2206" s="8">
        <v>7.7600000000000002E-2</v>
      </c>
      <c r="Q2206" t="s">
        <v>610</v>
      </c>
      <c r="S2206" s="2">
        <v>44070</v>
      </c>
      <c r="T2206" t="s">
        <v>1012</v>
      </c>
      <c r="U2206">
        <v>116</v>
      </c>
      <c r="V2206">
        <v>5.9</v>
      </c>
      <c r="W2206">
        <f t="shared" si="387"/>
        <v>23679174.225221511</v>
      </c>
      <c r="X2206">
        <f t="shared" si="378"/>
        <v>59197.935563053776</v>
      </c>
      <c r="Y2206">
        <f t="shared" si="379"/>
        <v>500</v>
      </c>
      <c r="Z2206">
        <f t="shared" si="380"/>
        <v>-55659.5</v>
      </c>
      <c r="AA2206" t="str">
        <f t="shared" si="381"/>
        <v/>
      </c>
      <c r="AB2206" s="9" t="str">
        <f>IFERROR(AA2206/MAX($A$3:AA2206)-1,"")</f>
        <v/>
      </c>
      <c r="AG2206" s="2">
        <f t="shared" si="388"/>
        <v>44726</v>
      </c>
      <c r="AH2206">
        <v>30524850.24756832</v>
      </c>
      <c r="AI2206" s="9">
        <f>AH2206/MAX($AH$2:AH2206)-1</f>
        <v>-2.5150953672564702E-3</v>
      </c>
      <c r="AJ2206" s="29">
        <f t="shared" si="382"/>
        <v>1</v>
      </c>
      <c r="AK2206" s="29">
        <f t="shared" si="383"/>
        <v>1</v>
      </c>
      <c r="AL2206" s="30">
        <f t="shared" si="386"/>
        <v>2</v>
      </c>
      <c r="AM2206" s="30">
        <f t="shared" si="384"/>
        <v>2369</v>
      </c>
      <c r="AN2206" s="31">
        <f t="shared" ca="1" si="385"/>
        <v>-2.5150953672564702E-3</v>
      </c>
      <c r="AV2206" t="s">
        <v>1012</v>
      </c>
      <c r="AW2206" t="s">
        <v>31</v>
      </c>
      <c r="AX2206" s="7">
        <v>44070.395833333336</v>
      </c>
      <c r="AY2206">
        <v>116</v>
      </c>
      <c r="AZ2206" s="7">
        <v>44070.635416666664</v>
      </c>
      <c r="BA2206">
        <v>5.9</v>
      </c>
      <c r="BB2206" s="8">
        <v>-0.94910000000000005</v>
      </c>
      <c r="BC2206">
        <v>-115827.5</v>
      </c>
      <c r="BD2206" s="8">
        <v>-0.95960000000000001</v>
      </c>
      <c r="BE2206">
        <v>1040.501</v>
      </c>
      <c r="BF2206">
        <v>120698.09</v>
      </c>
      <c r="BG2206">
        <v>14023788.289999999</v>
      </c>
      <c r="BH2206">
        <v>70</v>
      </c>
      <c r="BI2206">
        <v>-1654.68</v>
      </c>
      <c r="BJ2206" s="8">
        <v>-0.97540000000000004</v>
      </c>
      <c r="BK2206" s="8">
        <v>7.7600000000000002E-2</v>
      </c>
      <c r="BL2206" t="s">
        <v>610</v>
      </c>
    </row>
    <row r="2207" spans="1:64" x14ac:dyDescent="0.45">
      <c r="A2207" t="s">
        <v>1014</v>
      </c>
      <c r="B2207" t="s">
        <v>31</v>
      </c>
      <c r="C2207" s="7">
        <v>44070.506944444445</v>
      </c>
      <c r="D2207">
        <v>57.5</v>
      </c>
      <c r="E2207" s="7">
        <v>44070.635416666664</v>
      </c>
      <c r="F2207">
        <v>0.25</v>
      </c>
      <c r="G2207" s="8">
        <v>-0.99570000000000003</v>
      </c>
      <c r="H2207">
        <v>-121310.46</v>
      </c>
      <c r="I2207" s="8">
        <v>-1.0057</v>
      </c>
      <c r="J2207">
        <v>2097.799</v>
      </c>
      <c r="K2207">
        <v>120623.43</v>
      </c>
      <c r="L2207">
        <v>13902477.82</v>
      </c>
      <c r="M2207">
        <v>38</v>
      </c>
      <c r="N2207">
        <v>-3192.38</v>
      </c>
      <c r="O2207" s="8">
        <v>-0.99570000000000003</v>
      </c>
      <c r="P2207" s="8">
        <v>0.1678</v>
      </c>
      <c r="Q2207" t="s">
        <v>610</v>
      </c>
      <c r="S2207" s="2">
        <v>44070</v>
      </c>
      <c r="T2207" t="s">
        <v>1014</v>
      </c>
      <c r="U2207">
        <v>57.5</v>
      </c>
      <c r="V2207">
        <v>0.25</v>
      </c>
      <c r="W2207">
        <f t="shared" si="387"/>
        <v>23679174.225221511</v>
      </c>
      <c r="X2207">
        <f t="shared" si="378"/>
        <v>59197.935563053776</v>
      </c>
      <c r="Y2207">
        <f t="shared" si="379"/>
        <v>1025</v>
      </c>
      <c r="Z2207">
        <f t="shared" si="380"/>
        <v>-59273.1875</v>
      </c>
      <c r="AA2207">
        <f t="shared" si="381"/>
        <v>23564241.537721511</v>
      </c>
      <c r="AB2207" s="9">
        <f>IFERROR(AA2207/MAX($A$3:AA2207)-1,"")</f>
        <v>-2.3986353164734853E-2</v>
      </c>
      <c r="AG2207" s="2">
        <f t="shared" si="388"/>
        <v>44727</v>
      </c>
      <c r="AH2207">
        <v>30524850.24756832</v>
      </c>
      <c r="AI2207" s="9">
        <f>AH2207/MAX($AH$2:AH2207)-1</f>
        <v>-2.5150953672564702E-3</v>
      </c>
      <c r="AJ2207" s="29">
        <f t="shared" si="382"/>
        <v>1</v>
      </c>
      <c r="AK2207" s="29">
        <f t="shared" si="383"/>
        <v>1</v>
      </c>
      <c r="AL2207" s="30">
        <f t="shared" si="386"/>
        <v>2</v>
      </c>
      <c r="AM2207" s="30">
        <f t="shared" si="384"/>
        <v>2369</v>
      </c>
      <c r="AN2207" s="31">
        <f t="shared" ca="1" si="385"/>
        <v>-2.5150953672564702E-3</v>
      </c>
      <c r="AV2207" t="s">
        <v>1014</v>
      </c>
      <c r="AW2207" t="s">
        <v>31</v>
      </c>
      <c r="AX2207" s="7">
        <v>44070.506944444445</v>
      </c>
      <c r="AY2207">
        <v>57.5</v>
      </c>
      <c r="AZ2207" s="7">
        <v>44070.635416666664</v>
      </c>
      <c r="BA2207">
        <v>0.25</v>
      </c>
      <c r="BB2207" s="8">
        <v>-0.99570000000000003</v>
      </c>
      <c r="BC2207">
        <v>-121310.46</v>
      </c>
      <c r="BD2207" s="8">
        <v>-1.0057</v>
      </c>
      <c r="BE2207">
        <v>2097.799</v>
      </c>
      <c r="BF2207">
        <v>120623.43</v>
      </c>
      <c r="BG2207">
        <v>13902477.82</v>
      </c>
      <c r="BH2207">
        <v>38</v>
      </c>
      <c r="BI2207">
        <v>-3192.38</v>
      </c>
      <c r="BJ2207" s="8">
        <v>-0.99570000000000003</v>
      </c>
      <c r="BK2207" s="8">
        <v>0.1678</v>
      </c>
      <c r="BL2207" t="s">
        <v>610</v>
      </c>
    </row>
    <row r="2208" spans="1:64" x14ac:dyDescent="0.45">
      <c r="A2208" t="s">
        <v>1214</v>
      </c>
      <c r="B2208" t="s">
        <v>31</v>
      </c>
      <c r="C2208" s="7">
        <v>44071.434027777781</v>
      </c>
      <c r="D2208">
        <v>282</v>
      </c>
      <c r="E2208" s="7">
        <v>44074.385416666664</v>
      </c>
      <c r="F2208">
        <v>1313.45</v>
      </c>
      <c r="G2208" s="8">
        <v>3.6576</v>
      </c>
      <c r="H2208">
        <v>430369.83</v>
      </c>
      <c r="I2208" s="8">
        <v>3.601</v>
      </c>
      <c r="J2208">
        <v>423.80279999999999</v>
      </c>
      <c r="K2208">
        <v>119512.39</v>
      </c>
      <c r="L2208">
        <v>14332847.66</v>
      </c>
      <c r="M2208">
        <v>64</v>
      </c>
      <c r="N2208">
        <v>6724.53</v>
      </c>
      <c r="O2208" s="8">
        <v>-0.1037</v>
      </c>
      <c r="P2208" s="8">
        <v>3.6576</v>
      </c>
      <c r="Q2208" t="s">
        <v>610</v>
      </c>
      <c r="S2208" s="2">
        <v>44071</v>
      </c>
      <c r="T2208" t="s">
        <v>1214</v>
      </c>
      <c r="U2208">
        <v>282</v>
      </c>
      <c r="V2208">
        <v>1313.45</v>
      </c>
      <c r="W2208">
        <f t="shared" si="387"/>
        <v>23564241.537721511</v>
      </c>
      <c r="X2208">
        <f t="shared" si="378"/>
        <v>58910.603844303776</v>
      </c>
      <c r="Y2208">
        <f t="shared" si="379"/>
        <v>200</v>
      </c>
      <c r="Z2208">
        <f t="shared" si="380"/>
        <v>203099.1</v>
      </c>
      <c r="AA2208" t="str">
        <f t="shared" si="381"/>
        <v/>
      </c>
      <c r="AB2208" s="9" t="str">
        <f>IFERROR(AA2208/MAX($A$3:AA2208)-1,"")</f>
        <v/>
      </c>
      <c r="AG2208" s="2">
        <f t="shared" si="388"/>
        <v>44728</v>
      </c>
      <c r="AH2208">
        <v>31341236.972568322</v>
      </c>
      <c r="AI2208" s="9">
        <f>AH2208/MAX($AH$2:AH2208)-1</f>
        <v>0</v>
      </c>
      <c r="AJ2208" s="29">
        <f t="shared" si="382"/>
        <v>1</v>
      </c>
      <c r="AK2208" s="29">
        <f t="shared" si="383"/>
        <v>1</v>
      </c>
      <c r="AL2208" s="30">
        <f t="shared" si="386"/>
        <v>2</v>
      </c>
      <c r="AM2208" s="30">
        <f t="shared" si="384"/>
        <v>2369</v>
      </c>
      <c r="AN2208" s="31">
        <f t="shared" ca="1" si="385"/>
        <v>0</v>
      </c>
      <c r="AV2208" t="s">
        <v>1214</v>
      </c>
      <c r="AW2208" t="s">
        <v>31</v>
      </c>
      <c r="AX2208" s="7">
        <v>44071.434027777781</v>
      </c>
      <c r="AY2208">
        <v>282</v>
      </c>
      <c r="AZ2208" s="7">
        <v>44074.385416666664</v>
      </c>
      <c r="BA2208">
        <v>1313.45</v>
      </c>
      <c r="BB2208" s="8">
        <v>3.6576</v>
      </c>
      <c r="BC2208">
        <v>430369.83</v>
      </c>
      <c r="BD2208" s="8">
        <v>3.601</v>
      </c>
      <c r="BE2208">
        <v>423.80279999999999</v>
      </c>
      <c r="BF2208">
        <v>119512.39</v>
      </c>
      <c r="BG2208">
        <v>14332847.66</v>
      </c>
      <c r="BH2208">
        <v>64</v>
      </c>
      <c r="BI2208">
        <v>6724.53</v>
      </c>
      <c r="BJ2208" s="8">
        <v>-0.1037</v>
      </c>
      <c r="BK2208" s="8">
        <v>3.6576</v>
      </c>
      <c r="BL2208" t="s">
        <v>610</v>
      </c>
    </row>
    <row r="2209" spans="1:64" x14ac:dyDescent="0.45">
      <c r="A2209" t="s">
        <v>1022</v>
      </c>
      <c r="B2209" t="s">
        <v>31</v>
      </c>
      <c r="C2209" s="7">
        <v>44071.4375</v>
      </c>
      <c r="D2209">
        <v>338.8</v>
      </c>
      <c r="E2209" s="7">
        <v>44074.388888888891</v>
      </c>
      <c r="F2209">
        <v>1136.75</v>
      </c>
      <c r="G2209" s="8">
        <v>2.3552</v>
      </c>
      <c r="H2209">
        <v>268505.17</v>
      </c>
      <c r="I2209" s="8">
        <v>2.3117000000000001</v>
      </c>
      <c r="J2209">
        <v>342.83330000000001</v>
      </c>
      <c r="K2209">
        <v>116151.92</v>
      </c>
      <c r="L2209">
        <v>13498889.9</v>
      </c>
      <c r="M2209">
        <v>64</v>
      </c>
      <c r="N2209">
        <v>4195.3900000000003</v>
      </c>
      <c r="O2209" s="8">
        <v>-0.32329999999999998</v>
      </c>
      <c r="P2209" s="8">
        <v>2.6677</v>
      </c>
      <c r="Q2209" t="s">
        <v>610</v>
      </c>
      <c r="S2209" s="2">
        <v>44071</v>
      </c>
      <c r="T2209" t="s">
        <v>1022</v>
      </c>
      <c r="U2209">
        <v>338.8</v>
      </c>
      <c r="V2209">
        <v>1136.75</v>
      </c>
      <c r="W2209">
        <f t="shared" si="387"/>
        <v>23564241.537721511</v>
      </c>
      <c r="X2209">
        <f t="shared" ref="X2209:X2272" si="389">W2209*0.25%</f>
        <v>58910.603844303776</v>
      </c>
      <c r="Y2209">
        <f t="shared" si="379"/>
        <v>175</v>
      </c>
      <c r="Z2209">
        <f t="shared" si="380"/>
        <v>137059.03749999998</v>
      </c>
      <c r="AA2209" t="str">
        <f t="shared" si="381"/>
        <v/>
      </c>
      <c r="AB2209" s="9" t="str">
        <f>IFERROR(AA2209/MAX($A$3:AA2209)-1,"")</f>
        <v/>
      </c>
      <c r="AG2209" s="2">
        <f t="shared" si="388"/>
        <v>44729</v>
      </c>
      <c r="AH2209">
        <v>31322994.072568323</v>
      </c>
      <c r="AI2209" s="9">
        <f>AH2209/MAX($AH$2:AH2209)-1</f>
        <v>-5.8207338835947198E-4</v>
      </c>
      <c r="AJ2209" s="29">
        <f t="shared" si="382"/>
        <v>1</v>
      </c>
      <c r="AK2209" s="29">
        <f t="shared" si="383"/>
        <v>1</v>
      </c>
      <c r="AL2209" s="30">
        <f t="shared" si="386"/>
        <v>2</v>
      </c>
      <c r="AM2209" s="30">
        <f t="shared" si="384"/>
        <v>2369</v>
      </c>
      <c r="AN2209" s="31">
        <f t="shared" ca="1" si="385"/>
        <v>-5.8207338835947198E-4</v>
      </c>
      <c r="AV2209" t="s">
        <v>1022</v>
      </c>
      <c r="AW2209" t="s">
        <v>31</v>
      </c>
      <c r="AX2209" s="7">
        <v>44071.4375</v>
      </c>
      <c r="AY2209">
        <v>338.8</v>
      </c>
      <c r="AZ2209" s="7">
        <v>44074.388888888891</v>
      </c>
      <c r="BA2209">
        <v>1136.75</v>
      </c>
      <c r="BB2209" s="8">
        <v>2.3552</v>
      </c>
      <c r="BC2209">
        <v>268505.17</v>
      </c>
      <c r="BD2209" s="8">
        <v>2.3117000000000001</v>
      </c>
      <c r="BE2209">
        <v>342.83330000000001</v>
      </c>
      <c r="BF2209">
        <v>116151.92</v>
      </c>
      <c r="BG2209">
        <v>13498889.9</v>
      </c>
      <c r="BH2209">
        <v>64</v>
      </c>
      <c r="BI2209">
        <v>4195.3900000000003</v>
      </c>
      <c r="BJ2209" s="8">
        <v>-0.32329999999999998</v>
      </c>
      <c r="BK2209" s="8">
        <v>2.6677</v>
      </c>
      <c r="BL2209" t="s">
        <v>610</v>
      </c>
    </row>
    <row r="2210" spans="1:64" x14ac:dyDescent="0.45">
      <c r="A2210" t="s">
        <v>1022</v>
      </c>
      <c r="B2210" t="s">
        <v>31</v>
      </c>
      <c r="C2210" s="7">
        <v>44071.4375</v>
      </c>
      <c r="D2210">
        <v>338.8</v>
      </c>
      <c r="E2210" s="7">
        <v>44074.385416666664</v>
      </c>
      <c r="F2210">
        <v>1226.1500000000001</v>
      </c>
      <c r="G2210" s="8">
        <v>2.6191</v>
      </c>
      <c r="H2210">
        <v>307463.38</v>
      </c>
      <c r="I2210" s="8">
        <v>2.5729000000000002</v>
      </c>
      <c r="J2210">
        <v>352.71679999999998</v>
      </c>
      <c r="K2210">
        <v>119500.44</v>
      </c>
      <c r="L2210">
        <v>14640311.039999999</v>
      </c>
      <c r="M2210">
        <v>63</v>
      </c>
      <c r="N2210">
        <v>4880.37</v>
      </c>
      <c r="O2210" s="8">
        <v>-0.32329999999999998</v>
      </c>
      <c r="P2210" s="8">
        <v>2.6191</v>
      </c>
      <c r="Q2210" t="s">
        <v>610</v>
      </c>
      <c r="S2210" s="2">
        <v>44071</v>
      </c>
      <c r="T2210" t="s">
        <v>1022</v>
      </c>
      <c r="U2210">
        <v>338.8</v>
      </c>
      <c r="V2210">
        <v>1226.1500000000001</v>
      </c>
      <c r="W2210">
        <f t="shared" si="387"/>
        <v>23564241.537721511</v>
      </c>
      <c r="X2210">
        <f t="shared" si="389"/>
        <v>58910.603844303776</v>
      </c>
      <c r="Y2210">
        <f t="shared" si="379"/>
        <v>175</v>
      </c>
      <c r="Z2210">
        <f t="shared" si="380"/>
        <v>152547.58749999999</v>
      </c>
      <c r="AA2210" t="str">
        <f t="shared" si="381"/>
        <v/>
      </c>
      <c r="AB2210" s="9" t="str">
        <f>IFERROR(AA2210/MAX($A$3:AA2210)-1,"")</f>
        <v/>
      </c>
      <c r="AG2210" s="2">
        <f t="shared" si="388"/>
        <v>44730</v>
      </c>
      <c r="AH2210">
        <v>31322994.072568323</v>
      </c>
      <c r="AI2210" s="9">
        <f>AH2210/MAX($AH$2:AH2210)-1</f>
        <v>-5.8207338835947198E-4</v>
      </c>
      <c r="AJ2210" s="29">
        <f t="shared" si="382"/>
        <v>1</v>
      </c>
      <c r="AK2210" s="29">
        <f t="shared" si="383"/>
        <v>1</v>
      </c>
      <c r="AL2210" s="30">
        <f t="shared" si="386"/>
        <v>2</v>
      </c>
      <c r="AM2210" s="30">
        <f t="shared" si="384"/>
        <v>2369</v>
      </c>
      <c r="AN2210" s="31">
        <f t="shared" ca="1" si="385"/>
        <v>-5.8207338835947198E-4</v>
      </c>
      <c r="AV2210" t="s">
        <v>1022</v>
      </c>
      <c r="AW2210" t="s">
        <v>31</v>
      </c>
      <c r="AX2210" s="7">
        <v>44071.4375</v>
      </c>
      <c r="AY2210">
        <v>338.8</v>
      </c>
      <c r="AZ2210" s="7">
        <v>44074.385416666664</v>
      </c>
      <c r="BA2210">
        <v>1226.1500000000001</v>
      </c>
      <c r="BB2210" s="8">
        <v>2.6191</v>
      </c>
      <c r="BC2210">
        <v>307463.38</v>
      </c>
      <c r="BD2210" s="8">
        <v>2.5729000000000002</v>
      </c>
      <c r="BE2210">
        <v>352.71679999999998</v>
      </c>
      <c r="BF2210">
        <v>119500.44</v>
      </c>
      <c r="BG2210">
        <v>14640311.039999999</v>
      </c>
      <c r="BH2210">
        <v>63</v>
      </c>
      <c r="BI2210">
        <v>4880.37</v>
      </c>
      <c r="BJ2210" s="8">
        <v>-0.32329999999999998</v>
      </c>
      <c r="BK2210" s="8">
        <v>2.6191</v>
      </c>
      <c r="BL2210" t="s">
        <v>610</v>
      </c>
    </row>
    <row r="2211" spans="1:64" x14ac:dyDescent="0.45">
      <c r="A2211" t="s">
        <v>1036</v>
      </c>
      <c r="B2211" t="s">
        <v>31</v>
      </c>
      <c r="C2211" s="7">
        <v>44071.440972222219</v>
      </c>
      <c r="D2211">
        <v>303.89999999999998</v>
      </c>
      <c r="E2211" s="7">
        <v>44074.388888888891</v>
      </c>
      <c r="F2211">
        <v>1046.0999999999999</v>
      </c>
      <c r="G2211" s="8">
        <v>2.4422999999999999</v>
      </c>
      <c r="H2211">
        <v>278484.51</v>
      </c>
      <c r="I2211" s="8">
        <v>2.3978000000000002</v>
      </c>
      <c r="J2211">
        <v>382.1662</v>
      </c>
      <c r="K2211">
        <v>116140.3</v>
      </c>
      <c r="L2211">
        <v>13777374.41</v>
      </c>
      <c r="M2211">
        <v>63</v>
      </c>
      <c r="N2211">
        <v>4420.3900000000003</v>
      </c>
      <c r="O2211" s="8">
        <v>-8.0799999999999997E-2</v>
      </c>
      <c r="P2211" s="8">
        <v>2.81</v>
      </c>
      <c r="Q2211" t="s">
        <v>610</v>
      </c>
      <c r="S2211" s="2">
        <v>44071</v>
      </c>
      <c r="T2211" t="s">
        <v>1036</v>
      </c>
      <c r="U2211">
        <v>303.89999999999998</v>
      </c>
      <c r="V2211">
        <v>1046.0999999999999</v>
      </c>
      <c r="W2211">
        <f t="shared" si="387"/>
        <v>23564241.537721511</v>
      </c>
      <c r="X2211">
        <f t="shared" si="389"/>
        <v>58910.603844303776</v>
      </c>
      <c r="Y2211">
        <f t="shared" si="379"/>
        <v>200</v>
      </c>
      <c r="Z2211">
        <f t="shared" si="380"/>
        <v>145740</v>
      </c>
      <c r="AA2211">
        <f t="shared" si="381"/>
        <v>24202687.262721512</v>
      </c>
      <c r="AB2211" s="9">
        <f>IFERROR(AA2211/MAX($A$3:AA2211)-1,"")</f>
        <v>0</v>
      </c>
      <c r="AG2211" s="2">
        <f t="shared" si="388"/>
        <v>44731</v>
      </c>
      <c r="AH2211">
        <v>31322994.072568323</v>
      </c>
      <c r="AI2211" s="9">
        <f>AH2211/MAX($AH$2:AH2211)-1</f>
        <v>-5.8207338835947198E-4</v>
      </c>
      <c r="AJ2211" s="29">
        <f t="shared" si="382"/>
        <v>1</v>
      </c>
      <c r="AK2211" s="29">
        <f t="shared" si="383"/>
        <v>1</v>
      </c>
      <c r="AL2211" s="30">
        <f t="shared" si="386"/>
        <v>2</v>
      </c>
      <c r="AM2211" s="30">
        <f t="shared" si="384"/>
        <v>2369</v>
      </c>
      <c r="AN2211" s="31">
        <f t="shared" ca="1" si="385"/>
        <v>-5.8207338835947198E-4</v>
      </c>
      <c r="AV2211" t="s">
        <v>1036</v>
      </c>
      <c r="AW2211" t="s">
        <v>31</v>
      </c>
      <c r="AX2211" s="7">
        <v>44071.440972222219</v>
      </c>
      <c r="AY2211">
        <v>303.89999999999998</v>
      </c>
      <c r="AZ2211" s="7">
        <v>44074.388888888891</v>
      </c>
      <c r="BA2211">
        <v>1046.0999999999999</v>
      </c>
      <c r="BB2211" s="8">
        <v>2.4422999999999999</v>
      </c>
      <c r="BC2211">
        <v>278484.51</v>
      </c>
      <c r="BD2211" s="8">
        <v>2.3978000000000002</v>
      </c>
      <c r="BE2211">
        <v>382.1662</v>
      </c>
      <c r="BF2211">
        <v>116140.3</v>
      </c>
      <c r="BG2211">
        <v>13777374.41</v>
      </c>
      <c r="BH2211">
        <v>63</v>
      </c>
      <c r="BI2211">
        <v>4420.3900000000003</v>
      </c>
      <c r="BJ2211" s="8">
        <v>-8.0799999999999997E-2</v>
      </c>
      <c r="BK2211" s="8">
        <v>2.81</v>
      </c>
      <c r="BL2211" t="s">
        <v>610</v>
      </c>
    </row>
    <row r="2212" spans="1:64" x14ac:dyDescent="0.45">
      <c r="A2212" t="s">
        <v>1061</v>
      </c>
      <c r="B2212" t="s">
        <v>31</v>
      </c>
      <c r="C2212" s="7">
        <v>44074.395833333336</v>
      </c>
      <c r="D2212">
        <v>439.25</v>
      </c>
      <c r="E2212" s="7">
        <v>44075.385416666664</v>
      </c>
      <c r="F2212">
        <v>1125</v>
      </c>
      <c r="G2212" s="8">
        <v>1.5611999999999999</v>
      </c>
      <c r="H2212">
        <v>187952.84</v>
      </c>
      <c r="I2212" s="8">
        <v>1.5256000000000001</v>
      </c>
      <c r="J2212">
        <v>280.48160000000001</v>
      </c>
      <c r="K2212">
        <v>123201.55</v>
      </c>
      <c r="L2212">
        <v>14828263.880000001</v>
      </c>
      <c r="M2212">
        <v>75</v>
      </c>
      <c r="N2212">
        <v>2506.04</v>
      </c>
      <c r="O2212" s="8">
        <v>-0.22370000000000001</v>
      </c>
      <c r="P2212" s="8">
        <v>2.4148999999999998</v>
      </c>
      <c r="Q2212" t="s">
        <v>610</v>
      </c>
      <c r="S2212" s="2">
        <v>44074</v>
      </c>
      <c r="T2212" t="s">
        <v>1061</v>
      </c>
      <c r="U2212">
        <v>439.25</v>
      </c>
      <c r="V2212">
        <v>1125</v>
      </c>
      <c r="W2212">
        <f t="shared" si="387"/>
        <v>24202687.262721512</v>
      </c>
      <c r="X2212">
        <f t="shared" si="389"/>
        <v>60506.718156803785</v>
      </c>
      <c r="Y2212">
        <f t="shared" si="379"/>
        <v>150</v>
      </c>
      <c r="Z2212">
        <f t="shared" si="380"/>
        <v>100516.12500000001</v>
      </c>
      <c r="AA2212" t="str">
        <f t="shared" si="381"/>
        <v/>
      </c>
      <c r="AB2212" s="9" t="str">
        <f>IFERROR(AA2212/MAX($A$3:AA2212)-1,"")</f>
        <v/>
      </c>
      <c r="AG2212" s="2">
        <f t="shared" si="388"/>
        <v>44732</v>
      </c>
      <c r="AH2212">
        <v>31270313.272568323</v>
      </c>
      <c r="AI2212" s="9">
        <f>AH2212/MAX($AH$2:AH2212)-1</f>
        <v>-2.2629515249215082E-3</v>
      </c>
      <c r="AJ2212" s="29">
        <f t="shared" si="382"/>
        <v>1</v>
      </c>
      <c r="AK2212" s="29">
        <f t="shared" si="383"/>
        <v>1</v>
      </c>
      <c r="AL2212" s="30">
        <f t="shared" si="386"/>
        <v>2</v>
      </c>
      <c r="AM2212" s="30">
        <f t="shared" si="384"/>
        <v>2369</v>
      </c>
      <c r="AN2212" s="31">
        <f t="shared" ca="1" si="385"/>
        <v>-2.2629515249215082E-3</v>
      </c>
      <c r="AV2212" t="s">
        <v>1061</v>
      </c>
      <c r="AW2212" t="s">
        <v>31</v>
      </c>
      <c r="AX2212" s="7">
        <v>44074.395833333336</v>
      </c>
      <c r="AY2212">
        <v>439.25</v>
      </c>
      <c r="AZ2212" s="7">
        <v>44075.385416666664</v>
      </c>
      <c r="BA2212">
        <v>1125</v>
      </c>
      <c r="BB2212" s="8">
        <v>1.5611999999999999</v>
      </c>
      <c r="BC2212">
        <v>187952.84</v>
      </c>
      <c r="BD2212" s="8">
        <v>1.5256000000000001</v>
      </c>
      <c r="BE2212">
        <v>280.48160000000001</v>
      </c>
      <c r="BF2212">
        <v>123201.55</v>
      </c>
      <c r="BG2212">
        <v>14828263.880000001</v>
      </c>
      <c r="BH2212">
        <v>75</v>
      </c>
      <c r="BI2212">
        <v>2506.04</v>
      </c>
      <c r="BJ2212" s="8">
        <v>-0.22370000000000001</v>
      </c>
      <c r="BK2212" s="8">
        <v>2.4148999999999998</v>
      </c>
      <c r="BL2212" t="s">
        <v>610</v>
      </c>
    </row>
    <row r="2213" spans="1:64" x14ac:dyDescent="0.45">
      <c r="A2213" t="s">
        <v>1060</v>
      </c>
      <c r="B2213" t="s">
        <v>31</v>
      </c>
      <c r="C2213" s="7">
        <v>44074.399305555555</v>
      </c>
      <c r="D2213">
        <v>442.8</v>
      </c>
      <c r="E2213" s="7">
        <v>44075.385416666664</v>
      </c>
      <c r="F2213">
        <v>1105.9000000000001</v>
      </c>
      <c r="G2213" s="8">
        <v>1.4975000000000001</v>
      </c>
      <c r="H2213">
        <v>180169.26</v>
      </c>
      <c r="I2213" s="8">
        <v>1.4624999999999999</v>
      </c>
      <c r="J2213">
        <v>278.20510000000002</v>
      </c>
      <c r="K2213">
        <v>123189.23</v>
      </c>
      <c r="L2213">
        <v>15008433.15</v>
      </c>
      <c r="M2213">
        <v>74</v>
      </c>
      <c r="N2213">
        <v>2434.7199999999998</v>
      </c>
      <c r="O2213" s="8">
        <v>-0.12130000000000001</v>
      </c>
      <c r="P2213" s="8">
        <v>2.6133999999999999</v>
      </c>
      <c r="Q2213" t="s">
        <v>610</v>
      </c>
      <c r="S2213" s="2">
        <v>44074</v>
      </c>
      <c r="T2213" t="s">
        <v>1060</v>
      </c>
      <c r="U2213">
        <v>442.8</v>
      </c>
      <c r="V2213">
        <v>1105.9000000000001</v>
      </c>
      <c r="W2213">
        <f t="shared" si="387"/>
        <v>24202687.262721512</v>
      </c>
      <c r="X2213">
        <f t="shared" si="389"/>
        <v>60506.718156803785</v>
      </c>
      <c r="Y2213">
        <f t="shared" si="379"/>
        <v>125</v>
      </c>
      <c r="Z2213">
        <f t="shared" si="380"/>
        <v>80951.625</v>
      </c>
      <c r="AA2213" t="str">
        <f t="shared" si="381"/>
        <v/>
      </c>
      <c r="AB2213" s="9" t="str">
        <f>IFERROR(AA2213/MAX($A$3:AA2213)-1,"")</f>
        <v/>
      </c>
      <c r="AG2213" s="2">
        <f t="shared" si="388"/>
        <v>44733</v>
      </c>
      <c r="AH2213">
        <v>31081740.335068323</v>
      </c>
      <c r="AI2213" s="9">
        <f>AH2213/MAX($AH$2:AH2213)-1</f>
        <v>-8.2797190719411384E-3</v>
      </c>
      <c r="AJ2213" s="29">
        <f t="shared" si="382"/>
        <v>1</v>
      </c>
      <c r="AK2213" s="29">
        <f t="shared" si="383"/>
        <v>1</v>
      </c>
      <c r="AL2213" s="30">
        <f t="shared" si="386"/>
        <v>2</v>
      </c>
      <c r="AM2213" s="30">
        <f t="shared" si="384"/>
        <v>2369</v>
      </c>
      <c r="AN2213" s="31">
        <f t="shared" ca="1" si="385"/>
        <v>-8.2797190719411384E-3</v>
      </c>
      <c r="AV2213" t="s">
        <v>1060</v>
      </c>
      <c r="AW2213" t="s">
        <v>31</v>
      </c>
      <c r="AX2213" s="7">
        <v>44074.399305555555</v>
      </c>
      <c r="AY2213">
        <v>442.8</v>
      </c>
      <c r="AZ2213" s="7">
        <v>44075.385416666664</v>
      </c>
      <c r="BA2213">
        <v>1105.9000000000001</v>
      </c>
      <c r="BB2213" s="8">
        <v>1.4975000000000001</v>
      </c>
      <c r="BC2213">
        <v>180169.26</v>
      </c>
      <c r="BD2213" s="8">
        <v>1.4624999999999999</v>
      </c>
      <c r="BE2213">
        <v>278.20510000000002</v>
      </c>
      <c r="BF2213">
        <v>123189.23</v>
      </c>
      <c r="BG2213">
        <v>15008433.15</v>
      </c>
      <c r="BH2213">
        <v>74</v>
      </c>
      <c r="BI2213">
        <v>2434.7199999999998</v>
      </c>
      <c r="BJ2213" s="8">
        <v>-0.12130000000000001</v>
      </c>
      <c r="BK2213" s="8">
        <v>2.6133999999999999</v>
      </c>
      <c r="BL2213" t="s">
        <v>610</v>
      </c>
    </row>
    <row r="2214" spans="1:64" x14ac:dyDescent="0.45">
      <c r="A2214" t="s">
        <v>1035</v>
      </c>
      <c r="B2214" t="s">
        <v>31</v>
      </c>
      <c r="C2214" s="7">
        <v>44074.416666666664</v>
      </c>
      <c r="D2214">
        <v>413.45</v>
      </c>
      <c r="E2214" s="7">
        <v>44075.388888888891</v>
      </c>
      <c r="F2214">
        <v>963.15</v>
      </c>
      <c r="G2214" s="8">
        <v>1.3294999999999999</v>
      </c>
      <c r="H2214">
        <v>154106.95000000001</v>
      </c>
      <c r="I2214" s="8">
        <v>1.2962</v>
      </c>
      <c r="J2214">
        <v>287.54840000000002</v>
      </c>
      <c r="K2214">
        <v>118886.88</v>
      </c>
      <c r="L2214">
        <v>13931481.359999999</v>
      </c>
      <c r="M2214">
        <v>70</v>
      </c>
      <c r="N2214">
        <v>2201.5300000000002</v>
      </c>
      <c r="O2214" s="8">
        <v>-0.13900000000000001</v>
      </c>
      <c r="P2214" s="8">
        <v>2.4289999999999998</v>
      </c>
      <c r="Q2214" t="s">
        <v>610</v>
      </c>
      <c r="S2214" s="2">
        <v>44074</v>
      </c>
      <c r="T2214" t="s">
        <v>1035</v>
      </c>
      <c r="U2214">
        <v>413.45</v>
      </c>
      <c r="V2214">
        <v>963.15</v>
      </c>
      <c r="W2214">
        <f t="shared" si="387"/>
        <v>24202687.262721512</v>
      </c>
      <c r="X2214">
        <f t="shared" si="389"/>
        <v>60506.718156803785</v>
      </c>
      <c r="Y2214">
        <f t="shared" si="379"/>
        <v>150</v>
      </c>
      <c r="Z2214">
        <f t="shared" si="380"/>
        <v>80390.099999999991</v>
      </c>
      <c r="AA2214" t="str">
        <f t="shared" si="381"/>
        <v/>
      </c>
      <c r="AB2214" s="9" t="str">
        <f>IFERROR(AA2214/MAX($A$3:AA2214)-1,"")</f>
        <v/>
      </c>
      <c r="AG2214" s="2">
        <f t="shared" si="388"/>
        <v>44734</v>
      </c>
      <c r="AH2214">
        <v>30991691.572568323</v>
      </c>
      <c r="AI2214" s="9">
        <f>AH2214/MAX($AH$2:AH2214)-1</f>
        <v>-1.1152891007650378E-2</v>
      </c>
      <c r="AJ2214" s="29">
        <f t="shared" si="382"/>
        <v>1</v>
      </c>
      <c r="AK2214" s="29">
        <f t="shared" si="383"/>
        <v>1</v>
      </c>
      <c r="AL2214" s="30">
        <f t="shared" si="386"/>
        <v>2</v>
      </c>
      <c r="AM2214" s="30">
        <f t="shared" si="384"/>
        <v>2369</v>
      </c>
      <c r="AN2214" s="31">
        <f t="shared" ca="1" si="385"/>
        <v>-1.1152891007650378E-2</v>
      </c>
      <c r="AV2214" t="s">
        <v>1035</v>
      </c>
      <c r="AW2214" t="s">
        <v>31</v>
      </c>
      <c r="AX2214" s="7">
        <v>44074.416666666664</v>
      </c>
      <c r="AY2214">
        <v>413.45</v>
      </c>
      <c r="AZ2214" s="7">
        <v>44075.388888888891</v>
      </c>
      <c r="BA2214">
        <v>963.15</v>
      </c>
      <c r="BB2214" s="8">
        <v>1.3294999999999999</v>
      </c>
      <c r="BC2214">
        <v>154106.95000000001</v>
      </c>
      <c r="BD2214" s="8">
        <v>1.2962</v>
      </c>
      <c r="BE2214">
        <v>287.54840000000002</v>
      </c>
      <c r="BF2214">
        <v>118886.88</v>
      </c>
      <c r="BG2214">
        <v>13931481.359999999</v>
      </c>
      <c r="BH2214">
        <v>70</v>
      </c>
      <c r="BI2214">
        <v>2201.5300000000002</v>
      </c>
      <c r="BJ2214" s="8">
        <v>-0.13900000000000001</v>
      </c>
      <c r="BK2214" s="8">
        <v>2.4289999999999998</v>
      </c>
      <c r="BL2214" t="s">
        <v>610</v>
      </c>
    </row>
    <row r="2215" spans="1:64" x14ac:dyDescent="0.45">
      <c r="A2215" t="s">
        <v>1081</v>
      </c>
      <c r="B2215" t="s">
        <v>31</v>
      </c>
      <c r="C2215" s="7">
        <v>44074.427083333336</v>
      </c>
      <c r="D2215">
        <v>389.9</v>
      </c>
      <c r="E2215" s="7">
        <v>44075.388888888891</v>
      </c>
      <c r="F2215">
        <v>800.75</v>
      </c>
      <c r="G2215" s="8">
        <v>1.0537000000000001</v>
      </c>
      <c r="H2215">
        <v>121597.12</v>
      </c>
      <c r="I2215" s="8">
        <v>1.0232000000000001</v>
      </c>
      <c r="J2215">
        <v>304.79790000000003</v>
      </c>
      <c r="K2215">
        <v>118840.68</v>
      </c>
      <c r="L2215">
        <v>14053078.48</v>
      </c>
      <c r="M2215">
        <v>67</v>
      </c>
      <c r="N2215">
        <v>1814.88</v>
      </c>
      <c r="O2215" s="8">
        <v>-0.24929999999999999</v>
      </c>
      <c r="P2215" s="8">
        <v>2.2957000000000001</v>
      </c>
      <c r="Q2215" t="s">
        <v>610</v>
      </c>
      <c r="S2215" s="2">
        <v>44074</v>
      </c>
      <c r="T2215" t="s">
        <v>1081</v>
      </c>
      <c r="U2215">
        <v>389.9</v>
      </c>
      <c r="V2215">
        <v>800.75</v>
      </c>
      <c r="W2215">
        <f t="shared" si="387"/>
        <v>24202687.262721512</v>
      </c>
      <c r="X2215">
        <f t="shared" si="389"/>
        <v>60506.718156803785</v>
      </c>
      <c r="Y2215">
        <f t="shared" si="379"/>
        <v>150</v>
      </c>
      <c r="Z2215">
        <f t="shared" si="380"/>
        <v>59841.524999999994</v>
      </c>
      <c r="AA2215">
        <f t="shared" si="381"/>
        <v>24524386.637721512</v>
      </c>
      <c r="AB2215" s="9">
        <f>IFERROR(AA2215/MAX($A$3:AA2215)-1,"")</f>
        <v>0</v>
      </c>
      <c r="AG2215" s="2">
        <f t="shared" si="388"/>
        <v>44735</v>
      </c>
      <c r="AH2215">
        <v>30875709.535068322</v>
      </c>
      <c r="AI2215" s="9">
        <f>AH2215/MAX($AH$2:AH2215)-1</f>
        <v>-1.4853511937242825E-2</v>
      </c>
      <c r="AJ2215" s="29">
        <f t="shared" si="382"/>
        <v>1</v>
      </c>
      <c r="AK2215" s="29">
        <f t="shared" si="383"/>
        <v>1</v>
      </c>
      <c r="AL2215" s="30">
        <f t="shared" si="386"/>
        <v>2</v>
      </c>
      <c r="AM2215" s="30">
        <f t="shared" si="384"/>
        <v>2369</v>
      </c>
      <c r="AN2215" s="31">
        <f t="shared" ca="1" si="385"/>
        <v>-1.4853511937242825E-2</v>
      </c>
      <c r="AV2215" t="s">
        <v>1081</v>
      </c>
      <c r="AW2215" t="s">
        <v>31</v>
      </c>
      <c r="AX2215" s="7">
        <v>44074.427083333336</v>
      </c>
      <c r="AY2215">
        <v>389.9</v>
      </c>
      <c r="AZ2215" s="7">
        <v>44075.388888888891</v>
      </c>
      <c r="BA2215">
        <v>800.75</v>
      </c>
      <c r="BB2215" s="8">
        <v>1.0537000000000001</v>
      </c>
      <c r="BC2215">
        <v>121597.12</v>
      </c>
      <c r="BD2215" s="8">
        <v>1.0232000000000001</v>
      </c>
      <c r="BE2215">
        <v>304.79790000000003</v>
      </c>
      <c r="BF2215">
        <v>118840.68</v>
      </c>
      <c r="BG2215">
        <v>14053078.48</v>
      </c>
      <c r="BH2215">
        <v>67</v>
      </c>
      <c r="BI2215">
        <v>1814.88</v>
      </c>
      <c r="BJ2215" s="8">
        <v>-0.24929999999999999</v>
      </c>
      <c r="BK2215" s="8">
        <v>2.2957000000000001</v>
      </c>
      <c r="BL2215" t="s">
        <v>610</v>
      </c>
    </row>
    <row r="2216" spans="1:64" x14ac:dyDescent="0.45">
      <c r="A2216" t="s">
        <v>1022</v>
      </c>
      <c r="B2216" t="s">
        <v>31</v>
      </c>
      <c r="C2216" s="7">
        <v>44075.395833333336</v>
      </c>
      <c r="D2216">
        <v>462.7</v>
      </c>
      <c r="E2216" s="7">
        <v>44076.385416666664</v>
      </c>
      <c r="F2216">
        <v>156.44999999999999</v>
      </c>
      <c r="G2216" s="8">
        <v>-0.66190000000000004</v>
      </c>
      <c r="H2216">
        <v>-84435.62</v>
      </c>
      <c r="I2216" s="8">
        <v>-0.67530000000000001</v>
      </c>
      <c r="J2216">
        <v>270.24459999999999</v>
      </c>
      <c r="K2216">
        <v>125042.16</v>
      </c>
      <c r="L2216">
        <v>14923997.529999999</v>
      </c>
      <c r="M2216">
        <v>75</v>
      </c>
      <c r="N2216">
        <v>-1125.81</v>
      </c>
      <c r="O2216" s="8">
        <v>-0.67369999999999997</v>
      </c>
      <c r="P2216" s="8">
        <v>3.7400000000000003E-2</v>
      </c>
      <c r="Q2216" t="s">
        <v>610</v>
      </c>
      <c r="S2216" s="2">
        <v>44075</v>
      </c>
      <c r="T2216" t="s">
        <v>1022</v>
      </c>
      <c r="U2216">
        <v>462.7</v>
      </c>
      <c r="V2216">
        <v>156.44999999999999</v>
      </c>
      <c r="W2216">
        <f t="shared" si="387"/>
        <v>24524386.637721512</v>
      </c>
      <c r="X2216">
        <f t="shared" si="389"/>
        <v>61310.966594303783</v>
      </c>
      <c r="Y2216">
        <f t="shared" si="379"/>
        <v>125</v>
      </c>
      <c r="Z2216">
        <f t="shared" si="380"/>
        <v>-39055.1875</v>
      </c>
      <c r="AA2216" t="str">
        <f t="shared" si="381"/>
        <v/>
      </c>
      <c r="AB2216" s="9" t="str">
        <f>IFERROR(AA2216/MAX($A$3:AA2216)-1,"")</f>
        <v/>
      </c>
      <c r="AG2216" s="2">
        <f t="shared" si="388"/>
        <v>44736</v>
      </c>
      <c r="AH2216">
        <v>30934343.847568322</v>
      </c>
      <c r="AI2216" s="9">
        <f>AH2216/MAX($AH$2:AH2216)-1</f>
        <v>-1.2982675998274629E-2</v>
      </c>
      <c r="AJ2216" s="29">
        <f t="shared" si="382"/>
        <v>1</v>
      </c>
      <c r="AK2216" s="29">
        <f t="shared" si="383"/>
        <v>1</v>
      </c>
      <c r="AL2216" s="30">
        <f t="shared" si="386"/>
        <v>2</v>
      </c>
      <c r="AM2216" s="30">
        <f t="shared" si="384"/>
        <v>2369</v>
      </c>
      <c r="AN2216" s="31">
        <f t="shared" ca="1" si="385"/>
        <v>-1.2982675998274629E-2</v>
      </c>
      <c r="AV2216" t="s">
        <v>1022</v>
      </c>
      <c r="AW2216" t="s">
        <v>31</v>
      </c>
      <c r="AX2216" s="7">
        <v>44075.395833333336</v>
      </c>
      <c r="AY2216">
        <v>462.7</v>
      </c>
      <c r="AZ2216" s="7">
        <v>44076.385416666664</v>
      </c>
      <c r="BA2216">
        <v>156.44999999999999</v>
      </c>
      <c r="BB2216" s="8">
        <v>-0.66190000000000004</v>
      </c>
      <c r="BC2216">
        <v>-84435.62</v>
      </c>
      <c r="BD2216" s="8">
        <v>-0.67530000000000001</v>
      </c>
      <c r="BE2216">
        <v>270.24459999999999</v>
      </c>
      <c r="BF2216">
        <v>125042.16</v>
      </c>
      <c r="BG2216">
        <v>14923997.529999999</v>
      </c>
      <c r="BH2216">
        <v>75</v>
      </c>
      <c r="BI2216">
        <v>-1125.81</v>
      </c>
      <c r="BJ2216" s="8">
        <v>-0.67369999999999997</v>
      </c>
      <c r="BK2216" s="8">
        <v>3.7400000000000003E-2</v>
      </c>
      <c r="BL2216" t="s">
        <v>610</v>
      </c>
    </row>
    <row r="2217" spans="1:64" x14ac:dyDescent="0.45">
      <c r="A2217" t="s">
        <v>1217</v>
      </c>
      <c r="B2217" t="s">
        <v>31</v>
      </c>
      <c r="C2217" s="7">
        <v>44075.413194444445</v>
      </c>
      <c r="D2217">
        <v>441.6</v>
      </c>
      <c r="E2217" s="7">
        <v>44076.385416666664</v>
      </c>
      <c r="F2217">
        <v>377.6</v>
      </c>
      <c r="G2217" s="8">
        <v>-0.1449</v>
      </c>
      <c r="H2217">
        <v>-20401.8</v>
      </c>
      <c r="I2217" s="8">
        <v>-0.16350000000000001</v>
      </c>
      <c r="J2217">
        <v>282.60469999999998</v>
      </c>
      <c r="K2217">
        <v>124798.24</v>
      </c>
      <c r="L2217">
        <v>14903595.73</v>
      </c>
      <c r="M2217">
        <v>70</v>
      </c>
      <c r="N2217">
        <v>-291.45</v>
      </c>
      <c r="O2217" s="8">
        <v>-0.57879999999999998</v>
      </c>
      <c r="P2217" s="8">
        <v>0.34139999999999998</v>
      </c>
      <c r="Q2217" t="s">
        <v>610</v>
      </c>
      <c r="S2217" s="2">
        <v>44075</v>
      </c>
      <c r="T2217" t="s">
        <v>1217</v>
      </c>
      <c r="U2217">
        <v>441.6</v>
      </c>
      <c r="V2217">
        <v>377.6</v>
      </c>
      <c r="W2217">
        <f t="shared" si="387"/>
        <v>24524386.637721512</v>
      </c>
      <c r="X2217">
        <f t="shared" si="389"/>
        <v>61310.966594303783</v>
      </c>
      <c r="Y2217">
        <f t="shared" si="379"/>
        <v>150</v>
      </c>
      <c r="Z2217">
        <f t="shared" si="380"/>
        <v>-10828.800000000001</v>
      </c>
      <c r="AA2217">
        <f t="shared" si="381"/>
        <v>24474502.650221512</v>
      </c>
      <c r="AB2217" s="9">
        <f>IFERROR(AA2217/MAX($A$3:AA2217)-1,"")</f>
        <v>-2.0340564776153425E-3</v>
      </c>
      <c r="AG2217" s="2">
        <f t="shared" si="388"/>
        <v>44737</v>
      </c>
      <c r="AH2217">
        <v>30934343.847568322</v>
      </c>
      <c r="AI2217" s="9">
        <f>AH2217/MAX($AH$2:AH2217)-1</f>
        <v>-1.2982675998274629E-2</v>
      </c>
      <c r="AJ2217" s="29">
        <f t="shared" si="382"/>
        <v>1</v>
      </c>
      <c r="AK2217" s="29">
        <f t="shared" si="383"/>
        <v>1</v>
      </c>
      <c r="AL2217" s="30">
        <f t="shared" si="386"/>
        <v>2</v>
      </c>
      <c r="AM2217" s="30">
        <f t="shared" si="384"/>
        <v>2369</v>
      </c>
      <c r="AN2217" s="31">
        <f t="shared" ca="1" si="385"/>
        <v>-1.2982675998274629E-2</v>
      </c>
      <c r="AV2217" t="s">
        <v>1217</v>
      </c>
      <c r="AW2217" t="s">
        <v>31</v>
      </c>
      <c r="AX2217" s="7">
        <v>44075.413194444445</v>
      </c>
      <c r="AY2217">
        <v>441.6</v>
      </c>
      <c r="AZ2217" s="7">
        <v>44076.385416666664</v>
      </c>
      <c r="BA2217">
        <v>377.6</v>
      </c>
      <c r="BB2217" s="8">
        <v>-0.1449</v>
      </c>
      <c r="BC2217">
        <v>-20401.8</v>
      </c>
      <c r="BD2217" s="8">
        <v>-0.16350000000000001</v>
      </c>
      <c r="BE2217">
        <v>282.60469999999998</v>
      </c>
      <c r="BF2217">
        <v>124798.24</v>
      </c>
      <c r="BG2217">
        <v>14903595.73</v>
      </c>
      <c r="BH2217">
        <v>70</v>
      </c>
      <c r="BI2217">
        <v>-291.45</v>
      </c>
      <c r="BJ2217" s="8">
        <v>-0.57879999999999998</v>
      </c>
      <c r="BK2217" s="8">
        <v>0.34139999999999998</v>
      </c>
      <c r="BL2217" t="s">
        <v>610</v>
      </c>
    </row>
    <row r="2218" spans="1:64" x14ac:dyDescent="0.45">
      <c r="A2218" t="s">
        <v>1018</v>
      </c>
      <c r="B2218" t="s">
        <v>31</v>
      </c>
      <c r="C2218" s="7">
        <v>44076.4375</v>
      </c>
      <c r="D2218">
        <v>260.85000000000002</v>
      </c>
      <c r="E2218" s="7">
        <v>44077.385416666664</v>
      </c>
      <c r="F2218">
        <v>17.55</v>
      </c>
      <c r="G2218" s="8">
        <v>-0.93269999999999997</v>
      </c>
      <c r="H2218">
        <v>-117469.36</v>
      </c>
      <c r="I2218" s="8">
        <v>-0.94340000000000002</v>
      </c>
      <c r="J2218">
        <v>477.35469999999998</v>
      </c>
      <c r="K2218">
        <v>124517.98</v>
      </c>
      <c r="L2218">
        <v>14786126.369999999</v>
      </c>
      <c r="M2218">
        <v>63</v>
      </c>
      <c r="N2218">
        <v>-1864.59</v>
      </c>
      <c r="O2218" s="8">
        <v>-0.93269999999999997</v>
      </c>
      <c r="P2218" s="8">
        <v>8.3599999999999994E-2</v>
      </c>
      <c r="Q2218" t="s">
        <v>610</v>
      </c>
      <c r="S2218" s="2">
        <v>44076</v>
      </c>
      <c r="T2218" t="s">
        <v>1018</v>
      </c>
      <c r="U2218">
        <v>260.85000000000002</v>
      </c>
      <c r="V2218">
        <v>17.55</v>
      </c>
      <c r="W2218">
        <f t="shared" si="387"/>
        <v>24474502.650221512</v>
      </c>
      <c r="X2218">
        <f t="shared" si="389"/>
        <v>61186.256625553782</v>
      </c>
      <c r="Y2218">
        <f t="shared" si="379"/>
        <v>225</v>
      </c>
      <c r="Z2218">
        <f t="shared" si="380"/>
        <v>-55368.9</v>
      </c>
      <c r="AA2218">
        <f t="shared" si="381"/>
        <v>24419133.750221513</v>
      </c>
      <c r="AB2218" s="9">
        <f>IFERROR(AA2218/MAX($A$3:AA2218)-1,"")</f>
        <v>-4.291764318301361E-3</v>
      </c>
      <c r="AG2218" s="2">
        <f t="shared" si="388"/>
        <v>44738</v>
      </c>
      <c r="AH2218">
        <v>30934343.847568322</v>
      </c>
      <c r="AI2218" s="9">
        <f>AH2218/MAX($AH$2:AH2218)-1</f>
        <v>-1.2982675998274629E-2</v>
      </c>
      <c r="AJ2218" s="29">
        <f t="shared" si="382"/>
        <v>1</v>
      </c>
      <c r="AK2218" s="29">
        <f t="shared" si="383"/>
        <v>1</v>
      </c>
      <c r="AL2218" s="30">
        <f t="shared" si="386"/>
        <v>2</v>
      </c>
      <c r="AM2218" s="30">
        <f t="shared" si="384"/>
        <v>2369</v>
      </c>
      <c r="AN2218" s="31">
        <f t="shared" ca="1" si="385"/>
        <v>-1.2982675998274629E-2</v>
      </c>
      <c r="AV2218" t="s">
        <v>1018</v>
      </c>
      <c r="AW2218" t="s">
        <v>31</v>
      </c>
      <c r="AX2218" s="7">
        <v>44076.4375</v>
      </c>
      <c r="AY2218">
        <v>260.85000000000002</v>
      </c>
      <c r="AZ2218" s="7">
        <v>44077.385416666664</v>
      </c>
      <c r="BA2218">
        <v>17.55</v>
      </c>
      <c r="BB2218" s="8">
        <v>-0.93269999999999997</v>
      </c>
      <c r="BC2218">
        <v>-117469.36</v>
      </c>
      <c r="BD2218" s="8">
        <v>-0.94340000000000002</v>
      </c>
      <c r="BE2218">
        <v>477.35469999999998</v>
      </c>
      <c r="BF2218">
        <v>124517.98</v>
      </c>
      <c r="BG2218">
        <v>14786126.369999999</v>
      </c>
      <c r="BH2218">
        <v>63</v>
      </c>
      <c r="BI2218">
        <v>-1864.59</v>
      </c>
      <c r="BJ2218" s="8">
        <v>-0.93269999999999997</v>
      </c>
      <c r="BK2218" s="8">
        <v>8.3599999999999994E-2</v>
      </c>
      <c r="BL2218" t="s">
        <v>610</v>
      </c>
    </row>
    <row r="2219" spans="1:64" x14ac:dyDescent="0.45">
      <c r="A2219" t="s">
        <v>1010</v>
      </c>
      <c r="B2219" t="s">
        <v>31</v>
      </c>
      <c r="C2219" s="7">
        <v>44078.548611111109</v>
      </c>
      <c r="D2219">
        <v>426.05</v>
      </c>
      <c r="E2219" s="7">
        <v>44081.385416666664</v>
      </c>
      <c r="F2219">
        <v>236.85</v>
      </c>
      <c r="G2219" s="8">
        <v>-0.44409999999999999</v>
      </c>
      <c r="H2219">
        <v>-56963.3</v>
      </c>
      <c r="I2219" s="8">
        <v>-0.45960000000000001</v>
      </c>
      <c r="J2219">
        <v>290.88279999999997</v>
      </c>
      <c r="K2219">
        <v>123930.63</v>
      </c>
      <c r="L2219">
        <v>14729163.08</v>
      </c>
      <c r="M2219">
        <v>31</v>
      </c>
      <c r="N2219">
        <v>-1837.53</v>
      </c>
      <c r="O2219" s="8">
        <v>-0.47260000000000002</v>
      </c>
      <c r="P2219" s="8">
        <v>7.9600000000000004E-2</v>
      </c>
      <c r="Q2219" t="s">
        <v>610</v>
      </c>
      <c r="S2219" s="2">
        <v>44078</v>
      </c>
      <c r="T2219" t="s">
        <v>1010</v>
      </c>
      <c r="U2219">
        <v>426.05</v>
      </c>
      <c r="V2219">
        <v>236.85</v>
      </c>
      <c r="W2219">
        <f t="shared" si="387"/>
        <v>24419133.750221513</v>
      </c>
      <c r="X2219">
        <f t="shared" si="389"/>
        <v>61047.834375553786</v>
      </c>
      <c r="Y2219">
        <f t="shared" si="379"/>
        <v>150</v>
      </c>
      <c r="Z2219">
        <f t="shared" si="380"/>
        <v>-29374.350000000002</v>
      </c>
      <c r="AA2219">
        <f t="shared" si="381"/>
        <v>24389759.400221512</v>
      </c>
      <c r="AB2219" s="9">
        <f>IFERROR(AA2219/MAX($A$3:AA2219)-1,"")</f>
        <v>-5.4895251607609552E-3</v>
      </c>
      <c r="AG2219" s="2">
        <f t="shared" si="388"/>
        <v>44739</v>
      </c>
      <c r="AH2219">
        <v>30937010.660068322</v>
      </c>
      <c r="AI2219" s="9">
        <f>AH2219/MAX($AH$2:AH2219)-1</f>
        <v>-1.2897586424358454E-2</v>
      </c>
      <c r="AJ2219" s="29">
        <f t="shared" si="382"/>
        <v>1</v>
      </c>
      <c r="AK2219" s="29">
        <f t="shared" si="383"/>
        <v>1</v>
      </c>
      <c r="AL2219" s="30">
        <f t="shared" si="386"/>
        <v>2</v>
      </c>
      <c r="AM2219" s="30">
        <f t="shared" si="384"/>
        <v>2369</v>
      </c>
      <c r="AN2219" s="31">
        <f t="shared" ca="1" si="385"/>
        <v>-1.2897586424358454E-2</v>
      </c>
      <c r="AV2219" t="s">
        <v>1010</v>
      </c>
      <c r="AW2219" t="s">
        <v>31</v>
      </c>
      <c r="AX2219" s="7">
        <v>44078.548611111109</v>
      </c>
      <c r="AY2219">
        <v>426.05</v>
      </c>
      <c r="AZ2219" s="7">
        <v>44081.385416666664</v>
      </c>
      <c r="BA2219">
        <v>236.85</v>
      </c>
      <c r="BB2219" s="8">
        <v>-0.44409999999999999</v>
      </c>
      <c r="BC2219">
        <v>-56963.3</v>
      </c>
      <c r="BD2219" s="8">
        <v>-0.45960000000000001</v>
      </c>
      <c r="BE2219">
        <v>290.88279999999997</v>
      </c>
      <c r="BF2219">
        <v>123930.63</v>
      </c>
      <c r="BG2219">
        <v>14729163.08</v>
      </c>
      <c r="BH2219">
        <v>31</v>
      </c>
      <c r="BI2219">
        <v>-1837.53</v>
      </c>
      <c r="BJ2219" s="8">
        <v>-0.47260000000000002</v>
      </c>
      <c r="BK2219" s="8">
        <v>7.9600000000000004E-2</v>
      </c>
      <c r="BL2219" t="s">
        <v>610</v>
      </c>
    </row>
    <row r="2220" spans="1:64" x14ac:dyDescent="0.45">
      <c r="A2220" t="s">
        <v>1206</v>
      </c>
      <c r="B2220" t="s">
        <v>31</v>
      </c>
      <c r="C2220" s="7">
        <v>44081.409722222219</v>
      </c>
      <c r="D2220">
        <v>361.75</v>
      </c>
      <c r="E2220" s="7">
        <v>44082.385416666664</v>
      </c>
      <c r="F2220">
        <v>201.1</v>
      </c>
      <c r="G2220" s="8">
        <v>-0.44409999999999999</v>
      </c>
      <c r="H2220">
        <v>-56833.84</v>
      </c>
      <c r="I2220" s="8">
        <v>-0.4597</v>
      </c>
      <c r="J2220">
        <v>341.79910000000001</v>
      </c>
      <c r="K2220">
        <v>123645.81</v>
      </c>
      <c r="L2220">
        <v>14672329.24</v>
      </c>
      <c r="M2220">
        <v>71</v>
      </c>
      <c r="N2220">
        <v>-800.48</v>
      </c>
      <c r="O2220" s="8">
        <v>-0.51060000000000005</v>
      </c>
      <c r="P2220" s="8">
        <v>4.82E-2</v>
      </c>
      <c r="Q2220" t="s">
        <v>610</v>
      </c>
      <c r="S2220" s="2">
        <v>44081</v>
      </c>
      <c r="T2220" t="s">
        <v>1206</v>
      </c>
      <c r="U2220">
        <v>361.75</v>
      </c>
      <c r="V2220">
        <v>201.1</v>
      </c>
      <c r="W2220">
        <f t="shared" si="387"/>
        <v>24389759.400221512</v>
      </c>
      <c r="X2220">
        <f t="shared" si="389"/>
        <v>60974.398500553783</v>
      </c>
      <c r="Y2220">
        <f t="shared" si="379"/>
        <v>175</v>
      </c>
      <c r="Z2220">
        <f t="shared" si="380"/>
        <v>-29098.737500000003</v>
      </c>
      <c r="AA2220">
        <f t="shared" si="381"/>
        <v>24360660.662721511</v>
      </c>
      <c r="AB2220" s="9">
        <f>IFERROR(AA2220/MAX($A$3:AA2220)-1,"")</f>
        <v>-6.6760476997280715E-3</v>
      </c>
      <c r="AG2220" s="2">
        <f t="shared" si="388"/>
        <v>44740</v>
      </c>
      <c r="AH2220">
        <v>30937010.660068322</v>
      </c>
      <c r="AI2220" s="9">
        <f>AH2220/MAX($AH$2:AH2220)-1</f>
        <v>-1.2897586424358454E-2</v>
      </c>
      <c r="AJ2220" s="29">
        <f t="shared" si="382"/>
        <v>1</v>
      </c>
      <c r="AK2220" s="29">
        <f t="shared" si="383"/>
        <v>1</v>
      </c>
      <c r="AL2220" s="30">
        <f t="shared" si="386"/>
        <v>2</v>
      </c>
      <c r="AM2220" s="30">
        <f t="shared" si="384"/>
        <v>2369</v>
      </c>
      <c r="AN2220" s="31">
        <f t="shared" ca="1" si="385"/>
        <v>-1.2897586424358454E-2</v>
      </c>
      <c r="AV2220" t="s">
        <v>1206</v>
      </c>
      <c r="AW2220" t="s">
        <v>31</v>
      </c>
      <c r="AX2220" s="7">
        <v>44081.409722222219</v>
      </c>
      <c r="AY2220">
        <v>361.75</v>
      </c>
      <c r="AZ2220" s="7">
        <v>44082.385416666664</v>
      </c>
      <c r="BA2220">
        <v>201.1</v>
      </c>
      <c r="BB2220" s="8">
        <v>-0.44409999999999999</v>
      </c>
      <c r="BC2220">
        <v>-56833.84</v>
      </c>
      <c r="BD2220" s="8">
        <v>-0.4597</v>
      </c>
      <c r="BE2220">
        <v>341.79910000000001</v>
      </c>
      <c r="BF2220">
        <v>123645.81</v>
      </c>
      <c r="BG2220">
        <v>14672329.24</v>
      </c>
      <c r="BH2220">
        <v>71</v>
      </c>
      <c r="BI2220">
        <v>-800.48</v>
      </c>
      <c r="BJ2220" s="8">
        <v>-0.51060000000000005</v>
      </c>
      <c r="BK2220" s="8">
        <v>4.82E-2</v>
      </c>
      <c r="BL2220" t="s">
        <v>610</v>
      </c>
    </row>
    <row r="2221" spans="1:64" x14ac:dyDescent="0.45">
      <c r="A2221" t="s">
        <v>997</v>
      </c>
      <c r="B2221" t="s">
        <v>31</v>
      </c>
      <c r="C2221" s="7">
        <v>44083.416666666664</v>
      </c>
      <c r="D2221">
        <v>195.7</v>
      </c>
      <c r="E2221" s="7">
        <v>44084.388888888891</v>
      </c>
      <c r="F2221">
        <v>29.1</v>
      </c>
      <c r="G2221" s="8">
        <v>-0.85129999999999995</v>
      </c>
      <c r="H2221">
        <v>-103763.77</v>
      </c>
      <c r="I2221" s="8">
        <v>-0.86280000000000001</v>
      </c>
      <c r="J2221">
        <v>614.53959999999995</v>
      </c>
      <c r="K2221">
        <v>120265.39</v>
      </c>
      <c r="L2221">
        <v>13949314.710000001</v>
      </c>
      <c r="M2221">
        <v>70</v>
      </c>
      <c r="N2221">
        <v>-1482.34</v>
      </c>
      <c r="O2221" s="8">
        <v>-0.85129999999999995</v>
      </c>
      <c r="P2221" s="8">
        <v>0.52959999999999996</v>
      </c>
      <c r="Q2221" t="s">
        <v>610</v>
      </c>
      <c r="S2221" s="2">
        <v>44083</v>
      </c>
      <c r="T2221" t="s">
        <v>997</v>
      </c>
      <c r="U2221">
        <v>195.7</v>
      </c>
      <c r="V2221">
        <v>29.1</v>
      </c>
      <c r="W2221">
        <f t="shared" si="387"/>
        <v>24360660.662721511</v>
      </c>
      <c r="X2221">
        <f t="shared" si="389"/>
        <v>60901.651656803777</v>
      </c>
      <c r="Y2221">
        <f t="shared" si="379"/>
        <v>300</v>
      </c>
      <c r="Z2221">
        <f t="shared" si="380"/>
        <v>-50654.399999999994</v>
      </c>
      <c r="AA2221" t="str">
        <f t="shared" si="381"/>
        <v/>
      </c>
      <c r="AB2221" s="9" t="str">
        <f>IFERROR(AA2221/MAX($A$3:AA2221)-1,"")</f>
        <v/>
      </c>
      <c r="AG2221" s="2">
        <f t="shared" si="388"/>
        <v>44741</v>
      </c>
      <c r="AH2221">
        <v>30893764.910068322</v>
      </c>
      <c r="AI2221" s="9">
        <f>AH2221/MAX($AH$2:AH2221)-1</f>
        <v>-1.4277421880050656E-2</v>
      </c>
      <c r="AJ2221" s="29">
        <f t="shared" si="382"/>
        <v>1</v>
      </c>
      <c r="AK2221" s="29">
        <f t="shared" si="383"/>
        <v>1</v>
      </c>
      <c r="AL2221" s="30">
        <f t="shared" si="386"/>
        <v>2</v>
      </c>
      <c r="AM2221" s="30">
        <f t="shared" si="384"/>
        <v>2369</v>
      </c>
      <c r="AN2221" s="31">
        <f t="shared" ca="1" si="385"/>
        <v>-1.4277421880050656E-2</v>
      </c>
      <c r="AV2221" t="s">
        <v>997</v>
      </c>
      <c r="AW2221" t="s">
        <v>31</v>
      </c>
      <c r="AX2221" s="7">
        <v>44083.416666666664</v>
      </c>
      <c r="AY2221">
        <v>195.7</v>
      </c>
      <c r="AZ2221" s="7">
        <v>44084.388888888891</v>
      </c>
      <c r="BA2221">
        <v>29.1</v>
      </c>
      <c r="BB2221" s="8">
        <v>-0.85129999999999995</v>
      </c>
      <c r="BC2221">
        <v>-103763.77</v>
      </c>
      <c r="BD2221" s="8">
        <v>-0.86280000000000001</v>
      </c>
      <c r="BE2221">
        <v>614.53959999999995</v>
      </c>
      <c r="BF2221">
        <v>120265.39</v>
      </c>
      <c r="BG2221">
        <v>13949314.710000001</v>
      </c>
      <c r="BH2221">
        <v>70</v>
      </c>
      <c r="BI2221">
        <v>-1482.34</v>
      </c>
      <c r="BJ2221" s="8">
        <v>-0.85129999999999995</v>
      </c>
      <c r="BK2221" s="8">
        <v>0.52959999999999996</v>
      </c>
      <c r="BL2221" t="s">
        <v>610</v>
      </c>
    </row>
    <row r="2222" spans="1:64" x14ac:dyDescent="0.45">
      <c r="A2222" t="s">
        <v>998</v>
      </c>
      <c r="B2222" t="s">
        <v>31</v>
      </c>
      <c r="C2222" s="7">
        <v>44083.486111111109</v>
      </c>
      <c r="D2222">
        <v>165.25</v>
      </c>
      <c r="E2222" s="7">
        <v>44084.388888888891</v>
      </c>
      <c r="F2222">
        <v>15.75</v>
      </c>
      <c r="G2222" s="8">
        <v>-0.90469999999999995</v>
      </c>
      <c r="H2222">
        <v>-110108.73</v>
      </c>
      <c r="I2222" s="8">
        <v>-0.91559999999999997</v>
      </c>
      <c r="J2222">
        <v>727.7029</v>
      </c>
      <c r="K2222">
        <v>120252.91</v>
      </c>
      <c r="L2222">
        <v>13839205.970000001</v>
      </c>
      <c r="M2222">
        <v>50</v>
      </c>
      <c r="N2222">
        <v>-2202.17</v>
      </c>
      <c r="O2222" s="8">
        <v>-0.90469999999999995</v>
      </c>
      <c r="P2222" s="8">
        <v>0.45229999999999998</v>
      </c>
      <c r="Q2222" t="s">
        <v>610</v>
      </c>
      <c r="S2222" s="2">
        <v>44083</v>
      </c>
      <c r="T2222" t="s">
        <v>998</v>
      </c>
      <c r="U2222">
        <v>165.25</v>
      </c>
      <c r="V2222">
        <v>15.75</v>
      </c>
      <c r="W2222">
        <f t="shared" si="387"/>
        <v>24360660.662721511</v>
      </c>
      <c r="X2222">
        <f t="shared" si="389"/>
        <v>60901.651656803777</v>
      </c>
      <c r="Y2222">
        <f t="shared" si="379"/>
        <v>375</v>
      </c>
      <c r="Z2222">
        <f t="shared" si="380"/>
        <v>-56741.25</v>
      </c>
      <c r="AA2222">
        <f t="shared" si="381"/>
        <v>24253265.012721512</v>
      </c>
      <c r="AB2222" s="9">
        <f>IFERROR(AA2222/MAX($A$3:AA2222)-1,"")</f>
        <v>-1.1055184743457791E-2</v>
      </c>
      <c r="AG2222" s="2">
        <f t="shared" si="388"/>
        <v>44742</v>
      </c>
      <c r="AH2222">
        <v>30735193.535068322</v>
      </c>
      <c r="AI2222" s="9">
        <f>AH2222/MAX($AH$2:AH2222)-1</f>
        <v>-1.9336934213236234E-2</v>
      </c>
      <c r="AJ2222" s="29">
        <f t="shared" si="382"/>
        <v>1</v>
      </c>
      <c r="AK2222" s="29">
        <f t="shared" si="383"/>
        <v>1</v>
      </c>
      <c r="AL2222" s="30">
        <f t="shared" si="386"/>
        <v>2</v>
      </c>
      <c r="AM2222" s="30">
        <f t="shared" si="384"/>
        <v>2369</v>
      </c>
      <c r="AN2222" s="31">
        <f t="shared" ca="1" si="385"/>
        <v>-1.9336934213236234E-2</v>
      </c>
      <c r="AV2222" t="s">
        <v>998</v>
      </c>
      <c r="AW2222" t="s">
        <v>31</v>
      </c>
      <c r="AX2222" s="7">
        <v>44083.486111111109</v>
      </c>
      <c r="AY2222">
        <v>165.25</v>
      </c>
      <c r="AZ2222" s="7">
        <v>44084.388888888891</v>
      </c>
      <c r="BA2222">
        <v>15.75</v>
      </c>
      <c r="BB2222" s="8">
        <v>-0.90469999999999995</v>
      </c>
      <c r="BC2222">
        <v>-110108.73</v>
      </c>
      <c r="BD2222" s="8">
        <v>-0.91559999999999997</v>
      </c>
      <c r="BE2222">
        <v>727.7029</v>
      </c>
      <c r="BF2222">
        <v>120252.91</v>
      </c>
      <c r="BG2222">
        <v>13839205.970000001</v>
      </c>
      <c r="BH2222">
        <v>50</v>
      </c>
      <c r="BI2222">
        <v>-2202.17</v>
      </c>
      <c r="BJ2222" s="8">
        <v>-0.90469999999999995</v>
      </c>
      <c r="BK2222" s="8">
        <v>0.45229999999999998</v>
      </c>
      <c r="BL2222" t="s">
        <v>610</v>
      </c>
    </row>
    <row r="2223" spans="1:64" x14ac:dyDescent="0.45">
      <c r="A2223" t="s">
        <v>997</v>
      </c>
      <c r="B2223" t="s">
        <v>31</v>
      </c>
      <c r="C2223" s="7">
        <v>44085.545138888891</v>
      </c>
      <c r="D2223">
        <v>330.95</v>
      </c>
      <c r="E2223" s="7">
        <v>44088.388888888891</v>
      </c>
      <c r="F2223">
        <v>119.55</v>
      </c>
      <c r="G2223" s="8">
        <v>-0.63880000000000003</v>
      </c>
      <c r="H2223">
        <v>-77761.039999999994</v>
      </c>
      <c r="I2223" s="8">
        <v>-0.65239999999999998</v>
      </c>
      <c r="J2223">
        <v>360.16320000000002</v>
      </c>
      <c r="K2223">
        <v>119196.03</v>
      </c>
      <c r="L2223">
        <v>13761444.93</v>
      </c>
      <c r="M2223">
        <v>33</v>
      </c>
      <c r="N2223">
        <v>-2356.4</v>
      </c>
      <c r="O2223" s="8">
        <v>-0.68510000000000004</v>
      </c>
      <c r="P2223" s="8">
        <v>0.22370000000000001</v>
      </c>
      <c r="Q2223" t="s">
        <v>610</v>
      </c>
      <c r="S2223" s="2">
        <v>44085</v>
      </c>
      <c r="T2223" t="s">
        <v>997</v>
      </c>
      <c r="U2223">
        <v>330.95</v>
      </c>
      <c r="V2223">
        <v>119.55</v>
      </c>
      <c r="W2223">
        <f t="shared" si="387"/>
        <v>24253265.012721512</v>
      </c>
      <c r="X2223">
        <f t="shared" si="389"/>
        <v>60633.162531803784</v>
      </c>
      <c r="Y2223">
        <f t="shared" si="379"/>
        <v>175</v>
      </c>
      <c r="Z2223">
        <f t="shared" si="380"/>
        <v>-37783.375</v>
      </c>
      <c r="AA2223" t="str">
        <f t="shared" si="381"/>
        <v/>
      </c>
      <c r="AB2223" s="9" t="str">
        <f>IFERROR(AA2223/MAX($A$3:AA2223)-1,"")</f>
        <v/>
      </c>
      <c r="AG2223" s="2">
        <f t="shared" si="388"/>
        <v>44743</v>
      </c>
      <c r="AH2223">
        <v>30735193.535068322</v>
      </c>
      <c r="AI2223" s="9">
        <f>AH2223/MAX($AH$2:AH2223)-1</f>
        <v>-1.9336934213236234E-2</v>
      </c>
      <c r="AJ2223" s="29">
        <f t="shared" si="382"/>
        <v>1</v>
      </c>
      <c r="AK2223" s="29">
        <f t="shared" si="383"/>
        <v>1</v>
      </c>
      <c r="AL2223" s="30">
        <f t="shared" si="386"/>
        <v>2</v>
      </c>
      <c r="AM2223" s="30">
        <f t="shared" si="384"/>
        <v>2369</v>
      </c>
      <c r="AN2223" s="31">
        <f t="shared" ca="1" si="385"/>
        <v>-1.9336934213236234E-2</v>
      </c>
      <c r="AV2223" t="s">
        <v>997</v>
      </c>
      <c r="AW2223" t="s">
        <v>31</v>
      </c>
      <c r="AX2223" s="7">
        <v>44085.545138888891</v>
      </c>
      <c r="AY2223">
        <v>330.95</v>
      </c>
      <c r="AZ2223" s="7">
        <v>44088.388888888891</v>
      </c>
      <c r="BA2223">
        <v>119.55</v>
      </c>
      <c r="BB2223" s="8">
        <v>-0.63880000000000003</v>
      </c>
      <c r="BC2223">
        <v>-77761.039999999994</v>
      </c>
      <c r="BD2223" s="8">
        <v>-0.65239999999999998</v>
      </c>
      <c r="BE2223">
        <v>360.16320000000002</v>
      </c>
      <c r="BF2223">
        <v>119196.03</v>
      </c>
      <c r="BG2223">
        <v>13761444.93</v>
      </c>
      <c r="BH2223">
        <v>33</v>
      </c>
      <c r="BI2223">
        <v>-2356.4</v>
      </c>
      <c r="BJ2223" s="8">
        <v>-0.68510000000000004</v>
      </c>
      <c r="BK2223" s="8">
        <v>0.22370000000000001</v>
      </c>
      <c r="BL2223" t="s">
        <v>610</v>
      </c>
    </row>
    <row r="2224" spans="1:64" x14ac:dyDescent="0.45">
      <c r="A2224" t="s">
        <v>998</v>
      </c>
      <c r="B2224" t="s">
        <v>31</v>
      </c>
      <c r="C2224" s="7">
        <v>44085.576388888891</v>
      </c>
      <c r="D2224">
        <v>319.35000000000002</v>
      </c>
      <c r="E2224" s="7">
        <v>44088.388888888891</v>
      </c>
      <c r="F2224">
        <v>98.6</v>
      </c>
      <c r="G2224" s="8">
        <v>-0.69120000000000004</v>
      </c>
      <c r="H2224">
        <v>-83953.18</v>
      </c>
      <c r="I2224" s="8">
        <v>-0.70430000000000004</v>
      </c>
      <c r="J2224">
        <v>373.24220000000003</v>
      </c>
      <c r="K2224">
        <v>119194.9</v>
      </c>
      <c r="L2224">
        <v>13677491.75</v>
      </c>
      <c r="M2224">
        <v>24</v>
      </c>
      <c r="N2224">
        <v>-3498.05</v>
      </c>
      <c r="O2224" s="8">
        <v>-0.7238</v>
      </c>
      <c r="P2224" s="8">
        <v>0.104</v>
      </c>
      <c r="Q2224" t="s">
        <v>610</v>
      </c>
      <c r="S2224" s="2">
        <v>44085</v>
      </c>
      <c r="T2224" t="s">
        <v>998</v>
      </c>
      <c r="U2224">
        <v>319.35000000000002</v>
      </c>
      <c r="V2224">
        <v>98.6</v>
      </c>
      <c r="W2224">
        <f t="shared" si="387"/>
        <v>24253265.012721512</v>
      </c>
      <c r="X2224">
        <f t="shared" si="389"/>
        <v>60633.162531803784</v>
      </c>
      <c r="Y2224">
        <f t="shared" si="379"/>
        <v>200</v>
      </c>
      <c r="Z2224">
        <f t="shared" si="380"/>
        <v>-44985.900000000016</v>
      </c>
      <c r="AA2224">
        <f t="shared" si="381"/>
        <v>24170495.737721514</v>
      </c>
      <c r="AB2224" s="9">
        <f>IFERROR(AA2224/MAX($A$3:AA2224)-1,"")</f>
        <v>-1.443016313629919E-2</v>
      </c>
      <c r="AG2224" s="2">
        <f t="shared" si="388"/>
        <v>44744</v>
      </c>
      <c r="AH2224">
        <v>30735193.535068322</v>
      </c>
      <c r="AI2224" s="9">
        <f>AH2224/MAX($AH$2:AH2224)-1</f>
        <v>-1.9336934213236234E-2</v>
      </c>
      <c r="AJ2224" s="29">
        <f t="shared" si="382"/>
        <v>1</v>
      </c>
      <c r="AK2224" s="29">
        <f t="shared" si="383"/>
        <v>1</v>
      </c>
      <c r="AL2224" s="30">
        <f t="shared" si="386"/>
        <v>2</v>
      </c>
      <c r="AM2224" s="30">
        <f t="shared" si="384"/>
        <v>2369</v>
      </c>
      <c r="AN2224" s="31">
        <f t="shared" ca="1" si="385"/>
        <v>-1.9336934213236234E-2</v>
      </c>
      <c r="AV2224" t="s">
        <v>998</v>
      </c>
      <c r="AW2224" t="s">
        <v>31</v>
      </c>
      <c r="AX2224" s="7">
        <v>44085.576388888891</v>
      </c>
      <c r="AY2224">
        <v>319.35000000000002</v>
      </c>
      <c r="AZ2224" s="7">
        <v>44088.388888888891</v>
      </c>
      <c r="BA2224">
        <v>98.6</v>
      </c>
      <c r="BB2224" s="8">
        <v>-0.69120000000000004</v>
      </c>
      <c r="BC2224">
        <v>-83953.18</v>
      </c>
      <c r="BD2224" s="8">
        <v>-0.70430000000000004</v>
      </c>
      <c r="BE2224">
        <v>373.24220000000003</v>
      </c>
      <c r="BF2224">
        <v>119194.9</v>
      </c>
      <c r="BG2224">
        <v>13677491.75</v>
      </c>
      <c r="BH2224">
        <v>24</v>
      </c>
      <c r="BI2224">
        <v>-3498.05</v>
      </c>
      <c r="BJ2224" s="8">
        <v>-0.7238</v>
      </c>
      <c r="BK2224" s="8">
        <v>0.104</v>
      </c>
      <c r="BL2224" t="s">
        <v>610</v>
      </c>
    </row>
    <row r="2225" spans="1:64" x14ac:dyDescent="0.45">
      <c r="A2225" t="s">
        <v>1207</v>
      </c>
      <c r="B2225" t="s">
        <v>31</v>
      </c>
      <c r="C2225" s="7">
        <v>44088.552083333336</v>
      </c>
      <c r="D2225">
        <v>265.39999999999998</v>
      </c>
      <c r="E2225" s="7">
        <v>44089.388888888891</v>
      </c>
      <c r="F2225">
        <v>447.15</v>
      </c>
      <c r="G2225" s="8">
        <v>0.68479999999999996</v>
      </c>
      <c r="H2225">
        <v>77895.070000000007</v>
      </c>
      <c r="I2225" s="8">
        <v>0.65800000000000003</v>
      </c>
      <c r="J2225">
        <v>446.0718</v>
      </c>
      <c r="K2225">
        <v>118387.45</v>
      </c>
      <c r="L2225">
        <v>13755386.82</v>
      </c>
      <c r="M2225">
        <v>31</v>
      </c>
      <c r="N2225">
        <v>2512.7399999999998</v>
      </c>
      <c r="O2225" s="8">
        <v>-0.1545</v>
      </c>
      <c r="P2225" s="8">
        <v>1</v>
      </c>
      <c r="Q2225" t="s">
        <v>610</v>
      </c>
      <c r="S2225" s="2">
        <v>44088</v>
      </c>
      <c r="T2225" t="s">
        <v>1207</v>
      </c>
      <c r="U2225">
        <v>265.39999999999998</v>
      </c>
      <c r="V2225">
        <v>447.15</v>
      </c>
      <c r="W2225">
        <f t="shared" si="387"/>
        <v>24170495.737721514</v>
      </c>
      <c r="X2225">
        <f t="shared" si="389"/>
        <v>60426.239344303787</v>
      </c>
      <c r="Y2225">
        <f t="shared" si="379"/>
        <v>225</v>
      </c>
      <c r="Z2225">
        <f t="shared" si="380"/>
        <v>39290.512500000004</v>
      </c>
      <c r="AA2225" t="str">
        <f t="shared" si="381"/>
        <v/>
      </c>
      <c r="AB2225" s="9" t="str">
        <f>IFERROR(AA2225/MAX($A$3:AA2225)-1,"")</f>
        <v/>
      </c>
      <c r="AG2225" s="2">
        <f t="shared" si="388"/>
        <v>44745</v>
      </c>
      <c r="AH2225">
        <v>30735193.535068322</v>
      </c>
      <c r="AI2225" s="9">
        <f>AH2225/MAX($AH$2:AH2225)-1</f>
        <v>-1.9336934213236234E-2</v>
      </c>
      <c r="AJ2225" s="29">
        <f t="shared" si="382"/>
        <v>1</v>
      </c>
      <c r="AK2225" s="29">
        <f t="shared" si="383"/>
        <v>1</v>
      </c>
      <c r="AL2225" s="30">
        <f t="shared" si="386"/>
        <v>2</v>
      </c>
      <c r="AM2225" s="30">
        <f t="shared" si="384"/>
        <v>2369</v>
      </c>
      <c r="AN2225" s="31">
        <f t="shared" ca="1" si="385"/>
        <v>-1.9336934213236234E-2</v>
      </c>
      <c r="AV2225" t="s">
        <v>1207</v>
      </c>
      <c r="AW2225" t="s">
        <v>31</v>
      </c>
      <c r="AX2225" s="7">
        <v>44088.552083333336</v>
      </c>
      <c r="AY2225">
        <v>265.39999999999998</v>
      </c>
      <c r="AZ2225" s="7">
        <v>44089.388888888891</v>
      </c>
      <c r="BA2225">
        <v>447.15</v>
      </c>
      <c r="BB2225" s="8">
        <v>0.68479999999999996</v>
      </c>
      <c r="BC2225">
        <v>77895.070000000007</v>
      </c>
      <c r="BD2225" s="8">
        <v>0.65800000000000003</v>
      </c>
      <c r="BE2225">
        <v>446.0718</v>
      </c>
      <c r="BF2225">
        <v>118387.45</v>
      </c>
      <c r="BG2225">
        <v>13755386.82</v>
      </c>
      <c r="BH2225">
        <v>31</v>
      </c>
      <c r="BI2225">
        <v>2512.7399999999998</v>
      </c>
      <c r="BJ2225" s="8">
        <v>-0.1545</v>
      </c>
      <c r="BK2225" s="8">
        <v>1</v>
      </c>
      <c r="BL2225" t="s">
        <v>610</v>
      </c>
    </row>
    <row r="2226" spans="1:64" x14ac:dyDescent="0.45">
      <c r="A2226" t="s">
        <v>997</v>
      </c>
      <c r="B2226" t="s">
        <v>31</v>
      </c>
      <c r="C2226" s="7">
        <v>44088.5625</v>
      </c>
      <c r="D2226">
        <v>244.35</v>
      </c>
      <c r="E2226" s="7">
        <v>44089.388888888891</v>
      </c>
      <c r="F2226">
        <v>384.3</v>
      </c>
      <c r="G2226" s="8">
        <v>0.57269999999999999</v>
      </c>
      <c r="H2226">
        <v>64768.46</v>
      </c>
      <c r="I2226" s="8">
        <v>0.54700000000000004</v>
      </c>
      <c r="J2226">
        <v>484.56360000000001</v>
      </c>
      <c r="K2226">
        <v>118403.11</v>
      </c>
      <c r="L2226">
        <v>13820155.279999999</v>
      </c>
      <c r="M2226">
        <v>28</v>
      </c>
      <c r="N2226">
        <v>2313.16</v>
      </c>
      <c r="O2226" s="8">
        <v>-7.3300000000000004E-2</v>
      </c>
      <c r="P2226" s="8">
        <v>0.91839999999999999</v>
      </c>
      <c r="Q2226" t="s">
        <v>610</v>
      </c>
      <c r="S2226" s="2">
        <v>44088</v>
      </c>
      <c r="T2226" t="s">
        <v>997</v>
      </c>
      <c r="U2226">
        <v>244.35</v>
      </c>
      <c r="V2226">
        <v>384.3</v>
      </c>
      <c r="W2226">
        <f t="shared" si="387"/>
        <v>24170495.737721514</v>
      </c>
      <c r="X2226">
        <f t="shared" si="389"/>
        <v>60426.239344303787</v>
      </c>
      <c r="Y2226">
        <f t="shared" si="379"/>
        <v>250</v>
      </c>
      <c r="Z2226">
        <f t="shared" si="380"/>
        <v>33415.875</v>
      </c>
      <c r="AA2226" t="str">
        <f t="shared" si="381"/>
        <v/>
      </c>
      <c r="AB2226" s="9" t="str">
        <f>IFERROR(AA2226/MAX($A$3:AA2226)-1,"")</f>
        <v/>
      </c>
      <c r="AG2226" s="2">
        <f t="shared" si="388"/>
        <v>44746</v>
      </c>
      <c r="AH2226">
        <v>30760985.910068322</v>
      </c>
      <c r="AI2226" s="9">
        <f>AH2226/MAX($AH$2:AH2226)-1</f>
        <v>-1.8513980893857807E-2</v>
      </c>
      <c r="AJ2226" s="29">
        <f t="shared" si="382"/>
        <v>1</v>
      </c>
      <c r="AK2226" s="29">
        <f t="shared" si="383"/>
        <v>1</v>
      </c>
      <c r="AL2226" s="30">
        <f t="shared" si="386"/>
        <v>2</v>
      </c>
      <c r="AM2226" s="30">
        <f t="shared" si="384"/>
        <v>2369</v>
      </c>
      <c r="AN2226" s="31">
        <f t="shared" ca="1" si="385"/>
        <v>-1.8513980893857807E-2</v>
      </c>
      <c r="AV2226" t="s">
        <v>997</v>
      </c>
      <c r="AW2226" t="s">
        <v>31</v>
      </c>
      <c r="AX2226" s="7">
        <v>44088.5625</v>
      </c>
      <c r="AY2226">
        <v>244.35</v>
      </c>
      <c r="AZ2226" s="7">
        <v>44089.388888888891</v>
      </c>
      <c r="BA2226">
        <v>384.3</v>
      </c>
      <c r="BB2226" s="8">
        <v>0.57269999999999999</v>
      </c>
      <c r="BC2226">
        <v>64768.46</v>
      </c>
      <c r="BD2226" s="8">
        <v>0.54700000000000004</v>
      </c>
      <c r="BE2226">
        <v>484.56360000000001</v>
      </c>
      <c r="BF2226">
        <v>118403.11</v>
      </c>
      <c r="BG2226">
        <v>13820155.279999999</v>
      </c>
      <c r="BH2226">
        <v>28</v>
      </c>
      <c r="BI2226">
        <v>2313.16</v>
      </c>
      <c r="BJ2226" s="8">
        <v>-7.3300000000000004E-2</v>
      </c>
      <c r="BK2226" s="8">
        <v>0.91839999999999999</v>
      </c>
      <c r="BL2226" t="s">
        <v>610</v>
      </c>
    </row>
    <row r="2227" spans="1:64" x14ac:dyDescent="0.45">
      <c r="A2227" t="s">
        <v>998</v>
      </c>
      <c r="B2227" t="s">
        <v>31</v>
      </c>
      <c r="C2227" s="7">
        <v>44088.586805555555</v>
      </c>
      <c r="D2227">
        <v>282.64999999999998</v>
      </c>
      <c r="E2227" s="7">
        <v>44089.385416666664</v>
      </c>
      <c r="F2227">
        <v>316</v>
      </c>
      <c r="G2227" s="8">
        <v>0.11799999999999999</v>
      </c>
      <c r="H2227">
        <v>11942.71</v>
      </c>
      <c r="I2227" s="8">
        <v>9.6799999999999997E-2</v>
      </c>
      <c r="J2227">
        <v>436.44670000000002</v>
      </c>
      <c r="K2227">
        <v>123361.64</v>
      </c>
      <c r="L2227">
        <v>14684271.949999999</v>
      </c>
      <c r="M2227">
        <v>20</v>
      </c>
      <c r="N2227">
        <v>597.14</v>
      </c>
      <c r="O2227" s="8">
        <v>-0.21809999999999999</v>
      </c>
      <c r="P2227" s="8">
        <v>0.4506</v>
      </c>
      <c r="Q2227" t="s">
        <v>610</v>
      </c>
      <c r="S2227" s="2">
        <v>44088</v>
      </c>
      <c r="T2227" t="s">
        <v>998</v>
      </c>
      <c r="U2227">
        <v>282.64999999999998</v>
      </c>
      <c r="V2227">
        <v>316</v>
      </c>
      <c r="W2227">
        <f t="shared" si="387"/>
        <v>24170495.737721514</v>
      </c>
      <c r="X2227">
        <f t="shared" si="389"/>
        <v>60426.239344303787</v>
      </c>
      <c r="Y2227">
        <f t="shared" si="379"/>
        <v>225</v>
      </c>
      <c r="Z2227">
        <f t="shared" si="380"/>
        <v>6156.7874999999976</v>
      </c>
      <c r="AA2227" t="str">
        <f t="shared" si="381"/>
        <v/>
      </c>
      <c r="AB2227" s="9" t="str">
        <f>IFERROR(AA2227/MAX($A$3:AA2227)-1,"")</f>
        <v/>
      </c>
      <c r="AG2227" s="2">
        <f t="shared" si="388"/>
        <v>44747</v>
      </c>
      <c r="AH2227">
        <v>30579449.960068323</v>
      </c>
      <c r="AI2227" s="9">
        <f>AH2227/MAX($AH$2:AH2227)-1</f>
        <v>-2.430622036924579E-2</v>
      </c>
      <c r="AJ2227" s="29">
        <f t="shared" si="382"/>
        <v>1</v>
      </c>
      <c r="AK2227" s="29">
        <f t="shared" si="383"/>
        <v>1</v>
      </c>
      <c r="AL2227" s="30">
        <f t="shared" si="386"/>
        <v>2</v>
      </c>
      <c r="AM2227" s="30">
        <f t="shared" si="384"/>
        <v>2369</v>
      </c>
      <c r="AN2227" s="31">
        <f t="shared" ca="1" si="385"/>
        <v>-2.430622036924579E-2</v>
      </c>
      <c r="AV2227" t="s">
        <v>998</v>
      </c>
      <c r="AW2227" t="s">
        <v>31</v>
      </c>
      <c r="AX2227" s="7">
        <v>44088.586805555555</v>
      </c>
      <c r="AY2227">
        <v>282.64999999999998</v>
      </c>
      <c r="AZ2227" s="7">
        <v>44089.385416666664</v>
      </c>
      <c r="BA2227">
        <v>316</v>
      </c>
      <c r="BB2227" s="8">
        <v>0.11799999999999999</v>
      </c>
      <c r="BC2227">
        <v>11942.71</v>
      </c>
      <c r="BD2227" s="8">
        <v>9.6799999999999997E-2</v>
      </c>
      <c r="BE2227">
        <v>436.44670000000002</v>
      </c>
      <c r="BF2227">
        <v>123361.64</v>
      </c>
      <c r="BG2227">
        <v>14684271.949999999</v>
      </c>
      <c r="BH2227">
        <v>20</v>
      </c>
      <c r="BI2227">
        <v>597.14</v>
      </c>
      <c r="BJ2227" s="8">
        <v>-0.21809999999999999</v>
      </c>
      <c r="BK2227" s="8">
        <v>0.4506</v>
      </c>
      <c r="BL2227" t="s">
        <v>610</v>
      </c>
    </row>
    <row r="2228" spans="1:64" x14ac:dyDescent="0.45">
      <c r="A2228" t="s">
        <v>1191</v>
      </c>
      <c r="B2228" t="s">
        <v>31</v>
      </c>
      <c r="C2228" s="7">
        <v>44088.59375</v>
      </c>
      <c r="D2228">
        <v>278.35000000000002</v>
      </c>
      <c r="E2228" s="7">
        <v>44089.385416666664</v>
      </c>
      <c r="F2228">
        <v>267.05</v>
      </c>
      <c r="G2228" s="8">
        <v>-4.0599999999999997E-2</v>
      </c>
      <c r="H2228">
        <v>-7424.75</v>
      </c>
      <c r="I2228" s="8">
        <v>-6.0199999999999997E-2</v>
      </c>
      <c r="J2228">
        <v>443.16289999999998</v>
      </c>
      <c r="K2228">
        <v>123354.39</v>
      </c>
      <c r="L2228">
        <v>14676847.199999999</v>
      </c>
      <c r="M2228">
        <v>18</v>
      </c>
      <c r="N2228">
        <v>-412.49</v>
      </c>
      <c r="O2228" s="8">
        <v>-0.20300000000000001</v>
      </c>
      <c r="P2228" s="8">
        <v>0.2752</v>
      </c>
      <c r="Q2228" t="s">
        <v>610</v>
      </c>
      <c r="S2228" s="2">
        <v>44088</v>
      </c>
      <c r="T2228" t="s">
        <v>1191</v>
      </c>
      <c r="U2228">
        <v>278.35000000000002</v>
      </c>
      <c r="V2228">
        <v>267.05</v>
      </c>
      <c r="W2228">
        <f t="shared" si="387"/>
        <v>24170495.737721514</v>
      </c>
      <c r="X2228">
        <f t="shared" si="389"/>
        <v>60426.239344303787</v>
      </c>
      <c r="Y2228">
        <f t="shared" si="379"/>
        <v>225</v>
      </c>
      <c r="Z2228">
        <f t="shared" si="380"/>
        <v>-3769.6500000000042</v>
      </c>
      <c r="AA2228">
        <f t="shared" si="381"/>
        <v>24245589.262721512</v>
      </c>
      <c r="AB2228" s="9">
        <f>IFERROR(AA2228/MAX($A$3:AA2228)-1,"")</f>
        <v>-1.1368169125631655E-2</v>
      </c>
      <c r="AG2228" s="2">
        <f t="shared" si="388"/>
        <v>44748</v>
      </c>
      <c r="AH2228">
        <v>31081940.810068324</v>
      </c>
      <c r="AI2228" s="9">
        <f>AH2228/MAX($AH$2:AH2228)-1</f>
        <v>-8.2733225471269822E-3</v>
      </c>
      <c r="AJ2228" s="29">
        <f t="shared" si="382"/>
        <v>1</v>
      </c>
      <c r="AK2228" s="29">
        <f t="shared" si="383"/>
        <v>1</v>
      </c>
      <c r="AL2228" s="30">
        <f t="shared" si="386"/>
        <v>2</v>
      </c>
      <c r="AM2228" s="30">
        <f t="shared" si="384"/>
        <v>2369</v>
      </c>
      <c r="AN2228" s="31">
        <f t="shared" ca="1" si="385"/>
        <v>-8.2733225471269822E-3</v>
      </c>
      <c r="AV2228" t="s">
        <v>1191</v>
      </c>
      <c r="AW2228" t="s">
        <v>31</v>
      </c>
      <c r="AX2228" s="7">
        <v>44088.59375</v>
      </c>
      <c r="AY2228">
        <v>278.35000000000002</v>
      </c>
      <c r="AZ2228" s="7">
        <v>44089.385416666664</v>
      </c>
      <c r="BA2228">
        <v>267.05</v>
      </c>
      <c r="BB2228" s="8">
        <v>-4.0599999999999997E-2</v>
      </c>
      <c r="BC2228">
        <v>-7424.75</v>
      </c>
      <c r="BD2228" s="8">
        <v>-6.0199999999999997E-2</v>
      </c>
      <c r="BE2228">
        <v>443.16289999999998</v>
      </c>
      <c r="BF2228">
        <v>123354.39</v>
      </c>
      <c r="BG2228">
        <v>14676847.199999999</v>
      </c>
      <c r="BH2228">
        <v>18</v>
      </c>
      <c r="BI2228">
        <v>-412.49</v>
      </c>
      <c r="BJ2228" s="8">
        <v>-0.20300000000000001</v>
      </c>
      <c r="BK2228" s="8">
        <v>0.2752</v>
      </c>
      <c r="BL2228" t="s">
        <v>610</v>
      </c>
    </row>
    <row r="2229" spans="1:64" x14ac:dyDescent="0.45">
      <c r="A2229" t="s">
        <v>995</v>
      </c>
      <c r="B2229" t="s">
        <v>31</v>
      </c>
      <c r="C2229" s="7">
        <v>44089.40625</v>
      </c>
      <c r="D2229">
        <v>314.39999999999998</v>
      </c>
      <c r="E2229" s="7">
        <v>44090.385416666664</v>
      </c>
      <c r="F2229">
        <v>339.5</v>
      </c>
      <c r="G2229" s="8">
        <v>7.9799999999999996E-2</v>
      </c>
      <c r="H2229">
        <v>7284.14</v>
      </c>
      <c r="I2229" s="8">
        <v>5.8999999999999997E-2</v>
      </c>
      <c r="J2229">
        <v>392.44349999999997</v>
      </c>
      <c r="K2229">
        <v>123384.23</v>
      </c>
      <c r="L2229">
        <v>14684131.34</v>
      </c>
      <c r="M2229">
        <v>72</v>
      </c>
      <c r="N2229">
        <v>101.17</v>
      </c>
      <c r="O2229" s="8">
        <v>-0.29020000000000001</v>
      </c>
      <c r="P2229" s="8">
        <v>0.3009</v>
      </c>
      <c r="Q2229" t="s">
        <v>610</v>
      </c>
      <c r="S2229" s="2">
        <v>44089</v>
      </c>
      <c r="T2229" t="s">
        <v>995</v>
      </c>
      <c r="U2229">
        <v>314.39999999999998</v>
      </c>
      <c r="V2229">
        <v>339.5</v>
      </c>
      <c r="W2229">
        <f t="shared" si="387"/>
        <v>24245589.262721512</v>
      </c>
      <c r="X2229">
        <f t="shared" si="389"/>
        <v>60613.973156803782</v>
      </c>
      <c r="Y2229">
        <f t="shared" si="379"/>
        <v>200</v>
      </c>
      <c r="Z2229">
        <f t="shared" si="380"/>
        <v>3712.2000000000071</v>
      </c>
      <c r="AA2229" t="str">
        <f t="shared" si="381"/>
        <v/>
      </c>
      <c r="AB2229" s="9" t="str">
        <f>IFERROR(AA2229/MAX($A$3:AA2229)-1,"")</f>
        <v/>
      </c>
      <c r="AG2229" s="2">
        <f t="shared" si="388"/>
        <v>44749</v>
      </c>
      <c r="AH2229">
        <v>31063773.610068325</v>
      </c>
      <c r="AI2229" s="9">
        <f>AH2229/MAX($AH$2:AH2229)-1</f>
        <v>-8.8529805872962219E-3</v>
      </c>
      <c r="AJ2229" s="29">
        <f t="shared" si="382"/>
        <v>1</v>
      </c>
      <c r="AK2229" s="29">
        <f t="shared" si="383"/>
        <v>1</v>
      </c>
      <c r="AL2229" s="30">
        <f t="shared" si="386"/>
        <v>2</v>
      </c>
      <c r="AM2229" s="30">
        <f t="shared" si="384"/>
        <v>2369</v>
      </c>
      <c r="AN2229" s="31">
        <f t="shared" ca="1" si="385"/>
        <v>-8.8529805872962219E-3</v>
      </c>
      <c r="AV2229" t="s">
        <v>995</v>
      </c>
      <c r="AW2229" t="s">
        <v>31</v>
      </c>
      <c r="AX2229" s="7">
        <v>44089.40625</v>
      </c>
      <c r="AY2229">
        <v>314.39999999999998</v>
      </c>
      <c r="AZ2229" s="7">
        <v>44090.385416666664</v>
      </c>
      <c r="BA2229">
        <v>339.5</v>
      </c>
      <c r="BB2229" s="8">
        <v>7.9799999999999996E-2</v>
      </c>
      <c r="BC2229">
        <v>7284.14</v>
      </c>
      <c r="BD2229" s="8">
        <v>5.8999999999999997E-2</v>
      </c>
      <c r="BE2229">
        <v>392.44349999999997</v>
      </c>
      <c r="BF2229">
        <v>123384.23</v>
      </c>
      <c r="BG2229">
        <v>14684131.34</v>
      </c>
      <c r="BH2229">
        <v>72</v>
      </c>
      <c r="BI2229">
        <v>101.17</v>
      </c>
      <c r="BJ2229" s="8">
        <v>-0.29020000000000001</v>
      </c>
      <c r="BK2229" s="8">
        <v>0.3009</v>
      </c>
      <c r="BL2229" t="s">
        <v>610</v>
      </c>
    </row>
    <row r="2230" spans="1:64" x14ac:dyDescent="0.45">
      <c r="A2230" t="s">
        <v>1204</v>
      </c>
      <c r="B2230" t="s">
        <v>31</v>
      </c>
      <c r="C2230" s="7">
        <v>44089.604166666664</v>
      </c>
      <c r="D2230">
        <v>295.5</v>
      </c>
      <c r="E2230" s="7">
        <v>44090.385416666664</v>
      </c>
      <c r="F2230">
        <v>273.5</v>
      </c>
      <c r="G2230" s="8">
        <v>-7.4499999999999997E-2</v>
      </c>
      <c r="H2230">
        <v>-11560.19</v>
      </c>
      <c r="I2230" s="8">
        <v>-9.3700000000000006E-2</v>
      </c>
      <c r="J2230">
        <v>417.48610000000002</v>
      </c>
      <c r="K2230">
        <v>123367.14</v>
      </c>
      <c r="L2230">
        <v>14672571.15</v>
      </c>
      <c r="M2230">
        <v>15</v>
      </c>
      <c r="N2230">
        <v>-770.68</v>
      </c>
      <c r="O2230" s="8">
        <v>-0.1227</v>
      </c>
      <c r="P2230" s="8">
        <v>0.1651</v>
      </c>
      <c r="Q2230" t="s">
        <v>610</v>
      </c>
      <c r="S2230" s="2">
        <v>44089</v>
      </c>
      <c r="T2230" t="s">
        <v>1204</v>
      </c>
      <c r="U2230">
        <v>295.5</v>
      </c>
      <c r="V2230">
        <v>273.5</v>
      </c>
      <c r="W2230">
        <f t="shared" si="387"/>
        <v>24245589.262721512</v>
      </c>
      <c r="X2230">
        <f t="shared" si="389"/>
        <v>60613.973156803782</v>
      </c>
      <c r="Y2230">
        <f t="shared" si="379"/>
        <v>200</v>
      </c>
      <c r="Z2230">
        <f t="shared" si="380"/>
        <v>-5538</v>
      </c>
      <c r="AA2230" t="str">
        <f t="shared" si="381"/>
        <v/>
      </c>
      <c r="AB2230" s="9" t="str">
        <f>IFERROR(AA2230/MAX($A$3:AA2230)-1,"")</f>
        <v/>
      </c>
      <c r="AG2230" s="2">
        <f t="shared" si="388"/>
        <v>44750</v>
      </c>
      <c r="AH2230">
        <v>31038660.110068325</v>
      </c>
      <c r="AI2230" s="9">
        <f>AH2230/MAX($AH$2:AH2230)-1</f>
        <v>-9.6542731470627974E-3</v>
      </c>
      <c r="AJ2230" s="29">
        <f t="shared" si="382"/>
        <v>1</v>
      </c>
      <c r="AK2230" s="29">
        <f t="shared" si="383"/>
        <v>1</v>
      </c>
      <c r="AL2230" s="30">
        <f t="shared" si="386"/>
        <v>2</v>
      </c>
      <c r="AM2230" s="30">
        <f t="shared" si="384"/>
        <v>2369</v>
      </c>
      <c r="AN2230" s="31">
        <f t="shared" ca="1" si="385"/>
        <v>-9.6542731470627974E-3</v>
      </c>
      <c r="AV2230" t="s">
        <v>1204</v>
      </c>
      <c r="AW2230" t="s">
        <v>31</v>
      </c>
      <c r="AX2230" s="7">
        <v>44089.604166666664</v>
      </c>
      <c r="AY2230">
        <v>295.5</v>
      </c>
      <c r="AZ2230" s="7">
        <v>44090.385416666664</v>
      </c>
      <c r="BA2230">
        <v>273.5</v>
      </c>
      <c r="BB2230" s="8">
        <v>-7.4499999999999997E-2</v>
      </c>
      <c r="BC2230">
        <v>-11560.19</v>
      </c>
      <c r="BD2230" s="8">
        <v>-9.3700000000000006E-2</v>
      </c>
      <c r="BE2230">
        <v>417.48610000000002</v>
      </c>
      <c r="BF2230">
        <v>123367.14</v>
      </c>
      <c r="BG2230">
        <v>14672571.15</v>
      </c>
      <c r="BH2230">
        <v>15</v>
      </c>
      <c r="BI2230">
        <v>-770.68</v>
      </c>
      <c r="BJ2230" s="8">
        <v>-0.1227</v>
      </c>
      <c r="BK2230" s="8">
        <v>0.1651</v>
      </c>
      <c r="BL2230" t="s">
        <v>610</v>
      </c>
    </row>
    <row r="2231" spans="1:64" x14ac:dyDescent="0.45">
      <c r="A2231" t="s">
        <v>1190</v>
      </c>
      <c r="B2231" t="s">
        <v>31</v>
      </c>
      <c r="C2231" s="7">
        <v>44089.621527777781</v>
      </c>
      <c r="D2231">
        <v>275</v>
      </c>
      <c r="E2231" s="7">
        <v>44090.388888888891</v>
      </c>
      <c r="F2231">
        <v>186</v>
      </c>
      <c r="G2231" s="8">
        <v>-0.3236</v>
      </c>
      <c r="H2231">
        <v>-40541.9</v>
      </c>
      <c r="I2231" s="8">
        <v>-0.34039999999999998</v>
      </c>
      <c r="J2231">
        <v>433.09370000000001</v>
      </c>
      <c r="K2231">
        <v>119100.77</v>
      </c>
      <c r="L2231">
        <v>13779613.380000001</v>
      </c>
      <c r="M2231">
        <v>11</v>
      </c>
      <c r="N2231">
        <v>-3685.63</v>
      </c>
      <c r="O2231" s="8">
        <v>-0.3236</v>
      </c>
      <c r="P2231" s="8">
        <v>1.9599999999999999E-2</v>
      </c>
      <c r="Q2231" t="s">
        <v>610</v>
      </c>
      <c r="S2231" s="2">
        <v>44089</v>
      </c>
      <c r="T2231" t="s">
        <v>1190</v>
      </c>
      <c r="U2231">
        <v>275</v>
      </c>
      <c r="V2231">
        <v>186</v>
      </c>
      <c r="W2231">
        <f t="shared" si="387"/>
        <v>24245589.262721512</v>
      </c>
      <c r="X2231">
        <f t="shared" si="389"/>
        <v>60613.973156803782</v>
      </c>
      <c r="Y2231">
        <f t="shared" si="379"/>
        <v>225</v>
      </c>
      <c r="Z2231">
        <f t="shared" si="380"/>
        <v>-21062.250000000004</v>
      </c>
      <c r="AA2231">
        <f t="shared" si="381"/>
        <v>24222701.212721512</v>
      </c>
      <c r="AB2231" s="9">
        <f>IFERROR(AA2231/MAX($A$3:AA2231)-1,"")</f>
        <v>-1.2301446289220253E-2</v>
      </c>
      <c r="AG2231" s="2">
        <f t="shared" si="388"/>
        <v>44751</v>
      </c>
      <c r="AH2231">
        <v>31038660.110068325</v>
      </c>
      <c r="AI2231" s="9">
        <f>AH2231/MAX($AH$2:AH2231)-1</f>
        <v>-9.6542731470627974E-3</v>
      </c>
      <c r="AJ2231" s="29">
        <f t="shared" si="382"/>
        <v>1</v>
      </c>
      <c r="AK2231" s="29">
        <f t="shared" si="383"/>
        <v>1</v>
      </c>
      <c r="AL2231" s="30">
        <f t="shared" si="386"/>
        <v>2</v>
      </c>
      <c r="AM2231" s="30">
        <f t="shared" si="384"/>
        <v>2369</v>
      </c>
      <c r="AN2231" s="31">
        <f t="shared" ca="1" si="385"/>
        <v>-9.6542731470627974E-3</v>
      </c>
      <c r="AV2231" t="s">
        <v>1190</v>
      </c>
      <c r="AW2231" t="s">
        <v>31</v>
      </c>
      <c r="AX2231" s="7">
        <v>44089.621527777781</v>
      </c>
      <c r="AY2231">
        <v>275</v>
      </c>
      <c r="AZ2231" s="7">
        <v>44090.388888888891</v>
      </c>
      <c r="BA2231">
        <v>186</v>
      </c>
      <c r="BB2231" s="8">
        <v>-0.3236</v>
      </c>
      <c r="BC2231">
        <v>-40541.9</v>
      </c>
      <c r="BD2231" s="8">
        <v>-0.34039999999999998</v>
      </c>
      <c r="BE2231">
        <v>433.09370000000001</v>
      </c>
      <c r="BF2231">
        <v>119100.77</v>
      </c>
      <c r="BG2231">
        <v>13779613.380000001</v>
      </c>
      <c r="BH2231">
        <v>11</v>
      </c>
      <c r="BI2231">
        <v>-3685.63</v>
      </c>
      <c r="BJ2231" s="8">
        <v>-0.3236</v>
      </c>
      <c r="BK2231" s="8">
        <v>1.9599999999999999E-2</v>
      </c>
      <c r="BL2231" t="s">
        <v>610</v>
      </c>
    </row>
    <row r="2232" spans="1:64" x14ac:dyDescent="0.45">
      <c r="A2232" t="s">
        <v>1002</v>
      </c>
      <c r="B2232" t="s">
        <v>31</v>
      </c>
      <c r="C2232" s="7">
        <v>44090.40625</v>
      </c>
      <c r="D2232">
        <v>220.5</v>
      </c>
      <c r="E2232" s="7">
        <v>44091.385416666664</v>
      </c>
      <c r="F2232">
        <v>205.4</v>
      </c>
      <c r="G2232" s="8">
        <v>-6.8500000000000005E-2</v>
      </c>
      <c r="H2232">
        <v>-10830.76</v>
      </c>
      <c r="I2232" s="8">
        <v>-8.7800000000000003E-2</v>
      </c>
      <c r="J2232">
        <v>559.46879999999999</v>
      </c>
      <c r="K2232">
        <v>123362.86</v>
      </c>
      <c r="L2232">
        <v>14661740.4</v>
      </c>
      <c r="M2232">
        <v>72</v>
      </c>
      <c r="N2232">
        <v>-150.43</v>
      </c>
      <c r="O2232" s="8">
        <v>-0.62719999999999998</v>
      </c>
      <c r="P2232" s="8">
        <v>0.66420000000000001</v>
      </c>
      <c r="Q2232" t="s">
        <v>610</v>
      </c>
      <c r="S2232" s="2">
        <v>44090</v>
      </c>
      <c r="T2232" t="s">
        <v>1002</v>
      </c>
      <c r="U2232">
        <v>220.5</v>
      </c>
      <c r="V2232">
        <v>205.4</v>
      </c>
      <c r="W2232">
        <f t="shared" si="387"/>
        <v>24222701.212721512</v>
      </c>
      <c r="X2232">
        <f t="shared" si="389"/>
        <v>60556.753031803783</v>
      </c>
      <c r="Y2232">
        <f t="shared" si="379"/>
        <v>275</v>
      </c>
      <c r="Z2232">
        <f t="shared" si="380"/>
        <v>-5323.7250000000022</v>
      </c>
      <c r="AA2232" t="str">
        <f t="shared" si="381"/>
        <v/>
      </c>
      <c r="AB2232" s="9" t="str">
        <f>IFERROR(AA2232/MAX($A$3:AA2232)-1,"")</f>
        <v/>
      </c>
      <c r="AG2232" s="2">
        <f t="shared" si="388"/>
        <v>44752</v>
      </c>
      <c r="AH2232">
        <v>31038660.110068325</v>
      </c>
      <c r="AI2232" s="9">
        <f>AH2232/MAX($AH$2:AH2232)-1</f>
        <v>-9.6542731470627974E-3</v>
      </c>
      <c r="AJ2232" s="29">
        <f t="shared" si="382"/>
        <v>1</v>
      </c>
      <c r="AK2232" s="29">
        <f t="shared" si="383"/>
        <v>1</v>
      </c>
      <c r="AL2232" s="30">
        <f t="shared" si="386"/>
        <v>2</v>
      </c>
      <c r="AM2232" s="30">
        <f t="shared" si="384"/>
        <v>2369</v>
      </c>
      <c r="AN2232" s="31">
        <f t="shared" ca="1" si="385"/>
        <v>-9.6542731470627974E-3</v>
      </c>
      <c r="AV2232" t="s">
        <v>1002</v>
      </c>
      <c r="AW2232" t="s">
        <v>31</v>
      </c>
      <c r="AX2232" s="7">
        <v>44090.40625</v>
      </c>
      <c r="AY2232">
        <v>220.5</v>
      </c>
      <c r="AZ2232" s="7">
        <v>44091.385416666664</v>
      </c>
      <c r="BA2232">
        <v>205.4</v>
      </c>
      <c r="BB2232" s="8">
        <v>-6.8500000000000005E-2</v>
      </c>
      <c r="BC2232">
        <v>-10830.76</v>
      </c>
      <c r="BD2232" s="8">
        <v>-8.7800000000000003E-2</v>
      </c>
      <c r="BE2232">
        <v>559.46879999999999</v>
      </c>
      <c r="BF2232">
        <v>123362.86</v>
      </c>
      <c r="BG2232">
        <v>14661740.4</v>
      </c>
      <c r="BH2232">
        <v>72</v>
      </c>
      <c r="BI2232">
        <v>-150.43</v>
      </c>
      <c r="BJ2232" s="8">
        <v>-0.62719999999999998</v>
      </c>
      <c r="BK2232" s="8">
        <v>0.66420000000000001</v>
      </c>
      <c r="BL2232" t="s">
        <v>610</v>
      </c>
    </row>
    <row r="2233" spans="1:64" x14ac:dyDescent="0.45">
      <c r="A2233" t="s">
        <v>997</v>
      </c>
      <c r="B2233" t="s">
        <v>31</v>
      </c>
      <c r="C2233" s="7">
        <v>44090.486111111109</v>
      </c>
      <c r="D2233">
        <v>203.55</v>
      </c>
      <c r="E2233" s="7">
        <v>44091.388888888891</v>
      </c>
      <c r="F2233">
        <v>90</v>
      </c>
      <c r="G2233" s="8">
        <v>-0.55779999999999996</v>
      </c>
      <c r="H2233">
        <v>-68041.759999999995</v>
      </c>
      <c r="I2233" s="8">
        <v>-0.57230000000000003</v>
      </c>
      <c r="J2233">
        <v>584.12210000000005</v>
      </c>
      <c r="K2233">
        <v>118898.06</v>
      </c>
      <c r="L2233">
        <v>13711571.619999999</v>
      </c>
      <c r="M2233">
        <v>50</v>
      </c>
      <c r="N2233">
        <v>-1360.84</v>
      </c>
      <c r="O2233" s="8">
        <v>-0.79810000000000003</v>
      </c>
      <c r="P2233" s="8">
        <v>0.2036</v>
      </c>
      <c r="Q2233" t="s">
        <v>610</v>
      </c>
      <c r="S2233" s="2">
        <v>44090</v>
      </c>
      <c r="T2233" t="s">
        <v>997</v>
      </c>
      <c r="U2233">
        <v>203.55</v>
      </c>
      <c r="V2233">
        <v>90</v>
      </c>
      <c r="W2233">
        <f t="shared" si="387"/>
        <v>24222701.212721512</v>
      </c>
      <c r="X2233">
        <f t="shared" si="389"/>
        <v>60556.753031803783</v>
      </c>
      <c r="Y2233">
        <f t="shared" si="379"/>
        <v>300</v>
      </c>
      <c r="Z2233">
        <f t="shared" si="380"/>
        <v>-34945.650000000009</v>
      </c>
      <c r="AA2233" t="str">
        <f t="shared" si="381"/>
        <v/>
      </c>
      <c r="AB2233" s="9" t="str">
        <f>IFERROR(AA2233/MAX($A$3:AA2233)-1,"")</f>
        <v/>
      </c>
      <c r="AG2233" s="2">
        <f t="shared" si="388"/>
        <v>44753</v>
      </c>
      <c r="AH2233">
        <v>30976957.372568324</v>
      </c>
      <c r="AI2233" s="9">
        <f>AH2233/MAX($AH$2:AH2233)-1</f>
        <v>-1.1623012847860381E-2</v>
      </c>
      <c r="AJ2233" s="29">
        <f t="shared" si="382"/>
        <v>1</v>
      </c>
      <c r="AK2233" s="29">
        <f t="shared" si="383"/>
        <v>1</v>
      </c>
      <c r="AL2233" s="30">
        <f t="shared" si="386"/>
        <v>2</v>
      </c>
      <c r="AM2233" s="30">
        <f t="shared" si="384"/>
        <v>2369</v>
      </c>
      <c r="AN2233" s="31">
        <f t="shared" ca="1" si="385"/>
        <v>-1.1623012847860381E-2</v>
      </c>
      <c r="AV2233" t="s">
        <v>997</v>
      </c>
      <c r="AW2233" t="s">
        <v>31</v>
      </c>
      <c r="AX2233" s="7">
        <v>44090.486111111109</v>
      </c>
      <c r="AY2233">
        <v>203.55</v>
      </c>
      <c r="AZ2233" s="7">
        <v>44091.388888888891</v>
      </c>
      <c r="BA2233">
        <v>90</v>
      </c>
      <c r="BB2233" s="8">
        <v>-0.55779999999999996</v>
      </c>
      <c r="BC2233">
        <v>-68041.759999999995</v>
      </c>
      <c r="BD2233" s="8">
        <v>-0.57230000000000003</v>
      </c>
      <c r="BE2233">
        <v>584.12210000000005</v>
      </c>
      <c r="BF2233">
        <v>118898.06</v>
      </c>
      <c r="BG2233">
        <v>13711571.619999999</v>
      </c>
      <c r="BH2233">
        <v>50</v>
      </c>
      <c r="BI2233">
        <v>-1360.84</v>
      </c>
      <c r="BJ2233" s="8">
        <v>-0.79810000000000003</v>
      </c>
      <c r="BK2233" s="8">
        <v>0.2036</v>
      </c>
      <c r="BL2233" t="s">
        <v>610</v>
      </c>
    </row>
    <row r="2234" spans="1:64" x14ac:dyDescent="0.45">
      <c r="A2234" t="s">
        <v>997</v>
      </c>
      <c r="B2234" t="s">
        <v>31</v>
      </c>
      <c r="C2234" s="7">
        <v>44090.489583333336</v>
      </c>
      <c r="D2234">
        <v>227.95</v>
      </c>
      <c r="E2234" s="7">
        <v>44091.385416666664</v>
      </c>
      <c r="F2234">
        <v>86.1</v>
      </c>
      <c r="G2234" s="8">
        <v>-0.62229999999999996</v>
      </c>
      <c r="H2234">
        <v>-78617.38</v>
      </c>
      <c r="I2234" s="8">
        <v>-0.6361</v>
      </c>
      <c r="J2234">
        <v>542.22439999999995</v>
      </c>
      <c r="K2234">
        <v>123600.04</v>
      </c>
      <c r="L2234">
        <v>14583123.01</v>
      </c>
      <c r="M2234">
        <v>48</v>
      </c>
      <c r="N2234">
        <v>-1637.86</v>
      </c>
      <c r="O2234" s="8">
        <v>-0.81969999999999998</v>
      </c>
      <c r="P2234" s="8">
        <v>7.4800000000000005E-2</v>
      </c>
      <c r="Q2234" t="s">
        <v>610</v>
      </c>
      <c r="S2234" s="2">
        <v>44090</v>
      </c>
      <c r="T2234" t="s">
        <v>997</v>
      </c>
      <c r="U2234">
        <v>227.95</v>
      </c>
      <c r="V2234">
        <v>86.1</v>
      </c>
      <c r="W2234">
        <f t="shared" si="387"/>
        <v>24222701.212721512</v>
      </c>
      <c r="X2234">
        <f t="shared" si="389"/>
        <v>60556.753031803783</v>
      </c>
      <c r="Y2234">
        <f t="shared" si="379"/>
        <v>275</v>
      </c>
      <c r="Z2234">
        <f t="shared" si="380"/>
        <v>-39872.387499999997</v>
      </c>
      <c r="AA2234" t="str">
        <f t="shared" si="381"/>
        <v/>
      </c>
      <c r="AB2234" s="9" t="str">
        <f>IFERROR(AA2234/MAX($A$3:AA2234)-1,"")</f>
        <v/>
      </c>
      <c r="AG2234" s="2">
        <f t="shared" si="388"/>
        <v>44754</v>
      </c>
      <c r="AH2234">
        <v>30976957.372568324</v>
      </c>
      <c r="AI2234" s="9">
        <f>AH2234/MAX($AH$2:AH2234)-1</f>
        <v>-1.1623012847860381E-2</v>
      </c>
      <c r="AJ2234" s="29">
        <f t="shared" si="382"/>
        <v>1</v>
      </c>
      <c r="AK2234" s="29">
        <f t="shared" si="383"/>
        <v>1</v>
      </c>
      <c r="AL2234" s="30">
        <f t="shared" si="386"/>
        <v>2</v>
      </c>
      <c r="AM2234" s="30">
        <f t="shared" si="384"/>
        <v>2369</v>
      </c>
      <c r="AN2234" s="31">
        <f t="shared" ca="1" si="385"/>
        <v>-1.1623012847860381E-2</v>
      </c>
      <c r="AV2234" t="s">
        <v>997</v>
      </c>
      <c r="AW2234" t="s">
        <v>31</v>
      </c>
      <c r="AX2234" s="7">
        <v>44090.489583333336</v>
      </c>
      <c r="AY2234">
        <v>227.95</v>
      </c>
      <c r="AZ2234" s="7">
        <v>44091.385416666664</v>
      </c>
      <c r="BA2234">
        <v>86.1</v>
      </c>
      <c r="BB2234" s="8">
        <v>-0.62229999999999996</v>
      </c>
      <c r="BC2234">
        <v>-78617.38</v>
      </c>
      <c r="BD2234" s="8">
        <v>-0.6361</v>
      </c>
      <c r="BE2234">
        <v>542.22439999999995</v>
      </c>
      <c r="BF2234">
        <v>123600.04</v>
      </c>
      <c r="BG2234">
        <v>14583123.01</v>
      </c>
      <c r="BH2234">
        <v>48</v>
      </c>
      <c r="BI2234">
        <v>-1637.86</v>
      </c>
      <c r="BJ2234" s="8">
        <v>-0.81969999999999998</v>
      </c>
      <c r="BK2234" s="8">
        <v>7.4800000000000005E-2</v>
      </c>
      <c r="BL2234" t="s">
        <v>610</v>
      </c>
    </row>
    <row r="2235" spans="1:64" x14ac:dyDescent="0.45">
      <c r="A2235" t="s">
        <v>998</v>
      </c>
      <c r="B2235" t="s">
        <v>31</v>
      </c>
      <c r="C2235" s="7">
        <v>44090.493055555555</v>
      </c>
      <c r="D2235">
        <v>192</v>
      </c>
      <c r="E2235" s="7">
        <v>44091.388888888891</v>
      </c>
      <c r="F2235">
        <v>52.45</v>
      </c>
      <c r="G2235" s="8">
        <v>-0.7268</v>
      </c>
      <c r="H2235">
        <v>-87975</v>
      </c>
      <c r="I2235" s="8">
        <v>-0.73960000000000004</v>
      </c>
      <c r="J2235">
        <v>619.56629999999996</v>
      </c>
      <c r="K2235">
        <v>118956.73</v>
      </c>
      <c r="L2235">
        <v>13623596.609999999</v>
      </c>
      <c r="M2235">
        <v>48</v>
      </c>
      <c r="N2235">
        <v>-1832.81</v>
      </c>
      <c r="O2235" s="8">
        <v>-0.84240000000000004</v>
      </c>
      <c r="P2235" s="8">
        <v>1.8499999999999999E-2</v>
      </c>
      <c r="Q2235" t="s">
        <v>610</v>
      </c>
      <c r="S2235" s="2">
        <v>44090</v>
      </c>
      <c r="T2235" t="s">
        <v>998</v>
      </c>
      <c r="U2235">
        <v>192</v>
      </c>
      <c r="V2235">
        <v>52.45</v>
      </c>
      <c r="W2235">
        <f t="shared" si="387"/>
        <v>24222701.212721512</v>
      </c>
      <c r="X2235">
        <f t="shared" si="389"/>
        <v>60556.753031803783</v>
      </c>
      <c r="Y2235">
        <f t="shared" si="379"/>
        <v>325</v>
      </c>
      <c r="Z2235">
        <f t="shared" si="380"/>
        <v>-46148.212500000009</v>
      </c>
      <c r="AA2235">
        <f t="shared" si="381"/>
        <v>24096411.23772151</v>
      </c>
      <c r="AB2235" s="9">
        <f>IFERROR(AA2235/MAX($A$3:AA2235)-1,"")</f>
        <v>-1.7451013406456606E-2</v>
      </c>
      <c r="AG2235" s="2">
        <f t="shared" si="388"/>
        <v>44755</v>
      </c>
      <c r="AH2235">
        <v>30975675.160068326</v>
      </c>
      <c r="AI2235" s="9">
        <f>AH2235/MAX($AH$2:AH2235)-1</f>
        <v>-1.1663924203756171E-2</v>
      </c>
      <c r="AJ2235" s="29">
        <f t="shared" si="382"/>
        <v>1</v>
      </c>
      <c r="AK2235" s="29">
        <f t="shared" si="383"/>
        <v>1</v>
      </c>
      <c r="AL2235" s="30">
        <f t="shared" si="386"/>
        <v>2</v>
      </c>
      <c r="AM2235" s="30">
        <f t="shared" si="384"/>
        <v>2369</v>
      </c>
      <c r="AN2235" s="31">
        <f t="shared" ca="1" si="385"/>
        <v>-1.1663924203756171E-2</v>
      </c>
      <c r="AV2235" t="s">
        <v>998</v>
      </c>
      <c r="AW2235" t="s">
        <v>31</v>
      </c>
      <c r="AX2235" s="7">
        <v>44090.493055555555</v>
      </c>
      <c r="AY2235">
        <v>192</v>
      </c>
      <c r="AZ2235" s="7">
        <v>44091.388888888891</v>
      </c>
      <c r="BA2235">
        <v>52.45</v>
      </c>
      <c r="BB2235" s="8">
        <v>-0.7268</v>
      </c>
      <c r="BC2235">
        <v>-87975</v>
      </c>
      <c r="BD2235" s="8">
        <v>-0.73960000000000004</v>
      </c>
      <c r="BE2235">
        <v>619.56629999999996</v>
      </c>
      <c r="BF2235">
        <v>118956.73</v>
      </c>
      <c r="BG2235">
        <v>13623596.609999999</v>
      </c>
      <c r="BH2235">
        <v>48</v>
      </c>
      <c r="BI2235">
        <v>-1832.81</v>
      </c>
      <c r="BJ2235" s="8">
        <v>-0.84240000000000004</v>
      </c>
      <c r="BK2235" s="8">
        <v>1.8499999999999999E-2</v>
      </c>
      <c r="BL2235" t="s">
        <v>610</v>
      </c>
    </row>
    <row r="2236" spans="1:64" x14ac:dyDescent="0.45">
      <c r="A2236" t="s">
        <v>1210</v>
      </c>
      <c r="B2236" t="s">
        <v>31</v>
      </c>
      <c r="C2236" s="7">
        <v>44092.597222222219</v>
      </c>
      <c r="D2236">
        <v>374.1</v>
      </c>
      <c r="E2236" s="7">
        <v>44095.388888888891</v>
      </c>
      <c r="F2236">
        <v>267.7</v>
      </c>
      <c r="G2236" s="8">
        <v>-0.28439999999999999</v>
      </c>
      <c r="H2236">
        <v>-35621.050000000003</v>
      </c>
      <c r="I2236" s="8">
        <v>-0.30159999999999998</v>
      </c>
      <c r="J2236">
        <v>315.73899999999998</v>
      </c>
      <c r="K2236">
        <v>118117.98</v>
      </c>
      <c r="L2236">
        <v>13587975.57</v>
      </c>
      <c r="M2236">
        <v>18</v>
      </c>
      <c r="N2236">
        <v>-1978.95</v>
      </c>
      <c r="O2236" s="8">
        <v>-0.55210000000000004</v>
      </c>
      <c r="P2236" s="8">
        <v>0.26050000000000001</v>
      </c>
      <c r="Q2236" t="s">
        <v>610</v>
      </c>
      <c r="S2236" s="2">
        <v>44092</v>
      </c>
      <c r="T2236" t="s">
        <v>1210</v>
      </c>
      <c r="U2236">
        <v>374.1</v>
      </c>
      <c r="V2236">
        <v>267.7</v>
      </c>
      <c r="W2236">
        <f t="shared" si="387"/>
        <v>24096411.23772151</v>
      </c>
      <c r="X2236">
        <f t="shared" si="389"/>
        <v>60241.02809430378</v>
      </c>
      <c r="Y2236">
        <f t="shared" si="379"/>
        <v>150</v>
      </c>
      <c r="Z2236">
        <f t="shared" si="380"/>
        <v>-16922.700000000004</v>
      </c>
      <c r="AA2236" t="str">
        <f t="shared" si="381"/>
        <v/>
      </c>
      <c r="AB2236" s="9" t="str">
        <f>IFERROR(AA2236/MAX($A$3:AA2236)-1,"")</f>
        <v/>
      </c>
      <c r="AG2236" s="2">
        <f t="shared" si="388"/>
        <v>44756</v>
      </c>
      <c r="AH2236">
        <v>30898292.360068325</v>
      </c>
      <c r="AI2236" s="9">
        <f>AH2236/MAX($AH$2:AH2236)-1</f>
        <v>-1.4132965233238481E-2</v>
      </c>
      <c r="AJ2236" s="29">
        <f t="shared" si="382"/>
        <v>1</v>
      </c>
      <c r="AK2236" s="29">
        <f t="shared" si="383"/>
        <v>1</v>
      </c>
      <c r="AL2236" s="30">
        <f t="shared" si="386"/>
        <v>2</v>
      </c>
      <c r="AM2236" s="30">
        <f t="shared" si="384"/>
        <v>2369</v>
      </c>
      <c r="AN2236" s="31">
        <f t="shared" ca="1" si="385"/>
        <v>-1.4132965233238481E-2</v>
      </c>
      <c r="AV2236" t="s">
        <v>1210</v>
      </c>
      <c r="AW2236" t="s">
        <v>31</v>
      </c>
      <c r="AX2236" s="7">
        <v>44092.597222222219</v>
      </c>
      <c r="AY2236">
        <v>374.1</v>
      </c>
      <c r="AZ2236" s="7">
        <v>44095.388888888891</v>
      </c>
      <c r="BA2236">
        <v>267.7</v>
      </c>
      <c r="BB2236" s="8">
        <v>-0.28439999999999999</v>
      </c>
      <c r="BC2236">
        <v>-35621.050000000003</v>
      </c>
      <c r="BD2236" s="8">
        <v>-0.30159999999999998</v>
      </c>
      <c r="BE2236">
        <v>315.73899999999998</v>
      </c>
      <c r="BF2236">
        <v>118117.98</v>
      </c>
      <c r="BG2236">
        <v>13587975.57</v>
      </c>
      <c r="BH2236">
        <v>18</v>
      </c>
      <c r="BI2236">
        <v>-1978.95</v>
      </c>
      <c r="BJ2236" s="8">
        <v>-0.55210000000000004</v>
      </c>
      <c r="BK2236" s="8">
        <v>0.26050000000000001</v>
      </c>
      <c r="BL2236" t="s">
        <v>610</v>
      </c>
    </row>
    <row r="2237" spans="1:64" x14ac:dyDescent="0.45">
      <c r="A2237" t="s">
        <v>1210</v>
      </c>
      <c r="B2237" t="s">
        <v>31</v>
      </c>
      <c r="C2237" s="7">
        <v>44092.597222222219</v>
      </c>
      <c r="D2237">
        <v>374.1</v>
      </c>
      <c r="E2237" s="7">
        <v>44095.385416666664</v>
      </c>
      <c r="F2237">
        <v>272.39999999999998</v>
      </c>
      <c r="G2237" s="8">
        <v>-0.27189999999999998</v>
      </c>
      <c r="H2237">
        <v>-35539.07</v>
      </c>
      <c r="I2237" s="8">
        <v>-0.28910000000000002</v>
      </c>
      <c r="J2237">
        <v>328.56349999999998</v>
      </c>
      <c r="K2237">
        <v>122915.61</v>
      </c>
      <c r="L2237">
        <v>14547583.939999999</v>
      </c>
      <c r="M2237">
        <v>17</v>
      </c>
      <c r="N2237">
        <v>-2090.5300000000002</v>
      </c>
      <c r="O2237" s="8">
        <v>-0.55210000000000004</v>
      </c>
      <c r="P2237" s="8">
        <v>0.26050000000000001</v>
      </c>
      <c r="Q2237" t="s">
        <v>610</v>
      </c>
      <c r="S2237" s="2">
        <v>44092</v>
      </c>
      <c r="T2237" t="s">
        <v>1210</v>
      </c>
      <c r="U2237">
        <v>374.1</v>
      </c>
      <c r="V2237">
        <v>272.39999999999998</v>
      </c>
      <c r="W2237">
        <f t="shared" si="387"/>
        <v>24096411.23772151</v>
      </c>
      <c r="X2237">
        <f t="shared" si="389"/>
        <v>60241.02809430378</v>
      </c>
      <c r="Y2237">
        <f t="shared" si="379"/>
        <v>150</v>
      </c>
      <c r="Z2237">
        <f t="shared" si="380"/>
        <v>-16224.750000000004</v>
      </c>
      <c r="AA2237" t="str">
        <f t="shared" si="381"/>
        <v/>
      </c>
      <c r="AB2237" s="9" t="str">
        <f>IFERROR(AA2237/MAX($A$3:AA2237)-1,"")</f>
        <v/>
      </c>
      <c r="AG2237" s="2">
        <f t="shared" si="388"/>
        <v>44757</v>
      </c>
      <c r="AH2237">
        <v>30761612.585068326</v>
      </c>
      <c r="AI2237" s="9">
        <f>AH2237/MAX($AH$2:AH2237)-1</f>
        <v>-1.8493985671571234E-2</v>
      </c>
      <c r="AJ2237" s="29">
        <f t="shared" si="382"/>
        <v>1</v>
      </c>
      <c r="AK2237" s="29">
        <f t="shared" si="383"/>
        <v>1</v>
      </c>
      <c r="AL2237" s="30">
        <f t="shared" si="386"/>
        <v>2</v>
      </c>
      <c r="AM2237" s="30">
        <f t="shared" si="384"/>
        <v>2369</v>
      </c>
      <c r="AN2237" s="31">
        <f t="shared" ca="1" si="385"/>
        <v>-1.8493985671571234E-2</v>
      </c>
      <c r="AV2237" t="s">
        <v>1210</v>
      </c>
      <c r="AW2237" t="s">
        <v>31</v>
      </c>
      <c r="AX2237" s="7">
        <v>44092.597222222219</v>
      </c>
      <c r="AY2237">
        <v>374.1</v>
      </c>
      <c r="AZ2237" s="7">
        <v>44095.385416666664</v>
      </c>
      <c r="BA2237">
        <v>272.39999999999998</v>
      </c>
      <c r="BB2237" s="8">
        <v>-0.27189999999999998</v>
      </c>
      <c r="BC2237">
        <v>-35539.07</v>
      </c>
      <c r="BD2237" s="8">
        <v>-0.28910000000000002</v>
      </c>
      <c r="BE2237">
        <v>328.56349999999998</v>
      </c>
      <c r="BF2237">
        <v>122915.61</v>
      </c>
      <c r="BG2237">
        <v>14547583.939999999</v>
      </c>
      <c r="BH2237">
        <v>17</v>
      </c>
      <c r="BI2237">
        <v>-2090.5300000000002</v>
      </c>
      <c r="BJ2237" s="8">
        <v>-0.55210000000000004</v>
      </c>
      <c r="BK2237" s="8">
        <v>0.26050000000000001</v>
      </c>
      <c r="BL2237" t="s">
        <v>610</v>
      </c>
    </row>
    <row r="2238" spans="1:64" x14ac:dyDescent="0.45">
      <c r="A2238" t="s">
        <v>1201</v>
      </c>
      <c r="B2238" t="s">
        <v>31</v>
      </c>
      <c r="C2238" s="7">
        <v>44092.600694444445</v>
      </c>
      <c r="D2238">
        <v>386.95</v>
      </c>
      <c r="E2238" s="7">
        <v>44095.388888888891</v>
      </c>
      <c r="F2238">
        <v>315.05</v>
      </c>
      <c r="G2238" s="8">
        <v>-0.18579999999999999</v>
      </c>
      <c r="H2238">
        <v>-24088.23</v>
      </c>
      <c r="I2238" s="8">
        <v>-0.20399999999999999</v>
      </c>
      <c r="J2238">
        <v>305.22329999999999</v>
      </c>
      <c r="K2238">
        <v>118106.17</v>
      </c>
      <c r="L2238">
        <v>13563887.34</v>
      </c>
      <c r="M2238">
        <v>17</v>
      </c>
      <c r="N2238">
        <v>-1416.95</v>
      </c>
      <c r="O2238" s="8">
        <v>-0.30080000000000001</v>
      </c>
      <c r="P2238" s="8">
        <v>0.36180000000000001</v>
      </c>
      <c r="Q2238" t="s">
        <v>610</v>
      </c>
      <c r="S2238" s="2">
        <v>44092</v>
      </c>
      <c r="T2238" t="s">
        <v>1201</v>
      </c>
      <c r="U2238">
        <v>386.95</v>
      </c>
      <c r="V2238">
        <v>315.05</v>
      </c>
      <c r="W2238">
        <f t="shared" si="387"/>
        <v>24096411.23772151</v>
      </c>
      <c r="X2238">
        <f t="shared" si="389"/>
        <v>60241.02809430378</v>
      </c>
      <c r="Y2238">
        <f t="shared" si="379"/>
        <v>150</v>
      </c>
      <c r="Z2238">
        <f t="shared" si="380"/>
        <v>-11838.000000000002</v>
      </c>
      <c r="AA2238" t="str">
        <f t="shared" si="381"/>
        <v/>
      </c>
      <c r="AB2238" s="9" t="str">
        <f>IFERROR(AA2238/MAX($A$3:AA2238)-1,"")</f>
        <v/>
      </c>
      <c r="AG2238" s="2">
        <f t="shared" si="388"/>
        <v>44758</v>
      </c>
      <c r="AH2238">
        <v>30761612.585068326</v>
      </c>
      <c r="AI2238" s="9">
        <f>AH2238/MAX($AH$2:AH2238)-1</f>
        <v>-1.8493985671571234E-2</v>
      </c>
      <c r="AJ2238" s="29">
        <f t="shared" si="382"/>
        <v>1</v>
      </c>
      <c r="AK2238" s="29">
        <f t="shared" si="383"/>
        <v>1</v>
      </c>
      <c r="AL2238" s="30">
        <f t="shared" si="386"/>
        <v>2</v>
      </c>
      <c r="AM2238" s="30">
        <f t="shared" si="384"/>
        <v>2369</v>
      </c>
      <c r="AN2238" s="31">
        <f t="shared" ca="1" si="385"/>
        <v>-1.8493985671571234E-2</v>
      </c>
      <c r="AV2238" t="s">
        <v>1201</v>
      </c>
      <c r="AW2238" t="s">
        <v>31</v>
      </c>
      <c r="AX2238" s="7">
        <v>44092.600694444445</v>
      </c>
      <c r="AY2238">
        <v>386.95</v>
      </c>
      <c r="AZ2238" s="7">
        <v>44095.388888888891</v>
      </c>
      <c r="BA2238">
        <v>315.05</v>
      </c>
      <c r="BB2238" s="8">
        <v>-0.18579999999999999</v>
      </c>
      <c r="BC2238">
        <v>-24088.23</v>
      </c>
      <c r="BD2238" s="8">
        <v>-0.20399999999999999</v>
      </c>
      <c r="BE2238">
        <v>305.22329999999999</v>
      </c>
      <c r="BF2238">
        <v>118106.17</v>
      </c>
      <c r="BG2238">
        <v>13563887.34</v>
      </c>
      <c r="BH2238">
        <v>17</v>
      </c>
      <c r="BI2238">
        <v>-1416.95</v>
      </c>
      <c r="BJ2238" s="8">
        <v>-0.30080000000000001</v>
      </c>
      <c r="BK2238" s="8">
        <v>0.36180000000000001</v>
      </c>
      <c r="BL2238" t="s">
        <v>610</v>
      </c>
    </row>
    <row r="2239" spans="1:64" x14ac:dyDescent="0.45">
      <c r="A2239" t="s">
        <v>1201</v>
      </c>
      <c r="B2239" t="s">
        <v>31</v>
      </c>
      <c r="C2239" s="7">
        <v>44092.600694444445</v>
      </c>
      <c r="D2239">
        <v>386.95</v>
      </c>
      <c r="E2239" s="7">
        <v>44095.385416666664</v>
      </c>
      <c r="F2239">
        <v>318.3</v>
      </c>
      <c r="G2239" s="8">
        <v>-0.1774</v>
      </c>
      <c r="H2239">
        <v>-24044.68</v>
      </c>
      <c r="I2239" s="8">
        <v>-0.1956</v>
      </c>
      <c r="J2239">
        <v>317.6207</v>
      </c>
      <c r="K2239">
        <v>122903.32</v>
      </c>
      <c r="L2239">
        <v>14523539.26</v>
      </c>
      <c r="M2239">
        <v>16</v>
      </c>
      <c r="N2239">
        <v>-1502.79</v>
      </c>
      <c r="O2239" s="8">
        <v>-0.30080000000000001</v>
      </c>
      <c r="P2239" s="8">
        <v>0.36180000000000001</v>
      </c>
      <c r="Q2239" t="s">
        <v>610</v>
      </c>
      <c r="S2239" s="2">
        <v>44092</v>
      </c>
      <c r="T2239" t="s">
        <v>1201</v>
      </c>
      <c r="U2239">
        <v>386.95</v>
      </c>
      <c r="V2239">
        <v>318.3</v>
      </c>
      <c r="W2239">
        <f t="shared" si="387"/>
        <v>24096411.23772151</v>
      </c>
      <c r="X2239">
        <f t="shared" si="389"/>
        <v>60241.02809430378</v>
      </c>
      <c r="Y2239">
        <f t="shared" si="379"/>
        <v>150</v>
      </c>
      <c r="Z2239">
        <f t="shared" si="380"/>
        <v>-11355.374999999998</v>
      </c>
      <c r="AA2239">
        <f t="shared" si="381"/>
        <v>24040070.412721511</v>
      </c>
      <c r="AB2239" s="9">
        <f>IFERROR(AA2239/MAX($A$3:AA2239)-1,"")</f>
        <v>-1.9748352207718978E-2</v>
      </c>
      <c r="AG2239" s="2">
        <f t="shared" si="388"/>
        <v>44759</v>
      </c>
      <c r="AH2239">
        <v>30761612.585068326</v>
      </c>
      <c r="AI2239" s="9">
        <f>AH2239/MAX($AH$2:AH2239)-1</f>
        <v>-1.8493985671571234E-2</v>
      </c>
      <c r="AJ2239" s="29">
        <f t="shared" si="382"/>
        <v>1</v>
      </c>
      <c r="AK2239" s="29">
        <f t="shared" si="383"/>
        <v>1</v>
      </c>
      <c r="AL2239" s="30">
        <f t="shared" si="386"/>
        <v>2</v>
      </c>
      <c r="AM2239" s="30">
        <f t="shared" si="384"/>
        <v>2369</v>
      </c>
      <c r="AN2239" s="31">
        <f t="shared" ca="1" si="385"/>
        <v>-1.8493985671571234E-2</v>
      </c>
      <c r="AV2239" t="s">
        <v>1201</v>
      </c>
      <c r="AW2239" t="s">
        <v>31</v>
      </c>
      <c r="AX2239" s="7">
        <v>44092.600694444445</v>
      </c>
      <c r="AY2239">
        <v>386.95</v>
      </c>
      <c r="AZ2239" s="7">
        <v>44095.385416666664</v>
      </c>
      <c r="BA2239">
        <v>318.3</v>
      </c>
      <c r="BB2239" s="8">
        <v>-0.1774</v>
      </c>
      <c r="BC2239">
        <v>-24044.68</v>
      </c>
      <c r="BD2239" s="8">
        <v>-0.1956</v>
      </c>
      <c r="BE2239">
        <v>317.6207</v>
      </c>
      <c r="BF2239">
        <v>122903.32</v>
      </c>
      <c r="BG2239">
        <v>14523539.26</v>
      </c>
      <c r="BH2239">
        <v>16</v>
      </c>
      <c r="BI2239">
        <v>-1502.79</v>
      </c>
      <c r="BJ2239" s="8">
        <v>-0.30080000000000001</v>
      </c>
      <c r="BK2239" s="8">
        <v>0.36180000000000001</v>
      </c>
      <c r="BL2239" t="s">
        <v>610</v>
      </c>
    </row>
    <row r="2240" spans="1:64" x14ac:dyDescent="0.45">
      <c r="A2240" t="s">
        <v>1211</v>
      </c>
      <c r="B2240" t="s">
        <v>31</v>
      </c>
      <c r="C2240" s="7">
        <v>44095.541666666664</v>
      </c>
      <c r="D2240">
        <v>290.25</v>
      </c>
      <c r="E2240" s="7">
        <v>44096.385416666664</v>
      </c>
      <c r="F2240">
        <v>495.05</v>
      </c>
      <c r="G2240" s="8">
        <v>0.7056</v>
      </c>
      <c r="H2240">
        <v>83201.33</v>
      </c>
      <c r="I2240" s="8">
        <v>0.67849999999999999</v>
      </c>
      <c r="J2240">
        <v>422.4554</v>
      </c>
      <c r="K2240">
        <v>122617.7</v>
      </c>
      <c r="L2240">
        <v>14606740.6</v>
      </c>
      <c r="M2240">
        <v>33</v>
      </c>
      <c r="N2240">
        <v>2521.25</v>
      </c>
      <c r="O2240" s="8">
        <v>-0.1168</v>
      </c>
      <c r="P2240" s="8">
        <v>1.1533</v>
      </c>
      <c r="Q2240" t="s">
        <v>610</v>
      </c>
      <c r="S2240" s="2">
        <v>44095</v>
      </c>
      <c r="T2240" t="s">
        <v>1211</v>
      </c>
      <c r="U2240">
        <v>290.25</v>
      </c>
      <c r="V2240">
        <v>495.05</v>
      </c>
      <c r="W2240">
        <f t="shared" si="387"/>
        <v>24040070.412721511</v>
      </c>
      <c r="X2240">
        <f t="shared" si="389"/>
        <v>60100.176031803778</v>
      </c>
      <c r="Y2240">
        <f t="shared" si="379"/>
        <v>200</v>
      </c>
      <c r="Z2240">
        <f t="shared" si="380"/>
        <v>39389.400000000009</v>
      </c>
      <c r="AA2240" t="str">
        <f t="shared" si="381"/>
        <v/>
      </c>
      <c r="AB2240" s="9" t="str">
        <f>IFERROR(AA2240/MAX($A$3:AA2240)-1,"")</f>
        <v/>
      </c>
      <c r="AG2240" s="2">
        <f t="shared" si="388"/>
        <v>44760</v>
      </c>
      <c r="AH2240">
        <v>30764438.435068328</v>
      </c>
      <c r="AI2240" s="9">
        <f>AH2240/MAX($AH$2:AH2240)-1</f>
        <v>-1.8403821712743573E-2</v>
      </c>
      <c r="AJ2240" s="29">
        <f t="shared" si="382"/>
        <v>1</v>
      </c>
      <c r="AK2240" s="29">
        <f t="shared" si="383"/>
        <v>1</v>
      </c>
      <c r="AL2240" s="30">
        <f t="shared" si="386"/>
        <v>2</v>
      </c>
      <c r="AM2240" s="30">
        <f t="shared" si="384"/>
        <v>2369</v>
      </c>
      <c r="AN2240" s="31">
        <f t="shared" ca="1" si="385"/>
        <v>-1.8403821712743573E-2</v>
      </c>
      <c r="AV2240" t="s">
        <v>1211</v>
      </c>
      <c r="AW2240" t="s">
        <v>31</v>
      </c>
      <c r="AX2240" s="7">
        <v>44095.541666666664</v>
      </c>
      <c r="AY2240">
        <v>290.25</v>
      </c>
      <c r="AZ2240" s="7">
        <v>44096.385416666664</v>
      </c>
      <c r="BA2240">
        <v>495.05</v>
      </c>
      <c r="BB2240" s="8">
        <v>0.7056</v>
      </c>
      <c r="BC2240">
        <v>83201.33</v>
      </c>
      <c r="BD2240" s="8">
        <v>0.67849999999999999</v>
      </c>
      <c r="BE2240">
        <v>422.4554</v>
      </c>
      <c r="BF2240">
        <v>122617.7</v>
      </c>
      <c r="BG2240">
        <v>14606740.6</v>
      </c>
      <c r="BH2240">
        <v>33</v>
      </c>
      <c r="BI2240">
        <v>2521.25</v>
      </c>
      <c r="BJ2240" s="8">
        <v>-0.1168</v>
      </c>
      <c r="BK2240" s="8">
        <v>1.1533</v>
      </c>
      <c r="BL2240" t="s">
        <v>610</v>
      </c>
    </row>
    <row r="2241" spans="1:64" x14ac:dyDescent="0.45">
      <c r="A2241" t="s">
        <v>990</v>
      </c>
      <c r="B2241" t="s">
        <v>31</v>
      </c>
      <c r="C2241" s="7">
        <v>44095.569444444445</v>
      </c>
      <c r="D2241">
        <v>291.5</v>
      </c>
      <c r="E2241" s="7">
        <v>44096.385416666664</v>
      </c>
      <c r="F2241">
        <v>430</v>
      </c>
      <c r="G2241" s="8">
        <v>0.47510000000000002</v>
      </c>
      <c r="H2241">
        <v>55264.01</v>
      </c>
      <c r="I2241" s="8">
        <v>0.45040000000000002</v>
      </c>
      <c r="J2241">
        <v>420.94690000000003</v>
      </c>
      <c r="K2241">
        <v>122706.02</v>
      </c>
      <c r="L2241">
        <v>14662004.609999999</v>
      </c>
      <c r="M2241">
        <v>25</v>
      </c>
      <c r="N2241">
        <v>2210.56</v>
      </c>
      <c r="O2241" s="8">
        <v>-5.21E-2</v>
      </c>
      <c r="P2241" s="8">
        <v>0.90390000000000004</v>
      </c>
      <c r="Q2241" t="s">
        <v>610</v>
      </c>
      <c r="S2241" s="2">
        <v>44095</v>
      </c>
      <c r="T2241" t="s">
        <v>990</v>
      </c>
      <c r="U2241">
        <v>291.5</v>
      </c>
      <c r="V2241">
        <v>430</v>
      </c>
      <c r="W2241">
        <f t="shared" si="387"/>
        <v>24040070.412721511</v>
      </c>
      <c r="X2241">
        <f t="shared" si="389"/>
        <v>60100.176031803778</v>
      </c>
      <c r="Y2241">
        <f t="shared" si="379"/>
        <v>200</v>
      </c>
      <c r="Z2241">
        <f t="shared" si="380"/>
        <v>26256.999999999993</v>
      </c>
      <c r="AA2241" t="str">
        <f t="shared" si="381"/>
        <v/>
      </c>
      <c r="AB2241" s="9" t="str">
        <f>IFERROR(AA2241/MAX($A$3:AA2241)-1,"")</f>
        <v/>
      </c>
      <c r="AG2241" s="2">
        <f t="shared" si="388"/>
        <v>44761</v>
      </c>
      <c r="AH2241">
        <v>31137853.635068327</v>
      </c>
      <c r="AI2241" s="9">
        <f>AH2241/MAX($AH$2:AH2241)-1</f>
        <v>-6.4893206888422261E-3</v>
      </c>
      <c r="AJ2241" s="29">
        <f t="shared" si="382"/>
        <v>1</v>
      </c>
      <c r="AK2241" s="29">
        <f t="shared" si="383"/>
        <v>1</v>
      </c>
      <c r="AL2241" s="30">
        <f t="shared" si="386"/>
        <v>2</v>
      </c>
      <c r="AM2241" s="30">
        <f t="shared" si="384"/>
        <v>2369</v>
      </c>
      <c r="AN2241" s="31">
        <f t="shared" ca="1" si="385"/>
        <v>-6.4893206888422261E-3</v>
      </c>
      <c r="AV2241" t="s">
        <v>990</v>
      </c>
      <c r="AW2241" t="s">
        <v>31</v>
      </c>
      <c r="AX2241" s="7">
        <v>44095.569444444445</v>
      </c>
      <c r="AY2241">
        <v>291.5</v>
      </c>
      <c r="AZ2241" s="7">
        <v>44096.385416666664</v>
      </c>
      <c r="BA2241">
        <v>430</v>
      </c>
      <c r="BB2241" s="8">
        <v>0.47510000000000002</v>
      </c>
      <c r="BC2241">
        <v>55264.01</v>
      </c>
      <c r="BD2241" s="8">
        <v>0.45040000000000002</v>
      </c>
      <c r="BE2241">
        <v>420.94690000000003</v>
      </c>
      <c r="BF2241">
        <v>122706.02</v>
      </c>
      <c r="BG2241">
        <v>14662004.609999999</v>
      </c>
      <c r="BH2241">
        <v>25</v>
      </c>
      <c r="BI2241">
        <v>2210.56</v>
      </c>
      <c r="BJ2241" s="8">
        <v>-5.21E-2</v>
      </c>
      <c r="BK2241" s="8">
        <v>0.90390000000000004</v>
      </c>
      <c r="BL2241" t="s">
        <v>610</v>
      </c>
    </row>
    <row r="2242" spans="1:64" x14ac:dyDescent="0.45">
      <c r="A2242" t="s">
        <v>990</v>
      </c>
      <c r="B2242" t="s">
        <v>31</v>
      </c>
      <c r="C2242" s="7">
        <v>44095.572916666664</v>
      </c>
      <c r="D2242">
        <v>299.2</v>
      </c>
      <c r="E2242" s="7">
        <v>44096.388888888891</v>
      </c>
      <c r="F2242">
        <v>565</v>
      </c>
      <c r="G2242" s="8">
        <v>0.88839999999999997</v>
      </c>
      <c r="H2242">
        <v>101264.07</v>
      </c>
      <c r="I2242" s="8">
        <v>0.85950000000000004</v>
      </c>
      <c r="J2242">
        <v>393.78149999999999</v>
      </c>
      <c r="K2242">
        <v>117819.44</v>
      </c>
      <c r="L2242">
        <v>13665151.41</v>
      </c>
      <c r="M2242">
        <v>25</v>
      </c>
      <c r="N2242">
        <v>4050.56</v>
      </c>
      <c r="O2242" s="8">
        <v>-4.2299999999999997E-2</v>
      </c>
      <c r="P2242" s="8">
        <v>0.88839999999999997</v>
      </c>
      <c r="Q2242" t="s">
        <v>610</v>
      </c>
      <c r="S2242" s="2">
        <v>44095</v>
      </c>
      <c r="T2242" t="s">
        <v>990</v>
      </c>
      <c r="U2242">
        <v>299.2</v>
      </c>
      <c r="V2242">
        <v>565</v>
      </c>
      <c r="W2242">
        <f t="shared" si="387"/>
        <v>24040070.412721511</v>
      </c>
      <c r="X2242">
        <f t="shared" si="389"/>
        <v>60100.176031803778</v>
      </c>
      <c r="Y2242">
        <f t="shared" ref="Y2242:Y2305" si="390">MROUND(X2242/U2242,25)</f>
        <v>200</v>
      </c>
      <c r="Z2242">
        <f t="shared" ref="Z2242:Z2305" si="391">Y2242*((V2242*0.99)-(U2242*1.01))</f>
        <v>51431.600000000006</v>
      </c>
      <c r="AA2242" t="str">
        <f t="shared" si="381"/>
        <v/>
      </c>
      <c r="AB2242" s="9" t="str">
        <f>IFERROR(AA2242/MAX($A$3:AA2242)-1,"")</f>
        <v/>
      </c>
      <c r="AG2242" s="2">
        <f t="shared" si="388"/>
        <v>44762</v>
      </c>
      <c r="AH2242">
        <v>30955516.285068326</v>
      </c>
      <c r="AI2242" s="9">
        <f>AH2242/MAX($AH$2:AH2242)-1</f>
        <v>-1.2307130310064029E-2</v>
      </c>
      <c r="AJ2242" s="29">
        <f t="shared" si="382"/>
        <v>1</v>
      </c>
      <c r="AK2242" s="29">
        <f t="shared" si="383"/>
        <v>1</v>
      </c>
      <c r="AL2242" s="30">
        <f t="shared" si="386"/>
        <v>2</v>
      </c>
      <c r="AM2242" s="30">
        <f t="shared" si="384"/>
        <v>2369</v>
      </c>
      <c r="AN2242" s="31">
        <f t="shared" ca="1" si="385"/>
        <v>-1.2307130310064029E-2</v>
      </c>
      <c r="AV2242" t="s">
        <v>990</v>
      </c>
      <c r="AW2242" t="s">
        <v>31</v>
      </c>
      <c r="AX2242" s="7">
        <v>44095.572916666664</v>
      </c>
      <c r="AY2242">
        <v>299.2</v>
      </c>
      <c r="AZ2242" s="7">
        <v>44096.388888888891</v>
      </c>
      <c r="BA2242">
        <v>565</v>
      </c>
      <c r="BB2242" s="8">
        <v>0.88839999999999997</v>
      </c>
      <c r="BC2242">
        <v>101264.07</v>
      </c>
      <c r="BD2242" s="8">
        <v>0.85950000000000004</v>
      </c>
      <c r="BE2242">
        <v>393.78149999999999</v>
      </c>
      <c r="BF2242">
        <v>117819.44</v>
      </c>
      <c r="BG2242">
        <v>13665151.41</v>
      </c>
      <c r="BH2242">
        <v>25</v>
      </c>
      <c r="BI2242">
        <v>4050.56</v>
      </c>
      <c r="BJ2242" s="8">
        <v>-4.2299999999999997E-2</v>
      </c>
      <c r="BK2242" s="8">
        <v>0.88839999999999997</v>
      </c>
      <c r="BL2242" t="s">
        <v>610</v>
      </c>
    </row>
    <row r="2243" spans="1:64" x14ac:dyDescent="0.45">
      <c r="A2243" t="s">
        <v>989</v>
      </c>
      <c r="B2243" t="s">
        <v>31</v>
      </c>
      <c r="C2243" s="7">
        <v>44095.583333333336</v>
      </c>
      <c r="D2243">
        <v>286.45</v>
      </c>
      <c r="E2243" s="7">
        <v>44096.388888888891</v>
      </c>
      <c r="F2243">
        <v>495.05</v>
      </c>
      <c r="G2243" s="8">
        <v>0.72819999999999996</v>
      </c>
      <c r="H2243">
        <v>82592.45</v>
      </c>
      <c r="I2243" s="8">
        <v>0.70089999999999997</v>
      </c>
      <c r="J2243">
        <v>411.34769999999997</v>
      </c>
      <c r="K2243">
        <v>117830.56</v>
      </c>
      <c r="L2243">
        <v>13747743.859999999</v>
      </c>
      <c r="M2243">
        <v>22</v>
      </c>
      <c r="N2243">
        <v>3754.2</v>
      </c>
      <c r="O2243" s="8">
        <v>-7.9399999999999998E-2</v>
      </c>
      <c r="P2243" s="8">
        <v>0.76680000000000004</v>
      </c>
      <c r="Q2243" t="s">
        <v>610</v>
      </c>
      <c r="S2243" s="2">
        <v>44095</v>
      </c>
      <c r="T2243" t="s">
        <v>989</v>
      </c>
      <c r="U2243">
        <v>286.45</v>
      </c>
      <c r="V2243">
        <v>495.05</v>
      </c>
      <c r="W2243">
        <f t="shared" si="387"/>
        <v>24040070.412721511</v>
      </c>
      <c r="X2243">
        <f t="shared" si="389"/>
        <v>60100.176031803778</v>
      </c>
      <c r="Y2243">
        <f t="shared" si="390"/>
        <v>200</v>
      </c>
      <c r="Z2243">
        <f t="shared" si="391"/>
        <v>40157.000000000007</v>
      </c>
      <c r="AA2243">
        <f t="shared" ref="AA2243:AA2306" si="392">IF(S2243&lt;&gt;S2244,W2243+SUMIF($S$3:$S$3590,S2243,$Z$3:$Z$3590),"")</f>
        <v>24197305.412721511</v>
      </c>
      <c r="AB2243" s="9">
        <f>IFERROR(AA2243/MAX($A$3:AA2243)-1,"")</f>
        <v>-1.3336978813443978E-2</v>
      </c>
      <c r="AG2243" s="2">
        <f t="shared" si="388"/>
        <v>44763</v>
      </c>
      <c r="AH2243">
        <v>31000608.997568324</v>
      </c>
      <c r="AI2243" s="9">
        <f>AH2243/MAX($AH$2:AH2243)-1</f>
        <v>-1.0868364107585626E-2</v>
      </c>
      <c r="AJ2243" s="29">
        <f t="shared" ref="AJ2243:AJ2306" si="393">IF(AG2243=$AP$3,1,IF(AJ2242=1,1,""))</f>
        <v>1</v>
      </c>
      <c r="AK2243" s="29">
        <f t="shared" ref="AK2243:AK2306" si="394">IF(AG2243=$AP$4,1,IF(AK2244=1,1,""))</f>
        <v>1</v>
      </c>
      <c r="AL2243" s="30">
        <f t="shared" si="386"/>
        <v>2</v>
      </c>
      <c r="AM2243" s="30">
        <f t="shared" ref="AM2243:AM2306" si="395">IF(AND(AK2243=1,AK2244&lt;&gt;1),ROW(),IF(AND(AK2243="",AK2244=""),"",AM2244))</f>
        <v>2369</v>
      </c>
      <c r="AN2243" s="31">
        <f t="shared" ref="AN2243:AN2306" ca="1" si="396">IF(AM2243="","",IF(AJ2243=1,AH2243/MAX(INDIRECT("AH"&amp;AL2243&amp;":"&amp;"AJ"&amp;ROW(AN2243)))-1,""))</f>
        <v>-1.0868364107585626E-2</v>
      </c>
      <c r="AV2243" t="s">
        <v>989</v>
      </c>
      <c r="AW2243" t="s">
        <v>31</v>
      </c>
      <c r="AX2243" s="7">
        <v>44095.583333333336</v>
      </c>
      <c r="AY2243">
        <v>286.45</v>
      </c>
      <c r="AZ2243" s="7">
        <v>44096.388888888891</v>
      </c>
      <c r="BA2243">
        <v>495.05</v>
      </c>
      <c r="BB2243" s="8">
        <v>0.72819999999999996</v>
      </c>
      <c r="BC2243">
        <v>82592.45</v>
      </c>
      <c r="BD2243" s="8">
        <v>0.70089999999999997</v>
      </c>
      <c r="BE2243">
        <v>411.34769999999997</v>
      </c>
      <c r="BF2243">
        <v>117830.56</v>
      </c>
      <c r="BG2243">
        <v>13747743.859999999</v>
      </c>
      <c r="BH2243">
        <v>22</v>
      </c>
      <c r="BI2243">
        <v>3754.2</v>
      </c>
      <c r="BJ2243" s="8">
        <v>-7.9399999999999998E-2</v>
      </c>
      <c r="BK2243" s="8">
        <v>0.76680000000000004</v>
      </c>
      <c r="BL2243" t="s">
        <v>610</v>
      </c>
    </row>
    <row r="2244" spans="1:64" x14ac:dyDescent="0.45">
      <c r="A2244" t="s">
        <v>979</v>
      </c>
      <c r="B2244" t="s">
        <v>31</v>
      </c>
      <c r="C2244" s="7">
        <v>44096.395833333336</v>
      </c>
      <c r="D2244">
        <v>281.55</v>
      </c>
      <c r="E2244" s="7">
        <v>44097.385416666664</v>
      </c>
      <c r="F2244">
        <v>109.05</v>
      </c>
      <c r="G2244" s="8">
        <v>-0.61270000000000002</v>
      </c>
      <c r="H2244">
        <v>-77260.27</v>
      </c>
      <c r="I2244" s="8">
        <v>-0.62660000000000005</v>
      </c>
      <c r="J2244">
        <v>437.96850000000001</v>
      </c>
      <c r="K2244">
        <v>123310.02</v>
      </c>
      <c r="L2244">
        <v>14584744.34</v>
      </c>
      <c r="M2244">
        <v>75</v>
      </c>
      <c r="N2244">
        <v>-1030.1400000000001</v>
      </c>
      <c r="O2244" s="8">
        <v>-0.61270000000000002</v>
      </c>
      <c r="P2244" s="8">
        <v>0.154</v>
      </c>
      <c r="Q2244" t="s">
        <v>610</v>
      </c>
      <c r="S2244" s="2">
        <v>44096</v>
      </c>
      <c r="T2244" t="s">
        <v>979</v>
      </c>
      <c r="U2244">
        <v>281.55</v>
      </c>
      <c r="V2244">
        <v>109.05</v>
      </c>
      <c r="W2244">
        <f t="shared" si="387"/>
        <v>24197305.412721511</v>
      </c>
      <c r="X2244">
        <f t="shared" si="389"/>
        <v>60493.263531803779</v>
      </c>
      <c r="Y2244">
        <f t="shared" si="390"/>
        <v>225</v>
      </c>
      <c r="Z2244">
        <f t="shared" si="391"/>
        <v>-39691.35</v>
      </c>
      <c r="AA2244" t="str">
        <f t="shared" si="392"/>
        <v/>
      </c>
      <c r="AB2244" s="9" t="str">
        <f>IFERROR(AA2244/MAX($A$3:AA2244)-1,"")</f>
        <v/>
      </c>
      <c r="AG2244" s="2">
        <f t="shared" si="388"/>
        <v>44764</v>
      </c>
      <c r="AH2244">
        <v>31128638.310068324</v>
      </c>
      <c r="AI2244" s="9">
        <f>AH2244/MAX($AH$2:AH2244)-1</f>
        <v>-6.7833526381257947E-3</v>
      </c>
      <c r="AJ2244" s="29">
        <f t="shared" si="393"/>
        <v>1</v>
      </c>
      <c r="AK2244" s="29">
        <f t="shared" si="394"/>
        <v>1</v>
      </c>
      <c r="AL2244" s="30">
        <f t="shared" ref="AL2244:AL2307" si="397">IF(AND(AJ2244=1,AJ2243&lt;&gt;1),ROW(),IF(AND(AJ2244="",AJ2243=""),"",AL2243))</f>
        <v>2</v>
      </c>
      <c r="AM2244" s="30">
        <f t="shared" si="395"/>
        <v>2369</v>
      </c>
      <c r="AN2244" s="31">
        <f t="shared" ca="1" si="396"/>
        <v>-6.7833526381257947E-3</v>
      </c>
      <c r="AV2244" t="s">
        <v>979</v>
      </c>
      <c r="AW2244" t="s">
        <v>31</v>
      </c>
      <c r="AX2244" s="7">
        <v>44096.395833333336</v>
      </c>
      <c r="AY2244">
        <v>281.55</v>
      </c>
      <c r="AZ2244" s="7">
        <v>44097.385416666664</v>
      </c>
      <c r="BA2244">
        <v>109.05</v>
      </c>
      <c r="BB2244" s="8">
        <v>-0.61270000000000002</v>
      </c>
      <c r="BC2244">
        <v>-77260.27</v>
      </c>
      <c r="BD2244" s="8">
        <v>-0.62660000000000005</v>
      </c>
      <c r="BE2244">
        <v>437.96850000000001</v>
      </c>
      <c r="BF2244">
        <v>123310.02</v>
      </c>
      <c r="BG2244">
        <v>14584744.34</v>
      </c>
      <c r="BH2244">
        <v>75</v>
      </c>
      <c r="BI2244">
        <v>-1030.1400000000001</v>
      </c>
      <c r="BJ2244" s="8">
        <v>-0.61270000000000002</v>
      </c>
      <c r="BK2244" s="8">
        <v>0.154</v>
      </c>
      <c r="BL2244" t="s">
        <v>610</v>
      </c>
    </row>
    <row r="2245" spans="1:64" x14ac:dyDescent="0.45">
      <c r="A2245" t="s">
        <v>988</v>
      </c>
      <c r="B2245" t="s">
        <v>31</v>
      </c>
      <c r="C2245" s="7">
        <v>44096.434027777781</v>
      </c>
      <c r="D2245">
        <v>302.25</v>
      </c>
      <c r="E2245" s="7">
        <v>44097.385416666664</v>
      </c>
      <c r="F2245">
        <v>123.65</v>
      </c>
      <c r="G2245" s="8">
        <v>-0.59089999999999998</v>
      </c>
      <c r="H2245">
        <v>-74478.83</v>
      </c>
      <c r="I2245" s="8">
        <v>-0.60499999999999998</v>
      </c>
      <c r="J2245">
        <v>407.30200000000002</v>
      </c>
      <c r="K2245">
        <v>123107.02</v>
      </c>
      <c r="L2245">
        <v>14510265.51</v>
      </c>
      <c r="M2245">
        <v>64</v>
      </c>
      <c r="N2245">
        <v>-1163.73</v>
      </c>
      <c r="O2245" s="8">
        <v>-0.73050000000000004</v>
      </c>
      <c r="P2245" s="8">
        <v>2E-3</v>
      </c>
      <c r="Q2245" t="s">
        <v>610</v>
      </c>
      <c r="S2245" s="2">
        <v>44096</v>
      </c>
      <c r="T2245" t="s">
        <v>988</v>
      </c>
      <c r="U2245">
        <v>302.25</v>
      </c>
      <c r="V2245">
        <v>123.65</v>
      </c>
      <c r="W2245">
        <f t="shared" si="387"/>
        <v>24197305.412721511</v>
      </c>
      <c r="X2245">
        <f t="shared" si="389"/>
        <v>60493.263531803779</v>
      </c>
      <c r="Y2245">
        <f t="shared" si="390"/>
        <v>200</v>
      </c>
      <c r="Z2245">
        <f t="shared" si="391"/>
        <v>-36571.799999999996</v>
      </c>
      <c r="AA2245" t="str">
        <f t="shared" si="392"/>
        <v/>
      </c>
      <c r="AB2245" s="9" t="str">
        <f>IFERROR(AA2245/MAX($A$3:AA2245)-1,"")</f>
        <v/>
      </c>
      <c r="AG2245" s="2">
        <f t="shared" si="388"/>
        <v>44765</v>
      </c>
      <c r="AH2245">
        <v>31128638.310068324</v>
      </c>
      <c r="AI2245" s="9">
        <f>AH2245/MAX($AH$2:AH2245)-1</f>
        <v>-6.7833526381257947E-3</v>
      </c>
      <c r="AJ2245" s="29">
        <f t="shared" si="393"/>
        <v>1</v>
      </c>
      <c r="AK2245" s="29">
        <f t="shared" si="394"/>
        <v>1</v>
      </c>
      <c r="AL2245" s="30">
        <f t="shared" si="397"/>
        <v>2</v>
      </c>
      <c r="AM2245" s="30">
        <f t="shared" si="395"/>
        <v>2369</v>
      </c>
      <c r="AN2245" s="31">
        <f t="shared" ca="1" si="396"/>
        <v>-6.7833526381257947E-3</v>
      </c>
      <c r="AV2245" t="s">
        <v>988</v>
      </c>
      <c r="AW2245" t="s">
        <v>31</v>
      </c>
      <c r="AX2245" s="7">
        <v>44096.434027777781</v>
      </c>
      <c r="AY2245">
        <v>302.25</v>
      </c>
      <c r="AZ2245" s="7">
        <v>44097.385416666664</v>
      </c>
      <c r="BA2245">
        <v>123.65</v>
      </c>
      <c r="BB2245" s="8">
        <v>-0.59089999999999998</v>
      </c>
      <c r="BC2245">
        <v>-74478.83</v>
      </c>
      <c r="BD2245" s="8">
        <v>-0.60499999999999998</v>
      </c>
      <c r="BE2245">
        <v>407.30200000000002</v>
      </c>
      <c r="BF2245">
        <v>123107.02</v>
      </c>
      <c r="BG2245">
        <v>14510265.51</v>
      </c>
      <c r="BH2245">
        <v>64</v>
      </c>
      <c r="BI2245">
        <v>-1163.73</v>
      </c>
      <c r="BJ2245" s="8">
        <v>-0.73050000000000004</v>
      </c>
      <c r="BK2245" s="8">
        <v>2E-3</v>
      </c>
      <c r="BL2245" t="s">
        <v>610</v>
      </c>
    </row>
    <row r="2246" spans="1:64" x14ac:dyDescent="0.45">
      <c r="A2246" t="s">
        <v>1199</v>
      </c>
      <c r="B2246" t="s">
        <v>31</v>
      </c>
      <c r="C2246" s="7">
        <v>44096.513888888891</v>
      </c>
      <c r="D2246">
        <v>305</v>
      </c>
      <c r="E2246" s="7">
        <v>44097.388888888891</v>
      </c>
      <c r="F2246">
        <v>175</v>
      </c>
      <c r="G2246" s="8">
        <v>-0.42620000000000002</v>
      </c>
      <c r="H2246">
        <v>-52478.62</v>
      </c>
      <c r="I2246" s="8">
        <v>-0.442</v>
      </c>
      <c r="J2246">
        <v>389.3073</v>
      </c>
      <c r="K2246">
        <v>118738.72</v>
      </c>
      <c r="L2246">
        <v>13695265.24</v>
      </c>
      <c r="M2246">
        <v>42</v>
      </c>
      <c r="N2246">
        <v>-1249.49</v>
      </c>
      <c r="O2246" s="8">
        <v>-0.54790000000000005</v>
      </c>
      <c r="P2246" s="8">
        <v>0.2656</v>
      </c>
      <c r="Q2246" t="s">
        <v>610</v>
      </c>
      <c r="S2246" s="2">
        <v>44096</v>
      </c>
      <c r="T2246" t="s">
        <v>1199</v>
      </c>
      <c r="U2246">
        <v>305</v>
      </c>
      <c r="V2246">
        <v>175</v>
      </c>
      <c r="W2246">
        <f t="shared" ref="W2246:W2309" si="398">IF(S2246&lt;&gt;S2245,AA2245,W2245)</f>
        <v>24197305.412721511</v>
      </c>
      <c r="X2246">
        <f t="shared" si="389"/>
        <v>60493.263531803779</v>
      </c>
      <c r="Y2246">
        <f t="shared" si="390"/>
        <v>200</v>
      </c>
      <c r="Z2246">
        <f t="shared" si="391"/>
        <v>-26960.000000000004</v>
      </c>
      <c r="AA2246" t="str">
        <f t="shared" si="392"/>
        <v/>
      </c>
      <c r="AB2246" s="9" t="str">
        <f>IFERROR(AA2246/MAX($A$3:AA2246)-1,"")</f>
        <v/>
      </c>
      <c r="AG2246" s="2">
        <f t="shared" si="388"/>
        <v>44766</v>
      </c>
      <c r="AH2246">
        <v>31128638.310068324</v>
      </c>
      <c r="AI2246" s="9">
        <f>AH2246/MAX($AH$2:AH2246)-1</f>
        <v>-6.7833526381257947E-3</v>
      </c>
      <c r="AJ2246" s="29">
        <f t="shared" si="393"/>
        <v>1</v>
      </c>
      <c r="AK2246" s="29">
        <f t="shared" si="394"/>
        <v>1</v>
      </c>
      <c r="AL2246" s="30">
        <f t="shared" si="397"/>
        <v>2</v>
      </c>
      <c r="AM2246" s="30">
        <f t="shared" si="395"/>
        <v>2369</v>
      </c>
      <c r="AN2246" s="31">
        <f t="shared" ca="1" si="396"/>
        <v>-6.7833526381257947E-3</v>
      </c>
      <c r="AV2246" t="s">
        <v>1199</v>
      </c>
      <c r="AW2246" t="s">
        <v>31</v>
      </c>
      <c r="AX2246" s="7">
        <v>44096.513888888891</v>
      </c>
      <c r="AY2246">
        <v>305</v>
      </c>
      <c r="AZ2246" s="7">
        <v>44097.388888888891</v>
      </c>
      <c r="BA2246">
        <v>175</v>
      </c>
      <c r="BB2246" s="8">
        <v>-0.42620000000000002</v>
      </c>
      <c r="BC2246">
        <v>-52478.62</v>
      </c>
      <c r="BD2246" s="8">
        <v>-0.442</v>
      </c>
      <c r="BE2246">
        <v>389.3073</v>
      </c>
      <c r="BF2246">
        <v>118738.72</v>
      </c>
      <c r="BG2246">
        <v>13695265.24</v>
      </c>
      <c r="BH2246">
        <v>42</v>
      </c>
      <c r="BI2246">
        <v>-1249.49</v>
      </c>
      <c r="BJ2246" s="8">
        <v>-0.54790000000000005</v>
      </c>
      <c r="BK2246" s="8">
        <v>0.2656</v>
      </c>
      <c r="BL2246" t="s">
        <v>610</v>
      </c>
    </row>
    <row r="2247" spans="1:64" x14ac:dyDescent="0.45">
      <c r="A2247" t="s">
        <v>979</v>
      </c>
      <c r="B2247" t="s">
        <v>31</v>
      </c>
      <c r="C2247" s="7">
        <v>44096.590277777781</v>
      </c>
      <c r="D2247">
        <v>255.45</v>
      </c>
      <c r="E2247" s="7">
        <v>44097.388888888891</v>
      </c>
      <c r="F2247">
        <v>134.4</v>
      </c>
      <c r="G2247" s="8">
        <v>-0.47389999999999999</v>
      </c>
      <c r="H2247">
        <v>-58049.03</v>
      </c>
      <c r="I2247" s="8">
        <v>-0.48909999999999998</v>
      </c>
      <c r="J2247">
        <v>464.58370000000002</v>
      </c>
      <c r="K2247">
        <v>118677.9</v>
      </c>
      <c r="L2247">
        <v>13637216.210000001</v>
      </c>
      <c r="M2247">
        <v>20</v>
      </c>
      <c r="N2247">
        <v>-2902.45</v>
      </c>
      <c r="O2247" s="8">
        <v>-0.62319999999999998</v>
      </c>
      <c r="P2247" s="8">
        <v>0.27189999999999998</v>
      </c>
      <c r="Q2247" t="s">
        <v>610</v>
      </c>
      <c r="S2247" s="2">
        <v>44096</v>
      </c>
      <c r="T2247" t="s">
        <v>979</v>
      </c>
      <c r="U2247">
        <v>255.45</v>
      </c>
      <c r="V2247">
        <v>134.4</v>
      </c>
      <c r="W2247">
        <f t="shared" si="398"/>
        <v>24197305.412721511</v>
      </c>
      <c r="X2247">
        <f t="shared" si="389"/>
        <v>60493.263531803779</v>
      </c>
      <c r="Y2247">
        <f t="shared" si="390"/>
        <v>225</v>
      </c>
      <c r="Z2247">
        <f t="shared" si="391"/>
        <v>-28113.412499999999</v>
      </c>
      <c r="AA2247">
        <f t="shared" si="392"/>
        <v>24065968.850221511</v>
      </c>
      <c r="AB2247" s="9">
        <f>IFERROR(AA2247/MAX($A$3:AA2247)-1,"")</f>
        <v>-1.869232426775147E-2</v>
      </c>
      <c r="AG2247" s="2">
        <f t="shared" si="388"/>
        <v>44767</v>
      </c>
      <c r="AH2247">
        <v>31116212.460068323</v>
      </c>
      <c r="AI2247" s="9">
        <f>AH2247/MAX($AH$2:AH2247)-1</f>
        <v>-7.1798223119576843E-3</v>
      </c>
      <c r="AJ2247" s="29">
        <f t="shared" si="393"/>
        <v>1</v>
      </c>
      <c r="AK2247" s="29">
        <f t="shared" si="394"/>
        <v>1</v>
      </c>
      <c r="AL2247" s="30">
        <f t="shared" si="397"/>
        <v>2</v>
      </c>
      <c r="AM2247" s="30">
        <f t="shared" si="395"/>
        <v>2369</v>
      </c>
      <c r="AN2247" s="31">
        <f t="shared" ca="1" si="396"/>
        <v>-7.1798223119576843E-3</v>
      </c>
      <c r="AV2247" t="s">
        <v>979</v>
      </c>
      <c r="AW2247" t="s">
        <v>31</v>
      </c>
      <c r="AX2247" s="7">
        <v>44096.590277777781</v>
      </c>
      <c r="AY2247">
        <v>255.45</v>
      </c>
      <c r="AZ2247" s="7">
        <v>44097.388888888891</v>
      </c>
      <c r="BA2247">
        <v>134.4</v>
      </c>
      <c r="BB2247" s="8">
        <v>-0.47389999999999999</v>
      </c>
      <c r="BC2247">
        <v>-58049.03</v>
      </c>
      <c r="BD2247" s="8">
        <v>-0.48909999999999998</v>
      </c>
      <c r="BE2247">
        <v>464.58370000000002</v>
      </c>
      <c r="BF2247">
        <v>118677.9</v>
      </c>
      <c r="BG2247">
        <v>13637216.210000001</v>
      </c>
      <c r="BH2247">
        <v>20</v>
      </c>
      <c r="BI2247">
        <v>-2902.45</v>
      </c>
      <c r="BJ2247" s="8">
        <v>-0.62319999999999998</v>
      </c>
      <c r="BK2247" s="8">
        <v>0.27189999999999998</v>
      </c>
      <c r="BL2247" t="s">
        <v>610</v>
      </c>
    </row>
    <row r="2248" spans="1:64" x14ac:dyDescent="0.45">
      <c r="A2248" t="s">
        <v>979</v>
      </c>
      <c r="B2248" t="s">
        <v>31</v>
      </c>
      <c r="C2248" s="7">
        <v>44097.53125</v>
      </c>
      <c r="D2248">
        <v>167.8</v>
      </c>
      <c r="E2248" s="7">
        <v>44098.388888888891</v>
      </c>
      <c r="F2248">
        <v>276.8</v>
      </c>
      <c r="G2248" s="8">
        <v>0.64959999999999996</v>
      </c>
      <c r="H2248">
        <v>73640.210000000006</v>
      </c>
      <c r="I2248" s="8">
        <v>0.62309999999999999</v>
      </c>
      <c r="J2248">
        <v>704.327</v>
      </c>
      <c r="K2248">
        <v>118186.08</v>
      </c>
      <c r="L2248">
        <v>13710856.41</v>
      </c>
      <c r="M2248">
        <v>37</v>
      </c>
      <c r="N2248">
        <v>1990.28</v>
      </c>
      <c r="O2248" s="8">
        <v>-0.68359999999999999</v>
      </c>
      <c r="P2248" s="8">
        <v>1.0468</v>
      </c>
      <c r="Q2248" t="s">
        <v>610</v>
      </c>
      <c r="S2248" s="2">
        <v>44097</v>
      </c>
      <c r="T2248" t="s">
        <v>979</v>
      </c>
      <c r="U2248">
        <v>167.8</v>
      </c>
      <c r="V2248">
        <v>276.8</v>
      </c>
      <c r="W2248">
        <f t="shared" si="398"/>
        <v>24065968.850221511</v>
      </c>
      <c r="X2248">
        <f t="shared" si="389"/>
        <v>60164.922125553778</v>
      </c>
      <c r="Y2248">
        <f t="shared" si="390"/>
        <v>350</v>
      </c>
      <c r="Z2248">
        <f t="shared" si="391"/>
        <v>36593.899999999994</v>
      </c>
      <c r="AA2248" t="str">
        <f t="shared" si="392"/>
        <v/>
      </c>
      <c r="AB2248" s="9" t="str">
        <f>IFERROR(AA2248/MAX($A$3:AA2248)-1,"")</f>
        <v/>
      </c>
      <c r="AG2248" s="2">
        <f t="shared" ref="AG2248:AG2311" si="399">AG2247+1</f>
        <v>44768</v>
      </c>
      <c r="AH2248">
        <v>31130040.735068321</v>
      </c>
      <c r="AI2248" s="9">
        <f>AH2248/MAX($AH$2:AH2248)-1</f>
        <v>-6.738605680587928E-3</v>
      </c>
      <c r="AJ2248" s="29">
        <f t="shared" si="393"/>
        <v>1</v>
      </c>
      <c r="AK2248" s="29">
        <f t="shared" si="394"/>
        <v>1</v>
      </c>
      <c r="AL2248" s="30">
        <f t="shared" si="397"/>
        <v>2</v>
      </c>
      <c r="AM2248" s="30">
        <f t="shared" si="395"/>
        <v>2369</v>
      </c>
      <c r="AN2248" s="31">
        <f t="shared" ca="1" si="396"/>
        <v>-6.738605680587928E-3</v>
      </c>
      <c r="AV2248" t="s">
        <v>979</v>
      </c>
      <c r="AW2248" t="s">
        <v>31</v>
      </c>
      <c r="AX2248" s="7">
        <v>44097.53125</v>
      </c>
      <c r="AY2248">
        <v>167.8</v>
      </c>
      <c r="AZ2248" s="7">
        <v>44098.388888888891</v>
      </c>
      <c r="BA2248">
        <v>276.8</v>
      </c>
      <c r="BB2248" s="8">
        <v>0.64959999999999996</v>
      </c>
      <c r="BC2248">
        <v>73640.210000000006</v>
      </c>
      <c r="BD2248" s="8">
        <v>0.62309999999999999</v>
      </c>
      <c r="BE2248">
        <v>704.327</v>
      </c>
      <c r="BF2248">
        <v>118186.08</v>
      </c>
      <c r="BG2248">
        <v>13710856.41</v>
      </c>
      <c r="BH2248">
        <v>37</v>
      </c>
      <c r="BI2248">
        <v>1990.28</v>
      </c>
      <c r="BJ2248" s="8">
        <v>-0.68359999999999999</v>
      </c>
      <c r="BK2248" s="8">
        <v>1.0468</v>
      </c>
      <c r="BL2248" t="s">
        <v>610</v>
      </c>
    </row>
    <row r="2249" spans="1:64" x14ac:dyDescent="0.45">
      <c r="A2249" t="s">
        <v>1215</v>
      </c>
      <c r="B2249" t="s">
        <v>31</v>
      </c>
      <c r="C2249" s="7">
        <v>44097.569444444445</v>
      </c>
      <c r="D2249">
        <v>156.15</v>
      </c>
      <c r="E2249" s="7">
        <v>44098.388888888891</v>
      </c>
      <c r="F2249">
        <v>140.4</v>
      </c>
      <c r="G2249" s="8">
        <v>-0.1009</v>
      </c>
      <c r="H2249">
        <v>-14162.9</v>
      </c>
      <c r="I2249" s="8">
        <v>-0.11990000000000001</v>
      </c>
      <c r="J2249">
        <v>756.74720000000002</v>
      </c>
      <c r="K2249">
        <v>118166.07</v>
      </c>
      <c r="L2249">
        <v>13696693.51</v>
      </c>
      <c r="M2249">
        <v>26</v>
      </c>
      <c r="N2249">
        <v>-544.73</v>
      </c>
      <c r="O2249" s="8">
        <v>-0.86550000000000005</v>
      </c>
      <c r="P2249" s="8">
        <v>0.36409999999999998</v>
      </c>
      <c r="Q2249" t="s">
        <v>610</v>
      </c>
      <c r="S2249" s="2">
        <v>44097</v>
      </c>
      <c r="T2249" t="s">
        <v>1215</v>
      </c>
      <c r="U2249">
        <v>156.15</v>
      </c>
      <c r="V2249">
        <v>140.4</v>
      </c>
      <c r="W2249">
        <f t="shared" si="398"/>
        <v>24065968.850221511</v>
      </c>
      <c r="X2249">
        <f t="shared" si="389"/>
        <v>60164.922125553778</v>
      </c>
      <c r="Y2249">
        <f t="shared" si="390"/>
        <v>375</v>
      </c>
      <c r="Z2249">
        <f t="shared" si="391"/>
        <v>-7018.3124999999973</v>
      </c>
      <c r="AA2249" t="str">
        <f t="shared" si="392"/>
        <v/>
      </c>
      <c r="AB2249" s="9" t="str">
        <f>IFERROR(AA2249/MAX($A$3:AA2249)-1,"")</f>
        <v/>
      </c>
      <c r="AG2249" s="2">
        <f t="shared" si="399"/>
        <v>44769</v>
      </c>
      <c r="AH2249">
        <v>31642581.660068322</v>
      </c>
      <c r="AI2249" s="9">
        <f>AH2249/MAX($AH$2:AH2249)-1</f>
        <v>0</v>
      </c>
      <c r="AJ2249" s="29">
        <f t="shared" si="393"/>
        <v>1</v>
      </c>
      <c r="AK2249" s="29">
        <f t="shared" si="394"/>
        <v>1</v>
      </c>
      <c r="AL2249" s="30">
        <f t="shared" si="397"/>
        <v>2</v>
      </c>
      <c r="AM2249" s="30">
        <f t="shared" si="395"/>
        <v>2369</v>
      </c>
      <c r="AN2249" s="31">
        <f t="shared" ca="1" si="396"/>
        <v>0</v>
      </c>
      <c r="AV2249" t="s">
        <v>1215</v>
      </c>
      <c r="AW2249" t="s">
        <v>31</v>
      </c>
      <c r="AX2249" s="7">
        <v>44097.569444444445</v>
      </c>
      <c r="AY2249">
        <v>156.15</v>
      </c>
      <c r="AZ2249" s="7">
        <v>44098.388888888891</v>
      </c>
      <c r="BA2249">
        <v>140.4</v>
      </c>
      <c r="BB2249" s="8">
        <v>-0.1009</v>
      </c>
      <c r="BC2249">
        <v>-14162.9</v>
      </c>
      <c r="BD2249" s="8">
        <v>-0.11990000000000001</v>
      </c>
      <c r="BE2249">
        <v>756.74720000000002</v>
      </c>
      <c r="BF2249">
        <v>118166.07</v>
      </c>
      <c r="BG2249">
        <v>13696693.51</v>
      </c>
      <c r="BH2249">
        <v>26</v>
      </c>
      <c r="BI2249">
        <v>-544.73</v>
      </c>
      <c r="BJ2249" s="8">
        <v>-0.86550000000000005</v>
      </c>
      <c r="BK2249" s="8">
        <v>0.36409999999999998</v>
      </c>
      <c r="BL2249" t="s">
        <v>610</v>
      </c>
    </row>
    <row r="2250" spans="1:64" x14ac:dyDescent="0.45">
      <c r="A2250" t="s">
        <v>1215</v>
      </c>
      <c r="B2250" t="s">
        <v>31</v>
      </c>
      <c r="C2250" s="7">
        <v>44097.569444444445</v>
      </c>
      <c r="D2250">
        <v>156.15</v>
      </c>
      <c r="E2250" s="7">
        <v>44098.385416666664</v>
      </c>
      <c r="F2250">
        <v>93.15</v>
      </c>
      <c r="G2250" s="8">
        <v>-0.40350000000000003</v>
      </c>
      <c r="H2250">
        <v>-51400.92</v>
      </c>
      <c r="I2250" s="8">
        <v>-0.4194</v>
      </c>
      <c r="J2250">
        <v>784.83079999999995</v>
      </c>
      <c r="K2250">
        <v>122551.33</v>
      </c>
      <c r="L2250">
        <v>14458864.59</v>
      </c>
      <c r="M2250">
        <v>25</v>
      </c>
      <c r="N2250">
        <v>-2056.04</v>
      </c>
      <c r="O2250" s="8">
        <v>-0.86550000000000005</v>
      </c>
      <c r="P2250" s="8">
        <v>0.36409999999999998</v>
      </c>
      <c r="Q2250" t="s">
        <v>610</v>
      </c>
      <c r="S2250" s="2">
        <v>44097</v>
      </c>
      <c r="T2250" t="s">
        <v>1215</v>
      </c>
      <c r="U2250">
        <v>156.15</v>
      </c>
      <c r="V2250">
        <v>93.15</v>
      </c>
      <c r="W2250">
        <f t="shared" si="398"/>
        <v>24065968.850221511</v>
      </c>
      <c r="X2250">
        <f t="shared" si="389"/>
        <v>60164.922125553778</v>
      </c>
      <c r="Y2250">
        <f t="shared" si="390"/>
        <v>375</v>
      </c>
      <c r="Z2250">
        <f t="shared" si="391"/>
        <v>-24559.874999999996</v>
      </c>
      <c r="AA2250" t="str">
        <f t="shared" si="392"/>
        <v/>
      </c>
      <c r="AB2250" s="9" t="str">
        <f>IFERROR(AA2250/MAX($A$3:AA2250)-1,"")</f>
        <v/>
      </c>
      <c r="AG2250" s="2">
        <f t="shared" si="399"/>
        <v>44770</v>
      </c>
      <c r="AH2250">
        <v>31746586.360068321</v>
      </c>
      <c r="AI2250" s="9">
        <f>AH2250/MAX($AH$2:AH2250)-1</f>
        <v>0</v>
      </c>
      <c r="AJ2250" s="29">
        <f t="shared" si="393"/>
        <v>1</v>
      </c>
      <c r="AK2250" s="29">
        <f t="shared" si="394"/>
        <v>1</v>
      </c>
      <c r="AL2250" s="30">
        <f t="shared" si="397"/>
        <v>2</v>
      </c>
      <c r="AM2250" s="30">
        <f t="shared" si="395"/>
        <v>2369</v>
      </c>
      <c r="AN2250" s="31">
        <f t="shared" ca="1" si="396"/>
        <v>0</v>
      </c>
      <c r="AV2250" t="s">
        <v>1215</v>
      </c>
      <c r="AW2250" t="s">
        <v>31</v>
      </c>
      <c r="AX2250" s="7">
        <v>44097.569444444445</v>
      </c>
      <c r="AY2250">
        <v>156.15</v>
      </c>
      <c r="AZ2250" s="7">
        <v>44098.385416666664</v>
      </c>
      <c r="BA2250">
        <v>93.15</v>
      </c>
      <c r="BB2250" s="8">
        <v>-0.40350000000000003</v>
      </c>
      <c r="BC2250">
        <v>-51400.92</v>
      </c>
      <c r="BD2250" s="8">
        <v>-0.4194</v>
      </c>
      <c r="BE2250">
        <v>784.83079999999995</v>
      </c>
      <c r="BF2250">
        <v>122551.33</v>
      </c>
      <c r="BG2250">
        <v>14458864.59</v>
      </c>
      <c r="BH2250">
        <v>25</v>
      </c>
      <c r="BI2250">
        <v>-2056.04</v>
      </c>
      <c r="BJ2250" s="8">
        <v>-0.86550000000000005</v>
      </c>
      <c r="BK2250" s="8">
        <v>0.36409999999999998</v>
      </c>
      <c r="BL2250" t="s">
        <v>610</v>
      </c>
    </row>
    <row r="2251" spans="1:64" x14ac:dyDescent="0.45">
      <c r="A2251" t="s">
        <v>980</v>
      </c>
      <c r="B2251" t="s">
        <v>31</v>
      </c>
      <c r="C2251" s="7">
        <v>44097.597222222219</v>
      </c>
      <c r="D2251">
        <v>172.9</v>
      </c>
      <c r="E2251" s="7">
        <v>44098.385416666664</v>
      </c>
      <c r="F2251">
        <v>143.9</v>
      </c>
      <c r="G2251" s="8">
        <v>-0.16769999999999999</v>
      </c>
      <c r="H2251">
        <v>-22802.55</v>
      </c>
      <c r="I2251" s="8">
        <v>-0.186</v>
      </c>
      <c r="J2251">
        <v>708.85829999999999</v>
      </c>
      <c r="K2251">
        <v>122561.60000000001</v>
      </c>
      <c r="L2251">
        <v>14436062.029999999</v>
      </c>
      <c r="M2251">
        <v>17</v>
      </c>
      <c r="N2251">
        <v>-1341.33</v>
      </c>
      <c r="O2251" s="8">
        <v>-0.79759999999999998</v>
      </c>
      <c r="P2251" s="8">
        <v>0.28079999999999999</v>
      </c>
      <c r="Q2251" t="s">
        <v>610</v>
      </c>
      <c r="S2251" s="2">
        <v>44097</v>
      </c>
      <c r="T2251" t="s">
        <v>980</v>
      </c>
      <c r="U2251">
        <v>172.9</v>
      </c>
      <c r="V2251">
        <v>143.9</v>
      </c>
      <c r="W2251">
        <f t="shared" si="398"/>
        <v>24065968.850221511</v>
      </c>
      <c r="X2251">
        <f t="shared" si="389"/>
        <v>60164.922125553778</v>
      </c>
      <c r="Y2251">
        <f t="shared" si="390"/>
        <v>350</v>
      </c>
      <c r="Z2251">
        <f t="shared" si="391"/>
        <v>-11258.800000000003</v>
      </c>
      <c r="AA2251">
        <f t="shared" si="392"/>
        <v>24059725.762721512</v>
      </c>
      <c r="AB2251" s="9">
        <f>IFERROR(AA2251/MAX($A$3:AA2251)-1,"")</f>
        <v>-1.8946890777088554E-2</v>
      </c>
      <c r="AG2251" s="2">
        <f t="shared" si="399"/>
        <v>44771</v>
      </c>
      <c r="AH2251">
        <v>31608712.847568322</v>
      </c>
      <c r="AI2251" s="9">
        <f>AH2251/MAX($AH$2:AH2251)-1</f>
        <v>-4.3429397711062245E-3</v>
      </c>
      <c r="AJ2251" s="29">
        <f t="shared" si="393"/>
        <v>1</v>
      </c>
      <c r="AK2251" s="29">
        <f t="shared" si="394"/>
        <v>1</v>
      </c>
      <c r="AL2251" s="30">
        <f t="shared" si="397"/>
        <v>2</v>
      </c>
      <c r="AM2251" s="30">
        <f t="shared" si="395"/>
        <v>2369</v>
      </c>
      <c r="AN2251" s="31">
        <f t="shared" ca="1" si="396"/>
        <v>-4.3429397711062245E-3</v>
      </c>
      <c r="AV2251" t="s">
        <v>980</v>
      </c>
      <c r="AW2251" t="s">
        <v>31</v>
      </c>
      <c r="AX2251" s="7">
        <v>44097.597222222219</v>
      </c>
      <c r="AY2251">
        <v>172.9</v>
      </c>
      <c r="AZ2251" s="7">
        <v>44098.385416666664</v>
      </c>
      <c r="BA2251">
        <v>143.9</v>
      </c>
      <c r="BB2251" s="8">
        <v>-0.16769999999999999</v>
      </c>
      <c r="BC2251">
        <v>-22802.55</v>
      </c>
      <c r="BD2251" s="8">
        <v>-0.186</v>
      </c>
      <c r="BE2251">
        <v>708.85829999999999</v>
      </c>
      <c r="BF2251">
        <v>122561.60000000001</v>
      </c>
      <c r="BG2251">
        <v>14436062.029999999</v>
      </c>
      <c r="BH2251">
        <v>17</v>
      </c>
      <c r="BI2251">
        <v>-1341.33</v>
      </c>
      <c r="BJ2251" s="8">
        <v>-0.79759999999999998</v>
      </c>
      <c r="BK2251" s="8">
        <v>0.28079999999999999</v>
      </c>
      <c r="BL2251" t="s">
        <v>610</v>
      </c>
    </row>
    <row r="2252" spans="1:64" x14ac:dyDescent="0.45">
      <c r="A2252" t="s">
        <v>981</v>
      </c>
      <c r="B2252" t="s">
        <v>31</v>
      </c>
      <c r="C2252" s="7">
        <v>44098.489583333336</v>
      </c>
      <c r="D2252">
        <v>105.7</v>
      </c>
      <c r="E2252" s="7">
        <v>44098.635416666664</v>
      </c>
      <c r="F2252">
        <v>332.55</v>
      </c>
      <c r="G2252" s="8">
        <v>2.1461999999999999</v>
      </c>
      <c r="H2252">
        <v>257153.72</v>
      </c>
      <c r="I2252" s="8">
        <v>2.1046999999999998</v>
      </c>
      <c r="J2252">
        <v>1155.9159999999999</v>
      </c>
      <c r="K2252">
        <v>122180.3</v>
      </c>
      <c r="L2252">
        <v>14693215.75</v>
      </c>
      <c r="M2252">
        <v>43</v>
      </c>
      <c r="N2252">
        <v>5980.32</v>
      </c>
      <c r="O2252" s="8">
        <v>-0.58660000000000001</v>
      </c>
      <c r="P2252" s="8">
        <v>2.1471</v>
      </c>
      <c r="Q2252" t="s">
        <v>610</v>
      </c>
      <c r="S2252" s="2">
        <v>44098</v>
      </c>
      <c r="T2252" t="s">
        <v>981</v>
      </c>
      <c r="U2252">
        <v>105.7</v>
      </c>
      <c r="V2252">
        <v>332.55</v>
      </c>
      <c r="W2252">
        <f t="shared" si="398"/>
        <v>24059725.762721512</v>
      </c>
      <c r="X2252">
        <f t="shared" si="389"/>
        <v>60149.31440680378</v>
      </c>
      <c r="Y2252">
        <f t="shared" si="390"/>
        <v>575</v>
      </c>
      <c r="Z2252">
        <f t="shared" si="391"/>
        <v>127918.81250000001</v>
      </c>
      <c r="AA2252" t="str">
        <f t="shared" si="392"/>
        <v/>
      </c>
      <c r="AB2252" s="9" t="str">
        <f>IFERROR(AA2252/MAX($A$3:AA2252)-1,"")</f>
        <v/>
      </c>
      <c r="AG2252" s="2">
        <f t="shared" si="399"/>
        <v>44772</v>
      </c>
      <c r="AH2252">
        <v>31608712.847568322</v>
      </c>
      <c r="AI2252" s="9">
        <f>AH2252/MAX($AH$2:AH2252)-1</f>
        <v>-4.3429397711062245E-3</v>
      </c>
      <c r="AJ2252" s="29">
        <f t="shared" si="393"/>
        <v>1</v>
      </c>
      <c r="AK2252" s="29">
        <f t="shared" si="394"/>
        <v>1</v>
      </c>
      <c r="AL2252" s="30">
        <f t="shared" si="397"/>
        <v>2</v>
      </c>
      <c r="AM2252" s="30">
        <f t="shared" si="395"/>
        <v>2369</v>
      </c>
      <c r="AN2252" s="31">
        <f t="shared" ca="1" si="396"/>
        <v>-4.3429397711062245E-3</v>
      </c>
      <c r="AV2252" t="s">
        <v>981</v>
      </c>
      <c r="AW2252" t="s">
        <v>31</v>
      </c>
      <c r="AX2252" s="7">
        <v>44098.489583333336</v>
      </c>
      <c r="AY2252">
        <v>105.7</v>
      </c>
      <c r="AZ2252" s="7">
        <v>44098.635416666664</v>
      </c>
      <c r="BA2252">
        <v>332.55</v>
      </c>
      <c r="BB2252" s="8">
        <v>2.1461999999999999</v>
      </c>
      <c r="BC2252">
        <v>257153.72</v>
      </c>
      <c r="BD2252" s="8">
        <v>2.1046999999999998</v>
      </c>
      <c r="BE2252">
        <v>1155.9159999999999</v>
      </c>
      <c r="BF2252">
        <v>122180.3</v>
      </c>
      <c r="BG2252">
        <v>14693215.75</v>
      </c>
      <c r="BH2252">
        <v>43</v>
      </c>
      <c r="BI2252">
        <v>5980.32</v>
      </c>
      <c r="BJ2252" s="8">
        <v>-0.58660000000000001</v>
      </c>
      <c r="BK2252" s="8">
        <v>2.1471</v>
      </c>
      <c r="BL2252" t="s">
        <v>610</v>
      </c>
    </row>
    <row r="2253" spans="1:64" x14ac:dyDescent="0.45">
      <c r="A2253" t="s">
        <v>977</v>
      </c>
      <c r="B2253" t="s">
        <v>31</v>
      </c>
      <c r="C2253" s="7">
        <v>44098.510416666664</v>
      </c>
      <c r="D2253">
        <v>62.85</v>
      </c>
      <c r="E2253" s="7">
        <v>44098.635416666664</v>
      </c>
      <c r="F2253">
        <v>231.55</v>
      </c>
      <c r="G2253" s="8">
        <v>2.6842000000000001</v>
      </c>
      <c r="H2253">
        <v>321937.67</v>
      </c>
      <c r="I2253" s="8">
        <v>2.6373000000000002</v>
      </c>
      <c r="J2253">
        <v>1942.2380000000001</v>
      </c>
      <c r="K2253">
        <v>122069.68</v>
      </c>
      <c r="L2253">
        <v>15015153.42</v>
      </c>
      <c r="M2253">
        <v>37</v>
      </c>
      <c r="N2253">
        <v>8701.02</v>
      </c>
      <c r="O2253" s="8">
        <v>-0.68179999999999996</v>
      </c>
      <c r="P2253" s="8">
        <v>2.7151999999999998</v>
      </c>
      <c r="Q2253" t="s">
        <v>610</v>
      </c>
      <c r="S2253" s="2">
        <v>44098</v>
      </c>
      <c r="T2253" t="s">
        <v>977</v>
      </c>
      <c r="U2253">
        <v>62.85</v>
      </c>
      <c r="V2253">
        <v>231.55</v>
      </c>
      <c r="W2253">
        <f t="shared" si="398"/>
        <v>24059725.762721512</v>
      </c>
      <c r="X2253">
        <f t="shared" si="389"/>
        <v>60149.31440680378</v>
      </c>
      <c r="Y2253">
        <f t="shared" si="390"/>
        <v>950</v>
      </c>
      <c r="Z2253">
        <f t="shared" si="391"/>
        <v>157468.20000000001</v>
      </c>
      <c r="AA2253">
        <f t="shared" si="392"/>
        <v>24345112.775221512</v>
      </c>
      <c r="AB2253" s="9">
        <f>IFERROR(AA2253/MAX($A$3:AA2253)-1,"")</f>
        <v>-7.3100243096092532E-3</v>
      </c>
      <c r="AG2253" s="2">
        <f t="shared" si="399"/>
        <v>44773</v>
      </c>
      <c r="AH2253">
        <v>31608712.847568322</v>
      </c>
      <c r="AI2253" s="9">
        <f>AH2253/MAX($AH$2:AH2253)-1</f>
        <v>-4.3429397711062245E-3</v>
      </c>
      <c r="AJ2253" s="29">
        <f t="shared" si="393"/>
        <v>1</v>
      </c>
      <c r="AK2253" s="29">
        <f t="shared" si="394"/>
        <v>1</v>
      </c>
      <c r="AL2253" s="30">
        <f t="shared" si="397"/>
        <v>2</v>
      </c>
      <c r="AM2253" s="30">
        <f t="shared" si="395"/>
        <v>2369</v>
      </c>
      <c r="AN2253" s="31">
        <f t="shared" ca="1" si="396"/>
        <v>-4.3429397711062245E-3</v>
      </c>
      <c r="AV2253" t="s">
        <v>977</v>
      </c>
      <c r="AW2253" t="s">
        <v>31</v>
      </c>
      <c r="AX2253" s="7">
        <v>44098.510416666664</v>
      </c>
      <c r="AY2253">
        <v>62.85</v>
      </c>
      <c r="AZ2253" s="7">
        <v>44098.635416666664</v>
      </c>
      <c r="BA2253">
        <v>231.55</v>
      </c>
      <c r="BB2253" s="8">
        <v>2.6842000000000001</v>
      </c>
      <c r="BC2253">
        <v>321937.67</v>
      </c>
      <c r="BD2253" s="8">
        <v>2.6373000000000002</v>
      </c>
      <c r="BE2253">
        <v>1942.2380000000001</v>
      </c>
      <c r="BF2253">
        <v>122069.68</v>
      </c>
      <c r="BG2253">
        <v>15015153.42</v>
      </c>
      <c r="BH2253">
        <v>37</v>
      </c>
      <c r="BI2253">
        <v>8701.02</v>
      </c>
      <c r="BJ2253" s="8">
        <v>-0.68179999999999996</v>
      </c>
      <c r="BK2253" s="8">
        <v>2.7151999999999998</v>
      </c>
      <c r="BL2253" t="s">
        <v>610</v>
      </c>
    </row>
    <row r="2254" spans="1:64" x14ac:dyDescent="0.45">
      <c r="A2254" t="s">
        <v>973</v>
      </c>
      <c r="B2254" t="s">
        <v>31</v>
      </c>
      <c r="C2254" s="7">
        <v>44099.600694444445</v>
      </c>
      <c r="D2254">
        <v>366.3</v>
      </c>
      <c r="E2254" s="7">
        <v>44102.388888888891</v>
      </c>
      <c r="F2254">
        <v>423.4</v>
      </c>
      <c r="G2254" s="8">
        <v>0.15590000000000001</v>
      </c>
      <c r="H2254">
        <v>15915.21</v>
      </c>
      <c r="I2254" s="8">
        <v>0.1343</v>
      </c>
      <c r="J2254">
        <v>323.46019999999999</v>
      </c>
      <c r="K2254">
        <v>118483.47</v>
      </c>
      <c r="L2254">
        <v>13712608.720000001</v>
      </c>
      <c r="M2254">
        <v>17</v>
      </c>
      <c r="N2254">
        <v>936.19</v>
      </c>
      <c r="O2254" s="8">
        <v>-0.17810000000000001</v>
      </c>
      <c r="P2254" s="8">
        <v>0.15590000000000001</v>
      </c>
      <c r="Q2254" t="s">
        <v>610</v>
      </c>
      <c r="S2254" s="2">
        <v>44099</v>
      </c>
      <c r="T2254" t="s">
        <v>973</v>
      </c>
      <c r="U2254">
        <v>366.3</v>
      </c>
      <c r="V2254">
        <v>423.4</v>
      </c>
      <c r="W2254">
        <f t="shared" si="398"/>
        <v>24345112.775221512</v>
      </c>
      <c r="X2254">
        <f t="shared" si="389"/>
        <v>60862.781938053784</v>
      </c>
      <c r="Y2254">
        <f t="shared" si="390"/>
        <v>175</v>
      </c>
      <c r="Z2254">
        <f t="shared" si="391"/>
        <v>8610.524999999996</v>
      </c>
      <c r="AA2254">
        <f t="shared" si="392"/>
        <v>24353723.30022151</v>
      </c>
      <c r="AB2254" s="9">
        <f>IFERROR(AA2254/MAX($A$3:AA2254)-1,"")</f>
        <v>-6.9589237855800512E-3</v>
      </c>
      <c r="AG2254" s="2">
        <f t="shared" si="399"/>
        <v>44774</v>
      </c>
      <c r="AH2254">
        <v>31555953.710068323</v>
      </c>
      <c r="AI2254" s="9">
        <f>AH2254/MAX($AH$2:AH2254)-1</f>
        <v>-6.0048235686775975E-3</v>
      </c>
      <c r="AJ2254" s="29">
        <f t="shared" si="393"/>
        <v>1</v>
      </c>
      <c r="AK2254" s="29">
        <f t="shared" si="394"/>
        <v>1</v>
      </c>
      <c r="AL2254" s="30">
        <f t="shared" si="397"/>
        <v>2</v>
      </c>
      <c r="AM2254" s="30">
        <f t="shared" si="395"/>
        <v>2369</v>
      </c>
      <c r="AN2254" s="31">
        <f t="shared" ca="1" si="396"/>
        <v>-6.0048235686775975E-3</v>
      </c>
      <c r="AV2254" t="s">
        <v>973</v>
      </c>
      <c r="AW2254" t="s">
        <v>31</v>
      </c>
      <c r="AX2254" s="7">
        <v>44099.600694444445</v>
      </c>
      <c r="AY2254">
        <v>366.3</v>
      </c>
      <c r="AZ2254" s="7">
        <v>44102.388888888891</v>
      </c>
      <c r="BA2254">
        <v>423.4</v>
      </c>
      <c r="BB2254" s="8">
        <v>0.15590000000000001</v>
      </c>
      <c r="BC2254">
        <v>15915.21</v>
      </c>
      <c r="BD2254" s="8">
        <v>0.1343</v>
      </c>
      <c r="BE2254">
        <v>323.46019999999999</v>
      </c>
      <c r="BF2254">
        <v>118483.47</v>
      </c>
      <c r="BG2254">
        <v>13712608.720000001</v>
      </c>
      <c r="BH2254">
        <v>17</v>
      </c>
      <c r="BI2254">
        <v>936.19</v>
      </c>
      <c r="BJ2254" s="8">
        <v>-0.17810000000000001</v>
      </c>
      <c r="BK2254" s="8">
        <v>0.15590000000000001</v>
      </c>
      <c r="BL2254" t="s">
        <v>610</v>
      </c>
    </row>
    <row r="2255" spans="1:64" x14ac:dyDescent="0.45">
      <c r="A2255" t="s">
        <v>984</v>
      </c>
      <c r="B2255" t="s">
        <v>31</v>
      </c>
      <c r="C2255" s="7">
        <v>44102.399305555555</v>
      </c>
      <c r="D2255">
        <v>326.89999999999998</v>
      </c>
      <c r="E2255" s="7">
        <v>44103.385416666664</v>
      </c>
      <c r="F2255">
        <v>511.05</v>
      </c>
      <c r="G2255" s="8">
        <v>0.56330000000000002</v>
      </c>
      <c r="H2255">
        <v>67251.850000000006</v>
      </c>
      <c r="I2255" s="8">
        <v>0.53769999999999996</v>
      </c>
      <c r="J2255">
        <v>382.61169999999998</v>
      </c>
      <c r="K2255">
        <v>125075.77</v>
      </c>
      <c r="L2255">
        <v>15082405.27</v>
      </c>
      <c r="M2255">
        <v>74</v>
      </c>
      <c r="N2255">
        <v>908.81</v>
      </c>
      <c r="O2255" s="8">
        <v>-0.17860000000000001</v>
      </c>
      <c r="P2255" s="8">
        <v>0.56330000000000002</v>
      </c>
      <c r="Q2255" t="s">
        <v>610</v>
      </c>
      <c r="S2255" s="2">
        <v>44102</v>
      </c>
      <c r="T2255" t="s">
        <v>984</v>
      </c>
      <c r="U2255">
        <v>326.89999999999998</v>
      </c>
      <c r="V2255">
        <v>511.05</v>
      </c>
      <c r="W2255">
        <f t="shared" si="398"/>
        <v>24353723.30022151</v>
      </c>
      <c r="X2255">
        <f t="shared" si="389"/>
        <v>60884.308250553775</v>
      </c>
      <c r="Y2255">
        <f t="shared" si="390"/>
        <v>175</v>
      </c>
      <c r="Z2255">
        <f t="shared" si="391"/>
        <v>30759.837500000005</v>
      </c>
      <c r="AA2255" t="str">
        <f t="shared" si="392"/>
        <v/>
      </c>
      <c r="AB2255" s="9" t="str">
        <f>IFERROR(AA2255/MAX($A$3:AA2255)-1,"")</f>
        <v/>
      </c>
      <c r="AG2255" s="2">
        <f t="shared" si="399"/>
        <v>44775</v>
      </c>
      <c r="AH2255">
        <v>31505017.760068323</v>
      </c>
      <c r="AI2255" s="9">
        <f>AH2255/MAX($AH$2:AH2255)-1</f>
        <v>-7.6092779633103458E-3</v>
      </c>
      <c r="AJ2255" s="29">
        <f t="shared" si="393"/>
        <v>1</v>
      </c>
      <c r="AK2255" s="29">
        <f t="shared" si="394"/>
        <v>1</v>
      </c>
      <c r="AL2255" s="30">
        <f t="shared" si="397"/>
        <v>2</v>
      </c>
      <c r="AM2255" s="30">
        <f t="shared" si="395"/>
        <v>2369</v>
      </c>
      <c r="AN2255" s="31">
        <f t="shared" ca="1" si="396"/>
        <v>-7.6092779633103458E-3</v>
      </c>
      <c r="AV2255" t="s">
        <v>984</v>
      </c>
      <c r="AW2255" t="s">
        <v>31</v>
      </c>
      <c r="AX2255" s="7">
        <v>44102.399305555555</v>
      </c>
      <c r="AY2255">
        <v>326.89999999999998</v>
      </c>
      <c r="AZ2255" s="7">
        <v>44103.385416666664</v>
      </c>
      <c r="BA2255">
        <v>511.05</v>
      </c>
      <c r="BB2255" s="8">
        <v>0.56330000000000002</v>
      </c>
      <c r="BC2255">
        <v>67251.850000000006</v>
      </c>
      <c r="BD2255" s="8">
        <v>0.53769999999999996</v>
      </c>
      <c r="BE2255">
        <v>382.61169999999998</v>
      </c>
      <c r="BF2255">
        <v>125075.77</v>
      </c>
      <c r="BG2255">
        <v>15082405.27</v>
      </c>
      <c r="BH2255">
        <v>74</v>
      </c>
      <c r="BI2255">
        <v>908.81</v>
      </c>
      <c r="BJ2255" s="8">
        <v>-0.17860000000000001</v>
      </c>
      <c r="BK2255" s="8">
        <v>0.56330000000000002</v>
      </c>
      <c r="BL2255" t="s">
        <v>610</v>
      </c>
    </row>
    <row r="2256" spans="1:64" x14ac:dyDescent="0.45">
      <c r="A2256" t="s">
        <v>983</v>
      </c>
      <c r="B2256" t="s">
        <v>31</v>
      </c>
      <c r="C2256" s="7">
        <v>44102.409722222219</v>
      </c>
      <c r="D2256">
        <v>363.9</v>
      </c>
      <c r="E2256" s="7">
        <v>44103.385416666664</v>
      </c>
      <c r="F2256">
        <v>592.79999999999995</v>
      </c>
      <c r="G2256" s="8">
        <v>0.629</v>
      </c>
      <c r="H2256">
        <v>75368.899999999994</v>
      </c>
      <c r="I2256" s="8">
        <v>0.60270000000000001</v>
      </c>
      <c r="J2256">
        <v>343.6277</v>
      </c>
      <c r="K2256">
        <v>125046.13</v>
      </c>
      <c r="L2256">
        <v>15157774.17</v>
      </c>
      <c r="M2256">
        <v>71</v>
      </c>
      <c r="N2256">
        <v>1061.53</v>
      </c>
      <c r="O2256" s="8">
        <v>-0.12540000000000001</v>
      </c>
      <c r="P2256" s="8">
        <v>0.629</v>
      </c>
      <c r="Q2256" t="s">
        <v>610</v>
      </c>
      <c r="S2256" s="2">
        <v>44102</v>
      </c>
      <c r="T2256" t="s">
        <v>983</v>
      </c>
      <c r="U2256">
        <v>363.9</v>
      </c>
      <c r="V2256">
        <v>592.79999999999995</v>
      </c>
      <c r="W2256">
        <f t="shared" si="398"/>
        <v>24353723.30022151</v>
      </c>
      <c r="X2256">
        <f t="shared" si="389"/>
        <v>60884.308250553775</v>
      </c>
      <c r="Y2256">
        <f t="shared" si="390"/>
        <v>175</v>
      </c>
      <c r="Z2256">
        <f t="shared" si="391"/>
        <v>38383.274999999994</v>
      </c>
      <c r="AA2256" t="str">
        <f t="shared" si="392"/>
        <v/>
      </c>
      <c r="AB2256" s="9" t="str">
        <f>IFERROR(AA2256/MAX($A$3:AA2256)-1,"")</f>
        <v/>
      </c>
      <c r="AG2256" s="2">
        <f t="shared" si="399"/>
        <v>44776</v>
      </c>
      <c r="AH2256">
        <v>31302179.185068324</v>
      </c>
      <c r="AI2256" s="9">
        <f>AH2256/MAX($AH$2:AH2256)-1</f>
        <v>-1.3998581452492331E-2</v>
      </c>
      <c r="AJ2256" s="29">
        <f t="shared" si="393"/>
        <v>1</v>
      </c>
      <c r="AK2256" s="29">
        <f t="shared" si="394"/>
        <v>1</v>
      </c>
      <c r="AL2256" s="30">
        <f t="shared" si="397"/>
        <v>2</v>
      </c>
      <c r="AM2256" s="30">
        <f t="shared" si="395"/>
        <v>2369</v>
      </c>
      <c r="AN2256" s="31">
        <f t="shared" ca="1" si="396"/>
        <v>-1.3998581452492331E-2</v>
      </c>
      <c r="AV2256" t="s">
        <v>983</v>
      </c>
      <c r="AW2256" t="s">
        <v>31</v>
      </c>
      <c r="AX2256" s="7">
        <v>44102.409722222219</v>
      </c>
      <c r="AY2256">
        <v>363.9</v>
      </c>
      <c r="AZ2256" s="7">
        <v>44103.385416666664</v>
      </c>
      <c r="BA2256">
        <v>592.79999999999995</v>
      </c>
      <c r="BB2256" s="8">
        <v>0.629</v>
      </c>
      <c r="BC2256">
        <v>75368.899999999994</v>
      </c>
      <c r="BD2256" s="8">
        <v>0.60270000000000001</v>
      </c>
      <c r="BE2256">
        <v>343.6277</v>
      </c>
      <c r="BF2256">
        <v>125046.13</v>
      </c>
      <c r="BG2256">
        <v>15157774.17</v>
      </c>
      <c r="BH2256">
        <v>71</v>
      </c>
      <c r="BI2256">
        <v>1061.53</v>
      </c>
      <c r="BJ2256" s="8">
        <v>-0.12540000000000001</v>
      </c>
      <c r="BK2256" s="8">
        <v>0.629</v>
      </c>
      <c r="BL2256" t="s">
        <v>610</v>
      </c>
    </row>
    <row r="2257" spans="1:64" x14ac:dyDescent="0.45">
      <c r="A2257" t="s">
        <v>984</v>
      </c>
      <c r="B2257" t="s">
        <v>31</v>
      </c>
      <c r="C2257" s="7">
        <v>44102.420138888891</v>
      </c>
      <c r="D2257">
        <v>316</v>
      </c>
      <c r="E2257" s="7">
        <v>44103.388888888891</v>
      </c>
      <c r="F2257">
        <v>490.2</v>
      </c>
      <c r="G2257" s="8">
        <v>0.55130000000000001</v>
      </c>
      <c r="H2257">
        <v>62334.89</v>
      </c>
      <c r="I2257" s="8">
        <v>0.52580000000000005</v>
      </c>
      <c r="J2257">
        <v>375.1995</v>
      </c>
      <c r="K2257">
        <v>118563.04</v>
      </c>
      <c r="L2257">
        <v>13774943.619999999</v>
      </c>
      <c r="M2257">
        <v>69</v>
      </c>
      <c r="N2257">
        <v>903.4</v>
      </c>
      <c r="O2257" s="8">
        <v>-0.15029999999999999</v>
      </c>
      <c r="P2257" s="8">
        <v>0.64159999999999995</v>
      </c>
      <c r="Q2257" t="s">
        <v>610</v>
      </c>
      <c r="S2257" s="2">
        <v>44102</v>
      </c>
      <c r="T2257" t="s">
        <v>984</v>
      </c>
      <c r="U2257">
        <v>316</v>
      </c>
      <c r="V2257">
        <v>490.2</v>
      </c>
      <c r="W2257">
        <f t="shared" si="398"/>
        <v>24353723.30022151</v>
      </c>
      <c r="X2257">
        <f t="shared" si="389"/>
        <v>60884.308250553775</v>
      </c>
      <c r="Y2257">
        <f t="shared" si="390"/>
        <v>200</v>
      </c>
      <c r="Z2257">
        <f t="shared" si="391"/>
        <v>33227.599999999999</v>
      </c>
      <c r="AA2257" t="str">
        <f t="shared" si="392"/>
        <v/>
      </c>
      <c r="AB2257" s="9" t="str">
        <f>IFERROR(AA2257/MAX($A$3:AA2257)-1,"")</f>
        <v/>
      </c>
      <c r="AG2257" s="2">
        <f t="shared" si="399"/>
        <v>44777</v>
      </c>
      <c r="AH2257">
        <v>31131134.285068326</v>
      </c>
      <c r="AI2257" s="9">
        <f>AH2257/MAX($AH$2:AH2257)-1</f>
        <v>-1.9386401675429488E-2</v>
      </c>
      <c r="AJ2257" s="29">
        <f t="shared" si="393"/>
        <v>1</v>
      </c>
      <c r="AK2257" s="29">
        <f t="shared" si="394"/>
        <v>1</v>
      </c>
      <c r="AL2257" s="30">
        <f t="shared" si="397"/>
        <v>2</v>
      </c>
      <c r="AM2257" s="30">
        <f t="shared" si="395"/>
        <v>2369</v>
      </c>
      <c r="AN2257" s="31">
        <f t="shared" ca="1" si="396"/>
        <v>-1.9386401675429488E-2</v>
      </c>
      <c r="AV2257" t="s">
        <v>984</v>
      </c>
      <c r="AW2257" t="s">
        <v>31</v>
      </c>
      <c r="AX2257" s="7">
        <v>44102.420138888891</v>
      </c>
      <c r="AY2257">
        <v>316</v>
      </c>
      <c r="AZ2257" s="7">
        <v>44103.388888888891</v>
      </c>
      <c r="BA2257">
        <v>490.2</v>
      </c>
      <c r="BB2257" s="8">
        <v>0.55130000000000001</v>
      </c>
      <c r="BC2257">
        <v>62334.89</v>
      </c>
      <c r="BD2257" s="8">
        <v>0.52580000000000005</v>
      </c>
      <c r="BE2257">
        <v>375.1995</v>
      </c>
      <c r="BF2257">
        <v>118563.04</v>
      </c>
      <c r="BG2257">
        <v>13774943.619999999</v>
      </c>
      <c r="BH2257">
        <v>69</v>
      </c>
      <c r="BI2257">
        <v>903.4</v>
      </c>
      <c r="BJ2257" s="8">
        <v>-0.15029999999999999</v>
      </c>
      <c r="BK2257" s="8">
        <v>0.64159999999999995</v>
      </c>
      <c r="BL2257" t="s">
        <v>610</v>
      </c>
    </row>
    <row r="2258" spans="1:64" x14ac:dyDescent="0.45">
      <c r="A2258" t="s">
        <v>983</v>
      </c>
      <c r="B2258" t="s">
        <v>31</v>
      </c>
      <c r="C2258" s="7">
        <v>44102.423611111109</v>
      </c>
      <c r="D2258">
        <v>358.3</v>
      </c>
      <c r="E2258" s="7">
        <v>44103.388888888891</v>
      </c>
      <c r="F2258">
        <v>565</v>
      </c>
      <c r="G2258" s="8">
        <v>0.57689999999999997</v>
      </c>
      <c r="H2258">
        <v>65336.160000000003</v>
      </c>
      <c r="I2258" s="8">
        <v>0.55110000000000003</v>
      </c>
      <c r="J2258">
        <v>330.87130000000002</v>
      </c>
      <c r="K2258">
        <v>118551.19</v>
      </c>
      <c r="L2258">
        <v>13840279.779999999</v>
      </c>
      <c r="M2258">
        <v>68</v>
      </c>
      <c r="N2258">
        <v>960.83</v>
      </c>
      <c r="O2258" s="8">
        <v>-0.1118</v>
      </c>
      <c r="P2258" s="8">
        <v>0.67459999999999998</v>
      </c>
      <c r="Q2258" t="s">
        <v>610</v>
      </c>
      <c r="S2258" s="2">
        <v>44102</v>
      </c>
      <c r="T2258" t="s">
        <v>983</v>
      </c>
      <c r="U2258">
        <v>358.3</v>
      </c>
      <c r="V2258">
        <v>565</v>
      </c>
      <c r="W2258">
        <f t="shared" si="398"/>
        <v>24353723.30022151</v>
      </c>
      <c r="X2258">
        <f t="shared" si="389"/>
        <v>60884.308250553775</v>
      </c>
      <c r="Y2258">
        <f t="shared" si="390"/>
        <v>175</v>
      </c>
      <c r="Z2258">
        <f t="shared" si="391"/>
        <v>34556.724999999999</v>
      </c>
      <c r="AA2258">
        <f t="shared" si="392"/>
        <v>24490650.73772151</v>
      </c>
      <c r="AB2258" s="9">
        <f>IFERROR(AA2258/MAX($A$3:AA2258)-1,"")</f>
        <v>-1.3756062689092019E-3</v>
      </c>
      <c r="AG2258" s="2">
        <f t="shared" si="399"/>
        <v>44778</v>
      </c>
      <c r="AH2258">
        <v>31131134.285068326</v>
      </c>
      <c r="AI2258" s="9">
        <f>AH2258/MAX($AH$2:AH2258)-1</f>
        <v>-1.9386401675429488E-2</v>
      </c>
      <c r="AJ2258" s="29">
        <f t="shared" si="393"/>
        <v>1</v>
      </c>
      <c r="AK2258" s="29">
        <f t="shared" si="394"/>
        <v>1</v>
      </c>
      <c r="AL2258" s="30">
        <f t="shared" si="397"/>
        <v>2</v>
      </c>
      <c r="AM2258" s="30">
        <f t="shared" si="395"/>
        <v>2369</v>
      </c>
      <c r="AN2258" s="31">
        <f t="shared" ca="1" si="396"/>
        <v>-1.9386401675429488E-2</v>
      </c>
      <c r="AV2258" t="s">
        <v>983</v>
      </c>
      <c r="AW2258" t="s">
        <v>31</v>
      </c>
      <c r="AX2258" s="7">
        <v>44102.423611111109</v>
      </c>
      <c r="AY2258">
        <v>358.3</v>
      </c>
      <c r="AZ2258" s="7">
        <v>44103.388888888891</v>
      </c>
      <c r="BA2258">
        <v>565</v>
      </c>
      <c r="BB2258" s="8">
        <v>0.57689999999999997</v>
      </c>
      <c r="BC2258">
        <v>65336.160000000003</v>
      </c>
      <c r="BD2258" s="8">
        <v>0.55110000000000003</v>
      </c>
      <c r="BE2258">
        <v>330.87130000000002</v>
      </c>
      <c r="BF2258">
        <v>118551.19</v>
      </c>
      <c r="BG2258">
        <v>13840279.779999999</v>
      </c>
      <c r="BH2258">
        <v>68</v>
      </c>
      <c r="BI2258">
        <v>960.83</v>
      </c>
      <c r="BJ2258" s="8">
        <v>-0.1118</v>
      </c>
      <c r="BK2258" s="8">
        <v>0.67459999999999998</v>
      </c>
      <c r="BL2258" t="s">
        <v>610</v>
      </c>
    </row>
    <row r="2259" spans="1:64" x14ac:dyDescent="0.45">
      <c r="A2259" t="s">
        <v>993</v>
      </c>
      <c r="B2259" t="s">
        <v>31</v>
      </c>
      <c r="C2259" s="7">
        <v>44103.395833333336</v>
      </c>
      <c r="D2259">
        <v>247.85</v>
      </c>
      <c r="E2259" s="7">
        <v>44104.385416666664</v>
      </c>
      <c r="F2259">
        <v>330.85</v>
      </c>
      <c r="G2259" s="8">
        <v>0.33489999999999998</v>
      </c>
      <c r="H2259">
        <v>39187.15</v>
      </c>
      <c r="I2259" s="8">
        <v>0.3115</v>
      </c>
      <c r="J2259">
        <v>507.52010000000001</v>
      </c>
      <c r="K2259">
        <v>125788.87</v>
      </c>
      <c r="L2259">
        <v>15196961.32</v>
      </c>
      <c r="M2259">
        <v>75</v>
      </c>
      <c r="N2259">
        <v>522.5</v>
      </c>
      <c r="O2259" s="8">
        <v>-0.36940000000000001</v>
      </c>
      <c r="P2259" s="8">
        <v>0.4113</v>
      </c>
      <c r="Q2259" t="s">
        <v>610</v>
      </c>
      <c r="S2259" s="2">
        <v>44103</v>
      </c>
      <c r="T2259" t="s">
        <v>993</v>
      </c>
      <c r="U2259">
        <v>247.85</v>
      </c>
      <c r="V2259">
        <v>330.85</v>
      </c>
      <c r="W2259">
        <f t="shared" si="398"/>
        <v>24490650.73772151</v>
      </c>
      <c r="X2259">
        <f t="shared" si="389"/>
        <v>61226.626844303777</v>
      </c>
      <c r="Y2259">
        <f t="shared" si="390"/>
        <v>250</v>
      </c>
      <c r="Z2259">
        <f t="shared" si="391"/>
        <v>19303.250000000011</v>
      </c>
      <c r="AA2259" t="str">
        <f t="shared" si="392"/>
        <v/>
      </c>
      <c r="AB2259" s="9" t="str">
        <f>IFERROR(AA2259/MAX($A$3:AA2259)-1,"")</f>
        <v/>
      </c>
      <c r="AG2259" s="2">
        <f t="shared" si="399"/>
        <v>44779</v>
      </c>
      <c r="AH2259">
        <v>31131134.285068326</v>
      </c>
      <c r="AI2259" s="9">
        <f>AH2259/MAX($AH$2:AH2259)-1</f>
        <v>-1.9386401675429488E-2</v>
      </c>
      <c r="AJ2259" s="29">
        <f t="shared" si="393"/>
        <v>1</v>
      </c>
      <c r="AK2259" s="29">
        <f t="shared" si="394"/>
        <v>1</v>
      </c>
      <c r="AL2259" s="30">
        <f t="shared" si="397"/>
        <v>2</v>
      </c>
      <c r="AM2259" s="30">
        <f t="shared" si="395"/>
        <v>2369</v>
      </c>
      <c r="AN2259" s="31">
        <f t="shared" ca="1" si="396"/>
        <v>-1.9386401675429488E-2</v>
      </c>
      <c r="AV2259" t="s">
        <v>993</v>
      </c>
      <c r="AW2259" t="s">
        <v>31</v>
      </c>
      <c r="AX2259" s="7">
        <v>44103.395833333336</v>
      </c>
      <c r="AY2259">
        <v>247.85</v>
      </c>
      <c r="AZ2259" s="7">
        <v>44104.385416666664</v>
      </c>
      <c r="BA2259">
        <v>330.85</v>
      </c>
      <c r="BB2259" s="8">
        <v>0.33489999999999998</v>
      </c>
      <c r="BC2259">
        <v>39187.15</v>
      </c>
      <c r="BD2259" s="8">
        <v>0.3115</v>
      </c>
      <c r="BE2259">
        <v>507.52010000000001</v>
      </c>
      <c r="BF2259">
        <v>125788.87</v>
      </c>
      <c r="BG2259">
        <v>15196961.32</v>
      </c>
      <c r="BH2259">
        <v>75</v>
      </c>
      <c r="BI2259">
        <v>522.5</v>
      </c>
      <c r="BJ2259" s="8">
        <v>-0.36940000000000001</v>
      </c>
      <c r="BK2259" s="8">
        <v>0.4113</v>
      </c>
      <c r="BL2259" t="s">
        <v>610</v>
      </c>
    </row>
    <row r="2260" spans="1:64" x14ac:dyDescent="0.45">
      <c r="A2260" t="s">
        <v>989</v>
      </c>
      <c r="B2260" t="s">
        <v>31</v>
      </c>
      <c r="C2260" s="7">
        <v>44103.402777777781</v>
      </c>
      <c r="D2260">
        <v>280.60000000000002</v>
      </c>
      <c r="E2260" s="7">
        <v>44104.385416666664</v>
      </c>
      <c r="F2260">
        <v>404.95</v>
      </c>
      <c r="G2260" s="8">
        <v>0.44319999999999998</v>
      </c>
      <c r="H2260">
        <v>52673.58</v>
      </c>
      <c r="I2260" s="8">
        <v>0.41870000000000002</v>
      </c>
      <c r="J2260">
        <v>448.30680000000001</v>
      </c>
      <c r="K2260">
        <v>125794.88</v>
      </c>
      <c r="L2260">
        <v>15249634.9</v>
      </c>
      <c r="M2260">
        <v>73</v>
      </c>
      <c r="N2260">
        <v>721.56</v>
      </c>
      <c r="O2260" s="8">
        <v>-0.28870000000000001</v>
      </c>
      <c r="P2260" s="8">
        <v>0.47899999999999998</v>
      </c>
      <c r="Q2260" t="s">
        <v>610</v>
      </c>
      <c r="S2260" s="2">
        <v>44103</v>
      </c>
      <c r="T2260" t="s">
        <v>989</v>
      </c>
      <c r="U2260">
        <v>280.60000000000002</v>
      </c>
      <c r="V2260">
        <v>404.95</v>
      </c>
      <c r="W2260">
        <f t="shared" si="398"/>
        <v>24490650.73772151</v>
      </c>
      <c r="X2260">
        <f t="shared" si="389"/>
        <v>61226.626844303777</v>
      </c>
      <c r="Y2260">
        <f t="shared" si="390"/>
        <v>225</v>
      </c>
      <c r="Z2260">
        <f t="shared" si="391"/>
        <v>26436.26249999999</v>
      </c>
      <c r="AA2260" t="str">
        <f t="shared" si="392"/>
        <v/>
      </c>
      <c r="AB2260" s="9" t="str">
        <f>IFERROR(AA2260/MAX($A$3:AA2260)-1,"")</f>
        <v/>
      </c>
      <c r="AG2260" s="2">
        <f t="shared" si="399"/>
        <v>44780</v>
      </c>
      <c r="AH2260">
        <v>31131134.285068326</v>
      </c>
      <c r="AI2260" s="9">
        <f>AH2260/MAX($AH$2:AH2260)-1</f>
        <v>-1.9386401675429488E-2</v>
      </c>
      <c r="AJ2260" s="29">
        <f t="shared" si="393"/>
        <v>1</v>
      </c>
      <c r="AK2260" s="29">
        <f t="shared" si="394"/>
        <v>1</v>
      </c>
      <c r="AL2260" s="30">
        <f t="shared" si="397"/>
        <v>2</v>
      </c>
      <c r="AM2260" s="30">
        <f t="shared" si="395"/>
        <v>2369</v>
      </c>
      <c r="AN2260" s="31">
        <f t="shared" ca="1" si="396"/>
        <v>-1.9386401675429488E-2</v>
      </c>
      <c r="AV2260" t="s">
        <v>989</v>
      </c>
      <c r="AW2260" t="s">
        <v>31</v>
      </c>
      <c r="AX2260" s="7">
        <v>44103.402777777781</v>
      </c>
      <c r="AY2260">
        <v>280.60000000000002</v>
      </c>
      <c r="AZ2260" s="7">
        <v>44104.385416666664</v>
      </c>
      <c r="BA2260">
        <v>404.95</v>
      </c>
      <c r="BB2260" s="8">
        <v>0.44319999999999998</v>
      </c>
      <c r="BC2260">
        <v>52673.58</v>
      </c>
      <c r="BD2260" s="8">
        <v>0.41870000000000002</v>
      </c>
      <c r="BE2260">
        <v>448.30680000000001</v>
      </c>
      <c r="BF2260">
        <v>125794.88</v>
      </c>
      <c r="BG2260">
        <v>15249634.9</v>
      </c>
      <c r="BH2260">
        <v>73</v>
      </c>
      <c r="BI2260">
        <v>721.56</v>
      </c>
      <c r="BJ2260" s="8">
        <v>-0.28870000000000001</v>
      </c>
      <c r="BK2260" s="8">
        <v>0.47899999999999998</v>
      </c>
      <c r="BL2260" t="s">
        <v>610</v>
      </c>
    </row>
    <row r="2261" spans="1:64" x14ac:dyDescent="0.45">
      <c r="A2261" t="s">
        <v>987</v>
      </c>
      <c r="B2261" t="s">
        <v>31</v>
      </c>
      <c r="C2261" s="7">
        <v>44103.416666666664</v>
      </c>
      <c r="D2261">
        <v>241.8</v>
      </c>
      <c r="E2261" s="7">
        <v>44104.388888888891</v>
      </c>
      <c r="F2261">
        <v>297.14999999999998</v>
      </c>
      <c r="G2261" s="8">
        <v>0.22889999999999999</v>
      </c>
      <c r="H2261">
        <v>24629.29</v>
      </c>
      <c r="I2261" s="8">
        <v>0.20660000000000001</v>
      </c>
      <c r="J2261">
        <v>492.97519999999997</v>
      </c>
      <c r="K2261">
        <v>119201.4</v>
      </c>
      <c r="L2261">
        <v>13864909.07</v>
      </c>
      <c r="M2261">
        <v>70</v>
      </c>
      <c r="N2261">
        <v>351.85</v>
      </c>
      <c r="O2261" s="8">
        <v>-0.50449999999999995</v>
      </c>
      <c r="P2261" s="8">
        <v>0.23469999999999999</v>
      </c>
      <c r="Q2261" t="s">
        <v>610</v>
      </c>
      <c r="S2261" s="2">
        <v>44103</v>
      </c>
      <c r="T2261" t="s">
        <v>987</v>
      </c>
      <c r="U2261">
        <v>241.8</v>
      </c>
      <c r="V2261">
        <v>297.14999999999998</v>
      </c>
      <c r="W2261">
        <f t="shared" si="398"/>
        <v>24490650.73772151</v>
      </c>
      <c r="X2261">
        <f t="shared" si="389"/>
        <v>61226.626844303777</v>
      </c>
      <c r="Y2261">
        <f t="shared" si="390"/>
        <v>250</v>
      </c>
      <c r="Z2261">
        <f t="shared" si="391"/>
        <v>12490.124999999993</v>
      </c>
      <c r="AA2261" t="str">
        <f t="shared" si="392"/>
        <v/>
      </c>
      <c r="AB2261" s="9" t="str">
        <f>IFERROR(AA2261/MAX($A$3:AA2261)-1,"")</f>
        <v/>
      </c>
      <c r="AG2261" s="2">
        <f t="shared" si="399"/>
        <v>44781</v>
      </c>
      <c r="AH2261">
        <v>31165379.272568326</v>
      </c>
      <c r="AI2261" s="9">
        <f>AH2261/MAX($AH$2:AH2261)-1</f>
        <v>-1.8307703414407128E-2</v>
      </c>
      <c r="AJ2261" s="29">
        <f t="shared" si="393"/>
        <v>1</v>
      </c>
      <c r="AK2261" s="29">
        <f t="shared" si="394"/>
        <v>1</v>
      </c>
      <c r="AL2261" s="30">
        <f t="shared" si="397"/>
        <v>2</v>
      </c>
      <c r="AM2261" s="30">
        <f t="shared" si="395"/>
        <v>2369</v>
      </c>
      <c r="AN2261" s="31">
        <f t="shared" ca="1" si="396"/>
        <v>-1.8307703414407128E-2</v>
      </c>
      <c r="AV2261" t="s">
        <v>987</v>
      </c>
      <c r="AW2261" t="s">
        <v>31</v>
      </c>
      <c r="AX2261" s="7">
        <v>44103.416666666664</v>
      </c>
      <c r="AY2261">
        <v>241.8</v>
      </c>
      <c r="AZ2261" s="7">
        <v>44104.388888888891</v>
      </c>
      <c r="BA2261">
        <v>297.14999999999998</v>
      </c>
      <c r="BB2261" s="8">
        <v>0.22889999999999999</v>
      </c>
      <c r="BC2261">
        <v>24629.29</v>
      </c>
      <c r="BD2261" s="8">
        <v>0.20660000000000001</v>
      </c>
      <c r="BE2261">
        <v>492.97519999999997</v>
      </c>
      <c r="BF2261">
        <v>119201.4</v>
      </c>
      <c r="BG2261">
        <v>13864909.07</v>
      </c>
      <c r="BH2261">
        <v>70</v>
      </c>
      <c r="BI2261">
        <v>351.85</v>
      </c>
      <c r="BJ2261" s="8">
        <v>-0.50449999999999995</v>
      </c>
      <c r="BK2261" s="8">
        <v>0.23469999999999999</v>
      </c>
      <c r="BL2261" t="s">
        <v>610</v>
      </c>
    </row>
    <row r="2262" spans="1:64" x14ac:dyDescent="0.45">
      <c r="A2262" t="s">
        <v>993</v>
      </c>
      <c r="B2262" t="s">
        <v>31</v>
      </c>
      <c r="C2262" s="7">
        <v>44103.427083333336</v>
      </c>
      <c r="D2262">
        <v>259.05</v>
      </c>
      <c r="E2262" s="7">
        <v>44104.388888888891</v>
      </c>
      <c r="F2262">
        <v>365.55</v>
      </c>
      <c r="G2262" s="8">
        <v>0.41110000000000002</v>
      </c>
      <c r="H2262">
        <v>46120.29</v>
      </c>
      <c r="I2262" s="8">
        <v>0.38700000000000001</v>
      </c>
      <c r="J2262">
        <v>460.03440000000001</v>
      </c>
      <c r="K2262">
        <v>119171.91</v>
      </c>
      <c r="L2262">
        <v>13911029.359999999</v>
      </c>
      <c r="M2262">
        <v>67</v>
      </c>
      <c r="N2262">
        <v>688.36</v>
      </c>
      <c r="O2262" s="8">
        <v>-0.39660000000000001</v>
      </c>
      <c r="P2262" s="8">
        <v>0.41289999999999999</v>
      </c>
      <c r="Q2262" t="s">
        <v>610</v>
      </c>
      <c r="S2262" s="2">
        <v>44103</v>
      </c>
      <c r="T2262" t="s">
        <v>993</v>
      </c>
      <c r="U2262">
        <v>259.05</v>
      </c>
      <c r="V2262">
        <v>365.55</v>
      </c>
      <c r="W2262">
        <f t="shared" si="398"/>
        <v>24490650.73772151</v>
      </c>
      <c r="X2262">
        <f t="shared" si="389"/>
        <v>61226.626844303777</v>
      </c>
      <c r="Y2262">
        <f t="shared" si="390"/>
        <v>225</v>
      </c>
      <c r="Z2262">
        <f t="shared" si="391"/>
        <v>22557.149999999991</v>
      </c>
      <c r="AA2262">
        <f t="shared" si="392"/>
        <v>24571437.525221512</v>
      </c>
      <c r="AB2262" s="9">
        <f>IFERROR(AA2262/MAX($A$3:AA2262)-1,"")</f>
        <v>0</v>
      </c>
      <c r="AG2262" s="2">
        <f t="shared" si="399"/>
        <v>44782</v>
      </c>
      <c r="AH2262">
        <v>31165379.272568326</v>
      </c>
      <c r="AI2262" s="9">
        <f>AH2262/MAX($AH$2:AH2262)-1</f>
        <v>-1.8307703414407128E-2</v>
      </c>
      <c r="AJ2262" s="29">
        <f t="shared" si="393"/>
        <v>1</v>
      </c>
      <c r="AK2262" s="29">
        <f t="shared" si="394"/>
        <v>1</v>
      </c>
      <c r="AL2262" s="30">
        <f t="shared" si="397"/>
        <v>2</v>
      </c>
      <c r="AM2262" s="30">
        <f t="shared" si="395"/>
        <v>2369</v>
      </c>
      <c r="AN2262" s="31">
        <f t="shared" ca="1" si="396"/>
        <v>-1.8307703414407128E-2</v>
      </c>
      <c r="AV2262" t="s">
        <v>993</v>
      </c>
      <c r="AW2262" t="s">
        <v>31</v>
      </c>
      <c r="AX2262" s="7">
        <v>44103.427083333336</v>
      </c>
      <c r="AY2262">
        <v>259.05</v>
      </c>
      <c r="AZ2262" s="7">
        <v>44104.388888888891</v>
      </c>
      <c r="BA2262">
        <v>365.55</v>
      </c>
      <c r="BB2262" s="8">
        <v>0.41110000000000002</v>
      </c>
      <c r="BC2262">
        <v>46120.29</v>
      </c>
      <c r="BD2262" s="8">
        <v>0.38700000000000001</v>
      </c>
      <c r="BE2262">
        <v>460.03440000000001</v>
      </c>
      <c r="BF2262">
        <v>119171.91</v>
      </c>
      <c r="BG2262">
        <v>13911029.359999999</v>
      </c>
      <c r="BH2262">
        <v>67</v>
      </c>
      <c r="BI2262">
        <v>688.36</v>
      </c>
      <c r="BJ2262" s="8">
        <v>-0.39660000000000001</v>
      </c>
      <c r="BK2262" s="8">
        <v>0.41289999999999999</v>
      </c>
      <c r="BL2262" t="s">
        <v>610</v>
      </c>
    </row>
    <row r="2263" spans="1:64" x14ac:dyDescent="0.45">
      <c r="A2263" t="s">
        <v>1199</v>
      </c>
      <c r="B2263" t="s">
        <v>31</v>
      </c>
      <c r="C2263" s="7">
        <v>44104.395833333336</v>
      </c>
      <c r="D2263">
        <v>186.15</v>
      </c>
      <c r="E2263" s="7">
        <v>44105.385416666664</v>
      </c>
      <c r="F2263">
        <v>5.85</v>
      </c>
      <c r="G2263" s="8">
        <v>-0.96860000000000002</v>
      </c>
      <c r="H2263">
        <v>-123582.83</v>
      </c>
      <c r="I2263" s="8">
        <v>-0.97889999999999999</v>
      </c>
      <c r="J2263">
        <v>678.20669999999996</v>
      </c>
      <c r="K2263">
        <v>126248.18</v>
      </c>
      <c r="L2263">
        <v>15126052.07</v>
      </c>
      <c r="M2263">
        <v>75</v>
      </c>
      <c r="N2263">
        <v>-1647.77</v>
      </c>
      <c r="O2263" s="8">
        <v>-0.96860000000000002</v>
      </c>
      <c r="P2263" s="8">
        <v>0.2087</v>
      </c>
      <c r="Q2263" t="s">
        <v>610</v>
      </c>
      <c r="S2263" s="2">
        <v>44104</v>
      </c>
      <c r="T2263" t="s">
        <v>1199</v>
      </c>
      <c r="U2263">
        <v>186.15</v>
      </c>
      <c r="V2263">
        <v>5.85</v>
      </c>
      <c r="W2263">
        <f t="shared" si="398"/>
        <v>24571437.525221512</v>
      </c>
      <c r="X2263">
        <f t="shared" si="389"/>
        <v>61428.593813053783</v>
      </c>
      <c r="Y2263">
        <f t="shared" si="390"/>
        <v>325</v>
      </c>
      <c r="Z2263">
        <f t="shared" si="391"/>
        <v>-59221.500000000007</v>
      </c>
      <c r="AA2263" t="str">
        <f t="shared" si="392"/>
        <v/>
      </c>
      <c r="AB2263" s="9" t="str">
        <f>IFERROR(AA2263/MAX($A$3:AA2263)-1,"")</f>
        <v/>
      </c>
      <c r="AG2263" s="2">
        <f t="shared" si="399"/>
        <v>44783</v>
      </c>
      <c r="AH2263">
        <v>31165379.272568326</v>
      </c>
      <c r="AI2263" s="9">
        <f>AH2263/MAX($AH$2:AH2263)-1</f>
        <v>-1.8307703414407128E-2</v>
      </c>
      <c r="AJ2263" s="29">
        <f t="shared" si="393"/>
        <v>1</v>
      </c>
      <c r="AK2263" s="29">
        <f t="shared" si="394"/>
        <v>1</v>
      </c>
      <c r="AL2263" s="30">
        <f t="shared" si="397"/>
        <v>2</v>
      </c>
      <c r="AM2263" s="30">
        <f t="shared" si="395"/>
        <v>2369</v>
      </c>
      <c r="AN2263" s="31">
        <f t="shared" ca="1" si="396"/>
        <v>-1.8307703414407128E-2</v>
      </c>
      <c r="AV2263" t="s">
        <v>1199</v>
      </c>
      <c r="AW2263" t="s">
        <v>31</v>
      </c>
      <c r="AX2263" s="7">
        <v>44104.395833333336</v>
      </c>
      <c r="AY2263">
        <v>186.15</v>
      </c>
      <c r="AZ2263" s="7">
        <v>44105.385416666664</v>
      </c>
      <c r="BA2263">
        <v>5.85</v>
      </c>
      <c r="BB2263" s="8">
        <v>-0.96860000000000002</v>
      </c>
      <c r="BC2263">
        <v>-123582.83</v>
      </c>
      <c r="BD2263" s="8">
        <v>-0.97889999999999999</v>
      </c>
      <c r="BE2263">
        <v>678.20669999999996</v>
      </c>
      <c r="BF2263">
        <v>126248.18</v>
      </c>
      <c r="BG2263">
        <v>15126052.07</v>
      </c>
      <c r="BH2263">
        <v>75</v>
      </c>
      <c r="BI2263">
        <v>-1647.77</v>
      </c>
      <c r="BJ2263" s="8">
        <v>-0.96860000000000002</v>
      </c>
      <c r="BK2263" s="8">
        <v>0.2087</v>
      </c>
      <c r="BL2263" t="s">
        <v>610</v>
      </c>
    </row>
    <row r="2264" spans="1:64" x14ac:dyDescent="0.45">
      <c r="A2264" t="s">
        <v>984</v>
      </c>
      <c r="B2264" t="s">
        <v>31</v>
      </c>
      <c r="C2264" s="7">
        <v>44104.454861111109</v>
      </c>
      <c r="D2264">
        <v>215.65</v>
      </c>
      <c r="E2264" s="7">
        <v>44105.388888888891</v>
      </c>
      <c r="F2264">
        <v>456.65</v>
      </c>
      <c r="G2264" s="8">
        <v>1.1175999999999999</v>
      </c>
      <c r="H2264">
        <v>129881.86</v>
      </c>
      <c r="I2264" s="8">
        <v>1.0864</v>
      </c>
      <c r="J2264">
        <v>554.39440000000002</v>
      </c>
      <c r="K2264">
        <v>119555.15</v>
      </c>
      <c r="L2264">
        <v>14040911.220000001</v>
      </c>
      <c r="M2264">
        <v>59</v>
      </c>
      <c r="N2264">
        <v>2201.39</v>
      </c>
      <c r="O2264" s="8">
        <v>-0.55579999999999996</v>
      </c>
      <c r="P2264" s="8">
        <v>1.1175999999999999</v>
      </c>
      <c r="Q2264" t="s">
        <v>610</v>
      </c>
      <c r="S2264" s="2">
        <v>44104</v>
      </c>
      <c r="T2264" t="s">
        <v>984</v>
      </c>
      <c r="U2264">
        <v>215.65</v>
      </c>
      <c r="V2264">
        <v>456.65</v>
      </c>
      <c r="W2264">
        <f t="shared" si="398"/>
        <v>24571437.525221512</v>
      </c>
      <c r="X2264">
        <f t="shared" si="389"/>
        <v>61428.593813053783</v>
      </c>
      <c r="Y2264">
        <f t="shared" si="390"/>
        <v>275</v>
      </c>
      <c r="Z2264">
        <f t="shared" si="391"/>
        <v>64426.174999999988</v>
      </c>
      <c r="AA2264" t="str">
        <f t="shared" si="392"/>
        <v/>
      </c>
      <c r="AB2264" s="9" t="str">
        <f>IFERROR(AA2264/MAX($A$3:AA2264)-1,"")</f>
        <v/>
      </c>
      <c r="AG2264" s="2">
        <f t="shared" si="399"/>
        <v>44784</v>
      </c>
      <c r="AH2264">
        <v>31086600.022568326</v>
      </c>
      <c r="AI2264" s="9">
        <f>AH2264/MAX($AH$2:AH2264)-1</f>
        <v>-2.0789206436700347E-2</v>
      </c>
      <c r="AJ2264" s="29">
        <f t="shared" si="393"/>
        <v>1</v>
      </c>
      <c r="AK2264" s="29">
        <f t="shared" si="394"/>
        <v>1</v>
      </c>
      <c r="AL2264" s="30">
        <f t="shared" si="397"/>
        <v>2</v>
      </c>
      <c r="AM2264" s="30">
        <f t="shared" si="395"/>
        <v>2369</v>
      </c>
      <c r="AN2264" s="31">
        <f t="shared" ca="1" si="396"/>
        <v>-2.0789206436700347E-2</v>
      </c>
      <c r="AV2264" t="s">
        <v>984</v>
      </c>
      <c r="AW2264" t="s">
        <v>31</v>
      </c>
      <c r="AX2264" s="7">
        <v>44104.454861111109</v>
      </c>
      <c r="AY2264">
        <v>215.65</v>
      </c>
      <c r="AZ2264" s="7">
        <v>44105.388888888891</v>
      </c>
      <c r="BA2264">
        <v>456.65</v>
      </c>
      <c r="BB2264" s="8">
        <v>1.1175999999999999</v>
      </c>
      <c r="BC2264">
        <v>129881.86</v>
      </c>
      <c r="BD2264" s="8">
        <v>1.0864</v>
      </c>
      <c r="BE2264">
        <v>554.39440000000002</v>
      </c>
      <c r="BF2264">
        <v>119555.15</v>
      </c>
      <c r="BG2264">
        <v>14040911.220000001</v>
      </c>
      <c r="BH2264">
        <v>59</v>
      </c>
      <c r="BI2264">
        <v>2201.39</v>
      </c>
      <c r="BJ2264" s="8">
        <v>-0.55579999999999996</v>
      </c>
      <c r="BK2264" s="8">
        <v>1.1175999999999999</v>
      </c>
      <c r="BL2264" t="s">
        <v>610</v>
      </c>
    </row>
    <row r="2265" spans="1:64" x14ac:dyDescent="0.45">
      <c r="A2265" t="s">
        <v>1198</v>
      </c>
      <c r="B2265" t="s">
        <v>31</v>
      </c>
      <c r="C2265" s="7">
        <v>44104.475694444445</v>
      </c>
      <c r="D2265">
        <v>211.6</v>
      </c>
      <c r="E2265" s="7">
        <v>44105.385416666664</v>
      </c>
      <c r="F2265">
        <v>8.5</v>
      </c>
      <c r="G2265" s="8">
        <v>-0.95979999999999999</v>
      </c>
      <c r="H2265">
        <v>-122298.57</v>
      </c>
      <c r="I2265" s="8">
        <v>-0.97019999999999995</v>
      </c>
      <c r="J2265">
        <v>595.70370000000003</v>
      </c>
      <c r="K2265">
        <v>126050.91</v>
      </c>
      <c r="L2265">
        <v>15003753.5</v>
      </c>
      <c r="M2265">
        <v>52</v>
      </c>
      <c r="N2265">
        <v>-2351.9</v>
      </c>
      <c r="O2265" s="8">
        <v>-0.95979999999999999</v>
      </c>
      <c r="P2265" s="8">
        <v>6.59E-2</v>
      </c>
      <c r="Q2265" t="s">
        <v>610</v>
      </c>
      <c r="S2265" s="2">
        <v>44104</v>
      </c>
      <c r="T2265" t="s">
        <v>1198</v>
      </c>
      <c r="U2265">
        <v>211.6</v>
      </c>
      <c r="V2265">
        <v>8.5</v>
      </c>
      <c r="W2265">
        <f t="shared" si="398"/>
        <v>24571437.525221512</v>
      </c>
      <c r="X2265">
        <f t="shared" si="389"/>
        <v>61428.593813053783</v>
      </c>
      <c r="Y2265">
        <f t="shared" si="390"/>
        <v>300</v>
      </c>
      <c r="Z2265">
        <f t="shared" si="391"/>
        <v>-61590.3</v>
      </c>
      <c r="AA2265" t="str">
        <f t="shared" si="392"/>
        <v/>
      </c>
      <c r="AB2265" s="9" t="str">
        <f>IFERROR(AA2265/MAX($A$3:AA2265)-1,"")</f>
        <v/>
      </c>
      <c r="AG2265" s="2">
        <f t="shared" si="399"/>
        <v>44785</v>
      </c>
      <c r="AH2265">
        <v>31086600.022568326</v>
      </c>
      <c r="AI2265" s="9">
        <f>AH2265/MAX($AH$2:AH2265)-1</f>
        <v>-2.0789206436700347E-2</v>
      </c>
      <c r="AJ2265" s="29">
        <f t="shared" si="393"/>
        <v>1</v>
      </c>
      <c r="AK2265" s="29">
        <f t="shared" si="394"/>
        <v>1</v>
      </c>
      <c r="AL2265" s="30">
        <f t="shared" si="397"/>
        <v>2</v>
      </c>
      <c r="AM2265" s="30">
        <f t="shared" si="395"/>
        <v>2369</v>
      </c>
      <c r="AN2265" s="31">
        <f t="shared" ca="1" si="396"/>
        <v>-2.0789206436700347E-2</v>
      </c>
      <c r="AV2265" t="s">
        <v>1198</v>
      </c>
      <c r="AW2265" t="s">
        <v>31</v>
      </c>
      <c r="AX2265" s="7">
        <v>44104.475694444445</v>
      </c>
      <c r="AY2265">
        <v>211.6</v>
      </c>
      <c r="AZ2265" s="7">
        <v>44105.385416666664</v>
      </c>
      <c r="BA2265">
        <v>8.5</v>
      </c>
      <c r="BB2265" s="8">
        <v>-0.95979999999999999</v>
      </c>
      <c r="BC2265">
        <v>-122298.57</v>
      </c>
      <c r="BD2265" s="8">
        <v>-0.97019999999999995</v>
      </c>
      <c r="BE2265">
        <v>595.70370000000003</v>
      </c>
      <c r="BF2265">
        <v>126050.91</v>
      </c>
      <c r="BG2265">
        <v>15003753.5</v>
      </c>
      <c r="BH2265">
        <v>52</v>
      </c>
      <c r="BI2265">
        <v>-2351.9</v>
      </c>
      <c r="BJ2265" s="8">
        <v>-0.95979999999999999</v>
      </c>
      <c r="BK2265" s="8">
        <v>6.59E-2</v>
      </c>
      <c r="BL2265" t="s">
        <v>610</v>
      </c>
    </row>
    <row r="2266" spans="1:64" x14ac:dyDescent="0.45">
      <c r="A2266" t="s">
        <v>988</v>
      </c>
      <c r="B2266" t="s">
        <v>31</v>
      </c>
      <c r="C2266" s="7">
        <v>44104.590277777781</v>
      </c>
      <c r="D2266">
        <v>166.6</v>
      </c>
      <c r="E2266" s="7">
        <v>44105.388888888891</v>
      </c>
      <c r="F2266">
        <v>365.15</v>
      </c>
      <c r="G2266" s="8">
        <v>1.1918</v>
      </c>
      <c r="H2266">
        <v>138569.51999999999</v>
      </c>
      <c r="I2266" s="8">
        <v>1.1598999999999999</v>
      </c>
      <c r="J2266">
        <v>717.11289999999997</v>
      </c>
      <c r="K2266">
        <v>119471.02</v>
      </c>
      <c r="L2266">
        <v>14179480.74</v>
      </c>
      <c r="M2266">
        <v>20</v>
      </c>
      <c r="N2266">
        <v>6928.48</v>
      </c>
      <c r="O2266" s="8">
        <v>-0.45650000000000002</v>
      </c>
      <c r="P2266" s="8">
        <v>1.1918</v>
      </c>
      <c r="Q2266" t="s">
        <v>610</v>
      </c>
      <c r="S2266" s="2">
        <v>44104</v>
      </c>
      <c r="T2266" t="s">
        <v>988</v>
      </c>
      <c r="U2266">
        <v>166.6</v>
      </c>
      <c r="V2266">
        <v>365.15</v>
      </c>
      <c r="W2266">
        <f t="shared" si="398"/>
        <v>24571437.525221512</v>
      </c>
      <c r="X2266">
        <f t="shared" si="389"/>
        <v>61428.593813053783</v>
      </c>
      <c r="Y2266">
        <f t="shared" si="390"/>
        <v>375</v>
      </c>
      <c r="Z2266">
        <f t="shared" si="391"/>
        <v>72462.1875</v>
      </c>
      <c r="AA2266">
        <f t="shared" si="392"/>
        <v>24587514.087721512</v>
      </c>
      <c r="AB2266" s="9">
        <f>IFERROR(AA2266/MAX($A$3:AA2266)-1,"")</f>
        <v>0</v>
      </c>
      <c r="AG2266" s="2">
        <f t="shared" si="399"/>
        <v>44786</v>
      </c>
      <c r="AH2266">
        <v>31086600.022568326</v>
      </c>
      <c r="AI2266" s="9">
        <f>AH2266/MAX($AH$2:AH2266)-1</f>
        <v>-2.0789206436700347E-2</v>
      </c>
      <c r="AJ2266" s="29">
        <f t="shared" si="393"/>
        <v>1</v>
      </c>
      <c r="AK2266" s="29">
        <f t="shared" si="394"/>
        <v>1</v>
      </c>
      <c r="AL2266" s="30">
        <f t="shared" si="397"/>
        <v>2</v>
      </c>
      <c r="AM2266" s="30">
        <f t="shared" si="395"/>
        <v>2369</v>
      </c>
      <c r="AN2266" s="31">
        <f t="shared" ca="1" si="396"/>
        <v>-2.0789206436700347E-2</v>
      </c>
      <c r="AV2266" t="s">
        <v>988</v>
      </c>
      <c r="AW2266" t="s">
        <v>31</v>
      </c>
      <c r="AX2266" s="7">
        <v>44104.590277777781</v>
      </c>
      <c r="AY2266">
        <v>166.6</v>
      </c>
      <c r="AZ2266" s="7">
        <v>44105.388888888891</v>
      </c>
      <c r="BA2266">
        <v>365.15</v>
      </c>
      <c r="BB2266" s="8">
        <v>1.1918</v>
      </c>
      <c r="BC2266">
        <v>138569.51999999999</v>
      </c>
      <c r="BD2266" s="8">
        <v>1.1598999999999999</v>
      </c>
      <c r="BE2266">
        <v>717.11289999999997</v>
      </c>
      <c r="BF2266">
        <v>119471.02</v>
      </c>
      <c r="BG2266">
        <v>14179480.74</v>
      </c>
      <c r="BH2266">
        <v>20</v>
      </c>
      <c r="BI2266">
        <v>6928.48</v>
      </c>
      <c r="BJ2266" s="8">
        <v>-0.45650000000000002</v>
      </c>
      <c r="BK2266" s="8">
        <v>1.1918</v>
      </c>
      <c r="BL2266" t="s">
        <v>610</v>
      </c>
    </row>
    <row r="2267" spans="1:64" x14ac:dyDescent="0.45">
      <c r="A2267" t="s">
        <v>991</v>
      </c>
      <c r="B2267" t="s">
        <v>31</v>
      </c>
      <c r="C2267" s="7">
        <v>44105.395833333336</v>
      </c>
      <c r="D2267">
        <v>113.65</v>
      </c>
      <c r="E2267" s="7">
        <v>44105.635416666664</v>
      </c>
      <c r="F2267">
        <v>354.45</v>
      </c>
      <c r="G2267" s="8">
        <v>2.1187999999999998</v>
      </c>
      <c r="H2267">
        <v>259738.71</v>
      </c>
      <c r="I2267" s="8">
        <v>2.0775999999999999</v>
      </c>
      <c r="J2267">
        <v>1100.0329999999999</v>
      </c>
      <c r="K2267">
        <v>125018.76</v>
      </c>
      <c r="L2267">
        <v>15263492.210000001</v>
      </c>
      <c r="M2267">
        <v>70</v>
      </c>
      <c r="N2267">
        <v>3710.55</v>
      </c>
      <c r="O2267" s="8">
        <v>-0.31809999999999999</v>
      </c>
      <c r="P2267" s="8">
        <v>2.4205999999999999</v>
      </c>
      <c r="Q2267" t="s">
        <v>610</v>
      </c>
      <c r="S2267" s="2">
        <v>44105</v>
      </c>
      <c r="T2267" t="s">
        <v>991</v>
      </c>
      <c r="U2267">
        <v>113.65</v>
      </c>
      <c r="V2267">
        <v>354.45</v>
      </c>
      <c r="W2267">
        <f t="shared" si="398"/>
        <v>24587514.087721512</v>
      </c>
      <c r="X2267">
        <f t="shared" si="389"/>
        <v>61468.785219303783</v>
      </c>
      <c r="Y2267">
        <f t="shared" si="390"/>
        <v>550</v>
      </c>
      <c r="Z2267">
        <f t="shared" si="391"/>
        <v>129865.44999999998</v>
      </c>
      <c r="AA2267" t="str">
        <f t="shared" si="392"/>
        <v/>
      </c>
      <c r="AB2267" s="9" t="str">
        <f>IFERROR(AA2267/MAX($A$3:AA2267)-1,"")</f>
        <v/>
      </c>
      <c r="AG2267" s="2">
        <f t="shared" si="399"/>
        <v>44787</v>
      </c>
      <c r="AH2267">
        <v>31086600.022568326</v>
      </c>
      <c r="AI2267" s="9">
        <f>AH2267/MAX($AH$2:AH2267)-1</f>
        <v>-2.0789206436700347E-2</v>
      </c>
      <c r="AJ2267" s="29">
        <f t="shared" si="393"/>
        <v>1</v>
      </c>
      <c r="AK2267" s="29">
        <f t="shared" si="394"/>
        <v>1</v>
      </c>
      <c r="AL2267" s="30">
        <f t="shared" si="397"/>
        <v>2</v>
      </c>
      <c r="AM2267" s="30">
        <f t="shared" si="395"/>
        <v>2369</v>
      </c>
      <c r="AN2267" s="31">
        <f t="shared" ca="1" si="396"/>
        <v>-2.0789206436700347E-2</v>
      </c>
      <c r="AV2267" t="s">
        <v>991</v>
      </c>
      <c r="AW2267" t="s">
        <v>31</v>
      </c>
      <c r="AX2267" s="7">
        <v>44105.395833333336</v>
      </c>
      <c r="AY2267">
        <v>113.65</v>
      </c>
      <c r="AZ2267" s="7">
        <v>44105.635416666664</v>
      </c>
      <c r="BA2267">
        <v>354.45</v>
      </c>
      <c r="BB2267" s="8">
        <v>2.1187999999999998</v>
      </c>
      <c r="BC2267">
        <v>259738.71</v>
      </c>
      <c r="BD2267" s="8">
        <v>2.0775999999999999</v>
      </c>
      <c r="BE2267">
        <v>1100.0329999999999</v>
      </c>
      <c r="BF2267">
        <v>125018.76</v>
      </c>
      <c r="BG2267">
        <v>15263492.210000001</v>
      </c>
      <c r="BH2267">
        <v>70</v>
      </c>
      <c r="BI2267">
        <v>3710.55</v>
      </c>
      <c r="BJ2267" s="8">
        <v>-0.31809999999999999</v>
      </c>
      <c r="BK2267" s="8">
        <v>2.4205999999999999</v>
      </c>
      <c r="BL2267" t="s">
        <v>610</v>
      </c>
    </row>
    <row r="2268" spans="1:64" x14ac:dyDescent="0.45">
      <c r="A2268" t="s">
        <v>1212</v>
      </c>
      <c r="B2268" t="s">
        <v>31</v>
      </c>
      <c r="C2268" s="7">
        <v>44105.416666666664</v>
      </c>
      <c r="D2268">
        <v>71.349999999999994</v>
      </c>
      <c r="E2268" s="7">
        <v>44105.635416666664</v>
      </c>
      <c r="F2268">
        <v>253.55</v>
      </c>
      <c r="G2268" s="8">
        <v>2.5535999999999999</v>
      </c>
      <c r="H2268">
        <v>313203.90000000002</v>
      </c>
      <c r="I2268" s="8">
        <v>2.5081000000000002</v>
      </c>
      <c r="J2268">
        <v>1750.222</v>
      </c>
      <c r="K2268">
        <v>124878.3</v>
      </c>
      <c r="L2268">
        <v>15576696.109999999</v>
      </c>
      <c r="M2268">
        <v>64</v>
      </c>
      <c r="N2268">
        <v>4893.8100000000004</v>
      </c>
      <c r="O2268" s="8">
        <v>-0.29220000000000002</v>
      </c>
      <c r="P2268" s="8">
        <v>3.0364</v>
      </c>
      <c r="Q2268" t="s">
        <v>610</v>
      </c>
      <c r="S2268" s="2">
        <v>44105</v>
      </c>
      <c r="T2268" t="s">
        <v>1212</v>
      </c>
      <c r="U2268">
        <v>71.349999999999994</v>
      </c>
      <c r="V2268">
        <v>253.55</v>
      </c>
      <c r="W2268">
        <f t="shared" si="398"/>
        <v>24587514.087721512</v>
      </c>
      <c r="X2268">
        <f t="shared" si="389"/>
        <v>61468.785219303783</v>
      </c>
      <c r="Y2268">
        <f t="shared" si="390"/>
        <v>850</v>
      </c>
      <c r="Z2268">
        <f t="shared" si="391"/>
        <v>152108.35</v>
      </c>
      <c r="AA2268" t="str">
        <f t="shared" si="392"/>
        <v/>
      </c>
      <c r="AB2268" s="9" t="str">
        <f>IFERROR(AA2268/MAX($A$3:AA2268)-1,"")</f>
        <v/>
      </c>
      <c r="AG2268" s="2">
        <f t="shared" si="399"/>
        <v>44788</v>
      </c>
      <c r="AH2268">
        <v>31086600.022568326</v>
      </c>
      <c r="AI2268" s="9">
        <f>AH2268/MAX($AH$2:AH2268)-1</f>
        <v>-2.0789206436700347E-2</v>
      </c>
      <c r="AJ2268" s="29">
        <f t="shared" si="393"/>
        <v>1</v>
      </c>
      <c r="AK2268" s="29">
        <f t="shared" si="394"/>
        <v>1</v>
      </c>
      <c r="AL2268" s="30">
        <f t="shared" si="397"/>
        <v>2</v>
      </c>
      <c r="AM2268" s="30">
        <f t="shared" si="395"/>
        <v>2369</v>
      </c>
      <c r="AN2268" s="31">
        <f t="shared" ca="1" si="396"/>
        <v>-2.0789206436700347E-2</v>
      </c>
      <c r="AV2268" t="s">
        <v>1212</v>
      </c>
      <c r="AW2268" t="s">
        <v>31</v>
      </c>
      <c r="AX2268" s="7">
        <v>44105.416666666664</v>
      </c>
      <c r="AY2268">
        <v>71.349999999999994</v>
      </c>
      <c r="AZ2268" s="7">
        <v>44105.635416666664</v>
      </c>
      <c r="BA2268">
        <v>253.55</v>
      </c>
      <c r="BB2268" s="8">
        <v>2.5535999999999999</v>
      </c>
      <c r="BC2268">
        <v>313203.90000000002</v>
      </c>
      <c r="BD2268" s="8">
        <v>2.5081000000000002</v>
      </c>
      <c r="BE2268">
        <v>1750.222</v>
      </c>
      <c r="BF2268">
        <v>124878.3</v>
      </c>
      <c r="BG2268">
        <v>15576696.109999999</v>
      </c>
      <c r="BH2268">
        <v>64</v>
      </c>
      <c r="BI2268">
        <v>4893.8100000000004</v>
      </c>
      <c r="BJ2268" s="8">
        <v>-0.29220000000000002</v>
      </c>
      <c r="BK2268" s="8">
        <v>3.0364</v>
      </c>
      <c r="BL2268" t="s">
        <v>610</v>
      </c>
    </row>
    <row r="2269" spans="1:64" x14ac:dyDescent="0.45">
      <c r="A2269" t="s">
        <v>1196</v>
      </c>
      <c r="B2269" t="s">
        <v>31</v>
      </c>
      <c r="C2269" s="7">
        <v>44105.440972222219</v>
      </c>
      <c r="D2269">
        <v>349.05</v>
      </c>
      <c r="E2269" s="7">
        <v>44105.635416666664</v>
      </c>
      <c r="F2269">
        <v>497.8</v>
      </c>
      <c r="G2269" s="8">
        <v>0.42620000000000002</v>
      </c>
      <c r="H2269">
        <v>48588.08</v>
      </c>
      <c r="I2269" s="8">
        <v>0.40189999999999998</v>
      </c>
      <c r="J2269">
        <v>346.36130000000003</v>
      </c>
      <c r="K2269">
        <v>120897.41</v>
      </c>
      <c r="L2269">
        <v>14228068.82</v>
      </c>
      <c r="M2269">
        <v>57</v>
      </c>
      <c r="N2269">
        <v>852.42</v>
      </c>
      <c r="O2269" s="8">
        <v>-8.3199999999999996E-2</v>
      </c>
      <c r="P2269" s="8">
        <v>0.53769999999999996</v>
      </c>
      <c r="Q2269" t="s">
        <v>610</v>
      </c>
      <c r="S2269" s="2">
        <v>44105</v>
      </c>
      <c r="T2269" t="s">
        <v>1196</v>
      </c>
      <c r="U2269">
        <v>349.05</v>
      </c>
      <c r="V2269">
        <v>497.8</v>
      </c>
      <c r="W2269">
        <f t="shared" si="398"/>
        <v>24587514.087721512</v>
      </c>
      <c r="X2269">
        <f t="shared" si="389"/>
        <v>61468.785219303783</v>
      </c>
      <c r="Y2269">
        <f t="shared" si="390"/>
        <v>175</v>
      </c>
      <c r="Z2269">
        <f t="shared" si="391"/>
        <v>24549.262500000001</v>
      </c>
      <c r="AA2269" t="str">
        <f t="shared" si="392"/>
        <v/>
      </c>
      <c r="AB2269" s="9" t="str">
        <f>IFERROR(AA2269/MAX($A$3:AA2269)-1,"")</f>
        <v/>
      </c>
      <c r="AG2269" s="2">
        <f t="shared" si="399"/>
        <v>44789</v>
      </c>
      <c r="AH2269">
        <v>31059000.860068325</v>
      </c>
      <c r="AI2269" s="9">
        <f>AH2269/MAX($AH$2:AH2269)-1</f>
        <v>-2.1658564867461094E-2</v>
      </c>
      <c r="AJ2269" s="29">
        <f t="shared" si="393"/>
        <v>1</v>
      </c>
      <c r="AK2269" s="29">
        <f t="shared" si="394"/>
        <v>1</v>
      </c>
      <c r="AL2269" s="30">
        <f t="shared" si="397"/>
        <v>2</v>
      </c>
      <c r="AM2269" s="30">
        <f t="shared" si="395"/>
        <v>2369</v>
      </c>
      <c r="AN2269" s="31">
        <f t="shared" ca="1" si="396"/>
        <v>-2.1658564867461094E-2</v>
      </c>
      <c r="AV2269" t="s">
        <v>1196</v>
      </c>
      <c r="AW2269" t="s">
        <v>31</v>
      </c>
      <c r="AX2269" s="7">
        <v>44105.440972222219</v>
      </c>
      <c r="AY2269">
        <v>349.05</v>
      </c>
      <c r="AZ2269" s="7">
        <v>44105.635416666664</v>
      </c>
      <c r="BA2269">
        <v>497.8</v>
      </c>
      <c r="BB2269" s="8">
        <v>0.42620000000000002</v>
      </c>
      <c r="BC2269">
        <v>48588.08</v>
      </c>
      <c r="BD2269" s="8">
        <v>0.40189999999999998</v>
      </c>
      <c r="BE2269">
        <v>346.36130000000003</v>
      </c>
      <c r="BF2269">
        <v>120897.41</v>
      </c>
      <c r="BG2269">
        <v>14228068.82</v>
      </c>
      <c r="BH2269">
        <v>57</v>
      </c>
      <c r="BI2269">
        <v>852.42</v>
      </c>
      <c r="BJ2269" s="8">
        <v>-8.3199999999999996E-2</v>
      </c>
      <c r="BK2269" s="8">
        <v>0.53769999999999996</v>
      </c>
      <c r="BL2269" t="s">
        <v>610</v>
      </c>
    </row>
    <row r="2270" spans="1:64" x14ac:dyDescent="0.45">
      <c r="A2270" t="s">
        <v>1216</v>
      </c>
      <c r="B2270" t="s">
        <v>31</v>
      </c>
      <c r="C2270" s="7">
        <v>44105.444444444445</v>
      </c>
      <c r="D2270">
        <v>333.7</v>
      </c>
      <c r="E2270" s="7">
        <v>44105.635416666664</v>
      </c>
      <c r="F2270">
        <v>434</v>
      </c>
      <c r="G2270" s="8">
        <v>0.30059999999999998</v>
      </c>
      <c r="H2270">
        <v>33553.370000000003</v>
      </c>
      <c r="I2270" s="8">
        <v>0.27760000000000001</v>
      </c>
      <c r="J2270">
        <v>362.25740000000002</v>
      </c>
      <c r="K2270">
        <v>120885.31</v>
      </c>
      <c r="L2270">
        <v>14261622.189999999</v>
      </c>
      <c r="M2270">
        <v>56</v>
      </c>
      <c r="N2270">
        <v>599.16999999999996</v>
      </c>
      <c r="O2270" s="8">
        <v>-0.11210000000000001</v>
      </c>
      <c r="P2270" s="8">
        <v>0.41439999999999999</v>
      </c>
      <c r="Q2270" t="s">
        <v>610</v>
      </c>
      <c r="S2270" s="2">
        <v>44105</v>
      </c>
      <c r="T2270" t="s">
        <v>1216</v>
      </c>
      <c r="U2270">
        <v>333.7</v>
      </c>
      <c r="V2270">
        <v>434</v>
      </c>
      <c r="W2270">
        <f t="shared" si="398"/>
        <v>24587514.087721512</v>
      </c>
      <c r="X2270">
        <f t="shared" si="389"/>
        <v>61468.785219303783</v>
      </c>
      <c r="Y2270">
        <f t="shared" si="390"/>
        <v>175</v>
      </c>
      <c r="Z2270">
        <f t="shared" si="391"/>
        <v>16209.024999999998</v>
      </c>
      <c r="AA2270">
        <f t="shared" si="392"/>
        <v>24910246.17522151</v>
      </c>
      <c r="AB2270" s="9">
        <f>IFERROR(AA2270/MAX($A$3:AA2270)-1,"")</f>
        <v>0</v>
      </c>
      <c r="AG2270" s="2">
        <f t="shared" si="399"/>
        <v>44790</v>
      </c>
      <c r="AH2270">
        <v>31059000.860068325</v>
      </c>
      <c r="AI2270" s="9">
        <f>AH2270/MAX($AH$2:AH2270)-1</f>
        <v>-2.1658564867461094E-2</v>
      </c>
      <c r="AJ2270" s="29">
        <f t="shared" si="393"/>
        <v>1</v>
      </c>
      <c r="AK2270" s="29">
        <f t="shared" si="394"/>
        <v>1</v>
      </c>
      <c r="AL2270" s="30">
        <f t="shared" si="397"/>
        <v>2</v>
      </c>
      <c r="AM2270" s="30">
        <f t="shared" si="395"/>
        <v>2369</v>
      </c>
      <c r="AN2270" s="31">
        <f t="shared" ca="1" si="396"/>
        <v>-2.1658564867461094E-2</v>
      </c>
      <c r="AV2270" t="s">
        <v>1216</v>
      </c>
      <c r="AW2270" t="s">
        <v>31</v>
      </c>
      <c r="AX2270" s="7">
        <v>44105.444444444445</v>
      </c>
      <c r="AY2270">
        <v>333.7</v>
      </c>
      <c r="AZ2270" s="7">
        <v>44105.635416666664</v>
      </c>
      <c r="BA2270">
        <v>434</v>
      </c>
      <c r="BB2270" s="8">
        <v>0.30059999999999998</v>
      </c>
      <c r="BC2270">
        <v>33553.370000000003</v>
      </c>
      <c r="BD2270" s="8">
        <v>0.27760000000000001</v>
      </c>
      <c r="BE2270">
        <v>362.25740000000002</v>
      </c>
      <c r="BF2270">
        <v>120885.31</v>
      </c>
      <c r="BG2270">
        <v>14261622.189999999</v>
      </c>
      <c r="BH2270">
        <v>56</v>
      </c>
      <c r="BI2270">
        <v>599.16999999999996</v>
      </c>
      <c r="BJ2270" s="8">
        <v>-0.11210000000000001</v>
      </c>
      <c r="BK2270" s="8">
        <v>0.41439999999999999</v>
      </c>
      <c r="BL2270" t="s">
        <v>610</v>
      </c>
    </row>
    <row r="2271" spans="1:64" x14ac:dyDescent="0.45">
      <c r="A2271" t="s">
        <v>1213</v>
      </c>
      <c r="B2271" t="s">
        <v>31</v>
      </c>
      <c r="C2271" s="7">
        <v>44109.395833333336</v>
      </c>
      <c r="D2271">
        <v>367.35</v>
      </c>
      <c r="E2271" s="7">
        <v>44110.385416666664</v>
      </c>
      <c r="F2271">
        <v>283.14999999999998</v>
      </c>
      <c r="G2271" s="8">
        <v>-0.22919999999999999</v>
      </c>
      <c r="H2271">
        <v>-31576.62</v>
      </c>
      <c r="I2271" s="8">
        <v>-0.24690000000000001</v>
      </c>
      <c r="J2271">
        <v>348.12439999999998</v>
      </c>
      <c r="K2271">
        <v>127883.48</v>
      </c>
      <c r="L2271">
        <v>15545119.49</v>
      </c>
      <c r="M2271">
        <v>75</v>
      </c>
      <c r="N2271">
        <v>-421.02</v>
      </c>
      <c r="O2271" s="8">
        <v>-0.60240000000000005</v>
      </c>
      <c r="P2271" s="8">
        <v>0.12429999999999999</v>
      </c>
      <c r="Q2271" t="s">
        <v>610</v>
      </c>
      <c r="S2271" s="2">
        <v>44109</v>
      </c>
      <c r="T2271" t="s">
        <v>1213</v>
      </c>
      <c r="U2271">
        <v>367.35</v>
      </c>
      <c r="V2271">
        <v>283.14999999999998</v>
      </c>
      <c r="W2271">
        <f t="shared" si="398"/>
        <v>24910246.17522151</v>
      </c>
      <c r="X2271">
        <f t="shared" si="389"/>
        <v>62275.615438053777</v>
      </c>
      <c r="Y2271">
        <f t="shared" si="390"/>
        <v>175</v>
      </c>
      <c r="Z2271">
        <f t="shared" si="391"/>
        <v>-15873.375000000007</v>
      </c>
      <c r="AA2271" t="str">
        <f t="shared" si="392"/>
        <v/>
      </c>
      <c r="AB2271" s="9" t="str">
        <f>IFERROR(AA2271/MAX($A$3:AA2271)-1,"")</f>
        <v/>
      </c>
      <c r="AG2271" s="2">
        <f t="shared" si="399"/>
        <v>44791</v>
      </c>
      <c r="AH2271">
        <v>31017543.910068326</v>
      </c>
      <c r="AI2271" s="9">
        <f>AH2271/MAX($AH$2:AH2271)-1</f>
        <v>-2.2964435978445996E-2</v>
      </c>
      <c r="AJ2271" s="29">
        <f t="shared" si="393"/>
        <v>1</v>
      </c>
      <c r="AK2271" s="29">
        <f t="shared" si="394"/>
        <v>1</v>
      </c>
      <c r="AL2271" s="30">
        <f t="shared" si="397"/>
        <v>2</v>
      </c>
      <c r="AM2271" s="30">
        <f t="shared" si="395"/>
        <v>2369</v>
      </c>
      <c r="AN2271" s="31">
        <f t="shared" ca="1" si="396"/>
        <v>-2.2964435978445996E-2</v>
      </c>
      <c r="AV2271" t="s">
        <v>1213</v>
      </c>
      <c r="AW2271" t="s">
        <v>31</v>
      </c>
      <c r="AX2271" s="7">
        <v>44109.395833333336</v>
      </c>
      <c r="AY2271">
        <v>367.35</v>
      </c>
      <c r="AZ2271" s="7">
        <v>44110.385416666664</v>
      </c>
      <c r="BA2271">
        <v>283.14999999999998</v>
      </c>
      <c r="BB2271" s="8">
        <v>-0.22919999999999999</v>
      </c>
      <c r="BC2271">
        <v>-31576.62</v>
      </c>
      <c r="BD2271" s="8">
        <v>-0.24690000000000001</v>
      </c>
      <c r="BE2271">
        <v>348.12439999999998</v>
      </c>
      <c r="BF2271">
        <v>127883.48</v>
      </c>
      <c r="BG2271">
        <v>15545119.49</v>
      </c>
      <c r="BH2271">
        <v>75</v>
      </c>
      <c r="BI2271">
        <v>-421.02</v>
      </c>
      <c r="BJ2271" s="8">
        <v>-0.60240000000000005</v>
      </c>
      <c r="BK2271" s="8">
        <v>0.12429999999999999</v>
      </c>
      <c r="BL2271" t="s">
        <v>610</v>
      </c>
    </row>
    <row r="2272" spans="1:64" x14ac:dyDescent="0.45">
      <c r="A2272" t="s">
        <v>1255</v>
      </c>
      <c r="B2272" t="s">
        <v>31</v>
      </c>
      <c r="C2272" s="7">
        <v>44109.430555555555</v>
      </c>
      <c r="D2272">
        <v>378.65</v>
      </c>
      <c r="E2272" s="7">
        <v>44110.385416666664</v>
      </c>
      <c r="F2272">
        <v>336.2</v>
      </c>
      <c r="G2272" s="8">
        <v>-0.11210000000000001</v>
      </c>
      <c r="H2272">
        <v>-16748.59</v>
      </c>
      <c r="I2272" s="8">
        <v>-0.13100000000000001</v>
      </c>
      <c r="J2272">
        <v>337.68329999999997</v>
      </c>
      <c r="K2272">
        <v>127863.8</v>
      </c>
      <c r="L2272">
        <v>15528370.9</v>
      </c>
      <c r="M2272">
        <v>65</v>
      </c>
      <c r="N2272">
        <v>-257.67</v>
      </c>
      <c r="O2272" s="8">
        <v>-0.53410000000000002</v>
      </c>
      <c r="P2272" s="8">
        <v>0.1762</v>
      </c>
      <c r="Q2272" t="s">
        <v>610</v>
      </c>
      <c r="S2272" s="2">
        <v>44109</v>
      </c>
      <c r="T2272" t="s">
        <v>1255</v>
      </c>
      <c r="U2272">
        <v>378.65</v>
      </c>
      <c r="V2272">
        <v>336.2</v>
      </c>
      <c r="W2272">
        <f t="shared" si="398"/>
        <v>24910246.17522151</v>
      </c>
      <c r="X2272">
        <f t="shared" si="389"/>
        <v>62275.615438053777</v>
      </c>
      <c r="Y2272">
        <f t="shared" si="390"/>
        <v>175</v>
      </c>
      <c r="Z2272">
        <f t="shared" si="391"/>
        <v>-8679.7375000000011</v>
      </c>
      <c r="AA2272">
        <f t="shared" si="392"/>
        <v>24885693.062721509</v>
      </c>
      <c r="AB2272" s="9">
        <f>IFERROR(AA2272/MAX($A$3:AA2272)-1,"")</f>
        <v>-9.8566318161974475E-4</v>
      </c>
      <c r="AG2272" s="2">
        <f t="shared" si="399"/>
        <v>44792</v>
      </c>
      <c r="AH2272">
        <v>31498966.610068325</v>
      </c>
      <c r="AI2272" s="9">
        <f>AH2272/MAX($AH$2:AH2272)-1</f>
        <v>-7.7998858583251396E-3</v>
      </c>
      <c r="AJ2272" s="29">
        <f t="shared" si="393"/>
        <v>1</v>
      </c>
      <c r="AK2272" s="29">
        <f t="shared" si="394"/>
        <v>1</v>
      </c>
      <c r="AL2272" s="30">
        <f t="shared" si="397"/>
        <v>2</v>
      </c>
      <c r="AM2272" s="30">
        <f t="shared" si="395"/>
        <v>2369</v>
      </c>
      <c r="AN2272" s="31">
        <f t="shared" ca="1" si="396"/>
        <v>-7.7998858583251396E-3</v>
      </c>
      <c r="AV2272" t="s">
        <v>1255</v>
      </c>
      <c r="AW2272" t="s">
        <v>31</v>
      </c>
      <c r="AX2272" s="7">
        <v>44109.430555555555</v>
      </c>
      <c r="AY2272">
        <v>378.65</v>
      </c>
      <c r="AZ2272" s="7">
        <v>44110.385416666664</v>
      </c>
      <c r="BA2272">
        <v>336.2</v>
      </c>
      <c r="BB2272" s="8">
        <v>-0.11210000000000001</v>
      </c>
      <c r="BC2272">
        <v>-16748.59</v>
      </c>
      <c r="BD2272" s="8">
        <v>-0.13100000000000001</v>
      </c>
      <c r="BE2272">
        <v>337.68329999999997</v>
      </c>
      <c r="BF2272">
        <v>127863.8</v>
      </c>
      <c r="BG2272">
        <v>15528370.9</v>
      </c>
      <c r="BH2272">
        <v>65</v>
      </c>
      <c r="BI2272">
        <v>-257.67</v>
      </c>
      <c r="BJ2272" s="8">
        <v>-0.53410000000000002</v>
      </c>
      <c r="BK2272" s="8">
        <v>0.1762</v>
      </c>
      <c r="BL2272" t="s">
        <v>610</v>
      </c>
    </row>
    <row r="2273" spans="1:64" x14ac:dyDescent="0.45">
      <c r="A2273" t="s">
        <v>1004</v>
      </c>
      <c r="B2273" t="s">
        <v>31</v>
      </c>
      <c r="C2273" s="7">
        <v>44111.395833333336</v>
      </c>
      <c r="D2273">
        <v>233.45</v>
      </c>
      <c r="E2273" s="7">
        <v>44112.385416666664</v>
      </c>
      <c r="F2273">
        <v>11.55</v>
      </c>
      <c r="G2273" s="8">
        <v>-0.95050000000000001</v>
      </c>
      <c r="H2273">
        <v>-122666.31</v>
      </c>
      <c r="I2273" s="8">
        <v>-0.96099999999999997</v>
      </c>
      <c r="J2273">
        <v>546.76310000000001</v>
      </c>
      <c r="K2273">
        <v>127641.85</v>
      </c>
      <c r="L2273">
        <v>15405704.6</v>
      </c>
      <c r="M2273">
        <v>75</v>
      </c>
      <c r="N2273">
        <v>-1635.55</v>
      </c>
      <c r="O2273" s="8">
        <v>-0.95050000000000001</v>
      </c>
      <c r="P2273" s="8">
        <v>0.06</v>
      </c>
      <c r="Q2273" t="s">
        <v>610</v>
      </c>
      <c r="S2273" s="2">
        <v>44111</v>
      </c>
      <c r="T2273" t="s">
        <v>1004</v>
      </c>
      <c r="U2273">
        <v>233.45</v>
      </c>
      <c r="V2273">
        <v>11.55</v>
      </c>
      <c r="W2273">
        <f t="shared" si="398"/>
        <v>24885693.062721509</v>
      </c>
      <c r="X2273">
        <f t="shared" ref="X2273:X2336" si="400">W2273*0.25%</f>
        <v>62214.232656803775</v>
      </c>
      <c r="Y2273">
        <f t="shared" si="390"/>
        <v>275</v>
      </c>
      <c r="Z2273">
        <f t="shared" si="391"/>
        <v>-61696.249999999993</v>
      </c>
      <c r="AA2273" t="str">
        <f t="shared" si="392"/>
        <v/>
      </c>
      <c r="AB2273" s="9" t="str">
        <f>IFERROR(AA2273/MAX($A$3:AA2273)-1,"")</f>
        <v/>
      </c>
      <c r="AG2273" s="2">
        <f t="shared" si="399"/>
        <v>44793</v>
      </c>
      <c r="AH2273">
        <v>31498966.610068325</v>
      </c>
      <c r="AI2273" s="9">
        <f>AH2273/MAX($AH$2:AH2273)-1</f>
        <v>-7.7998858583251396E-3</v>
      </c>
      <c r="AJ2273" s="29">
        <f t="shared" si="393"/>
        <v>1</v>
      </c>
      <c r="AK2273" s="29">
        <f t="shared" si="394"/>
        <v>1</v>
      </c>
      <c r="AL2273" s="30">
        <f t="shared" si="397"/>
        <v>2</v>
      </c>
      <c r="AM2273" s="30">
        <f t="shared" si="395"/>
        <v>2369</v>
      </c>
      <c r="AN2273" s="31">
        <f t="shared" ca="1" si="396"/>
        <v>-7.7998858583251396E-3</v>
      </c>
      <c r="AV2273" t="s">
        <v>1004</v>
      </c>
      <c r="AW2273" t="s">
        <v>31</v>
      </c>
      <c r="AX2273" s="7">
        <v>44111.395833333336</v>
      </c>
      <c r="AY2273">
        <v>233.45</v>
      </c>
      <c r="AZ2273" s="7">
        <v>44112.385416666664</v>
      </c>
      <c r="BA2273">
        <v>11.55</v>
      </c>
      <c r="BB2273" s="8">
        <v>-0.95050000000000001</v>
      </c>
      <c r="BC2273">
        <v>-122666.31</v>
      </c>
      <c r="BD2273" s="8">
        <v>-0.96099999999999997</v>
      </c>
      <c r="BE2273">
        <v>546.76310000000001</v>
      </c>
      <c r="BF2273">
        <v>127641.85</v>
      </c>
      <c r="BG2273">
        <v>15405704.6</v>
      </c>
      <c r="BH2273">
        <v>75</v>
      </c>
      <c r="BI2273">
        <v>-1635.55</v>
      </c>
      <c r="BJ2273" s="8">
        <v>-0.95050000000000001</v>
      </c>
      <c r="BK2273" s="8">
        <v>0.06</v>
      </c>
      <c r="BL2273" t="s">
        <v>610</v>
      </c>
    </row>
    <row r="2274" spans="1:64" x14ac:dyDescent="0.45">
      <c r="A2274" t="s">
        <v>1005</v>
      </c>
      <c r="B2274" t="s">
        <v>31</v>
      </c>
      <c r="C2274" s="7">
        <v>44111.416666666664</v>
      </c>
      <c r="D2274">
        <v>251</v>
      </c>
      <c r="E2274" s="7">
        <v>44112.388888888891</v>
      </c>
      <c r="F2274">
        <v>323.10000000000002</v>
      </c>
      <c r="G2274" s="8">
        <v>0.2873</v>
      </c>
      <c r="H2274">
        <v>32071.26</v>
      </c>
      <c r="I2274" s="8">
        <v>0.26440000000000002</v>
      </c>
      <c r="J2274">
        <v>483.29930000000002</v>
      </c>
      <c r="K2274">
        <v>121308.11</v>
      </c>
      <c r="L2274">
        <v>14293693.449999999</v>
      </c>
      <c r="M2274">
        <v>70</v>
      </c>
      <c r="N2274">
        <v>458.16</v>
      </c>
      <c r="O2274" s="8">
        <v>-0.39460000000000001</v>
      </c>
      <c r="P2274" s="8">
        <v>0.29480000000000001</v>
      </c>
      <c r="Q2274" t="s">
        <v>610</v>
      </c>
      <c r="S2274" s="2">
        <v>44111</v>
      </c>
      <c r="T2274" t="s">
        <v>1005</v>
      </c>
      <c r="U2274">
        <v>251</v>
      </c>
      <c r="V2274">
        <v>323.10000000000002</v>
      </c>
      <c r="W2274">
        <f t="shared" si="398"/>
        <v>24885693.062721509</v>
      </c>
      <c r="X2274">
        <f t="shared" si="400"/>
        <v>62214.232656803775</v>
      </c>
      <c r="Y2274">
        <f t="shared" si="390"/>
        <v>250</v>
      </c>
      <c r="Z2274">
        <f t="shared" si="391"/>
        <v>16589.750000000011</v>
      </c>
      <c r="AA2274" t="str">
        <f t="shared" si="392"/>
        <v/>
      </c>
      <c r="AB2274" s="9" t="str">
        <f>IFERROR(AA2274/MAX($A$3:AA2274)-1,"")</f>
        <v/>
      </c>
      <c r="AG2274" s="2">
        <f t="shared" si="399"/>
        <v>44794</v>
      </c>
      <c r="AH2274">
        <v>31498966.610068325</v>
      </c>
      <c r="AI2274" s="9">
        <f>AH2274/MAX($AH$2:AH2274)-1</f>
        <v>-7.7998858583251396E-3</v>
      </c>
      <c r="AJ2274" s="29">
        <f t="shared" si="393"/>
        <v>1</v>
      </c>
      <c r="AK2274" s="29">
        <f t="shared" si="394"/>
        <v>1</v>
      </c>
      <c r="AL2274" s="30">
        <f t="shared" si="397"/>
        <v>2</v>
      </c>
      <c r="AM2274" s="30">
        <f t="shared" si="395"/>
        <v>2369</v>
      </c>
      <c r="AN2274" s="31">
        <f t="shared" ca="1" si="396"/>
        <v>-7.7998858583251396E-3</v>
      </c>
      <c r="AV2274" t="s">
        <v>1005</v>
      </c>
      <c r="AW2274" t="s">
        <v>31</v>
      </c>
      <c r="AX2274" s="7">
        <v>44111.416666666664</v>
      </c>
      <c r="AY2274">
        <v>251</v>
      </c>
      <c r="AZ2274" s="7">
        <v>44112.388888888891</v>
      </c>
      <c r="BA2274">
        <v>323.10000000000002</v>
      </c>
      <c r="BB2274" s="8">
        <v>0.2873</v>
      </c>
      <c r="BC2274">
        <v>32071.26</v>
      </c>
      <c r="BD2274" s="8">
        <v>0.26440000000000002</v>
      </c>
      <c r="BE2274">
        <v>483.29930000000002</v>
      </c>
      <c r="BF2274">
        <v>121308.11</v>
      </c>
      <c r="BG2274">
        <v>14293693.449999999</v>
      </c>
      <c r="BH2274">
        <v>70</v>
      </c>
      <c r="BI2274">
        <v>458.16</v>
      </c>
      <c r="BJ2274" s="8">
        <v>-0.39460000000000001</v>
      </c>
      <c r="BK2274" s="8">
        <v>0.29480000000000001</v>
      </c>
      <c r="BL2274" t="s">
        <v>610</v>
      </c>
    </row>
    <row r="2275" spans="1:64" x14ac:dyDescent="0.45">
      <c r="A2275" t="s">
        <v>1003</v>
      </c>
      <c r="B2275" t="s">
        <v>31</v>
      </c>
      <c r="C2275" s="7">
        <v>44111.454861111109</v>
      </c>
      <c r="D2275">
        <v>245.75</v>
      </c>
      <c r="E2275" s="7">
        <v>44112.388888888891</v>
      </c>
      <c r="F2275">
        <v>411.2</v>
      </c>
      <c r="G2275" s="8">
        <v>0.67320000000000002</v>
      </c>
      <c r="H2275">
        <v>78379.490000000005</v>
      </c>
      <c r="I2275" s="8">
        <v>0.64649999999999996</v>
      </c>
      <c r="J2275">
        <v>493.32350000000002</v>
      </c>
      <c r="K2275">
        <v>121234.27</v>
      </c>
      <c r="L2275">
        <v>14372072.939999999</v>
      </c>
      <c r="M2275">
        <v>59</v>
      </c>
      <c r="N2275">
        <v>1328.47</v>
      </c>
      <c r="O2275" s="8">
        <v>-0.19689999999999999</v>
      </c>
      <c r="P2275" s="8">
        <v>0.67320000000000002</v>
      </c>
      <c r="Q2275" t="s">
        <v>610</v>
      </c>
      <c r="S2275" s="2">
        <v>44111</v>
      </c>
      <c r="T2275" t="s">
        <v>1003</v>
      </c>
      <c r="U2275">
        <v>245.75</v>
      </c>
      <c r="V2275">
        <v>411.2</v>
      </c>
      <c r="W2275">
        <f t="shared" si="398"/>
        <v>24885693.062721509</v>
      </c>
      <c r="X2275">
        <f t="shared" si="400"/>
        <v>62214.232656803775</v>
      </c>
      <c r="Y2275">
        <f t="shared" si="390"/>
        <v>250</v>
      </c>
      <c r="Z2275">
        <f t="shared" si="391"/>
        <v>39720.124999999985</v>
      </c>
      <c r="AA2275">
        <f t="shared" si="392"/>
        <v>24880306.687721509</v>
      </c>
      <c r="AB2275" s="9">
        <f>IFERROR(AA2275/MAX($A$3:AA2275)-1,"")</f>
        <v>-1.201894485080679E-3</v>
      </c>
      <c r="AG2275" s="2">
        <f t="shared" si="399"/>
        <v>44795</v>
      </c>
      <c r="AH2275">
        <v>31554375.260068323</v>
      </c>
      <c r="AI2275" s="9">
        <f>AH2275/MAX($AH$2:AH2275)-1</f>
        <v>-6.0545438750468916E-3</v>
      </c>
      <c r="AJ2275" s="29">
        <f t="shared" si="393"/>
        <v>1</v>
      </c>
      <c r="AK2275" s="29">
        <f t="shared" si="394"/>
        <v>1</v>
      </c>
      <c r="AL2275" s="30">
        <f t="shared" si="397"/>
        <v>2</v>
      </c>
      <c r="AM2275" s="30">
        <f t="shared" si="395"/>
        <v>2369</v>
      </c>
      <c r="AN2275" s="31">
        <f t="shared" ca="1" si="396"/>
        <v>-6.0545438750468916E-3</v>
      </c>
      <c r="AV2275" t="s">
        <v>1003</v>
      </c>
      <c r="AW2275" t="s">
        <v>31</v>
      </c>
      <c r="AX2275" s="7">
        <v>44111.454861111109</v>
      </c>
      <c r="AY2275">
        <v>245.75</v>
      </c>
      <c r="AZ2275" s="7">
        <v>44112.388888888891</v>
      </c>
      <c r="BA2275">
        <v>411.2</v>
      </c>
      <c r="BB2275" s="8">
        <v>0.67320000000000002</v>
      </c>
      <c r="BC2275">
        <v>78379.490000000005</v>
      </c>
      <c r="BD2275" s="8">
        <v>0.64649999999999996</v>
      </c>
      <c r="BE2275">
        <v>493.32350000000002</v>
      </c>
      <c r="BF2275">
        <v>121234.27</v>
      </c>
      <c r="BG2275">
        <v>14372072.939999999</v>
      </c>
      <c r="BH2275">
        <v>59</v>
      </c>
      <c r="BI2275">
        <v>1328.47</v>
      </c>
      <c r="BJ2275" s="8">
        <v>-0.19689999999999999</v>
      </c>
      <c r="BK2275" s="8">
        <v>0.67320000000000002</v>
      </c>
      <c r="BL2275" t="s">
        <v>610</v>
      </c>
    </row>
    <row r="2276" spans="1:64" x14ac:dyDescent="0.45">
      <c r="A2276" t="s">
        <v>1014</v>
      </c>
      <c r="B2276" t="s">
        <v>31</v>
      </c>
      <c r="C2276" s="7">
        <v>44113.458333333336</v>
      </c>
      <c r="D2276">
        <v>396.65</v>
      </c>
      <c r="E2276" s="7">
        <v>44116.388888888891</v>
      </c>
      <c r="F2276">
        <v>667.9</v>
      </c>
      <c r="G2276" s="8">
        <v>0.68389999999999995</v>
      </c>
      <c r="H2276">
        <v>80063.929999999993</v>
      </c>
      <c r="I2276" s="8">
        <v>0.65700000000000003</v>
      </c>
      <c r="J2276">
        <v>307.22390000000001</v>
      </c>
      <c r="K2276">
        <v>121860.36</v>
      </c>
      <c r="L2276">
        <v>14452136.869999999</v>
      </c>
      <c r="M2276">
        <v>58</v>
      </c>
      <c r="N2276">
        <v>1380.41</v>
      </c>
      <c r="O2276" s="8">
        <v>-0.23319999999999999</v>
      </c>
      <c r="P2276" s="8">
        <v>0.7097</v>
      </c>
      <c r="Q2276" t="s">
        <v>610</v>
      </c>
      <c r="S2276" s="2">
        <v>44113</v>
      </c>
      <c r="T2276" t="s">
        <v>1014</v>
      </c>
      <c r="U2276">
        <v>396.65</v>
      </c>
      <c r="V2276">
        <v>667.9</v>
      </c>
      <c r="W2276">
        <f t="shared" si="398"/>
        <v>24880306.687721509</v>
      </c>
      <c r="X2276">
        <f t="shared" si="400"/>
        <v>62200.766719303778</v>
      </c>
      <c r="Y2276">
        <f t="shared" si="390"/>
        <v>150</v>
      </c>
      <c r="Z2276">
        <f t="shared" si="391"/>
        <v>39090.675000000003</v>
      </c>
      <c r="AA2276" t="str">
        <f t="shared" si="392"/>
        <v/>
      </c>
      <c r="AB2276" s="9" t="str">
        <f>IFERROR(AA2276/MAX($A$3:AA2276)-1,"")</f>
        <v/>
      </c>
      <c r="AG2276" s="2">
        <f t="shared" si="399"/>
        <v>44796</v>
      </c>
      <c r="AH2276">
        <v>31733568.322568323</v>
      </c>
      <c r="AI2276" s="9">
        <f>AH2276/MAX($AH$2:AH2276)-1</f>
        <v>-4.1006101734364364E-4</v>
      </c>
      <c r="AJ2276" s="29">
        <f t="shared" si="393"/>
        <v>1</v>
      </c>
      <c r="AK2276" s="29">
        <f t="shared" si="394"/>
        <v>1</v>
      </c>
      <c r="AL2276" s="30">
        <f t="shared" si="397"/>
        <v>2</v>
      </c>
      <c r="AM2276" s="30">
        <f t="shared" si="395"/>
        <v>2369</v>
      </c>
      <c r="AN2276" s="31">
        <f t="shared" ca="1" si="396"/>
        <v>-4.1006101734364364E-4</v>
      </c>
      <c r="AV2276" t="s">
        <v>1014</v>
      </c>
      <c r="AW2276" t="s">
        <v>31</v>
      </c>
      <c r="AX2276" s="7">
        <v>44113.458333333336</v>
      </c>
      <c r="AY2276">
        <v>396.65</v>
      </c>
      <c r="AZ2276" s="7">
        <v>44116.388888888891</v>
      </c>
      <c r="BA2276">
        <v>667.9</v>
      </c>
      <c r="BB2276" s="8">
        <v>0.68389999999999995</v>
      </c>
      <c r="BC2276">
        <v>80063.929999999993</v>
      </c>
      <c r="BD2276" s="8">
        <v>0.65700000000000003</v>
      </c>
      <c r="BE2276">
        <v>307.22390000000001</v>
      </c>
      <c r="BF2276">
        <v>121860.36</v>
      </c>
      <c r="BG2276">
        <v>14452136.869999999</v>
      </c>
      <c r="BH2276">
        <v>58</v>
      </c>
      <c r="BI2276">
        <v>1380.41</v>
      </c>
      <c r="BJ2276" s="8">
        <v>-0.23319999999999999</v>
      </c>
      <c r="BK2276" s="8">
        <v>0.7097</v>
      </c>
      <c r="BL2276" t="s">
        <v>610</v>
      </c>
    </row>
    <row r="2277" spans="1:64" x14ac:dyDescent="0.45">
      <c r="A2277" t="s">
        <v>1014</v>
      </c>
      <c r="B2277" t="s">
        <v>31</v>
      </c>
      <c r="C2277" s="7">
        <v>44113.458333333336</v>
      </c>
      <c r="D2277">
        <v>396.65</v>
      </c>
      <c r="E2277" s="7">
        <v>44116.385416666664</v>
      </c>
      <c r="F2277">
        <v>630</v>
      </c>
      <c r="G2277" s="8">
        <v>0.58830000000000005</v>
      </c>
      <c r="H2277">
        <v>71443.259999999995</v>
      </c>
      <c r="I2277" s="8">
        <v>0.56240000000000001</v>
      </c>
      <c r="J2277">
        <v>320.2534</v>
      </c>
      <c r="K2277">
        <v>127028.53</v>
      </c>
      <c r="L2277">
        <v>15477147.859999999</v>
      </c>
      <c r="M2277">
        <v>57</v>
      </c>
      <c r="N2277">
        <v>1253.3900000000001</v>
      </c>
      <c r="O2277" s="8">
        <v>-0.23319999999999999</v>
      </c>
      <c r="P2277" s="8">
        <v>0.58830000000000005</v>
      </c>
      <c r="Q2277" t="s">
        <v>610</v>
      </c>
      <c r="S2277" s="2">
        <v>44113</v>
      </c>
      <c r="T2277" t="s">
        <v>1014</v>
      </c>
      <c r="U2277">
        <v>396.65</v>
      </c>
      <c r="V2277">
        <v>630</v>
      </c>
      <c r="W2277">
        <f t="shared" si="398"/>
        <v>24880306.687721509</v>
      </c>
      <c r="X2277">
        <f t="shared" si="400"/>
        <v>62200.766719303778</v>
      </c>
      <c r="Y2277">
        <f t="shared" si="390"/>
        <v>150</v>
      </c>
      <c r="Z2277">
        <f t="shared" si="391"/>
        <v>33462.525000000009</v>
      </c>
      <c r="AA2277" t="str">
        <f t="shared" si="392"/>
        <v/>
      </c>
      <c r="AB2277" s="9" t="str">
        <f>IFERROR(AA2277/MAX($A$3:AA2277)-1,"")</f>
        <v/>
      </c>
      <c r="AG2277" s="2">
        <f t="shared" si="399"/>
        <v>44797</v>
      </c>
      <c r="AH2277">
        <v>31907698.247568324</v>
      </c>
      <c r="AI2277" s="9">
        <f>AH2277/MAX($AH$2:AH2277)-1</f>
        <v>0</v>
      </c>
      <c r="AJ2277" s="29">
        <f t="shared" si="393"/>
        <v>1</v>
      </c>
      <c r="AK2277" s="29">
        <f t="shared" si="394"/>
        <v>1</v>
      </c>
      <c r="AL2277" s="30">
        <f t="shared" si="397"/>
        <v>2</v>
      </c>
      <c r="AM2277" s="30">
        <f t="shared" si="395"/>
        <v>2369</v>
      </c>
      <c r="AN2277" s="31">
        <f t="shared" ca="1" si="396"/>
        <v>0</v>
      </c>
      <c r="AV2277" t="s">
        <v>1014</v>
      </c>
      <c r="AW2277" t="s">
        <v>31</v>
      </c>
      <c r="AX2277" s="7">
        <v>44113.458333333336</v>
      </c>
      <c r="AY2277">
        <v>396.65</v>
      </c>
      <c r="AZ2277" s="7">
        <v>44116.385416666664</v>
      </c>
      <c r="BA2277">
        <v>630</v>
      </c>
      <c r="BB2277" s="8">
        <v>0.58830000000000005</v>
      </c>
      <c r="BC2277">
        <v>71443.259999999995</v>
      </c>
      <c r="BD2277" s="8">
        <v>0.56240000000000001</v>
      </c>
      <c r="BE2277">
        <v>320.2534</v>
      </c>
      <c r="BF2277">
        <v>127028.53</v>
      </c>
      <c r="BG2277">
        <v>15477147.859999999</v>
      </c>
      <c r="BH2277">
        <v>57</v>
      </c>
      <c r="BI2277">
        <v>1253.3900000000001</v>
      </c>
      <c r="BJ2277" s="8">
        <v>-0.23319999999999999</v>
      </c>
      <c r="BK2277" s="8">
        <v>0.58830000000000005</v>
      </c>
      <c r="BL2277" t="s">
        <v>610</v>
      </c>
    </row>
    <row r="2278" spans="1:64" x14ac:dyDescent="0.45">
      <c r="A2278" t="s">
        <v>1015</v>
      </c>
      <c r="B2278" t="s">
        <v>31</v>
      </c>
      <c r="C2278" s="7">
        <v>44113.461805555555</v>
      </c>
      <c r="D2278">
        <v>441.45</v>
      </c>
      <c r="E2278" s="7">
        <v>44116.388888888891</v>
      </c>
      <c r="F2278">
        <v>598.4</v>
      </c>
      <c r="G2278" s="8">
        <v>0.35549999999999998</v>
      </c>
      <c r="H2278">
        <v>40450.86</v>
      </c>
      <c r="I2278" s="8">
        <v>0.33200000000000002</v>
      </c>
      <c r="J2278">
        <v>276.0181</v>
      </c>
      <c r="K2278">
        <v>121848.18</v>
      </c>
      <c r="L2278">
        <v>14492587.74</v>
      </c>
      <c r="M2278">
        <v>57</v>
      </c>
      <c r="N2278">
        <v>709.66</v>
      </c>
      <c r="O2278" s="8">
        <v>-0.37709999999999999</v>
      </c>
      <c r="P2278" s="8">
        <v>0.38179999999999997</v>
      </c>
      <c r="Q2278" t="s">
        <v>610</v>
      </c>
      <c r="S2278" s="2">
        <v>44113</v>
      </c>
      <c r="T2278" t="s">
        <v>1015</v>
      </c>
      <c r="U2278">
        <v>441.45</v>
      </c>
      <c r="V2278">
        <v>598.4</v>
      </c>
      <c r="W2278">
        <f t="shared" si="398"/>
        <v>24880306.687721509</v>
      </c>
      <c r="X2278">
        <f t="shared" si="400"/>
        <v>62200.766719303778</v>
      </c>
      <c r="Y2278">
        <f t="shared" si="390"/>
        <v>150</v>
      </c>
      <c r="Z2278">
        <f t="shared" si="391"/>
        <v>21982.724999999995</v>
      </c>
      <c r="AA2278" t="str">
        <f t="shared" si="392"/>
        <v/>
      </c>
      <c r="AB2278" s="9" t="str">
        <f>IFERROR(AA2278/MAX($A$3:AA2278)-1,"")</f>
        <v/>
      </c>
      <c r="AG2278" s="2">
        <f t="shared" si="399"/>
        <v>44798</v>
      </c>
      <c r="AH2278">
        <v>31748145.722568326</v>
      </c>
      <c r="AI2278" s="9">
        <f>AH2278/MAX($AH$2:AH2278)-1</f>
        <v>-5.0004398237080139E-3</v>
      </c>
      <c r="AJ2278" s="29">
        <f t="shared" si="393"/>
        <v>1</v>
      </c>
      <c r="AK2278" s="29">
        <f t="shared" si="394"/>
        <v>1</v>
      </c>
      <c r="AL2278" s="30">
        <f t="shared" si="397"/>
        <v>2</v>
      </c>
      <c r="AM2278" s="30">
        <f t="shared" si="395"/>
        <v>2369</v>
      </c>
      <c r="AN2278" s="31">
        <f t="shared" ca="1" si="396"/>
        <v>-5.0004398237080139E-3</v>
      </c>
      <c r="AV2278" t="s">
        <v>1015</v>
      </c>
      <c r="AW2278" t="s">
        <v>31</v>
      </c>
      <c r="AX2278" s="7">
        <v>44113.461805555555</v>
      </c>
      <c r="AY2278">
        <v>441.45</v>
      </c>
      <c r="AZ2278" s="7">
        <v>44116.388888888891</v>
      </c>
      <c r="BA2278">
        <v>598.4</v>
      </c>
      <c r="BB2278" s="8">
        <v>0.35549999999999998</v>
      </c>
      <c r="BC2278">
        <v>40450.86</v>
      </c>
      <c r="BD2278" s="8">
        <v>0.33200000000000002</v>
      </c>
      <c r="BE2278">
        <v>276.0181</v>
      </c>
      <c r="BF2278">
        <v>121848.18</v>
      </c>
      <c r="BG2278">
        <v>14492587.74</v>
      </c>
      <c r="BH2278">
        <v>57</v>
      </c>
      <c r="BI2278">
        <v>709.66</v>
      </c>
      <c r="BJ2278" s="8">
        <v>-0.37709999999999999</v>
      </c>
      <c r="BK2278" s="8">
        <v>0.38179999999999997</v>
      </c>
      <c r="BL2278" t="s">
        <v>610</v>
      </c>
    </row>
    <row r="2279" spans="1:64" x14ac:dyDescent="0.45">
      <c r="A2279" t="s">
        <v>1015</v>
      </c>
      <c r="B2279" t="s">
        <v>31</v>
      </c>
      <c r="C2279" s="7">
        <v>44113.461805555555</v>
      </c>
      <c r="D2279">
        <v>441.45</v>
      </c>
      <c r="E2279" s="7">
        <v>44116.385416666664</v>
      </c>
      <c r="F2279">
        <v>558.6</v>
      </c>
      <c r="G2279" s="8">
        <v>0.26540000000000002</v>
      </c>
      <c r="H2279">
        <v>30829.5</v>
      </c>
      <c r="I2279" s="8">
        <v>0.2427</v>
      </c>
      <c r="J2279">
        <v>287.72410000000002</v>
      </c>
      <c r="K2279">
        <v>127015.82</v>
      </c>
      <c r="L2279">
        <v>15507977.35</v>
      </c>
      <c r="M2279">
        <v>56</v>
      </c>
      <c r="N2279">
        <v>550.53</v>
      </c>
      <c r="O2279" s="8">
        <v>-0.37709999999999999</v>
      </c>
      <c r="P2279" s="8">
        <v>0.26540000000000002</v>
      </c>
      <c r="Q2279" t="s">
        <v>610</v>
      </c>
      <c r="S2279" s="2">
        <v>44113</v>
      </c>
      <c r="T2279" t="s">
        <v>1015</v>
      </c>
      <c r="U2279">
        <v>441.45</v>
      </c>
      <c r="V2279">
        <v>558.6</v>
      </c>
      <c r="W2279">
        <f t="shared" si="398"/>
        <v>24880306.687721509</v>
      </c>
      <c r="X2279">
        <f t="shared" si="400"/>
        <v>62200.766719303778</v>
      </c>
      <c r="Y2279">
        <f t="shared" si="390"/>
        <v>150</v>
      </c>
      <c r="Z2279">
        <f t="shared" si="391"/>
        <v>16072.425000000007</v>
      </c>
      <c r="AA2279">
        <f t="shared" si="392"/>
        <v>24990915.037721511</v>
      </c>
      <c r="AB2279" s="9">
        <f>IFERROR(AA2279/MAX($A$3:AA2279)-1,"")</f>
        <v>0</v>
      </c>
      <c r="AG2279" s="2">
        <f t="shared" si="399"/>
        <v>44799</v>
      </c>
      <c r="AH2279">
        <v>31946782.922568325</v>
      </c>
      <c r="AI2279" s="9">
        <f>AH2279/MAX($AH$2:AH2279)-1</f>
        <v>0</v>
      </c>
      <c r="AJ2279" s="29">
        <f t="shared" si="393"/>
        <v>1</v>
      </c>
      <c r="AK2279" s="29">
        <f t="shared" si="394"/>
        <v>1</v>
      </c>
      <c r="AL2279" s="30">
        <f t="shared" si="397"/>
        <v>2</v>
      </c>
      <c r="AM2279" s="30">
        <f t="shared" si="395"/>
        <v>2369</v>
      </c>
      <c r="AN2279" s="31">
        <f t="shared" ca="1" si="396"/>
        <v>0</v>
      </c>
      <c r="AV2279" t="s">
        <v>1015</v>
      </c>
      <c r="AW2279" t="s">
        <v>31</v>
      </c>
      <c r="AX2279" s="7">
        <v>44113.461805555555</v>
      </c>
      <c r="AY2279">
        <v>441.45</v>
      </c>
      <c r="AZ2279" s="7">
        <v>44116.385416666664</v>
      </c>
      <c r="BA2279">
        <v>558.6</v>
      </c>
      <c r="BB2279" s="8">
        <v>0.26540000000000002</v>
      </c>
      <c r="BC2279">
        <v>30829.5</v>
      </c>
      <c r="BD2279" s="8">
        <v>0.2427</v>
      </c>
      <c r="BE2279">
        <v>287.72410000000002</v>
      </c>
      <c r="BF2279">
        <v>127015.82</v>
      </c>
      <c r="BG2279">
        <v>15507977.35</v>
      </c>
      <c r="BH2279">
        <v>56</v>
      </c>
      <c r="BI2279">
        <v>550.53</v>
      </c>
      <c r="BJ2279" s="8">
        <v>-0.37709999999999999</v>
      </c>
      <c r="BK2279" s="8">
        <v>0.26540000000000002</v>
      </c>
      <c r="BL2279" t="s">
        <v>610</v>
      </c>
    </row>
    <row r="2280" spans="1:64" x14ac:dyDescent="0.45">
      <c r="A2280" t="s">
        <v>1217</v>
      </c>
      <c r="B2280" t="s">
        <v>31</v>
      </c>
      <c r="C2280" s="7">
        <v>44116.5</v>
      </c>
      <c r="D2280">
        <v>396.95</v>
      </c>
      <c r="E2280" s="7">
        <v>44117.388888888891</v>
      </c>
      <c r="F2280">
        <v>510.55</v>
      </c>
      <c r="G2280" s="8">
        <v>0.28620000000000001</v>
      </c>
      <c r="H2280">
        <v>32246.98</v>
      </c>
      <c r="I2280" s="8">
        <v>0.26329999999999998</v>
      </c>
      <c r="J2280">
        <v>308.50970000000001</v>
      </c>
      <c r="K2280">
        <v>122462.95</v>
      </c>
      <c r="L2280">
        <v>14524834.720000001</v>
      </c>
      <c r="M2280">
        <v>46</v>
      </c>
      <c r="N2280">
        <v>701.02</v>
      </c>
      <c r="O2280" s="8">
        <v>-0.14899999999999999</v>
      </c>
      <c r="P2280" s="8">
        <v>0.46929999999999999</v>
      </c>
      <c r="Q2280" t="s">
        <v>610</v>
      </c>
      <c r="S2280" s="2">
        <v>44116</v>
      </c>
      <c r="T2280" t="s">
        <v>1217</v>
      </c>
      <c r="U2280">
        <v>396.95</v>
      </c>
      <c r="V2280">
        <v>510.55</v>
      </c>
      <c r="W2280">
        <f t="shared" si="398"/>
        <v>24990915.037721511</v>
      </c>
      <c r="X2280">
        <f t="shared" si="400"/>
        <v>62477.28759430378</v>
      </c>
      <c r="Y2280">
        <f t="shared" si="390"/>
        <v>150</v>
      </c>
      <c r="Z2280">
        <f t="shared" si="391"/>
        <v>15678.750000000005</v>
      </c>
      <c r="AA2280" t="str">
        <f t="shared" si="392"/>
        <v/>
      </c>
      <c r="AB2280" s="9" t="str">
        <f>IFERROR(AA2280/MAX($A$3:AA2280)-1,"")</f>
        <v/>
      </c>
      <c r="AG2280" s="2">
        <f t="shared" si="399"/>
        <v>44800</v>
      </c>
      <c r="AH2280">
        <v>31946782.922568325</v>
      </c>
      <c r="AI2280" s="9">
        <f>AH2280/MAX($AH$2:AH2280)-1</f>
        <v>0</v>
      </c>
      <c r="AJ2280" s="29">
        <f t="shared" si="393"/>
        <v>1</v>
      </c>
      <c r="AK2280" s="29">
        <f t="shared" si="394"/>
        <v>1</v>
      </c>
      <c r="AL2280" s="30">
        <f t="shared" si="397"/>
        <v>2</v>
      </c>
      <c r="AM2280" s="30">
        <f t="shared" si="395"/>
        <v>2369</v>
      </c>
      <c r="AN2280" s="31">
        <f t="shared" ca="1" si="396"/>
        <v>0</v>
      </c>
      <c r="AV2280" t="s">
        <v>1217</v>
      </c>
      <c r="AW2280" t="s">
        <v>31</v>
      </c>
      <c r="AX2280" s="7">
        <v>44116.5</v>
      </c>
      <c r="AY2280">
        <v>396.95</v>
      </c>
      <c r="AZ2280" s="7">
        <v>44117.388888888891</v>
      </c>
      <c r="BA2280">
        <v>510.55</v>
      </c>
      <c r="BB2280" s="8">
        <v>0.28620000000000001</v>
      </c>
      <c r="BC2280">
        <v>32246.98</v>
      </c>
      <c r="BD2280" s="8">
        <v>0.26329999999999998</v>
      </c>
      <c r="BE2280">
        <v>308.50970000000001</v>
      </c>
      <c r="BF2280">
        <v>122462.95</v>
      </c>
      <c r="BG2280">
        <v>14524834.720000001</v>
      </c>
      <c r="BH2280">
        <v>46</v>
      </c>
      <c r="BI2280">
        <v>701.02</v>
      </c>
      <c r="BJ2280" s="8">
        <v>-0.14899999999999999</v>
      </c>
      <c r="BK2280" s="8">
        <v>0.46929999999999999</v>
      </c>
      <c r="BL2280" t="s">
        <v>610</v>
      </c>
    </row>
    <row r="2281" spans="1:64" x14ac:dyDescent="0.45">
      <c r="A2281" t="s">
        <v>1218</v>
      </c>
      <c r="B2281" t="s">
        <v>31</v>
      </c>
      <c r="C2281" s="7">
        <v>44116.506944444445</v>
      </c>
      <c r="D2281">
        <v>383.1</v>
      </c>
      <c r="E2281" s="7">
        <v>44117.388888888891</v>
      </c>
      <c r="F2281">
        <v>448.2</v>
      </c>
      <c r="G2281" s="8">
        <v>0.1699</v>
      </c>
      <c r="H2281">
        <v>18153.77</v>
      </c>
      <c r="I2281" s="8">
        <v>0.1482</v>
      </c>
      <c r="J2281">
        <v>319.68180000000001</v>
      </c>
      <c r="K2281">
        <v>122470.09</v>
      </c>
      <c r="L2281">
        <v>14542988.48</v>
      </c>
      <c r="M2281">
        <v>44</v>
      </c>
      <c r="N2281">
        <v>412.59</v>
      </c>
      <c r="O2281" s="8">
        <v>-0.23300000000000001</v>
      </c>
      <c r="P2281" s="8">
        <v>0.36</v>
      </c>
      <c r="Q2281" t="s">
        <v>610</v>
      </c>
      <c r="S2281" s="2">
        <v>44116</v>
      </c>
      <c r="T2281" t="s">
        <v>1218</v>
      </c>
      <c r="U2281">
        <v>383.1</v>
      </c>
      <c r="V2281">
        <v>448.2</v>
      </c>
      <c r="W2281">
        <f t="shared" si="398"/>
        <v>24990915.037721511</v>
      </c>
      <c r="X2281">
        <f t="shared" si="400"/>
        <v>62477.28759430378</v>
      </c>
      <c r="Y2281">
        <f t="shared" si="390"/>
        <v>175</v>
      </c>
      <c r="Z2281">
        <f t="shared" si="391"/>
        <v>9937.7249999999858</v>
      </c>
      <c r="AA2281" t="str">
        <f t="shared" si="392"/>
        <v/>
      </c>
      <c r="AB2281" s="9" t="str">
        <f>IFERROR(AA2281/MAX($A$3:AA2281)-1,"")</f>
        <v/>
      </c>
      <c r="AG2281" s="2">
        <f t="shared" si="399"/>
        <v>44801</v>
      </c>
      <c r="AH2281">
        <v>31946782.922568325</v>
      </c>
      <c r="AI2281" s="9">
        <f>AH2281/MAX($AH$2:AH2281)-1</f>
        <v>0</v>
      </c>
      <c r="AJ2281" s="29">
        <f t="shared" si="393"/>
        <v>1</v>
      </c>
      <c r="AK2281" s="29">
        <f t="shared" si="394"/>
        <v>1</v>
      </c>
      <c r="AL2281" s="30">
        <f t="shared" si="397"/>
        <v>2</v>
      </c>
      <c r="AM2281" s="30">
        <f t="shared" si="395"/>
        <v>2369</v>
      </c>
      <c r="AN2281" s="31">
        <f t="shared" ca="1" si="396"/>
        <v>0</v>
      </c>
      <c r="AV2281" t="s">
        <v>1218</v>
      </c>
      <c r="AW2281" t="s">
        <v>31</v>
      </c>
      <c r="AX2281" s="7">
        <v>44116.506944444445</v>
      </c>
      <c r="AY2281">
        <v>383.1</v>
      </c>
      <c r="AZ2281" s="7">
        <v>44117.388888888891</v>
      </c>
      <c r="BA2281">
        <v>448.2</v>
      </c>
      <c r="BB2281" s="8">
        <v>0.1699</v>
      </c>
      <c r="BC2281">
        <v>18153.77</v>
      </c>
      <c r="BD2281" s="8">
        <v>0.1482</v>
      </c>
      <c r="BE2281">
        <v>319.68180000000001</v>
      </c>
      <c r="BF2281">
        <v>122470.09</v>
      </c>
      <c r="BG2281">
        <v>14542988.48</v>
      </c>
      <c r="BH2281">
        <v>44</v>
      </c>
      <c r="BI2281">
        <v>412.59</v>
      </c>
      <c r="BJ2281" s="8">
        <v>-0.23300000000000001</v>
      </c>
      <c r="BK2281" s="8">
        <v>0.36</v>
      </c>
      <c r="BL2281" t="s">
        <v>610</v>
      </c>
    </row>
    <row r="2282" spans="1:64" x14ac:dyDescent="0.45">
      <c r="A2282" t="s">
        <v>1218</v>
      </c>
      <c r="B2282" t="s">
        <v>31</v>
      </c>
      <c r="C2282" s="7">
        <v>44116.506944444445</v>
      </c>
      <c r="D2282">
        <v>383.1</v>
      </c>
      <c r="E2282" s="7">
        <v>44117.385416666664</v>
      </c>
      <c r="F2282">
        <v>411.3</v>
      </c>
      <c r="G2282" s="8">
        <v>7.3599999999999999E-2</v>
      </c>
      <c r="H2282">
        <v>6743.53</v>
      </c>
      <c r="I2282" s="8">
        <v>5.2900000000000003E-2</v>
      </c>
      <c r="J2282">
        <v>332.91539999999998</v>
      </c>
      <c r="K2282">
        <v>127539.88</v>
      </c>
      <c r="L2282">
        <v>15514720.890000001</v>
      </c>
      <c r="M2282">
        <v>43</v>
      </c>
      <c r="N2282">
        <v>156.83000000000001</v>
      </c>
      <c r="O2282" s="8">
        <v>-0.23300000000000001</v>
      </c>
      <c r="P2282" s="8">
        <v>0.17660000000000001</v>
      </c>
      <c r="Q2282" t="s">
        <v>610</v>
      </c>
      <c r="S2282" s="2">
        <v>44116</v>
      </c>
      <c r="T2282" t="s">
        <v>1218</v>
      </c>
      <c r="U2282">
        <v>383.1</v>
      </c>
      <c r="V2282">
        <v>411.3</v>
      </c>
      <c r="W2282">
        <f t="shared" si="398"/>
        <v>24990915.037721511</v>
      </c>
      <c r="X2282">
        <f t="shared" si="400"/>
        <v>62477.28759430378</v>
      </c>
      <c r="Y2282">
        <f t="shared" si="390"/>
        <v>175</v>
      </c>
      <c r="Z2282">
        <f t="shared" si="391"/>
        <v>3544.7999999999952</v>
      </c>
      <c r="AA2282" t="str">
        <f t="shared" si="392"/>
        <v/>
      </c>
      <c r="AB2282" s="9" t="str">
        <f>IFERROR(AA2282/MAX($A$3:AA2282)-1,"")</f>
        <v/>
      </c>
      <c r="AG2282" s="2">
        <f t="shared" si="399"/>
        <v>44802</v>
      </c>
      <c r="AH2282">
        <v>31832919.310068324</v>
      </c>
      <c r="AI2282" s="9">
        <f>AH2282/MAX($AH$2:AH2282)-1</f>
        <v>-3.5641652173860061E-3</v>
      </c>
      <c r="AJ2282" s="29">
        <f t="shared" si="393"/>
        <v>1</v>
      </c>
      <c r="AK2282" s="29">
        <f t="shared" si="394"/>
        <v>1</v>
      </c>
      <c r="AL2282" s="30">
        <f t="shared" si="397"/>
        <v>2</v>
      </c>
      <c r="AM2282" s="30">
        <f t="shared" si="395"/>
        <v>2369</v>
      </c>
      <c r="AN2282" s="31">
        <f t="shared" ca="1" si="396"/>
        <v>-3.5641652173860061E-3</v>
      </c>
      <c r="AV2282" t="s">
        <v>1218</v>
      </c>
      <c r="AW2282" t="s">
        <v>31</v>
      </c>
      <c r="AX2282" s="7">
        <v>44116.506944444445</v>
      </c>
      <c r="AY2282">
        <v>383.1</v>
      </c>
      <c r="AZ2282" s="7">
        <v>44117.385416666664</v>
      </c>
      <c r="BA2282">
        <v>411.3</v>
      </c>
      <c r="BB2282" s="8">
        <v>7.3599999999999999E-2</v>
      </c>
      <c r="BC2282">
        <v>6743.53</v>
      </c>
      <c r="BD2282" s="8">
        <v>5.2900000000000003E-2</v>
      </c>
      <c r="BE2282">
        <v>332.91539999999998</v>
      </c>
      <c r="BF2282">
        <v>127539.88</v>
      </c>
      <c r="BG2282">
        <v>15514720.890000001</v>
      </c>
      <c r="BH2282">
        <v>43</v>
      </c>
      <c r="BI2282">
        <v>156.83000000000001</v>
      </c>
      <c r="BJ2282" s="8">
        <v>-0.23300000000000001</v>
      </c>
      <c r="BK2282" s="8">
        <v>0.17660000000000001</v>
      </c>
      <c r="BL2282" t="s">
        <v>610</v>
      </c>
    </row>
    <row r="2283" spans="1:64" x14ac:dyDescent="0.45">
      <c r="A2283" t="s">
        <v>1017</v>
      </c>
      <c r="B2283" t="s">
        <v>31</v>
      </c>
      <c r="C2283" s="7">
        <v>44116.552083333336</v>
      </c>
      <c r="D2283">
        <v>356</v>
      </c>
      <c r="E2283" s="7">
        <v>44117.385416666664</v>
      </c>
      <c r="F2283">
        <v>358.7</v>
      </c>
      <c r="G2283" s="8">
        <v>7.6E-3</v>
      </c>
      <c r="H2283">
        <v>-1592.63</v>
      </c>
      <c r="I2283" s="8">
        <v>-1.2500000000000001E-2</v>
      </c>
      <c r="J2283">
        <v>358.13499999999999</v>
      </c>
      <c r="K2283">
        <v>127496.08</v>
      </c>
      <c r="L2283">
        <v>15513128.26</v>
      </c>
      <c r="M2283">
        <v>30</v>
      </c>
      <c r="N2283">
        <v>-53.09</v>
      </c>
      <c r="O2283" s="8">
        <v>-0.2646</v>
      </c>
      <c r="P2283" s="8">
        <v>0.1139</v>
      </c>
      <c r="Q2283" t="s">
        <v>610</v>
      </c>
      <c r="S2283" s="2">
        <v>44116</v>
      </c>
      <c r="T2283" t="s">
        <v>1017</v>
      </c>
      <c r="U2283">
        <v>356</v>
      </c>
      <c r="V2283">
        <v>358.7</v>
      </c>
      <c r="W2283">
        <f t="shared" si="398"/>
        <v>24990915.037721511</v>
      </c>
      <c r="X2283">
        <f t="shared" si="400"/>
        <v>62477.28759430378</v>
      </c>
      <c r="Y2283">
        <f t="shared" si="390"/>
        <v>175</v>
      </c>
      <c r="Z2283">
        <f t="shared" si="391"/>
        <v>-778.22500000000048</v>
      </c>
      <c r="AA2283">
        <f t="shared" si="392"/>
        <v>25019298.087721512</v>
      </c>
      <c r="AB2283" s="9">
        <f>IFERROR(AA2283/MAX($A$3:AA2283)-1,"")</f>
        <v>0</v>
      </c>
      <c r="AG2283" s="2">
        <f t="shared" si="399"/>
        <v>44803</v>
      </c>
      <c r="AH2283">
        <v>32087483.497568324</v>
      </c>
      <c r="AI2283" s="9">
        <f>AH2283/MAX($AH$2:AH2283)-1</f>
        <v>0</v>
      </c>
      <c r="AJ2283" s="29">
        <f t="shared" si="393"/>
        <v>1</v>
      </c>
      <c r="AK2283" s="29">
        <f t="shared" si="394"/>
        <v>1</v>
      </c>
      <c r="AL2283" s="30">
        <f t="shared" si="397"/>
        <v>2</v>
      </c>
      <c r="AM2283" s="30">
        <f t="shared" si="395"/>
        <v>2369</v>
      </c>
      <c r="AN2283" s="31">
        <f t="shared" ca="1" si="396"/>
        <v>0</v>
      </c>
      <c r="AV2283" t="s">
        <v>1017</v>
      </c>
      <c r="AW2283" t="s">
        <v>31</v>
      </c>
      <c r="AX2283" s="7">
        <v>44116.552083333336</v>
      </c>
      <c r="AY2283">
        <v>356</v>
      </c>
      <c r="AZ2283" s="7">
        <v>44117.385416666664</v>
      </c>
      <c r="BA2283">
        <v>358.7</v>
      </c>
      <c r="BB2283" s="8">
        <v>7.6E-3</v>
      </c>
      <c r="BC2283">
        <v>-1592.63</v>
      </c>
      <c r="BD2283" s="8">
        <v>-1.2500000000000001E-2</v>
      </c>
      <c r="BE2283">
        <v>358.13499999999999</v>
      </c>
      <c r="BF2283">
        <v>127496.08</v>
      </c>
      <c r="BG2283">
        <v>15513128.26</v>
      </c>
      <c r="BH2283">
        <v>30</v>
      </c>
      <c r="BI2283">
        <v>-53.09</v>
      </c>
      <c r="BJ2283" s="8">
        <v>-0.2646</v>
      </c>
      <c r="BK2283" s="8">
        <v>0.1139</v>
      </c>
      <c r="BL2283" t="s">
        <v>610</v>
      </c>
    </row>
    <row r="2284" spans="1:64" x14ac:dyDescent="0.45">
      <c r="A2284" t="s">
        <v>1014</v>
      </c>
      <c r="B2284" t="s">
        <v>31</v>
      </c>
      <c r="C2284" s="7">
        <v>44117.444444444445</v>
      </c>
      <c r="D2284">
        <v>350.35</v>
      </c>
      <c r="E2284" s="7">
        <v>44118.385416666664</v>
      </c>
      <c r="F2284">
        <v>122.45</v>
      </c>
      <c r="G2284" s="8">
        <v>-0.65049999999999997</v>
      </c>
      <c r="H2284">
        <v>-84701.98</v>
      </c>
      <c r="I2284" s="8">
        <v>-0.66400000000000003</v>
      </c>
      <c r="J2284">
        <v>364.10910000000001</v>
      </c>
      <c r="K2284">
        <v>127565.63</v>
      </c>
      <c r="L2284">
        <v>15428426.279999999</v>
      </c>
      <c r="M2284">
        <v>61</v>
      </c>
      <c r="N2284">
        <v>-1388.56</v>
      </c>
      <c r="O2284" s="8">
        <v>-0.65049999999999997</v>
      </c>
      <c r="P2284" s="8">
        <v>0.156</v>
      </c>
      <c r="Q2284" t="s">
        <v>610</v>
      </c>
      <c r="S2284" s="2">
        <v>44117</v>
      </c>
      <c r="T2284" t="s">
        <v>1014</v>
      </c>
      <c r="U2284">
        <v>350.35</v>
      </c>
      <c r="V2284">
        <v>122.45</v>
      </c>
      <c r="W2284">
        <f t="shared" si="398"/>
        <v>25019298.087721512</v>
      </c>
      <c r="X2284">
        <f t="shared" si="400"/>
        <v>62548.245219303783</v>
      </c>
      <c r="Y2284">
        <f t="shared" si="390"/>
        <v>175</v>
      </c>
      <c r="Z2284">
        <f t="shared" si="391"/>
        <v>-40709.900000000009</v>
      </c>
      <c r="AA2284">
        <f t="shared" si="392"/>
        <v>24978588.187721513</v>
      </c>
      <c r="AB2284" s="9">
        <f>IFERROR(AA2284/MAX($A$3:AA2284)-1,"")</f>
        <v>-1.6271399724030466E-3</v>
      </c>
      <c r="AG2284" s="2">
        <f t="shared" si="399"/>
        <v>44804</v>
      </c>
      <c r="AH2284">
        <v>32087483.497568324</v>
      </c>
      <c r="AI2284" s="9">
        <f>AH2284/MAX($AH$2:AH2284)-1</f>
        <v>0</v>
      </c>
      <c r="AJ2284" s="29">
        <f t="shared" si="393"/>
        <v>1</v>
      </c>
      <c r="AK2284" s="29">
        <f t="shared" si="394"/>
        <v>1</v>
      </c>
      <c r="AL2284" s="30">
        <f t="shared" si="397"/>
        <v>2</v>
      </c>
      <c r="AM2284" s="30">
        <f t="shared" si="395"/>
        <v>2369</v>
      </c>
      <c r="AN2284" s="31">
        <f t="shared" ca="1" si="396"/>
        <v>0</v>
      </c>
      <c r="AV2284" t="s">
        <v>1014</v>
      </c>
      <c r="AW2284" t="s">
        <v>31</v>
      </c>
      <c r="AX2284" s="7">
        <v>44117.444444444445</v>
      </c>
      <c r="AY2284">
        <v>350.35</v>
      </c>
      <c r="AZ2284" s="7">
        <v>44118.385416666664</v>
      </c>
      <c r="BA2284">
        <v>122.45</v>
      </c>
      <c r="BB2284" s="8">
        <v>-0.65049999999999997</v>
      </c>
      <c r="BC2284">
        <v>-84701.98</v>
      </c>
      <c r="BD2284" s="8">
        <v>-0.66400000000000003</v>
      </c>
      <c r="BE2284">
        <v>364.10910000000001</v>
      </c>
      <c r="BF2284">
        <v>127565.63</v>
      </c>
      <c r="BG2284">
        <v>15428426.279999999</v>
      </c>
      <c r="BH2284">
        <v>61</v>
      </c>
      <c r="BI2284">
        <v>-1388.56</v>
      </c>
      <c r="BJ2284" s="8">
        <v>-0.65049999999999997</v>
      </c>
      <c r="BK2284" s="8">
        <v>0.156</v>
      </c>
      <c r="BL2284" t="s">
        <v>610</v>
      </c>
    </row>
    <row r="2285" spans="1:64" x14ac:dyDescent="0.45">
      <c r="A2285" t="s">
        <v>1012</v>
      </c>
      <c r="B2285" t="s">
        <v>31</v>
      </c>
      <c r="C2285" s="7">
        <v>44118.597222222219</v>
      </c>
      <c r="D2285">
        <v>233.15</v>
      </c>
      <c r="E2285" s="7">
        <v>44119.388888888891</v>
      </c>
      <c r="F2285">
        <v>196.5</v>
      </c>
      <c r="G2285" s="8">
        <v>-0.15720000000000001</v>
      </c>
      <c r="H2285">
        <v>-21551.56</v>
      </c>
      <c r="I2285" s="8">
        <v>-0.17560000000000001</v>
      </c>
      <c r="J2285">
        <v>526.3347</v>
      </c>
      <c r="K2285">
        <v>122714.94</v>
      </c>
      <c r="L2285">
        <v>14521436.92</v>
      </c>
      <c r="M2285">
        <v>18</v>
      </c>
      <c r="N2285">
        <v>-1197.31</v>
      </c>
      <c r="O2285" s="8">
        <v>-0.35859999999999997</v>
      </c>
      <c r="P2285" s="8">
        <v>0.95930000000000004</v>
      </c>
      <c r="Q2285" t="s">
        <v>610</v>
      </c>
      <c r="S2285" s="2">
        <v>44118</v>
      </c>
      <c r="T2285" t="s">
        <v>1012</v>
      </c>
      <c r="U2285">
        <v>233.15</v>
      </c>
      <c r="V2285">
        <v>196.5</v>
      </c>
      <c r="W2285">
        <f t="shared" si="398"/>
        <v>24978588.187721513</v>
      </c>
      <c r="X2285">
        <f t="shared" si="400"/>
        <v>62446.470469303786</v>
      </c>
      <c r="Y2285">
        <f t="shared" si="390"/>
        <v>275</v>
      </c>
      <c r="Z2285">
        <f t="shared" si="391"/>
        <v>-11260.287500000004</v>
      </c>
      <c r="AA2285" t="str">
        <f t="shared" si="392"/>
        <v/>
      </c>
      <c r="AB2285" s="9" t="str">
        <f>IFERROR(AA2285/MAX($A$3:AA2285)-1,"")</f>
        <v/>
      </c>
      <c r="AG2285" s="2">
        <f t="shared" si="399"/>
        <v>44805</v>
      </c>
      <c r="AH2285">
        <v>31886312.060068324</v>
      </c>
      <c r="AI2285" s="9">
        <f>AH2285/MAX($AH$2:AH2285)-1</f>
        <v>-6.2694675796325372E-3</v>
      </c>
      <c r="AJ2285" s="29">
        <f t="shared" si="393"/>
        <v>1</v>
      </c>
      <c r="AK2285" s="29">
        <f t="shared" si="394"/>
        <v>1</v>
      </c>
      <c r="AL2285" s="30">
        <f t="shared" si="397"/>
        <v>2</v>
      </c>
      <c r="AM2285" s="30">
        <f t="shared" si="395"/>
        <v>2369</v>
      </c>
      <c r="AN2285" s="31">
        <f t="shared" ca="1" si="396"/>
        <v>-6.2694675796325372E-3</v>
      </c>
      <c r="AV2285" t="s">
        <v>1012</v>
      </c>
      <c r="AW2285" t="s">
        <v>31</v>
      </c>
      <c r="AX2285" s="7">
        <v>44118.597222222219</v>
      </c>
      <c r="AY2285">
        <v>233.15</v>
      </c>
      <c r="AZ2285" s="7">
        <v>44119.388888888891</v>
      </c>
      <c r="BA2285">
        <v>196.5</v>
      </c>
      <c r="BB2285" s="8">
        <v>-0.15720000000000001</v>
      </c>
      <c r="BC2285">
        <v>-21551.56</v>
      </c>
      <c r="BD2285" s="8">
        <v>-0.17560000000000001</v>
      </c>
      <c r="BE2285">
        <v>526.3347</v>
      </c>
      <c r="BF2285">
        <v>122714.94</v>
      </c>
      <c r="BG2285">
        <v>14521436.92</v>
      </c>
      <c r="BH2285">
        <v>18</v>
      </c>
      <c r="BI2285">
        <v>-1197.31</v>
      </c>
      <c r="BJ2285" s="8">
        <v>-0.35859999999999997</v>
      </c>
      <c r="BK2285" s="8">
        <v>0.95930000000000004</v>
      </c>
      <c r="BL2285" t="s">
        <v>610</v>
      </c>
    </row>
    <row r="2286" spans="1:64" x14ac:dyDescent="0.45">
      <c r="A2286" t="s">
        <v>1014</v>
      </c>
      <c r="B2286" t="s">
        <v>31</v>
      </c>
      <c r="C2286" s="7">
        <v>44118.611111111109</v>
      </c>
      <c r="D2286">
        <v>232.85</v>
      </c>
      <c r="E2286" s="7">
        <v>44119.388888888891</v>
      </c>
      <c r="F2286">
        <v>140.25</v>
      </c>
      <c r="G2286" s="8">
        <v>-0.3977</v>
      </c>
      <c r="H2286">
        <v>-50776.88</v>
      </c>
      <c r="I2286" s="8">
        <v>-0.41370000000000001</v>
      </c>
      <c r="J2286">
        <v>527.10839999999996</v>
      </c>
      <c r="K2286">
        <v>122737.2</v>
      </c>
      <c r="L2286">
        <v>14470660.039999999</v>
      </c>
      <c r="M2286">
        <v>14</v>
      </c>
      <c r="N2286">
        <v>-3626.92</v>
      </c>
      <c r="O2286" s="8">
        <v>-0.4209</v>
      </c>
      <c r="P2286" s="8">
        <v>0.63200000000000001</v>
      </c>
      <c r="Q2286" t="s">
        <v>610</v>
      </c>
      <c r="S2286" s="2">
        <v>44118</v>
      </c>
      <c r="T2286" t="s">
        <v>1014</v>
      </c>
      <c r="U2286">
        <v>232.85</v>
      </c>
      <c r="V2286">
        <v>140.25</v>
      </c>
      <c r="W2286">
        <f t="shared" si="398"/>
        <v>24978588.187721513</v>
      </c>
      <c r="X2286">
        <f t="shared" si="400"/>
        <v>62446.470469303786</v>
      </c>
      <c r="Y2286">
        <f t="shared" si="390"/>
        <v>275</v>
      </c>
      <c r="Z2286">
        <f t="shared" si="391"/>
        <v>-26491.024999999998</v>
      </c>
      <c r="AA2286" t="str">
        <f t="shared" si="392"/>
        <v/>
      </c>
      <c r="AB2286" s="9" t="str">
        <f>IFERROR(AA2286/MAX($A$3:AA2286)-1,"")</f>
        <v/>
      </c>
      <c r="AG2286" s="2">
        <f t="shared" si="399"/>
        <v>44806</v>
      </c>
      <c r="AH2286">
        <v>31886312.060068324</v>
      </c>
      <c r="AI2286" s="9">
        <f>AH2286/MAX($AH$2:AH2286)-1</f>
        <v>-6.2694675796325372E-3</v>
      </c>
      <c r="AJ2286" s="29">
        <f t="shared" si="393"/>
        <v>1</v>
      </c>
      <c r="AK2286" s="29">
        <f t="shared" si="394"/>
        <v>1</v>
      </c>
      <c r="AL2286" s="30">
        <f t="shared" si="397"/>
        <v>2</v>
      </c>
      <c r="AM2286" s="30">
        <f t="shared" si="395"/>
        <v>2369</v>
      </c>
      <c r="AN2286" s="31">
        <f t="shared" ca="1" si="396"/>
        <v>-6.2694675796325372E-3</v>
      </c>
      <c r="AV2286" t="s">
        <v>1014</v>
      </c>
      <c r="AW2286" t="s">
        <v>31</v>
      </c>
      <c r="AX2286" s="7">
        <v>44118.611111111109</v>
      </c>
      <c r="AY2286">
        <v>232.85</v>
      </c>
      <c r="AZ2286" s="7">
        <v>44119.388888888891</v>
      </c>
      <c r="BA2286">
        <v>140.25</v>
      </c>
      <c r="BB2286" s="8">
        <v>-0.3977</v>
      </c>
      <c r="BC2286">
        <v>-50776.88</v>
      </c>
      <c r="BD2286" s="8">
        <v>-0.41370000000000001</v>
      </c>
      <c r="BE2286">
        <v>527.10839999999996</v>
      </c>
      <c r="BF2286">
        <v>122737.2</v>
      </c>
      <c r="BG2286">
        <v>14470660.039999999</v>
      </c>
      <c r="BH2286">
        <v>14</v>
      </c>
      <c r="BI2286">
        <v>-3626.92</v>
      </c>
      <c r="BJ2286" s="8">
        <v>-0.4209</v>
      </c>
      <c r="BK2286" s="8">
        <v>0.63200000000000001</v>
      </c>
      <c r="BL2286" t="s">
        <v>610</v>
      </c>
    </row>
    <row r="2287" spans="1:64" x14ac:dyDescent="0.45">
      <c r="A2287" t="s">
        <v>1014</v>
      </c>
      <c r="B2287" t="s">
        <v>31</v>
      </c>
      <c r="C2287" s="7">
        <v>44118.611111111109</v>
      </c>
      <c r="D2287">
        <v>232.85</v>
      </c>
      <c r="E2287" s="7">
        <v>44119.385416666664</v>
      </c>
      <c r="F2287">
        <v>136.80000000000001</v>
      </c>
      <c r="G2287" s="8">
        <v>-0.41249999999999998</v>
      </c>
      <c r="H2287">
        <v>-54464.17</v>
      </c>
      <c r="I2287" s="8">
        <v>-0.4284</v>
      </c>
      <c r="J2287">
        <v>546.02589999999998</v>
      </c>
      <c r="K2287">
        <v>127142.13</v>
      </c>
      <c r="L2287">
        <v>15373962.109999999</v>
      </c>
      <c r="M2287">
        <v>13</v>
      </c>
      <c r="N2287">
        <v>-4189.55</v>
      </c>
      <c r="O2287" s="8">
        <v>-0.41249999999999998</v>
      </c>
      <c r="P2287" s="8">
        <v>0.63200000000000001</v>
      </c>
      <c r="Q2287" t="s">
        <v>610</v>
      </c>
      <c r="S2287" s="2">
        <v>44118</v>
      </c>
      <c r="T2287" t="s">
        <v>1014</v>
      </c>
      <c r="U2287">
        <v>232.85</v>
      </c>
      <c r="V2287">
        <v>136.80000000000001</v>
      </c>
      <c r="W2287">
        <f t="shared" si="398"/>
        <v>24978588.187721513</v>
      </c>
      <c r="X2287">
        <f t="shared" si="400"/>
        <v>62446.470469303786</v>
      </c>
      <c r="Y2287">
        <f t="shared" si="390"/>
        <v>275</v>
      </c>
      <c r="Z2287">
        <f t="shared" si="391"/>
        <v>-27430.287499999991</v>
      </c>
      <c r="AA2287" t="str">
        <f t="shared" si="392"/>
        <v/>
      </c>
      <c r="AB2287" s="9" t="str">
        <f>IFERROR(AA2287/MAX($A$3:AA2287)-1,"")</f>
        <v/>
      </c>
      <c r="AG2287" s="2">
        <f t="shared" si="399"/>
        <v>44807</v>
      </c>
      <c r="AH2287">
        <v>31886312.060068324</v>
      </c>
      <c r="AI2287" s="9">
        <f>AH2287/MAX($AH$2:AH2287)-1</f>
        <v>-6.2694675796325372E-3</v>
      </c>
      <c r="AJ2287" s="29">
        <f t="shared" si="393"/>
        <v>1</v>
      </c>
      <c r="AK2287" s="29">
        <f t="shared" si="394"/>
        <v>1</v>
      </c>
      <c r="AL2287" s="30">
        <f t="shared" si="397"/>
        <v>2</v>
      </c>
      <c r="AM2287" s="30">
        <f t="shared" si="395"/>
        <v>2369</v>
      </c>
      <c r="AN2287" s="31">
        <f t="shared" ca="1" si="396"/>
        <v>-6.2694675796325372E-3</v>
      </c>
      <c r="AV2287" t="s">
        <v>1014</v>
      </c>
      <c r="AW2287" t="s">
        <v>31</v>
      </c>
      <c r="AX2287" s="7">
        <v>44118.611111111109</v>
      </c>
      <c r="AY2287">
        <v>232.85</v>
      </c>
      <c r="AZ2287" s="7">
        <v>44119.385416666664</v>
      </c>
      <c r="BA2287">
        <v>136.80000000000001</v>
      </c>
      <c r="BB2287" s="8">
        <v>-0.41249999999999998</v>
      </c>
      <c r="BC2287">
        <v>-54464.17</v>
      </c>
      <c r="BD2287" s="8">
        <v>-0.4284</v>
      </c>
      <c r="BE2287">
        <v>546.02589999999998</v>
      </c>
      <c r="BF2287">
        <v>127142.13</v>
      </c>
      <c r="BG2287">
        <v>15373962.109999999</v>
      </c>
      <c r="BH2287">
        <v>13</v>
      </c>
      <c r="BI2287">
        <v>-4189.55</v>
      </c>
      <c r="BJ2287" s="8">
        <v>-0.41249999999999998</v>
      </c>
      <c r="BK2287" s="8">
        <v>0.63200000000000001</v>
      </c>
      <c r="BL2287" t="s">
        <v>610</v>
      </c>
    </row>
    <row r="2288" spans="1:64" x14ac:dyDescent="0.45">
      <c r="A2288" t="s">
        <v>1015</v>
      </c>
      <c r="B2288" t="s">
        <v>31</v>
      </c>
      <c r="C2288" s="7">
        <v>44118.621527777781</v>
      </c>
      <c r="D2288">
        <v>232.5</v>
      </c>
      <c r="E2288" s="7">
        <v>44119.385416666664</v>
      </c>
      <c r="F2288">
        <v>97.7</v>
      </c>
      <c r="G2288" s="8">
        <v>-0.57979999999999998</v>
      </c>
      <c r="H2288">
        <v>-75482.649999999994</v>
      </c>
      <c r="I2288" s="8">
        <v>-0.59399999999999997</v>
      </c>
      <c r="J2288">
        <v>546.57169999999996</v>
      </c>
      <c r="K2288">
        <v>127077.92</v>
      </c>
      <c r="L2288">
        <v>15298479.460000001</v>
      </c>
      <c r="M2288">
        <v>10</v>
      </c>
      <c r="N2288">
        <v>-7548.26</v>
      </c>
      <c r="O2288" s="8">
        <v>-0.57979999999999998</v>
      </c>
      <c r="P2288" s="8">
        <v>0.34670000000000001</v>
      </c>
      <c r="Q2288" t="s">
        <v>610</v>
      </c>
      <c r="S2288" s="2">
        <v>44118</v>
      </c>
      <c r="T2288" t="s">
        <v>1015</v>
      </c>
      <c r="U2288">
        <v>232.5</v>
      </c>
      <c r="V2288">
        <v>97.7</v>
      </c>
      <c r="W2288">
        <f t="shared" si="398"/>
        <v>24978588.187721513</v>
      </c>
      <c r="X2288">
        <f t="shared" si="400"/>
        <v>62446.470469303786</v>
      </c>
      <c r="Y2288">
        <f t="shared" si="390"/>
        <v>275</v>
      </c>
      <c r="Z2288">
        <f t="shared" si="391"/>
        <v>-37978.049999999996</v>
      </c>
      <c r="AA2288">
        <f t="shared" si="392"/>
        <v>24875428.537721515</v>
      </c>
      <c r="AB2288" s="9">
        <f>IFERROR(AA2288/MAX($A$3:AA2288)-1,"")</f>
        <v>-5.7503431749191813E-3</v>
      </c>
      <c r="AG2288" s="2">
        <f t="shared" si="399"/>
        <v>44808</v>
      </c>
      <c r="AH2288">
        <v>31886312.060068324</v>
      </c>
      <c r="AI2288" s="9">
        <f>AH2288/MAX($AH$2:AH2288)-1</f>
        <v>-6.2694675796325372E-3</v>
      </c>
      <c r="AJ2288" s="29">
        <f t="shared" si="393"/>
        <v>1</v>
      </c>
      <c r="AK2288" s="29">
        <f t="shared" si="394"/>
        <v>1</v>
      </c>
      <c r="AL2288" s="30">
        <f t="shared" si="397"/>
        <v>2</v>
      </c>
      <c r="AM2288" s="30">
        <f t="shared" si="395"/>
        <v>2369</v>
      </c>
      <c r="AN2288" s="31">
        <f t="shared" ca="1" si="396"/>
        <v>-6.2694675796325372E-3</v>
      </c>
      <c r="AV2288" t="s">
        <v>1015</v>
      </c>
      <c r="AW2288" t="s">
        <v>31</v>
      </c>
      <c r="AX2288" s="7">
        <v>44118.621527777781</v>
      </c>
      <c r="AY2288">
        <v>232.5</v>
      </c>
      <c r="AZ2288" s="7">
        <v>44119.385416666664</v>
      </c>
      <c r="BA2288">
        <v>97.7</v>
      </c>
      <c r="BB2288" s="8">
        <v>-0.57979999999999998</v>
      </c>
      <c r="BC2288">
        <v>-75482.649999999994</v>
      </c>
      <c r="BD2288" s="8">
        <v>-0.59399999999999997</v>
      </c>
      <c r="BE2288">
        <v>546.57169999999996</v>
      </c>
      <c r="BF2288">
        <v>127077.92</v>
      </c>
      <c r="BG2288">
        <v>15298479.460000001</v>
      </c>
      <c r="BH2288">
        <v>10</v>
      </c>
      <c r="BI2288">
        <v>-7548.26</v>
      </c>
      <c r="BJ2288" s="8">
        <v>-0.57979999999999998</v>
      </c>
      <c r="BK2288" s="8">
        <v>0.34670000000000001</v>
      </c>
      <c r="BL2288" t="s">
        <v>610</v>
      </c>
    </row>
    <row r="2289" spans="1:64" x14ac:dyDescent="0.45">
      <c r="A2289" t="s">
        <v>1017</v>
      </c>
      <c r="B2289" t="s">
        <v>31</v>
      </c>
      <c r="C2289" s="7">
        <v>44119.569444444445</v>
      </c>
      <c r="D2289">
        <v>86.95</v>
      </c>
      <c r="E2289" s="7">
        <v>44119.635416666664</v>
      </c>
      <c r="F2289">
        <v>528.1</v>
      </c>
      <c r="G2289" s="8">
        <v>5.0735999999999999</v>
      </c>
      <c r="H2289">
        <v>632824.97</v>
      </c>
      <c r="I2289" s="8">
        <v>5.0029000000000003</v>
      </c>
      <c r="J2289">
        <v>1454.7719999999999</v>
      </c>
      <c r="K2289">
        <v>126492.4</v>
      </c>
      <c r="L2289">
        <v>15931304.439999999</v>
      </c>
      <c r="M2289">
        <v>20</v>
      </c>
      <c r="N2289">
        <v>31641.25</v>
      </c>
      <c r="O2289" s="8">
        <v>-0.36630000000000001</v>
      </c>
      <c r="P2289" s="8">
        <v>5.2679999999999998</v>
      </c>
      <c r="Q2289" t="s">
        <v>610</v>
      </c>
      <c r="S2289" s="2">
        <v>44119</v>
      </c>
      <c r="T2289" t="s">
        <v>1017</v>
      </c>
      <c r="U2289">
        <v>86.95</v>
      </c>
      <c r="V2289">
        <v>528.1</v>
      </c>
      <c r="W2289">
        <f t="shared" si="398"/>
        <v>24875428.537721515</v>
      </c>
      <c r="X2289">
        <f t="shared" si="400"/>
        <v>62188.571344303789</v>
      </c>
      <c r="Y2289">
        <f t="shared" si="390"/>
        <v>725</v>
      </c>
      <c r="Z2289">
        <f t="shared" si="391"/>
        <v>315374.63750000007</v>
      </c>
      <c r="AA2289" t="str">
        <f t="shared" si="392"/>
        <v/>
      </c>
      <c r="AB2289" s="9" t="str">
        <f>IFERROR(AA2289/MAX($A$3:AA2289)-1,"")</f>
        <v/>
      </c>
      <c r="AG2289" s="2">
        <f t="shared" si="399"/>
        <v>44809</v>
      </c>
      <c r="AH2289">
        <v>31918200.560068324</v>
      </c>
      <c r="AI2289" s="9">
        <f>AH2289/MAX($AH$2:AH2289)-1</f>
        <v>-5.2756688605022362E-3</v>
      </c>
      <c r="AJ2289" s="29">
        <f t="shared" si="393"/>
        <v>1</v>
      </c>
      <c r="AK2289" s="29">
        <f t="shared" si="394"/>
        <v>1</v>
      </c>
      <c r="AL2289" s="30">
        <f t="shared" si="397"/>
        <v>2</v>
      </c>
      <c r="AM2289" s="30">
        <f t="shared" si="395"/>
        <v>2369</v>
      </c>
      <c r="AN2289" s="31">
        <f t="shared" ca="1" si="396"/>
        <v>-5.2756688605022362E-3</v>
      </c>
      <c r="AV2289" t="s">
        <v>1017</v>
      </c>
      <c r="AW2289" t="s">
        <v>31</v>
      </c>
      <c r="AX2289" s="7">
        <v>44119.569444444445</v>
      </c>
      <c r="AY2289">
        <v>86.95</v>
      </c>
      <c r="AZ2289" s="7">
        <v>44119.635416666664</v>
      </c>
      <c r="BA2289">
        <v>528.1</v>
      </c>
      <c r="BB2289" s="8">
        <v>5.0735999999999999</v>
      </c>
      <c r="BC2289">
        <v>632824.97</v>
      </c>
      <c r="BD2289" s="8">
        <v>5.0029000000000003</v>
      </c>
      <c r="BE2289">
        <v>1454.7719999999999</v>
      </c>
      <c r="BF2289">
        <v>126492.4</v>
      </c>
      <c r="BG2289">
        <v>15931304.439999999</v>
      </c>
      <c r="BH2289">
        <v>20</v>
      </c>
      <c r="BI2289">
        <v>31641.25</v>
      </c>
      <c r="BJ2289" s="8">
        <v>-0.36630000000000001</v>
      </c>
      <c r="BK2289" s="8">
        <v>5.2679999999999998</v>
      </c>
      <c r="BL2289" t="s">
        <v>610</v>
      </c>
    </row>
    <row r="2290" spans="1:64" x14ac:dyDescent="0.45">
      <c r="A2290" t="s">
        <v>1018</v>
      </c>
      <c r="B2290" t="s">
        <v>31</v>
      </c>
      <c r="C2290" s="7">
        <v>44119.572916666664</v>
      </c>
      <c r="D2290">
        <v>97</v>
      </c>
      <c r="E2290" s="7">
        <v>44119.635416666664</v>
      </c>
      <c r="F2290">
        <v>428.1</v>
      </c>
      <c r="G2290" s="8">
        <v>3.4134000000000002</v>
      </c>
      <c r="H2290">
        <v>424879.37</v>
      </c>
      <c r="I2290" s="8">
        <v>3.3593000000000002</v>
      </c>
      <c r="J2290">
        <v>1303.915</v>
      </c>
      <c r="K2290">
        <v>126479.75</v>
      </c>
      <c r="L2290">
        <v>16356183.810000001</v>
      </c>
      <c r="M2290">
        <v>19</v>
      </c>
      <c r="N2290">
        <v>22362.07</v>
      </c>
      <c r="O2290" s="8">
        <v>-0.51290000000000002</v>
      </c>
      <c r="P2290" s="8">
        <v>3.5969000000000002</v>
      </c>
      <c r="Q2290" t="s">
        <v>610</v>
      </c>
      <c r="S2290" s="2">
        <v>44119</v>
      </c>
      <c r="T2290" t="s">
        <v>1018</v>
      </c>
      <c r="U2290">
        <v>97</v>
      </c>
      <c r="V2290">
        <v>428.1</v>
      </c>
      <c r="W2290">
        <f t="shared" si="398"/>
        <v>24875428.537721515</v>
      </c>
      <c r="X2290">
        <f t="shared" si="400"/>
        <v>62188.571344303789</v>
      </c>
      <c r="Y2290">
        <f t="shared" si="390"/>
        <v>650</v>
      </c>
      <c r="Z2290">
        <f t="shared" si="391"/>
        <v>211801.85000000003</v>
      </c>
      <c r="AA2290" t="str">
        <f t="shared" si="392"/>
        <v/>
      </c>
      <c r="AB2290" s="9" t="str">
        <f>IFERROR(AA2290/MAX($A$3:AA2290)-1,"")</f>
        <v/>
      </c>
      <c r="AG2290" s="2">
        <f t="shared" si="399"/>
        <v>44810</v>
      </c>
      <c r="AH2290">
        <v>31954969.972568326</v>
      </c>
      <c r="AI2290" s="9">
        <f>AH2290/MAX($AH$2:AH2290)-1</f>
        <v>-4.1297574803595971E-3</v>
      </c>
      <c r="AJ2290" s="29">
        <f t="shared" si="393"/>
        <v>1</v>
      </c>
      <c r="AK2290" s="29">
        <f t="shared" si="394"/>
        <v>1</v>
      </c>
      <c r="AL2290" s="30">
        <f t="shared" si="397"/>
        <v>2</v>
      </c>
      <c r="AM2290" s="30">
        <f t="shared" si="395"/>
        <v>2369</v>
      </c>
      <c r="AN2290" s="31">
        <f t="shared" ca="1" si="396"/>
        <v>-4.1297574803595971E-3</v>
      </c>
      <c r="AV2290" t="s">
        <v>1018</v>
      </c>
      <c r="AW2290" t="s">
        <v>31</v>
      </c>
      <c r="AX2290" s="7">
        <v>44119.572916666664</v>
      </c>
      <c r="AY2290">
        <v>97</v>
      </c>
      <c r="AZ2290" s="7">
        <v>44119.635416666664</v>
      </c>
      <c r="BA2290">
        <v>428.1</v>
      </c>
      <c r="BB2290" s="8">
        <v>3.4134000000000002</v>
      </c>
      <c r="BC2290">
        <v>424879.37</v>
      </c>
      <c r="BD2290" s="8">
        <v>3.3593000000000002</v>
      </c>
      <c r="BE2290">
        <v>1303.915</v>
      </c>
      <c r="BF2290">
        <v>126479.75</v>
      </c>
      <c r="BG2290">
        <v>16356183.810000001</v>
      </c>
      <c r="BH2290">
        <v>19</v>
      </c>
      <c r="BI2290">
        <v>22362.07</v>
      </c>
      <c r="BJ2290" s="8">
        <v>-0.51290000000000002</v>
      </c>
      <c r="BK2290" s="8">
        <v>3.5969000000000002</v>
      </c>
      <c r="BL2290" t="s">
        <v>610</v>
      </c>
    </row>
    <row r="2291" spans="1:64" x14ac:dyDescent="0.45">
      <c r="A2291" t="s">
        <v>1219</v>
      </c>
      <c r="B2291" t="s">
        <v>31</v>
      </c>
      <c r="C2291" s="7">
        <v>44119.590277777781</v>
      </c>
      <c r="D2291">
        <v>414.8</v>
      </c>
      <c r="E2291" s="7">
        <v>44120.388888888891</v>
      </c>
      <c r="F2291">
        <v>417.95</v>
      </c>
      <c r="G2291" s="8">
        <v>7.6E-3</v>
      </c>
      <c r="H2291">
        <v>-1527.2</v>
      </c>
      <c r="I2291" s="8">
        <v>-1.2500000000000001E-2</v>
      </c>
      <c r="J2291">
        <v>294.96940000000001</v>
      </c>
      <c r="K2291">
        <v>122353.3</v>
      </c>
      <c r="L2291">
        <v>14469132.84</v>
      </c>
      <c r="M2291">
        <v>20</v>
      </c>
      <c r="N2291">
        <v>-76.36</v>
      </c>
      <c r="O2291" s="8">
        <v>-0.1338</v>
      </c>
      <c r="P2291" s="8">
        <v>0.53090000000000004</v>
      </c>
      <c r="Q2291" t="s">
        <v>610</v>
      </c>
      <c r="S2291" s="2">
        <v>44119</v>
      </c>
      <c r="T2291" t="s">
        <v>1219</v>
      </c>
      <c r="U2291">
        <v>414.8</v>
      </c>
      <c r="V2291">
        <v>417.95</v>
      </c>
      <c r="W2291">
        <f t="shared" si="398"/>
        <v>24875428.537721515</v>
      </c>
      <c r="X2291">
        <f t="shared" si="400"/>
        <v>62188.571344303789</v>
      </c>
      <c r="Y2291">
        <f t="shared" si="390"/>
        <v>150</v>
      </c>
      <c r="Z2291">
        <f t="shared" si="391"/>
        <v>-776.62500000000989</v>
      </c>
      <c r="AA2291" t="str">
        <f t="shared" si="392"/>
        <v/>
      </c>
      <c r="AB2291" s="9" t="str">
        <f>IFERROR(AA2291/MAX($A$3:AA2291)-1,"")</f>
        <v/>
      </c>
      <c r="AG2291" s="2">
        <f t="shared" si="399"/>
        <v>44811</v>
      </c>
      <c r="AH2291">
        <v>31954969.972568326</v>
      </c>
      <c r="AI2291" s="9">
        <f>AH2291/MAX($AH$2:AH2291)-1</f>
        <v>-4.1297574803595971E-3</v>
      </c>
      <c r="AJ2291" s="29">
        <f t="shared" si="393"/>
        <v>1</v>
      </c>
      <c r="AK2291" s="29">
        <f t="shared" si="394"/>
        <v>1</v>
      </c>
      <c r="AL2291" s="30">
        <f t="shared" si="397"/>
        <v>2</v>
      </c>
      <c r="AM2291" s="30">
        <f t="shared" si="395"/>
        <v>2369</v>
      </c>
      <c r="AN2291" s="31">
        <f t="shared" ca="1" si="396"/>
        <v>-4.1297574803595971E-3</v>
      </c>
      <c r="AV2291" t="s">
        <v>1219</v>
      </c>
      <c r="AW2291" t="s">
        <v>31</v>
      </c>
      <c r="AX2291" s="7">
        <v>44119.590277777781</v>
      </c>
      <c r="AY2291">
        <v>414.8</v>
      </c>
      <c r="AZ2291" s="7">
        <v>44120.388888888891</v>
      </c>
      <c r="BA2291">
        <v>417.95</v>
      </c>
      <c r="BB2291" s="8">
        <v>7.6E-3</v>
      </c>
      <c r="BC2291">
        <v>-1527.2</v>
      </c>
      <c r="BD2291" s="8">
        <v>-1.2500000000000001E-2</v>
      </c>
      <c r="BE2291">
        <v>294.96940000000001</v>
      </c>
      <c r="BF2291">
        <v>122353.3</v>
      </c>
      <c r="BG2291">
        <v>14469132.84</v>
      </c>
      <c r="BH2291">
        <v>20</v>
      </c>
      <c r="BI2291">
        <v>-76.36</v>
      </c>
      <c r="BJ2291" s="8">
        <v>-0.1338</v>
      </c>
      <c r="BK2291" s="8">
        <v>0.53090000000000004</v>
      </c>
      <c r="BL2291" t="s">
        <v>610</v>
      </c>
    </row>
    <row r="2292" spans="1:64" x14ac:dyDescent="0.45">
      <c r="A2292" t="s">
        <v>1278</v>
      </c>
      <c r="B2292" t="s">
        <v>31</v>
      </c>
      <c r="C2292" s="7">
        <v>44119.611111111109</v>
      </c>
      <c r="D2292">
        <v>388.5</v>
      </c>
      <c r="E2292" s="7">
        <v>44120.388888888891</v>
      </c>
      <c r="F2292">
        <v>372.25</v>
      </c>
      <c r="G2292" s="8">
        <v>-4.1799999999999997E-2</v>
      </c>
      <c r="H2292">
        <v>-7512.57</v>
      </c>
      <c r="I2292" s="8">
        <v>-6.1400000000000003E-2</v>
      </c>
      <c r="J2292">
        <v>314.89359999999999</v>
      </c>
      <c r="K2292">
        <v>122336.17</v>
      </c>
      <c r="L2292">
        <v>14461620.26</v>
      </c>
      <c r="M2292">
        <v>14</v>
      </c>
      <c r="N2292">
        <v>-536.61</v>
      </c>
      <c r="O2292" s="8">
        <v>-0.23719999999999999</v>
      </c>
      <c r="P2292" s="8">
        <v>0.6472</v>
      </c>
      <c r="Q2292" t="s">
        <v>610</v>
      </c>
      <c r="S2292" s="2">
        <v>44119</v>
      </c>
      <c r="T2292" t="s">
        <v>1278</v>
      </c>
      <c r="U2292">
        <v>388.5</v>
      </c>
      <c r="V2292">
        <v>372.25</v>
      </c>
      <c r="W2292">
        <f t="shared" si="398"/>
        <v>24875428.537721515</v>
      </c>
      <c r="X2292">
        <f t="shared" si="400"/>
        <v>62188.571344303789</v>
      </c>
      <c r="Y2292">
        <f t="shared" si="390"/>
        <v>150</v>
      </c>
      <c r="Z2292">
        <f t="shared" si="391"/>
        <v>-3578.6250000000023</v>
      </c>
      <c r="AA2292">
        <f t="shared" si="392"/>
        <v>25398249.775221515</v>
      </c>
      <c r="AB2292" s="9">
        <f>IFERROR(AA2292/MAX($A$3:AA2292)-1,"")</f>
        <v>0</v>
      </c>
      <c r="AG2292" s="2">
        <f t="shared" si="399"/>
        <v>44812</v>
      </c>
      <c r="AH2292">
        <v>32136430.985068325</v>
      </c>
      <c r="AI2292" s="9">
        <f>AH2292/MAX($AH$2:AH2292)-1</f>
        <v>0</v>
      </c>
      <c r="AJ2292" s="29">
        <f t="shared" si="393"/>
        <v>1</v>
      </c>
      <c r="AK2292" s="29">
        <f t="shared" si="394"/>
        <v>1</v>
      </c>
      <c r="AL2292" s="30">
        <f t="shared" si="397"/>
        <v>2</v>
      </c>
      <c r="AM2292" s="30">
        <f t="shared" si="395"/>
        <v>2369</v>
      </c>
      <c r="AN2292" s="31">
        <f t="shared" ca="1" si="396"/>
        <v>0</v>
      </c>
      <c r="AV2292" t="s">
        <v>1278</v>
      </c>
      <c r="AW2292" t="s">
        <v>31</v>
      </c>
      <c r="AX2292" s="7">
        <v>44119.611111111109</v>
      </c>
      <c r="AY2292">
        <v>388.5</v>
      </c>
      <c r="AZ2292" s="7">
        <v>44120.388888888891</v>
      </c>
      <c r="BA2292">
        <v>372.25</v>
      </c>
      <c r="BB2292" s="8">
        <v>-4.1799999999999997E-2</v>
      </c>
      <c r="BC2292">
        <v>-7512.57</v>
      </c>
      <c r="BD2292" s="8">
        <v>-6.1400000000000003E-2</v>
      </c>
      <c r="BE2292">
        <v>314.89359999999999</v>
      </c>
      <c r="BF2292">
        <v>122336.17</v>
      </c>
      <c r="BG2292">
        <v>14461620.26</v>
      </c>
      <c r="BH2292">
        <v>14</v>
      </c>
      <c r="BI2292">
        <v>-536.61</v>
      </c>
      <c r="BJ2292" s="8">
        <v>-0.23719999999999999</v>
      </c>
      <c r="BK2292" s="8">
        <v>0.6472</v>
      </c>
      <c r="BL2292" t="s">
        <v>610</v>
      </c>
    </row>
    <row r="2293" spans="1:64" x14ac:dyDescent="0.45">
      <c r="A2293" t="s">
        <v>1021</v>
      </c>
      <c r="B2293" t="s">
        <v>31</v>
      </c>
      <c r="C2293" s="7">
        <v>44120.5</v>
      </c>
      <c r="D2293">
        <v>470.95</v>
      </c>
      <c r="E2293" s="7">
        <v>44123.385416666664</v>
      </c>
      <c r="F2293">
        <v>617.9</v>
      </c>
      <c r="G2293" s="8">
        <v>0.312</v>
      </c>
      <c r="H2293">
        <v>38072.639999999999</v>
      </c>
      <c r="I2293" s="8">
        <v>0.28889999999999999</v>
      </c>
      <c r="J2293">
        <v>279.8193</v>
      </c>
      <c r="K2293">
        <v>131780.92000000001</v>
      </c>
      <c r="L2293">
        <v>16394256.449999999</v>
      </c>
      <c r="M2293">
        <v>45</v>
      </c>
      <c r="N2293">
        <v>846.06</v>
      </c>
      <c r="O2293" s="8">
        <v>-0.1636</v>
      </c>
      <c r="P2293" s="8">
        <v>0.312</v>
      </c>
      <c r="Q2293" t="s">
        <v>610</v>
      </c>
      <c r="S2293" s="2">
        <v>44120</v>
      </c>
      <c r="T2293" t="s">
        <v>1021</v>
      </c>
      <c r="U2293">
        <v>470.95</v>
      </c>
      <c r="V2293">
        <v>617.9</v>
      </c>
      <c r="W2293">
        <f t="shared" si="398"/>
        <v>25398249.775221515</v>
      </c>
      <c r="X2293">
        <f t="shared" si="400"/>
        <v>63495.62443805379</v>
      </c>
      <c r="Y2293">
        <f t="shared" si="390"/>
        <v>125</v>
      </c>
      <c r="Z2293">
        <f t="shared" si="391"/>
        <v>17007.687500000004</v>
      </c>
      <c r="AA2293" t="str">
        <f t="shared" si="392"/>
        <v/>
      </c>
      <c r="AB2293" s="9" t="str">
        <f>IFERROR(AA2293/MAX($A$3:AA2293)-1,"")</f>
        <v/>
      </c>
      <c r="AG2293" s="2">
        <f t="shared" si="399"/>
        <v>44813</v>
      </c>
      <c r="AH2293">
        <v>32136430.985068325</v>
      </c>
      <c r="AI2293" s="9">
        <f>AH2293/MAX($AH$2:AH2293)-1</f>
        <v>0</v>
      </c>
      <c r="AJ2293" s="29">
        <f t="shared" si="393"/>
        <v>1</v>
      </c>
      <c r="AK2293" s="29">
        <f t="shared" si="394"/>
        <v>1</v>
      </c>
      <c r="AL2293" s="30">
        <f t="shared" si="397"/>
        <v>2</v>
      </c>
      <c r="AM2293" s="30">
        <f t="shared" si="395"/>
        <v>2369</v>
      </c>
      <c r="AN2293" s="31">
        <f t="shared" ca="1" si="396"/>
        <v>0</v>
      </c>
      <c r="AV2293" t="s">
        <v>1021</v>
      </c>
      <c r="AW2293" t="s">
        <v>31</v>
      </c>
      <c r="AX2293" s="7">
        <v>44120.5</v>
      </c>
      <c r="AY2293">
        <v>470.95</v>
      </c>
      <c r="AZ2293" s="7">
        <v>44123.385416666664</v>
      </c>
      <c r="BA2293">
        <v>617.9</v>
      </c>
      <c r="BB2293" s="8">
        <v>0.312</v>
      </c>
      <c r="BC2293">
        <v>38072.639999999999</v>
      </c>
      <c r="BD2293" s="8">
        <v>0.28889999999999999</v>
      </c>
      <c r="BE2293">
        <v>279.8193</v>
      </c>
      <c r="BF2293">
        <v>131780.92000000001</v>
      </c>
      <c r="BG2293">
        <v>16394256.449999999</v>
      </c>
      <c r="BH2293">
        <v>45</v>
      </c>
      <c r="BI2293">
        <v>846.06</v>
      </c>
      <c r="BJ2293" s="8">
        <v>-0.1636</v>
      </c>
      <c r="BK2293" s="8">
        <v>0.312</v>
      </c>
      <c r="BL2293" t="s">
        <v>610</v>
      </c>
    </row>
    <row r="2294" spans="1:64" x14ac:dyDescent="0.45">
      <c r="A2294" t="s">
        <v>1256</v>
      </c>
      <c r="B2294" t="s">
        <v>31</v>
      </c>
      <c r="C2294" s="7">
        <v>44120.524305555555</v>
      </c>
      <c r="D2294">
        <v>449</v>
      </c>
      <c r="E2294" s="7">
        <v>44123.385416666664</v>
      </c>
      <c r="F2294">
        <v>548.85</v>
      </c>
      <c r="G2294" s="8">
        <v>0.22239999999999999</v>
      </c>
      <c r="H2294">
        <v>26382.79</v>
      </c>
      <c r="I2294" s="8">
        <v>0.20019999999999999</v>
      </c>
      <c r="J2294">
        <v>293.56130000000002</v>
      </c>
      <c r="K2294">
        <v>131809.01999999999</v>
      </c>
      <c r="L2294">
        <v>16420639.24</v>
      </c>
      <c r="M2294">
        <v>38</v>
      </c>
      <c r="N2294">
        <v>694.28</v>
      </c>
      <c r="O2294" s="8">
        <v>-0.12939999999999999</v>
      </c>
      <c r="P2294" s="8">
        <v>0.22239999999999999</v>
      </c>
      <c r="Q2294" t="s">
        <v>610</v>
      </c>
      <c r="S2294" s="2">
        <v>44120</v>
      </c>
      <c r="T2294" t="s">
        <v>1256</v>
      </c>
      <c r="U2294">
        <v>449</v>
      </c>
      <c r="V2294">
        <v>548.85</v>
      </c>
      <c r="W2294">
        <f t="shared" si="398"/>
        <v>25398249.775221515</v>
      </c>
      <c r="X2294">
        <f t="shared" si="400"/>
        <v>63495.62443805379</v>
      </c>
      <c r="Y2294">
        <f t="shared" si="390"/>
        <v>150</v>
      </c>
      <c r="Z2294">
        <f t="shared" si="391"/>
        <v>13480.724999999995</v>
      </c>
      <c r="AA2294">
        <f t="shared" si="392"/>
        <v>25428738.187721517</v>
      </c>
      <c r="AB2294" s="9">
        <f>IFERROR(AA2294/MAX($A$3:AA2294)-1,"")</f>
        <v>0</v>
      </c>
      <c r="AG2294" s="2">
        <f t="shared" si="399"/>
        <v>44814</v>
      </c>
      <c r="AH2294">
        <v>32136430.985068325</v>
      </c>
      <c r="AI2294" s="9">
        <f>AH2294/MAX($AH$2:AH2294)-1</f>
        <v>0</v>
      </c>
      <c r="AJ2294" s="29">
        <f t="shared" si="393"/>
        <v>1</v>
      </c>
      <c r="AK2294" s="29">
        <f t="shared" si="394"/>
        <v>1</v>
      </c>
      <c r="AL2294" s="30">
        <f t="shared" si="397"/>
        <v>2</v>
      </c>
      <c r="AM2294" s="30">
        <f t="shared" si="395"/>
        <v>2369</v>
      </c>
      <c r="AN2294" s="31">
        <f t="shared" ca="1" si="396"/>
        <v>0</v>
      </c>
      <c r="AV2294" t="s">
        <v>1256</v>
      </c>
      <c r="AW2294" t="s">
        <v>31</v>
      </c>
      <c r="AX2294" s="7">
        <v>44120.524305555555</v>
      </c>
      <c r="AY2294">
        <v>449</v>
      </c>
      <c r="AZ2294" s="7">
        <v>44123.385416666664</v>
      </c>
      <c r="BA2294">
        <v>548.85</v>
      </c>
      <c r="BB2294" s="8">
        <v>0.22239999999999999</v>
      </c>
      <c r="BC2294">
        <v>26382.79</v>
      </c>
      <c r="BD2294" s="8">
        <v>0.20019999999999999</v>
      </c>
      <c r="BE2294">
        <v>293.56130000000002</v>
      </c>
      <c r="BF2294">
        <v>131809.01999999999</v>
      </c>
      <c r="BG2294">
        <v>16420639.24</v>
      </c>
      <c r="BH2294">
        <v>38</v>
      </c>
      <c r="BI2294">
        <v>694.28</v>
      </c>
      <c r="BJ2294" s="8">
        <v>-0.12939999999999999</v>
      </c>
      <c r="BK2294" s="8">
        <v>0.22239999999999999</v>
      </c>
      <c r="BL2294" t="s">
        <v>610</v>
      </c>
    </row>
    <row r="2295" spans="1:64" x14ac:dyDescent="0.45">
      <c r="A2295" t="s">
        <v>1036</v>
      </c>
      <c r="B2295" t="s">
        <v>31</v>
      </c>
      <c r="C2295" s="7">
        <v>44123.416666666664</v>
      </c>
      <c r="D2295">
        <v>355.7</v>
      </c>
      <c r="E2295" s="7">
        <v>44124.388888888891</v>
      </c>
      <c r="F2295">
        <v>340.9</v>
      </c>
      <c r="G2295" s="8">
        <v>-4.1599999999999998E-2</v>
      </c>
      <c r="H2295">
        <v>-7484.28</v>
      </c>
      <c r="I2295" s="8">
        <v>-6.1199999999999997E-2</v>
      </c>
      <c r="J2295">
        <v>343.85180000000003</v>
      </c>
      <c r="K2295">
        <v>122308.1</v>
      </c>
      <c r="L2295">
        <v>14454135.98</v>
      </c>
      <c r="M2295">
        <v>70</v>
      </c>
      <c r="N2295">
        <v>-106.92</v>
      </c>
      <c r="O2295" s="8">
        <v>-0.33689999999999998</v>
      </c>
      <c r="P2295" s="8">
        <v>0.23419999999999999</v>
      </c>
      <c r="Q2295" t="s">
        <v>610</v>
      </c>
      <c r="S2295" s="2">
        <v>44123</v>
      </c>
      <c r="T2295" t="s">
        <v>1036</v>
      </c>
      <c r="U2295">
        <v>355.7</v>
      </c>
      <c r="V2295">
        <v>340.9</v>
      </c>
      <c r="W2295">
        <f t="shared" si="398"/>
        <v>25428738.187721517</v>
      </c>
      <c r="X2295">
        <f t="shared" si="400"/>
        <v>63571.845469303793</v>
      </c>
      <c r="Y2295">
        <f t="shared" si="390"/>
        <v>175</v>
      </c>
      <c r="Z2295">
        <f t="shared" si="391"/>
        <v>-3809.0500000000034</v>
      </c>
      <c r="AA2295" t="str">
        <f t="shared" si="392"/>
        <v/>
      </c>
      <c r="AB2295" s="9" t="str">
        <f>IFERROR(AA2295/MAX($A$3:AA2295)-1,"")</f>
        <v/>
      </c>
      <c r="AG2295" s="2">
        <f t="shared" si="399"/>
        <v>44815</v>
      </c>
      <c r="AH2295">
        <v>32136430.985068325</v>
      </c>
      <c r="AI2295" s="9">
        <f>AH2295/MAX($AH$2:AH2295)-1</f>
        <v>0</v>
      </c>
      <c r="AJ2295" s="29">
        <f t="shared" si="393"/>
        <v>1</v>
      </c>
      <c r="AK2295" s="29">
        <f t="shared" si="394"/>
        <v>1</v>
      </c>
      <c r="AL2295" s="30">
        <f t="shared" si="397"/>
        <v>2</v>
      </c>
      <c r="AM2295" s="30">
        <f t="shared" si="395"/>
        <v>2369</v>
      </c>
      <c r="AN2295" s="31">
        <f t="shared" ca="1" si="396"/>
        <v>0</v>
      </c>
      <c r="AV2295" t="s">
        <v>1036</v>
      </c>
      <c r="AW2295" t="s">
        <v>31</v>
      </c>
      <c r="AX2295" s="7">
        <v>44123.416666666664</v>
      </c>
      <c r="AY2295">
        <v>355.7</v>
      </c>
      <c r="AZ2295" s="7">
        <v>44124.388888888891</v>
      </c>
      <c r="BA2295">
        <v>340.9</v>
      </c>
      <c r="BB2295" s="8">
        <v>-4.1599999999999998E-2</v>
      </c>
      <c r="BC2295">
        <v>-7484.28</v>
      </c>
      <c r="BD2295" s="8">
        <v>-6.1199999999999997E-2</v>
      </c>
      <c r="BE2295">
        <v>343.85180000000003</v>
      </c>
      <c r="BF2295">
        <v>122308.1</v>
      </c>
      <c r="BG2295">
        <v>14454135.98</v>
      </c>
      <c r="BH2295">
        <v>70</v>
      </c>
      <c r="BI2295">
        <v>-106.92</v>
      </c>
      <c r="BJ2295" s="8">
        <v>-0.33689999999999998</v>
      </c>
      <c r="BK2295" s="8">
        <v>0.23419999999999999</v>
      </c>
      <c r="BL2295" t="s">
        <v>610</v>
      </c>
    </row>
    <row r="2296" spans="1:64" x14ac:dyDescent="0.45">
      <c r="A2296" t="s">
        <v>1036</v>
      </c>
      <c r="B2296" t="s">
        <v>31</v>
      </c>
      <c r="C2296" s="7">
        <v>44123.416666666664</v>
      </c>
      <c r="D2296">
        <v>355.7</v>
      </c>
      <c r="E2296" s="7">
        <v>44124.385416666664</v>
      </c>
      <c r="F2296">
        <v>291.35000000000002</v>
      </c>
      <c r="G2296" s="8">
        <v>-0.18090000000000001</v>
      </c>
      <c r="H2296">
        <v>-26301.98</v>
      </c>
      <c r="I2296" s="8">
        <v>-0.1991</v>
      </c>
      <c r="J2296">
        <v>371.38929999999999</v>
      </c>
      <c r="K2296">
        <v>132103.19</v>
      </c>
      <c r="L2296">
        <v>16394337.26</v>
      </c>
      <c r="M2296">
        <v>69</v>
      </c>
      <c r="N2296">
        <v>-381.19</v>
      </c>
      <c r="O2296" s="8">
        <v>-0.25319999999999998</v>
      </c>
      <c r="P2296" s="8">
        <v>0.23419999999999999</v>
      </c>
      <c r="Q2296" t="s">
        <v>610</v>
      </c>
      <c r="S2296" s="2">
        <v>44123</v>
      </c>
      <c r="T2296" t="s">
        <v>1036</v>
      </c>
      <c r="U2296">
        <v>355.7</v>
      </c>
      <c r="V2296">
        <v>291.35000000000002</v>
      </c>
      <c r="W2296">
        <f t="shared" si="398"/>
        <v>25428738.187721517</v>
      </c>
      <c r="X2296">
        <f t="shared" si="400"/>
        <v>63571.845469303793</v>
      </c>
      <c r="Y2296">
        <f t="shared" si="390"/>
        <v>175</v>
      </c>
      <c r="Z2296">
        <f t="shared" si="391"/>
        <v>-12393.587499999996</v>
      </c>
      <c r="AA2296" t="str">
        <f t="shared" si="392"/>
        <v/>
      </c>
      <c r="AB2296" s="9" t="str">
        <f>IFERROR(AA2296/MAX($A$3:AA2296)-1,"")</f>
        <v/>
      </c>
      <c r="AG2296" s="2">
        <f t="shared" si="399"/>
        <v>44816</v>
      </c>
      <c r="AH2296">
        <v>32136430.985068325</v>
      </c>
      <c r="AI2296" s="9">
        <f>AH2296/MAX($AH$2:AH2296)-1</f>
        <v>0</v>
      </c>
      <c r="AJ2296" s="29">
        <f t="shared" si="393"/>
        <v>1</v>
      </c>
      <c r="AK2296" s="29">
        <f t="shared" si="394"/>
        <v>1</v>
      </c>
      <c r="AL2296" s="30">
        <f t="shared" si="397"/>
        <v>2</v>
      </c>
      <c r="AM2296" s="30">
        <f t="shared" si="395"/>
        <v>2369</v>
      </c>
      <c r="AN2296" s="31">
        <f t="shared" ca="1" si="396"/>
        <v>0</v>
      </c>
      <c r="AV2296" t="s">
        <v>1036</v>
      </c>
      <c r="AW2296" t="s">
        <v>31</v>
      </c>
      <c r="AX2296" s="7">
        <v>44123.416666666664</v>
      </c>
      <c r="AY2296">
        <v>355.7</v>
      </c>
      <c r="AZ2296" s="7">
        <v>44124.385416666664</v>
      </c>
      <c r="BA2296">
        <v>291.35000000000002</v>
      </c>
      <c r="BB2296" s="8">
        <v>-0.18090000000000001</v>
      </c>
      <c r="BC2296">
        <v>-26301.98</v>
      </c>
      <c r="BD2296" s="8">
        <v>-0.1991</v>
      </c>
      <c r="BE2296">
        <v>371.38929999999999</v>
      </c>
      <c r="BF2296">
        <v>132103.19</v>
      </c>
      <c r="BG2296">
        <v>16394337.26</v>
      </c>
      <c r="BH2296">
        <v>69</v>
      </c>
      <c r="BI2296">
        <v>-381.19</v>
      </c>
      <c r="BJ2296" s="8">
        <v>-0.25319999999999998</v>
      </c>
      <c r="BK2296" s="8">
        <v>0.23419999999999999</v>
      </c>
      <c r="BL2296" t="s">
        <v>610</v>
      </c>
    </row>
    <row r="2297" spans="1:64" x14ac:dyDescent="0.45">
      <c r="A2297" t="s">
        <v>1022</v>
      </c>
      <c r="B2297" t="s">
        <v>31</v>
      </c>
      <c r="C2297" s="7">
        <v>44123.423611111109</v>
      </c>
      <c r="D2297">
        <v>389.4</v>
      </c>
      <c r="E2297" s="7">
        <v>44124.388888888891</v>
      </c>
      <c r="F2297">
        <v>391.65</v>
      </c>
      <c r="G2297" s="8">
        <v>5.7999999999999996E-3</v>
      </c>
      <c r="H2297">
        <v>-1746.23</v>
      </c>
      <c r="I2297" s="8">
        <v>-1.43E-2</v>
      </c>
      <c r="J2297">
        <v>314.04239999999999</v>
      </c>
      <c r="K2297">
        <v>122288.13</v>
      </c>
      <c r="L2297">
        <v>14452389.75</v>
      </c>
      <c r="M2297">
        <v>68</v>
      </c>
      <c r="N2297">
        <v>-25.68</v>
      </c>
      <c r="O2297" s="8">
        <v>-0.2641</v>
      </c>
      <c r="P2297" s="8">
        <v>0.28270000000000001</v>
      </c>
      <c r="Q2297" t="s">
        <v>610</v>
      </c>
      <c r="S2297" s="2">
        <v>44123</v>
      </c>
      <c r="T2297" t="s">
        <v>1022</v>
      </c>
      <c r="U2297">
        <v>389.4</v>
      </c>
      <c r="V2297">
        <v>391.65</v>
      </c>
      <c r="W2297">
        <f t="shared" si="398"/>
        <v>25428738.187721517</v>
      </c>
      <c r="X2297">
        <f t="shared" si="400"/>
        <v>63571.845469303793</v>
      </c>
      <c r="Y2297">
        <f t="shared" si="390"/>
        <v>175</v>
      </c>
      <c r="Z2297">
        <f t="shared" si="391"/>
        <v>-973.08749999999827</v>
      </c>
      <c r="AA2297" t="str">
        <f t="shared" si="392"/>
        <v/>
      </c>
      <c r="AB2297" s="9" t="str">
        <f>IFERROR(AA2297/MAX($A$3:AA2297)-1,"")</f>
        <v/>
      </c>
      <c r="AG2297" s="2">
        <f t="shared" si="399"/>
        <v>44817</v>
      </c>
      <c r="AH2297">
        <v>32136430.985068325</v>
      </c>
      <c r="AI2297" s="9">
        <f>AH2297/MAX($AH$2:AH2297)-1</f>
        <v>0</v>
      </c>
      <c r="AJ2297" s="29">
        <f t="shared" si="393"/>
        <v>1</v>
      </c>
      <c r="AK2297" s="29">
        <f t="shared" si="394"/>
        <v>1</v>
      </c>
      <c r="AL2297" s="30">
        <f t="shared" si="397"/>
        <v>2</v>
      </c>
      <c r="AM2297" s="30">
        <f t="shared" si="395"/>
        <v>2369</v>
      </c>
      <c r="AN2297" s="31">
        <f t="shared" ca="1" si="396"/>
        <v>0</v>
      </c>
      <c r="AV2297" t="s">
        <v>1022</v>
      </c>
      <c r="AW2297" t="s">
        <v>31</v>
      </c>
      <c r="AX2297" s="7">
        <v>44123.423611111109</v>
      </c>
      <c r="AY2297">
        <v>389.4</v>
      </c>
      <c r="AZ2297" s="7">
        <v>44124.388888888891</v>
      </c>
      <c r="BA2297">
        <v>391.65</v>
      </c>
      <c r="BB2297" s="8">
        <v>5.7999999999999996E-3</v>
      </c>
      <c r="BC2297">
        <v>-1746.23</v>
      </c>
      <c r="BD2297" s="8">
        <v>-1.43E-2</v>
      </c>
      <c r="BE2297">
        <v>314.04239999999999</v>
      </c>
      <c r="BF2297">
        <v>122288.13</v>
      </c>
      <c r="BG2297">
        <v>14452389.75</v>
      </c>
      <c r="BH2297">
        <v>68</v>
      </c>
      <c r="BI2297">
        <v>-25.68</v>
      </c>
      <c r="BJ2297" s="8">
        <v>-0.2641</v>
      </c>
      <c r="BK2297" s="8">
        <v>0.28270000000000001</v>
      </c>
      <c r="BL2297" t="s">
        <v>610</v>
      </c>
    </row>
    <row r="2298" spans="1:64" x14ac:dyDescent="0.45">
      <c r="A2298" t="s">
        <v>1022</v>
      </c>
      <c r="B2298" t="s">
        <v>31</v>
      </c>
      <c r="C2298" s="7">
        <v>44123.427083333336</v>
      </c>
      <c r="D2298">
        <v>409.85</v>
      </c>
      <c r="E2298" s="7">
        <v>44124.385416666664</v>
      </c>
      <c r="F2298">
        <v>337.15</v>
      </c>
      <c r="G2298" s="8">
        <v>-0.1774</v>
      </c>
      <c r="H2298">
        <v>-25831.119999999999</v>
      </c>
      <c r="I2298" s="8">
        <v>-0.1956</v>
      </c>
      <c r="J2298">
        <v>322.20429999999999</v>
      </c>
      <c r="K2298">
        <v>132055.42000000001</v>
      </c>
      <c r="L2298">
        <v>16368506.140000001</v>
      </c>
      <c r="M2298">
        <v>66</v>
      </c>
      <c r="N2298">
        <v>-391.38</v>
      </c>
      <c r="O2298" s="8">
        <v>-0.24440000000000001</v>
      </c>
      <c r="P2298" s="8">
        <v>0.21870000000000001</v>
      </c>
      <c r="Q2298" t="s">
        <v>610</v>
      </c>
      <c r="S2298" s="2">
        <v>44123</v>
      </c>
      <c r="T2298" t="s">
        <v>1022</v>
      </c>
      <c r="U2298">
        <v>409.85</v>
      </c>
      <c r="V2298">
        <v>337.15</v>
      </c>
      <c r="W2298">
        <f t="shared" si="398"/>
        <v>25428738.187721517</v>
      </c>
      <c r="X2298">
        <f t="shared" si="400"/>
        <v>63571.845469303793</v>
      </c>
      <c r="Y2298">
        <f t="shared" si="390"/>
        <v>150</v>
      </c>
      <c r="Z2298">
        <f t="shared" si="391"/>
        <v>-12025.500000000011</v>
      </c>
      <c r="AA2298">
        <f t="shared" si="392"/>
        <v>25399536.962721515</v>
      </c>
      <c r="AB2298" s="9">
        <f>IFERROR(AA2298/MAX($A$3:AA2298)-1,"")</f>
        <v>-1.1483552500494154E-3</v>
      </c>
      <c r="AG2298" s="2">
        <f t="shared" si="399"/>
        <v>44818</v>
      </c>
      <c r="AH2298">
        <v>33099288.942618325</v>
      </c>
      <c r="AI2298" s="9">
        <f>AH2298/MAX($AH$2:AH2298)-1</f>
        <v>0</v>
      </c>
      <c r="AJ2298" s="29">
        <f t="shared" si="393"/>
        <v>1</v>
      </c>
      <c r="AK2298" s="29">
        <f t="shared" si="394"/>
        <v>1</v>
      </c>
      <c r="AL2298" s="30">
        <f t="shared" si="397"/>
        <v>2</v>
      </c>
      <c r="AM2298" s="30">
        <f t="shared" si="395"/>
        <v>2369</v>
      </c>
      <c r="AN2298" s="31">
        <f t="shared" ca="1" si="396"/>
        <v>0</v>
      </c>
      <c r="AV2298" t="s">
        <v>1022</v>
      </c>
      <c r="AW2298" t="s">
        <v>31</v>
      </c>
      <c r="AX2298" s="7">
        <v>44123.427083333336</v>
      </c>
      <c r="AY2298">
        <v>409.85</v>
      </c>
      <c r="AZ2298" s="7">
        <v>44124.385416666664</v>
      </c>
      <c r="BA2298">
        <v>337.15</v>
      </c>
      <c r="BB2298" s="8">
        <v>-0.1774</v>
      </c>
      <c r="BC2298">
        <v>-25831.119999999999</v>
      </c>
      <c r="BD2298" s="8">
        <v>-0.1956</v>
      </c>
      <c r="BE2298">
        <v>322.20429999999999</v>
      </c>
      <c r="BF2298">
        <v>132055.42000000001</v>
      </c>
      <c r="BG2298">
        <v>16368506.140000001</v>
      </c>
      <c r="BH2298">
        <v>66</v>
      </c>
      <c r="BI2298">
        <v>-391.38</v>
      </c>
      <c r="BJ2298" s="8">
        <v>-0.24440000000000001</v>
      </c>
      <c r="BK2298" s="8">
        <v>0.21870000000000001</v>
      </c>
      <c r="BL2298" t="s">
        <v>610</v>
      </c>
    </row>
    <row r="2299" spans="1:64" x14ac:dyDescent="0.45">
      <c r="A2299" t="s">
        <v>1027</v>
      </c>
      <c r="B2299" t="s">
        <v>31</v>
      </c>
      <c r="C2299" s="7">
        <v>44125.395833333336</v>
      </c>
      <c r="D2299">
        <v>272.89999999999998</v>
      </c>
      <c r="E2299" s="7">
        <v>44126.385416666664</v>
      </c>
      <c r="F2299">
        <v>171.4</v>
      </c>
      <c r="G2299" s="8">
        <v>-0.37190000000000001</v>
      </c>
      <c r="H2299">
        <v>-51182.83</v>
      </c>
      <c r="I2299" s="8">
        <v>-0.38819999999999999</v>
      </c>
      <c r="J2299">
        <v>483.11660000000001</v>
      </c>
      <c r="K2299">
        <v>131842.53</v>
      </c>
      <c r="L2299">
        <v>16317323.32</v>
      </c>
      <c r="M2299">
        <v>75</v>
      </c>
      <c r="N2299">
        <v>-682.44</v>
      </c>
      <c r="O2299" s="8">
        <v>-0.84940000000000004</v>
      </c>
      <c r="P2299" s="8">
        <v>0.1235</v>
      </c>
      <c r="Q2299" t="s">
        <v>610</v>
      </c>
      <c r="S2299" s="2">
        <v>44125</v>
      </c>
      <c r="T2299" t="s">
        <v>1027</v>
      </c>
      <c r="U2299">
        <v>272.89999999999998</v>
      </c>
      <c r="V2299">
        <v>171.4</v>
      </c>
      <c r="W2299">
        <f t="shared" si="398"/>
        <v>25399536.962721515</v>
      </c>
      <c r="X2299">
        <f t="shared" si="400"/>
        <v>63498.842406803793</v>
      </c>
      <c r="Y2299">
        <f t="shared" si="390"/>
        <v>225</v>
      </c>
      <c r="Z2299">
        <f t="shared" si="391"/>
        <v>-23837.174999999988</v>
      </c>
      <c r="AA2299" t="str">
        <f t="shared" si="392"/>
        <v/>
      </c>
      <c r="AB2299" s="9" t="str">
        <f>IFERROR(AA2299/MAX($A$3:AA2299)-1,"")</f>
        <v/>
      </c>
      <c r="AG2299" s="2">
        <f t="shared" si="399"/>
        <v>44819</v>
      </c>
      <c r="AH2299">
        <v>32945821.042618327</v>
      </c>
      <c r="AI2299" s="9">
        <f>AH2299/MAX($AH$2:AH2299)-1</f>
        <v>-4.636592050845989E-3</v>
      </c>
      <c r="AJ2299" s="29">
        <f t="shared" si="393"/>
        <v>1</v>
      </c>
      <c r="AK2299" s="29">
        <f t="shared" si="394"/>
        <v>1</v>
      </c>
      <c r="AL2299" s="30">
        <f t="shared" si="397"/>
        <v>2</v>
      </c>
      <c r="AM2299" s="30">
        <f t="shared" si="395"/>
        <v>2369</v>
      </c>
      <c r="AN2299" s="31">
        <f t="shared" ca="1" si="396"/>
        <v>-4.636592050845989E-3</v>
      </c>
      <c r="AV2299" t="s">
        <v>1027</v>
      </c>
      <c r="AW2299" t="s">
        <v>31</v>
      </c>
      <c r="AX2299" s="7">
        <v>44125.395833333336</v>
      </c>
      <c r="AY2299">
        <v>272.89999999999998</v>
      </c>
      <c r="AZ2299" s="7">
        <v>44126.385416666664</v>
      </c>
      <c r="BA2299">
        <v>171.4</v>
      </c>
      <c r="BB2299" s="8">
        <v>-0.37190000000000001</v>
      </c>
      <c r="BC2299">
        <v>-51182.83</v>
      </c>
      <c r="BD2299" s="8">
        <v>-0.38819999999999999</v>
      </c>
      <c r="BE2299">
        <v>483.11660000000001</v>
      </c>
      <c r="BF2299">
        <v>131842.53</v>
      </c>
      <c r="BG2299">
        <v>16317323.32</v>
      </c>
      <c r="BH2299">
        <v>75</v>
      </c>
      <c r="BI2299">
        <v>-682.44</v>
      </c>
      <c r="BJ2299" s="8">
        <v>-0.84940000000000004</v>
      </c>
      <c r="BK2299" s="8">
        <v>0.1235</v>
      </c>
      <c r="BL2299" t="s">
        <v>610</v>
      </c>
    </row>
    <row r="2300" spans="1:64" x14ac:dyDescent="0.45">
      <c r="A2300" t="s">
        <v>1032</v>
      </c>
      <c r="B2300" t="s">
        <v>31</v>
      </c>
      <c r="C2300" s="7">
        <v>44125.420138888891</v>
      </c>
      <c r="D2300">
        <v>225.35</v>
      </c>
      <c r="E2300" s="7">
        <v>44126.385416666664</v>
      </c>
      <c r="F2300">
        <v>129.15</v>
      </c>
      <c r="G2300" s="8">
        <v>-0.4269</v>
      </c>
      <c r="H2300">
        <v>-58334.080000000002</v>
      </c>
      <c r="I2300" s="8">
        <v>-0.44259999999999999</v>
      </c>
      <c r="J2300">
        <v>584.83209999999997</v>
      </c>
      <c r="K2300">
        <v>131791.92000000001</v>
      </c>
      <c r="L2300">
        <v>16258989.24</v>
      </c>
      <c r="M2300">
        <v>68</v>
      </c>
      <c r="N2300">
        <v>-857.85</v>
      </c>
      <c r="O2300" s="8">
        <v>-0.86470000000000002</v>
      </c>
      <c r="P2300" s="8">
        <v>9.1399999999999995E-2</v>
      </c>
      <c r="Q2300" t="s">
        <v>610</v>
      </c>
      <c r="S2300" s="2">
        <v>44125</v>
      </c>
      <c r="T2300" t="s">
        <v>1032</v>
      </c>
      <c r="U2300">
        <v>225.35</v>
      </c>
      <c r="V2300">
        <v>129.15</v>
      </c>
      <c r="W2300">
        <f t="shared" si="398"/>
        <v>25399536.962721515</v>
      </c>
      <c r="X2300">
        <f t="shared" si="400"/>
        <v>63498.842406803793</v>
      </c>
      <c r="Y2300">
        <f t="shared" si="390"/>
        <v>275</v>
      </c>
      <c r="Z2300">
        <f t="shared" si="391"/>
        <v>-27429.874999999996</v>
      </c>
      <c r="AA2300" t="str">
        <f t="shared" si="392"/>
        <v/>
      </c>
      <c r="AB2300" s="9" t="str">
        <f>IFERROR(AA2300/MAX($A$3:AA2300)-1,"")</f>
        <v/>
      </c>
      <c r="AG2300" s="2">
        <f t="shared" si="399"/>
        <v>44820</v>
      </c>
      <c r="AH2300">
        <v>32882704.492618326</v>
      </c>
      <c r="AI2300" s="9">
        <f>AH2300/MAX($AH$2:AH2300)-1</f>
        <v>-6.5434774256170058E-3</v>
      </c>
      <c r="AJ2300" s="29">
        <f t="shared" si="393"/>
        <v>1</v>
      </c>
      <c r="AK2300" s="29">
        <f t="shared" si="394"/>
        <v>1</v>
      </c>
      <c r="AL2300" s="30">
        <f t="shared" si="397"/>
        <v>2</v>
      </c>
      <c r="AM2300" s="30">
        <f t="shared" si="395"/>
        <v>2369</v>
      </c>
      <c r="AN2300" s="31">
        <f t="shared" ca="1" si="396"/>
        <v>-6.5434774256170058E-3</v>
      </c>
      <c r="AV2300" t="s">
        <v>1032</v>
      </c>
      <c r="AW2300" t="s">
        <v>31</v>
      </c>
      <c r="AX2300" s="7">
        <v>44125.420138888891</v>
      </c>
      <c r="AY2300">
        <v>225.35</v>
      </c>
      <c r="AZ2300" s="7">
        <v>44126.385416666664</v>
      </c>
      <c r="BA2300">
        <v>129.15</v>
      </c>
      <c r="BB2300" s="8">
        <v>-0.4269</v>
      </c>
      <c r="BC2300">
        <v>-58334.080000000002</v>
      </c>
      <c r="BD2300" s="8">
        <v>-0.44259999999999999</v>
      </c>
      <c r="BE2300">
        <v>584.83209999999997</v>
      </c>
      <c r="BF2300">
        <v>131791.92000000001</v>
      </c>
      <c r="BG2300">
        <v>16258989.24</v>
      </c>
      <c r="BH2300">
        <v>68</v>
      </c>
      <c r="BI2300">
        <v>-857.85</v>
      </c>
      <c r="BJ2300" s="8">
        <v>-0.86470000000000002</v>
      </c>
      <c r="BK2300" s="8">
        <v>9.1399999999999995E-2</v>
      </c>
      <c r="BL2300" t="s">
        <v>610</v>
      </c>
    </row>
    <row r="2301" spans="1:64" x14ac:dyDescent="0.45">
      <c r="A2301" t="s">
        <v>1042</v>
      </c>
      <c r="B2301" t="s">
        <v>31</v>
      </c>
      <c r="C2301" s="7">
        <v>44125.5625</v>
      </c>
      <c r="D2301">
        <v>266</v>
      </c>
      <c r="E2301" s="7">
        <v>44126.388888888891</v>
      </c>
      <c r="F2301">
        <v>130.44999999999999</v>
      </c>
      <c r="G2301" s="8">
        <v>-0.50960000000000005</v>
      </c>
      <c r="H2301">
        <v>-64125.24</v>
      </c>
      <c r="I2301" s="8">
        <v>-0.52449999999999997</v>
      </c>
      <c r="J2301">
        <v>459.63139999999999</v>
      </c>
      <c r="K2301">
        <v>122261.95</v>
      </c>
      <c r="L2301">
        <v>14388264.51</v>
      </c>
      <c r="M2301">
        <v>28</v>
      </c>
      <c r="N2301">
        <v>-2290.19</v>
      </c>
      <c r="O2301" s="8">
        <v>-0.75190000000000001</v>
      </c>
      <c r="P2301" s="8">
        <v>0.59640000000000004</v>
      </c>
      <c r="Q2301" t="s">
        <v>610</v>
      </c>
      <c r="S2301" s="2">
        <v>44125</v>
      </c>
      <c r="T2301" t="s">
        <v>1042</v>
      </c>
      <c r="U2301">
        <v>266</v>
      </c>
      <c r="V2301">
        <v>130.44999999999999</v>
      </c>
      <c r="W2301">
        <f t="shared" si="398"/>
        <v>25399536.962721515</v>
      </c>
      <c r="X2301">
        <f t="shared" si="400"/>
        <v>63498.842406803793</v>
      </c>
      <c r="Y2301">
        <f t="shared" si="390"/>
        <v>250</v>
      </c>
      <c r="Z2301">
        <f t="shared" si="391"/>
        <v>-34878.625000000007</v>
      </c>
      <c r="AA2301" t="str">
        <f t="shared" si="392"/>
        <v/>
      </c>
      <c r="AB2301" s="9" t="str">
        <f>IFERROR(AA2301/MAX($A$3:AA2301)-1,"")</f>
        <v/>
      </c>
      <c r="AG2301" s="2">
        <f t="shared" si="399"/>
        <v>44821</v>
      </c>
      <c r="AH2301">
        <v>32882704.492618326</v>
      </c>
      <c r="AI2301" s="9">
        <f>AH2301/MAX($AH$2:AH2301)-1</f>
        <v>-6.5434774256170058E-3</v>
      </c>
      <c r="AJ2301" s="29">
        <f t="shared" si="393"/>
        <v>1</v>
      </c>
      <c r="AK2301" s="29">
        <f t="shared" si="394"/>
        <v>1</v>
      </c>
      <c r="AL2301" s="30">
        <f t="shared" si="397"/>
        <v>2</v>
      </c>
      <c r="AM2301" s="30">
        <f t="shared" si="395"/>
        <v>2369</v>
      </c>
      <c r="AN2301" s="31">
        <f t="shared" ca="1" si="396"/>
        <v>-6.5434774256170058E-3</v>
      </c>
      <c r="AV2301" t="s">
        <v>1042</v>
      </c>
      <c r="AW2301" t="s">
        <v>31</v>
      </c>
      <c r="AX2301" s="7">
        <v>44125.5625</v>
      </c>
      <c r="AY2301">
        <v>266</v>
      </c>
      <c r="AZ2301" s="7">
        <v>44126.388888888891</v>
      </c>
      <c r="BA2301">
        <v>130.44999999999999</v>
      </c>
      <c r="BB2301" s="8">
        <v>-0.50960000000000005</v>
      </c>
      <c r="BC2301">
        <v>-64125.24</v>
      </c>
      <c r="BD2301" s="8">
        <v>-0.52449999999999997</v>
      </c>
      <c r="BE2301">
        <v>459.63139999999999</v>
      </c>
      <c r="BF2301">
        <v>122261.95</v>
      </c>
      <c r="BG2301">
        <v>14388264.51</v>
      </c>
      <c r="BH2301">
        <v>28</v>
      </c>
      <c r="BI2301">
        <v>-2290.19</v>
      </c>
      <c r="BJ2301" s="8">
        <v>-0.75190000000000001</v>
      </c>
      <c r="BK2301" s="8">
        <v>0.59640000000000004</v>
      </c>
      <c r="BL2301" t="s">
        <v>610</v>
      </c>
    </row>
    <row r="2302" spans="1:64" x14ac:dyDescent="0.45">
      <c r="A2302" t="s">
        <v>1043</v>
      </c>
      <c r="B2302" t="s">
        <v>31</v>
      </c>
      <c r="C2302" s="7">
        <v>44125.565972222219</v>
      </c>
      <c r="D2302">
        <v>252.3</v>
      </c>
      <c r="E2302" s="7">
        <v>44126.388888888891</v>
      </c>
      <c r="F2302">
        <v>96.95</v>
      </c>
      <c r="G2302" s="8">
        <v>-0.61570000000000003</v>
      </c>
      <c r="H2302">
        <v>-76965.72</v>
      </c>
      <c r="I2302" s="8">
        <v>-0.62960000000000005</v>
      </c>
      <c r="J2302">
        <v>484.54109999999997</v>
      </c>
      <c r="K2302">
        <v>122249.73</v>
      </c>
      <c r="L2302">
        <v>14311298.789999999</v>
      </c>
      <c r="M2302">
        <v>27</v>
      </c>
      <c r="N2302">
        <v>-2850.58</v>
      </c>
      <c r="O2302" s="8">
        <v>-0.80520000000000003</v>
      </c>
      <c r="P2302" s="8">
        <v>0.4269</v>
      </c>
      <c r="Q2302" t="s">
        <v>610</v>
      </c>
      <c r="S2302" s="2">
        <v>44125</v>
      </c>
      <c r="T2302" t="s">
        <v>1043</v>
      </c>
      <c r="U2302">
        <v>252.3</v>
      </c>
      <c r="V2302">
        <v>96.95</v>
      </c>
      <c r="W2302">
        <f t="shared" si="398"/>
        <v>25399536.962721515</v>
      </c>
      <c r="X2302">
        <f t="shared" si="400"/>
        <v>63498.842406803793</v>
      </c>
      <c r="Y2302">
        <f t="shared" si="390"/>
        <v>250</v>
      </c>
      <c r="Z2302">
        <f t="shared" si="391"/>
        <v>-39710.625</v>
      </c>
      <c r="AA2302">
        <f t="shared" si="392"/>
        <v>25273680.662721515</v>
      </c>
      <c r="AB2302" s="9">
        <f>IFERROR(AA2302/MAX($A$3:AA2302)-1,"")</f>
        <v>-6.0977278485203623E-3</v>
      </c>
      <c r="AG2302" s="2">
        <f t="shared" si="399"/>
        <v>44822</v>
      </c>
      <c r="AH2302">
        <v>32882704.492618326</v>
      </c>
      <c r="AI2302" s="9">
        <f>AH2302/MAX($AH$2:AH2302)-1</f>
        <v>-6.5434774256170058E-3</v>
      </c>
      <c r="AJ2302" s="29">
        <f t="shared" si="393"/>
        <v>1</v>
      </c>
      <c r="AK2302" s="29">
        <f t="shared" si="394"/>
        <v>1</v>
      </c>
      <c r="AL2302" s="30">
        <f t="shared" si="397"/>
        <v>2</v>
      </c>
      <c r="AM2302" s="30">
        <f t="shared" si="395"/>
        <v>2369</v>
      </c>
      <c r="AN2302" s="31">
        <f t="shared" ca="1" si="396"/>
        <v>-6.5434774256170058E-3</v>
      </c>
      <c r="AV2302" t="s">
        <v>1043</v>
      </c>
      <c r="AW2302" t="s">
        <v>31</v>
      </c>
      <c r="AX2302" s="7">
        <v>44125.565972222219</v>
      </c>
      <c r="AY2302">
        <v>252.3</v>
      </c>
      <c r="AZ2302" s="7">
        <v>44126.388888888891</v>
      </c>
      <c r="BA2302">
        <v>96.95</v>
      </c>
      <c r="BB2302" s="8">
        <v>-0.61570000000000003</v>
      </c>
      <c r="BC2302">
        <v>-76965.72</v>
      </c>
      <c r="BD2302" s="8">
        <v>-0.62960000000000005</v>
      </c>
      <c r="BE2302">
        <v>484.54109999999997</v>
      </c>
      <c r="BF2302">
        <v>122249.73</v>
      </c>
      <c r="BG2302">
        <v>14311298.789999999</v>
      </c>
      <c r="BH2302">
        <v>27</v>
      </c>
      <c r="BI2302">
        <v>-2850.58</v>
      </c>
      <c r="BJ2302" s="8">
        <v>-0.80520000000000003</v>
      </c>
      <c r="BK2302" s="8">
        <v>0.4269</v>
      </c>
      <c r="BL2302" t="s">
        <v>610</v>
      </c>
    </row>
    <row r="2303" spans="1:64" x14ac:dyDescent="0.45">
      <c r="A2303" t="s">
        <v>1042</v>
      </c>
      <c r="B2303" t="s">
        <v>31</v>
      </c>
      <c r="C2303" s="7">
        <v>44126.395833333336</v>
      </c>
      <c r="D2303">
        <v>185.55</v>
      </c>
      <c r="E2303" s="7">
        <v>44126.635416666664</v>
      </c>
      <c r="F2303">
        <v>0.3</v>
      </c>
      <c r="G2303" s="8">
        <v>-0.99839999999999995</v>
      </c>
      <c r="H2303">
        <v>-132397.74</v>
      </c>
      <c r="I2303" s="8">
        <v>-1.0084</v>
      </c>
      <c r="J2303">
        <v>707.59879999999998</v>
      </c>
      <c r="K2303">
        <v>131294.95000000001</v>
      </c>
      <c r="L2303">
        <v>16126591.5</v>
      </c>
      <c r="M2303">
        <v>70</v>
      </c>
      <c r="N2303">
        <v>-1891.4</v>
      </c>
      <c r="O2303" s="8">
        <v>-0.99839999999999995</v>
      </c>
      <c r="P2303" s="8">
        <v>0.1598</v>
      </c>
      <c r="Q2303" t="s">
        <v>610</v>
      </c>
      <c r="S2303" s="2">
        <v>44126</v>
      </c>
      <c r="T2303" t="s">
        <v>1042</v>
      </c>
      <c r="U2303">
        <v>185.55</v>
      </c>
      <c r="V2303">
        <v>0.3</v>
      </c>
      <c r="W2303">
        <f t="shared" si="398"/>
        <v>25273680.662721515</v>
      </c>
      <c r="X2303">
        <f t="shared" si="400"/>
        <v>63184.201656803787</v>
      </c>
      <c r="Y2303">
        <f t="shared" si="390"/>
        <v>350</v>
      </c>
      <c r="Z2303">
        <f t="shared" si="391"/>
        <v>-65487.975000000006</v>
      </c>
      <c r="AA2303" t="str">
        <f t="shared" si="392"/>
        <v/>
      </c>
      <c r="AB2303" s="9" t="str">
        <f>IFERROR(AA2303/MAX($A$3:AA2303)-1,"")</f>
        <v/>
      </c>
      <c r="AG2303" s="2">
        <f t="shared" si="399"/>
        <v>44823</v>
      </c>
      <c r="AH2303">
        <v>32926366.555118326</v>
      </c>
      <c r="AI2303" s="9">
        <f>AH2303/MAX($AH$2:AH2303)-1</f>
        <v>-5.2243535442644262E-3</v>
      </c>
      <c r="AJ2303" s="29">
        <f t="shared" si="393"/>
        <v>1</v>
      </c>
      <c r="AK2303" s="29">
        <f t="shared" si="394"/>
        <v>1</v>
      </c>
      <c r="AL2303" s="30">
        <f t="shared" si="397"/>
        <v>2</v>
      </c>
      <c r="AM2303" s="30">
        <f t="shared" si="395"/>
        <v>2369</v>
      </c>
      <c r="AN2303" s="31">
        <f t="shared" ca="1" si="396"/>
        <v>-5.2243535442644262E-3</v>
      </c>
      <c r="AV2303" t="s">
        <v>1042</v>
      </c>
      <c r="AW2303" t="s">
        <v>31</v>
      </c>
      <c r="AX2303" s="7">
        <v>44126.395833333336</v>
      </c>
      <c r="AY2303">
        <v>185.55</v>
      </c>
      <c r="AZ2303" s="7">
        <v>44126.635416666664</v>
      </c>
      <c r="BA2303">
        <v>0.3</v>
      </c>
      <c r="BB2303" s="8">
        <v>-0.99839999999999995</v>
      </c>
      <c r="BC2303">
        <v>-132397.74</v>
      </c>
      <c r="BD2303" s="8">
        <v>-1.0084</v>
      </c>
      <c r="BE2303">
        <v>707.59879999999998</v>
      </c>
      <c r="BF2303">
        <v>131294.95000000001</v>
      </c>
      <c r="BG2303">
        <v>16126591.5</v>
      </c>
      <c r="BH2303">
        <v>70</v>
      </c>
      <c r="BI2303">
        <v>-1891.4</v>
      </c>
      <c r="BJ2303" s="8">
        <v>-0.99839999999999995</v>
      </c>
      <c r="BK2303" s="8">
        <v>0.1598</v>
      </c>
      <c r="BL2303" t="s">
        <v>610</v>
      </c>
    </row>
    <row r="2304" spans="1:64" x14ac:dyDescent="0.45">
      <c r="A2304" t="s">
        <v>1026</v>
      </c>
      <c r="B2304" t="s">
        <v>31</v>
      </c>
      <c r="C2304" s="7">
        <v>44126.409722222219</v>
      </c>
      <c r="D2304">
        <v>173.4</v>
      </c>
      <c r="E2304" s="7">
        <v>44126.635416666664</v>
      </c>
      <c r="F2304">
        <v>0.35</v>
      </c>
      <c r="G2304" s="8">
        <v>-0.998</v>
      </c>
      <c r="H2304">
        <v>-132187.01999999999</v>
      </c>
      <c r="I2304" s="8">
        <v>-1.008</v>
      </c>
      <c r="J2304">
        <v>756.27269999999999</v>
      </c>
      <c r="K2304">
        <v>131137.69</v>
      </c>
      <c r="L2304">
        <v>15994404.48</v>
      </c>
      <c r="M2304">
        <v>66</v>
      </c>
      <c r="N2304">
        <v>-2002.83</v>
      </c>
      <c r="O2304" s="8">
        <v>-0.99829999999999997</v>
      </c>
      <c r="P2304" s="8">
        <v>0.21679999999999999</v>
      </c>
      <c r="Q2304" t="s">
        <v>610</v>
      </c>
      <c r="S2304" s="2">
        <v>44126</v>
      </c>
      <c r="T2304" t="s">
        <v>1026</v>
      </c>
      <c r="U2304">
        <v>173.4</v>
      </c>
      <c r="V2304">
        <v>0.35</v>
      </c>
      <c r="W2304">
        <f t="shared" si="398"/>
        <v>25273680.662721515</v>
      </c>
      <c r="X2304">
        <f t="shared" si="400"/>
        <v>63184.201656803787</v>
      </c>
      <c r="Y2304">
        <f t="shared" si="390"/>
        <v>375</v>
      </c>
      <c r="Z2304">
        <f t="shared" si="391"/>
        <v>-65545.312500000015</v>
      </c>
      <c r="AA2304">
        <f t="shared" si="392"/>
        <v>25142647.375221513</v>
      </c>
      <c r="AB2304" s="9">
        <f>IFERROR(AA2304/MAX($A$3:AA2304)-1,"")</f>
        <v>-1.1250688507939643E-2</v>
      </c>
      <c r="AG2304" s="2">
        <f t="shared" si="399"/>
        <v>44824</v>
      </c>
      <c r="AH2304">
        <v>32860488.517618325</v>
      </c>
      <c r="AI2304" s="9">
        <f>AH2304/MAX($AH$2:AH2304)-1</f>
        <v>-7.2146693366733627E-3</v>
      </c>
      <c r="AJ2304" s="29">
        <f t="shared" si="393"/>
        <v>1</v>
      </c>
      <c r="AK2304" s="29">
        <f t="shared" si="394"/>
        <v>1</v>
      </c>
      <c r="AL2304" s="30">
        <f t="shared" si="397"/>
        <v>2</v>
      </c>
      <c r="AM2304" s="30">
        <f t="shared" si="395"/>
        <v>2369</v>
      </c>
      <c r="AN2304" s="31">
        <f t="shared" ca="1" si="396"/>
        <v>-7.2146693366733627E-3</v>
      </c>
      <c r="AV2304" t="s">
        <v>1026</v>
      </c>
      <c r="AW2304" t="s">
        <v>31</v>
      </c>
      <c r="AX2304" s="7">
        <v>44126.409722222219</v>
      </c>
      <c r="AY2304">
        <v>173.4</v>
      </c>
      <c r="AZ2304" s="7">
        <v>44126.635416666664</v>
      </c>
      <c r="BA2304">
        <v>0.35</v>
      </c>
      <c r="BB2304" s="8">
        <v>-0.998</v>
      </c>
      <c r="BC2304">
        <v>-132187.01999999999</v>
      </c>
      <c r="BD2304" s="8">
        <v>-1.008</v>
      </c>
      <c r="BE2304">
        <v>756.27269999999999</v>
      </c>
      <c r="BF2304">
        <v>131137.69</v>
      </c>
      <c r="BG2304">
        <v>15994404.48</v>
      </c>
      <c r="BH2304">
        <v>66</v>
      </c>
      <c r="BI2304">
        <v>-2002.83</v>
      </c>
      <c r="BJ2304" s="8">
        <v>-0.99829999999999997</v>
      </c>
      <c r="BK2304" s="8">
        <v>0.21679999999999999</v>
      </c>
      <c r="BL2304" t="s">
        <v>610</v>
      </c>
    </row>
    <row r="2305" spans="1:64" x14ac:dyDescent="0.45">
      <c r="A2305" t="s">
        <v>1040</v>
      </c>
      <c r="B2305" t="s">
        <v>31</v>
      </c>
      <c r="C2305" s="7">
        <v>44130.503472222219</v>
      </c>
      <c r="D2305">
        <v>393.5</v>
      </c>
      <c r="E2305" s="7">
        <v>44131.385416666664</v>
      </c>
      <c r="F2305">
        <v>442.65</v>
      </c>
      <c r="G2305" s="8">
        <v>0.1249</v>
      </c>
      <c r="H2305">
        <v>13472.34</v>
      </c>
      <c r="I2305" s="8">
        <v>0.1037</v>
      </c>
      <c r="J2305">
        <v>330.29739999999998</v>
      </c>
      <c r="K2305">
        <v>129972.02</v>
      </c>
      <c r="L2305">
        <v>16007876.82</v>
      </c>
      <c r="M2305">
        <v>44</v>
      </c>
      <c r="N2305">
        <v>306.19</v>
      </c>
      <c r="O2305" s="8">
        <v>-0.28129999999999999</v>
      </c>
      <c r="P2305" s="8">
        <v>0.45619999999999999</v>
      </c>
      <c r="Q2305" t="s">
        <v>610</v>
      </c>
      <c r="S2305" s="2">
        <v>44130</v>
      </c>
      <c r="T2305" t="s">
        <v>1040</v>
      </c>
      <c r="U2305">
        <v>393.5</v>
      </c>
      <c r="V2305">
        <v>442.65</v>
      </c>
      <c r="W2305">
        <f t="shared" si="398"/>
        <v>25142647.375221513</v>
      </c>
      <c r="X2305">
        <f t="shared" si="400"/>
        <v>62856.618438053782</v>
      </c>
      <c r="Y2305">
        <f t="shared" si="390"/>
        <v>150</v>
      </c>
      <c r="Z2305">
        <f t="shared" si="391"/>
        <v>6118.2749999999996</v>
      </c>
      <c r="AA2305" t="str">
        <f t="shared" si="392"/>
        <v/>
      </c>
      <c r="AB2305" s="9" t="str">
        <f>IFERROR(AA2305/MAX($A$3:AA2305)-1,"")</f>
        <v/>
      </c>
      <c r="AG2305" s="2">
        <f t="shared" si="399"/>
        <v>44825</v>
      </c>
      <c r="AH2305">
        <v>32755605.555118326</v>
      </c>
      <c r="AI2305" s="9">
        <f>AH2305/MAX($AH$2:AH2305)-1</f>
        <v>-1.0383406969733278E-2</v>
      </c>
      <c r="AJ2305" s="29">
        <f t="shared" si="393"/>
        <v>1</v>
      </c>
      <c r="AK2305" s="29">
        <f t="shared" si="394"/>
        <v>1</v>
      </c>
      <c r="AL2305" s="30">
        <f t="shared" si="397"/>
        <v>2</v>
      </c>
      <c r="AM2305" s="30">
        <f t="shared" si="395"/>
        <v>2369</v>
      </c>
      <c r="AN2305" s="31">
        <f t="shared" ca="1" si="396"/>
        <v>-1.0383406969733278E-2</v>
      </c>
      <c r="AV2305" t="s">
        <v>1040</v>
      </c>
      <c r="AW2305" t="s">
        <v>31</v>
      </c>
      <c r="AX2305" s="7">
        <v>44130.503472222219</v>
      </c>
      <c r="AY2305">
        <v>393.5</v>
      </c>
      <c r="AZ2305" s="7">
        <v>44131.385416666664</v>
      </c>
      <c r="BA2305">
        <v>442.65</v>
      </c>
      <c r="BB2305" s="8">
        <v>0.1249</v>
      </c>
      <c r="BC2305">
        <v>13472.34</v>
      </c>
      <c r="BD2305" s="8">
        <v>0.1037</v>
      </c>
      <c r="BE2305">
        <v>330.29739999999998</v>
      </c>
      <c r="BF2305">
        <v>129972.02</v>
      </c>
      <c r="BG2305">
        <v>16007876.82</v>
      </c>
      <c r="BH2305">
        <v>44</v>
      </c>
      <c r="BI2305">
        <v>306.19</v>
      </c>
      <c r="BJ2305" s="8">
        <v>-0.28129999999999999</v>
      </c>
      <c r="BK2305" s="8">
        <v>0.45619999999999999</v>
      </c>
      <c r="BL2305" t="s">
        <v>610</v>
      </c>
    </row>
    <row r="2306" spans="1:64" x14ac:dyDescent="0.45">
      <c r="A2306" t="s">
        <v>1023</v>
      </c>
      <c r="B2306" t="s">
        <v>31</v>
      </c>
      <c r="C2306" s="7">
        <v>44130.510416666664</v>
      </c>
      <c r="D2306">
        <v>356.25</v>
      </c>
      <c r="E2306" s="7">
        <v>44131.385416666664</v>
      </c>
      <c r="F2306">
        <v>384.75</v>
      </c>
      <c r="G2306" s="8">
        <v>0.08</v>
      </c>
      <c r="H2306">
        <v>7692.94</v>
      </c>
      <c r="I2306" s="8">
        <v>5.9200000000000003E-2</v>
      </c>
      <c r="J2306">
        <v>364.767</v>
      </c>
      <c r="K2306">
        <v>129948.23</v>
      </c>
      <c r="L2306">
        <v>16015569.75</v>
      </c>
      <c r="M2306">
        <v>42</v>
      </c>
      <c r="N2306">
        <v>183.17</v>
      </c>
      <c r="O2306" s="8">
        <v>-0.1048</v>
      </c>
      <c r="P2306" s="8">
        <v>0.45960000000000001</v>
      </c>
      <c r="Q2306" t="s">
        <v>610</v>
      </c>
      <c r="S2306" s="2">
        <v>44130</v>
      </c>
      <c r="T2306" t="s">
        <v>1023</v>
      </c>
      <c r="U2306">
        <v>356.25</v>
      </c>
      <c r="V2306">
        <v>384.75</v>
      </c>
      <c r="W2306">
        <f t="shared" si="398"/>
        <v>25142647.375221513</v>
      </c>
      <c r="X2306">
        <f t="shared" si="400"/>
        <v>62856.618438053782</v>
      </c>
      <c r="Y2306">
        <f t="shared" ref="Y2306:Y2369" si="401">MROUND(X2306/U2306,25)</f>
        <v>175</v>
      </c>
      <c r="Z2306">
        <f t="shared" ref="Z2306:Z2369" si="402">Y2306*((V2306*0.99)-(U2306*1.01))</f>
        <v>3690.7499999999955</v>
      </c>
      <c r="AA2306" t="str">
        <f t="shared" si="392"/>
        <v/>
      </c>
      <c r="AB2306" s="9" t="str">
        <f>IFERROR(AA2306/MAX($A$3:AA2306)-1,"")</f>
        <v/>
      </c>
      <c r="AG2306" s="2">
        <f t="shared" si="399"/>
        <v>44826</v>
      </c>
      <c r="AH2306">
        <v>32685926.730118327</v>
      </c>
      <c r="AI2306" s="9">
        <f>AH2306/MAX($AH$2:AH2306)-1</f>
        <v>-1.2488552645847251E-2</v>
      </c>
      <c r="AJ2306" s="29">
        <f t="shared" si="393"/>
        <v>1</v>
      </c>
      <c r="AK2306" s="29">
        <f t="shared" si="394"/>
        <v>1</v>
      </c>
      <c r="AL2306" s="30">
        <f t="shared" si="397"/>
        <v>2</v>
      </c>
      <c r="AM2306" s="30">
        <f t="shared" si="395"/>
        <v>2369</v>
      </c>
      <c r="AN2306" s="31">
        <f t="shared" ca="1" si="396"/>
        <v>-1.2488552645847251E-2</v>
      </c>
      <c r="AV2306" t="s">
        <v>1023</v>
      </c>
      <c r="AW2306" t="s">
        <v>31</v>
      </c>
      <c r="AX2306" s="7">
        <v>44130.510416666664</v>
      </c>
      <c r="AY2306">
        <v>356.25</v>
      </c>
      <c r="AZ2306" s="7">
        <v>44131.385416666664</v>
      </c>
      <c r="BA2306">
        <v>384.75</v>
      </c>
      <c r="BB2306" s="8">
        <v>0.08</v>
      </c>
      <c r="BC2306">
        <v>7692.94</v>
      </c>
      <c r="BD2306" s="8">
        <v>5.9200000000000003E-2</v>
      </c>
      <c r="BE2306">
        <v>364.767</v>
      </c>
      <c r="BF2306">
        <v>129948.23</v>
      </c>
      <c r="BG2306">
        <v>16015569.75</v>
      </c>
      <c r="BH2306">
        <v>42</v>
      </c>
      <c r="BI2306">
        <v>183.17</v>
      </c>
      <c r="BJ2306" s="8">
        <v>-0.1048</v>
      </c>
      <c r="BK2306" s="8">
        <v>0.45960000000000001</v>
      </c>
      <c r="BL2306" t="s">
        <v>610</v>
      </c>
    </row>
    <row r="2307" spans="1:64" x14ac:dyDescent="0.45">
      <c r="A2307" t="s">
        <v>1037</v>
      </c>
      <c r="B2307" t="s">
        <v>31</v>
      </c>
      <c r="C2307" s="7">
        <v>44130.534722222219</v>
      </c>
      <c r="D2307">
        <v>366.65</v>
      </c>
      <c r="E2307" s="7">
        <v>44131.388888888891</v>
      </c>
      <c r="F2307">
        <v>402.5</v>
      </c>
      <c r="G2307" s="8">
        <v>9.7799999999999998E-2</v>
      </c>
      <c r="H2307">
        <v>9335.4699999999993</v>
      </c>
      <c r="I2307" s="8">
        <v>7.6799999999999993E-2</v>
      </c>
      <c r="J2307">
        <v>331.53280000000001</v>
      </c>
      <c r="K2307">
        <v>121556.49</v>
      </c>
      <c r="L2307">
        <v>14320634.25</v>
      </c>
      <c r="M2307">
        <v>36</v>
      </c>
      <c r="N2307">
        <v>259.32</v>
      </c>
      <c r="O2307" s="8">
        <v>-0.56320000000000003</v>
      </c>
      <c r="P2307" s="8">
        <v>0.23280000000000001</v>
      </c>
      <c r="Q2307" t="s">
        <v>610</v>
      </c>
      <c r="S2307" s="2">
        <v>44130</v>
      </c>
      <c r="T2307" t="s">
        <v>1037</v>
      </c>
      <c r="U2307">
        <v>366.65</v>
      </c>
      <c r="V2307">
        <v>402.5</v>
      </c>
      <c r="W2307">
        <f t="shared" si="398"/>
        <v>25142647.375221513</v>
      </c>
      <c r="X2307">
        <f t="shared" si="400"/>
        <v>62856.618438053782</v>
      </c>
      <c r="Y2307">
        <f t="shared" si="401"/>
        <v>175</v>
      </c>
      <c r="Z2307">
        <f t="shared" si="402"/>
        <v>4927.7375000000102</v>
      </c>
      <c r="AA2307" t="str">
        <f t="shared" ref="AA2307:AA2370" si="403">IF(S2307&lt;&gt;S2308,W2307+SUMIF($S$3:$S$3590,S2307,$Z$3:$Z$3590),"")</f>
        <v/>
      </c>
      <c r="AB2307" s="9" t="str">
        <f>IFERROR(AA2307/MAX($A$3:AA2307)-1,"")</f>
        <v/>
      </c>
      <c r="AG2307" s="2">
        <f t="shared" si="399"/>
        <v>44827</v>
      </c>
      <c r="AH2307">
        <v>33107021.192618325</v>
      </c>
      <c r="AI2307" s="9">
        <f>AH2307/MAX($AH$2:AH2307)-1</f>
        <v>0</v>
      </c>
      <c r="AJ2307" s="29">
        <f t="shared" ref="AJ2307:AJ2369" si="404">IF(AG2307=$AP$3,1,IF(AJ2306=1,1,""))</f>
        <v>1</v>
      </c>
      <c r="AK2307" s="29">
        <f t="shared" ref="AK2307:AK2369" si="405">IF(AG2307=$AP$4,1,IF(AK2308=1,1,""))</f>
        <v>1</v>
      </c>
      <c r="AL2307" s="30">
        <f t="shared" si="397"/>
        <v>2</v>
      </c>
      <c r="AM2307" s="30">
        <f t="shared" ref="AM2307:AM2369" si="406">IF(AND(AK2307=1,AK2308&lt;&gt;1),ROW(),IF(AND(AK2307="",AK2308=""),"",AM2308))</f>
        <v>2369</v>
      </c>
      <c r="AN2307" s="31">
        <f t="shared" ref="AN2307:AN2369" ca="1" si="407">IF(AM2307="","",IF(AJ2307=1,AH2307/MAX(INDIRECT("AH"&amp;AL2307&amp;":"&amp;"AJ"&amp;ROW(AN2307)))-1,""))</f>
        <v>0</v>
      </c>
      <c r="AV2307" t="s">
        <v>1037</v>
      </c>
      <c r="AW2307" t="s">
        <v>31</v>
      </c>
      <c r="AX2307" s="7">
        <v>44130.534722222219</v>
      </c>
      <c r="AY2307">
        <v>366.65</v>
      </c>
      <c r="AZ2307" s="7">
        <v>44131.388888888891</v>
      </c>
      <c r="BA2307">
        <v>402.5</v>
      </c>
      <c r="BB2307" s="8">
        <v>9.7799999999999998E-2</v>
      </c>
      <c r="BC2307">
        <v>9335.4699999999993</v>
      </c>
      <c r="BD2307" s="8">
        <v>7.6799999999999993E-2</v>
      </c>
      <c r="BE2307">
        <v>331.53280000000001</v>
      </c>
      <c r="BF2307">
        <v>121556.49</v>
      </c>
      <c r="BG2307">
        <v>14320634.25</v>
      </c>
      <c r="BH2307">
        <v>36</v>
      </c>
      <c r="BI2307">
        <v>259.32</v>
      </c>
      <c r="BJ2307" s="8">
        <v>-0.56320000000000003</v>
      </c>
      <c r="BK2307" s="8">
        <v>0.23280000000000001</v>
      </c>
      <c r="BL2307" t="s">
        <v>610</v>
      </c>
    </row>
    <row r="2308" spans="1:64" x14ac:dyDescent="0.45">
      <c r="A2308" t="s">
        <v>1039</v>
      </c>
      <c r="B2308" t="s">
        <v>31</v>
      </c>
      <c r="C2308" s="7">
        <v>44130.538194444445</v>
      </c>
      <c r="D2308">
        <v>368.9</v>
      </c>
      <c r="E2308" s="7">
        <v>44131.388888888891</v>
      </c>
      <c r="F2308">
        <v>350.75</v>
      </c>
      <c r="G2308" s="8">
        <v>-4.9200000000000001E-2</v>
      </c>
      <c r="H2308">
        <v>-8351.11</v>
      </c>
      <c r="I2308" s="8">
        <v>-6.8699999999999997E-2</v>
      </c>
      <c r="J2308">
        <v>329.4778</v>
      </c>
      <c r="K2308">
        <v>121544.34</v>
      </c>
      <c r="L2308">
        <v>14312283.15</v>
      </c>
      <c r="M2308">
        <v>35</v>
      </c>
      <c r="N2308">
        <v>-238.6</v>
      </c>
      <c r="O2308" s="8">
        <v>-0.54110000000000003</v>
      </c>
      <c r="P2308" s="8">
        <v>0.1017</v>
      </c>
      <c r="Q2308" t="s">
        <v>610</v>
      </c>
      <c r="S2308" s="2">
        <v>44130</v>
      </c>
      <c r="T2308" t="s">
        <v>1039</v>
      </c>
      <c r="U2308">
        <v>368.9</v>
      </c>
      <c r="V2308">
        <v>350.75</v>
      </c>
      <c r="W2308">
        <f t="shared" si="398"/>
        <v>25142647.375221513</v>
      </c>
      <c r="X2308">
        <f t="shared" si="400"/>
        <v>62856.618438053782</v>
      </c>
      <c r="Y2308">
        <f t="shared" si="401"/>
        <v>175</v>
      </c>
      <c r="Z2308">
        <f t="shared" si="402"/>
        <v>-4435.6374999999989</v>
      </c>
      <c r="AA2308">
        <f t="shared" si="403"/>
        <v>25152948.500221513</v>
      </c>
      <c r="AB2308" s="9">
        <f>IFERROR(AA2308/MAX($A$3:AA2308)-1,"")</f>
        <v>-1.0845590743199796E-2</v>
      </c>
      <c r="AG2308" s="2">
        <f t="shared" si="399"/>
        <v>44828</v>
      </c>
      <c r="AH2308">
        <v>33107021.192618325</v>
      </c>
      <c r="AI2308" s="9">
        <f>AH2308/MAX($AH$2:AH2308)-1</f>
        <v>0</v>
      </c>
      <c r="AJ2308" s="29">
        <f t="shared" si="404"/>
        <v>1</v>
      </c>
      <c r="AK2308" s="29">
        <f t="shared" si="405"/>
        <v>1</v>
      </c>
      <c r="AL2308" s="30">
        <f t="shared" ref="AL2308:AL2369" si="408">IF(AND(AJ2308=1,AJ2307&lt;&gt;1),ROW(),IF(AND(AJ2308="",AJ2307=""),"",AL2307))</f>
        <v>2</v>
      </c>
      <c r="AM2308" s="30">
        <f t="shared" si="406"/>
        <v>2369</v>
      </c>
      <c r="AN2308" s="31">
        <f t="shared" ca="1" si="407"/>
        <v>0</v>
      </c>
      <c r="AV2308" t="s">
        <v>1039</v>
      </c>
      <c r="AW2308" t="s">
        <v>31</v>
      </c>
      <c r="AX2308" s="7">
        <v>44130.538194444445</v>
      </c>
      <c r="AY2308">
        <v>368.9</v>
      </c>
      <c r="AZ2308" s="7">
        <v>44131.388888888891</v>
      </c>
      <c r="BA2308">
        <v>350.75</v>
      </c>
      <c r="BB2308" s="8">
        <v>-4.9200000000000001E-2</v>
      </c>
      <c r="BC2308">
        <v>-8351.11</v>
      </c>
      <c r="BD2308" s="8">
        <v>-6.8699999999999997E-2</v>
      </c>
      <c r="BE2308">
        <v>329.4778</v>
      </c>
      <c r="BF2308">
        <v>121544.34</v>
      </c>
      <c r="BG2308">
        <v>14312283.15</v>
      </c>
      <c r="BH2308">
        <v>35</v>
      </c>
      <c r="BI2308">
        <v>-238.6</v>
      </c>
      <c r="BJ2308" s="8">
        <v>-0.54110000000000003</v>
      </c>
      <c r="BK2308" s="8">
        <v>0.1017</v>
      </c>
      <c r="BL2308" t="s">
        <v>610</v>
      </c>
    </row>
    <row r="2309" spans="1:64" x14ac:dyDescent="0.45">
      <c r="A2309" t="s">
        <v>1037</v>
      </c>
      <c r="B2309" t="s">
        <v>31</v>
      </c>
      <c r="C2309" s="7">
        <v>44131.395833333336</v>
      </c>
      <c r="D2309">
        <v>372.3</v>
      </c>
      <c r="E2309" s="7">
        <v>44132.385416666664</v>
      </c>
      <c r="F2309">
        <v>96.4</v>
      </c>
      <c r="G2309" s="8">
        <v>-0.74109999999999998</v>
      </c>
      <c r="H2309">
        <v>-98034.26</v>
      </c>
      <c r="I2309" s="8">
        <v>-0.75370000000000004</v>
      </c>
      <c r="J2309">
        <v>349.38990000000001</v>
      </c>
      <c r="K2309">
        <v>130077.85</v>
      </c>
      <c r="L2309">
        <v>15917535.49</v>
      </c>
      <c r="M2309">
        <v>75</v>
      </c>
      <c r="N2309">
        <v>-1307.1199999999999</v>
      </c>
      <c r="O2309" s="8">
        <v>-0.80389999999999995</v>
      </c>
      <c r="P2309" s="8">
        <v>5.96E-2</v>
      </c>
      <c r="Q2309" t="s">
        <v>610</v>
      </c>
      <c r="S2309" s="2">
        <v>44131</v>
      </c>
      <c r="T2309" t="s">
        <v>1037</v>
      </c>
      <c r="U2309">
        <v>372.3</v>
      </c>
      <c r="V2309">
        <v>96.4</v>
      </c>
      <c r="W2309">
        <f t="shared" si="398"/>
        <v>25152948.500221513</v>
      </c>
      <c r="X2309">
        <f t="shared" si="400"/>
        <v>62882.371250553784</v>
      </c>
      <c r="Y2309">
        <f t="shared" si="401"/>
        <v>175</v>
      </c>
      <c r="Z2309">
        <f t="shared" si="402"/>
        <v>-49102.724999999999</v>
      </c>
      <c r="AA2309" t="str">
        <f t="shared" si="403"/>
        <v/>
      </c>
      <c r="AB2309" s="9" t="str">
        <f>IFERROR(AA2309/MAX($A$3:AA2309)-1,"")</f>
        <v/>
      </c>
      <c r="AG2309" s="2">
        <f t="shared" si="399"/>
        <v>44829</v>
      </c>
      <c r="AH2309">
        <v>33107021.192618325</v>
      </c>
      <c r="AI2309" s="9">
        <f>AH2309/MAX($AH$2:AH2309)-1</f>
        <v>0</v>
      </c>
      <c r="AJ2309" s="29">
        <f t="shared" si="404"/>
        <v>1</v>
      </c>
      <c r="AK2309" s="29">
        <f t="shared" si="405"/>
        <v>1</v>
      </c>
      <c r="AL2309" s="30">
        <f t="shared" si="408"/>
        <v>2</v>
      </c>
      <c r="AM2309" s="30">
        <f t="shared" si="406"/>
        <v>2369</v>
      </c>
      <c r="AN2309" s="31">
        <f t="shared" ca="1" si="407"/>
        <v>0</v>
      </c>
      <c r="AV2309" t="s">
        <v>1037</v>
      </c>
      <c r="AW2309" t="s">
        <v>31</v>
      </c>
      <c r="AX2309" s="7">
        <v>44131.395833333336</v>
      </c>
      <c r="AY2309">
        <v>372.3</v>
      </c>
      <c r="AZ2309" s="7">
        <v>44132.385416666664</v>
      </c>
      <c r="BA2309">
        <v>96.4</v>
      </c>
      <c r="BB2309" s="8">
        <v>-0.74109999999999998</v>
      </c>
      <c r="BC2309">
        <v>-98034.26</v>
      </c>
      <c r="BD2309" s="8">
        <v>-0.75370000000000004</v>
      </c>
      <c r="BE2309">
        <v>349.38990000000001</v>
      </c>
      <c r="BF2309">
        <v>130077.85</v>
      </c>
      <c r="BG2309">
        <v>15917535.49</v>
      </c>
      <c r="BH2309">
        <v>75</v>
      </c>
      <c r="BI2309">
        <v>-1307.1199999999999</v>
      </c>
      <c r="BJ2309" s="8">
        <v>-0.80389999999999995</v>
      </c>
      <c r="BK2309" s="8">
        <v>5.96E-2</v>
      </c>
      <c r="BL2309" t="s">
        <v>610</v>
      </c>
    </row>
    <row r="2310" spans="1:64" x14ac:dyDescent="0.45">
      <c r="A2310" t="s">
        <v>1024</v>
      </c>
      <c r="B2310" t="s">
        <v>31</v>
      </c>
      <c r="C2310" s="7">
        <v>44131.447916666664</v>
      </c>
      <c r="D2310">
        <v>322.25</v>
      </c>
      <c r="E2310" s="7">
        <v>44132.388888888891</v>
      </c>
      <c r="F2310">
        <v>439.55</v>
      </c>
      <c r="G2310" s="8">
        <v>0.36399999999999999</v>
      </c>
      <c r="H2310">
        <v>41375.019999999997</v>
      </c>
      <c r="I2310" s="8">
        <v>0.34039999999999998</v>
      </c>
      <c r="J2310">
        <v>377.22710000000001</v>
      </c>
      <c r="K2310">
        <v>121561.41</v>
      </c>
      <c r="L2310">
        <v>14353658.16</v>
      </c>
      <c r="M2310">
        <v>61</v>
      </c>
      <c r="N2310">
        <v>678.28</v>
      </c>
      <c r="O2310" s="8">
        <v>-0.25209999999999999</v>
      </c>
      <c r="P2310" s="8">
        <v>0.7016</v>
      </c>
      <c r="Q2310" t="s">
        <v>610</v>
      </c>
      <c r="S2310" s="2">
        <v>44131</v>
      </c>
      <c r="T2310" t="s">
        <v>1024</v>
      </c>
      <c r="U2310">
        <v>322.25</v>
      </c>
      <c r="V2310">
        <v>439.55</v>
      </c>
      <c r="W2310">
        <f t="shared" ref="W2310:W2373" si="409">IF(S2310&lt;&gt;S2309,AA2309,W2309)</f>
        <v>25152948.500221513</v>
      </c>
      <c r="X2310">
        <f t="shared" si="400"/>
        <v>62882.371250553784</v>
      </c>
      <c r="Y2310">
        <f t="shared" si="401"/>
        <v>200</v>
      </c>
      <c r="Z2310">
        <f t="shared" si="402"/>
        <v>21936.399999999991</v>
      </c>
      <c r="AA2310" t="str">
        <f t="shared" si="403"/>
        <v/>
      </c>
      <c r="AB2310" s="9" t="str">
        <f>IFERROR(AA2310/MAX($A$3:AA2310)-1,"")</f>
        <v/>
      </c>
      <c r="AG2310" s="2">
        <f t="shared" si="399"/>
        <v>44830</v>
      </c>
      <c r="AH2310">
        <v>33063621.542618327</v>
      </c>
      <c r="AI2310" s="9">
        <f>AH2310/MAX($AH$2:AH2310)-1</f>
        <v>-1.3108896069959908E-3</v>
      </c>
      <c r="AJ2310" s="29">
        <f t="shared" si="404"/>
        <v>1</v>
      </c>
      <c r="AK2310" s="29">
        <f t="shared" si="405"/>
        <v>1</v>
      </c>
      <c r="AL2310" s="30">
        <f t="shared" si="408"/>
        <v>2</v>
      </c>
      <c r="AM2310" s="30">
        <f t="shared" si="406"/>
        <v>2369</v>
      </c>
      <c r="AN2310" s="31">
        <f t="shared" ca="1" si="407"/>
        <v>-1.3108896069959908E-3</v>
      </c>
      <c r="AV2310" t="s">
        <v>1024</v>
      </c>
      <c r="AW2310" t="s">
        <v>31</v>
      </c>
      <c r="AX2310" s="7">
        <v>44131.447916666664</v>
      </c>
      <c r="AY2310">
        <v>322.25</v>
      </c>
      <c r="AZ2310" s="7">
        <v>44132.388888888891</v>
      </c>
      <c r="BA2310">
        <v>439.55</v>
      </c>
      <c r="BB2310" s="8">
        <v>0.36399999999999999</v>
      </c>
      <c r="BC2310">
        <v>41375.019999999997</v>
      </c>
      <c r="BD2310" s="8">
        <v>0.34039999999999998</v>
      </c>
      <c r="BE2310">
        <v>377.22710000000001</v>
      </c>
      <c r="BF2310">
        <v>121561.41</v>
      </c>
      <c r="BG2310">
        <v>14353658.16</v>
      </c>
      <c r="BH2310">
        <v>61</v>
      </c>
      <c r="BI2310">
        <v>678.28</v>
      </c>
      <c r="BJ2310" s="8">
        <v>-0.25209999999999999</v>
      </c>
      <c r="BK2310" s="8">
        <v>0.7016</v>
      </c>
      <c r="BL2310" t="s">
        <v>610</v>
      </c>
    </row>
    <row r="2311" spans="1:64" x14ac:dyDescent="0.45">
      <c r="A2311" t="s">
        <v>1025</v>
      </c>
      <c r="B2311" t="s">
        <v>31</v>
      </c>
      <c r="C2311" s="7">
        <v>44131.493055555555</v>
      </c>
      <c r="D2311">
        <v>298.2</v>
      </c>
      <c r="E2311" s="7">
        <v>44132.388888888891</v>
      </c>
      <c r="F2311">
        <v>378</v>
      </c>
      <c r="G2311" s="8">
        <v>0.2676</v>
      </c>
      <c r="H2311">
        <v>29775.81</v>
      </c>
      <c r="I2311" s="8">
        <v>0.24490000000000001</v>
      </c>
      <c r="J2311">
        <v>407.67559999999997</v>
      </c>
      <c r="K2311">
        <v>121568.87</v>
      </c>
      <c r="L2311">
        <v>14383433.970000001</v>
      </c>
      <c r="M2311">
        <v>48</v>
      </c>
      <c r="N2311">
        <v>620.33000000000004</v>
      </c>
      <c r="O2311" s="8">
        <v>-0.1618</v>
      </c>
      <c r="P2311" s="8">
        <v>0.5927</v>
      </c>
      <c r="Q2311" t="s">
        <v>610</v>
      </c>
      <c r="S2311" s="2">
        <v>44131</v>
      </c>
      <c r="T2311" t="s">
        <v>1025</v>
      </c>
      <c r="U2311">
        <v>298.2</v>
      </c>
      <c r="V2311">
        <v>378</v>
      </c>
      <c r="W2311">
        <f t="shared" si="409"/>
        <v>25152948.500221513</v>
      </c>
      <c r="X2311">
        <f t="shared" si="400"/>
        <v>62882.371250553784</v>
      </c>
      <c r="Y2311">
        <f t="shared" si="401"/>
        <v>200</v>
      </c>
      <c r="Z2311">
        <f t="shared" si="402"/>
        <v>14607.599999999991</v>
      </c>
      <c r="AA2311" t="str">
        <f t="shared" si="403"/>
        <v/>
      </c>
      <c r="AB2311" s="9" t="str">
        <f>IFERROR(AA2311/MAX($A$3:AA2311)-1,"")</f>
        <v/>
      </c>
      <c r="AG2311" s="2">
        <f t="shared" si="399"/>
        <v>44831</v>
      </c>
      <c r="AH2311">
        <v>33341896.942618325</v>
      </c>
      <c r="AI2311" s="9">
        <f>AH2311/MAX($AH$2:AH2311)-1</f>
        <v>0</v>
      </c>
      <c r="AJ2311" s="29">
        <f t="shared" si="404"/>
        <v>1</v>
      </c>
      <c r="AK2311" s="29">
        <f t="shared" si="405"/>
        <v>1</v>
      </c>
      <c r="AL2311" s="30">
        <f t="shared" si="408"/>
        <v>2</v>
      </c>
      <c r="AM2311" s="30">
        <f t="shared" si="406"/>
        <v>2369</v>
      </c>
      <c r="AN2311" s="31">
        <f t="shared" ca="1" si="407"/>
        <v>0</v>
      </c>
      <c r="AV2311" t="s">
        <v>1025</v>
      </c>
      <c r="AW2311" t="s">
        <v>31</v>
      </c>
      <c r="AX2311" s="7">
        <v>44131.493055555555</v>
      </c>
      <c r="AY2311">
        <v>298.2</v>
      </c>
      <c r="AZ2311" s="7">
        <v>44132.388888888891</v>
      </c>
      <c r="BA2311">
        <v>378</v>
      </c>
      <c r="BB2311" s="8">
        <v>0.2676</v>
      </c>
      <c r="BC2311">
        <v>29775.81</v>
      </c>
      <c r="BD2311" s="8">
        <v>0.24490000000000001</v>
      </c>
      <c r="BE2311">
        <v>407.67559999999997</v>
      </c>
      <c r="BF2311">
        <v>121568.87</v>
      </c>
      <c r="BG2311">
        <v>14383433.970000001</v>
      </c>
      <c r="BH2311">
        <v>48</v>
      </c>
      <c r="BI2311">
        <v>620.33000000000004</v>
      </c>
      <c r="BJ2311" s="8">
        <v>-0.1618</v>
      </c>
      <c r="BK2311" s="8">
        <v>0.5927</v>
      </c>
      <c r="BL2311" t="s">
        <v>610</v>
      </c>
    </row>
    <row r="2312" spans="1:64" x14ac:dyDescent="0.45">
      <c r="A2312" t="s">
        <v>1025</v>
      </c>
      <c r="B2312" t="s">
        <v>31</v>
      </c>
      <c r="C2312" s="7">
        <v>44131.513888888891</v>
      </c>
      <c r="D2312">
        <v>312.55</v>
      </c>
      <c r="E2312" s="7">
        <v>44132.385416666664</v>
      </c>
      <c r="F2312">
        <v>343.7</v>
      </c>
      <c r="G2312" s="8">
        <v>9.9699999999999997E-2</v>
      </c>
      <c r="H2312">
        <v>10202.719999999999</v>
      </c>
      <c r="I2312" s="8">
        <v>7.8700000000000006E-2</v>
      </c>
      <c r="J2312">
        <v>414.9554</v>
      </c>
      <c r="K2312">
        <v>129694.3</v>
      </c>
      <c r="L2312">
        <v>15927738.210000001</v>
      </c>
      <c r="M2312">
        <v>41</v>
      </c>
      <c r="N2312">
        <v>248.85</v>
      </c>
      <c r="O2312" s="8">
        <v>-0.20030000000000001</v>
      </c>
      <c r="P2312" s="8">
        <v>0.51959999999999995</v>
      </c>
      <c r="Q2312" t="s">
        <v>610</v>
      </c>
      <c r="S2312" s="2">
        <v>44131</v>
      </c>
      <c r="T2312" t="s">
        <v>1025</v>
      </c>
      <c r="U2312">
        <v>312.55</v>
      </c>
      <c r="V2312">
        <v>343.7</v>
      </c>
      <c r="W2312">
        <f t="shared" si="409"/>
        <v>25152948.500221513</v>
      </c>
      <c r="X2312">
        <f t="shared" si="400"/>
        <v>62882.371250553784</v>
      </c>
      <c r="Y2312">
        <f t="shared" si="401"/>
        <v>200</v>
      </c>
      <c r="Z2312">
        <f t="shared" si="402"/>
        <v>4917.4999999999955</v>
      </c>
      <c r="AA2312">
        <f t="shared" si="403"/>
        <v>25145307.275221512</v>
      </c>
      <c r="AB2312" s="9">
        <f>IFERROR(AA2312/MAX($A$3:AA2312)-1,"")</f>
        <v>-1.1146086384925757E-2</v>
      </c>
      <c r="AG2312" s="2">
        <f t="shared" ref="AG2312:AG2369" si="410">AG2311+1</f>
        <v>44832</v>
      </c>
      <c r="AH2312">
        <v>33131499.983088326</v>
      </c>
      <c r="AI2312" s="9">
        <f>AH2312/MAX($AH$2:AH2312)-1</f>
        <v>-6.3102876207702385E-3</v>
      </c>
      <c r="AJ2312" s="29">
        <f t="shared" si="404"/>
        <v>1</v>
      </c>
      <c r="AK2312" s="29">
        <f t="shared" si="405"/>
        <v>1</v>
      </c>
      <c r="AL2312" s="30">
        <f t="shared" si="408"/>
        <v>2</v>
      </c>
      <c r="AM2312" s="30">
        <f t="shared" si="406"/>
        <v>2369</v>
      </c>
      <c r="AN2312" s="31">
        <f t="shared" ca="1" si="407"/>
        <v>-6.3102876207702385E-3</v>
      </c>
      <c r="AV2312" t="s">
        <v>1025</v>
      </c>
      <c r="AW2312" t="s">
        <v>31</v>
      </c>
      <c r="AX2312" s="7">
        <v>44131.513888888891</v>
      </c>
      <c r="AY2312">
        <v>312.55</v>
      </c>
      <c r="AZ2312" s="7">
        <v>44132.385416666664</v>
      </c>
      <c r="BA2312">
        <v>343.7</v>
      </c>
      <c r="BB2312" s="8">
        <v>9.9699999999999997E-2</v>
      </c>
      <c r="BC2312">
        <v>10202.719999999999</v>
      </c>
      <c r="BD2312" s="8">
        <v>7.8700000000000006E-2</v>
      </c>
      <c r="BE2312">
        <v>414.9554</v>
      </c>
      <c r="BF2312">
        <v>129694.3</v>
      </c>
      <c r="BG2312">
        <v>15927738.210000001</v>
      </c>
      <c r="BH2312">
        <v>41</v>
      </c>
      <c r="BI2312">
        <v>248.85</v>
      </c>
      <c r="BJ2312" s="8">
        <v>-0.20030000000000001</v>
      </c>
      <c r="BK2312" s="8">
        <v>0.51959999999999995</v>
      </c>
      <c r="BL2312" t="s">
        <v>610</v>
      </c>
    </row>
    <row r="2313" spans="1:64" x14ac:dyDescent="0.45">
      <c r="A2313" t="s">
        <v>1034</v>
      </c>
      <c r="B2313" t="s">
        <v>31</v>
      </c>
      <c r="C2313" s="7">
        <v>44132.423611111109</v>
      </c>
      <c r="D2313">
        <v>304.5</v>
      </c>
      <c r="E2313" s="7">
        <v>44133.385416666664</v>
      </c>
      <c r="F2313">
        <v>692.75</v>
      </c>
      <c r="G2313" s="8">
        <v>1.2749999999999999</v>
      </c>
      <c r="H2313">
        <v>161048.93</v>
      </c>
      <c r="I2313" s="8">
        <v>1.2423</v>
      </c>
      <c r="J2313">
        <v>425.74279999999999</v>
      </c>
      <c r="K2313">
        <v>129638.69</v>
      </c>
      <c r="L2313">
        <v>16088787.140000001</v>
      </c>
      <c r="M2313">
        <v>67</v>
      </c>
      <c r="N2313">
        <v>2403.7199999999998</v>
      </c>
      <c r="O2313" s="8">
        <v>-0.19109999999999999</v>
      </c>
      <c r="P2313" s="8">
        <v>1.2749999999999999</v>
      </c>
      <c r="Q2313" t="s">
        <v>610</v>
      </c>
      <c r="S2313" s="2">
        <v>44132</v>
      </c>
      <c r="T2313" t="s">
        <v>1034</v>
      </c>
      <c r="U2313">
        <v>304.5</v>
      </c>
      <c r="V2313">
        <v>692.75</v>
      </c>
      <c r="W2313">
        <f t="shared" si="409"/>
        <v>25145307.275221512</v>
      </c>
      <c r="X2313">
        <f t="shared" si="400"/>
        <v>62863.268188053778</v>
      </c>
      <c r="Y2313">
        <f t="shared" si="401"/>
        <v>200</v>
      </c>
      <c r="Z2313">
        <f t="shared" si="402"/>
        <v>75655.5</v>
      </c>
      <c r="AA2313" t="str">
        <f t="shared" si="403"/>
        <v/>
      </c>
      <c r="AB2313" s="9" t="str">
        <f>IFERROR(AA2313/MAX($A$3:AA2313)-1,"")</f>
        <v/>
      </c>
      <c r="AG2313" s="2">
        <f t="shared" si="410"/>
        <v>44833</v>
      </c>
      <c r="AH2313">
        <v>33085026.333088327</v>
      </c>
      <c r="AI2313" s="9">
        <f>AH2313/MAX($AH$2:AH2313)-1</f>
        <v>-7.704139028804291E-3</v>
      </c>
      <c r="AJ2313" s="29">
        <f t="shared" si="404"/>
        <v>1</v>
      </c>
      <c r="AK2313" s="29">
        <f t="shared" si="405"/>
        <v>1</v>
      </c>
      <c r="AL2313" s="30">
        <f t="shared" si="408"/>
        <v>2</v>
      </c>
      <c r="AM2313" s="30">
        <f t="shared" si="406"/>
        <v>2369</v>
      </c>
      <c r="AN2313" s="31">
        <f t="shared" ca="1" si="407"/>
        <v>-7.704139028804291E-3</v>
      </c>
      <c r="AV2313" t="s">
        <v>1034</v>
      </c>
      <c r="AW2313" t="s">
        <v>31</v>
      </c>
      <c r="AX2313" s="7">
        <v>44132.423611111109</v>
      </c>
      <c r="AY2313">
        <v>304.5</v>
      </c>
      <c r="AZ2313" s="7">
        <v>44133.385416666664</v>
      </c>
      <c r="BA2313">
        <v>692.75</v>
      </c>
      <c r="BB2313" s="8">
        <v>1.2749999999999999</v>
      </c>
      <c r="BC2313">
        <v>161048.93</v>
      </c>
      <c r="BD2313" s="8">
        <v>1.2423</v>
      </c>
      <c r="BE2313">
        <v>425.74279999999999</v>
      </c>
      <c r="BF2313">
        <v>129638.69</v>
      </c>
      <c r="BG2313">
        <v>16088787.140000001</v>
      </c>
      <c r="BH2313">
        <v>67</v>
      </c>
      <c r="BI2313">
        <v>2403.7199999999998</v>
      </c>
      <c r="BJ2313" s="8">
        <v>-0.19109999999999999</v>
      </c>
      <c r="BK2313" s="8">
        <v>1.2749999999999999</v>
      </c>
      <c r="BL2313" t="s">
        <v>610</v>
      </c>
    </row>
    <row r="2314" spans="1:64" x14ac:dyDescent="0.45">
      <c r="A2314" t="s">
        <v>1043</v>
      </c>
      <c r="B2314" t="s">
        <v>31</v>
      </c>
      <c r="C2314" s="7">
        <v>44132.520833333336</v>
      </c>
      <c r="D2314">
        <v>249.95</v>
      </c>
      <c r="E2314" s="7">
        <v>44133.385416666664</v>
      </c>
      <c r="F2314">
        <v>427.35</v>
      </c>
      <c r="G2314" s="8">
        <v>0.7097</v>
      </c>
      <c r="H2314">
        <v>88594.89</v>
      </c>
      <c r="I2314" s="8">
        <v>0.68259999999999998</v>
      </c>
      <c r="J2314">
        <v>519.23140000000001</v>
      </c>
      <c r="K2314">
        <v>129781.88</v>
      </c>
      <c r="L2314">
        <v>16177382.029999999</v>
      </c>
      <c r="M2314">
        <v>39</v>
      </c>
      <c r="N2314">
        <v>2271.66</v>
      </c>
      <c r="O2314" s="8">
        <v>-0.1154</v>
      </c>
      <c r="P2314" s="8">
        <v>0.72529999999999994</v>
      </c>
      <c r="Q2314" t="s">
        <v>610</v>
      </c>
      <c r="S2314" s="2">
        <v>44132</v>
      </c>
      <c r="T2314" t="s">
        <v>1043</v>
      </c>
      <c r="U2314">
        <v>249.95</v>
      </c>
      <c r="V2314">
        <v>427.35</v>
      </c>
      <c r="W2314">
        <f t="shared" si="409"/>
        <v>25145307.275221512</v>
      </c>
      <c r="X2314">
        <f t="shared" si="400"/>
        <v>62863.268188053778</v>
      </c>
      <c r="Y2314">
        <f t="shared" si="401"/>
        <v>250</v>
      </c>
      <c r="Z2314">
        <f t="shared" si="402"/>
        <v>42656.75</v>
      </c>
      <c r="AA2314" t="str">
        <f t="shared" si="403"/>
        <v/>
      </c>
      <c r="AB2314" s="9" t="str">
        <f>IFERROR(AA2314/MAX($A$3:AA2314)-1,"")</f>
        <v/>
      </c>
      <c r="AG2314" s="2">
        <f t="shared" si="410"/>
        <v>44834</v>
      </c>
      <c r="AH2314">
        <v>33181428.258088328</v>
      </c>
      <c r="AI2314" s="9">
        <f>AH2314/MAX($AH$2:AH2314)-1</f>
        <v>-4.8128240815501488E-3</v>
      </c>
      <c r="AJ2314" s="29">
        <f t="shared" si="404"/>
        <v>1</v>
      </c>
      <c r="AK2314" s="29">
        <f t="shared" si="405"/>
        <v>1</v>
      </c>
      <c r="AL2314" s="30">
        <f t="shared" si="408"/>
        <v>2</v>
      </c>
      <c r="AM2314" s="30">
        <f t="shared" si="406"/>
        <v>2369</v>
      </c>
      <c r="AN2314" s="31">
        <f t="shared" ca="1" si="407"/>
        <v>-4.8128240815501488E-3</v>
      </c>
      <c r="AV2314" t="s">
        <v>1043</v>
      </c>
      <c r="AW2314" t="s">
        <v>31</v>
      </c>
      <c r="AX2314" s="7">
        <v>44132.520833333336</v>
      </c>
      <c r="AY2314">
        <v>249.95</v>
      </c>
      <c r="AZ2314" s="7">
        <v>44133.385416666664</v>
      </c>
      <c r="BA2314">
        <v>427.35</v>
      </c>
      <c r="BB2314" s="8">
        <v>0.7097</v>
      </c>
      <c r="BC2314">
        <v>88594.89</v>
      </c>
      <c r="BD2314" s="8">
        <v>0.68259999999999998</v>
      </c>
      <c r="BE2314">
        <v>519.23140000000001</v>
      </c>
      <c r="BF2314">
        <v>129781.88</v>
      </c>
      <c r="BG2314">
        <v>16177382.029999999</v>
      </c>
      <c r="BH2314">
        <v>39</v>
      </c>
      <c r="BI2314">
        <v>2271.66</v>
      </c>
      <c r="BJ2314" s="8">
        <v>-0.1154</v>
      </c>
      <c r="BK2314" s="8">
        <v>0.72529999999999994</v>
      </c>
      <c r="BL2314" t="s">
        <v>610</v>
      </c>
    </row>
    <row r="2315" spans="1:64" x14ac:dyDescent="0.45">
      <c r="A2315" t="s">
        <v>1040</v>
      </c>
      <c r="B2315" t="s">
        <v>31</v>
      </c>
      <c r="C2315" s="7">
        <v>44132.524305555555</v>
      </c>
      <c r="D2315">
        <v>256.35000000000002</v>
      </c>
      <c r="E2315" s="7">
        <v>44133.388888888891</v>
      </c>
      <c r="F2315">
        <v>282.75</v>
      </c>
      <c r="G2315" s="8">
        <v>0.10299999999999999</v>
      </c>
      <c r="H2315">
        <v>9991.64</v>
      </c>
      <c r="I2315" s="8">
        <v>8.2000000000000003E-2</v>
      </c>
      <c r="J2315">
        <v>475.58870000000002</v>
      </c>
      <c r="K2315">
        <v>121917.17</v>
      </c>
      <c r="L2315">
        <v>14393425.619999999</v>
      </c>
      <c r="M2315">
        <v>39</v>
      </c>
      <c r="N2315">
        <v>256.2</v>
      </c>
      <c r="O2315" s="8">
        <v>-0.30430000000000001</v>
      </c>
      <c r="P2315" s="8">
        <v>0.47649999999999998</v>
      </c>
      <c r="Q2315" t="s">
        <v>610</v>
      </c>
      <c r="S2315" s="2">
        <v>44132</v>
      </c>
      <c r="T2315" t="s">
        <v>1040</v>
      </c>
      <c r="U2315">
        <v>256.35000000000002</v>
      </c>
      <c r="V2315">
        <v>282.75</v>
      </c>
      <c r="W2315">
        <f t="shared" si="409"/>
        <v>25145307.275221512</v>
      </c>
      <c r="X2315">
        <f t="shared" si="400"/>
        <v>62863.268188053778</v>
      </c>
      <c r="Y2315">
        <f t="shared" si="401"/>
        <v>250</v>
      </c>
      <c r="Z2315">
        <f t="shared" si="402"/>
        <v>5252.2500000000036</v>
      </c>
      <c r="AA2315" t="str">
        <f t="shared" si="403"/>
        <v/>
      </c>
      <c r="AB2315" s="9" t="str">
        <f>IFERROR(AA2315/MAX($A$3:AA2315)-1,"")</f>
        <v/>
      </c>
      <c r="AG2315" s="2">
        <f t="shared" si="410"/>
        <v>44835</v>
      </c>
      <c r="AH2315">
        <v>33181428.258088328</v>
      </c>
      <c r="AI2315" s="9">
        <f>AH2315/MAX($AH$2:AH2315)-1</f>
        <v>-4.8128240815501488E-3</v>
      </c>
      <c r="AJ2315" s="29">
        <f t="shared" si="404"/>
        <v>1</v>
      </c>
      <c r="AK2315" s="29">
        <f t="shared" si="405"/>
        <v>1</v>
      </c>
      <c r="AL2315" s="30">
        <f t="shared" si="408"/>
        <v>2</v>
      </c>
      <c r="AM2315" s="30">
        <f t="shared" si="406"/>
        <v>2369</v>
      </c>
      <c r="AN2315" s="31">
        <f t="shared" ca="1" si="407"/>
        <v>-4.8128240815501488E-3</v>
      </c>
      <c r="AV2315" t="s">
        <v>1040</v>
      </c>
      <c r="AW2315" t="s">
        <v>31</v>
      </c>
      <c r="AX2315" s="7">
        <v>44132.524305555555</v>
      </c>
      <c r="AY2315">
        <v>256.35000000000002</v>
      </c>
      <c r="AZ2315" s="7">
        <v>44133.388888888891</v>
      </c>
      <c r="BA2315">
        <v>282.75</v>
      </c>
      <c r="BB2315" s="8">
        <v>0.10299999999999999</v>
      </c>
      <c r="BC2315">
        <v>9991.64</v>
      </c>
      <c r="BD2315" s="8">
        <v>8.2000000000000003E-2</v>
      </c>
      <c r="BE2315">
        <v>475.58870000000002</v>
      </c>
      <c r="BF2315">
        <v>121917.17</v>
      </c>
      <c r="BG2315">
        <v>14393425.619999999</v>
      </c>
      <c r="BH2315">
        <v>39</v>
      </c>
      <c r="BI2315">
        <v>256.2</v>
      </c>
      <c r="BJ2315" s="8">
        <v>-0.30430000000000001</v>
      </c>
      <c r="BK2315" s="8">
        <v>0.47649999999999998</v>
      </c>
      <c r="BL2315" t="s">
        <v>610</v>
      </c>
    </row>
    <row r="2316" spans="1:64" x14ac:dyDescent="0.45">
      <c r="A2316" t="s">
        <v>1043</v>
      </c>
      <c r="B2316" t="s">
        <v>31</v>
      </c>
      <c r="C2316" s="7">
        <v>44132.527777777781</v>
      </c>
      <c r="D2316">
        <v>290.05</v>
      </c>
      <c r="E2316" s="7">
        <v>44133.388888888891</v>
      </c>
      <c r="F2316">
        <v>346.15</v>
      </c>
      <c r="G2316" s="8">
        <v>0.19339999999999999</v>
      </c>
      <c r="H2316">
        <v>20904.36</v>
      </c>
      <c r="I2316" s="8">
        <v>0.17150000000000001</v>
      </c>
      <c r="J2316">
        <v>420.28960000000001</v>
      </c>
      <c r="K2316">
        <v>121904.98</v>
      </c>
      <c r="L2316">
        <v>14414329.98</v>
      </c>
      <c r="M2316">
        <v>38</v>
      </c>
      <c r="N2316">
        <v>550.11</v>
      </c>
      <c r="O2316" s="8">
        <v>-0.22270000000000001</v>
      </c>
      <c r="P2316" s="8">
        <v>0.49580000000000002</v>
      </c>
      <c r="Q2316" t="s">
        <v>610</v>
      </c>
      <c r="S2316" s="2">
        <v>44132</v>
      </c>
      <c r="T2316" t="s">
        <v>1043</v>
      </c>
      <c r="U2316">
        <v>290.05</v>
      </c>
      <c r="V2316">
        <v>346.15</v>
      </c>
      <c r="W2316">
        <f t="shared" si="409"/>
        <v>25145307.275221512</v>
      </c>
      <c r="X2316">
        <f t="shared" si="400"/>
        <v>62863.268188053778</v>
      </c>
      <c r="Y2316">
        <f t="shared" si="401"/>
        <v>225</v>
      </c>
      <c r="Z2316">
        <f t="shared" si="402"/>
        <v>11191.049999999987</v>
      </c>
      <c r="AA2316">
        <f t="shared" si="403"/>
        <v>25280062.825221512</v>
      </c>
      <c r="AB2316" s="9">
        <f>IFERROR(AA2316/MAX($A$3:AA2316)-1,"")</f>
        <v>-5.8467455759088072E-3</v>
      </c>
      <c r="AG2316" s="2">
        <f t="shared" si="410"/>
        <v>44836</v>
      </c>
      <c r="AH2316">
        <v>33181428.258088328</v>
      </c>
      <c r="AI2316" s="9">
        <f>AH2316/MAX($AH$2:AH2316)-1</f>
        <v>-4.8128240815501488E-3</v>
      </c>
      <c r="AJ2316" s="29">
        <f t="shared" si="404"/>
        <v>1</v>
      </c>
      <c r="AK2316" s="29">
        <f t="shared" si="405"/>
        <v>1</v>
      </c>
      <c r="AL2316" s="30">
        <f t="shared" si="408"/>
        <v>2</v>
      </c>
      <c r="AM2316" s="30">
        <f t="shared" si="406"/>
        <v>2369</v>
      </c>
      <c r="AN2316" s="31">
        <f t="shared" ca="1" si="407"/>
        <v>-4.8128240815501488E-3</v>
      </c>
      <c r="AV2316" t="s">
        <v>1043</v>
      </c>
      <c r="AW2316" t="s">
        <v>31</v>
      </c>
      <c r="AX2316" s="7">
        <v>44132.527777777781</v>
      </c>
      <c r="AY2316">
        <v>290.05</v>
      </c>
      <c r="AZ2316" s="7">
        <v>44133.388888888891</v>
      </c>
      <c r="BA2316">
        <v>346.15</v>
      </c>
      <c r="BB2316" s="8">
        <v>0.19339999999999999</v>
      </c>
      <c r="BC2316">
        <v>20904.36</v>
      </c>
      <c r="BD2316" s="8">
        <v>0.17150000000000001</v>
      </c>
      <c r="BE2316">
        <v>420.28960000000001</v>
      </c>
      <c r="BF2316">
        <v>121904.98</v>
      </c>
      <c r="BG2316">
        <v>14414329.98</v>
      </c>
      <c r="BH2316">
        <v>38</v>
      </c>
      <c r="BI2316">
        <v>550.11</v>
      </c>
      <c r="BJ2316" s="8">
        <v>-0.22270000000000001</v>
      </c>
      <c r="BK2316" s="8">
        <v>0.49580000000000002</v>
      </c>
      <c r="BL2316" t="s">
        <v>610</v>
      </c>
    </row>
    <row r="2317" spans="1:64" x14ac:dyDescent="0.45">
      <c r="A2317" t="s">
        <v>1022</v>
      </c>
      <c r="B2317" t="s">
        <v>31</v>
      </c>
      <c r="C2317" s="7">
        <v>44133.399305555555</v>
      </c>
      <c r="D2317">
        <v>177.95</v>
      </c>
      <c r="E2317" s="7">
        <v>44133.635416666664</v>
      </c>
      <c r="F2317">
        <v>2.4500000000000002</v>
      </c>
      <c r="G2317" s="8">
        <v>-0.98619999999999997</v>
      </c>
      <c r="H2317">
        <v>-130411.77</v>
      </c>
      <c r="I2317" s="8">
        <v>-0.99639999999999995</v>
      </c>
      <c r="J2317">
        <v>735.52639999999997</v>
      </c>
      <c r="K2317">
        <v>130886.91</v>
      </c>
      <c r="L2317">
        <v>16046970.27</v>
      </c>
      <c r="M2317">
        <v>69</v>
      </c>
      <c r="N2317">
        <v>-1890.03</v>
      </c>
      <c r="O2317" s="8">
        <v>-0.98619999999999997</v>
      </c>
      <c r="P2317" s="8">
        <v>0.66900000000000004</v>
      </c>
      <c r="Q2317" t="s">
        <v>610</v>
      </c>
      <c r="S2317" s="2">
        <v>44133</v>
      </c>
      <c r="T2317" t="s">
        <v>1022</v>
      </c>
      <c r="U2317">
        <v>177.95</v>
      </c>
      <c r="V2317">
        <v>2.4500000000000002</v>
      </c>
      <c r="W2317">
        <f t="shared" si="409"/>
        <v>25280062.825221512</v>
      </c>
      <c r="X2317">
        <f t="shared" si="400"/>
        <v>63200.157063053783</v>
      </c>
      <c r="Y2317">
        <f t="shared" si="401"/>
        <v>350</v>
      </c>
      <c r="Z2317">
        <f t="shared" si="402"/>
        <v>-62056.4</v>
      </c>
      <c r="AA2317">
        <f t="shared" si="403"/>
        <v>25218006.425221514</v>
      </c>
      <c r="AB2317" s="9">
        <f>IFERROR(AA2317/MAX($A$3:AA2317)-1,"")</f>
        <v>-8.287149796593396E-3</v>
      </c>
      <c r="AG2317" s="2">
        <f t="shared" si="410"/>
        <v>44837</v>
      </c>
      <c r="AH2317">
        <v>33057373.408088326</v>
      </c>
      <c r="AI2317" s="9">
        <f>AH2317/MAX($AH$2:AH2317)-1</f>
        <v>-8.5335137055838617E-3</v>
      </c>
      <c r="AJ2317" s="29">
        <f t="shared" si="404"/>
        <v>1</v>
      </c>
      <c r="AK2317" s="29">
        <f t="shared" si="405"/>
        <v>1</v>
      </c>
      <c r="AL2317" s="30">
        <f t="shared" si="408"/>
        <v>2</v>
      </c>
      <c r="AM2317" s="30">
        <f t="shared" si="406"/>
        <v>2369</v>
      </c>
      <c r="AN2317" s="31">
        <f t="shared" ca="1" si="407"/>
        <v>-8.5335137055838617E-3</v>
      </c>
      <c r="AV2317" t="s">
        <v>1022</v>
      </c>
      <c r="AW2317" t="s">
        <v>31</v>
      </c>
      <c r="AX2317" s="7">
        <v>44133.399305555555</v>
      </c>
      <c r="AY2317">
        <v>177.95</v>
      </c>
      <c r="AZ2317" s="7">
        <v>44133.635416666664</v>
      </c>
      <c r="BA2317">
        <v>2.4500000000000002</v>
      </c>
      <c r="BB2317" s="8">
        <v>-0.98619999999999997</v>
      </c>
      <c r="BC2317">
        <v>-130411.77</v>
      </c>
      <c r="BD2317" s="8">
        <v>-0.99639999999999995</v>
      </c>
      <c r="BE2317">
        <v>735.52639999999997</v>
      </c>
      <c r="BF2317">
        <v>130886.91</v>
      </c>
      <c r="BG2317">
        <v>16046970.27</v>
      </c>
      <c r="BH2317">
        <v>69</v>
      </c>
      <c r="BI2317">
        <v>-1890.03</v>
      </c>
      <c r="BJ2317" s="8">
        <v>-0.98619999999999997</v>
      </c>
      <c r="BK2317" s="8">
        <v>0.66900000000000004</v>
      </c>
      <c r="BL2317" t="s">
        <v>610</v>
      </c>
    </row>
    <row r="2318" spans="1:64" x14ac:dyDescent="0.45">
      <c r="A2318" t="s">
        <v>1024</v>
      </c>
      <c r="B2318" t="s">
        <v>31</v>
      </c>
      <c r="C2318" s="7">
        <v>44137.434027777781</v>
      </c>
      <c r="D2318">
        <v>438.6</v>
      </c>
      <c r="E2318" s="7">
        <v>44138.385416666664</v>
      </c>
      <c r="F2318">
        <v>1150</v>
      </c>
      <c r="G2318" s="8">
        <v>1.6220000000000001</v>
      </c>
      <c r="H2318">
        <v>206521.11</v>
      </c>
      <c r="I2318" s="8">
        <v>1.5858000000000001</v>
      </c>
      <c r="J2318">
        <v>296.93310000000002</v>
      </c>
      <c r="K2318">
        <v>130234.85</v>
      </c>
      <c r="L2318">
        <v>16253491.380000001</v>
      </c>
      <c r="M2318">
        <v>64</v>
      </c>
      <c r="N2318">
        <v>3226.89</v>
      </c>
      <c r="O2318" s="8">
        <v>-9.0899999999999995E-2</v>
      </c>
      <c r="P2318" s="8">
        <v>1.6220000000000001</v>
      </c>
      <c r="Q2318" t="s">
        <v>610</v>
      </c>
      <c r="S2318" s="2">
        <v>44137</v>
      </c>
      <c r="T2318" t="s">
        <v>1024</v>
      </c>
      <c r="U2318">
        <v>438.6</v>
      </c>
      <c r="V2318">
        <v>1150</v>
      </c>
      <c r="W2318">
        <f t="shared" si="409"/>
        <v>25218006.425221514</v>
      </c>
      <c r="X2318">
        <f t="shared" si="400"/>
        <v>63045.016063053787</v>
      </c>
      <c r="Y2318">
        <f t="shared" si="401"/>
        <v>150</v>
      </c>
      <c r="Z2318">
        <f t="shared" si="402"/>
        <v>104327.09999999999</v>
      </c>
      <c r="AA2318" t="str">
        <f t="shared" si="403"/>
        <v/>
      </c>
      <c r="AB2318" s="9" t="str">
        <f>IFERROR(AA2318/MAX($A$3:AA2318)-1,"")</f>
        <v/>
      </c>
      <c r="AG2318" s="2">
        <f t="shared" si="410"/>
        <v>44838</v>
      </c>
      <c r="AH2318">
        <v>33101843.333088327</v>
      </c>
      <c r="AI2318" s="9">
        <f>AH2318/MAX($AH$2:AH2318)-1</f>
        <v>-7.199758608309903E-3</v>
      </c>
      <c r="AJ2318" s="29">
        <f t="shared" si="404"/>
        <v>1</v>
      </c>
      <c r="AK2318" s="29">
        <f t="shared" si="405"/>
        <v>1</v>
      </c>
      <c r="AL2318" s="30">
        <f t="shared" si="408"/>
        <v>2</v>
      </c>
      <c r="AM2318" s="30">
        <f t="shared" si="406"/>
        <v>2369</v>
      </c>
      <c r="AN2318" s="31">
        <f t="shared" ca="1" si="407"/>
        <v>-7.199758608309903E-3</v>
      </c>
      <c r="AV2318" t="s">
        <v>1024</v>
      </c>
      <c r="AW2318" t="s">
        <v>31</v>
      </c>
      <c r="AX2318" s="7">
        <v>44137.434027777781</v>
      </c>
      <c r="AY2318">
        <v>438.6</v>
      </c>
      <c r="AZ2318" s="7">
        <v>44138.385416666664</v>
      </c>
      <c r="BA2318">
        <v>1150</v>
      </c>
      <c r="BB2318" s="8">
        <v>1.6220000000000001</v>
      </c>
      <c r="BC2318">
        <v>206521.11</v>
      </c>
      <c r="BD2318" s="8">
        <v>1.5858000000000001</v>
      </c>
      <c r="BE2318">
        <v>296.93310000000002</v>
      </c>
      <c r="BF2318">
        <v>130234.85</v>
      </c>
      <c r="BG2318">
        <v>16253491.380000001</v>
      </c>
      <c r="BH2318">
        <v>64</v>
      </c>
      <c r="BI2318">
        <v>3226.89</v>
      </c>
      <c r="BJ2318" s="8">
        <v>-9.0899999999999995E-2</v>
      </c>
      <c r="BK2318" s="8">
        <v>1.6220000000000001</v>
      </c>
      <c r="BL2318" t="s">
        <v>610</v>
      </c>
    </row>
    <row r="2319" spans="1:64" x14ac:dyDescent="0.45">
      <c r="A2319" t="s">
        <v>1025</v>
      </c>
      <c r="B2319" t="s">
        <v>31</v>
      </c>
      <c r="C2319" s="7">
        <v>44137.444444444445</v>
      </c>
      <c r="D2319">
        <v>433.9</v>
      </c>
      <c r="E2319" s="7">
        <v>44138.388888888891</v>
      </c>
      <c r="F2319">
        <v>1071.9000000000001</v>
      </c>
      <c r="G2319" s="8">
        <v>1.4703999999999999</v>
      </c>
      <c r="H2319">
        <v>175255.95</v>
      </c>
      <c r="I2319" s="8">
        <v>1.4357</v>
      </c>
      <c r="J2319">
        <v>281.33589999999998</v>
      </c>
      <c r="K2319">
        <v>122071.65</v>
      </c>
      <c r="L2319">
        <v>14589585.93</v>
      </c>
      <c r="M2319">
        <v>62</v>
      </c>
      <c r="N2319">
        <v>2826.71</v>
      </c>
      <c r="O2319" s="8">
        <v>-0.1018</v>
      </c>
      <c r="P2319" s="8">
        <v>1.4891000000000001</v>
      </c>
      <c r="Q2319" t="s">
        <v>610</v>
      </c>
      <c r="S2319" s="2">
        <v>44137</v>
      </c>
      <c r="T2319" t="s">
        <v>1025</v>
      </c>
      <c r="U2319">
        <v>433.9</v>
      </c>
      <c r="V2319">
        <v>1071.9000000000001</v>
      </c>
      <c r="W2319">
        <f t="shared" si="409"/>
        <v>25218006.425221514</v>
      </c>
      <c r="X2319">
        <f t="shared" si="400"/>
        <v>63045.016063053787</v>
      </c>
      <c r="Y2319">
        <f t="shared" si="401"/>
        <v>150</v>
      </c>
      <c r="Z2319">
        <f t="shared" si="402"/>
        <v>93441.3</v>
      </c>
      <c r="AA2319" t="str">
        <f t="shared" si="403"/>
        <v/>
      </c>
      <c r="AB2319" s="9" t="str">
        <f>IFERROR(AA2319/MAX($A$3:AA2319)-1,"")</f>
        <v/>
      </c>
      <c r="AG2319" s="2">
        <f t="shared" si="410"/>
        <v>44839</v>
      </c>
      <c r="AH2319">
        <v>33101843.333088327</v>
      </c>
      <c r="AI2319" s="9">
        <f>AH2319/MAX($AH$2:AH2319)-1</f>
        <v>-7.199758608309903E-3</v>
      </c>
      <c r="AJ2319" s="29">
        <f t="shared" si="404"/>
        <v>1</v>
      </c>
      <c r="AK2319" s="29">
        <f t="shared" si="405"/>
        <v>1</v>
      </c>
      <c r="AL2319" s="30">
        <f t="shared" si="408"/>
        <v>2</v>
      </c>
      <c r="AM2319" s="30">
        <f t="shared" si="406"/>
        <v>2369</v>
      </c>
      <c r="AN2319" s="31">
        <f t="shared" ca="1" si="407"/>
        <v>-7.199758608309903E-3</v>
      </c>
      <c r="AV2319" t="s">
        <v>1025</v>
      </c>
      <c r="AW2319" t="s">
        <v>31</v>
      </c>
      <c r="AX2319" s="7">
        <v>44137.444444444445</v>
      </c>
      <c r="AY2319">
        <v>433.9</v>
      </c>
      <c r="AZ2319" s="7">
        <v>44138.388888888891</v>
      </c>
      <c r="BA2319">
        <v>1071.9000000000001</v>
      </c>
      <c r="BB2319" s="8">
        <v>1.4703999999999999</v>
      </c>
      <c r="BC2319">
        <v>175255.95</v>
      </c>
      <c r="BD2319" s="8">
        <v>1.4357</v>
      </c>
      <c r="BE2319">
        <v>281.33589999999998</v>
      </c>
      <c r="BF2319">
        <v>122071.65</v>
      </c>
      <c r="BG2319">
        <v>14589585.93</v>
      </c>
      <c r="BH2319">
        <v>62</v>
      </c>
      <c r="BI2319">
        <v>2826.71</v>
      </c>
      <c r="BJ2319" s="8">
        <v>-0.1018</v>
      </c>
      <c r="BK2319" s="8">
        <v>1.4891000000000001</v>
      </c>
      <c r="BL2319" t="s">
        <v>610</v>
      </c>
    </row>
    <row r="2320" spans="1:64" x14ac:dyDescent="0.45">
      <c r="A2320" t="s">
        <v>1025</v>
      </c>
      <c r="B2320" t="s">
        <v>31</v>
      </c>
      <c r="C2320" s="7">
        <v>44137.444444444445</v>
      </c>
      <c r="D2320">
        <v>433.9</v>
      </c>
      <c r="E2320" s="7">
        <v>44138.385416666664</v>
      </c>
      <c r="F2320">
        <v>1076.0999999999999</v>
      </c>
      <c r="G2320" s="8">
        <v>1.4801</v>
      </c>
      <c r="H2320">
        <v>188289.24</v>
      </c>
      <c r="I2320" s="8">
        <v>1.4453</v>
      </c>
      <c r="J2320">
        <v>300.25389999999999</v>
      </c>
      <c r="K2320">
        <v>130280.18</v>
      </c>
      <c r="L2320">
        <v>16441780.619999999</v>
      </c>
      <c r="M2320">
        <v>61</v>
      </c>
      <c r="N2320">
        <v>3086.71</v>
      </c>
      <c r="O2320" s="8">
        <v>-0.1018</v>
      </c>
      <c r="P2320" s="8">
        <v>1.4801</v>
      </c>
      <c r="Q2320" t="s">
        <v>610</v>
      </c>
      <c r="S2320" s="2">
        <v>44137</v>
      </c>
      <c r="T2320" t="s">
        <v>1025</v>
      </c>
      <c r="U2320">
        <v>433.9</v>
      </c>
      <c r="V2320">
        <v>1076.0999999999999</v>
      </c>
      <c r="W2320">
        <f t="shared" si="409"/>
        <v>25218006.425221514</v>
      </c>
      <c r="X2320">
        <f t="shared" si="400"/>
        <v>63045.016063053787</v>
      </c>
      <c r="Y2320">
        <f t="shared" si="401"/>
        <v>150</v>
      </c>
      <c r="Z2320">
        <f t="shared" si="402"/>
        <v>94064.999999999985</v>
      </c>
      <c r="AA2320" t="str">
        <f t="shared" si="403"/>
        <v/>
      </c>
      <c r="AB2320" s="9" t="str">
        <f>IFERROR(AA2320/MAX($A$3:AA2320)-1,"")</f>
        <v/>
      </c>
      <c r="AG2320" s="2">
        <f t="shared" si="410"/>
        <v>44840</v>
      </c>
      <c r="AH2320">
        <v>33101843.333088327</v>
      </c>
      <c r="AI2320" s="9">
        <f>AH2320/MAX($AH$2:AH2320)-1</f>
        <v>-7.199758608309903E-3</v>
      </c>
      <c r="AJ2320" s="29">
        <f t="shared" si="404"/>
        <v>1</v>
      </c>
      <c r="AK2320" s="29">
        <f t="shared" si="405"/>
        <v>1</v>
      </c>
      <c r="AL2320" s="30">
        <f t="shared" si="408"/>
        <v>2</v>
      </c>
      <c r="AM2320" s="30">
        <f t="shared" si="406"/>
        <v>2369</v>
      </c>
      <c r="AN2320" s="31">
        <f t="shared" ca="1" si="407"/>
        <v>-7.199758608309903E-3</v>
      </c>
      <c r="AV2320" t="s">
        <v>1025</v>
      </c>
      <c r="AW2320" t="s">
        <v>31</v>
      </c>
      <c r="AX2320" s="7">
        <v>44137.444444444445</v>
      </c>
      <c r="AY2320">
        <v>433.9</v>
      </c>
      <c r="AZ2320" s="7">
        <v>44138.385416666664</v>
      </c>
      <c r="BA2320">
        <v>1076.0999999999999</v>
      </c>
      <c r="BB2320" s="8">
        <v>1.4801</v>
      </c>
      <c r="BC2320">
        <v>188289.24</v>
      </c>
      <c r="BD2320" s="8">
        <v>1.4453</v>
      </c>
      <c r="BE2320">
        <v>300.25389999999999</v>
      </c>
      <c r="BF2320">
        <v>130280.18</v>
      </c>
      <c r="BG2320">
        <v>16441780.619999999</v>
      </c>
      <c r="BH2320">
        <v>61</v>
      </c>
      <c r="BI2320">
        <v>3086.71</v>
      </c>
      <c r="BJ2320" s="8">
        <v>-0.1018</v>
      </c>
      <c r="BK2320" s="8">
        <v>1.4801</v>
      </c>
      <c r="BL2320" t="s">
        <v>610</v>
      </c>
    </row>
    <row r="2321" spans="1:64" x14ac:dyDescent="0.45">
      <c r="A2321" t="s">
        <v>1026</v>
      </c>
      <c r="B2321" t="s">
        <v>31</v>
      </c>
      <c r="C2321" s="7">
        <v>44137.46875</v>
      </c>
      <c r="D2321">
        <v>440.75</v>
      </c>
      <c r="E2321" s="7">
        <v>44138.388888888891</v>
      </c>
      <c r="F2321">
        <v>990.3</v>
      </c>
      <c r="G2321" s="8">
        <v>1.2468999999999999</v>
      </c>
      <c r="H2321">
        <v>148236.10999999999</v>
      </c>
      <c r="I2321" s="8">
        <v>1.2143999999999999</v>
      </c>
      <c r="J2321">
        <v>276.9529</v>
      </c>
      <c r="K2321">
        <v>122066.97</v>
      </c>
      <c r="L2321">
        <v>14737822.039999999</v>
      </c>
      <c r="M2321">
        <v>55</v>
      </c>
      <c r="N2321">
        <v>2695.2</v>
      </c>
      <c r="O2321" s="8">
        <v>-0.124</v>
      </c>
      <c r="P2321" s="8">
        <v>1.268</v>
      </c>
      <c r="Q2321" t="s">
        <v>610</v>
      </c>
      <c r="S2321" s="2">
        <v>44137</v>
      </c>
      <c r="T2321" t="s">
        <v>1026</v>
      </c>
      <c r="U2321">
        <v>440.75</v>
      </c>
      <c r="V2321">
        <v>990.3</v>
      </c>
      <c r="W2321">
        <f t="shared" si="409"/>
        <v>25218006.425221514</v>
      </c>
      <c r="X2321">
        <f t="shared" si="400"/>
        <v>63045.016063053787</v>
      </c>
      <c r="Y2321">
        <f t="shared" si="401"/>
        <v>150</v>
      </c>
      <c r="Z2321">
        <f t="shared" si="402"/>
        <v>80285.924999999988</v>
      </c>
      <c r="AA2321">
        <f t="shared" si="403"/>
        <v>25590125.750221513</v>
      </c>
      <c r="AB2321" s="9">
        <f>IFERROR(AA2321/MAX($A$3:AA2321)-1,"")</f>
        <v>0</v>
      </c>
      <c r="AG2321" s="2">
        <f t="shared" si="410"/>
        <v>44841</v>
      </c>
      <c r="AH2321">
        <v>33101843.333088327</v>
      </c>
      <c r="AI2321" s="9">
        <f>AH2321/MAX($AH$2:AH2321)-1</f>
        <v>-7.199758608309903E-3</v>
      </c>
      <c r="AJ2321" s="29">
        <f t="shared" si="404"/>
        <v>1</v>
      </c>
      <c r="AK2321" s="29">
        <f t="shared" si="405"/>
        <v>1</v>
      </c>
      <c r="AL2321" s="30">
        <f t="shared" si="408"/>
        <v>2</v>
      </c>
      <c r="AM2321" s="30">
        <f t="shared" si="406"/>
        <v>2369</v>
      </c>
      <c r="AN2321" s="31">
        <f t="shared" ca="1" si="407"/>
        <v>-7.199758608309903E-3</v>
      </c>
      <c r="AV2321" t="s">
        <v>1026</v>
      </c>
      <c r="AW2321" t="s">
        <v>31</v>
      </c>
      <c r="AX2321" s="7">
        <v>44137.46875</v>
      </c>
      <c r="AY2321">
        <v>440.75</v>
      </c>
      <c r="AZ2321" s="7">
        <v>44138.388888888891</v>
      </c>
      <c r="BA2321">
        <v>990.3</v>
      </c>
      <c r="BB2321" s="8">
        <v>1.2468999999999999</v>
      </c>
      <c r="BC2321">
        <v>148236.10999999999</v>
      </c>
      <c r="BD2321" s="8">
        <v>1.2143999999999999</v>
      </c>
      <c r="BE2321">
        <v>276.9529</v>
      </c>
      <c r="BF2321">
        <v>122066.97</v>
      </c>
      <c r="BG2321">
        <v>14737822.039999999</v>
      </c>
      <c r="BH2321">
        <v>55</v>
      </c>
      <c r="BI2321">
        <v>2695.2</v>
      </c>
      <c r="BJ2321" s="8">
        <v>-0.124</v>
      </c>
      <c r="BK2321" s="8">
        <v>1.268</v>
      </c>
      <c r="BL2321" t="s">
        <v>610</v>
      </c>
    </row>
    <row r="2322" spans="1:64" x14ac:dyDescent="0.45">
      <c r="A2322" t="s">
        <v>1047</v>
      </c>
      <c r="B2322" t="s">
        <v>31</v>
      </c>
      <c r="C2322" s="7">
        <v>44138.395833333336</v>
      </c>
      <c r="D2322">
        <v>440.65</v>
      </c>
      <c r="E2322" s="7">
        <v>44139.385416666664</v>
      </c>
      <c r="F2322">
        <v>465</v>
      </c>
      <c r="G2322" s="8">
        <v>5.5300000000000002E-2</v>
      </c>
      <c r="H2322">
        <v>4588.53</v>
      </c>
      <c r="I2322" s="8">
        <v>3.4700000000000002E-2</v>
      </c>
      <c r="J2322">
        <v>300.03160000000003</v>
      </c>
      <c r="K2322">
        <v>132208.91</v>
      </c>
      <c r="L2322">
        <v>16446369.15</v>
      </c>
      <c r="M2322">
        <v>75</v>
      </c>
      <c r="N2322">
        <v>61.18</v>
      </c>
      <c r="O2322" s="8">
        <v>-0.33560000000000001</v>
      </c>
      <c r="P2322" s="8">
        <v>0.23680000000000001</v>
      </c>
      <c r="Q2322" t="s">
        <v>610</v>
      </c>
      <c r="S2322" s="2">
        <v>44138</v>
      </c>
      <c r="T2322" t="s">
        <v>1047</v>
      </c>
      <c r="U2322">
        <v>440.65</v>
      </c>
      <c r="V2322">
        <v>465</v>
      </c>
      <c r="W2322">
        <f t="shared" si="409"/>
        <v>25590125.750221513</v>
      </c>
      <c r="X2322">
        <f t="shared" si="400"/>
        <v>63975.314375553782</v>
      </c>
      <c r="Y2322">
        <f t="shared" si="401"/>
        <v>150</v>
      </c>
      <c r="Z2322">
        <f t="shared" si="402"/>
        <v>2294.0250000000078</v>
      </c>
      <c r="AA2322" t="str">
        <f t="shared" si="403"/>
        <v/>
      </c>
      <c r="AB2322" s="9" t="str">
        <f>IFERROR(AA2322/MAX($A$3:AA2322)-1,"")</f>
        <v/>
      </c>
      <c r="AG2322" s="2">
        <f t="shared" si="410"/>
        <v>44842</v>
      </c>
      <c r="AH2322">
        <v>33101843.333088327</v>
      </c>
      <c r="AI2322" s="9">
        <f>AH2322/MAX($AH$2:AH2322)-1</f>
        <v>-7.199758608309903E-3</v>
      </c>
      <c r="AJ2322" s="29">
        <f t="shared" si="404"/>
        <v>1</v>
      </c>
      <c r="AK2322" s="29">
        <f t="shared" si="405"/>
        <v>1</v>
      </c>
      <c r="AL2322" s="30">
        <f t="shared" si="408"/>
        <v>2</v>
      </c>
      <c r="AM2322" s="30">
        <f t="shared" si="406"/>
        <v>2369</v>
      </c>
      <c r="AN2322" s="31">
        <f t="shared" ca="1" si="407"/>
        <v>-7.199758608309903E-3</v>
      </c>
      <c r="AV2322" t="s">
        <v>1047</v>
      </c>
      <c r="AW2322" t="s">
        <v>31</v>
      </c>
      <c r="AX2322" s="7">
        <v>44138.395833333336</v>
      </c>
      <c r="AY2322">
        <v>440.65</v>
      </c>
      <c r="AZ2322" s="7">
        <v>44139.385416666664</v>
      </c>
      <c r="BA2322">
        <v>465</v>
      </c>
      <c r="BB2322" s="8">
        <v>5.5300000000000002E-2</v>
      </c>
      <c r="BC2322">
        <v>4588.53</v>
      </c>
      <c r="BD2322" s="8">
        <v>3.4700000000000002E-2</v>
      </c>
      <c r="BE2322">
        <v>300.03160000000003</v>
      </c>
      <c r="BF2322">
        <v>132208.91</v>
      </c>
      <c r="BG2322">
        <v>16446369.15</v>
      </c>
      <c r="BH2322">
        <v>75</v>
      </c>
      <c r="BI2322">
        <v>61.18</v>
      </c>
      <c r="BJ2322" s="8">
        <v>-0.33560000000000001</v>
      </c>
      <c r="BK2322" s="8">
        <v>0.23680000000000001</v>
      </c>
      <c r="BL2322" t="s">
        <v>610</v>
      </c>
    </row>
    <row r="2323" spans="1:64" x14ac:dyDescent="0.45">
      <c r="A2323" t="s">
        <v>1046</v>
      </c>
      <c r="B2323" t="s">
        <v>31</v>
      </c>
      <c r="C2323" s="7">
        <v>44138.399305555555</v>
      </c>
      <c r="D2323">
        <v>467</v>
      </c>
      <c r="E2323" s="7">
        <v>44139.385416666664</v>
      </c>
      <c r="F2323">
        <v>523.1</v>
      </c>
      <c r="G2323" s="8">
        <v>0.1201</v>
      </c>
      <c r="H2323">
        <v>13077.75</v>
      </c>
      <c r="I2323" s="8">
        <v>9.8900000000000002E-2</v>
      </c>
      <c r="J2323">
        <v>283.07429999999999</v>
      </c>
      <c r="K2323">
        <v>132195.69</v>
      </c>
      <c r="L2323">
        <v>16459446.9</v>
      </c>
      <c r="M2323">
        <v>74</v>
      </c>
      <c r="N2323">
        <v>176.73</v>
      </c>
      <c r="O2323" s="8">
        <v>-0.2792</v>
      </c>
      <c r="P2323" s="8">
        <v>0.31469999999999998</v>
      </c>
      <c r="Q2323" t="s">
        <v>610</v>
      </c>
      <c r="S2323" s="2">
        <v>44138</v>
      </c>
      <c r="T2323" t="s">
        <v>1046</v>
      </c>
      <c r="U2323">
        <v>467</v>
      </c>
      <c r="V2323">
        <v>523.1</v>
      </c>
      <c r="W2323">
        <f t="shared" si="409"/>
        <v>25590125.750221513</v>
      </c>
      <c r="X2323">
        <f t="shared" si="400"/>
        <v>63975.314375553782</v>
      </c>
      <c r="Y2323">
        <f t="shared" si="401"/>
        <v>125</v>
      </c>
      <c r="Z2323">
        <f t="shared" si="402"/>
        <v>5774.8750000000018</v>
      </c>
      <c r="AA2323">
        <f t="shared" si="403"/>
        <v>25598194.650221512</v>
      </c>
      <c r="AB2323" s="9">
        <f>IFERROR(AA2323/MAX($A$3:AA2323)-1,"")</f>
        <v>0</v>
      </c>
      <c r="AG2323" s="2">
        <f t="shared" si="410"/>
        <v>44843</v>
      </c>
      <c r="AH2323">
        <v>33101843.333088327</v>
      </c>
      <c r="AI2323" s="9">
        <f>AH2323/MAX($AH$2:AH2323)-1</f>
        <v>-7.199758608309903E-3</v>
      </c>
      <c r="AJ2323" s="29">
        <f t="shared" si="404"/>
        <v>1</v>
      </c>
      <c r="AK2323" s="29">
        <f t="shared" si="405"/>
        <v>1</v>
      </c>
      <c r="AL2323" s="30">
        <f t="shared" si="408"/>
        <v>2</v>
      </c>
      <c r="AM2323" s="30">
        <f t="shared" si="406"/>
        <v>2369</v>
      </c>
      <c r="AN2323" s="31">
        <f t="shared" ca="1" si="407"/>
        <v>-7.199758608309903E-3</v>
      </c>
      <c r="AV2323" t="s">
        <v>1046</v>
      </c>
      <c r="AW2323" t="s">
        <v>31</v>
      </c>
      <c r="AX2323" s="7">
        <v>44138.399305555555</v>
      </c>
      <c r="AY2323">
        <v>467</v>
      </c>
      <c r="AZ2323" s="7">
        <v>44139.385416666664</v>
      </c>
      <c r="BA2323">
        <v>523.1</v>
      </c>
      <c r="BB2323" s="8">
        <v>0.1201</v>
      </c>
      <c r="BC2323">
        <v>13077.75</v>
      </c>
      <c r="BD2323" s="8">
        <v>9.8900000000000002E-2</v>
      </c>
      <c r="BE2323">
        <v>283.07429999999999</v>
      </c>
      <c r="BF2323">
        <v>132195.69</v>
      </c>
      <c r="BG2323">
        <v>16459446.9</v>
      </c>
      <c r="BH2323">
        <v>74</v>
      </c>
      <c r="BI2323">
        <v>176.73</v>
      </c>
      <c r="BJ2323" s="8">
        <v>-0.2792</v>
      </c>
      <c r="BK2323" s="8">
        <v>0.31469999999999998</v>
      </c>
      <c r="BL2323" t="s">
        <v>610</v>
      </c>
    </row>
    <row r="2324" spans="1:64" x14ac:dyDescent="0.45">
      <c r="A2324" t="s">
        <v>1063</v>
      </c>
      <c r="B2324" t="s">
        <v>31</v>
      </c>
      <c r="C2324" s="7">
        <v>44139.548611111109</v>
      </c>
      <c r="D2324">
        <v>380.35</v>
      </c>
      <c r="E2324" s="7">
        <v>44140.385416666664</v>
      </c>
      <c r="F2324">
        <v>9.85</v>
      </c>
      <c r="G2324" s="8">
        <v>-0.97409999999999997</v>
      </c>
      <c r="H2324">
        <v>-130228.33</v>
      </c>
      <c r="I2324" s="8">
        <v>-0.98440000000000005</v>
      </c>
      <c r="J2324">
        <v>347.83019999999999</v>
      </c>
      <c r="K2324">
        <v>132297.23000000001</v>
      </c>
      <c r="L2324">
        <v>16329218.57</v>
      </c>
      <c r="M2324">
        <v>31</v>
      </c>
      <c r="N2324">
        <v>-4200.91</v>
      </c>
      <c r="O2324" s="8">
        <v>-0.97409999999999997</v>
      </c>
      <c r="P2324" s="8">
        <v>0.21640000000000001</v>
      </c>
      <c r="Q2324" t="s">
        <v>610</v>
      </c>
      <c r="S2324" s="2">
        <v>44139</v>
      </c>
      <c r="T2324" t="s">
        <v>1063</v>
      </c>
      <c r="U2324">
        <v>380.35</v>
      </c>
      <c r="V2324">
        <v>9.85</v>
      </c>
      <c r="W2324">
        <f t="shared" si="409"/>
        <v>25598194.650221512</v>
      </c>
      <c r="X2324">
        <f t="shared" si="400"/>
        <v>63995.486625553778</v>
      </c>
      <c r="Y2324">
        <f t="shared" si="401"/>
        <v>175</v>
      </c>
      <c r="Z2324">
        <f t="shared" si="402"/>
        <v>-65520.35</v>
      </c>
      <c r="AA2324">
        <f t="shared" si="403"/>
        <v>25532674.30022151</v>
      </c>
      <c r="AB2324" s="9">
        <f>IFERROR(AA2324/MAX($A$3:AA2324)-1,"")</f>
        <v>-2.5595691764705997E-3</v>
      </c>
      <c r="AG2324" s="2">
        <f t="shared" si="410"/>
        <v>44844</v>
      </c>
      <c r="AH2324">
        <v>33063208.933088329</v>
      </c>
      <c r="AI2324" s="9">
        <f>AH2324/MAX($AH$2:AH2324)-1</f>
        <v>-8.3584929198725622E-3</v>
      </c>
      <c r="AJ2324" s="29">
        <f t="shared" si="404"/>
        <v>1</v>
      </c>
      <c r="AK2324" s="29">
        <f t="shared" si="405"/>
        <v>1</v>
      </c>
      <c r="AL2324" s="30">
        <f t="shared" si="408"/>
        <v>2</v>
      </c>
      <c r="AM2324" s="30">
        <f t="shared" si="406"/>
        <v>2369</v>
      </c>
      <c r="AN2324" s="31">
        <f t="shared" ca="1" si="407"/>
        <v>-8.3584929198725622E-3</v>
      </c>
      <c r="AV2324" t="s">
        <v>1063</v>
      </c>
      <c r="AW2324" t="s">
        <v>31</v>
      </c>
      <c r="AX2324" s="7">
        <v>44139.548611111109</v>
      </c>
      <c r="AY2324">
        <v>380.35</v>
      </c>
      <c r="AZ2324" s="7">
        <v>44140.385416666664</v>
      </c>
      <c r="BA2324">
        <v>9.85</v>
      </c>
      <c r="BB2324" s="8">
        <v>-0.97409999999999997</v>
      </c>
      <c r="BC2324">
        <v>-130228.33</v>
      </c>
      <c r="BD2324" s="8">
        <v>-0.98440000000000005</v>
      </c>
      <c r="BE2324">
        <v>347.83019999999999</v>
      </c>
      <c r="BF2324">
        <v>132297.23000000001</v>
      </c>
      <c r="BG2324">
        <v>16329218.57</v>
      </c>
      <c r="BH2324">
        <v>31</v>
      </c>
      <c r="BI2324">
        <v>-4200.91</v>
      </c>
      <c r="BJ2324" s="8">
        <v>-0.97409999999999997</v>
      </c>
      <c r="BK2324" s="8">
        <v>0.21640000000000001</v>
      </c>
      <c r="BL2324" t="s">
        <v>610</v>
      </c>
    </row>
    <row r="2325" spans="1:64" x14ac:dyDescent="0.45">
      <c r="A2325" t="s">
        <v>1090</v>
      </c>
      <c r="B2325" t="s">
        <v>31</v>
      </c>
      <c r="C2325" s="7">
        <v>44141.527777777781</v>
      </c>
      <c r="D2325">
        <v>415.25</v>
      </c>
      <c r="E2325" s="7">
        <v>44144.388888888891</v>
      </c>
      <c r="F2325">
        <v>794.05</v>
      </c>
      <c r="G2325" s="8">
        <v>0.91220000000000001</v>
      </c>
      <c r="H2325">
        <v>109229.77</v>
      </c>
      <c r="I2325" s="8">
        <v>0.8831</v>
      </c>
      <c r="J2325">
        <v>297.86660000000001</v>
      </c>
      <c r="K2325">
        <v>123689.11</v>
      </c>
      <c r="L2325">
        <v>14847051.810000001</v>
      </c>
      <c r="M2325">
        <v>38</v>
      </c>
      <c r="N2325">
        <v>2874.47</v>
      </c>
      <c r="O2325" s="8">
        <v>-0.1211</v>
      </c>
      <c r="P2325" s="8">
        <v>0.92810000000000004</v>
      </c>
      <c r="Q2325" t="s">
        <v>610</v>
      </c>
      <c r="S2325" s="2">
        <v>44141</v>
      </c>
      <c r="T2325" t="s">
        <v>1090</v>
      </c>
      <c r="U2325">
        <v>415.25</v>
      </c>
      <c r="V2325">
        <v>794.05</v>
      </c>
      <c r="W2325">
        <f t="shared" si="409"/>
        <v>25532674.30022151</v>
      </c>
      <c r="X2325">
        <f t="shared" si="400"/>
        <v>63831.685750553777</v>
      </c>
      <c r="Y2325">
        <f t="shared" si="401"/>
        <v>150</v>
      </c>
      <c r="Z2325">
        <f t="shared" si="402"/>
        <v>55006.049999999981</v>
      </c>
      <c r="AA2325" t="str">
        <f t="shared" si="403"/>
        <v/>
      </c>
      <c r="AB2325" s="9" t="str">
        <f>IFERROR(AA2325/MAX($A$3:AA2325)-1,"")</f>
        <v/>
      </c>
      <c r="AG2325" s="2">
        <f t="shared" si="410"/>
        <v>44845</v>
      </c>
      <c r="AH2325">
        <v>33036737.945588328</v>
      </c>
      <c r="AI2325" s="9">
        <f>AH2325/MAX($AH$2:AH2325)-1</f>
        <v>-9.1524185787982271E-3</v>
      </c>
      <c r="AJ2325" s="29">
        <f t="shared" si="404"/>
        <v>1</v>
      </c>
      <c r="AK2325" s="29">
        <f t="shared" si="405"/>
        <v>1</v>
      </c>
      <c r="AL2325" s="30">
        <f t="shared" si="408"/>
        <v>2</v>
      </c>
      <c r="AM2325" s="30">
        <f t="shared" si="406"/>
        <v>2369</v>
      </c>
      <c r="AN2325" s="31">
        <f t="shared" ca="1" si="407"/>
        <v>-9.1524185787982271E-3</v>
      </c>
      <c r="AV2325" t="s">
        <v>1090</v>
      </c>
      <c r="AW2325" t="s">
        <v>31</v>
      </c>
      <c r="AX2325" s="7">
        <v>44141.527777777781</v>
      </c>
      <c r="AY2325">
        <v>415.25</v>
      </c>
      <c r="AZ2325" s="7">
        <v>44144.388888888891</v>
      </c>
      <c r="BA2325">
        <v>794.05</v>
      </c>
      <c r="BB2325" s="8">
        <v>0.91220000000000001</v>
      </c>
      <c r="BC2325">
        <v>109229.77</v>
      </c>
      <c r="BD2325" s="8">
        <v>0.8831</v>
      </c>
      <c r="BE2325">
        <v>297.86660000000001</v>
      </c>
      <c r="BF2325">
        <v>123689.11</v>
      </c>
      <c r="BG2325">
        <v>14847051.810000001</v>
      </c>
      <c r="BH2325">
        <v>38</v>
      </c>
      <c r="BI2325">
        <v>2874.47</v>
      </c>
      <c r="BJ2325" s="8">
        <v>-0.1211</v>
      </c>
      <c r="BK2325" s="8">
        <v>0.92810000000000004</v>
      </c>
      <c r="BL2325" t="s">
        <v>610</v>
      </c>
    </row>
    <row r="2326" spans="1:64" x14ac:dyDescent="0.45">
      <c r="A2326" t="s">
        <v>1069</v>
      </c>
      <c r="B2326" t="s">
        <v>31</v>
      </c>
      <c r="C2326" s="7">
        <v>44141.534722222219</v>
      </c>
      <c r="D2326">
        <v>400</v>
      </c>
      <c r="E2326" s="7">
        <v>44144.388888888891</v>
      </c>
      <c r="F2326">
        <v>718.35</v>
      </c>
      <c r="G2326" s="8">
        <v>0.79590000000000005</v>
      </c>
      <c r="H2326">
        <v>94974.06</v>
      </c>
      <c r="I2326" s="8">
        <v>0.76790000000000003</v>
      </c>
      <c r="J2326">
        <v>309.19409999999999</v>
      </c>
      <c r="K2326">
        <v>123677.63</v>
      </c>
      <c r="L2326">
        <v>14942025.859999999</v>
      </c>
      <c r="M2326">
        <v>36</v>
      </c>
      <c r="N2326">
        <v>2638.17</v>
      </c>
      <c r="O2326" s="8">
        <v>-0.20680000000000001</v>
      </c>
      <c r="P2326" s="8">
        <v>0.82479999999999998</v>
      </c>
      <c r="Q2326" t="s">
        <v>610</v>
      </c>
      <c r="S2326" s="2">
        <v>44141</v>
      </c>
      <c r="T2326" t="s">
        <v>1069</v>
      </c>
      <c r="U2326">
        <v>400</v>
      </c>
      <c r="V2326">
        <v>718.35</v>
      </c>
      <c r="W2326">
        <f t="shared" si="409"/>
        <v>25532674.30022151</v>
      </c>
      <c r="X2326">
        <f t="shared" si="400"/>
        <v>63831.685750553777</v>
      </c>
      <c r="Y2326">
        <f t="shared" si="401"/>
        <v>150</v>
      </c>
      <c r="Z2326">
        <f t="shared" si="402"/>
        <v>46074.975000000006</v>
      </c>
      <c r="AA2326" t="str">
        <f t="shared" si="403"/>
        <v/>
      </c>
      <c r="AB2326" s="9" t="str">
        <f>IFERROR(AA2326/MAX($A$3:AA2326)-1,"")</f>
        <v/>
      </c>
      <c r="AG2326" s="2">
        <f t="shared" si="410"/>
        <v>44846</v>
      </c>
      <c r="AH2326">
        <v>32995120.883088328</v>
      </c>
      <c r="AI2326" s="9">
        <f>AH2326/MAX($AH$2:AH2326)-1</f>
        <v>-1.0400609783144721E-2</v>
      </c>
      <c r="AJ2326" s="29">
        <f t="shared" si="404"/>
        <v>1</v>
      </c>
      <c r="AK2326" s="29">
        <f t="shared" si="405"/>
        <v>1</v>
      </c>
      <c r="AL2326" s="30">
        <f t="shared" si="408"/>
        <v>2</v>
      </c>
      <c r="AM2326" s="30">
        <f t="shared" si="406"/>
        <v>2369</v>
      </c>
      <c r="AN2326" s="31">
        <f t="shared" ca="1" si="407"/>
        <v>-1.0400609783144721E-2</v>
      </c>
      <c r="AV2326" t="s">
        <v>1069</v>
      </c>
      <c r="AW2326" t="s">
        <v>31</v>
      </c>
      <c r="AX2326" s="7">
        <v>44141.534722222219</v>
      </c>
      <c r="AY2326">
        <v>400</v>
      </c>
      <c r="AZ2326" s="7">
        <v>44144.388888888891</v>
      </c>
      <c r="BA2326">
        <v>718.35</v>
      </c>
      <c r="BB2326" s="8">
        <v>0.79590000000000005</v>
      </c>
      <c r="BC2326">
        <v>94974.06</v>
      </c>
      <c r="BD2326" s="8">
        <v>0.76790000000000003</v>
      </c>
      <c r="BE2326">
        <v>309.19409999999999</v>
      </c>
      <c r="BF2326">
        <v>123677.63</v>
      </c>
      <c r="BG2326">
        <v>14942025.859999999</v>
      </c>
      <c r="BH2326">
        <v>36</v>
      </c>
      <c r="BI2326">
        <v>2638.17</v>
      </c>
      <c r="BJ2326" s="8">
        <v>-0.20680000000000001</v>
      </c>
      <c r="BK2326" s="8">
        <v>0.82479999999999998</v>
      </c>
      <c r="BL2326" t="s">
        <v>610</v>
      </c>
    </row>
    <row r="2327" spans="1:64" x14ac:dyDescent="0.45">
      <c r="A2327" t="s">
        <v>1069</v>
      </c>
      <c r="B2327" t="s">
        <v>31</v>
      </c>
      <c r="C2327" s="7">
        <v>44141.538194444445</v>
      </c>
      <c r="D2327">
        <v>473.9</v>
      </c>
      <c r="E2327" s="7">
        <v>44144.385416666664</v>
      </c>
      <c r="F2327">
        <v>680</v>
      </c>
      <c r="G2327" s="8">
        <v>0.43490000000000001</v>
      </c>
      <c r="H2327">
        <v>54047.68</v>
      </c>
      <c r="I2327" s="8">
        <v>0.41060000000000002</v>
      </c>
      <c r="J2327">
        <v>277.79300000000001</v>
      </c>
      <c r="K2327">
        <v>131646.09</v>
      </c>
      <c r="L2327">
        <v>16383266.25</v>
      </c>
      <c r="M2327">
        <v>34</v>
      </c>
      <c r="N2327">
        <v>1589.64</v>
      </c>
      <c r="O2327" s="8">
        <v>-0.33040000000000003</v>
      </c>
      <c r="P2327" s="8">
        <v>0.45269999999999999</v>
      </c>
      <c r="Q2327" t="s">
        <v>610</v>
      </c>
      <c r="S2327" s="2">
        <v>44141</v>
      </c>
      <c r="T2327" t="s">
        <v>1069</v>
      </c>
      <c r="U2327">
        <v>473.9</v>
      </c>
      <c r="V2327">
        <v>680</v>
      </c>
      <c r="W2327">
        <f t="shared" si="409"/>
        <v>25532674.30022151</v>
      </c>
      <c r="X2327">
        <f t="shared" si="400"/>
        <v>63831.685750553777</v>
      </c>
      <c r="Y2327">
        <f t="shared" si="401"/>
        <v>125</v>
      </c>
      <c r="Z2327">
        <f t="shared" si="402"/>
        <v>24320.125000000011</v>
      </c>
      <c r="AA2327" t="str">
        <f t="shared" si="403"/>
        <v/>
      </c>
      <c r="AB2327" s="9" t="str">
        <f>IFERROR(AA2327/MAX($A$3:AA2327)-1,"")</f>
        <v/>
      </c>
      <c r="AG2327" s="2">
        <f t="shared" si="410"/>
        <v>44847</v>
      </c>
      <c r="AH2327">
        <v>32758974.720588326</v>
      </c>
      <c r="AI2327" s="9">
        <f>AH2327/MAX($AH$2:AH2327)-1</f>
        <v>-1.7483175088484404E-2</v>
      </c>
      <c r="AJ2327" s="29">
        <f t="shared" si="404"/>
        <v>1</v>
      </c>
      <c r="AK2327" s="29">
        <f t="shared" si="405"/>
        <v>1</v>
      </c>
      <c r="AL2327" s="30">
        <f t="shared" si="408"/>
        <v>2</v>
      </c>
      <c r="AM2327" s="30">
        <f t="shared" si="406"/>
        <v>2369</v>
      </c>
      <c r="AN2327" s="31">
        <f t="shared" ca="1" si="407"/>
        <v>-1.7483175088484404E-2</v>
      </c>
      <c r="AV2327" t="s">
        <v>1069</v>
      </c>
      <c r="AW2327" t="s">
        <v>31</v>
      </c>
      <c r="AX2327" s="7">
        <v>44141.538194444445</v>
      </c>
      <c r="AY2327">
        <v>473.9</v>
      </c>
      <c r="AZ2327" s="7">
        <v>44144.385416666664</v>
      </c>
      <c r="BA2327">
        <v>680</v>
      </c>
      <c r="BB2327" s="8">
        <v>0.43490000000000001</v>
      </c>
      <c r="BC2327">
        <v>54047.68</v>
      </c>
      <c r="BD2327" s="8">
        <v>0.41060000000000002</v>
      </c>
      <c r="BE2327">
        <v>277.79300000000001</v>
      </c>
      <c r="BF2327">
        <v>131646.09</v>
      </c>
      <c r="BG2327">
        <v>16383266.25</v>
      </c>
      <c r="BH2327">
        <v>34</v>
      </c>
      <c r="BI2327">
        <v>1589.64</v>
      </c>
      <c r="BJ2327" s="8">
        <v>-0.33040000000000003</v>
      </c>
      <c r="BK2327" s="8">
        <v>0.45269999999999999</v>
      </c>
      <c r="BL2327" t="s">
        <v>610</v>
      </c>
    </row>
    <row r="2328" spans="1:64" x14ac:dyDescent="0.45">
      <c r="A2328" t="s">
        <v>1070</v>
      </c>
      <c r="B2328" t="s">
        <v>31</v>
      </c>
      <c r="C2328" s="7">
        <v>44141.548611111109</v>
      </c>
      <c r="D2328">
        <v>429.6</v>
      </c>
      <c r="E2328" s="7">
        <v>44144.385416666664</v>
      </c>
      <c r="F2328">
        <v>605.6</v>
      </c>
      <c r="G2328" s="8">
        <v>0.40970000000000001</v>
      </c>
      <c r="H2328">
        <v>50753.4</v>
      </c>
      <c r="I2328" s="8">
        <v>0.3856</v>
      </c>
      <c r="J2328">
        <v>306.3931</v>
      </c>
      <c r="K2328">
        <v>131626.47</v>
      </c>
      <c r="L2328">
        <v>16434019.640000001</v>
      </c>
      <c r="M2328">
        <v>31</v>
      </c>
      <c r="N2328">
        <v>1637.21</v>
      </c>
      <c r="O2328" s="8">
        <v>-0.3599</v>
      </c>
      <c r="P2328" s="8">
        <v>0.40970000000000001</v>
      </c>
      <c r="Q2328" t="s">
        <v>610</v>
      </c>
      <c r="S2328" s="2">
        <v>44141</v>
      </c>
      <c r="T2328" t="s">
        <v>1070</v>
      </c>
      <c r="U2328">
        <v>429.6</v>
      </c>
      <c r="V2328">
        <v>605.6</v>
      </c>
      <c r="W2328">
        <f t="shared" si="409"/>
        <v>25532674.30022151</v>
      </c>
      <c r="X2328">
        <f t="shared" si="400"/>
        <v>63831.685750553777</v>
      </c>
      <c r="Y2328">
        <f t="shared" si="401"/>
        <v>150</v>
      </c>
      <c r="Z2328">
        <f t="shared" si="402"/>
        <v>24847.199999999993</v>
      </c>
      <c r="AA2328">
        <f t="shared" si="403"/>
        <v>25682922.650221512</v>
      </c>
      <c r="AB2328" s="9">
        <f>IFERROR(AA2328/MAX($A$3:AA2328)-1,"")</f>
        <v>0</v>
      </c>
      <c r="AG2328" s="2">
        <f t="shared" si="410"/>
        <v>44848</v>
      </c>
      <c r="AH2328">
        <v>32758974.720588326</v>
      </c>
      <c r="AI2328" s="9">
        <f>AH2328/MAX($AH$2:AH2328)-1</f>
        <v>-1.7483175088484404E-2</v>
      </c>
      <c r="AJ2328" s="29">
        <f t="shared" si="404"/>
        <v>1</v>
      </c>
      <c r="AK2328" s="29">
        <f t="shared" si="405"/>
        <v>1</v>
      </c>
      <c r="AL2328" s="30">
        <f t="shared" si="408"/>
        <v>2</v>
      </c>
      <c r="AM2328" s="30">
        <f t="shared" si="406"/>
        <v>2369</v>
      </c>
      <c r="AN2328" s="31">
        <f t="shared" ca="1" si="407"/>
        <v>-1.7483175088484404E-2</v>
      </c>
      <c r="AV2328" t="s">
        <v>1070</v>
      </c>
      <c r="AW2328" t="s">
        <v>31</v>
      </c>
      <c r="AX2328" s="7">
        <v>44141.548611111109</v>
      </c>
      <c r="AY2328">
        <v>429.6</v>
      </c>
      <c r="AZ2328" s="7">
        <v>44144.385416666664</v>
      </c>
      <c r="BA2328">
        <v>605.6</v>
      </c>
      <c r="BB2328" s="8">
        <v>0.40970000000000001</v>
      </c>
      <c r="BC2328">
        <v>50753.4</v>
      </c>
      <c r="BD2328" s="8">
        <v>0.3856</v>
      </c>
      <c r="BE2328">
        <v>306.3931</v>
      </c>
      <c r="BF2328">
        <v>131626.47</v>
      </c>
      <c r="BG2328">
        <v>16434019.640000001</v>
      </c>
      <c r="BH2328">
        <v>31</v>
      </c>
      <c r="BI2328">
        <v>1637.21</v>
      </c>
      <c r="BJ2328" s="8">
        <v>-0.3599</v>
      </c>
      <c r="BK2328" s="8">
        <v>0.40970000000000001</v>
      </c>
      <c r="BL2328" t="s">
        <v>610</v>
      </c>
    </row>
    <row r="2329" spans="1:64" x14ac:dyDescent="0.45">
      <c r="A2329" t="s">
        <v>1074</v>
      </c>
      <c r="B2329" t="s">
        <v>31</v>
      </c>
      <c r="C2329" s="7">
        <v>44144.402777777781</v>
      </c>
      <c r="D2329">
        <v>375.5</v>
      </c>
      <c r="E2329" s="7">
        <v>44145.385416666664</v>
      </c>
      <c r="F2329">
        <v>688</v>
      </c>
      <c r="G2329" s="8">
        <v>0.83220000000000005</v>
      </c>
      <c r="H2329">
        <v>106251.74</v>
      </c>
      <c r="I2329" s="8">
        <v>0.80389999999999995</v>
      </c>
      <c r="J2329">
        <v>351.98430000000002</v>
      </c>
      <c r="K2329">
        <v>132170.09</v>
      </c>
      <c r="L2329">
        <v>16540271.380000001</v>
      </c>
      <c r="M2329">
        <v>73</v>
      </c>
      <c r="N2329">
        <v>1455.5</v>
      </c>
      <c r="O2329" s="8">
        <v>-0.22770000000000001</v>
      </c>
      <c r="P2329" s="8">
        <v>0.83220000000000005</v>
      </c>
      <c r="Q2329" t="s">
        <v>610</v>
      </c>
      <c r="S2329" s="2">
        <v>44144</v>
      </c>
      <c r="T2329" t="s">
        <v>1074</v>
      </c>
      <c r="U2329">
        <v>375.5</v>
      </c>
      <c r="V2329">
        <v>688</v>
      </c>
      <c r="W2329">
        <f t="shared" si="409"/>
        <v>25682922.650221512</v>
      </c>
      <c r="X2329">
        <f t="shared" si="400"/>
        <v>64207.306625553778</v>
      </c>
      <c r="Y2329">
        <f t="shared" si="401"/>
        <v>175</v>
      </c>
      <c r="Z2329">
        <f t="shared" si="402"/>
        <v>52826.375</v>
      </c>
      <c r="AA2329" t="str">
        <f t="shared" si="403"/>
        <v/>
      </c>
      <c r="AB2329" s="9" t="str">
        <f>IFERROR(AA2329/MAX($A$3:AA2329)-1,"")</f>
        <v/>
      </c>
      <c r="AG2329" s="2">
        <f t="shared" si="410"/>
        <v>44849</v>
      </c>
      <c r="AH2329">
        <v>32758974.720588326</v>
      </c>
      <c r="AI2329" s="9">
        <f>AH2329/MAX($AH$2:AH2329)-1</f>
        <v>-1.7483175088484404E-2</v>
      </c>
      <c r="AJ2329" s="29">
        <f t="shared" si="404"/>
        <v>1</v>
      </c>
      <c r="AK2329" s="29">
        <f t="shared" si="405"/>
        <v>1</v>
      </c>
      <c r="AL2329" s="30">
        <f t="shared" si="408"/>
        <v>2</v>
      </c>
      <c r="AM2329" s="30">
        <f t="shared" si="406"/>
        <v>2369</v>
      </c>
      <c r="AN2329" s="31">
        <f t="shared" ca="1" si="407"/>
        <v>-1.7483175088484404E-2</v>
      </c>
      <c r="AV2329" t="s">
        <v>1074</v>
      </c>
      <c r="AW2329" t="s">
        <v>31</v>
      </c>
      <c r="AX2329" s="7">
        <v>44144.402777777781</v>
      </c>
      <c r="AY2329">
        <v>375.5</v>
      </c>
      <c r="AZ2329" s="7">
        <v>44145.385416666664</v>
      </c>
      <c r="BA2329">
        <v>688</v>
      </c>
      <c r="BB2329" s="8">
        <v>0.83220000000000005</v>
      </c>
      <c r="BC2329">
        <v>106251.74</v>
      </c>
      <c r="BD2329" s="8">
        <v>0.80389999999999995</v>
      </c>
      <c r="BE2329">
        <v>351.98430000000002</v>
      </c>
      <c r="BF2329">
        <v>132170.09</v>
      </c>
      <c r="BG2329">
        <v>16540271.380000001</v>
      </c>
      <c r="BH2329">
        <v>73</v>
      </c>
      <c r="BI2329">
        <v>1455.5</v>
      </c>
      <c r="BJ2329" s="8">
        <v>-0.22770000000000001</v>
      </c>
      <c r="BK2329" s="8">
        <v>0.83220000000000005</v>
      </c>
      <c r="BL2329" t="s">
        <v>610</v>
      </c>
    </row>
    <row r="2330" spans="1:64" x14ac:dyDescent="0.45">
      <c r="A2330" t="s">
        <v>1074</v>
      </c>
      <c r="B2330" t="s">
        <v>31</v>
      </c>
      <c r="C2330" s="7">
        <v>44144.420138888891</v>
      </c>
      <c r="D2330">
        <v>422.4</v>
      </c>
      <c r="E2330" s="7">
        <v>44145.388888888891</v>
      </c>
      <c r="F2330">
        <v>635</v>
      </c>
      <c r="G2330" s="8">
        <v>0.50329999999999997</v>
      </c>
      <c r="H2330">
        <v>59646.52</v>
      </c>
      <c r="I2330" s="8">
        <v>0.4783</v>
      </c>
      <c r="J2330">
        <v>295.24180000000001</v>
      </c>
      <c r="K2330">
        <v>124710.13</v>
      </c>
      <c r="L2330">
        <v>15001672.380000001</v>
      </c>
      <c r="M2330">
        <v>69</v>
      </c>
      <c r="N2330">
        <v>864.44</v>
      </c>
      <c r="O2330" s="8">
        <v>-0.31340000000000001</v>
      </c>
      <c r="P2330" s="8">
        <v>0.85419999999999996</v>
      </c>
      <c r="Q2330" t="s">
        <v>610</v>
      </c>
      <c r="S2330" s="2">
        <v>44144</v>
      </c>
      <c r="T2330" t="s">
        <v>1074</v>
      </c>
      <c r="U2330">
        <v>422.4</v>
      </c>
      <c r="V2330">
        <v>635</v>
      </c>
      <c r="W2330">
        <f t="shared" si="409"/>
        <v>25682922.650221512</v>
      </c>
      <c r="X2330">
        <f t="shared" si="400"/>
        <v>64207.306625553778</v>
      </c>
      <c r="Y2330">
        <f t="shared" si="401"/>
        <v>150</v>
      </c>
      <c r="Z2330">
        <f t="shared" si="402"/>
        <v>30303.9</v>
      </c>
      <c r="AA2330" t="str">
        <f t="shared" si="403"/>
        <v/>
      </c>
      <c r="AB2330" s="9" t="str">
        <f>IFERROR(AA2330/MAX($A$3:AA2330)-1,"")</f>
        <v/>
      </c>
      <c r="AG2330" s="2">
        <f t="shared" si="410"/>
        <v>44850</v>
      </c>
      <c r="AH2330">
        <v>32758974.720588326</v>
      </c>
      <c r="AI2330" s="9">
        <f>AH2330/MAX($AH$2:AH2330)-1</f>
        <v>-1.7483175088484404E-2</v>
      </c>
      <c r="AJ2330" s="29">
        <f t="shared" si="404"/>
        <v>1</v>
      </c>
      <c r="AK2330" s="29">
        <f t="shared" si="405"/>
        <v>1</v>
      </c>
      <c r="AL2330" s="30">
        <f t="shared" si="408"/>
        <v>2</v>
      </c>
      <c r="AM2330" s="30">
        <f t="shared" si="406"/>
        <v>2369</v>
      </c>
      <c r="AN2330" s="31">
        <f t="shared" ca="1" si="407"/>
        <v>-1.7483175088484404E-2</v>
      </c>
      <c r="AV2330" t="s">
        <v>1074</v>
      </c>
      <c r="AW2330" t="s">
        <v>31</v>
      </c>
      <c r="AX2330" s="7">
        <v>44144.420138888891</v>
      </c>
      <c r="AY2330">
        <v>422.4</v>
      </c>
      <c r="AZ2330" s="7">
        <v>44145.388888888891</v>
      </c>
      <c r="BA2330">
        <v>635</v>
      </c>
      <c r="BB2330" s="8">
        <v>0.50329999999999997</v>
      </c>
      <c r="BC2330">
        <v>59646.52</v>
      </c>
      <c r="BD2330" s="8">
        <v>0.4783</v>
      </c>
      <c r="BE2330">
        <v>295.24180000000001</v>
      </c>
      <c r="BF2330">
        <v>124710.13</v>
      </c>
      <c r="BG2330">
        <v>15001672.380000001</v>
      </c>
      <c r="BH2330">
        <v>69</v>
      </c>
      <c r="BI2330">
        <v>864.44</v>
      </c>
      <c r="BJ2330" s="8">
        <v>-0.31340000000000001</v>
      </c>
      <c r="BK2330" s="8">
        <v>0.85419999999999996</v>
      </c>
      <c r="BL2330" t="s">
        <v>610</v>
      </c>
    </row>
    <row r="2331" spans="1:64" x14ac:dyDescent="0.45">
      <c r="A2331" t="s">
        <v>1127</v>
      </c>
      <c r="B2331" t="s">
        <v>31</v>
      </c>
      <c r="C2331" s="7">
        <v>44144.444444444445</v>
      </c>
      <c r="D2331">
        <v>429.9</v>
      </c>
      <c r="E2331" s="7">
        <v>44145.385416666664</v>
      </c>
      <c r="F2331">
        <v>848.85</v>
      </c>
      <c r="G2331" s="8">
        <v>0.97450000000000003</v>
      </c>
      <c r="H2331">
        <v>124897.52</v>
      </c>
      <c r="I2331" s="8">
        <v>0.94479999999999997</v>
      </c>
      <c r="J2331">
        <v>307.50630000000001</v>
      </c>
      <c r="K2331">
        <v>132196.95000000001</v>
      </c>
      <c r="L2331">
        <v>16665168.9</v>
      </c>
      <c r="M2331">
        <v>61</v>
      </c>
      <c r="N2331">
        <v>2047.5</v>
      </c>
      <c r="O2331" s="8">
        <v>-0.12889999999999999</v>
      </c>
      <c r="P2331" s="8">
        <v>1.1980999999999999</v>
      </c>
      <c r="Q2331" t="s">
        <v>610</v>
      </c>
      <c r="S2331" s="2">
        <v>44144</v>
      </c>
      <c r="T2331" t="s">
        <v>1127</v>
      </c>
      <c r="U2331">
        <v>429.9</v>
      </c>
      <c r="V2331">
        <v>848.85</v>
      </c>
      <c r="W2331">
        <f t="shared" si="409"/>
        <v>25682922.650221512</v>
      </c>
      <c r="X2331">
        <f t="shared" si="400"/>
        <v>64207.306625553778</v>
      </c>
      <c r="Y2331">
        <f t="shared" si="401"/>
        <v>150</v>
      </c>
      <c r="Z2331">
        <f t="shared" si="402"/>
        <v>60924.375</v>
      </c>
      <c r="AA2331" t="str">
        <f t="shared" si="403"/>
        <v/>
      </c>
      <c r="AB2331" s="9" t="str">
        <f>IFERROR(AA2331/MAX($A$3:AA2331)-1,"")</f>
        <v/>
      </c>
      <c r="AG2331" s="2">
        <f t="shared" si="410"/>
        <v>44851</v>
      </c>
      <c r="AH2331">
        <v>33064243.745588325</v>
      </c>
      <c r="AI2331" s="9">
        <f>AH2331/MAX($AH$2:AH2331)-1</f>
        <v>-8.3274565183811822E-3</v>
      </c>
      <c r="AJ2331" s="29">
        <f t="shared" si="404"/>
        <v>1</v>
      </c>
      <c r="AK2331" s="29">
        <f t="shared" si="405"/>
        <v>1</v>
      </c>
      <c r="AL2331" s="30">
        <f t="shared" si="408"/>
        <v>2</v>
      </c>
      <c r="AM2331" s="30">
        <f t="shared" si="406"/>
        <v>2369</v>
      </c>
      <c r="AN2331" s="31">
        <f t="shared" ca="1" si="407"/>
        <v>-8.3274565183811822E-3</v>
      </c>
      <c r="AV2331" t="s">
        <v>1127</v>
      </c>
      <c r="AW2331" t="s">
        <v>31</v>
      </c>
      <c r="AX2331" s="7">
        <v>44144.444444444445</v>
      </c>
      <c r="AY2331">
        <v>429.9</v>
      </c>
      <c r="AZ2331" s="7">
        <v>44145.385416666664</v>
      </c>
      <c r="BA2331">
        <v>848.85</v>
      </c>
      <c r="BB2331" s="8">
        <v>0.97450000000000003</v>
      </c>
      <c r="BC2331">
        <v>124897.52</v>
      </c>
      <c r="BD2331" s="8">
        <v>0.94479999999999997</v>
      </c>
      <c r="BE2331">
        <v>307.50630000000001</v>
      </c>
      <c r="BF2331">
        <v>132196.95000000001</v>
      </c>
      <c r="BG2331">
        <v>16665168.9</v>
      </c>
      <c r="BH2331">
        <v>61</v>
      </c>
      <c r="BI2331">
        <v>2047.5</v>
      </c>
      <c r="BJ2331" s="8">
        <v>-0.12889999999999999</v>
      </c>
      <c r="BK2331" s="8">
        <v>1.1980999999999999</v>
      </c>
      <c r="BL2331" t="s">
        <v>610</v>
      </c>
    </row>
    <row r="2332" spans="1:64" x14ac:dyDescent="0.45">
      <c r="A2332" t="s">
        <v>1116</v>
      </c>
      <c r="B2332" t="s">
        <v>31</v>
      </c>
      <c r="C2332" s="7">
        <v>44144.611111111109</v>
      </c>
      <c r="D2332">
        <v>379.25</v>
      </c>
      <c r="E2332" s="7">
        <v>44145.388888888891</v>
      </c>
      <c r="F2332">
        <v>562.45000000000005</v>
      </c>
      <c r="G2332" s="8">
        <v>0.48309999999999997</v>
      </c>
      <c r="H2332">
        <v>57127.81</v>
      </c>
      <c r="I2332" s="8">
        <v>0.4582</v>
      </c>
      <c r="J2332">
        <v>328.73070000000001</v>
      </c>
      <c r="K2332">
        <v>124671.13</v>
      </c>
      <c r="L2332">
        <v>15058800.199999999</v>
      </c>
      <c r="M2332">
        <v>14</v>
      </c>
      <c r="N2332">
        <v>4080.56</v>
      </c>
      <c r="O2332" s="8">
        <v>-0.1183</v>
      </c>
      <c r="P2332" s="8">
        <v>0.93340000000000001</v>
      </c>
      <c r="Q2332" t="s">
        <v>610</v>
      </c>
      <c r="S2332" s="2">
        <v>44144</v>
      </c>
      <c r="T2332" t="s">
        <v>1116</v>
      </c>
      <c r="U2332">
        <v>379.25</v>
      </c>
      <c r="V2332">
        <v>562.45000000000005</v>
      </c>
      <c r="W2332">
        <f t="shared" si="409"/>
        <v>25682922.650221512</v>
      </c>
      <c r="X2332">
        <f t="shared" si="400"/>
        <v>64207.306625553778</v>
      </c>
      <c r="Y2332">
        <f t="shared" si="401"/>
        <v>175</v>
      </c>
      <c r="Z2332">
        <f t="shared" si="402"/>
        <v>30412.025000000001</v>
      </c>
      <c r="AA2332">
        <f t="shared" si="403"/>
        <v>25857389.325221512</v>
      </c>
      <c r="AB2332" s="9">
        <f>IFERROR(AA2332/MAX($A$3:AA2332)-1,"")</f>
        <v>0</v>
      </c>
      <c r="AG2332" s="2">
        <f t="shared" si="410"/>
        <v>44852</v>
      </c>
      <c r="AH2332">
        <v>33064243.745588325</v>
      </c>
      <c r="AI2332" s="9">
        <f>AH2332/MAX($AH$2:AH2332)-1</f>
        <v>-8.3274565183811822E-3</v>
      </c>
      <c r="AJ2332" s="29">
        <f t="shared" si="404"/>
        <v>1</v>
      </c>
      <c r="AK2332" s="29">
        <f t="shared" si="405"/>
        <v>1</v>
      </c>
      <c r="AL2332" s="30">
        <f t="shared" si="408"/>
        <v>2</v>
      </c>
      <c r="AM2332" s="30">
        <f t="shared" si="406"/>
        <v>2369</v>
      </c>
      <c r="AN2332" s="31">
        <f t="shared" ca="1" si="407"/>
        <v>-8.3274565183811822E-3</v>
      </c>
      <c r="AV2332" t="s">
        <v>1116</v>
      </c>
      <c r="AW2332" t="s">
        <v>31</v>
      </c>
      <c r="AX2332" s="7">
        <v>44144.611111111109</v>
      </c>
      <c r="AY2332">
        <v>379.25</v>
      </c>
      <c r="AZ2332" s="7">
        <v>44145.388888888891</v>
      </c>
      <c r="BA2332">
        <v>562.45000000000005</v>
      </c>
      <c r="BB2332" s="8">
        <v>0.48309999999999997</v>
      </c>
      <c r="BC2332">
        <v>57127.81</v>
      </c>
      <c r="BD2332" s="8">
        <v>0.4582</v>
      </c>
      <c r="BE2332">
        <v>328.73070000000001</v>
      </c>
      <c r="BF2332">
        <v>124671.13</v>
      </c>
      <c r="BG2332">
        <v>15058800.199999999</v>
      </c>
      <c r="BH2332">
        <v>14</v>
      </c>
      <c r="BI2332">
        <v>4080.56</v>
      </c>
      <c r="BJ2332" s="8">
        <v>-0.1183</v>
      </c>
      <c r="BK2332" s="8">
        <v>0.93340000000000001</v>
      </c>
      <c r="BL2332" t="s">
        <v>610</v>
      </c>
    </row>
    <row r="2333" spans="1:64" x14ac:dyDescent="0.45">
      <c r="A2333" t="s">
        <v>1106</v>
      </c>
      <c r="B2333" t="s">
        <v>31</v>
      </c>
      <c r="C2333" s="7">
        <v>44145.409722222219</v>
      </c>
      <c r="D2333">
        <v>333.85</v>
      </c>
      <c r="E2333" s="7">
        <v>44146.385416666664</v>
      </c>
      <c r="F2333">
        <v>646.25</v>
      </c>
      <c r="G2333" s="8">
        <v>0.93569999999999998</v>
      </c>
      <c r="H2333">
        <v>120845.49</v>
      </c>
      <c r="I2333" s="8">
        <v>0.90639999999999998</v>
      </c>
      <c r="J2333">
        <v>399.35849999999999</v>
      </c>
      <c r="K2333">
        <v>133325.84</v>
      </c>
      <c r="L2333">
        <v>16786014.390000001</v>
      </c>
      <c r="M2333">
        <v>71</v>
      </c>
      <c r="N2333">
        <v>1702.05</v>
      </c>
      <c r="O2333" s="8">
        <v>-5.1999999999999998E-2</v>
      </c>
      <c r="P2333" s="8">
        <v>1.3859999999999999</v>
      </c>
      <c r="Q2333" t="s">
        <v>610</v>
      </c>
      <c r="S2333" s="2">
        <v>44145</v>
      </c>
      <c r="T2333" t="s">
        <v>1106</v>
      </c>
      <c r="U2333">
        <v>333.85</v>
      </c>
      <c r="V2333">
        <v>646.25</v>
      </c>
      <c r="W2333">
        <f t="shared" si="409"/>
        <v>25857389.325221512</v>
      </c>
      <c r="X2333">
        <f t="shared" si="400"/>
        <v>64643.473313053786</v>
      </c>
      <c r="Y2333">
        <f t="shared" si="401"/>
        <v>200</v>
      </c>
      <c r="Z2333">
        <f t="shared" si="402"/>
        <v>60519.799999999996</v>
      </c>
      <c r="AA2333" t="str">
        <f t="shared" si="403"/>
        <v/>
      </c>
      <c r="AB2333" s="9" t="str">
        <f>IFERROR(AA2333/MAX($A$3:AA2333)-1,"")</f>
        <v/>
      </c>
      <c r="AG2333" s="2">
        <f t="shared" si="410"/>
        <v>44853</v>
      </c>
      <c r="AH2333">
        <v>33081151.070588324</v>
      </c>
      <c r="AI2333" s="9">
        <f>AH2333/MAX($AH$2:AH2333)-1</f>
        <v>-7.8203670438651285E-3</v>
      </c>
      <c r="AJ2333" s="29">
        <f t="shared" si="404"/>
        <v>1</v>
      </c>
      <c r="AK2333" s="29">
        <f t="shared" si="405"/>
        <v>1</v>
      </c>
      <c r="AL2333" s="30">
        <f t="shared" si="408"/>
        <v>2</v>
      </c>
      <c r="AM2333" s="30">
        <f t="shared" si="406"/>
        <v>2369</v>
      </c>
      <c r="AN2333" s="31">
        <f t="shared" ca="1" si="407"/>
        <v>-7.8203670438651285E-3</v>
      </c>
      <c r="AV2333" t="s">
        <v>1106</v>
      </c>
      <c r="AW2333" t="s">
        <v>31</v>
      </c>
      <c r="AX2333" s="7">
        <v>44145.409722222219</v>
      </c>
      <c r="AY2333">
        <v>333.85</v>
      </c>
      <c r="AZ2333" s="7">
        <v>44146.385416666664</v>
      </c>
      <c r="BA2333">
        <v>646.25</v>
      </c>
      <c r="BB2333" s="8">
        <v>0.93569999999999998</v>
      </c>
      <c r="BC2333">
        <v>120845.49</v>
      </c>
      <c r="BD2333" s="8">
        <v>0.90639999999999998</v>
      </c>
      <c r="BE2333">
        <v>399.35849999999999</v>
      </c>
      <c r="BF2333">
        <v>133325.84</v>
      </c>
      <c r="BG2333">
        <v>16786014.390000001</v>
      </c>
      <c r="BH2333">
        <v>71</v>
      </c>
      <c r="BI2333">
        <v>1702.05</v>
      </c>
      <c r="BJ2333" s="8">
        <v>-5.1999999999999998E-2</v>
      </c>
      <c r="BK2333" s="8">
        <v>1.3859999999999999</v>
      </c>
      <c r="BL2333" t="s">
        <v>610</v>
      </c>
    </row>
    <row r="2334" spans="1:64" x14ac:dyDescent="0.45">
      <c r="A2334" t="s">
        <v>1106</v>
      </c>
      <c r="B2334" t="s">
        <v>31</v>
      </c>
      <c r="C2334" s="7">
        <v>44145.420138888891</v>
      </c>
      <c r="D2334">
        <v>339.95</v>
      </c>
      <c r="E2334" s="7">
        <v>44146.388888888891</v>
      </c>
      <c r="F2334">
        <v>770</v>
      </c>
      <c r="G2334" s="8">
        <v>1.2649999999999999</v>
      </c>
      <c r="H2334">
        <v>154410.89000000001</v>
      </c>
      <c r="I2334" s="8">
        <v>1.2323999999999999</v>
      </c>
      <c r="J2334">
        <v>368.5659</v>
      </c>
      <c r="K2334">
        <v>125294</v>
      </c>
      <c r="L2334">
        <v>15213211.08</v>
      </c>
      <c r="M2334">
        <v>69</v>
      </c>
      <c r="N2334">
        <v>2237.84</v>
      </c>
      <c r="O2334" s="8">
        <v>-4.0599999999999997E-2</v>
      </c>
      <c r="P2334" s="8">
        <v>1.3431</v>
      </c>
      <c r="Q2334" t="s">
        <v>610</v>
      </c>
      <c r="S2334" s="2">
        <v>44145</v>
      </c>
      <c r="T2334" t="s">
        <v>1106</v>
      </c>
      <c r="U2334">
        <v>339.95</v>
      </c>
      <c r="V2334">
        <v>770</v>
      </c>
      <c r="W2334">
        <f t="shared" si="409"/>
        <v>25857389.325221512</v>
      </c>
      <c r="X2334">
        <f t="shared" si="400"/>
        <v>64643.473313053786</v>
      </c>
      <c r="Y2334">
        <f t="shared" si="401"/>
        <v>200</v>
      </c>
      <c r="Z2334">
        <f t="shared" si="402"/>
        <v>83790.099999999991</v>
      </c>
      <c r="AA2334" t="str">
        <f t="shared" si="403"/>
        <v/>
      </c>
      <c r="AB2334" s="9" t="str">
        <f>IFERROR(AA2334/MAX($A$3:AA2334)-1,"")</f>
        <v/>
      </c>
      <c r="AG2334" s="2">
        <f t="shared" si="410"/>
        <v>44854</v>
      </c>
      <c r="AH2334">
        <v>32912736.295588326</v>
      </c>
      <c r="AI2334" s="9">
        <f>AH2334/MAX($AH$2:AH2334)-1</f>
        <v>-1.2871512612752323E-2</v>
      </c>
      <c r="AJ2334" s="29">
        <f t="shared" si="404"/>
        <v>1</v>
      </c>
      <c r="AK2334" s="29">
        <f t="shared" si="405"/>
        <v>1</v>
      </c>
      <c r="AL2334" s="30">
        <f t="shared" si="408"/>
        <v>2</v>
      </c>
      <c r="AM2334" s="30">
        <f t="shared" si="406"/>
        <v>2369</v>
      </c>
      <c r="AN2334" s="31">
        <f t="shared" ca="1" si="407"/>
        <v>-1.2871512612752323E-2</v>
      </c>
      <c r="AV2334" t="s">
        <v>1106</v>
      </c>
      <c r="AW2334" t="s">
        <v>31</v>
      </c>
      <c r="AX2334" s="7">
        <v>44145.420138888891</v>
      </c>
      <c r="AY2334">
        <v>339.95</v>
      </c>
      <c r="AZ2334" s="7">
        <v>44146.388888888891</v>
      </c>
      <c r="BA2334">
        <v>770</v>
      </c>
      <c r="BB2334" s="8">
        <v>1.2649999999999999</v>
      </c>
      <c r="BC2334">
        <v>154410.89000000001</v>
      </c>
      <c r="BD2334" s="8">
        <v>1.2323999999999999</v>
      </c>
      <c r="BE2334">
        <v>368.5659</v>
      </c>
      <c r="BF2334">
        <v>125294</v>
      </c>
      <c r="BG2334">
        <v>15213211.08</v>
      </c>
      <c r="BH2334">
        <v>69</v>
      </c>
      <c r="BI2334">
        <v>2237.84</v>
      </c>
      <c r="BJ2334" s="8">
        <v>-4.0599999999999997E-2</v>
      </c>
      <c r="BK2334" s="8">
        <v>1.3431</v>
      </c>
      <c r="BL2334" t="s">
        <v>610</v>
      </c>
    </row>
    <row r="2335" spans="1:64" x14ac:dyDescent="0.45">
      <c r="A2335" t="s">
        <v>1112</v>
      </c>
      <c r="B2335" t="s">
        <v>31</v>
      </c>
      <c r="C2335" s="7">
        <v>44145.423611111109</v>
      </c>
      <c r="D2335">
        <v>327.25</v>
      </c>
      <c r="E2335" s="7">
        <v>44146.388888888891</v>
      </c>
      <c r="F2335">
        <v>695.8</v>
      </c>
      <c r="G2335" s="8">
        <v>1.1262000000000001</v>
      </c>
      <c r="H2335">
        <v>137175.84</v>
      </c>
      <c r="I2335" s="8">
        <v>1.0949</v>
      </c>
      <c r="J2335">
        <v>382.83109999999999</v>
      </c>
      <c r="K2335">
        <v>125281.47</v>
      </c>
      <c r="L2335">
        <v>15350386.93</v>
      </c>
      <c r="M2335">
        <v>68</v>
      </c>
      <c r="N2335">
        <v>2017.29</v>
      </c>
      <c r="O2335" s="8">
        <v>-0.1071</v>
      </c>
      <c r="P2335" s="8">
        <v>1.2188000000000001</v>
      </c>
      <c r="Q2335" t="s">
        <v>610</v>
      </c>
      <c r="S2335" s="2">
        <v>44145</v>
      </c>
      <c r="T2335" t="s">
        <v>1112</v>
      </c>
      <c r="U2335">
        <v>327.25</v>
      </c>
      <c r="V2335">
        <v>695.8</v>
      </c>
      <c r="W2335">
        <f t="shared" si="409"/>
        <v>25857389.325221512</v>
      </c>
      <c r="X2335">
        <f t="shared" si="400"/>
        <v>64643.473313053786</v>
      </c>
      <c r="Y2335">
        <f t="shared" si="401"/>
        <v>200</v>
      </c>
      <c r="Z2335">
        <f t="shared" si="402"/>
        <v>71663.899999999994</v>
      </c>
      <c r="AA2335" t="str">
        <f t="shared" si="403"/>
        <v/>
      </c>
      <c r="AB2335" s="9" t="str">
        <f>IFERROR(AA2335/MAX($A$3:AA2335)-1,"")</f>
        <v/>
      </c>
      <c r="AG2335" s="2">
        <f t="shared" si="410"/>
        <v>44855</v>
      </c>
      <c r="AH2335">
        <v>33096203.883088324</v>
      </c>
      <c r="AI2335" s="9">
        <f>AH2335/MAX($AH$2:AH2335)-1</f>
        <v>-7.3688986548318125E-3</v>
      </c>
      <c r="AJ2335" s="29">
        <f t="shared" si="404"/>
        <v>1</v>
      </c>
      <c r="AK2335" s="29">
        <f t="shared" si="405"/>
        <v>1</v>
      </c>
      <c r="AL2335" s="30">
        <f t="shared" si="408"/>
        <v>2</v>
      </c>
      <c r="AM2335" s="30">
        <f t="shared" si="406"/>
        <v>2369</v>
      </c>
      <c r="AN2335" s="31">
        <f t="shared" ca="1" si="407"/>
        <v>-7.3688986548318125E-3</v>
      </c>
      <c r="AV2335" t="s">
        <v>1112</v>
      </c>
      <c r="AW2335" t="s">
        <v>31</v>
      </c>
      <c r="AX2335" s="7">
        <v>44145.423611111109</v>
      </c>
      <c r="AY2335">
        <v>327.25</v>
      </c>
      <c r="AZ2335" s="7">
        <v>44146.388888888891</v>
      </c>
      <c r="BA2335">
        <v>695.8</v>
      </c>
      <c r="BB2335" s="8">
        <v>1.1262000000000001</v>
      </c>
      <c r="BC2335">
        <v>137175.84</v>
      </c>
      <c r="BD2335" s="8">
        <v>1.0949</v>
      </c>
      <c r="BE2335">
        <v>382.83109999999999</v>
      </c>
      <c r="BF2335">
        <v>125281.47</v>
      </c>
      <c r="BG2335">
        <v>15350386.93</v>
      </c>
      <c r="BH2335">
        <v>68</v>
      </c>
      <c r="BI2335">
        <v>2017.29</v>
      </c>
      <c r="BJ2335" s="8">
        <v>-0.1071</v>
      </c>
      <c r="BK2335" s="8">
        <v>1.2188000000000001</v>
      </c>
      <c r="BL2335" t="s">
        <v>610</v>
      </c>
    </row>
    <row r="2336" spans="1:64" x14ac:dyDescent="0.45">
      <c r="A2336" t="s">
        <v>1112</v>
      </c>
      <c r="B2336" t="s">
        <v>31</v>
      </c>
      <c r="C2336" s="7">
        <v>44145.440972222219</v>
      </c>
      <c r="D2336">
        <v>344.25</v>
      </c>
      <c r="E2336" s="7">
        <v>44146.385416666664</v>
      </c>
      <c r="F2336">
        <v>575</v>
      </c>
      <c r="G2336" s="8">
        <v>0.67030000000000001</v>
      </c>
      <c r="H2336">
        <v>85860.43</v>
      </c>
      <c r="I2336" s="8">
        <v>0.64359999999999995</v>
      </c>
      <c r="J2336">
        <v>387.53120000000001</v>
      </c>
      <c r="K2336">
        <v>133407.59</v>
      </c>
      <c r="L2336">
        <v>16871874.829999998</v>
      </c>
      <c r="M2336">
        <v>62</v>
      </c>
      <c r="N2336">
        <v>1384.85</v>
      </c>
      <c r="O2336" s="8">
        <v>-6.0400000000000002E-2</v>
      </c>
      <c r="P2336" s="8">
        <v>1.1092</v>
      </c>
      <c r="Q2336" t="s">
        <v>610</v>
      </c>
      <c r="S2336" s="2">
        <v>44145</v>
      </c>
      <c r="T2336" t="s">
        <v>1112</v>
      </c>
      <c r="U2336">
        <v>344.25</v>
      </c>
      <c r="V2336">
        <v>575</v>
      </c>
      <c r="W2336">
        <f t="shared" si="409"/>
        <v>25857389.325221512</v>
      </c>
      <c r="X2336">
        <f t="shared" si="400"/>
        <v>64643.473313053786</v>
      </c>
      <c r="Y2336">
        <f t="shared" si="401"/>
        <v>200</v>
      </c>
      <c r="Z2336">
        <f t="shared" si="402"/>
        <v>44311.5</v>
      </c>
      <c r="AA2336">
        <f t="shared" si="403"/>
        <v>26117674.625221513</v>
      </c>
      <c r="AB2336" s="9">
        <f>IFERROR(AA2336/MAX($A$3:AA2336)-1,"")</f>
        <v>0</v>
      </c>
      <c r="AG2336" s="2">
        <f t="shared" si="410"/>
        <v>44856</v>
      </c>
      <c r="AH2336">
        <v>33096203.883088324</v>
      </c>
      <c r="AI2336" s="9">
        <f>AH2336/MAX($AH$2:AH2336)-1</f>
        <v>-7.3688986548318125E-3</v>
      </c>
      <c r="AJ2336" s="29">
        <f t="shared" si="404"/>
        <v>1</v>
      </c>
      <c r="AK2336" s="29">
        <f t="shared" si="405"/>
        <v>1</v>
      </c>
      <c r="AL2336" s="30">
        <f t="shared" si="408"/>
        <v>2</v>
      </c>
      <c r="AM2336" s="30">
        <f t="shared" si="406"/>
        <v>2369</v>
      </c>
      <c r="AN2336" s="31">
        <f t="shared" ca="1" si="407"/>
        <v>-7.3688986548318125E-3</v>
      </c>
      <c r="AV2336" t="s">
        <v>1112</v>
      </c>
      <c r="AW2336" t="s">
        <v>31</v>
      </c>
      <c r="AX2336" s="7">
        <v>44145.440972222219</v>
      </c>
      <c r="AY2336">
        <v>344.25</v>
      </c>
      <c r="AZ2336" s="7">
        <v>44146.385416666664</v>
      </c>
      <c r="BA2336">
        <v>575</v>
      </c>
      <c r="BB2336" s="8">
        <v>0.67030000000000001</v>
      </c>
      <c r="BC2336">
        <v>85860.43</v>
      </c>
      <c r="BD2336" s="8">
        <v>0.64359999999999995</v>
      </c>
      <c r="BE2336">
        <v>387.53120000000001</v>
      </c>
      <c r="BF2336">
        <v>133407.59</v>
      </c>
      <c r="BG2336">
        <v>16871874.829999998</v>
      </c>
      <c r="BH2336">
        <v>62</v>
      </c>
      <c r="BI2336">
        <v>1384.85</v>
      </c>
      <c r="BJ2336" s="8">
        <v>-6.0400000000000002E-2</v>
      </c>
      <c r="BK2336" s="8">
        <v>1.1092</v>
      </c>
      <c r="BL2336" t="s">
        <v>610</v>
      </c>
    </row>
    <row r="2337" spans="1:64" x14ac:dyDescent="0.45">
      <c r="A2337" t="s">
        <v>1155</v>
      </c>
      <c r="B2337" t="s">
        <v>31</v>
      </c>
      <c r="C2337" s="7">
        <v>44146.465277777781</v>
      </c>
      <c r="D2337">
        <v>348.5</v>
      </c>
      <c r="E2337" s="7">
        <v>44147.385416666664</v>
      </c>
      <c r="F2337">
        <v>238.05</v>
      </c>
      <c r="G2337" s="8">
        <v>-0.31690000000000002</v>
      </c>
      <c r="H2337">
        <v>-44843.839999999997</v>
      </c>
      <c r="I2337" s="8">
        <v>-0.33379999999999999</v>
      </c>
      <c r="J2337">
        <v>385.53620000000001</v>
      </c>
      <c r="K2337">
        <v>134359.38</v>
      </c>
      <c r="L2337">
        <v>16827030.989999998</v>
      </c>
      <c r="M2337">
        <v>55</v>
      </c>
      <c r="N2337">
        <v>-815.34</v>
      </c>
      <c r="O2337" s="8">
        <v>-0.58220000000000005</v>
      </c>
      <c r="P2337" s="8">
        <v>0.80230000000000001</v>
      </c>
      <c r="Q2337" t="s">
        <v>610</v>
      </c>
      <c r="S2337" s="2">
        <v>44146</v>
      </c>
      <c r="T2337" t="s">
        <v>1155</v>
      </c>
      <c r="U2337">
        <v>348.5</v>
      </c>
      <c r="V2337">
        <v>238.05</v>
      </c>
      <c r="W2337">
        <f t="shared" si="409"/>
        <v>26117674.625221513</v>
      </c>
      <c r="X2337">
        <f t="shared" ref="X2337:X2400" si="411">W2337*0.25%</f>
        <v>65294.186563053787</v>
      </c>
      <c r="Y2337">
        <f t="shared" si="401"/>
        <v>175</v>
      </c>
      <c r="Z2337">
        <f t="shared" si="402"/>
        <v>-20355.212500000001</v>
      </c>
      <c r="AA2337" t="str">
        <f t="shared" si="403"/>
        <v/>
      </c>
      <c r="AB2337" s="9" t="str">
        <f>IFERROR(AA2337/MAX($A$3:AA2337)-1,"")</f>
        <v/>
      </c>
      <c r="AG2337" s="2">
        <f t="shared" si="410"/>
        <v>44857</v>
      </c>
      <c r="AH2337">
        <v>33096203.883088324</v>
      </c>
      <c r="AI2337" s="9">
        <f>AH2337/MAX($AH$2:AH2337)-1</f>
        <v>-7.3688986548318125E-3</v>
      </c>
      <c r="AJ2337" s="29">
        <f t="shared" si="404"/>
        <v>1</v>
      </c>
      <c r="AK2337" s="29">
        <f t="shared" si="405"/>
        <v>1</v>
      </c>
      <c r="AL2337" s="30">
        <f t="shared" si="408"/>
        <v>2</v>
      </c>
      <c r="AM2337" s="30">
        <f t="shared" si="406"/>
        <v>2369</v>
      </c>
      <c r="AN2337" s="31">
        <f t="shared" ca="1" si="407"/>
        <v>-7.3688986548318125E-3</v>
      </c>
      <c r="AV2337" t="s">
        <v>1155</v>
      </c>
      <c r="AW2337" t="s">
        <v>31</v>
      </c>
      <c r="AX2337" s="7">
        <v>44146.465277777781</v>
      </c>
      <c r="AY2337">
        <v>348.5</v>
      </c>
      <c r="AZ2337" s="7">
        <v>44147.385416666664</v>
      </c>
      <c r="BA2337">
        <v>238.05</v>
      </c>
      <c r="BB2337" s="8">
        <v>-0.31690000000000002</v>
      </c>
      <c r="BC2337">
        <v>-44843.839999999997</v>
      </c>
      <c r="BD2337" s="8">
        <v>-0.33379999999999999</v>
      </c>
      <c r="BE2337">
        <v>385.53620000000001</v>
      </c>
      <c r="BF2337">
        <v>134359.38</v>
      </c>
      <c r="BG2337">
        <v>16827030.989999998</v>
      </c>
      <c r="BH2337">
        <v>55</v>
      </c>
      <c r="BI2337">
        <v>-815.34</v>
      </c>
      <c r="BJ2337" s="8">
        <v>-0.58220000000000005</v>
      </c>
      <c r="BK2337" s="8">
        <v>0.80230000000000001</v>
      </c>
      <c r="BL2337" t="s">
        <v>610</v>
      </c>
    </row>
    <row r="2338" spans="1:64" x14ac:dyDescent="0.45">
      <c r="A2338" t="s">
        <v>1263</v>
      </c>
      <c r="B2338" t="s">
        <v>31</v>
      </c>
      <c r="C2338" s="7">
        <v>44146.545138888891</v>
      </c>
      <c r="D2338">
        <v>308.75</v>
      </c>
      <c r="E2338" s="7">
        <v>44147.385416666664</v>
      </c>
      <c r="F2338">
        <v>99.6</v>
      </c>
      <c r="G2338" s="8">
        <v>-0.6774</v>
      </c>
      <c r="H2338">
        <v>-92885.34</v>
      </c>
      <c r="I2338" s="8">
        <v>-0.69059999999999999</v>
      </c>
      <c r="J2338">
        <v>435.60390000000001</v>
      </c>
      <c r="K2338">
        <v>134492.70000000001</v>
      </c>
      <c r="L2338">
        <v>16734145.65</v>
      </c>
      <c r="M2338">
        <v>32</v>
      </c>
      <c r="N2338">
        <v>-2902.67</v>
      </c>
      <c r="O2338" s="8">
        <v>-0.78610000000000002</v>
      </c>
      <c r="P2338" s="8">
        <v>0.31169999999999998</v>
      </c>
      <c r="Q2338" t="s">
        <v>610</v>
      </c>
      <c r="S2338" s="2">
        <v>44146</v>
      </c>
      <c r="T2338" t="s">
        <v>1263</v>
      </c>
      <c r="U2338">
        <v>308.75</v>
      </c>
      <c r="V2338">
        <v>99.6</v>
      </c>
      <c r="W2338">
        <f t="shared" si="409"/>
        <v>26117674.625221513</v>
      </c>
      <c r="X2338">
        <f t="shared" si="411"/>
        <v>65294.186563053787</v>
      </c>
      <c r="Y2338">
        <f t="shared" si="401"/>
        <v>200</v>
      </c>
      <c r="Z2338">
        <f t="shared" si="402"/>
        <v>-42646.7</v>
      </c>
      <c r="AA2338" t="str">
        <f t="shared" si="403"/>
        <v/>
      </c>
      <c r="AB2338" s="9" t="str">
        <f>IFERROR(AA2338/MAX($A$3:AA2338)-1,"")</f>
        <v/>
      </c>
      <c r="AG2338" s="2">
        <f t="shared" si="410"/>
        <v>44858</v>
      </c>
      <c r="AH2338">
        <v>33096203.883088324</v>
      </c>
      <c r="AI2338" s="9">
        <f>AH2338/MAX($AH$2:AH2338)-1</f>
        <v>-7.3688986548318125E-3</v>
      </c>
      <c r="AJ2338" s="29">
        <f t="shared" si="404"/>
        <v>1</v>
      </c>
      <c r="AK2338" s="29">
        <f t="shared" si="405"/>
        <v>1</v>
      </c>
      <c r="AL2338" s="30">
        <f t="shared" si="408"/>
        <v>2</v>
      </c>
      <c r="AM2338" s="30">
        <f t="shared" si="406"/>
        <v>2369</v>
      </c>
      <c r="AN2338" s="31">
        <f t="shared" ca="1" si="407"/>
        <v>-7.3688986548318125E-3</v>
      </c>
      <c r="AV2338" t="s">
        <v>1263</v>
      </c>
      <c r="AW2338" t="s">
        <v>31</v>
      </c>
      <c r="AX2338" s="7">
        <v>44146.545138888891</v>
      </c>
      <c r="AY2338">
        <v>308.75</v>
      </c>
      <c r="AZ2338" s="7">
        <v>44147.385416666664</v>
      </c>
      <c r="BA2338">
        <v>99.6</v>
      </c>
      <c r="BB2338" s="8">
        <v>-0.6774</v>
      </c>
      <c r="BC2338">
        <v>-92885.34</v>
      </c>
      <c r="BD2338" s="8">
        <v>-0.69059999999999999</v>
      </c>
      <c r="BE2338">
        <v>435.60390000000001</v>
      </c>
      <c r="BF2338">
        <v>134492.70000000001</v>
      </c>
      <c r="BG2338">
        <v>16734145.65</v>
      </c>
      <c r="BH2338">
        <v>32</v>
      </c>
      <c r="BI2338">
        <v>-2902.67</v>
      </c>
      <c r="BJ2338" s="8">
        <v>-0.78610000000000002</v>
      </c>
      <c r="BK2338" s="8">
        <v>0.31169999999999998</v>
      </c>
      <c r="BL2338" t="s">
        <v>610</v>
      </c>
    </row>
    <row r="2339" spans="1:64" x14ac:dyDescent="0.45">
      <c r="A2339" t="s">
        <v>1110</v>
      </c>
      <c r="B2339" t="s">
        <v>31</v>
      </c>
      <c r="C2339" s="7">
        <v>44146.552083333336</v>
      </c>
      <c r="D2339">
        <v>277.3</v>
      </c>
      <c r="E2339" s="7">
        <v>44147.388888888891</v>
      </c>
      <c r="F2339">
        <v>57.85</v>
      </c>
      <c r="G2339" s="8">
        <v>-0.79139999999999999</v>
      </c>
      <c r="H2339">
        <v>-101841.04</v>
      </c>
      <c r="I2339" s="8">
        <v>-0.80349999999999999</v>
      </c>
      <c r="J2339">
        <v>457.09320000000002</v>
      </c>
      <c r="K2339">
        <v>126751.93</v>
      </c>
      <c r="L2339">
        <v>15248545.880000001</v>
      </c>
      <c r="M2339">
        <v>31</v>
      </c>
      <c r="N2339">
        <v>-3285.19</v>
      </c>
      <c r="O2339" s="8">
        <v>-0.85829999999999995</v>
      </c>
      <c r="P2339" s="8">
        <v>5.7299999999999997E-2</v>
      </c>
      <c r="Q2339" t="s">
        <v>610</v>
      </c>
      <c r="S2339" s="2">
        <v>44146</v>
      </c>
      <c r="T2339" t="s">
        <v>1110</v>
      </c>
      <c r="U2339">
        <v>277.3</v>
      </c>
      <c r="V2339">
        <v>57.85</v>
      </c>
      <c r="W2339">
        <f t="shared" si="409"/>
        <v>26117674.625221513</v>
      </c>
      <c r="X2339">
        <f t="shared" si="411"/>
        <v>65294.186563053787</v>
      </c>
      <c r="Y2339">
        <f t="shared" si="401"/>
        <v>225</v>
      </c>
      <c r="Z2339">
        <f t="shared" si="402"/>
        <v>-50130.337500000009</v>
      </c>
      <c r="AA2339" t="str">
        <f t="shared" si="403"/>
        <v/>
      </c>
      <c r="AB2339" s="9" t="str">
        <f>IFERROR(AA2339/MAX($A$3:AA2339)-1,"")</f>
        <v/>
      </c>
      <c r="AG2339" s="2">
        <f t="shared" si="410"/>
        <v>44859</v>
      </c>
      <c r="AH2339">
        <v>33096203.883088324</v>
      </c>
      <c r="AI2339" s="9">
        <f>AH2339/MAX($AH$2:AH2339)-1</f>
        <v>-7.3688986548318125E-3</v>
      </c>
      <c r="AJ2339" s="29">
        <f t="shared" si="404"/>
        <v>1</v>
      </c>
      <c r="AK2339" s="29">
        <f t="shared" si="405"/>
        <v>1</v>
      </c>
      <c r="AL2339" s="30">
        <f t="shared" si="408"/>
        <v>2</v>
      </c>
      <c r="AM2339" s="30">
        <f t="shared" si="406"/>
        <v>2369</v>
      </c>
      <c r="AN2339" s="31">
        <f t="shared" ca="1" si="407"/>
        <v>-7.3688986548318125E-3</v>
      </c>
      <c r="AV2339" t="s">
        <v>1110</v>
      </c>
      <c r="AW2339" t="s">
        <v>31</v>
      </c>
      <c r="AX2339" s="7">
        <v>44146.552083333336</v>
      </c>
      <c r="AY2339">
        <v>277.3</v>
      </c>
      <c r="AZ2339" s="7">
        <v>44147.388888888891</v>
      </c>
      <c r="BA2339">
        <v>57.85</v>
      </c>
      <c r="BB2339" s="8">
        <v>-0.79139999999999999</v>
      </c>
      <c r="BC2339">
        <v>-101841.04</v>
      </c>
      <c r="BD2339" s="8">
        <v>-0.80349999999999999</v>
      </c>
      <c r="BE2339">
        <v>457.09320000000002</v>
      </c>
      <c r="BF2339">
        <v>126751.93</v>
      </c>
      <c r="BG2339">
        <v>15248545.880000001</v>
      </c>
      <c r="BH2339">
        <v>31</v>
      </c>
      <c r="BI2339">
        <v>-3285.19</v>
      </c>
      <c r="BJ2339" s="8">
        <v>-0.85829999999999995</v>
      </c>
      <c r="BK2339" s="8">
        <v>5.7299999999999997E-2</v>
      </c>
      <c r="BL2339" t="s">
        <v>610</v>
      </c>
    </row>
    <row r="2340" spans="1:64" x14ac:dyDescent="0.45">
      <c r="A2340" t="s">
        <v>1111</v>
      </c>
      <c r="B2340" t="s">
        <v>31</v>
      </c>
      <c r="C2340" s="7">
        <v>44146.555555555555</v>
      </c>
      <c r="D2340">
        <v>313.7</v>
      </c>
      <c r="E2340" s="7">
        <v>44147.388888888891</v>
      </c>
      <c r="F2340">
        <v>83.8</v>
      </c>
      <c r="G2340" s="8">
        <v>-0.7329</v>
      </c>
      <c r="H2340">
        <v>-94488.82</v>
      </c>
      <c r="I2340" s="8">
        <v>-0.74550000000000005</v>
      </c>
      <c r="J2340">
        <v>404.01420000000002</v>
      </c>
      <c r="K2340">
        <v>126739.26</v>
      </c>
      <c r="L2340">
        <v>15154057.07</v>
      </c>
      <c r="M2340">
        <v>30</v>
      </c>
      <c r="N2340">
        <v>-3149.63</v>
      </c>
      <c r="O2340" s="8">
        <v>-0.83630000000000004</v>
      </c>
      <c r="P2340" s="8">
        <v>7.2800000000000004E-2</v>
      </c>
      <c r="Q2340" t="s">
        <v>610</v>
      </c>
      <c r="S2340" s="2">
        <v>44146</v>
      </c>
      <c r="T2340" t="s">
        <v>1111</v>
      </c>
      <c r="U2340">
        <v>313.7</v>
      </c>
      <c r="V2340">
        <v>83.8</v>
      </c>
      <c r="W2340">
        <f t="shared" si="409"/>
        <v>26117674.625221513</v>
      </c>
      <c r="X2340">
        <f t="shared" si="411"/>
        <v>65294.186563053787</v>
      </c>
      <c r="Y2340">
        <f t="shared" si="401"/>
        <v>200</v>
      </c>
      <c r="Z2340">
        <f t="shared" si="402"/>
        <v>-46775</v>
      </c>
      <c r="AA2340">
        <f t="shared" si="403"/>
        <v>25957767.375221513</v>
      </c>
      <c r="AB2340" s="9">
        <f>IFERROR(AA2340/MAX($A$3:AA2340)-1,"")</f>
        <v>-6.122568425198871E-3</v>
      </c>
      <c r="AG2340" s="2">
        <f t="shared" si="410"/>
        <v>44860</v>
      </c>
      <c r="AH2340">
        <v>33096203.883088324</v>
      </c>
      <c r="AI2340" s="9">
        <f>AH2340/MAX($AH$2:AH2340)-1</f>
        <v>-7.3688986548318125E-3</v>
      </c>
      <c r="AJ2340" s="29">
        <f t="shared" si="404"/>
        <v>1</v>
      </c>
      <c r="AK2340" s="29">
        <f t="shared" si="405"/>
        <v>1</v>
      </c>
      <c r="AL2340" s="30">
        <f t="shared" si="408"/>
        <v>2</v>
      </c>
      <c r="AM2340" s="30">
        <f t="shared" si="406"/>
        <v>2369</v>
      </c>
      <c r="AN2340" s="31">
        <f t="shared" ca="1" si="407"/>
        <v>-7.3688986548318125E-3</v>
      </c>
      <c r="AV2340" t="s">
        <v>1111</v>
      </c>
      <c r="AW2340" t="s">
        <v>31</v>
      </c>
      <c r="AX2340" s="7">
        <v>44146.555555555555</v>
      </c>
      <c r="AY2340">
        <v>313.7</v>
      </c>
      <c r="AZ2340" s="7">
        <v>44147.388888888891</v>
      </c>
      <c r="BA2340">
        <v>83.8</v>
      </c>
      <c r="BB2340" s="8">
        <v>-0.7329</v>
      </c>
      <c r="BC2340">
        <v>-94488.82</v>
      </c>
      <c r="BD2340" s="8">
        <v>-0.74550000000000005</v>
      </c>
      <c r="BE2340">
        <v>404.01420000000002</v>
      </c>
      <c r="BF2340">
        <v>126739.26</v>
      </c>
      <c r="BG2340">
        <v>15154057.07</v>
      </c>
      <c r="BH2340">
        <v>30</v>
      </c>
      <c r="BI2340">
        <v>-3149.63</v>
      </c>
      <c r="BJ2340" s="8">
        <v>-0.83630000000000004</v>
      </c>
      <c r="BK2340" s="8">
        <v>7.2800000000000004E-2</v>
      </c>
      <c r="BL2340" t="s">
        <v>610</v>
      </c>
    </row>
    <row r="2341" spans="1:64" x14ac:dyDescent="0.45">
      <c r="A2341" t="s">
        <v>1263</v>
      </c>
      <c r="B2341" t="s">
        <v>31</v>
      </c>
      <c r="C2341" s="7">
        <v>44147.399305555555</v>
      </c>
      <c r="D2341">
        <v>171.7</v>
      </c>
      <c r="E2341" s="7">
        <v>44147.635416666664</v>
      </c>
      <c r="F2341">
        <v>120.9</v>
      </c>
      <c r="G2341" s="8">
        <v>-0.2959</v>
      </c>
      <c r="H2341">
        <v>-41826.410000000003</v>
      </c>
      <c r="I2341" s="8">
        <v>-0.31290000000000001</v>
      </c>
      <c r="J2341">
        <v>778.51329999999996</v>
      </c>
      <c r="K2341">
        <v>133670.73000000001</v>
      </c>
      <c r="L2341">
        <v>16692319.24</v>
      </c>
      <c r="M2341">
        <v>69</v>
      </c>
      <c r="N2341">
        <v>-606.17999999999995</v>
      </c>
      <c r="O2341" s="8">
        <v>-0.47549999999999998</v>
      </c>
      <c r="P2341" s="8">
        <v>1.0384</v>
      </c>
      <c r="Q2341" t="s">
        <v>610</v>
      </c>
      <c r="S2341" s="2">
        <v>44147</v>
      </c>
      <c r="T2341" t="s">
        <v>1263</v>
      </c>
      <c r="U2341">
        <v>171.7</v>
      </c>
      <c r="V2341">
        <v>120.9</v>
      </c>
      <c r="W2341">
        <f t="shared" si="409"/>
        <v>25957767.375221513</v>
      </c>
      <c r="X2341">
        <f t="shared" si="411"/>
        <v>64894.418438053784</v>
      </c>
      <c r="Y2341">
        <f t="shared" si="401"/>
        <v>375</v>
      </c>
      <c r="Z2341">
        <f t="shared" si="402"/>
        <v>-20147.25</v>
      </c>
      <c r="AA2341" t="str">
        <f t="shared" si="403"/>
        <v/>
      </c>
      <c r="AB2341" s="9" t="str">
        <f>IFERROR(AA2341/MAX($A$3:AA2341)-1,"")</f>
        <v/>
      </c>
      <c r="AG2341" s="2">
        <f t="shared" si="410"/>
        <v>44861</v>
      </c>
      <c r="AH2341">
        <v>33011550.708088323</v>
      </c>
      <c r="AI2341" s="9">
        <f>AH2341/MAX($AH$2:AH2341)-1</f>
        <v>-9.9078416293628679E-3</v>
      </c>
      <c r="AJ2341" s="29">
        <f t="shared" si="404"/>
        <v>1</v>
      </c>
      <c r="AK2341" s="29">
        <f t="shared" si="405"/>
        <v>1</v>
      </c>
      <c r="AL2341" s="30">
        <f t="shared" si="408"/>
        <v>2</v>
      </c>
      <c r="AM2341" s="30">
        <f t="shared" si="406"/>
        <v>2369</v>
      </c>
      <c r="AN2341" s="31">
        <f t="shared" ca="1" si="407"/>
        <v>-9.9078416293628679E-3</v>
      </c>
      <c r="AV2341" t="s">
        <v>1263</v>
      </c>
      <c r="AW2341" t="s">
        <v>31</v>
      </c>
      <c r="AX2341" s="7">
        <v>44147.399305555555</v>
      </c>
      <c r="AY2341">
        <v>171.7</v>
      </c>
      <c r="AZ2341" s="7">
        <v>44147.635416666664</v>
      </c>
      <c r="BA2341">
        <v>120.9</v>
      </c>
      <c r="BB2341" s="8">
        <v>-0.2959</v>
      </c>
      <c r="BC2341">
        <v>-41826.410000000003</v>
      </c>
      <c r="BD2341" s="8">
        <v>-0.31290000000000001</v>
      </c>
      <c r="BE2341">
        <v>778.51329999999996</v>
      </c>
      <c r="BF2341">
        <v>133670.73000000001</v>
      </c>
      <c r="BG2341">
        <v>16692319.24</v>
      </c>
      <c r="BH2341">
        <v>69</v>
      </c>
      <c r="BI2341">
        <v>-606.17999999999995</v>
      </c>
      <c r="BJ2341" s="8">
        <v>-0.47549999999999998</v>
      </c>
      <c r="BK2341" s="8">
        <v>1.0384</v>
      </c>
      <c r="BL2341" t="s">
        <v>610</v>
      </c>
    </row>
    <row r="2342" spans="1:64" x14ac:dyDescent="0.45">
      <c r="A2342" t="s">
        <v>1111</v>
      </c>
      <c r="B2342" t="s">
        <v>31</v>
      </c>
      <c r="C2342" s="7">
        <v>44147.402777777781</v>
      </c>
      <c r="D2342">
        <v>167.5</v>
      </c>
      <c r="E2342" s="7">
        <v>44147.635416666664</v>
      </c>
      <c r="F2342">
        <v>22.15</v>
      </c>
      <c r="G2342" s="8">
        <v>-0.86780000000000002</v>
      </c>
      <c r="H2342">
        <v>-117495.99</v>
      </c>
      <c r="I2342" s="8">
        <v>-0.87909999999999999</v>
      </c>
      <c r="J2342">
        <v>797.95439999999996</v>
      </c>
      <c r="K2342">
        <v>133657.35999999999</v>
      </c>
      <c r="L2342">
        <v>16574823.25</v>
      </c>
      <c r="M2342">
        <v>68</v>
      </c>
      <c r="N2342">
        <v>-1727.88</v>
      </c>
      <c r="O2342" s="8">
        <v>-0.88090000000000002</v>
      </c>
      <c r="P2342" s="8">
        <v>0.58809999999999996</v>
      </c>
      <c r="Q2342" t="s">
        <v>610</v>
      </c>
      <c r="S2342" s="2">
        <v>44147</v>
      </c>
      <c r="T2342" t="s">
        <v>1111</v>
      </c>
      <c r="U2342">
        <v>167.5</v>
      </c>
      <c r="V2342">
        <v>22.15</v>
      </c>
      <c r="W2342">
        <f t="shared" si="409"/>
        <v>25957767.375221513</v>
      </c>
      <c r="X2342">
        <f t="shared" si="411"/>
        <v>64894.418438053784</v>
      </c>
      <c r="Y2342">
        <f t="shared" si="401"/>
        <v>375</v>
      </c>
      <c r="Z2342">
        <f t="shared" si="402"/>
        <v>-55217.437500000007</v>
      </c>
      <c r="AA2342">
        <f t="shared" si="403"/>
        <v>25882402.687721513</v>
      </c>
      <c r="AB2342" s="9">
        <f>IFERROR(AA2342/MAX($A$3:AA2342)-1,"")</f>
        <v>-9.0081502613100772E-3</v>
      </c>
      <c r="AG2342" s="2">
        <f t="shared" si="410"/>
        <v>44862</v>
      </c>
      <c r="AH2342">
        <v>32909802.108088322</v>
      </c>
      <c r="AI2342" s="9">
        <f>AH2342/MAX($AH$2:AH2342)-1</f>
        <v>-1.2959515629048957E-2</v>
      </c>
      <c r="AJ2342" s="29">
        <f t="shared" si="404"/>
        <v>1</v>
      </c>
      <c r="AK2342" s="29">
        <f t="shared" si="405"/>
        <v>1</v>
      </c>
      <c r="AL2342" s="30">
        <f t="shared" si="408"/>
        <v>2</v>
      </c>
      <c r="AM2342" s="30">
        <f t="shared" si="406"/>
        <v>2369</v>
      </c>
      <c r="AN2342" s="31">
        <f t="shared" ca="1" si="407"/>
        <v>-1.2959515629048957E-2</v>
      </c>
      <c r="AV2342" t="s">
        <v>1111</v>
      </c>
      <c r="AW2342" t="s">
        <v>31</v>
      </c>
      <c r="AX2342" s="7">
        <v>44147.402777777781</v>
      </c>
      <c r="AY2342">
        <v>167.5</v>
      </c>
      <c r="AZ2342" s="7">
        <v>44147.635416666664</v>
      </c>
      <c r="BA2342">
        <v>22.15</v>
      </c>
      <c r="BB2342" s="8">
        <v>-0.86780000000000002</v>
      </c>
      <c r="BC2342">
        <v>-117495.99</v>
      </c>
      <c r="BD2342" s="8">
        <v>-0.87909999999999999</v>
      </c>
      <c r="BE2342">
        <v>797.95439999999996</v>
      </c>
      <c r="BF2342">
        <v>133657.35999999999</v>
      </c>
      <c r="BG2342">
        <v>16574823.25</v>
      </c>
      <c r="BH2342">
        <v>68</v>
      </c>
      <c r="BI2342">
        <v>-1727.88</v>
      </c>
      <c r="BJ2342" s="8">
        <v>-0.88090000000000002</v>
      </c>
      <c r="BK2342" s="8">
        <v>0.58809999999999996</v>
      </c>
      <c r="BL2342" t="s">
        <v>610</v>
      </c>
    </row>
    <row r="2343" spans="1:64" x14ac:dyDescent="0.45">
      <c r="A2343" t="s">
        <v>1108</v>
      </c>
      <c r="B2343" t="s">
        <v>31</v>
      </c>
      <c r="C2343" s="7">
        <v>44148.399305555555</v>
      </c>
      <c r="D2343">
        <v>503.55</v>
      </c>
      <c r="E2343" s="7">
        <v>44152.385416666664</v>
      </c>
      <c r="F2343">
        <v>65</v>
      </c>
      <c r="G2343" s="8">
        <v>-0.87090000000000001</v>
      </c>
      <c r="H2343">
        <v>-117222.52</v>
      </c>
      <c r="I2343" s="8">
        <v>-0.88219999999999998</v>
      </c>
      <c r="J2343">
        <v>263.87470000000002</v>
      </c>
      <c r="K2343">
        <v>132874.10999999999</v>
      </c>
      <c r="L2343">
        <v>16457600.73</v>
      </c>
      <c r="M2343">
        <v>88</v>
      </c>
      <c r="N2343">
        <v>-1332.07</v>
      </c>
      <c r="O2343" s="8">
        <v>-0.87090000000000001</v>
      </c>
      <c r="P2343" s="8">
        <v>6.6000000000000003E-2</v>
      </c>
      <c r="Q2343" t="s">
        <v>610</v>
      </c>
      <c r="S2343" s="2">
        <v>44148</v>
      </c>
      <c r="T2343" t="s">
        <v>1108</v>
      </c>
      <c r="U2343">
        <v>503.55</v>
      </c>
      <c r="V2343">
        <v>65</v>
      </c>
      <c r="W2343">
        <f t="shared" si="409"/>
        <v>25882402.687721513</v>
      </c>
      <c r="X2343">
        <f t="shared" si="411"/>
        <v>64706.006719303783</v>
      </c>
      <c r="Y2343">
        <f t="shared" si="401"/>
        <v>125</v>
      </c>
      <c r="Z2343">
        <f t="shared" si="402"/>
        <v>-55529.4375</v>
      </c>
      <c r="AA2343" t="str">
        <f t="shared" si="403"/>
        <v/>
      </c>
      <c r="AB2343" s="9" t="str">
        <f>IFERROR(AA2343/MAX($A$3:AA2343)-1,"")</f>
        <v/>
      </c>
      <c r="AG2343" s="2">
        <f t="shared" si="410"/>
        <v>44863</v>
      </c>
      <c r="AH2343">
        <v>32909802.108088322</v>
      </c>
      <c r="AI2343" s="9">
        <f>AH2343/MAX($AH$2:AH2343)-1</f>
        <v>-1.2959515629048957E-2</v>
      </c>
      <c r="AJ2343" s="29">
        <f t="shared" si="404"/>
        <v>1</v>
      </c>
      <c r="AK2343" s="29">
        <f t="shared" si="405"/>
        <v>1</v>
      </c>
      <c r="AL2343" s="30">
        <f t="shared" si="408"/>
        <v>2</v>
      </c>
      <c r="AM2343" s="30">
        <f t="shared" si="406"/>
        <v>2369</v>
      </c>
      <c r="AN2343" s="31">
        <f t="shared" ca="1" si="407"/>
        <v>-1.2959515629048957E-2</v>
      </c>
      <c r="AV2343" t="s">
        <v>1108</v>
      </c>
      <c r="AW2343" t="s">
        <v>31</v>
      </c>
      <c r="AX2343" s="7">
        <v>44148.399305555555</v>
      </c>
      <c r="AY2343">
        <v>503.55</v>
      </c>
      <c r="AZ2343" s="7">
        <v>44152.385416666664</v>
      </c>
      <c r="BA2343">
        <v>65</v>
      </c>
      <c r="BB2343" s="8">
        <v>-0.87090000000000001</v>
      </c>
      <c r="BC2343">
        <v>-117222.52</v>
      </c>
      <c r="BD2343" s="8">
        <v>-0.88219999999999998</v>
      </c>
      <c r="BE2343">
        <v>263.87470000000002</v>
      </c>
      <c r="BF2343">
        <v>132874.10999999999</v>
      </c>
      <c r="BG2343">
        <v>16457600.73</v>
      </c>
      <c r="BH2343">
        <v>88</v>
      </c>
      <c r="BI2343">
        <v>-1332.07</v>
      </c>
      <c r="BJ2343" s="8">
        <v>-0.87090000000000001</v>
      </c>
      <c r="BK2343" s="8">
        <v>6.6000000000000003E-2</v>
      </c>
      <c r="BL2343" t="s">
        <v>610</v>
      </c>
    </row>
    <row r="2344" spans="1:64" x14ac:dyDescent="0.45">
      <c r="A2344" t="s">
        <v>1112</v>
      </c>
      <c r="B2344" t="s">
        <v>31</v>
      </c>
      <c r="C2344" s="7">
        <v>44148.572916666664</v>
      </c>
      <c r="D2344">
        <v>457.2</v>
      </c>
      <c r="E2344" s="7">
        <v>44152.388888888891</v>
      </c>
      <c r="F2344">
        <v>704.35</v>
      </c>
      <c r="G2344" s="8">
        <v>0.54059999999999997</v>
      </c>
      <c r="H2344">
        <v>64792.74</v>
      </c>
      <c r="I2344" s="8">
        <v>0.51519999999999999</v>
      </c>
      <c r="J2344">
        <v>275.0881</v>
      </c>
      <c r="K2344">
        <v>125770.28</v>
      </c>
      <c r="L2344">
        <v>15218849.800000001</v>
      </c>
      <c r="M2344">
        <v>39</v>
      </c>
      <c r="N2344">
        <v>1661.35</v>
      </c>
      <c r="O2344" s="8">
        <v>-0.11609999999999999</v>
      </c>
      <c r="P2344" s="8">
        <v>0.57010000000000005</v>
      </c>
      <c r="Q2344" t="s">
        <v>610</v>
      </c>
      <c r="S2344" s="2">
        <v>44148</v>
      </c>
      <c r="T2344" t="s">
        <v>1112</v>
      </c>
      <c r="U2344">
        <v>457.2</v>
      </c>
      <c r="V2344">
        <v>704.35</v>
      </c>
      <c r="W2344">
        <f t="shared" si="409"/>
        <v>25882402.687721513</v>
      </c>
      <c r="X2344">
        <f t="shared" si="411"/>
        <v>64706.006719303783</v>
      </c>
      <c r="Y2344">
        <f t="shared" si="401"/>
        <v>150</v>
      </c>
      <c r="Z2344">
        <f t="shared" si="402"/>
        <v>35330.175000000003</v>
      </c>
      <c r="AA2344" t="str">
        <f t="shared" si="403"/>
        <v/>
      </c>
      <c r="AB2344" s="9" t="str">
        <f>IFERROR(AA2344/MAX($A$3:AA2344)-1,"")</f>
        <v/>
      </c>
      <c r="AG2344" s="2">
        <f t="shared" si="410"/>
        <v>44864</v>
      </c>
      <c r="AH2344">
        <v>32909802.108088322</v>
      </c>
      <c r="AI2344" s="9">
        <f>AH2344/MAX($AH$2:AH2344)-1</f>
        <v>-1.2959515629048957E-2</v>
      </c>
      <c r="AJ2344" s="29">
        <f t="shared" si="404"/>
        <v>1</v>
      </c>
      <c r="AK2344" s="29">
        <f t="shared" si="405"/>
        <v>1</v>
      </c>
      <c r="AL2344" s="30">
        <f t="shared" si="408"/>
        <v>2</v>
      </c>
      <c r="AM2344" s="30">
        <f t="shared" si="406"/>
        <v>2369</v>
      </c>
      <c r="AN2344" s="31">
        <f t="shared" ca="1" si="407"/>
        <v>-1.2959515629048957E-2</v>
      </c>
      <c r="AV2344" t="s">
        <v>1112</v>
      </c>
      <c r="AW2344" t="s">
        <v>31</v>
      </c>
      <c r="AX2344" s="7">
        <v>44148.572916666664</v>
      </c>
      <c r="AY2344">
        <v>457.2</v>
      </c>
      <c r="AZ2344" s="7">
        <v>44152.388888888891</v>
      </c>
      <c r="BA2344">
        <v>704.35</v>
      </c>
      <c r="BB2344" s="8">
        <v>0.54059999999999997</v>
      </c>
      <c r="BC2344">
        <v>64792.74</v>
      </c>
      <c r="BD2344" s="8">
        <v>0.51519999999999999</v>
      </c>
      <c r="BE2344">
        <v>275.0881</v>
      </c>
      <c r="BF2344">
        <v>125770.28</v>
      </c>
      <c r="BG2344">
        <v>15218849.800000001</v>
      </c>
      <c r="BH2344">
        <v>39</v>
      </c>
      <c r="BI2344">
        <v>1661.35</v>
      </c>
      <c r="BJ2344" s="8">
        <v>-0.11609999999999999</v>
      </c>
      <c r="BK2344" s="8">
        <v>0.57010000000000005</v>
      </c>
      <c r="BL2344" t="s">
        <v>610</v>
      </c>
    </row>
    <row r="2345" spans="1:64" x14ac:dyDescent="0.45">
      <c r="A2345" t="s">
        <v>1133</v>
      </c>
      <c r="B2345" t="s">
        <v>31</v>
      </c>
      <c r="C2345" s="7">
        <v>44148.583333333336</v>
      </c>
      <c r="D2345">
        <v>464.9</v>
      </c>
      <c r="E2345" s="7">
        <v>44152.388888888891</v>
      </c>
      <c r="F2345">
        <v>630.54999999999995</v>
      </c>
      <c r="G2345" s="8">
        <v>0.35630000000000001</v>
      </c>
      <c r="H2345">
        <v>41858.230000000003</v>
      </c>
      <c r="I2345" s="8">
        <v>0.33279999999999998</v>
      </c>
      <c r="J2345">
        <v>270.5847</v>
      </c>
      <c r="K2345">
        <v>125794.82</v>
      </c>
      <c r="L2345">
        <v>15260708.039999999</v>
      </c>
      <c r="M2345">
        <v>36</v>
      </c>
      <c r="N2345">
        <v>1162.73</v>
      </c>
      <c r="O2345" s="8">
        <v>-0.11700000000000001</v>
      </c>
      <c r="P2345" s="8">
        <v>0.39240000000000003</v>
      </c>
      <c r="Q2345" t="s">
        <v>610</v>
      </c>
      <c r="S2345" s="2">
        <v>44148</v>
      </c>
      <c r="T2345" t="s">
        <v>1133</v>
      </c>
      <c r="U2345">
        <v>464.9</v>
      </c>
      <c r="V2345">
        <v>630.54999999999995</v>
      </c>
      <c r="W2345">
        <f t="shared" si="409"/>
        <v>25882402.687721513</v>
      </c>
      <c r="X2345">
        <f t="shared" si="411"/>
        <v>64706.006719303783</v>
      </c>
      <c r="Y2345">
        <f t="shared" si="401"/>
        <v>150</v>
      </c>
      <c r="Z2345">
        <f t="shared" si="402"/>
        <v>23204.32499999999</v>
      </c>
      <c r="AA2345">
        <f t="shared" si="403"/>
        <v>25885407.750221513</v>
      </c>
      <c r="AB2345" s="9">
        <f>IFERROR(AA2345/MAX($A$3:AA2345)-1,"")</f>
        <v>-8.8930916834266682E-3</v>
      </c>
      <c r="AG2345" s="2">
        <f t="shared" si="410"/>
        <v>44865</v>
      </c>
      <c r="AH2345">
        <v>32909802.108088322</v>
      </c>
      <c r="AI2345" s="9">
        <f>AH2345/MAX($AH$2:AH2345)-1</f>
        <v>-1.2959515629048957E-2</v>
      </c>
      <c r="AJ2345" s="29">
        <f t="shared" si="404"/>
        <v>1</v>
      </c>
      <c r="AK2345" s="29">
        <f t="shared" si="405"/>
        <v>1</v>
      </c>
      <c r="AL2345" s="30">
        <f t="shared" si="408"/>
        <v>2</v>
      </c>
      <c r="AM2345" s="30">
        <f t="shared" si="406"/>
        <v>2369</v>
      </c>
      <c r="AN2345" s="31">
        <f t="shared" ca="1" si="407"/>
        <v>-1.2959515629048957E-2</v>
      </c>
      <c r="AV2345" t="s">
        <v>1133</v>
      </c>
      <c r="AW2345" t="s">
        <v>31</v>
      </c>
      <c r="AX2345" s="7">
        <v>44148.583333333336</v>
      </c>
      <c r="AY2345">
        <v>464.9</v>
      </c>
      <c r="AZ2345" s="7">
        <v>44152.388888888891</v>
      </c>
      <c r="BA2345">
        <v>630.54999999999995</v>
      </c>
      <c r="BB2345" s="8">
        <v>0.35630000000000001</v>
      </c>
      <c r="BC2345">
        <v>41858.230000000003</v>
      </c>
      <c r="BD2345" s="8">
        <v>0.33279999999999998</v>
      </c>
      <c r="BE2345">
        <v>270.5847</v>
      </c>
      <c r="BF2345">
        <v>125794.82</v>
      </c>
      <c r="BG2345">
        <v>15260708.039999999</v>
      </c>
      <c r="BH2345">
        <v>36</v>
      </c>
      <c r="BI2345">
        <v>1162.73</v>
      </c>
      <c r="BJ2345" s="8">
        <v>-0.11700000000000001</v>
      </c>
      <c r="BK2345" s="8">
        <v>0.39240000000000003</v>
      </c>
      <c r="BL2345" t="s">
        <v>610</v>
      </c>
    </row>
    <row r="2346" spans="1:64" x14ac:dyDescent="0.45">
      <c r="A2346" t="s">
        <v>1152</v>
      </c>
      <c r="B2346" t="s">
        <v>31</v>
      </c>
      <c r="C2346" s="7">
        <v>44152.395833333336</v>
      </c>
      <c r="D2346">
        <v>351.05</v>
      </c>
      <c r="E2346" s="7">
        <v>44153.385416666664</v>
      </c>
      <c r="F2346">
        <v>542.25</v>
      </c>
      <c r="G2346" s="8">
        <v>0.54469999999999996</v>
      </c>
      <c r="H2346">
        <v>68684.63</v>
      </c>
      <c r="I2346" s="8">
        <v>0.51919999999999999</v>
      </c>
      <c r="J2346">
        <v>376.83519999999999</v>
      </c>
      <c r="K2346">
        <v>132288</v>
      </c>
      <c r="L2346">
        <v>16526285.359999999</v>
      </c>
      <c r="M2346">
        <v>75</v>
      </c>
      <c r="N2346">
        <v>915.8</v>
      </c>
      <c r="O2346" s="8">
        <v>-0.2656</v>
      </c>
      <c r="P2346" s="8">
        <v>0.54469999999999996</v>
      </c>
      <c r="Q2346" t="s">
        <v>610</v>
      </c>
      <c r="S2346" s="2">
        <v>44152</v>
      </c>
      <c r="T2346" t="s">
        <v>1152</v>
      </c>
      <c r="U2346">
        <v>351.05</v>
      </c>
      <c r="V2346">
        <v>542.25</v>
      </c>
      <c r="W2346">
        <f t="shared" si="409"/>
        <v>25885407.750221513</v>
      </c>
      <c r="X2346">
        <f t="shared" si="411"/>
        <v>64713.519375553784</v>
      </c>
      <c r="Y2346">
        <f t="shared" si="401"/>
        <v>175</v>
      </c>
      <c r="Z2346">
        <f t="shared" si="402"/>
        <v>31896.724999999999</v>
      </c>
      <c r="AA2346" t="str">
        <f t="shared" si="403"/>
        <v/>
      </c>
      <c r="AB2346" s="9" t="str">
        <f>IFERROR(AA2346/MAX($A$3:AA2346)-1,"")</f>
        <v/>
      </c>
      <c r="AG2346" s="2">
        <f t="shared" si="410"/>
        <v>44866</v>
      </c>
      <c r="AH2346">
        <v>32874415.708088323</v>
      </c>
      <c r="AI2346" s="9">
        <f>AH2346/MAX($AH$2:AH2346)-1</f>
        <v>-1.4020834967324758E-2</v>
      </c>
      <c r="AJ2346" s="29">
        <f t="shared" si="404"/>
        <v>1</v>
      </c>
      <c r="AK2346" s="29">
        <f t="shared" si="405"/>
        <v>1</v>
      </c>
      <c r="AL2346" s="30">
        <f t="shared" si="408"/>
        <v>2</v>
      </c>
      <c r="AM2346" s="30">
        <f t="shared" si="406"/>
        <v>2369</v>
      </c>
      <c r="AN2346" s="31">
        <f t="shared" ca="1" si="407"/>
        <v>-1.4020834967324758E-2</v>
      </c>
      <c r="AV2346" t="s">
        <v>1152</v>
      </c>
      <c r="AW2346" t="s">
        <v>31</v>
      </c>
      <c r="AX2346" s="7">
        <v>44152.395833333336</v>
      </c>
      <c r="AY2346">
        <v>351.05</v>
      </c>
      <c r="AZ2346" s="7">
        <v>44153.385416666664</v>
      </c>
      <c r="BA2346">
        <v>542.25</v>
      </c>
      <c r="BB2346" s="8">
        <v>0.54469999999999996</v>
      </c>
      <c r="BC2346">
        <v>68684.63</v>
      </c>
      <c r="BD2346" s="8">
        <v>0.51919999999999999</v>
      </c>
      <c r="BE2346">
        <v>376.83519999999999</v>
      </c>
      <c r="BF2346">
        <v>132288</v>
      </c>
      <c r="BG2346">
        <v>16526285.359999999</v>
      </c>
      <c r="BH2346">
        <v>75</v>
      </c>
      <c r="BI2346">
        <v>915.8</v>
      </c>
      <c r="BJ2346" s="8">
        <v>-0.2656</v>
      </c>
      <c r="BK2346" s="8">
        <v>0.54469999999999996</v>
      </c>
      <c r="BL2346" t="s">
        <v>610</v>
      </c>
    </row>
    <row r="2347" spans="1:64" x14ac:dyDescent="0.45">
      <c r="A2347" t="s">
        <v>1154</v>
      </c>
      <c r="B2347" t="s">
        <v>31</v>
      </c>
      <c r="C2347" s="7">
        <v>44152.440972222219</v>
      </c>
      <c r="D2347">
        <v>358.65</v>
      </c>
      <c r="E2347" s="7">
        <v>44153.385416666664</v>
      </c>
      <c r="F2347">
        <v>106.35</v>
      </c>
      <c r="G2347" s="8">
        <v>-0.70350000000000001</v>
      </c>
      <c r="H2347">
        <v>-94753.94</v>
      </c>
      <c r="I2347" s="8">
        <v>-0.71640000000000004</v>
      </c>
      <c r="J2347">
        <v>368.76409999999998</v>
      </c>
      <c r="K2347">
        <v>132257.23000000001</v>
      </c>
      <c r="L2347">
        <v>16431531.42</v>
      </c>
      <c r="M2347">
        <v>62</v>
      </c>
      <c r="N2347">
        <v>-1528.29</v>
      </c>
      <c r="O2347" s="8">
        <v>-0.70350000000000001</v>
      </c>
      <c r="P2347" s="8">
        <v>9.7199999999999995E-2</v>
      </c>
      <c r="Q2347" t="s">
        <v>610</v>
      </c>
      <c r="S2347" s="2">
        <v>44152</v>
      </c>
      <c r="T2347" t="s">
        <v>1154</v>
      </c>
      <c r="U2347">
        <v>358.65</v>
      </c>
      <c r="V2347">
        <v>106.35</v>
      </c>
      <c r="W2347">
        <f t="shared" si="409"/>
        <v>25885407.750221513</v>
      </c>
      <c r="X2347">
        <f t="shared" si="411"/>
        <v>64713.519375553784</v>
      </c>
      <c r="Y2347">
        <f t="shared" si="401"/>
        <v>175</v>
      </c>
      <c r="Z2347">
        <f t="shared" si="402"/>
        <v>-44966.25</v>
      </c>
      <c r="AA2347">
        <f t="shared" si="403"/>
        <v>25872338.225221515</v>
      </c>
      <c r="AB2347" s="9">
        <f>IFERROR(AA2347/MAX($A$3:AA2347)-1,"")</f>
        <v>-9.3935008962505728E-3</v>
      </c>
      <c r="AG2347" s="2">
        <f t="shared" si="410"/>
        <v>44867</v>
      </c>
      <c r="AH2347">
        <v>32866931.545588322</v>
      </c>
      <c r="AI2347" s="9">
        <f>AH2347/MAX($AH$2:AH2347)-1</f>
        <v>-1.424530217484099E-2</v>
      </c>
      <c r="AJ2347" s="29">
        <f t="shared" si="404"/>
        <v>1</v>
      </c>
      <c r="AK2347" s="29">
        <f t="shared" si="405"/>
        <v>1</v>
      </c>
      <c r="AL2347" s="30">
        <f t="shared" si="408"/>
        <v>2</v>
      </c>
      <c r="AM2347" s="30">
        <f t="shared" si="406"/>
        <v>2369</v>
      </c>
      <c r="AN2347" s="31">
        <f t="shared" ca="1" si="407"/>
        <v>-1.424530217484099E-2</v>
      </c>
      <c r="AV2347" t="s">
        <v>1154</v>
      </c>
      <c r="AW2347" t="s">
        <v>31</v>
      </c>
      <c r="AX2347" s="7">
        <v>44152.440972222219</v>
      </c>
      <c r="AY2347">
        <v>358.65</v>
      </c>
      <c r="AZ2347" s="7">
        <v>44153.385416666664</v>
      </c>
      <c r="BA2347">
        <v>106.35</v>
      </c>
      <c r="BB2347" s="8">
        <v>-0.70350000000000001</v>
      </c>
      <c r="BC2347">
        <v>-94753.94</v>
      </c>
      <c r="BD2347" s="8">
        <v>-0.71640000000000004</v>
      </c>
      <c r="BE2347">
        <v>368.76409999999998</v>
      </c>
      <c r="BF2347">
        <v>132257.23000000001</v>
      </c>
      <c r="BG2347">
        <v>16431531.42</v>
      </c>
      <c r="BH2347">
        <v>62</v>
      </c>
      <c r="BI2347">
        <v>-1528.29</v>
      </c>
      <c r="BJ2347" s="8">
        <v>-0.70350000000000001</v>
      </c>
      <c r="BK2347" s="8">
        <v>9.7199999999999995E-2</v>
      </c>
      <c r="BL2347" t="s">
        <v>610</v>
      </c>
    </row>
    <row r="2348" spans="1:64" x14ac:dyDescent="0.45">
      <c r="A2348" t="s">
        <v>1142</v>
      </c>
      <c r="B2348" t="s">
        <v>31</v>
      </c>
      <c r="C2348" s="7">
        <v>44153.538194444445</v>
      </c>
      <c r="D2348">
        <v>202.1</v>
      </c>
      <c r="E2348" s="7">
        <v>44154.385416666664</v>
      </c>
      <c r="F2348">
        <v>88.3</v>
      </c>
      <c r="G2348" s="8">
        <v>-0.56310000000000004</v>
      </c>
      <c r="H2348">
        <v>-76315.320000000007</v>
      </c>
      <c r="I2348" s="8">
        <v>-0.57750000000000001</v>
      </c>
      <c r="J2348">
        <v>653.9221</v>
      </c>
      <c r="K2348">
        <v>132157.66</v>
      </c>
      <c r="L2348">
        <v>16355216.1</v>
      </c>
      <c r="M2348">
        <v>34</v>
      </c>
      <c r="N2348">
        <v>-2244.5700000000002</v>
      </c>
      <c r="O2348" s="8">
        <v>-0.56310000000000004</v>
      </c>
      <c r="P2348" s="8">
        <v>0.95450000000000002</v>
      </c>
      <c r="Q2348" t="s">
        <v>610</v>
      </c>
      <c r="S2348" s="2">
        <v>44153</v>
      </c>
      <c r="T2348" t="s">
        <v>1142</v>
      </c>
      <c r="U2348">
        <v>202.1</v>
      </c>
      <c r="V2348">
        <v>88.3</v>
      </c>
      <c r="W2348">
        <f t="shared" si="409"/>
        <v>25872338.225221515</v>
      </c>
      <c r="X2348">
        <f t="shared" si="411"/>
        <v>64680.845563053786</v>
      </c>
      <c r="Y2348">
        <f t="shared" si="401"/>
        <v>325</v>
      </c>
      <c r="Z2348">
        <f t="shared" si="402"/>
        <v>-37928.800000000003</v>
      </c>
      <c r="AA2348" t="str">
        <f t="shared" si="403"/>
        <v/>
      </c>
      <c r="AB2348" s="9" t="str">
        <f>IFERROR(AA2348/MAX($A$3:AA2348)-1,"")</f>
        <v/>
      </c>
      <c r="AG2348" s="2">
        <f t="shared" si="410"/>
        <v>44868</v>
      </c>
      <c r="AH2348">
        <v>32693173.94558832</v>
      </c>
      <c r="AI2348" s="9">
        <f>AH2348/MAX($AH$2:AH2348)-1</f>
        <v>-1.9456691325825393E-2</v>
      </c>
      <c r="AJ2348" s="29">
        <f t="shared" si="404"/>
        <v>1</v>
      </c>
      <c r="AK2348" s="29">
        <f t="shared" si="405"/>
        <v>1</v>
      </c>
      <c r="AL2348" s="30">
        <f t="shared" si="408"/>
        <v>2</v>
      </c>
      <c r="AM2348" s="30">
        <f t="shared" si="406"/>
        <v>2369</v>
      </c>
      <c r="AN2348" s="31">
        <f t="shared" ca="1" si="407"/>
        <v>-1.9456691325825393E-2</v>
      </c>
      <c r="AV2348" t="s">
        <v>1142</v>
      </c>
      <c r="AW2348" t="s">
        <v>31</v>
      </c>
      <c r="AX2348" s="7">
        <v>44153.538194444445</v>
      </c>
      <c r="AY2348">
        <v>202.1</v>
      </c>
      <c r="AZ2348" s="7">
        <v>44154.385416666664</v>
      </c>
      <c r="BA2348">
        <v>88.3</v>
      </c>
      <c r="BB2348" s="8">
        <v>-0.56310000000000004</v>
      </c>
      <c r="BC2348">
        <v>-76315.320000000007</v>
      </c>
      <c r="BD2348" s="8">
        <v>-0.57750000000000001</v>
      </c>
      <c r="BE2348">
        <v>653.9221</v>
      </c>
      <c r="BF2348">
        <v>132157.66</v>
      </c>
      <c r="BG2348">
        <v>16355216.1</v>
      </c>
      <c r="BH2348">
        <v>34</v>
      </c>
      <c r="BI2348">
        <v>-2244.5700000000002</v>
      </c>
      <c r="BJ2348" s="8">
        <v>-0.56310000000000004</v>
      </c>
      <c r="BK2348" s="8">
        <v>0.95450000000000002</v>
      </c>
      <c r="BL2348" t="s">
        <v>610</v>
      </c>
    </row>
    <row r="2349" spans="1:64" x14ac:dyDescent="0.45">
      <c r="A2349" t="s">
        <v>1143</v>
      </c>
      <c r="B2349" t="s">
        <v>31</v>
      </c>
      <c r="C2349" s="7">
        <v>44153.569444444445</v>
      </c>
      <c r="D2349">
        <v>217.3</v>
      </c>
      <c r="E2349" s="7">
        <v>44154.385416666664</v>
      </c>
      <c r="F2349">
        <v>55.5</v>
      </c>
      <c r="G2349" s="8">
        <v>-0.74460000000000004</v>
      </c>
      <c r="H2349">
        <v>-100122.22</v>
      </c>
      <c r="I2349" s="8">
        <v>-0.7571</v>
      </c>
      <c r="J2349">
        <v>608.5421</v>
      </c>
      <c r="K2349">
        <v>132236.20000000001</v>
      </c>
      <c r="L2349">
        <v>16255093.880000001</v>
      </c>
      <c r="M2349">
        <v>25</v>
      </c>
      <c r="N2349">
        <v>-4004.89</v>
      </c>
      <c r="O2349" s="8">
        <v>-0.74460000000000004</v>
      </c>
      <c r="P2349" s="8">
        <v>0.50780000000000003</v>
      </c>
      <c r="Q2349" t="s">
        <v>610</v>
      </c>
      <c r="S2349" s="2">
        <v>44153</v>
      </c>
      <c r="T2349" t="s">
        <v>1143</v>
      </c>
      <c r="U2349">
        <v>217.3</v>
      </c>
      <c r="V2349">
        <v>55.5</v>
      </c>
      <c r="W2349">
        <f t="shared" si="409"/>
        <v>25872338.225221515</v>
      </c>
      <c r="X2349">
        <f t="shared" si="411"/>
        <v>64680.845563053786</v>
      </c>
      <c r="Y2349">
        <f t="shared" si="401"/>
        <v>300</v>
      </c>
      <c r="Z2349">
        <f t="shared" si="402"/>
        <v>-49358.400000000009</v>
      </c>
      <c r="AA2349" t="str">
        <f t="shared" si="403"/>
        <v/>
      </c>
      <c r="AB2349" s="9" t="str">
        <f>IFERROR(AA2349/MAX($A$3:AA2349)-1,"")</f>
        <v/>
      </c>
      <c r="AG2349" s="2">
        <f t="shared" si="410"/>
        <v>44869</v>
      </c>
      <c r="AH2349">
        <v>32693173.94558832</v>
      </c>
      <c r="AI2349" s="9">
        <f>AH2349/MAX($AH$2:AH2349)-1</f>
        <v>-1.9456691325825393E-2</v>
      </c>
      <c r="AJ2349" s="29">
        <f t="shared" si="404"/>
        <v>1</v>
      </c>
      <c r="AK2349" s="29">
        <f t="shared" si="405"/>
        <v>1</v>
      </c>
      <c r="AL2349" s="30">
        <f t="shared" si="408"/>
        <v>2</v>
      </c>
      <c r="AM2349" s="30">
        <f t="shared" si="406"/>
        <v>2369</v>
      </c>
      <c r="AN2349" s="31">
        <f t="shared" ca="1" si="407"/>
        <v>-1.9456691325825393E-2</v>
      </c>
      <c r="AV2349" t="s">
        <v>1143</v>
      </c>
      <c r="AW2349" t="s">
        <v>31</v>
      </c>
      <c r="AX2349" s="7">
        <v>44153.569444444445</v>
      </c>
      <c r="AY2349">
        <v>217.3</v>
      </c>
      <c r="AZ2349" s="7">
        <v>44154.385416666664</v>
      </c>
      <c r="BA2349">
        <v>55.5</v>
      </c>
      <c r="BB2349" s="8">
        <v>-0.74460000000000004</v>
      </c>
      <c r="BC2349">
        <v>-100122.22</v>
      </c>
      <c r="BD2349" s="8">
        <v>-0.7571</v>
      </c>
      <c r="BE2349">
        <v>608.5421</v>
      </c>
      <c r="BF2349">
        <v>132236.20000000001</v>
      </c>
      <c r="BG2349">
        <v>16255093.880000001</v>
      </c>
      <c r="BH2349">
        <v>25</v>
      </c>
      <c r="BI2349">
        <v>-4004.89</v>
      </c>
      <c r="BJ2349" s="8">
        <v>-0.74460000000000004</v>
      </c>
      <c r="BK2349" s="8">
        <v>0.50780000000000003</v>
      </c>
      <c r="BL2349" t="s">
        <v>610</v>
      </c>
    </row>
    <row r="2350" spans="1:64" x14ac:dyDescent="0.45">
      <c r="A2350" t="s">
        <v>1177</v>
      </c>
      <c r="B2350" t="s">
        <v>31</v>
      </c>
      <c r="C2350" s="7">
        <v>44153.572916666664</v>
      </c>
      <c r="D2350">
        <v>205.15</v>
      </c>
      <c r="E2350" s="7">
        <v>44154.388888888891</v>
      </c>
      <c r="F2350">
        <v>44.65</v>
      </c>
      <c r="G2350" s="8">
        <v>-0.78239999999999998</v>
      </c>
      <c r="H2350">
        <v>-100352.06</v>
      </c>
      <c r="I2350" s="8">
        <v>-0.79449999999999998</v>
      </c>
      <c r="J2350">
        <v>615.6644</v>
      </c>
      <c r="K2350">
        <v>126303.54</v>
      </c>
      <c r="L2350">
        <v>15160355.98</v>
      </c>
      <c r="M2350">
        <v>25</v>
      </c>
      <c r="N2350">
        <v>-4014.08</v>
      </c>
      <c r="O2350" s="8">
        <v>-0.86550000000000005</v>
      </c>
      <c r="P2350" s="8">
        <v>0.3054</v>
      </c>
      <c r="Q2350" t="s">
        <v>610</v>
      </c>
      <c r="S2350" s="2">
        <v>44153</v>
      </c>
      <c r="T2350" t="s">
        <v>1177</v>
      </c>
      <c r="U2350">
        <v>205.15</v>
      </c>
      <c r="V2350">
        <v>44.65</v>
      </c>
      <c r="W2350">
        <f t="shared" si="409"/>
        <v>25872338.225221515</v>
      </c>
      <c r="X2350">
        <f t="shared" si="411"/>
        <v>64680.845563053786</v>
      </c>
      <c r="Y2350">
        <f t="shared" si="401"/>
        <v>325</v>
      </c>
      <c r="Z2350">
        <f t="shared" si="402"/>
        <v>-52974.350000000006</v>
      </c>
      <c r="AA2350" t="str">
        <f t="shared" si="403"/>
        <v/>
      </c>
      <c r="AB2350" s="9" t="str">
        <f>IFERROR(AA2350/MAX($A$3:AA2350)-1,"")</f>
        <v/>
      </c>
      <c r="AG2350" s="2">
        <f t="shared" si="410"/>
        <v>44870</v>
      </c>
      <c r="AH2350">
        <v>32693173.94558832</v>
      </c>
      <c r="AI2350" s="9">
        <f>AH2350/MAX($AH$2:AH2350)-1</f>
        <v>-1.9456691325825393E-2</v>
      </c>
      <c r="AJ2350" s="29">
        <f t="shared" si="404"/>
        <v>1</v>
      </c>
      <c r="AK2350" s="29">
        <f t="shared" si="405"/>
        <v>1</v>
      </c>
      <c r="AL2350" s="30">
        <f t="shared" si="408"/>
        <v>2</v>
      </c>
      <c r="AM2350" s="30">
        <f t="shared" si="406"/>
        <v>2369</v>
      </c>
      <c r="AN2350" s="31">
        <f t="shared" ca="1" si="407"/>
        <v>-1.9456691325825393E-2</v>
      </c>
      <c r="AV2350" t="s">
        <v>1177</v>
      </c>
      <c r="AW2350" t="s">
        <v>31</v>
      </c>
      <c r="AX2350" s="7">
        <v>44153.572916666664</v>
      </c>
      <c r="AY2350">
        <v>205.15</v>
      </c>
      <c r="AZ2350" s="7">
        <v>44154.388888888891</v>
      </c>
      <c r="BA2350">
        <v>44.65</v>
      </c>
      <c r="BB2350" s="8">
        <v>-0.78239999999999998</v>
      </c>
      <c r="BC2350">
        <v>-100352.06</v>
      </c>
      <c r="BD2350" s="8">
        <v>-0.79449999999999998</v>
      </c>
      <c r="BE2350">
        <v>615.6644</v>
      </c>
      <c r="BF2350">
        <v>126303.54</v>
      </c>
      <c r="BG2350">
        <v>15160355.98</v>
      </c>
      <c r="BH2350">
        <v>25</v>
      </c>
      <c r="BI2350">
        <v>-4014.08</v>
      </c>
      <c r="BJ2350" s="8">
        <v>-0.86550000000000005</v>
      </c>
      <c r="BK2350" s="8">
        <v>0.3054</v>
      </c>
      <c r="BL2350" t="s">
        <v>610</v>
      </c>
    </row>
    <row r="2351" spans="1:64" x14ac:dyDescent="0.45">
      <c r="A2351" t="s">
        <v>1180</v>
      </c>
      <c r="B2351" t="s">
        <v>31</v>
      </c>
      <c r="C2351" s="7">
        <v>44153.607638888891</v>
      </c>
      <c r="D2351">
        <v>186.15</v>
      </c>
      <c r="E2351" s="7">
        <v>44154.388888888891</v>
      </c>
      <c r="F2351">
        <v>26.4</v>
      </c>
      <c r="G2351" s="8">
        <v>-0.85819999999999996</v>
      </c>
      <c r="H2351">
        <v>-109839.97</v>
      </c>
      <c r="I2351" s="8">
        <v>-0.86960000000000004</v>
      </c>
      <c r="J2351">
        <v>678.54600000000005</v>
      </c>
      <c r="K2351">
        <v>126311.33</v>
      </c>
      <c r="L2351">
        <v>15050516.01</v>
      </c>
      <c r="M2351">
        <v>15</v>
      </c>
      <c r="N2351">
        <v>-7322.66</v>
      </c>
      <c r="O2351" s="8">
        <v>-0.91590000000000005</v>
      </c>
      <c r="P2351" s="8">
        <v>6.3700000000000007E-2</v>
      </c>
      <c r="Q2351" t="s">
        <v>610</v>
      </c>
      <c r="S2351" s="2">
        <v>44153</v>
      </c>
      <c r="T2351" t="s">
        <v>1180</v>
      </c>
      <c r="U2351">
        <v>186.15</v>
      </c>
      <c r="V2351">
        <v>26.4</v>
      </c>
      <c r="W2351">
        <f t="shared" si="409"/>
        <v>25872338.225221515</v>
      </c>
      <c r="X2351">
        <f t="shared" si="411"/>
        <v>64680.845563053786</v>
      </c>
      <c r="Y2351">
        <f t="shared" si="401"/>
        <v>350</v>
      </c>
      <c r="Z2351">
        <f t="shared" si="402"/>
        <v>-56656.425000000003</v>
      </c>
      <c r="AA2351">
        <f t="shared" si="403"/>
        <v>25675420.250221513</v>
      </c>
      <c r="AB2351" s="9">
        <f>IFERROR(AA2351/MAX($A$3:AA2351)-1,"")</f>
        <v>-1.6933145134326755E-2</v>
      </c>
      <c r="AG2351" s="2">
        <f t="shared" si="410"/>
        <v>44871</v>
      </c>
      <c r="AH2351">
        <v>32693173.94558832</v>
      </c>
      <c r="AI2351" s="9">
        <f>AH2351/MAX($AH$2:AH2351)-1</f>
        <v>-1.9456691325825393E-2</v>
      </c>
      <c r="AJ2351" s="29">
        <f t="shared" si="404"/>
        <v>1</v>
      </c>
      <c r="AK2351" s="29">
        <f t="shared" si="405"/>
        <v>1</v>
      </c>
      <c r="AL2351" s="30">
        <f t="shared" si="408"/>
        <v>2</v>
      </c>
      <c r="AM2351" s="30">
        <f t="shared" si="406"/>
        <v>2369</v>
      </c>
      <c r="AN2351" s="31">
        <f t="shared" ca="1" si="407"/>
        <v>-1.9456691325825393E-2</v>
      </c>
      <c r="AV2351" t="s">
        <v>1180</v>
      </c>
      <c r="AW2351" t="s">
        <v>31</v>
      </c>
      <c r="AX2351" s="7">
        <v>44153.607638888891</v>
      </c>
      <c r="AY2351">
        <v>186.15</v>
      </c>
      <c r="AZ2351" s="7">
        <v>44154.388888888891</v>
      </c>
      <c r="BA2351">
        <v>26.4</v>
      </c>
      <c r="BB2351" s="8">
        <v>-0.85819999999999996</v>
      </c>
      <c r="BC2351">
        <v>-109839.97</v>
      </c>
      <c r="BD2351" s="8">
        <v>-0.86960000000000004</v>
      </c>
      <c r="BE2351">
        <v>678.54600000000005</v>
      </c>
      <c r="BF2351">
        <v>126311.33</v>
      </c>
      <c r="BG2351">
        <v>15050516.01</v>
      </c>
      <c r="BH2351">
        <v>15</v>
      </c>
      <c r="BI2351">
        <v>-7322.66</v>
      </c>
      <c r="BJ2351" s="8">
        <v>-0.91590000000000005</v>
      </c>
      <c r="BK2351" s="8">
        <v>6.3700000000000007E-2</v>
      </c>
      <c r="BL2351" t="s">
        <v>610</v>
      </c>
    </row>
    <row r="2352" spans="1:64" x14ac:dyDescent="0.45">
      <c r="A2352" t="s">
        <v>1142</v>
      </c>
      <c r="B2352" t="s">
        <v>31</v>
      </c>
      <c r="C2352" s="7">
        <v>44154.399305555555</v>
      </c>
      <c r="D2352">
        <v>143.05000000000001</v>
      </c>
      <c r="E2352" s="7">
        <v>44154.635416666664</v>
      </c>
      <c r="F2352">
        <v>0.15</v>
      </c>
      <c r="G2352" s="8">
        <v>-0.999</v>
      </c>
      <c r="H2352">
        <v>-132451.95000000001</v>
      </c>
      <c r="I2352" s="8">
        <v>-1.0089999999999999</v>
      </c>
      <c r="J2352">
        <v>917.68939999999998</v>
      </c>
      <c r="K2352">
        <v>131275.47</v>
      </c>
      <c r="L2352">
        <v>16122641.939999999</v>
      </c>
      <c r="M2352">
        <v>69</v>
      </c>
      <c r="N2352">
        <v>-1919.59</v>
      </c>
      <c r="O2352" s="8">
        <v>-0.999</v>
      </c>
      <c r="P2352" s="8">
        <v>0.439</v>
      </c>
      <c r="Q2352" t="s">
        <v>610</v>
      </c>
      <c r="S2352" s="2">
        <v>44154</v>
      </c>
      <c r="T2352" t="s">
        <v>1142</v>
      </c>
      <c r="U2352">
        <v>143.05000000000001</v>
      </c>
      <c r="V2352">
        <v>0.15</v>
      </c>
      <c r="W2352">
        <f t="shared" si="409"/>
        <v>25675420.250221513</v>
      </c>
      <c r="X2352">
        <f t="shared" si="411"/>
        <v>64188.550625553784</v>
      </c>
      <c r="Y2352">
        <f t="shared" si="401"/>
        <v>450</v>
      </c>
      <c r="Z2352">
        <f t="shared" si="402"/>
        <v>-64949.399999999994</v>
      </c>
      <c r="AA2352" t="str">
        <f t="shared" si="403"/>
        <v/>
      </c>
      <c r="AB2352" s="9" t="str">
        <f>IFERROR(AA2352/MAX($A$3:AA2352)-1,"")</f>
        <v/>
      </c>
      <c r="AG2352" s="2">
        <f t="shared" si="410"/>
        <v>44872</v>
      </c>
      <c r="AH2352">
        <v>32522618.233088322</v>
      </c>
      <c r="AI2352" s="9">
        <f>AH2352/MAX($AH$2:AH2352)-1</f>
        <v>-2.4572048523213597E-2</v>
      </c>
      <c r="AJ2352" s="29">
        <f t="shared" si="404"/>
        <v>1</v>
      </c>
      <c r="AK2352" s="29">
        <f t="shared" si="405"/>
        <v>1</v>
      </c>
      <c r="AL2352" s="30">
        <f t="shared" si="408"/>
        <v>2</v>
      </c>
      <c r="AM2352" s="30">
        <f t="shared" si="406"/>
        <v>2369</v>
      </c>
      <c r="AN2352" s="31">
        <f t="shared" ca="1" si="407"/>
        <v>-2.4572048523213597E-2</v>
      </c>
      <c r="AV2352" t="s">
        <v>1142</v>
      </c>
      <c r="AW2352" t="s">
        <v>31</v>
      </c>
      <c r="AX2352" s="7">
        <v>44154.399305555555</v>
      </c>
      <c r="AY2352">
        <v>143.05000000000001</v>
      </c>
      <c r="AZ2352" s="7">
        <v>44154.635416666664</v>
      </c>
      <c r="BA2352">
        <v>0.15</v>
      </c>
      <c r="BB2352" s="8">
        <v>-0.999</v>
      </c>
      <c r="BC2352">
        <v>-132451.95000000001</v>
      </c>
      <c r="BD2352" s="8">
        <v>-1.0089999999999999</v>
      </c>
      <c r="BE2352">
        <v>917.68939999999998</v>
      </c>
      <c r="BF2352">
        <v>131275.47</v>
      </c>
      <c r="BG2352">
        <v>16122641.939999999</v>
      </c>
      <c r="BH2352">
        <v>69</v>
      </c>
      <c r="BI2352">
        <v>-1919.59</v>
      </c>
      <c r="BJ2352" s="8">
        <v>-0.999</v>
      </c>
      <c r="BK2352" s="8">
        <v>0.439</v>
      </c>
      <c r="BL2352" t="s">
        <v>610</v>
      </c>
    </row>
    <row r="2353" spans="1:64" x14ac:dyDescent="0.45">
      <c r="A2353" t="s">
        <v>1143</v>
      </c>
      <c r="B2353" t="s">
        <v>31</v>
      </c>
      <c r="C2353" s="7">
        <v>44154.402777777781</v>
      </c>
      <c r="D2353">
        <v>142</v>
      </c>
      <c r="E2353" s="7">
        <v>44154.635416666664</v>
      </c>
      <c r="F2353">
        <v>0.15</v>
      </c>
      <c r="G2353" s="8">
        <v>-0.99890000000000001</v>
      </c>
      <c r="H2353">
        <v>-132437.69</v>
      </c>
      <c r="I2353" s="8">
        <v>-1.0089999999999999</v>
      </c>
      <c r="J2353">
        <v>924.3827</v>
      </c>
      <c r="K2353">
        <v>131262.34</v>
      </c>
      <c r="L2353">
        <v>15990204.24</v>
      </c>
      <c r="M2353">
        <v>68</v>
      </c>
      <c r="N2353">
        <v>-1947.61</v>
      </c>
      <c r="O2353" s="8">
        <v>-0.99890000000000001</v>
      </c>
      <c r="P2353" s="8">
        <v>3.73E-2</v>
      </c>
      <c r="Q2353" t="s">
        <v>610</v>
      </c>
      <c r="S2353" s="2">
        <v>44154</v>
      </c>
      <c r="T2353" t="s">
        <v>1143</v>
      </c>
      <c r="U2353">
        <v>142</v>
      </c>
      <c r="V2353">
        <v>0.15</v>
      </c>
      <c r="W2353">
        <f t="shared" si="409"/>
        <v>25675420.250221513</v>
      </c>
      <c r="X2353">
        <f t="shared" si="411"/>
        <v>64188.550625553784</v>
      </c>
      <c r="Y2353">
        <f t="shared" si="401"/>
        <v>450</v>
      </c>
      <c r="Z2353">
        <f t="shared" si="402"/>
        <v>-64472.174999999988</v>
      </c>
      <c r="AA2353" t="str">
        <f t="shared" si="403"/>
        <v/>
      </c>
      <c r="AB2353" s="9" t="str">
        <f>IFERROR(AA2353/MAX($A$3:AA2353)-1,"")</f>
        <v/>
      </c>
      <c r="AG2353" s="2">
        <f t="shared" si="410"/>
        <v>44873</v>
      </c>
      <c r="AH2353">
        <v>32522618.233088322</v>
      </c>
      <c r="AI2353" s="9">
        <f>AH2353/MAX($AH$2:AH2353)-1</f>
        <v>-2.4572048523213597E-2</v>
      </c>
      <c r="AJ2353" s="29">
        <f t="shared" si="404"/>
        <v>1</v>
      </c>
      <c r="AK2353" s="29">
        <f t="shared" si="405"/>
        <v>1</v>
      </c>
      <c r="AL2353" s="30">
        <f t="shared" si="408"/>
        <v>2</v>
      </c>
      <c r="AM2353" s="30">
        <f t="shared" si="406"/>
        <v>2369</v>
      </c>
      <c r="AN2353" s="31">
        <f t="shared" ca="1" si="407"/>
        <v>-2.4572048523213597E-2</v>
      </c>
      <c r="AV2353" t="s">
        <v>1143</v>
      </c>
      <c r="AW2353" t="s">
        <v>31</v>
      </c>
      <c r="AX2353" s="7">
        <v>44154.402777777781</v>
      </c>
      <c r="AY2353">
        <v>142</v>
      </c>
      <c r="AZ2353" s="7">
        <v>44154.635416666664</v>
      </c>
      <c r="BA2353">
        <v>0.15</v>
      </c>
      <c r="BB2353" s="8">
        <v>-0.99890000000000001</v>
      </c>
      <c r="BC2353">
        <v>-132437.69</v>
      </c>
      <c r="BD2353" s="8">
        <v>-1.0089999999999999</v>
      </c>
      <c r="BE2353">
        <v>924.3827</v>
      </c>
      <c r="BF2353">
        <v>131262.34</v>
      </c>
      <c r="BG2353">
        <v>15990204.24</v>
      </c>
      <c r="BH2353">
        <v>68</v>
      </c>
      <c r="BI2353">
        <v>-1947.61</v>
      </c>
      <c r="BJ2353" s="8">
        <v>-0.99890000000000001</v>
      </c>
      <c r="BK2353" s="8">
        <v>3.73E-2</v>
      </c>
      <c r="BL2353" t="s">
        <v>610</v>
      </c>
    </row>
    <row r="2354" spans="1:64" x14ac:dyDescent="0.45">
      <c r="A2354" t="s">
        <v>1279</v>
      </c>
      <c r="B2354" t="s">
        <v>31</v>
      </c>
      <c r="C2354" s="7">
        <v>44154.600694444445</v>
      </c>
      <c r="D2354">
        <v>496.6</v>
      </c>
      <c r="E2354" s="7">
        <v>44155.388888888891</v>
      </c>
      <c r="F2354">
        <v>469.85</v>
      </c>
      <c r="G2354" s="8">
        <v>-5.3900000000000003E-2</v>
      </c>
      <c r="H2354">
        <v>-9184.4699999999993</v>
      </c>
      <c r="I2354" s="8">
        <v>-7.3300000000000004E-2</v>
      </c>
      <c r="J2354">
        <v>252.22030000000001</v>
      </c>
      <c r="K2354">
        <v>125252.59</v>
      </c>
      <c r="L2354">
        <v>15041331.539999999</v>
      </c>
      <c r="M2354">
        <v>17</v>
      </c>
      <c r="N2354">
        <v>-540.26</v>
      </c>
      <c r="O2354" s="8">
        <v>-0.2137</v>
      </c>
      <c r="P2354" s="8">
        <v>0.2082</v>
      </c>
      <c r="Q2354" t="s">
        <v>610</v>
      </c>
      <c r="S2354" s="2">
        <v>44154</v>
      </c>
      <c r="T2354" t="s">
        <v>1279</v>
      </c>
      <c r="U2354">
        <v>496.6</v>
      </c>
      <c r="V2354">
        <v>469.85</v>
      </c>
      <c r="W2354">
        <f t="shared" si="409"/>
        <v>25675420.250221513</v>
      </c>
      <c r="X2354">
        <f t="shared" si="411"/>
        <v>64188.550625553784</v>
      </c>
      <c r="Y2354">
        <f t="shared" si="401"/>
        <v>125</v>
      </c>
      <c r="Z2354">
        <f t="shared" si="402"/>
        <v>-4551.8125000000036</v>
      </c>
      <c r="AA2354">
        <f t="shared" si="403"/>
        <v>25541446.862721514</v>
      </c>
      <c r="AB2354" s="9">
        <f>IFERROR(AA2354/MAX($A$3:AA2354)-1,"")</f>
        <v>-2.2062751403738812E-2</v>
      </c>
      <c r="AG2354" s="2">
        <f t="shared" si="410"/>
        <v>44874</v>
      </c>
      <c r="AH2354">
        <v>32569843.108088322</v>
      </c>
      <c r="AI2354" s="9">
        <f>AH2354/MAX($AH$2:AH2354)-1</f>
        <v>-2.3155666153569898E-2</v>
      </c>
      <c r="AJ2354" s="29">
        <f t="shared" si="404"/>
        <v>1</v>
      </c>
      <c r="AK2354" s="29">
        <f t="shared" si="405"/>
        <v>1</v>
      </c>
      <c r="AL2354" s="30">
        <f t="shared" si="408"/>
        <v>2</v>
      </c>
      <c r="AM2354" s="30">
        <f t="shared" si="406"/>
        <v>2369</v>
      </c>
      <c r="AN2354" s="31">
        <f t="shared" ca="1" si="407"/>
        <v>-2.3155666153569898E-2</v>
      </c>
      <c r="AV2354" t="s">
        <v>1279</v>
      </c>
      <c r="AW2354" t="s">
        <v>31</v>
      </c>
      <c r="AX2354" s="7">
        <v>44154.600694444445</v>
      </c>
      <c r="AY2354">
        <v>496.6</v>
      </c>
      <c r="AZ2354" s="7">
        <v>44155.388888888891</v>
      </c>
      <c r="BA2354">
        <v>469.85</v>
      </c>
      <c r="BB2354" s="8">
        <v>-5.3900000000000003E-2</v>
      </c>
      <c r="BC2354">
        <v>-9184.4699999999993</v>
      </c>
      <c r="BD2354" s="8">
        <v>-7.3300000000000004E-2</v>
      </c>
      <c r="BE2354">
        <v>252.22030000000001</v>
      </c>
      <c r="BF2354">
        <v>125252.59</v>
      </c>
      <c r="BG2354">
        <v>15041331.539999999</v>
      </c>
      <c r="BH2354">
        <v>17</v>
      </c>
      <c r="BI2354">
        <v>-540.26</v>
      </c>
      <c r="BJ2354" s="8">
        <v>-0.2137</v>
      </c>
      <c r="BK2354" s="8">
        <v>0.2082</v>
      </c>
      <c r="BL2354" t="s">
        <v>610</v>
      </c>
    </row>
    <row r="2355" spans="1:64" x14ac:dyDescent="0.45">
      <c r="A2355" t="s">
        <v>1188</v>
      </c>
      <c r="B2355" t="s">
        <v>31</v>
      </c>
      <c r="C2355" s="7">
        <v>44155.465277777781</v>
      </c>
      <c r="D2355">
        <v>486.85</v>
      </c>
      <c r="E2355" s="7">
        <v>44158.388888888891</v>
      </c>
      <c r="F2355">
        <v>129.65</v>
      </c>
      <c r="G2355" s="8">
        <v>-0.73370000000000002</v>
      </c>
      <c r="H2355">
        <v>-93449.14</v>
      </c>
      <c r="I2355" s="8">
        <v>-0.74639999999999995</v>
      </c>
      <c r="J2355">
        <v>257.1771</v>
      </c>
      <c r="K2355">
        <v>125206.66</v>
      </c>
      <c r="L2355">
        <v>14947882.390000001</v>
      </c>
      <c r="M2355">
        <v>56</v>
      </c>
      <c r="N2355">
        <v>-1668.73</v>
      </c>
      <c r="O2355" s="8">
        <v>-0.76890000000000003</v>
      </c>
      <c r="P2355" s="8">
        <v>4.2799999999999998E-2</v>
      </c>
      <c r="Q2355" t="s">
        <v>610</v>
      </c>
      <c r="S2355" s="2">
        <v>44155</v>
      </c>
      <c r="T2355" t="s">
        <v>1188</v>
      </c>
      <c r="U2355">
        <v>486.85</v>
      </c>
      <c r="V2355">
        <v>129.65</v>
      </c>
      <c r="W2355">
        <f t="shared" si="409"/>
        <v>25541446.862721514</v>
      </c>
      <c r="X2355">
        <f t="shared" si="411"/>
        <v>63853.61715680379</v>
      </c>
      <c r="Y2355">
        <f t="shared" si="401"/>
        <v>125</v>
      </c>
      <c r="Z2355">
        <f t="shared" si="402"/>
        <v>-45420.625</v>
      </c>
      <c r="AA2355" t="str">
        <f t="shared" si="403"/>
        <v/>
      </c>
      <c r="AB2355" s="9" t="str">
        <f>IFERROR(AA2355/MAX($A$3:AA2355)-1,"")</f>
        <v/>
      </c>
      <c r="AG2355" s="2">
        <f t="shared" si="410"/>
        <v>44875</v>
      </c>
      <c r="AH2355">
        <v>32487895.88308832</v>
      </c>
      <c r="AI2355" s="9">
        <f>AH2355/MAX($AH$2:AH2355)-1</f>
        <v>-2.5613451478173177E-2</v>
      </c>
      <c r="AJ2355" s="29">
        <f t="shared" si="404"/>
        <v>1</v>
      </c>
      <c r="AK2355" s="29">
        <f t="shared" si="405"/>
        <v>1</v>
      </c>
      <c r="AL2355" s="30">
        <f t="shared" si="408"/>
        <v>2</v>
      </c>
      <c r="AM2355" s="30">
        <f t="shared" si="406"/>
        <v>2369</v>
      </c>
      <c r="AN2355" s="31">
        <f t="shared" ca="1" si="407"/>
        <v>-2.5613451478173177E-2</v>
      </c>
      <c r="AV2355" t="s">
        <v>1188</v>
      </c>
      <c r="AW2355" t="s">
        <v>31</v>
      </c>
      <c r="AX2355" s="7">
        <v>44155.465277777781</v>
      </c>
      <c r="AY2355">
        <v>486.85</v>
      </c>
      <c r="AZ2355" s="7">
        <v>44158.388888888891</v>
      </c>
      <c r="BA2355">
        <v>129.65</v>
      </c>
      <c r="BB2355" s="8">
        <v>-0.73370000000000002</v>
      </c>
      <c r="BC2355">
        <v>-93449.14</v>
      </c>
      <c r="BD2355" s="8">
        <v>-0.74639999999999995</v>
      </c>
      <c r="BE2355">
        <v>257.1771</v>
      </c>
      <c r="BF2355">
        <v>125206.66</v>
      </c>
      <c r="BG2355">
        <v>14947882.390000001</v>
      </c>
      <c r="BH2355">
        <v>56</v>
      </c>
      <c r="BI2355">
        <v>-1668.73</v>
      </c>
      <c r="BJ2355" s="8">
        <v>-0.76890000000000003</v>
      </c>
      <c r="BK2355" s="8">
        <v>4.2799999999999998E-2</v>
      </c>
      <c r="BL2355" t="s">
        <v>610</v>
      </c>
    </row>
    <row r="2356" spans="1:64" x14ac:dyDescent="0.45">
      <c r="A2356" t="s">
        <v>1155</v>
      </c>
      <c r="B2356" t="s">
        <v>31</v>
      </c>
      <c r="C2356" s="7">
        <v>44155.482638888891</v>
      </c>
      <c r="D2356">
        <v>523</v>
      </c>
      <c r="E2356" s="7">
        <v>44158.388888888891</v>
      </c>
      <c r="F2356">
        <v>152.94999999999999</v>
      </c>
      <c r="G2356" s="8">
        <v>-0.70760000000000001</v>
      </c>
      <c r="H2356">
        <v>-90181.759999999995</v>
      </c>
      <c r="I2356" s="8">
        <v>-0.72050000000000003</v>
      </c>
      <c r="J2356">
        <v>239.32980000000001</v>
      </c>
      <c r="K2356">
        <v>125169.5</v>
      </c>
      <c r="L2356">
        <v>14857700.640000001</v>
      </c>
      <c r="M2356">
        <v>51</v>
      </c>
      <c r="N2356">
        <v>-1768.27</v>
      </c>
      <c r="O2356" s="8">
        <v>-0.76370000000000005</v>
      </c>
      <c r="P2356" s="8">
        <v>3.2500000000000001E-2</v>
      </c>
      <c r="Q2356" t="s">
        <v>610</v>
      </c>
      <c r="S2356" s="2">
        <v>44155</v>
      </c>
      <c r="T2356" t="s">
        <v>1155</v>
      </c>
      <c r="U2356">
        <v>523</v>
      </c>
      <c r="V2356">
        <v>152.94999999999999</v>
      </c>
      <c r="W2356">
        <f t="shared" si="409"/>
        <v>25541446.862721514</v>
      </c>
      <c r="X2356">
        <f t="shared" si="411"/>
        <v>63853.61715680379</v>
      </c>
      <c r="Y2356">
        <f t="shared" si="401"/>
        <v>125</v>
      </c>
      <c r="Z2356">
        <f t="shared" si="402"/>
        <v>-47101.187500000007</v>
      </c>
      <c r="AA2356" t="str">
        <f t="shared" si="403"/>
        <v/>
      </c>
      <c r="AB2356" s="9" t="str">
        <f>IFERROR(AA2356/MAX($A$3:AA2356)-1,"")</f>
        <v/>
      </c>
      <c r="AG2356" s="2">
        <f t="shared" si="410"/>
        <v>44876</v>
      </c>
      <c r="AH2356">
        <v>32435309.670588322</v>
      </c>
      <c r="AI2356" s="9">
        <f>AH2356/MAX($AH$2:AH2356)-1</f>
        <v>-2.7190632662270176E-2</v>
      </c>
      <c r="AJ2356" s="29">
        <f t="shared" si="404"/>
        <v>1</v>
      </c>
      <c r="AK2356" s="29">
        <f t="shared" si="405"/>
        <v>1</v>
      </c>
      <c r="AL2356" s="30">
        <f t="shared" si="408"/>
        <v>2</v>
      </c>
      <c r="AM2356" s="30">
        <f t="shared" si="406"/>
        <v>2369</v>
      </c>
      <c r="AN2356" s="31">
        <f t="shared" ca="1" si="407"/>
        <v>-2.7190632662270176E-2</v>
      </c>
      <c r="AV2356" t="s">
        <v>1155</v>
      </c>
      <c r="AW2356" t="s">
        <v>31</v>
      </c>
      <c r="AX2356" s="7">
        <v>44155.482638888891</v>
      </c>
      <c r="AY2356">
        <v>523</v>
      </c>
      <c r="AZ2356" s="7">
        <v>44158.388888888891</v>
      </c>
      <c r="BA2356">
        <v>152.94999999999999</v>
      </c>
      <c r="BB2356" s="8">
        <v>-0.70760000000000001</v>
      </c>
      <c r="BC2356">
        <v>-90181.759999999995</v>
      </c>
      <c r="BD2356" s="8">
        <v>-0.72050000000000003</v>
      </c>
      <c r="BE2356">
        <v>239.32980000000001</v>
      </c>
      <c r="BF2356">
        <v>125169.5</v>
      </c>
      <c r="BG2356">
        <v>14857700.640000001</v>
      </c>
      <c r="BH2356">
        <v>51</v>
      </c>
      <c r="BI2356">
        <v>-1768.27</v>
      </c>
      <c r="BJ2356" s="8">
        <v>-0.76370000000000005</v>
      </c>
      <c r="BK2356" s="8">
        <v>3.2500000000000001E-2</v>
      </c>
      <c r="BL2356" t="s">
        <v>610</v>
      </c>
    </row>
    <row r="2357" spans="1:64" x14ac:dyDescent="0.45">
      <c r="A2357" t="s">
        <v>1260</v>
      </c>
      <c r="B2357" t="s">
        <v>31</v>
      </c>
      <c r="C2357" s="7">
        <v>44155.583333333336</v>
      </c>
      <c r="D2357">
        <v>479.7</v>
      </c>
      <c r="E2357" s="7">
        <v>44158.385416666664</v>
      </c>
      <c r="F2357">
        <v>500.2</v>
      </c>
      <c r="G2357" s="8">
        <v>4.2700000000000002E-2</v>
      </c>
      <c r="H2357">
        <v>2898.91</v>
      </c>
      <c r="I2357" s="8">
        <v>2.23E-2</v>
      </c>
      <c r="J2357">
        <v>270.9006</v>
      </c>
      <c r="K2357">
        <v>129951.02</v>
      </c>
      <c r="L2357">
        <v>15993103.15</v>
      </c>
      <c r="M2357">
        <v>21</v>
      </c>
      <c r="N2357">
        <v>138.04</v>
      </c>
      <c r="O2357" s="8">
        <v>-0.1245</v>
      </c>
      <c r="P2357" s="8">
        <v>0.18410000000000001</v>
      </c>
      <c r="Q2357" t="s">
        <v>610</v>
      </c>
      <c r="S2357" s="2">
        <v>44155</v>
      </c>
      <c r="T2357" t="s">
        <v>1260</v>
      </c>
      <c r="U2357">
        <v>479.7</v>
      </c>
      <c r="V2357">
        <v>500.2</v>
      </c>
      <c r="W2357">
        <f t="shared" si="409"/>
        <v>25541446.862721514</v>
      </c>
      <c r="X2357">
        <f t="shared" si="411"/>
        <v>63853.61715680379</v>
      </c>
      <c r="Y2357">
        <f t="shared" si="401"/>
        <v>125</v>
      </c>
      <c r="Z2357">
        <f t="shared" si="402"/>
        <v>1337.6249999999957</v>
      </c>
      <c r="AA2357" t="str">
        <f t="shared" si="403"/>
        <v/>
      </c>
      <c r="AB2357" s="9" t="str">
        <f>IFERROR(AA2357/MAX($A$3:AA2357)-1,"")</f>
        <v/>
      </c>
      <c r="AG2357" s="2">
        <f t="shared" si="410"/>
        <v>44877</v>
      </c>
      <c r="AH2357">
        <v>32435309.670588322</v>
      </c>
      <c r="AI2357" s="9">
        <f>AH2357/MAX($AH$2:AH2357)-1</f>
        <v>-2.7190632662270176E-2</v>
      </c>
      <c r="AJ2357" s="29">
        <f t="shared" si="404"/>
        <v>1</v>
      </c>
      <c r="AK2357" s="29">
        <f t="shared" si="405"/>
        <v>1</v>
      </c>
      <c r="AL2357" s="30">
        <f t="shared" si="408"/>
        <v>2</v>
      </c>
      <c r="AM2357" s="30">
        <f t="shared" si="406"/>
        <v>2369</v>
      </c>
      <c r="AN2357" s="31">
        <f t="shared" ca="1" si="407"/>
        <v>-2.7190632662270176E-2</v>
      </c>
      <c r="AV2357" t="s">
        <v>1260</v>
      </c>
      <c r="AW2357" t="s">
        <v>31</v>
      </c>
      <c r="AX2357" s="7">
        <v>44155.583333333336</v>
      </c>
      <c r="AY2357">
        <v>479.7</v>
      </c>
      <c r="AZ2357" s="7">
        <v>44158.385416666664</v>
      </c>
      <c r="BA2357">
        <v>500.2</v>
      </c>
      <c r="BB2357" s="8">
        <v>4.2700000000000002E-2</v>
      </c>
      <c r="BC2357">
        <v>2898.91</v>
      </c>
      <c r="BD2357" s="8">
        <v>2.23E-2</v>
      </c>
      <c r="BE2357">
        <v>270.9006</v>
      </c>
      <c r="BF2357">
        <v>129951.02</v>
      </c>
      <c r="BG2357">
        <v>15993103.15</v>
      </c>
      <c r="BH2357">
        <v>21</v>
      </c>
      <c r="BI2357">
        <v>138.04</v>
      </c>
      <c r="BJ2357" s="8">
        <v>-0.1245</v>
      </c>
      <c r="BK2357" s="8">
        <v>0.18410000000000001</v>
      </c>
      <c r="BL2357" t="s">
        <v>610</v>
      </c>
    </row>
    <row r="2358" spans="1:64" x14ac:dyDescent="0.45">
      <c r="A2358" t="s">
        <v>1136</v>
      </c>
      <c r="B2358" t="s">
        <v>31</v>
      </c>
      <c r="C2358" s="7">
        <v>44155.59375</v>
      </c>
      <c r="D2358">
        <v>436.1</v>
      </c>
      <c r="E2358" s="7">
        <v>44158.385416666664</v>
      </c>
      <c r="F2358">
        <v>400</v>
      </c>
      <c r="G2358" s="8">
        <v>-8.2799999999999999E-2</v>
      </c>
      <c r="H2358">
        <v>-13246.87</v>
      </c>
      <c r="I2358" s="8">
        <v>-0.10199999999999999</v>
      </c>
      <c r="J2358">
        <v>297.9436</v>
      </c>
      <c r="K2358">
        <v>129933.2</v>
      </c>
      <c r="L2358">
        <v>15979856.279999999</v>
      </c>
      <c r="M2358">
        <v>18</v>
      </c>
      <c r="N2358">
        <v>-735.94</v>
      </c>
      <c r="O2358" s="8">
        <v>-0.24329999999999999</v>
      </c>
      <c r="P2358" s="8">
        <v>5.7099999999999998E-2</v>
      </c>
      <c r="Q2358" t="s">
        <v>610</v>
      </c>
      <c r="S2358" s="2">
        <v>44155</v>
      </c>
      <c r="T2358" t="s">
        <v>1136</v>
      </c>
      <c r="U2358">
        <v>436.1</v>
      </c>
      <c r="V2358">
        <v>400</v>
      </c>
      <c r="W2358">
        <f t="shared" si="409"/>
        <v>25541446.862721514</v>
      </c>
      <c r="X2358">
        <f t="shared" si="411"/>
        <v>63853.61715680379</v>
      </c>
      <c r="Y2358">
        <f t="shared" si="401"/>
        <v>150</v>
      </c>
      <c r="Z2358">
        <f t="shared" si="402"/>
        <v>-6669.1500000000015</v>
      </c>
      <c r="AA2358">
        <f t="shared" si="403"/>
        <v>25443593.525221515</v>
      </c>
      <c r="AB2358" s="9">
        <f>IFERROR(AA2358/MAX($A$3:AA2358)-1,"")</f>
        <v>-2.5809384245450651E-2</v>
      </c>
      <c r="AG2358" s="2">
        <f t="shared" si="410"/>
        <v>44878</v>
      </c>
      <c r="AH2358">
        <v>32435309.670588322</v>
      </c>
      <c r="AI2358" s="9">
        <f>AH2358/MAX($AH$2:AH2358)-1</f>
        <v>-2.7190632662270176E-2</v>
      </c>
      <c r="AJ2358" s="29">
        <f t="shared" si="404"/>
        <v>1</v>
      </c>
      <c r="AK2358" s="29">
        <f t="shared" si="405"/>
        <v>1</v>
      </c>
      <c r="AL2358" s="30">
        <f t="shared" si="408"/>
        <v>2</v>
      </c>
      <c r="AM2358" s="30">
        <f t="shared" si="406"/>
        <v>2369</v>
      </c>
      <c r="AN2358" s="31">
        <f t="shared" ca="1" si="407"/>
        <v>-2.7190632662270176E-2</v>
      </c>
      <c r="AV2358" t="s">
        <v>1136</v>
      </c>
      <c r="AW2358" t="s">
        <v>31</v>
      </c>
      <c r="AX2358" s="7">
        <v>44155.59375</v>
      </c>
      <c r="AY2358">
        <v>436.1</v>
      </c>
      <c r="AZ2358" s="7">
        <v>44158.385416666664</v>
      </c>
      <c r="BA2358">
        <v>400</v>
      </c>
      <c r="BB2358" s="8">
        <v>-8.2799999999999999E-2</v>
      </c>
      <c r="BC2358">
        <v>-13246.87</v>
      </c>
      <c r="BD2358" s="8">
        <v>-0.10199999999999999</v>
      </c>
      <c r="BE2358">
        <v>297.9436</v>
      </c>
      <c r="BF2358">
        <v>129933.2</v>
      </c>
      <c r="BG2358">
        <v>15979856.279999999</v>
      </c>
      <c r="BH2358">
        <v>18</v>
      </c>
      <c r="BI2358">
        <v>-735.94</v>
      </c>
      <c r="BJ2358" s="8">
        <v>-0.24329999999999999</v>
      </c>
      <c r="BK2358" s="8">
        <v>5.7099999999999998E-2</v>
      </c>
      <c r="BL2358" t="s">
        <v>610</v>
      </c>
    </row>
    <row r="2359" spans="1:64" x14ac:dyDescent="0.45">
      <c r="A2359" t="s">
        <v>1139</v>
      </c>
      <c r="B2359" t="s">
        <v>31</v>
      </c>
      <c r="C2359" s="7">
        <v>44158.399305555555</v>
      </c>
      <c r="D2359">
        <v>433.5</v>
      </c>
      <c r="E2359" s="7">
        <v>44159.385416666664</v>
      </c>
      <c r="F2359">
        <v>420.35</v>
      </c>
      <c r="G2359" s="8">
        <v>-3.0300000000000001E-2</v>
      </c>
      <c r="H2359">
        <v>-6499.01</v>
      </c>
      <c r="I2359" s="8">
        <v>-0.05</v>
      </c>
      <c r="J2359">
        <v>299.65230000000003</v>
      </c>
      <c r="K2359">
        <v>129899.28</v>
      </c>
      <c r="L2359">
        <v>15973357.27</v>
      </c>
      <c r="M2359">
        <v>74</v>
      </c>
      <c r="N2359">
        <v>-87.82</v>
      </c>
      <c r="O2359" s="8">
        <v>-0.12509999999999999</v>
      </c>
      <c r="P2359" s="8">
        <v>0.88119999999999998</v>
      </c>
      <c r="Q2359" t="s">
        <v>610</v>
      </c>
      <c r="S2359" s="2">
        <v>44158</v>
      </c>
      <c r="T2359" t="s">
        <v>1139</v>
      </c>
      <c r="U2359">
        <v>433.5</v>
      </c>
      <c r="V2359">
        <v>420.35</v>
      </c>
      <c r="W2359">
        <f t="shared" si="409"/>
        <v>25443593.525221515</v>
      </c>
      <c r="X2359">
        <f t="shared" si="411"/>
        <v>63608.98381305379</v>
      </c>
      <c r="Y2359">
        <f t="shared" si="401"/>
        <v>150</v>
      </c>
      <c r="Z2359">
        <f t="shared" si="402"/>
        <v>-3253.2749999999965</v>
      </c>
      <c r="AA2359" t="str">
        <f t="shared" si="403"/>
        <v/>
      </c>
      <c r="AB2359" s="9" t="str">
        <f>IFERROR(AA2359/MAX($A$3:AA2359)-1,"")</f>
        <v/>
      </c>
      <c r="AG2359" s="2">
        <f t="shared" si="410"/>
        <v>44879</v>
      </c>
      <c r="AH2359">
        <v>32435309.670588322</v>
      </c>
      <c r="AI2359" s="9">
        <f>AH2359/MAX($AH$2:AH2359)-1</f>
        <v>-2.7190632662270176E-2</v>
      </c>
      <c r="AJ2359" s="29">
        <f t="shared" si="404"/>
        <v>1</v>
      </c>
      <c r="AK2359" s="29">
        <f t="shared" si="405"/>
        <v>1</v>
      </c>
      <c r="AL2359" s="30">
        <f t="shared" si="408"/>
        <v>2</v>
      </c>
      <c r="AM2359" s="30">
        <f t="shared" si="406"/>
        <v>2369</v>
      </c>
      <c r="AN2359" s="31">
        <f t="shared" ca="1" si="407"/>
        <v>-2.7190632662270176E-2</v>
      </c>
      <c r="AV2359" t="s">
        <v>1139</v>
      </c>
      <c r="AW2359" t="s">
        <v>31</v>
      </c>
      <c r="AX2359" s="7">
        <v>44158.399305555555</v>
      </c>
      <c r="AY2359">
        <v>433.5</v>
      </c>
      <c r="AZ2359" s="7">
        <v>44159.385416666664</v>
      </c>
      <c r="BA2359">
        <v>420.35</v>
      </c>
      <c r="BB2359" s="8">
        <v>-3.0300000000000001E-2</v>
      </c>
      <c r="BC2359">
        <v>-6499.01</v>
      </c>
      <c r="BD2359" s="8">
        <v>-0.05</v>
      </c>
      <c r="BE2359">
        <v>299.65230000000003</v>
      </c>
      <c r="BF2359">
        <v>129899.28</v>
      </c>
      <c r="BG2359">
        <v>15973357.27</v>
      </c>
      <c r="BH2359">
        <v>74</v>
      </c>
      <c r="BI2359">
        <v>-87.82</v>
      </c>
      <c r="BJ2359" s="8">
        <v>-0.12509999999999999</v>
      </c>
      <c r="BK2359" s="8">
        <v>0.88119999999999998</v>
      </c>
      <c r="BL2359" t="s">
        <v>610</v>
      </c>
    </row>
    <row r="2360" spans="1:64" x14ac:dyDescent="0.45">
      <c r="A2360" t="s">
        <v>1166</v>
      </c>
      <c r="B2360" t="s">
        <v>31</v>
      </c>
      <c r="C2360" s="7">
        <v>44158.409722222219</v>
      </c>
      <c r="D2360">
        <v>444.95</v>
      </c>
      <c r="E2360" s="7">
        <v>44159.385416666664</v>
      </c>
      <c r="F2360">
        <v>280.75</v>
      </c>
      <c r="G2360" s="8">
        <v>-0.36899999999999999</v>
      </c>
      <c r="H2360">
        <v>-50112.33</v>
      </c>
      <c r="I2360" s="8">
        <v>-0.38529999999999998</v>
      </c>
      <c r="J2360">
        <v>292.27350000000001</v>
      </c>
      <c r="K2360">
        <v>130047.09</v>
      </c>
      <c r="L2360">
        <v>15923244.939999999</v>
      </c>
      <c r="M2360">
        <v>71</v>
      </c>
      <c r="N2360">
        <v>-705.81</v>
      </c>
      <c r="O2360" s="8">
        <v>-0.36899999999999999</v>
      </c>
      <c r="P2360" s="8">
        <v>0.39340000000000003</v>
      </c>
      <c r="Q2360" t="s">
        <v>610</v>
      </c>
      <c r="S2360" s="2">
        <v>44158</v>
      </c>
      <c r="T2360" t="s">
        <v>1166</v>
      </c>
      <c r="U2360">
        <v>444.95</v>
      </c>
      <c r="V2360">
        <v>280.75</v>
      </c>
      <c r="W2360">
        <f t="shared" si="409"/>
        <v>25443593.525221515</v>
      </c>
      <c r="X2360">
        <f t="shared" si="411"/>
        <v>63608.98381305379</v>
      </c>
      <c r="Y2360">
        <f t="shared" si="401"/>
        <v>150</v>
      </c>
      <c r="Z2360">
        <f t="shared" si="402"/>
        <v>-25718.55</v>
      </c>
      <c r="AA2360" t="str">
        <f t="shared" si="403"/>
        <v/>
      </c>
      <c r="AB2360" s="9" t="str">
        <f>IFERROR(AA2360/MAX($A$3:AA2360)-1,"")</f>
        <v/>
      </c>
      <c r="AG2360" s="2">
        <f t="shared" si="410"/>
        <v>44880</v>
      </c>
      <c r="AH2360">
        <v>32435309.670588322</v>
      </c>
      <c r="AI2360" s="9">
        <f>AH2360/MAX($AH$2:AH2360)-1</f>
        <v>-2.7190632662270176E-2</v>
      </c>
      <c r="AJ2360" s="29">
        <f t="shared" si="404"/>
        <v>1</v>
      </c>
      <c r="AK2360" s="29">
        <f t="shared" si="405"/>
        <v>1</v>
      </c>
      <c r="AL2360" s="30">
        <f t="shared" si="408"/>
        <v>2</v>
      </c>
      <c r="AM2360" s="30">
        <f t="shared" si="406"/>
        <v>2369</v>
      </c>
      <c r="AN2360" s="31">
        <f t="shared" ca="1" si="407"/>
        <v>-2.7190632662270176E-2</v>
      </c>
      <c r="AV2360" t="s">
        <v>1166</v>
      </c>
      <c r="AW2360" t="s">
        <v>31</v>
      </c>
      <c r="AX2360" s="7">
        <v>44158.409722222219</v>
      </c>
      <c r="AY2360">
        <v>444.95</v>
      </c>
      <c r="AZ2360" s="7">
        <v>44159.385416666664</v>
      </c>
      <c r="BA2360">
        <v>280.75</v>
      </c>
      <c r="BB2360" s="8">
        <v>-0.36899999999999999</v>
      </c>
      <c r="BC2360">
        <v>-50112.33</v>
      </c>
      <c r="BD2360" s="8">
        <v>-0.38529999999999998</v>
      </c>
      <c r="BE2360">
        <v>292.27350000000001</v>
      </c>
      <c r="BF2360">
        <v>130047.09</v>
      </c>
      <c r="BG2360">
        <v>15923244.939999999</v>
      </c>
      <c r="BH2360">
        <v>71</v>
      </c>
      <c r="BI2360">
        <v>-705.81</v>
      </c>
      <c r="BJ2360" s="8">
        <v>-0.36899999999999999</v>
      </c>
      <c r="BK2360" s="8">
        <v>0.39340000000000003</v>
      </c>
      <c r="BL2360" t="s">
        <v>610</v>
      </c>
    </row>
    <row r="2361" spans="1:64" x14ac:dyDescent="0.45">
      <c r="A2361" t="s">
        <v>1151</v>
      </c>
      <c r="B2361" t="s">
        <v>31</v>
      </c>
      <c r="C2361" s="7">
        <v>44158.416666666664</v>
      </c>
      <c r="D2361">
        <v>474.2</v>
      </c>
      <c r="E2361" s="7">
        <v>44159.388888888891</v>
      </c>
      <c r="F2361">
        <v>225.75</v>
      </c>
      <c r="G2361" s="8">
        <v>-0.52390000000000003</v>
      </c>
      <c r="H2361">
        <v>-66953.679999999993</v>
      </c>
      <c r="I2361" s="8">
        <v>-0.53869999999999996</v>
      </c>
      <c r="J2361">
        <v>262.10140000000001</v>
      </c>
      <c r="K2361">
        <v>124288.51</v>
      </c>
      <c r="L2361">
        <v>14790746.960000001</v>
      </c>
      <c r="M2361">
        <v>70</v>
      </c>
      <c r="N2361">
        <v>-956.48</v>
      </c>
      <c r="O2361" s="8">
        <v>-0.52390000000000003</v>
      </c>
      <c r="P2361" s="8">
        <v>0.17710000000000001</v>
      </c>
      <c r="Q2361" t="s">
        <v>610</v>
      </c>
      <c r="S2361" s="2">
        <v>44158</v>
      </c>
      <c r="T2361" t="s">
        <v>1151</v>
      </c>
      <c r="U2361">
        <v>474.2</v>
      </c>
      <c r="V2361">
        <v>225.75</v>
      </c>
      <c r="W2361">
        <f t="shared" si="409"/>
        <v>25443593.525221515</v>
      </c>
      <c r="X2361">
        <f t="shared" si="411"/>
        <v>63608.98381305379</v>
      </c>
      <c r="Y2361">
        <f t="shared" si="401"/>
        <v>125</v>
      </c>
      <c r="Z2361">
        <f t="shared" si="402"/>
        <v>-31931.1875</v>
      </c>
      <c r="AA2361" t="str">
        <f t="shared" si="403"/>
        <v/>
      </c>
      <c r="AB2361" s="9" t="str">
        <f>IFERROR(AA2361/MAX($A$3:AA2361)-1,"")</f>
        <v/>
      </c>
      <c r="AG2361" s="2">
        <f t="shared" si="410"/>
        <v>44881</v>
      </c>
      <c r="AH2361">
        <v>32336414.766133323</v>
      </c>
      <c r="AI2361" s="9">
        <f>AH2361/MAX($AH$2:AH2361)-1</f>
        <v>-3.0156717784097453E-2</v>
      </c>
      <c r="AJ2361" s="29">
        <f t="shared" si="404"/>
        <v>1</v>
      </c>
      <c r="AK2361" s="29">
        <f t="shared" si="405"/>
        <v>1</v>
      </c>
      <c r="AL2361" s="30">
        <f t="shared" si="408"/>
        <v>2</v>
      </c>
      <c r="AM2361" s="30">
        <f t="shared" si="406"/>
        <v>2369</v>
      </c>
      <c r="AN2361" s="31">
        <f t="shared" ca="1" si="407"/>
        <v>-3.0156717784097453E-2</v>
      </c>
      <c r="AV2361" t="s">
        <v>1151</v>
      </c>
      <c r="AW2361" t="s">
        <v>31</v>
      </c>
      <c r="AX2361" s="7">
        <v>44158.416666666664</v>
      </c>
      <c r="AY2361">
        <v>474.2</v>
      </c>
      <c r="AZ2361" s="7">
        <v>44159.388888888891</v>
      </c>
      <c r="BA2361">
        <v>225.75</v>
      </c>
      <c r="BB2361" s="8">
        <v>-0.52390000000000003</v>
      </c>
      <c r="BC2361">
        <v>-66953.679999999993</v>
      </c>
      <c r="BD2361" s="8">
        <v>-0.53869999999999996</v>
      </c>
      <c r="BE2361">
        <v>262.10140000000001</v>
      </c>
      <c r="BF2361">
        <v>124288.51</v>
      </c>
      <c r="BG2361">
        <v>14790746.960000001</v>
      </c>
      <c r="BH2361">
        <v>70</v>
      </c>
      <c r="BI2361">
        <v>-956.48</v>
      </c>
      <c r="BJ2361" s="8">
        <v>-0.52390000000000003</v>
      </c>
      <c r="BK2361" s="8">
        <v>0.17710000000000001</v>
      </c>
      <c r="BL2361" t="s">
        <v>610</v>
      </c>
    </row>
    <row r="2362" spans="1:64" x14ac:dyDescent="0.45">
      <c r="A2362" t="s">
        <v>1165</v>
      </c>
      <c r="B2362" t="s">
        <v>31</v>
      </c>
      <c r="C2362" s="7">
        <v>44158.447916666664</v>
      </c>
      <c r="D2362">
        <v>487.5</v>
      </c>
      <c r="E2362" s="7">
        <v>44159.388888888891</v>
      </c>
      <c r="F2362">
        <v>192.95</v>
      </c>
      <c r="G2362" s="8">
        <v>-0.60419999999999996</v>
      </c>
      <c r="H2362">
        <v>-76797.66</v>
      </c>
      <c r="I2362" s="8">
        <v>-0.61819999999999997</v>
      </c>
      <c r="J2362">
        <v>254.8416</v>
      </c>
      <c r="K2362">
        <v>124235.27</v>
      </c>
      <c r="L2362">
        <v>14713949.300000001</v>
      </c>
      <c r="M2362">
        <v>61</v>
      </c>
      <c r="N2362">
        <v>-1258.98</v>
      </c>
      <c r="O2362" s="8">
        <v>-0.60419999999999996</v>
      </c>
      <c r="P2362" s="8">
        <v>3.5900000000000001E-2</v>
      </c>
      <c r="Q2362" t="s">
        <v>610</v>
      </c>
      <c r="S2362" s="2">
        <v>44158</v>
      </c>
      <c r="T2362" t="s">
        <v>1165</v>
      </c>
      <c r="U2362">
        <v>487.5</v>
      </c>
      <c r="V2362">
        <v>192.95</v>
      </c>
      <c r="W2362">
        <f t="shared" si="409"/>
        <v>25443593.525221515</v>
      </c>
      <c r="X2362">
        <f t="shared" si="411"/>
        <v>63608.98381305379</v>
      </c>
      <c r="Y2362">
        <f t="shared" si="401"/>
        <v>125</v>
      </c>
      <c r="Z2362">
        <f t="shared" si="402"/>
        <v>-37669.312500000007</v>
      </c>
      <c r="AA2362">
        <f t="shared" si="403"/>
        <v>25345021.200221516</v>
      </c>
      <c r="AB2362" s="9">
        <f>IFERROR(AA2362/MAX($A$3:AA2362)-1,"")</f>
        <v>-2.9583545858782312E-2</v>
      </c>
      <c r="AG2362" s="2">
        <f t="shared" si="410"/>
        <v>44882</v>
      </c>
      <c r="AH2362">
        <v>32336414.766133323</v>
      </c>
      <c r="AI2362" s="9">
        <f>AH2362/MAX($AH$2:AH2362)-1</f>
        <v>-3.0156717784097453E-2</v>
      </c>
      <c r="AJ2362" s="29">
        <f t="shared" si="404"/>
        <v>1</v>
      </c>
      <c r="AK2362" s="29">
        <f t="shared" si="405"/>
        <v>1</v>
      </c>
      <c r="AL2362" s="30">
        <f t="shared" si="408"/>
        <v>2</v>
      </c>
      <c r="AM2362" s="30">
        <f t="shared" si="406"/>
        <v>2369</v>
      </c>
      <c r="AN2362" s="31">
        <f t="shared" ca="1" si="407"/>
        <v>-3.0156717784097453E-2</v>
      </c>
      <c r="AV2362" t="s">
        <v>1165</v>
      </c>
      <c r="AW2362" t="s">
        <v>31</v>
      </c>
      <c r="AX2362" s="7">
        <v>44158.447916666664</v>
      </c>
      <c r="AY2362">
        <v>487.5</v>
      </c>
      <c r="AZ2362" s="7">
        <v>44159.388888888891</v>
      </c>
      <c r="BA2362">
        <v>192.95</v>
      </c>
      <c r="BB2362" s="8">
        <v>-0.60419999999999996</v>
      </c>
      <c r="BC2362">
        <v>-76797.66</v>
      </c>
      <c r="BD2362" s="8">
        <v>-0.61819999999999997</v>
      </c>
      <c r="BE2362">
        <v>254.8416</v>
      </c>
      <c r="BF2362">
        <v>124235.27</v>
      </c>
      <c r="BG2362">
        <v>14713949.300000001</v>
      </c>
      <c r="BH2362">
        <v>61</v>
      </c>
      <c r="BI2362">
        <v>-1258.98</v>
      </c>
      <c r="BJ2362" s="8">
        <v>-0.60419999999999996</v>
      </c>
      <c r="BK2362" s="8">
        <v>3.5900000000000001E-2</v>
      </c>
      <c r="BL2362" t="s">
        <v>610</v>
      </c>
    </row>
    <row r="2363" spans="1:64" x14ac:dyDescent="0.45">
      <c r="A2363" t="s">
        <v>1142</v>
      </c>
      <c r="B2363" t="s">
        <v>31</v>
      </c>
      <c r="C2363" s="7">
        <v>44159.399305555555</v>
      </c>
      <c r="D2363">
        <v>326.35000000000002</v>
      </c>
      <c r="E2363" s="7">
        <v>44160.385416666664</v>
      </c>
      <c r="F2363">
        <v>658.25</v>
      </c>
      <c r="G2363" s="8">
        <v>1.0169999999999999</v>
      </c>
      <c r="H2363">
        <v>127909.99</v>
      </c>
      <c r="I2363" s="8">
        <v>0.98680000000000001</v>
      </c>
      <c r="J2363">
        <v>397.1694</v>
      </c>
      <c r="K2363">
        <v>129616.23</v>
      </c>
      <c r="L2363">
        <v>16051154.93</v>
      </c>
      <c r="M2363">
        <v>74</v>
      </c>
      <c r="N2363">
        <v>1728.51</v>
      </c>
      <c r="O2363" s="8">
        <v>-0.1653</v>
      </c>
      <c r="P2363" s="8">
        <v>1.0169999999999999</v>
      </c>
      <c r="Q2363" t="s">
        <v>610</v>
      </c>
      <c r="S2363" s="2">
        <v>44159</v>
      </c>
      <c r="T2363" t="s">
        <v>1142</v>
      </c>
      <c r="U2363">
        <v>326.35000000000002</v>
      </c>
      <c r="V2363">
        <v>658.25</v>
      </c>
      <c r="W2363">
        <f t="shared" si="409"/>
        <v>25345021.200221516</v>
      </c>
      <c r="X2363">
        <f t="shared" si="411"/>
        <v>63362.553000553795</v>
      </c>
      <c r="Y2363">
        <f t="shared" si="401"/>
        <v>200</v>
      </c>
      <c r="Z2363">
        <f t="shared" si="402"/>
        <v>64410.799999999996</v>
      </c>
      <c r="AA2363" t="str">
        <f t="shared" si="403"/>
        <v/>
      </c>
      <c r="AB2363" s="9" t="str">
        <f>IFERROR(AA2363/MAX($A$3:AA2363)-1,"")</f>
        <v/>
      </c>
      <c r="AG2363" s="2">
        <f t="shared" si="410"/>
        <v>44883</v>
      </c>
      <c r="AH2363">
        <v>32336414.766133323</v>
      </c>
      <c r="AI2363" s="9">
        <f>AH2363/MAX($AH$2:AH2363)-1</f>
        <v>-3.0156717784097453E-2</v>
      </c>
      <c r="AJ2363" s="29">
        <f t="shared" si="404"/>
        <v>1</v>
      </c>
      <c r="AK2363" s="29">
        <f t="shared" si="405"/>
        <v>1</v>
      </c>
      <c r="AL2363" s="30">
        <f t="shared" si="408"/>
        <v>2</v>
      </c>
      <c r="AM2363" s="30">
        <f t="shared" si="406"/>
        <v>2369</v>
      </c>
      <c r="AN2363" s="31">
        <f t="shared" ca="1" si="407"/>
        <v>-3.0156717784097453E-2</v>
      </c>
      <c r="AV2363" t="s">
        <v>1142</v>
      </c>
      <c r="AW2363" t="s">
        <v>31</v>
      </c>
      <c r="AX2363" s="7">
        <v>44159.399305555555</v>
      </c>
      <c r="AY2363">
        <v>326.35000000000002</v>
      </c>
      <c r="AZ2363" s="7">
        <v>44160.385416666664</v>
      </c>
      <c r="BA2363">
        <v>658.25</v>
      </c>
      <c r="BB2363" s="8">
        <v>1.0169999999999999</v>
      </c>
      <c r="BC2363">
        <v>127909.99</v>
      </c>
      <c r="BD2363" s="8">
        <v>0.98680000000000001</v>
      </c>
      <c r="BE2363">
        <v>397.1694</v>
      </c>
      <c r="BF2363">
        <v>129616.23</v>
      </c>
      <c r="BG2363">
        <v>16051154.93</v>
      </c>
      <c r="BH2363">
        <v>74</v>
      </c>
      <c r="BI2363">
        <v>1728.51</v>
      </c>
      <c r="BJ2363" s="8">
        <v>-0.1653</v>
      </c>
      <c r="BK2363" s="8">
        <v>1.0169999999999999</v>
      </c>
      <c r="BL2363" t="s">
        <v>610</v>
      </c>
    </row>
    <row r="2364" spans="1:64" x14ac:dyDescent="0.45">
      <c r="A2364" t="s">
        <v>1143</v>
      </c>
      <c r="B2364" t="s">
        <v>31</v>
      </c>
      <c r="C2364" s="7">
        <v>44159.434027777781</v>
      </c>
      <c r="D2364">
        <v>325.8</v>
      </c>
      <c r="E2364" s="7">
        <v>44160.385416666664</v>
      </c>
      <c r="F2364">
        <v>580.95000000000005</v>
      </c>
      <c r="G2364" s="8">
        <v>0.78310000000000002</v>
      </c>
      <c r="H2364">
        <v>97948.89</v>
      </c>
      <c r="I2364" s="8">
        <v>0.75529999999999997</v>
      </c>
      <c r="J2364">
        <v>398.03269999999998</v>
      </c>
      <c r="K2364">
        <v>129679.05</v>
      </c>
      <c r="L2364">
        <v>16149103.810000001</v>
      </c>
      <c r="M2364">
        <v>64</v>
      </c>
      <c r="N2364">
        <v>1530.45</v>
      </c>
      <c r="O2364" s="8">
        <v>-0.20269999999999999</v>
      </c>
      <c r="P2364" s="8">
        <v>0.78310000000000002</v>
      </c>
      <c r="Q2364" t="s">
        <v>610</v>
      </c>
      <c r="S2364" s="2">
        <v>44159</v>
      </c>
      <c r="T2364" t="s">
        <v>1143</v>
      </c>
      <c r="U2364">
        <v>325.8</v>
      </c>
      <c r="V2364">
        <v>580.95000000000005</v>
      </c>
      <c r="W2364">
        <f t="shared" si="409"/>
        <v>25345021.200221516</v>
      </c>
      <c r="X2364">
        <f t="shared" si="411"/>
        <v>63362.553000553795</v>
      </c>
      <c r="Y2364">
        <f t="shared" si="401"/>
        <v>200</v>
      </c>
      <c r="Z2364">
        <f t="shared" si="402"/>
        <v>49216.500000000022</v>
      </c>
      <c r="AA2364" t="str">
        <f t="shared" si="403"/>
        <v/>
      </c>
      <c r="AB2364" s="9" t="str">
        <f>IFERROR(AA2364/MAX($A$3:AA2364)-1,"")</f>
        <v/>
      </c>
      <c r="AG2364" s="2">
        <f t="shared" si="410"/>
        <v>44884</v>
      </c>
      <c r="AH2364">
        <v>32336414.766133323</v>
      </c>
      <c r="AI2364" s="9">
        <f>AH2364/MAX($AH$2:AH2364)-1</f>
        <v>-3.0156717784097453E-2</v>
      </c>
      <c r="AJ2364" s="29">
        <f t="shared" si="404"/>
        <v>1</v>
      </c>
      <c r="AK2364" s="29">
        <f t="shared" si="405"/>
        <v>1</v>
      </c>
      <c r="AL2364" s="30">
        <f t="shared" si="408"/>
        <v>2</v>
      </c>
      <c r="AM2364" s="30">
        <f t="shared" si="406"/>
        <v>2369</v>
      </c>
      <c r="AN2364" s="31">
        <f t="shared" ca="1" si="407"/>
        <v>-3.0156717784097453E-2</v>
      </c>
      <c r="AV2364" t="s">
        <v>1143</v>
      </c>
      <c r="AW2364" t="s">
        <v>31</v>
      </c>
      <c r="AX2364" s="7">
        <v>44159.434027777781</v>
      </c>
      <c r="AY2364">
        <v>325.8</v>
      </c>
      <c r="AZ2364" s="7">
        <v>44160.385416666664</v>
      </c>
      <c r="BA2364">
        <v>580.95000000000005</v>
      </c>
      <c r="BB2364" s="8">
        <v>0.78310000000000002</v>
      </c>
      <c r="BC2364">
        <v>97948.89</v>
      </c>
      <c r="BD2364" s="8">
        <v>0.75529999999999997</v>
      </c>
      <c r="BE2364">
        <v>398.03269999999998</v>
      </c>
      <c r="BF2364">
        <v>129679.05</v>
      </c>
      <c r="BG2364">
        <v>16149103.810000001</v>
      </c>
      <c r="BH2364">
        <v>64</v>
      </c>
      <c r="BI2364">
        <v>1530.45</v>
      </c>
      <c r="BJ2364" s="8">
        <v>-0.20269999999999999</v>
      </c>
      <c r="BK2364" s="8">
        <v>0.78310000000000002</v>
      </c>
      <c r="BL2364" t="s">
        <v>610</v>
      </c>
    </row>
    <row r="2365" spans="1:64" x14ac:dyDescent="0.45">
      <c r="A2365" t="s">
        <v>1177</v>
      </c>
      <c r="B2365" t="s">
        <v>31</v>
      </c>
      <c r="C2365" s="7">
        <v>44159.604166666664</v>
      </c>
      <c r="D2365">
        <v>312</v>
      </c>
      <c r="E2365" s="7">
        <v>44160.388888888891</v>
      </c>
      <c r="F2365">
        <v>560.5</v>
      </c>
      <c r="G2365" s="8">
        <v>0.79649999999999999</v>
      </c>
      <c r="H2365">
        <v>94964.54</v>
      </c>
      <c r="I2365" s="8">
        <v>0.76849999999999996</v>
      </c>
      <c r="J2365">
        <v>396.05689999999998</v>
      </c>
      <c r="K2365">
        <v>123569.75</v>
      </c>
      <c r="L2365">
        <v>14808913.84</v>
      </c>
      <c r="M2365">
        <v>16</v>
      </c>
      <c r="N2365">
        <v>5935.28</v>
      </c>
      <c r="O2365" s="8">
        <v>-7.4499999999999997E-2</v>
      </c>
      <c r="P2365" s="8">
        <v>0.79649999999999999</v>
      </c>
      <c r="Q2365" t="s">
        <v>610</v>
      </c>
      <c r="S2365" s="2">
        <v>44159</v>
      </c>
      <c r="T2365" t="s">
        <v>1177</v>
      </c>
      <c r="U2365">
        <v>312</v>
      </c>
      <c r="V2365">
        <v>560.5</v>
      </c>
      <c r="W2365">
        <f t="shared" si="409"/>
        <v>25345021.200221516</v>
      </c>
      <c r="X2365">
        <f t="shared" si="411"/>
        <v>63362.553000553795</v>
      </c>
      <c r="Y2365">
        <f t="shared" si="401"/>
        <v>200</v>
      </c>
      <c r="Z2365">
        <f t="shared" si="402"/>
        <v>47954.999999999993</v>
      </c>
      <c r="AA2365">
        <f t="shared" si="403"/>
        <v>25506603.500221517</v>
      </c>
      <c r="AB2365" s="9">
        <f>IFERROR(AA2365/MAX($A$3:AA2365)-1,"")</f>
        <v>-2.339684270397846E-2</v>
      </c>
      <c r="AG2365" s="2">
        <f t="shared" si="410"/>
        <v>44885</v>
      </c>
      <c r="AH2365">
        <v>32336414.766133323</v>
      </c>
      <c r="AI2365" s="9">
        <f>AH2365/MAX($AH$2:AH2365)-1</f>
        <v>-3.0156717784097453E-2</v>
      </c>
      <c r="AJ2365" s="29">
        <f t="shared" si="404"/>
        <v>1</v>
      </c>
      <c r="AK2365" s="29">
        <f t="shared" si="405"/>
        <v>1</v>
      </c>
      <c r="AL2365" s="30">
        <f t="shared" si="408"/>
        <v>2</v>
      </c>
      <c r="AM2365" s="30">
        <f t="shared" si="406"/>
        <v>2369</v>
      </c>
      <c r="AN2365" s="31">
        <f t="shared" ca="1" si="407"/>
        <v>-3.0156717784097453E-2</v>
      </c>
      <c r="AV2365" t="s">
        <v>1177</v>
      </c>
      <c r="AW2365" t="s">
        <v>31</v>
      </c>
      <c r="AX2365" s="7">
        <v>44159.604166666664</v>
      </c>
      <c r="AY2365">
        <v>312</v>
      </c>
      <c r="AZ2365" s="7">
        <v>44160.388888888891</v>
      </c>
      <c r="BA2365">
        <v>560.5</v>
      </c>
      <c r="BB2365" s="8">
        <v>0.79649999999999999</v>
      </c>
      <c r="BC2365">
        <v>94964.54</v>
      </c>
      <c r="BD2365" s="8">
        <v>0.76849999999999996</v>
      </c>
      <c r="BE2365">
        <v>396.05689999999998</v>
      </c>
      <c r="BF2365">
        <v>123569.75</v>
      </c>
      <c r="BG2365">
        <v>14808913.84</v>
      </c>
      <c r="BH2365">
        <v>16</v>
      </c>
      <c r="BI2365">
        <v>5935.28</v>
      </c>
      <c r="BJ2365" s="8">
        <v>-7.4499999999999997E-2</v>
      </c>
      <c r="BK2365" s="8">
        <v>0.79649999999999999</v>
      </c>
      <c r="BL2365" t="s">
        <v>610</v>
      </c>
    </row>
    <row r="2366" spans="1:64" x14ac:dyDescent="0.45">
      <c r="A2366" t="s">
        <v>868</v>
      </c>
      <c r="B2366" t="s">
        <v>31</v>
      </c>
      <c r="C2366" s="7">
        <v>44160.395833333336</v>
      </c>
      <c r="D2366">
        <v>295.64999999999998</v>
      </c>
      <c r="E2366" s="7">
        <v>44161.385416666664</v>
      </c>
      <c r="F2366">
        <v>6.25</v>
      </c>
      <c r="G2366" s="8">
        <v>-0.97889999999999999</v>
      </c>
      <c r="H2366">
        <v>-129316.67</v>
      </c>
      <c r="I2366" s="8">
        <v>-0.98909999999999998</v>
      </c>
      <c r="J2366">
        <v>442.23070000000001</v>
      </c>
      <c r="K2366">
        <v>130745.52</v>
      </c>
      <c r="L2366">
        <v>16019787.140000001</v>
      </c>
      <c r="M2366">
        <v>75</v>
      </c>
      <c r="N2366">
        <v>-1724.22</v>
      </c>
      <c r="O2366" s="8">
        <v>-0.97889999999999999</v>
      </c>
      <c r="P2366" s="8">
        <v>0.25590000000000002</v>
      </c>
      <c r="Q2366" t="s">
        <v>610</v>
      </c>
      <c r="S2366" s="2">
        <v>44160</v>
      </c>
      <c r="T2366" t="s">
        <v>868</v>
      </c>
      <c r="U2366">
        <v>295.64999999999998</v>
      </c>
      <c r="V2366">
        <v>6.25</v>
      </c>
      <c r="W2366">
        <f t="shared" si="409"/>
        <v>25506603.500221517</v>
      </c>
      <c r="X2366">
        <f t="shared" si="411"/>
        <v>63766.508750553796</v>
      </c>
      <c r="Y2366">
        <f t="shared" si="401"/>
        <v>225</v>
      </c>
      <c r="Z2366">
        <f t="shared" si="402"/>
        <v>-65794.274999999994</v>
      </c>
      <c r="AA2366" t="str">
        <f t="shared" si="403"/>
        <v/>
      </c>
      <c r="AB2366" s="9" t="str">
        <f>IFERROR(AA2366/MAX($A$3:AA2366)-1,"")</f>
        <v/>
      </c>
      <c r="AG2366" s="2">
        <f t="shared" si="410"/>
        <v>44886</v>
      </c>
      <c r="AH2366">
        <v>32336414.766133323</v>
      </c>
      <c r="AI2366" s="9">
        <f>AH2366/MAX($AH$2:AH2366)-1</f>
        <v>-3.0156717784097453E-2</v>
      </c>
      <c r="AJ2366" s="29">
        <f t="shared" si="404"/>
        <v>1</v>
      </c>
      <c r="AK2366" s="29">
        <f t="shared" si="405"/>
        <v>1</v>
      </c>
      <c r="AL2366" s="30">
        <f t="shared" si="408"/>
        <v>2</v>
      </c>
      <c r="AM2366" s="30">
        <f t="shared" si="406"/>
        <v>2369</v>
      </c>
      <c r="AN2366" s="31">
        <f t="shared" ca="1" si="407"/>
        <v>-3.0156717784097453E-2</v>
      </c>
      <c r="AV2366" t="s">
        <v>868</v>
      </c>
      <c r="AW2366" t="s">
        <v>31</v>
      </c>
      <c r="AX2366" s="7">
        <v>44160.395833333336</v>
      </c>
      <c r="AY2366">
        <v>295.64999999999998</v>
      </c>
      <c r="AZ2366" s="7">
        <v>44161.385416666664</v>
      </c>
      <c r="BA2366">
        <v>6.25</v>
      </c>
      <c r="BB2366" s="8">
        <v>-0.97889999999999999</v>
      </c>
      <c r="BC2366">
        <v>-129316.67</v>
      </c>
      <c r="BD2366" s="8">
        <v>-0.98909999999999998</v>
      </c>
      <c r="BE2366">
        <v>442.23070000000001</v>
      </c>
      <c r="BF2366">
        <v>130745.52</v>
      </c>
      <c r="BG2366">
        <v>16019787.140000001</v>
      </c>
      <c r="BH2366">
        <v>75</v>
      </c>
      <c r="BI2366">
        <v>-1724.22</v>
      </c>
      <c r="BJ2366" s="8">
        <v>-0.97889999999999999</v>
      </c>
      <c r="BK2366" s="8">
        <v>0.25590000000000002</v>
      </c>
      <c r="BL2366" t="s">
        <v>610</v>
      </c>
    </row>
    <row r="2367" spans="1:64" x14ac:dyDescent="0.45">
      <c r="A2367" t="s">
        <v>1148</v>
      </c>
      <c r="B2367" t="s">
        <v>31</v>
      </c>
      <c r="C2367" s="7">
        <v>44160.444444444445</v>
      </c>
      <c r="D2367">
        <v>309.45</v>
      </c>
      <c r="E2367" s="7">
        <v>44161.388888888891</v>
      </c>
      <c r="F2367">
        <v>683.95</v>
      </c>
      <c r="G2367" s="8">
        <v>1.2101999999999999</v>
      </c>
      <c r="H2367">
        <v>146138.09</v>
      </c>
      <c r="I2367" s="8">
        <v>1.1780999999999999</v>
      </c>
      <c r="J2367">
        <v>400.85489999999999</v>
      </c>
      <c r="K2367">
        <v>124044.57</v>
      </c>
      <c r="L2367">
        <v>14955051.92</v>
      </c>
      <c r="M2367">
        <v>62</v>
      </c>
      <c r="N2367">
        <v>2357.0700000000002</v>
      </c>
      <c r="O2367" s="8">
        <v>-0.20830000000000001</v>
      </c>
      <c r="P2367" s="8">
        <v>1.2412000000000001</v>
      </c>
      <c r="Q2367" t="s">
        <v>610</v>
      </c>
      <c r="S2367" s="2">
        <v>44160</v>
      </c>
      <c r="T2367" t="s">
        <v>1148</v>
      </c>
      <c r="U2367">
        <v>309.45</v>
      </c>
      <c r="V2367">
        <v>683.95</v>
      </c>
      <c r="W2367">
        <f t="shared" si="409"/>
        <v>25506603.500221517</v>
      </c>
      <c r="X2367">
        <f t="shared" si="411"/>
        <v>63766.508750553796</v>
      </c>
      <c r="Y2367">
        <f t="shared" si="401"/>
        <v>200</v>
      </c>
      <c r="Z2367">
        <f t="shared" si="402"/>
        <v>72913.200000000012</v>
      </c>
      <c r="AA2367" t="str">
        <f t="shared" si="403"/>
        <v/>
      </c>
      <c r="AB2367" s="9" t="str">
        <f>IFERROR(AA2367/MAX($A$3:AA2367)-1,"")</f>
        <v/>
      </c>
      <c r="AG2367" s="2">
        <f t="shared" si="410"/>
        <v>44887</v>
      </c>
      <c r="AH2367">
        <v>32336414.766133323</v>
      </c>
      <c r="AI2367" s="9">
        <f>AH2367/MAX($AH$2:AH2367)-1</f>
        <v>-3.0156717784097453E-2</v>
      </c>
      <c r="AJ2367" s="29">
        <f t="shared" si="404"/>
        <v>1</v>
      </c>
      <c r="AK2367" s="29">
        <f t="shared" si="405"/>
        <v>1</v>
      </c>
      <c r="AL2367" s="30">
        <f t="shared" si="408"/>
        <v>2</v>
      </c>
      <c r="AM2367" s="30">
        <f t="shared" si="406"/>
        <v>2369</v>
      </c>
      <c r="AN2367" s="31">
        <f t="shared" ca="1" si="407"/>
        <v>-3.0156717784097453E-2</v>
      </c>
      <c r="AV2367" t="s">
        <v>1148</v>
      </c>
      <c r="AW2367" t="s">
        <v>31</v>
      </c>
      <c r="AX2367" s="7">
        <v>44160.444444444445</v>
      </c>
      <c r="AY2367">
        <v>309.45</v>
      </c>
      <c r="AZ2367" s="7">
        <v>44161.388888888891</v>
      </c>
      <c r="BA2367">
        <v>683.95</v>
      </c>
      <c r="BB2367" s="8">
        <v>1.2101999999999999</v>
      </c>
      <c r="BC2367">
        <v>146138.09</v>
      </c>
      <c r="BD2367" s="8">
        <v>1.1780999999999999</v>
      </c>
      <c r="BE2367">
        <v>400.85489999999999</v>
      </c>
      <c r="BF2367">
        <v>124044.57</v>
      </c>
      <c r="BG2367">
        <v>14955051.92</v>
      </c>
      <c r="BH2367">
        <v>62</v>
      </c>
      <c r="BI2367">
        <v>2357.0700000000002</v>
      </c>
      <c r="BJ2367" s="8">
        <v>-0.20830000000000001</v>
      </c>
      <c r="BK2367" s="8">
        <v>1.2412000000000001</v>
      </c>
      <c r="BL2367" t="s">
        <v>610</v>
      </c>
    </row>
    <row r="2368" spans="1:64" x14ac:dyDescent="0.45">
      <c r="A2368" t="s">
        <v>1140</v>
      </c>
      <c r="B2368" t="s">
        <v>31</v>
      </c>
      <c r="C2368" s="7">
        <v>44160.458333333336</v>
      </c>
      <c r="D2368">
        <v>287.35000000000002</v>
      </c>
      <c r="E2368" s="7">
        <v>44161.388888888891</v>
      </c>
      <c r="F2368">
        <v>592.5</v>
      </c>
      <c r="G2368" s="8">
        <v>1.0619000000000001</v>
      </c>
      <c r="H2368">
        <v>127884.13</v>
      </c>
      <c r="I2368" s="8">
        <v>1.0313000000000001</v>
      </c>
      <c r="J2368">
        <v>431.52850000000001</v>
      </c>
      <c r="K2368">
        <v>123999.73</v>
      </c>
      <c r="L2368">
        <v>15082936.050000001</v>
      </c>
      <c r="M2368">
        <v>58</v>
      </c>
      <c r="N2368">
        <v>2204.9</v>
      </c>
      <c r="O2368" s="8">
        <v>-0.28079999999999999</v>
      </c>
      <c r="P2368" s="8">
        <v>1.1065</v>
      </c>
      <c r="Q2368" t="s">
        <v>610</v>
      </c>
      <c r="S2368" s="2">
        <v>44160</v>
      </c>
      <c r="T2368" t="s">
        <v>1140</v>
      </c>
      <c r="U2368">
        <v>287.35000000000002</v>
      </c>
      <c r="V2368">
        <v>592.5</v>
      </c>
      <c r="W2368">
        <f t="shared" si="409"/>
        <v>25506603.500221517</v>
      </c>
      <c r="X2368">
        <f t="shared" si="411"/>
        <v>63766.508750553796</v>
      </c>
      <c r="Y2368">
        <f t="shared" si="401"/>
        <v>225</v>
      </c>
      <c r="Z2368">
        <f t="shared" si="402"/>
        <v>66679.087500000009</v>
      </c>
      <c r="AA2368" t="str">
        <f t="shared" si="403"/>
        <v/>
      </c>
      <c r="AB2368" s="9" t="str">
        <f>IFERROR(AA2368/MAX($A$3:AA2368)-1,"")</f>
        <v/>
      </c>
      <c r="AG2368" s="2">
        <f t="shared" si="410"/>
        <v>44888</v>
      </c>
      <c r="AH2368">
        <v>32304179.003633324</v>
      </c>
      <c r="AI2368" s="9">
        <f>AH2368/MAX($AH$2:AH2368)-1</f>
        <v>-3.1123542273882032E-2</v>
      </c>
      <c r="AJ2368" s="29">
        <f t="shared" si="404"/>
        <v>1</v>
      </c>
      <c r="AK2368" s="29">
        <f t="shared" si="405"/>
        <v>1</v>
      </c>
      <c r="AL2368" s="30">
        <f t="shared" si="408"/>
        <v>2</v>
      </c>
      <c r="AM2368" s="30">
        <f t="shared" si="406"/>
        <v>2369</v>
      </c>
      <c r="AN2368" s="31">
        <f t="shared" ca="1" si="407"/>
        <v>-3.1123542273882032E-2</v>
      </c>
      <c r="AV2368" t="s">
        <v>1140</v>
      </c>
      <c r="AW2368" t="s">
        <v>31</v>
      </c>
      <c r="AX2368" s="7">
        <v>44160.458333333336</v>
      </c>
      <c r="AY2368">
        <v>287.35000000000002</v>
      </c>
      <c r="AZ2368" s="7">
        <v>44161.388888888891</v>
      </c>
      <c r="BA2368">
        <v>592.5</v>
      </c>
      <c r="BB2368" s="8">
        <v>1.0619000000000001</v>
      </c>
      <c r="BC2368">
        <v>127884.13</v>
      </c>
      <c r="BD2368" s="8">
        <v>1.0313000000000001</v>
      </c>
      <c r="BE2368">
        <v>431.52850000000001</v>
      </c>
      <c r="BF2368">
        <v>123999.73</v>
      </c>
      <c r="BG2368">
        <v>15082936.050000001</v>
      </c>
      <c r="BH2368">
        <v>58</v>
      </c>
      <c r="BI2368">
        <v>2204.9</v>
      </c>
      <c r="BJ2368" s="8">
        <v>-0.28079999999999999</v>
      </c>
      <c r="BK2368" s="8">
        <v>1.1065</v>
      </c>
      <c r="BL2368" t="s">
        <v>610</v>
      </c>
    </row>
    <row r="2369" spans="1:64" x14ac:dyDescent="0.45">
      <c r="A2369" t="s">
        <v>1140</v>
      </c>
      <c r="B2369" t="s">
        <v>31</v>
      </c>
      <c r="C2369" s="7">
        <v>44160.465277777781</v>
      </c>
      <c r="D2369">
        <v>326.60000000000002</v>
      </c>
      <c r="E2369" s="7">
        <v>44161.385416666664</v>
      </c>
      <c r="F2369">
        <v>560</v>
      </c>
      <c r="G2369" s="8">
        <v>0.71460000000000001</v>
      </c>
      <c r="H2369">
        <v>89707.77</v>
      </c>
      <c r="I2369" s="8">
        <v>0.6875</v>
      </c>
      <c r="J2369">
        <v>399.52870000000001</v>
      </c>
      <c r="K2369">
        <v>130486.07</v>
      </c>
      <c r="L2369">
        <v>16109494.91</v>
      </c>
      <c r="M2369">
        <v>55</v>
      </c>
      <c r="N2369">
        <v>1631.05</v>
      </c>
      <c r="O2369" s="8">
        <v>-0.36730000000000002</v>
      </c>
      <c r="P2369" s="8">
        <v>0.85329999999999995</v>
      </c>
      <c r="Q2369" t="s">
        <v>610</v>
      </c>
      <c r="S2369" s="2">
        <v>44160</v>
      </c>
      <c r="T2369" t="s">
        <v>1140</v>
      </c>
      <c r="U2369">
        <v>326.60000000000002</v>
      </c>
      <c r="V2369">
        <v>560</v>
      </c>
      <c r="W2369">
        <f t="shared" si="409"/>
        <v>25506603.500221517</v>
      </c>
      <c r="X2369">
        <f t="shared" si="411"/>
        <v>63766.508750553796</v>
      </c>
      <c r="Y2369">
        <f t="shared" si="401"/>
        <v>200</v>
      </c>
      <c r="Z2369">
        <f t="shared" si="402"/>
        <v>44906.799999999988</v>
      </c>
      <c r="AA2369">
        <f t="shared" si="403"/>
        <v>25625308.312721517</v>
      </c>
      <c r="AB2369" s="9">
        <f>IFERROR(AA2369/MAX($A$3:AA2369)-1,"")</f>
        <v>-1.8851843418882464E-2</v>
      </c>
      <c r="AG2369" s="2">
        <f t="shared" si="410"/>
        <v>44889</v>
      </c>
      <c r="AH2369">
        <v>32349159.253633324</v>
      </c>
      <c r="AI2369" s="9">
        <f>AH2369/MAX($AH$2:AH2369)-1</f>
        <v>-2.9774481358799454E-2</v>
      </c>
      <c r="AJ2369" s="29">
        <f t="shared" si="404"/>
        <v>1</v>
      </c>
      <c r="AK2369" s="29">
        <f t="shared" si="405"/>
        <v>1</v>
      </c>
      <c r="AL2369" s="30">
        <f t="shared" si="408"/>
        <v>2</v>
      </c>
      <c r="AM2369" s="30">
        <f t="shared" si="406"/>
        <v>2369</v>
      </c>
      <c r="AN2369" s="31">
        <f t="shared" ca="1" si="407"/>
        <v>-2.9774481358799454E-2</v>
      </c>
      <c r="AV2369" t="s">
        <v>1140</v>
      </c>
      <c r="AW2369" t="s">
        <v>31</v>
      </c>
      <c r="AX2369" s="7">
        <v>44160.465277777781</v>
      </c>
      <c r="AY2369">
        <v>326.60000000000002</v>
      </c>
      <c r="AZ2369" s="7">
        <v>44161.385416666664</v>
      </c>
      <c r="BA2369">
        <v>560</v>
      </c>
      <c r="BB2369" s="8">
        <v>0.71460000000000001</v>
      </c>
      <c r="BC2369">
        <v>89707.77</v>
      </c>
      <c r="BD2369" s="8">
        <v>0.6875</v>
      </c>
      <c r="BE2369">
        <v>399.52870000000001</v>
      </c>
      <c r="BF2369">
        <v>130486.07</v>
      </c>
      <c r="BG2369">
        <v>16109494.91</v>
      </c>
      <c r="BH2369">
        <v>55</v>
      </c>
      <c r="BI2369">
        <v>1631.05</v>
      </c>
      <c r="BJ2369" s="8">
        <v>-0.36730000000000002</v>
      </c>
      <c r="BK2369" s="8">
        <v>0.85329999999999995</v>
      </c>
      <c r="BL2369" t="s">
        <v>610</v>
      </c>
    </row>
    <row r="2370" spans="1:64" x14ac:dyDescent="0.45">
      <c r="A2370" t="s">
        <v>1164</v>
      </c>
      <c r="B2370" t="s">
        <v>31</v>
      </c>
      <c r="C2370" s="7">
        <v>44161.399305555555</v>
      </c>
      <c r="D2370">
        <v>190.4</v>
      </c>
      <c r="E2370" s="7">
        <v>44161.635416666664</v>
      </c>
      <c r="F2370">
        <v>0.15</v>
      </c>
      <c r="G2370" s="8">
        <v>-0.99919999999999998</v>
      </c>
      <c r="H2370">
        <v>-131751.13</v>
      </c>
      <c r="I2370" s="8">
        <v>-1.0092000000000001</v>
      </c>
      <c r="J2370">
        <v>685.64850000000001</v>
      </c>
      <c r="K2370">
        <v>130547.47</v>
      </c>
      <c r="L2370">
        <v>15977743.779999999</v>
      </c>
      <c r="M2370">
        <v>69</v>
      </c>
      <c r="N2370">
        <v>-1909.44</v>
      </c>
      <c r="O2370" s="8">
        <v>-0.99919999999999998</v>
      </c>
      <c r="P2370" s="8">
        <v>0.77259999999999995</v>
      </c>
      <c r="Q2370" t="s">
        <v>610</v>
      </c>
      <c r="S2370" s="2">
        <v>44161</v>
      </c>
      <c r="T2370" t="s">
        <v>1164</v>
      </c>
      <c r="U2370">
        <v>190.4</v>
      </c>
      <c r="V2370">
        <v>0.15</v>
      </c>
      <c r="W2370">
        <f t="shared" si="409"/>
        <v>25625308.312721517</v>
      </c>
      <c r="X2370">
        <f t="shared" si="411"/>
        <v>64063.270781803796</v>
      </c>
      <c r="Y2370">
        <f t="shared" ref="Y2370:Y2433" si="412">MROUND(X2370/U2370,25)</f>
        <v>325</v>
      </c>
      <c r="Z2370">
        <f t="shared" ref="Z2370:Z2433" si="413">Y2370*((V2370*0.99)-(U2370*1.01))</f>
        <v>-62450.537499999999</v>
      </c>
      <c r="AA2370" t="str">
        <f t="shared" si="403"/>
        <v/>
      </c>
      <c r="AB2370" s="9" t="str">
        <f>IFERROR(AA2370/MAX($A$3:AA2370)-1,"")</f>
        <v/>
      </c>
      <c r="AV2370" t="s">
        <v>1164</v>
      </c>
      <c r="AW2370" t="s">
        <v>31</v>
      </c>
      <c r="AX2370" s="7">
        <v>44161.399305555555</v>
      </c>
      <c r="AY2370">
        <v>190.4</v>
      </c>
      <c r="AZ2370" s="7">
        <v>44161.635416666664</v>
      </c>
      <c r="BA2370">
        <v>0.15</v>
      </c>
      <c r="BB2370" s="8">
        <v>-0.99919999999999998</v>
      </c>
      <c r="BC2370">
        <v>-131751.13</v>
      </c>
      <c r="BD2370" s="8">
        <v>-1.0092000000000001</v>
      </c>
      <c r="BE2370">
        <v>685.64850000000001</v>
      </c>
      <c r="BF2370">
        <v>130547.47</v>
      </c>
      <c r="BG2370">
        <v>15977743.779999999</v>
      </c>
      <c r="BH2370">
        <v>69</v>
      </c>
      <c r="BI2370">
        <v>-1909.44</v>
      </c>
      <c r="BJ2370" s="8">
        <v>-0.99919999999999998</v>
      </c>
      <c r="BK2370" s="8">
        <v>0.77259999999999995</v>
      </c>
      <c r="BL2370" t="s">
        <v>610</v>
      </c>
    </row>
    <row r="2371" spans="1:64" x14ac:dyDescent="0.45">
      <c r="A2371" t="s">
        <v>1166</v>
      </c>
      <c r="B2371" t="s">
        <v>31</v>
      </c>
      <c r="C2371" s="7">
        <v>44161.40625</v>
      </c>
      <c r="D2371">
        <v>212.4</v>
      </c>
      <c r="E2371" s="7">
        <v>44161.635416666664</v>
      </c>
      <c r="F2371">
        <v>0.2</v>
      </c>
      <c r="G2371" s="8">
        <v>-0.99909999999999999</v>
      </c>
      <c r="H2371">
        <v>-131759.85999999999</v>
      </c>
      <c r="I2371" s="8">
        <v>-1.0091000000000001</v>
      </c>
      <c r="J2371">
        <v>614.76379999999995</v>
      </c>
      <c r="K2371">
        <v>130575.83</v>
      </c>
      <c r="L2371">
        <v>15845983.92</v>
      </c>
      <c r="M2371">
        <v>67</v>
      </c>
      <c r="N2371">
        <v>-1966.57</v>
      </c>
      <c r="O2371" s="8">
        <v>-0.99929999999999997</v>
      </c>
      <c r="P2371" s="8">
        <v>0.2382</v>
      </c>
      <c r="Q2371" t="s">
        <v>610</v>
      </c>
      <c r="S2371" s="2">
        <v>44161</v>
      </c>
      <c r="T2371" t="s">
        <v>1166</v>
      </c>
      <c r="U2371">
        <v>212.4</v>
      </c>
      <c r="V2371">
        <v>0.2</v>
      </c>
      <c r="W2371">
        <f t="shared" si="409"/>
        <v>25625308.312721517</v>
      </c>
      <c r="X2371">
        <f t="shared" si="411"/>
        <v>64063.270781803796</v>
      </c>
      <c r="Y2371">
        <f t="shared" si="412"/>
        <v>300</v>
      </c>
      <c r="Z2371">
        <f t="shared" si="413"/>
        <v>-64297.799999999996</v>
      </c>
      <c r="AA2371">
        <f t="shared" ref="AA2371:AA2434" si="414">IF(S2371&lt;&gt;S2372,W2371+SUMIF($S$3:$S$3590,S2371,$Z$3:$Z$3590),"")</f>
        <v>25498559.975221518</v>
      </c>
      <c r="AB2371" s="9">
        <f>IFERROR(AA2371/MAX($A$3:AA2371)-1,"")</f>
        <v>-2.3704815182976624E-2</v>
      </c>
      <c r="AV2371" t="s">
        <v>1166</v>
      </c>
      <c r="AW2371" t="s">
        <v>31</v>
      </c>
      <c r="AX2371" s="7">
        <v>44161.40625</v>
      </c>
      <c r="AY2371">
        <v>212.4</v>
      </c>
      <c r="AZ2371" s="7">
        <v>44161.635416666664</v>
      </c>
      <c r="BA2371">
        <v>0.2</v>
      </c>
      <c r="BB2371" s="8">
        <v>-0.99909999999999999</v>
      </c>
      <c r="BC2371">
        <v>-131759.85999999999</v>
      </c>
      <c r="BD2371" s="8">
        <v>-1.0091000000000001</v>
      </c>
      <c r="BE2371">
        <v>614.76379999999995</v>
      </c>
      <c r="BF2371">
        <v>130575.83</v>
      </c>
      <c r="BG2371">
        <v>15845983.92</v>
      </c>
      <c r="BH2371">
        <v>67</v>
      </c>
      <c r="BI2371">
        <v>-1966.57</v>
      </c>
      <c r="BJ2371" s="8">
        <v>-0.99929999999999997</v>
      </c>
      <c r="BK2371" s="8">
        <v>0.2382</v>
      </c>
      <c r="BL2371" t="s">
        <v>610</v>
      </c>
    </row>
    <row r="2372" spans="1:64" x14ac:dyDescent="0.45">
      <c r="A2372" t="s">
        <v>1139</v>
      </c>
      <c r="B2372" t="s">
        <v>31</v>
      </c>
      <c r="C2372" s="7">
        <v>44167.538194444445</v>
      </c>
      <c r="D2372">
        <v>270.39999999999998</v>
      </c>
      <c r="E2372" s="7">
        <v>44168.385416666664</v>
      </c>
      <c r="F2372">
        <v>87.85</v>
      </c>
      <c r="G2372" s="8">
        <v>-0.67510000000000003</v>
      </c>
      <c r="H2372">
        <v>-88956.69</v>
      </c>
      <c r="I2372" s="8">
        <v>-0.68840000000000001</v>
      </c>
      <c r="J2372">
        <v>477.92129999999997</v>
      </c>
      <c r="K2372">
        <v>129229.92</v>
      </c>
      <c r="L2372">
        <v>15757027.23</v>
      </c>
      <c r="M2372">
        <v>34</v>
      </c>
      <c r="N2372">
        <v>-2616.37</v>
      </c>
      <c r="O2372" s="8">
        <v>-0.85150000000000003</v>
      </c>
      <c r="P2372" s="8">
        <v>0.42009999999999997</v>
      </c>
      <c r="Q2372" t="s">
        <v>610</v>
      </c>
      <c r="S2372" s="2">
        <v>44167</v>
      </c>
      <c r="T2372" t="s">
        <v>1139</v>
      </c>
      <c r="U2372">
        <v>270.39999999999998</v>
      </c>
      <c r="V2372">
        <v>87.85</v>
      </c>
      <c r="W2372">
        <f t="shared" si="409"/>
        <v>25498559.975221518</v>
      </c>
      <c r="X2372">
        <f t="shared" si="411"/>
        <v>63746.399938053801</v>
      </c>
      <c r="Y2372">
        <f t="shared" si="412"/>
        <v>225</v>
      </c>
      <c r="Z2372">
        <f t="shared" si="413"/>
        <v>-41879.8125</v>
      </c>
      <c r="AA2372" t="str">
        <f t="shared" si="414"/>
        <v/>
      </c>
      <c r="AB2372" s="9" t="str">
        <f>IFERROR(AA2372/MAX($A$3:AA2372)-1,"")</f>
        <v/>
      </c>
      <c r="AV2372" t="s">
        <v>1139</v>
      </c>
      <c r="AW2372" t="s">
        <v>31</v>
      </c>
      <c r="AX2372" s="7">
        <v>44167.538194444445</v>
      </c>
      <c r="AY2372">
        <v>270.39999999999998</v>
      </c>
      <c r="AZ2372" s="7">
        <v>44168.385416666664</v>
      </c>
      <c r="BA2372">
        <v>87.85</v>
      </c>
      <c r="BB2372" s="8">
        <v>-0.67510000000000003</v>
      </c>
      <c r="BC2372">
        <v>-88956.69</v>
      </c>
      <c r="BD2372" s="8">
        <v>-0.68840000000000001</v>
      </c>
      <c r="BE2372">
        <v>477.92129999999997</v>
      </c>
      <c r="BF2372">
        <v>129229.92</v>
      </c>
      <c r="BG2372">
        <v>15757027.23</v>
      </c>
      <c r="BH2372">
        <v>34</v>
      </c>
      <c r="BI2372">
        <v>-2616.37</v>
      </c>
      <c r="BJ2372" s="8">
        <v>-0.85150000000000003</v>
      </c>
      <c r="BK2372" s="8">
        <v>0.42009999999999997</v>
      </c>
      <c r="BL2372" t="s">
        <v>610</v>
      </c>
    </row>
    <row r="2373" spans="1:64" x14ac:dyDescent="0.45">
      <c r="A2373" t="s">
        <v>1163</v>
      </c>
      <c r="B2373" t="s">
        <v>31</v>
      </c>
      <c r="C2373" s="7">
        <v>44167.552083333336</v>
      </c>
      <c r="D2373">
        <v>240</v>
      </c>
      <c r="E2373" s="7">
        <v>44168.388888888891</v>
      </c>
      <c r="F2373">
        <v>63.45</v>
      </c>
      <c r="G2373" s="8">
        <v>-0.73560000000000003</v>
      </c>
      <c r="H2373">
        <v>-93843.88</v>
      </c>
      <c r="I2373" s="8">
        <v>-0.74829999999999997</v>
      </c>
      <c r="J2373">
        <v>522.56119999999999</v>
      </c>
      <c r="K2373">
        <v>125414.68</v>
      </c>
      <c r="L2373">
        <v>14989092.17</v>
      </c>
      <c r="M2373">
        <v>31</v>
      </c>
      <c r="N2373">
        <v>-3027.22</v>
      </c>
      <c r="O2373" s="8">
        <v>-0.89980000000000004</v>
      </c>
      <c r="P2373" s="8">
        <v>0.33329999999999999</v>
      </c>
      <c r="Q2373" t="s">
        <v>610</v>
      </c>
      <c r="S2373" s="2">
        <v>44167</v>
      </c>
      <c r="T2373" t="s">
        <v>1163</v>
      </c>
      <c r="U2373">
        <v>240</v>
      </c>
      <c r="V2373">
        <v>63.45</v>
      </c>
      <c r="W2373">
        <f t="shared" si="409"/>
        <v>25498559.975221518</v>
      </c>
      <c r="X2373">
        <f t="shared" si="411"/>
        <v>63746.399938053801</v>
      </c>
      <c r="Y2373">
        <f t="shared" si="412"/>
        <v>275</v>
      </c>
      <c r="Z2373">
        <f t="shared" si="413"/>
        <v>-49385.737499999996</v>
      </c>
      <c r="AA2373" t="str">
        <f t="shared" si="414"/>
        <v/>
      </c>
      <c r="AB2373" s="9" t="str">
        <f>IFERROR(AA2373/MAX($A$3:AA2373)-1,"")</f>
        <v/>
      </c>
      <c r="AV2373" t="s">
        <v>1163</v>
      </c>
      <c r="AW2373" t="s">
        <v>31</v>
      </c>
      <c r="AX2373" s="7">
        <v>44167.552083333336</v>
      </c>
      <c r="AY2373">
        <v>240</v>
      </c>
      <c r="AZ2373" s="7">
        <v>44168.388888888891</v>
      </c>
      <c r="BA2373">
        <v>63.45</v>
      </c>
      <c r="BB2373" s="8">
        <v>-0.73560000000000003</v>
      </c>
      <c r="BC2373">
        <v>-93843.88</v>
      </c>
      <c r="BD2373" s="8">
        <v>-0.74829999999999997</v>
      </c>
      <c r="BE2373">
        <v>522.56119999999999</v>
      </c>
      <c r="BF2373">
        <v>125414.68</v>
      </c>
      <c r="BG2373">
        <v>14989092.17</v>
      </c>
      <c r="BH2373">
        <v>31</v>
      </c>
      <c r="BI2373">
        <v>-3027.22</v>
      </c>
      <c r="BJ2373" s="8">
        <v>-0.89980000000000004</v>
      </c>
      <c r="BK2373" s="8">
        <v>0.33329999999999999</v>
      </c>
      <c r="BL2373" t="s">
        <v>610</v>
      </c>
    </row>
    <row r="2374" spans="1:64" x14ac:dyDescent="0.45">
      <c r="A2374" t="s">
        <v>1163</v>
      </c>
      <c r="B2374" t="s">
        <v>31</v>
      </c>
      <c r="C2374" s="7">
        <v>44167.552083333336</v>
      </c>
      <c r="D2374">
        <v>240</v>
      </c>
      <c r="E2374" s="7">
        <v>44168.385416666664</v>
      </c>
      <c r="F2374">
        <v>60.55</v>
      </c>
      <c r="G2374" s="8">
        <v>-0.74770000000000003</v>
      </c>
      <c r="H2374">
        <v>-98244.78</v>
      </c>
      <c r="I2374" s="8">
        <v>-0.76019999999999999</v>
      </c>
      <c r="J2374">
        <v>538.45889999999997</v>
      </c>
      <c r="K2374">
        <v>129230.13</v>
      </c>
      <c r="L2374">
        <v>15658782.449999999</v>
      </c>
      <c r="M2374">
        <v>30</v>
      </c>
      <c r="N2374">
        <v>-3274.83</v>
      </c>
      <c r="O2374" s="8">
        <v>-0.88749999999999996</v>
      </c>
      <c r="P2374" s="8">
        <v>0.33329999999999999</v>
      </c>
      <c r="Q2374" t="s">
        <v>610</v>
      </c>
      <c r="S2374" s="2">
        <v>44167</v>
      </c>
      <c r="T2374" t="s">
        <v>1163</v>
      </c>
      <c r="U2374">
        <v>240</v>
      </c>
      <c r="V2374">
        <v>60.55</v>
      </c>
      <c r="W2374">
        <f t="shared" ref="W2374:W2437" si="415">IF(S2374&lt;&gt;S2373,AA2373,W2373)</f>
        <v>25498559.975221518</v>
      </c>
      <c r="X2374">
        <f t="shared" si="411"/>
        <v>63746.399938053801</v>
      </c>
      <c r="Y2374">
        <f t="shared" si="412"/>
        <v>275</v>
      </c>
      <c r="Z2374">
        <f t="shared" si="413"/>
        <v>-50175.262499999997</v>
      </c>
      <c r="AA2374" t="str">
        <f t="shared" si="414"/>
        <v/>
      </c>
      <c r="AB2374" s="9" t="str">
        <f>IFERROR(AA2374/MAX($A$3:AA2374)-1,"")</f>
        <v/>
      </c>
      <c r="AV2374" t="s">
        <v>1163</v>
      </c>
      <c r="AW2374" t="s">
        <v>31</v>
      </c>
      <c r="AX2374" s="7">
        <v>44167.552083333336</v>
      </c>
      <c r="AY2374">
        <v>240</v>
      </c>
      <c r="AZ2374" s="7">
        <v>44168.385416666664</v>
      </c>
      <c r="BA2374">
        <v>60.55</v>
      </c>
      <c r="BB2374" s="8">
        <v>-0.74770000000000003</v>
      </c>
      <c r="BC2374">
        <v>-98244.78</v>
      </c>
      <c r="BD2374" s="8">
        <v>-0.76019999999999999</v>
      </c>
      <c r="BE2374">
        <v>538.45889999999997</v>
      </c>
      <c r="BF2374">
        <v>129230.13</v>
      </c>
      <c r="BG2374">
        <v>15658782.449999999</v>
      </c>
      <c r="BH2374">
        <v>30</v>
      </c>
      <c r="BI2374">
        <v>-3274.83</v>
      </c>
      <c r="BJ2374" s="8">
        <v>-0.88749999999999996</v>
      </c>
      <c r="BK2374" s="8">
        <v>0.33329999999999999</v>
      </c>
      <c r="BL2374" t="s">
        <v>610</v>
      </c>
    </row>
    <row r="2375" spans="1:64" x14ac:dyDescent="0.45">
      <c r="A2375" t="s">
        <v>1139</v>
      </c>
      <c r="B2375" t="s">
        <v>31</v>
      </c>
      <c r="C2375" s="7">
        <v>44167.555555555555</v>
      </c>
      <c r="D2375">
        <v>279.8</v>
      </c>
      <c r="E2375" s="7">
        <v>44168.388888888891</v>
      </c>
      <c r="F2375">
        <v>91.4</v>
      </c>
      <c r="G2375" s="8">
        <v>-0.67330000000000001</v>
      </c>
      <c r="H2375">
        <v>-86101.7</v>
      </c>
      <c r="I2375" s="8">
        <v>-0.68659999999999999</v>
      </c>
      <c r="J2375">
        <v>448.18490000000003</v>
      </c>
      <c r="K2375">
        <v>125402.14</v>
      </c>
      <c r="L2375">
        <v>14902990.460000001</v>
      </c>
      <c r="M2375">
        <v>30</v>
      </c>
      <c r="N2375">
        <v>-2870.06</v>
      </c>
      <c r="O2375" s="8">
        <v>-0.85670000000000002</v>
      </c>
      <c r="P2375" s="8">
        <v>0.37240000000000001</v>
      </c>
      <c r="Q2375" t="s">
        <v>610</v>
      </c>
      <c r="S2375" s="2">
        <v>44167</v>
      </c>
      <c r="T2375" t="s">
        <v>1139</v>
      </c>
      <c r="U2375">
        <v>279.8</v>
      </c>
      <c r="V2375">
        <v>91.4</v>
      </c>
      <c r="W2375">
        <f t="shared" si="415"/>
        <v>25498559.975221518</v>
      </c>
      <c r="X2375">
        <f t="shared" si="411"/>
        <v>63746.399938053801</v>
      </c>
      <c r="Y2375">
        <f t="shared" si="412"/>
        <v>225</v>
      </c>
      <c r="Z2375">
        <f t="shared" si="413"/>
        <v>-43225.200000000004</v>
      </c>
      <c r="AA2375">
        <f t="shared" si="414"/>
        <v>25313893.962721519</v>
      </c>
      <c r="AB2375" s="9">
        <f>IFERROR(AA2375/MAX($A$3:AA2375)-1,"")</f>
        <v>-3.0775353243883141E-2</v>
      </c>
      <c r="AV2375" t="s">
        <v>1139</v>
      </c>
      <c r="AW2375" t="s">
        <v>31</v>
      </c>
      <c r="AX2375" s="7">
        <v>44167.555555555555</v>
      </c>
      <c r="AY2375">
        <v>279.8</v>
      </c>
      <c r="AZ2375" s="7">
        <v>44168.388888888891</v>
      </c>
      <c r="BA2375">
        <v>91.4</v>
      </c>
      <c r="BB2375" s="8">
        <v>-0.67330000000000001</v>
      </c>
      <c r="BC2375">
        <v>-86101.7</v>
      </c>
      <c r="BD2375" s="8">
        <v>-0.68659999999999999</v>
      </c>
      <c r="BE2375">
        <v>448.18490000000003</v>
      </c>
      <c r="BF2375">
        <v>125402.14</v>
      </c>
      <c r="BG2375">
        <v>14902990.460000001</v>
      </c>
      <c r="BH2375">
        <v>30</v>
      </c>
      <c r="BI2375">
        <v>-2870.06</v>
      </c>
      <c r="BJ2375" s="8">
        <v>-0.85670000000000002</v>
      </c>
      <c r="BK2375" s="8">
        <v>0.37240000000000001</v>
      </c>
      <c r="BL2375" t="s">
        <v>610</v>
      </c>
    </row>
    <row r="2376" spans="1:64" x14ac:dyDescent="0.45">
      <c r="A2376" t="s">
        <v>1141</v>
      </c>
      <c r="B2376" t="s">
        <v>31</v>
      </c>
      <c r="C2376" s="7">
        <v>44168.395833333336</v>
      </c>
      <c r="D2376">
        <v>167.65</v>
      </c>
      <c r="E2376" s="7">
        <v>44168.635416666664</v>
      </c>
      <c r="F2376">
        <v>153.44999999999999</v>
      </c>
      <c r="G2376" s="8">
        <v>-8.4699999999999998E-2</v>
      </c>
      <c r="H2376">
        <v>-13323.74</v>
      </c>
      <c r="I2376" s="8">
        <v>-0.10390000000000001</v>
      </c>
      <c r="J2376">
        <v>765.24850000000004</v>
      </c>
      <c r="K2376">
        <v>128293.91</v>
      </c>
      <c r="L2376">
        <v>15645458.699999999</v>
      </c>
      <c r="M2376">
        <v>70</v>
      </c>
      <c r="N2376">
        <v>-190.34</v>
      </c>
      <c r="O2376" s="8">
        <v>-0.54430000000000001</v>
      </c>
      <c r="P2376" s="8">
        <v>0.55059999999999998</v>
      </c>
      <c r="Q2376" t="s">
        <v>610</v>
      </c>
      <c r="S2376" s="2">
        <v>44168</v>
      </c>
      <c r="T2376" t="s">
        <v>1141</v>
      </c>
      <c r="U2376">
        <v>167.65</v>
      </c>
      <c r="V2376">
        <v>153.44999999999999</v>
      </c>
      <c r="W2376">
        <f t="shared" si="415"/>
        <v>25313893.962721519</v>
      </c>
      <c r="X2376">
        <f t="shared" si="411"/>
        <v>63284.734906803802</v>
      </c>
      <c r="Y2376">
        <f t="shared" si="412"/>
        <v>375</v>
      </c>
      <c r="Z2376">
        <f t="shared" si="413"/>
        <v>-6529.1250000000109</v>
      </c>
      <c r="AA2376" t="str">
        <f t="shared" si="414"/>
        <v/>
      </c>
      <c r="AB2376" s="9" t="str">
        <f>IFERROR(AA2376/MAX($A$3:AA2376)-1,"")</f>
        <v/>
      </c>
      <c r="AV2376" t="s">
        <v>1141</v>
      </c>
      <c r="AW2376" t="s">
        <v>31</v>
      </c>
      <c r="AX2376" s="7">
        <v>44168.395833333336</v>
      </c>
      <c r="AY2376">
        <v>167.65</v>
      </c>
      <c r="AZ2376" s="7">
        <v>44168.635416666664</v>
      </c>
      <c r="BA2376">
        <v>153.44999999999999</v>
      </c>
      <c r="BB2376" s="8">
        <v>-8.4699999999999998E-2</v>
      </c>
      <c r="BC2376">
        <v>-13323.74</v>
      </c>
      <c r="BD2376" s="8">
        <v>-0.10390000000000001</v>
      </c>
      <c r="BE2376">
        <v>765.24850000000004</v>
      </c>
      <c r="BF2376">
        <v>128293.91</v>
      </c>
      <c r="BG2376">
        <v>15645458.699999999</v>
      </c>
      <c r="BH2376">
        <v>70</v>
      </c>
      <c r="BI2376">
        <v>-190.34</v>
      </c>
      <c r="BJ2376" s="8">
        <v>-0.54430000000000001</v>
      </c>
      <c r="BK2376" s="8">
        <v>0.55059999999999998</v>
      </c>
      <c r="BL2376" t="s">
        <v>610</v>
      </c>
    </row>
    <row r="2377" spans="1:64" x14ac:dyDescent="0.45">
      <c r="A2377" t="s">
        <v>1180</v>
      </c>
      <c r="B2377" t="s">
        <v>31</v>
      </c>
      <c r="C2377" s="7">
        <v>44168.430555555555</v>
      </c>
      <c r="D2377">
        <v>140.9</v>
      </c>
      <c r="E2377" s="7">
        <v>44168.635416666664</v>
      </c>
      <c r="F2377">
        <v>0.2</v>
      </c>
      <c r="G2377" s="8">
        <v>-0.99860000000000004</v>
      </c>
      <c r="H2377">
        <v>-129098.43</v>
      </c>
      <c r="I2377" s="8">
        <v>-1.0085999999999999</v>
      </c>
      <c r="J2377">
        <v>908.43380000000002</v>
      </c>
      <c r="K2377">
        <v>127998.31</v>
      </c>
      <c r="L2377">
        <v>15516360.27</v>
      </c>
      <c r="M2377">
        <v>60</v>
      </c>
      <c r="N2377">
        <v>-2151.64</v>
      </c>
      <c r="O2377" s="8">
        <v>-0.99860000000000004</v>
      </c>
      <c r="P2377" s="8">
        <v>6.4600000000000005E-2</v>
      </c>
      <c r="Q2377" t="s">
        <v>610</v>
      </c>
      <c r="S2377" s="2">
        <v>44168</v>
      </c>
      <c r="T2377" t="s">
        <v>1180</v>
      </c>
      <c r="U2377">
        <v>140.9</v>
      </c>
      <c r="V2377">
        <v>0.2</v>
      </c>
      <c r="W2377">
        <f t="shared" si="415"/>
        <v>25313893.962721519</v>
      </c>
      <c r="X2377">
        <f t="shared" si="411"/>
        <v>63284.734906803802</v>
      </c>
      <c r="Y2377">
        <f t="shared" si="412"/>
        <v>450</v>
      </c>
      <c r="Z2377">
        <f t="shared" si="413"/>
        <v>-63949.95</v>
      </c>
      <c r="AA2377">
        <f t="shared" si="414"/>
        <v>25243414.88772152</v>
      </c>
      <c r="AB2377" s="9">
        <f>IFERROR(AA2377/MAX($A$3:AA2377)-1,"")</f>
        <v>-3.3473873537567256E-2</v>
      </c>
      <c r="AV2377" t="s">
        <v>1180</v>
      </c>
      <c r="AW2377" t="s">
        <v>31</v>
      </c>
      <c r="AX2377" s="7">
        <v>44168.430555555555</v>
      </c>
      <c r="AY2377">
        <v>140.9</v>
      </c>
      <c r="AZ2377" s="7">
        <v>44168.635416666664</v>
      </c>
      <c r="BA2377">
        <v>0.2</v>
      </c>
      <c r="BB2377" s="8">
        <v>-0.99860000000000004</v>
      </c>
      <c r="BC2377">
        <v>-129098.43</v>
      </c>
      <c r="BD2377" s="8">
        <v>-1.0085999999999999</v>
      </c>
      <c r="BE2377">
        <v>908.43380000000002</v>
      </c>
      <c r="BF2377">
        <v>127998.31</v>
      </c>
      <c r="BG2377">
        <v>15516360.27</v>
      </c>
      <c r="BH2377">
        <v>60</v>
      </c>
      <c r="BI2377">
        <v>-2151.64</v>
      </c>
      <c r="BJ2377" s="8">
        <v>-0.99860000000000004</v>
      </c>
      <c r="BK2377" s="8">
        <v>6.4600000000000005E-2</v>
      </c>
      <c r="BL2377" t="s">
        <v>610</v>
      </c>
    </row>
    <row r="2378" spans="1:64" x14ac:dyDescent="0.45">
      <c r="A2378" t="s">
        <v>1180</v>
      </c>
      <c r="B2378" t="s">
        <v>31</v>
      </c>
      <c r="C2378" s="7">
        <v>44169.430555555555</v>
      </c>
      <c r="D2378">
        <v>463.75</v>
      </c>
      <c r="E2378" s="7">
        <v>44172.385416666664</v>
      </c>
      <c r="F2378">
        <v>559.9</v>
      </c>
      <c r="G2378" s="8">
        <v>0.20730000000000001</v>
      </c>
      <c r="H2378">
        <v>23635.58</v>
      </c>
      <c r="I2378" s="8">
        <v>0.18529999999999999</v>
      </c>
      <c r="J2378">
        <v>275.10899999999998</v>
      </c>
      <c r="K2378">
        <v>127581.8</v>
      </c>
      <c r="L2378">
        <v>15539995.85</v>
      </c>
      <c r="M2378">
        <v>65</v>
      </c>
      <c r="N2378">
        <v>363.62</v>
      </c>
      <c r="O2378" s="8">
        <v>-0.40489999999999998</v>
      </c>
      <c r="P2378" s="8">
        <v>0.35849999999999999</v>
      </c>
      <c r="Q2378" t="s">
        <v>610</v>
      </c>
      <c r="S2378" s="2">
        <v>44169</v>
      </c>
      <c r="T2378" t="s">
        <v>1180</v>
      </c>
      <c r="U2378">
        <v>463.75</v>
      </c>
      <c r="V2378">
        <v>559.9</v>
      </c>
      <c r="W2378">
        <f t="shared" si="415"/>
        <v>25243414.88772152</v>
      </c>
      <c r="X2378">
        <f t="shared" si="411"/>
        <v>63108.537219303798</v>
      </c>
      <c r="Y2378">
        <f t="shared" si="412"/>
        <v>125</v>
      </c>
      <c r="Z2378">
        <f t="shared" si="413"/>
        <v>10739.187499999993</v>
      </c>
      <c r="AA2378" t="str">
        <f t="shared" si="414"/>
        <v/>
      </c>
      <c r="AB2378" s="9" t="str">
        <f>IFERROR(AA2378/MAX($A$3:AA2378)-1,"")</f>
        <v/>
      </c>
      <c r="AV2378" t="s">
        <v>1180</v>
      </c>
      <c r="AW2378" t="s">
        <v>31</v>
      </c>
      <c r="AX2378" s="7">
        <v>44169.430555555555</v>
      </c>
      <c r="AY2378">
        <v>463.75</v>
      </c>
      <c r="AZ2378" s="7">
        <v>44172.385416666664</v>
      </c>
      <c r="BA2378">
        <v>559.9</v>
      </c>
      <c r="BB2378" s="8">
        <v>0.20730000000000001</v>
      </c>
      <c r="BC2378">
        <v>23635.58</v>
      </c>
      <c r="BD2378" s="8">
        <v>0.18529999999999999</v>
      </c>
      <c r="BE2378">
        <v>275.10899999999998</v>
      </c>
      <c r="BF2378">
        <v>127581.8</v>
      </c>
      <c r="BG2378">
        <v>15539995.85</v>
      </c>
      <c r="BH2378">
        <v>65</v>
      </c>
      <c r="BI2378">
        <v>363.62</v>
      </c>
      <c r="BJ2378" s="8">
        <v>-0.40489999999999998</v>
      </c>
      <c r="BK2378" s="8">
        <v>0.35849999999999999</v>
      </c>
      <c r="BL2378" t="s">
        <v>610</v>
      </c>
    </row>
    <row r="2379" spans="1:64" x14ac:dyDescent="0.45">
      <c r="A2379" t="s">
        <v>1147</v>
      </c>
      <c r="B2379" t="s">
        <v>31</v>
      </c>
      <c r="C2379" s="7">
        <v>44169.434027777781</v>
      </c>
      <c r="D2379">
        <v>464.5</v>
      </c>
      <c r="E2379" s="7">
        <v>44172.388888888891</v>
      </c>
      <c r="F2379">
        <v>486.95</v>
      </c>
      <c r="G2379" s="8">
        <v>4.8300000000000003E-2</v>
      </c>
      <c r="H2379">
        <v>3467.52</v>
      </c>
      <c r="I2379" s="8">
        <v>2.7799999999999998E-2</v>
      </c>
      <c r="J2379">
        <v>268.06229999999999</v>
      </c>
      <c r="K2379">
        <v>124514.95</v>
      </c>
      <c r="L2379">
        <v>14906457.98</v>
      </c>
      <c r="M2379">
        <v>65</v>
      </c>
      <c r="N2379">
        <v>53.35</v>
      </c>
      <c r="O2379" s="8">
        <v>-0.48230000000000001</v>
      </c>
      <c r="P2379" s="8">
        <v>0.21210000000000001</v>
      </c>
      <c r="Q2379" t="s">
        <v>610</v>
      </c>
      <c r="S2379" s="2">
        <v>44169</v>
      </c>
      <c r="T2379" t="s">
        <v>1147</v>
      </c>
      <c r="U2379">
        <v>464.5</v>
      </c>
      <c r="V2379">
        <v>486.95</v>
      </c>
      <c r="W2379">
        <f t="shared" si="415"/>
        <v>25243414.88772152</v>
      </c>
      <c r="X2379">
        <f t="shared" si="411"/>
        <v>63108.537219303798</v>
      </c>
      <c r="Y2379">
        <f t="shared" si="412"/>
        <v>125</v>
      </c>
      <c r="Z2379">
        <f t="shared" si="413"/>
        <v>1616.9374999999989</v>
      </c>
      <c r="AA2379" t="str">
        <f t="shared" si="414"/>
        <v/>
      </c>
      <c r="AB2379" s="9" t="str">
        <f>IFERROR(AA2379/MAX($A$3:AA2379)-1,"")</f>
        <v/>
      </c>
      <c r="AV2379" t="s">
        <v>1147</v>
      </c>
      <c r="AW2379" t="s">
        <v>31</v>
      </c>
      <c r="AX2379" s="7">
        <v>44169.434027777781</v>
      </c>
      <c r="AY2379">
        <v>464.5</v>
      </c>
      <c r="AZ2379" s="7">
        <v>44172.388888888891</v>
      </c>
      <c r="BA2379">
        <v>486.95</v>
      </c>
      <c r="BB2379" s="8">
        <v>4.8300000000000003E-2</v>
      </c>
      <c r="BC2379">
        <v>3467.52</v>
      </c>
      <c r="BD2379" s="8">
        <v>2.7799999999999998E-2</v>
      </c>
      <c r="BE2379">
        <v>268.06229999999999</v>
      </c>
      <c r="BF2379">
        <v>124514.95</v>
      </c>
      <c r="BG2379">
        <v>14906457.98</v>
      </c>
      <c r="BH2379">
        <v>65</v>
      </c>
      <c r="BI2379">
        <v>53.35</v>
      </c>
      <c r="BJ2379" s="8">
        <v>-0.48230000000000001</v>
      </c>
      <c r="BK2379" s="8">
        <v>0.21210000000000001</v>
      </c>
      <c r="BL2379" t="s">
        <v>610</v>
      </c>
    </row>
    <row r="2380" spans="1:64" x14ac:dyDescent="0.45">
      <c r="A2380" t="s">
        <v>1147</v>
      </c>
      <c r="B2380" t="s">
        <v>31</v>
      </c>
      <c r="C2380" s="7">
        <v>44169.434027777781</v>
      </c>
      <c r="D2380">
        <v>464.5</v>
      </c>
      <c r="E2380" s="7">
        <v>44172.385416666664</v>
      </c>
      <c r="F2380">
        <v>498.65</v>
      </c>
      <c r="G2380" s="8">
        <v>7.3499999999999996E-2</v>
      </c>
      <c r="H2380">
        <v>6733.7</v>
      </c>
      <c r="I2380" s="8">
        <v>5.28E-2</v>
      </c>
      <c r="J2380">
        <v>274.63729999999998</v>
      </c>
      <c r="K2380">
        <v>127569.04</v>
      </c>
      <c r="L2380">
        <v>15546729.539999999</v>
      </c>
      <c r="M2380">
        <v>64</v>
      </c>
      <c r="N2380">
        <v>105.21</v>
      </c>
      <c r="O2380" s="8">
        <v>-0.48230000000000001</v>
      </c>
      <c r="P2380" s="8">
        <v>0.21210000000000001</v>
      </c>
      <c r="Q2380" t="s">
        <v>610</v>
      </c>
      <c r="S2380" s="2">
        <v>44169</v>
      </c>
      <c r="T2380" t="s">
        <v>1147</v>
      </c>
      <c r="U2380">
        <v>464.5</v>
      </c>
      <c r="V2380">
        <v>498.65</v>
      </c>
      <c r="W2380">
        <f t="shared" si="415"/>
        <v>25243414.88772152</v>
      </c>
      <c r="X2380">
        <f t="shared" si="411"/>
        <v>63108.537219303798</v>
      </c>
      <c r="Y2380">
        <f t="shared" si="412"/>
        <v>125</v>
      </c>
      <c r="Z2380">
        <f t="shared" si="413"/>
        <v>3064.8125000000023</v>
      </c>
      <c r="AA2380" t="str">
        <f t="shared" si="414"/>
        <v/>
      </c>
      <c r="AB2380" s="9" t="str">
        <f>IFERROR(AA2380/MAX($A$3:AA2380)-1,"")</f>
        <v/>
      </c>
      <c r="AV2380" t="s">
        <v>1147</v>
      </c>
      <c r="AW2380" t="s">
        <v>31</v>
      </c>
      <c r="AX2380" s="7">
        <v>44169.434027777781</v>
      </c>
      <c r="AY2380">
        <v>464.5</v>
      </c>
      <c r="AZ2380" s="7">
        <v>44172.385416666664</v>
      </c>
      <c r="BA2380">
        <v>498.65</v>
      </c>
      <c r="BB2380" s="8">
        <v>7.3499999999999996E-2</v>
      </c>
      <c r="BC2380">
        <v>6733.7</v>
      </c>
      <c r="BD2380" s="8">
        <v>5.28E-2</v>
      </c>
      <c r="BE2380">
        <v>274.63729999999998</v>
      </c>
      <c r="BF2380">
        <v>127569.04</v>
      </c>
      <c r="BG2380">
        <v>15546729.539999999</v>
      </c>
      <c r="BH2380">
        <v>64</v>
      </c>
      <c r="BI2380">
        <v>105.21</v>
      </c>
      <c r="BJ2380" s="8">
        <v>-0.48230000000000001</v>
      </c>
      <c r="BK2380" s="8">
        <v>0.21210000000000001</v>
      </c>
      <c r="BL2380" t="s">
        <v>610</v>
      </c>
    </row>
    <row r="2381" spans="1:64" x14ac:dyDescent="0.45">
      <c r="A2381" t="s">
        <v>831</v>
      </c>
      <c r="B2381" t="s">
        <v>31</v>
      </c>
      <c r="C2381" s="7">
        <v>44169.614583333336</v>
      </c>
      <c r="D2381">
        <v>416.45</v>
      </c>
      <c r="E2381" s="7">
        <v>44172.388888888891</v>
      </c>
      <c r="F2381">
        <v>428.3</v>
      </c>
      <c r="G2381" s="8">
        <v>2.8500000000000001E-2</v>
      </c>
      <c r="H2381">
        <v>1016.96</v>
      </c>
      <c r="I2381" s="8">
        <v>8.2000000000000007E-3</v>
      </c>
      <c r="J2381">
        <v>298.88690000000003</v>
      </c>
      <c r="K2381">
        <v>124471.45</v>
      </c>
      <c r="L2381">
        <v>14907474.939999999</v>
      </c>
      <c r="M2381">
        <v>13</v>
      </c>
      <c r="N2381">
        <v>78.23</v>
      </c>
      <c r="O2381" s="8">
        <v>-0.15479999999999999</v>
      </c>
      <c r="P2381" s="8">
        <v>0.19819999999999999</v>
      </c>
      <c r="Q2381" t="s">
        <v>610</v>
      </c>
      <c r="S2381" s="2">
        <v>44169</v>
      </c>
      <c r="T2381" t="s">
        <v>831</v>
      </c>
      <c r="U2381">
        <v>416.45</v>
      </c>
      <c r="V2381">
        <v>428.3</v>
      </c>
      <c r="W2381">
        <f t="shared" si="415"/>
        <v>25243414.88772152</v>
      </c>
      <c r="X2381">
        <f t="shared" si="411"/>
        <v>63108.537219303798</v>
      </c>
      <c r="Y2381">
        <f t="shared" si="412"/>
        <v>150</v>
      </c>
      <c r="Z2381">
        <f t="shared" si="413"/>
        <v>510.37500000000477</v>
      </c>
      <c r="AA2381">
        <f t="shared" si="414"/>
        <v>25259346.20022152</v>
      </c>
      <c r="AB2381" s="9">
        <f>IFERROR(AA2381/MAX($A$3:AA2381)-1,"")</f>
        <v>-3.2863891495574227E-2</v>
      </c>
      <c r="AV2381" t="s">
        <v>831</v>
      </c>
      <c r="AW2381" t="s">
        <v>31</v>
      </c>
      <c r="AX2381" s="7">
        <v>44169.614583333336</v>
      </c>
      <c r="AY2381">
        <v>416.45</v>
      </c>
      <c r="AZ2381" s="7">
        <v>44172.388888888891</v>
      </c>
      <c r="BA2381">
        <v>428.3</v>
      </c>
      <c r="BB2381" s="8">
        <v>2.8500000000000001E-2</v>
      </c>
      <c r="BC2381">
        <v>1016.96</v>
      </c>
      <c r="BD2381" s="8">
        <v>8.2000000000000007E-3</v>
      </c>
      <c r="BE2381">
        <v>298.88690000000003</v>
      </c>
      <c r="BF2381">
        <v>124471.45</v>
      </c>
      <c r="BG2381">
        <v>14907474.939999999</v>
      </c>
      <c r="BH2381">
        <v>13</v>
      </c>
      <c r="BI2381">
        <v>78.23</v>
      </c>
      <c r="BJ2381" s="8">
        <v>-0.15479999999999999</v>
      </c>
      <c r="BK2381" s="8">
        <v>0.19819999999999999</v>
      </c>
      <c r="BL2381" t="s">
        <v>610</v>
      </c>
    </row>
    <row r="2382" spans="1:64" x14ac:dyDescent="0.45">
      <c r="A2382" t="s">
        <v>857</v>
      </c>
      <c r="B2382" t="s">
        <v>31</v>
      </c>
      <c r="C2382" s="7">
        <v>44174.559027777781</v>
      </c>
      <c r="D2382">
        <v>216.8</v>
      </c>
      <c r="E2382" s="7">
        <v>44175.385416666664</v>
      </c>
      <c r="F2382">
        <v>131.30000000000001</v>
      </c>
      <c r="G2382" s="8">
        <v>-0.39439999999999997</v>
      </c>
      <c r="H2382">
        <v>-52425.59</v>
      </c>
      <c r="I2382" s="8">
        <v>-0.41039999999999999</v>
      </c>
      <c r="J2382">
        <v>589.17729999999995</v>
      </c>
      <c r="K2382">
        <v>127733.64</v>
      </c>
      <c r="L2382">
        <v>15494303.960000001</v>
      </c>
      <c r="M2382">
        <v>28</v>
      </c>
      <c r="N2382">
        <v>-1872.34</v>
      </c>
      <c r="O2382" s="8">
        <v>-0.39439999999999997</v>
      </c>
      <c r="P2382" s="8">
        <v>0.53090000000000004</v>
      </c>
      <c r="Q2382" t="s">
        <v>610</v>
      </c>
      <c r="S2382" s="2">
        <v>44174</v>
      </c>
      <c r="T2382" t="s">
        <v>857</v>
      </c>
      <c r="U2382">
        <v>216.8</v>
      </c>
      <c r="V2382">
        <v>131.30000000000001</v>
      </c>
      <c r="W2382">
        <f t="shared" si="415"/>
        <v>25259346.20022152</v>
      </c>
      <c r="X2382">
        <f t="shared" si="411"/>
        <v>63148.365500553802</v>
      </c>
      <c r="Y2382">
        <f t="shared" si="412"/>
        <v>300</v>
      </c>
      <c r="Z2382">
        <f t="shared" si="413"/>
        <v>-26694.3</v>
      </c>
      <c r="AA2382" t="str">
        <f t="shared" si="414"/>
        <v/>
      </c>
      <c r="AB2382" s="9" t="str">
        <f>IFERROR(AA2382/MAX($A$3:AA2382)-1,"")</f>
        <v/>
      </c>
      <c r="AV2382" t="s">
        <v>857</v>
      </c>
      <c r="AW2382" t="s">
        <v>31</v>
      </c>
      <c r="AX2382" s="7">
        <v>44174.559027777781</v>
      </c>
      <c r="AY2382">
        <v>216.8</v>
      </c>
      <c r="AZ2382" s="7">
        <v>44175.385416666664</v>
      </c>
      <c r="BA2382">
        <v>131.30000000000001</v>
      </c>
      <c r="BB2382" s="8">
        <v>-0.39439999999999997</v>
      </c>
      <c r="BC2382">
        <v>-52425.59</v>
      </c>
      <c r="BD2382" s="8">
        <v>-0.41039999999999999</v>
      </c>
      <c r="BE2382">
        <v>589.17729999999995</v>
      </c>
      <c r="BF2382">
        <v>127733.64</v>
      </c>
      <c r="BG2382">
        <v>15494303.960000001</v>
      </c>
      <c r="BH2382">
        <v>28</v>
      </c>
      <c r="BI2382">
        <v>-1872.34</v>
      </c>
      <c r="BJ2382" s="8">
        <v>-0.39439999999999997</v>
      </c>
      <c r="BK2382" s="8">
        <v>0.53090000000000004</v>
      </c>
      <c r="BL2382" t="s">
        <v>610</v>
      </c>
    </row>
    <row r="2383" spans="1:64" x14ac:dyDescent="0.45">
      <c r="A2383" t="s">
        <v>870</v>
      </c>
      <c r="B2383" t="s">
        <v>31</v>
      </c>
      <c r="C2383" s="7">
        <v>44174.579861111109</v>
      </c>
      <c r="D2383">
        <v>173.45</v>
      </c>
      <c r="E2383" s="7">
        <v>44175.385416666664</v>
      </c>
      <c r="F2383">
        <v>89.95</v>
      </c>
      <c r="G2383" s="8">
        <v>-0.48139999999999999</v>
      </c>
      <c r="H2383">
        <v>-63428</v>
      </c>
      <c r="I2383" s="8">
        <v>-0.49659999999999999</v>
      </c>
      <c r="J2383">
        <v>736.38750000000005</v>
      </c>
      <c r="K2383">
        <v>127726.41</v>
      </c>
      <c r="L2383">
        <v>15430875.960000001</v>
      </c>
      <c r="M2383">
        <v>22</v>
      </c>
      <c r="N2383">
        <v>-2883.09</v>
      </c>
      <c r="O2383" s="8">
        <v>-0.48139999999999999</v>
      </c>
      <c r="P2383" s="8">
        <v>0.5393</v>
      </c>
      <c r="Q2383" t="s">
        <v>610</v>
      </c>
      <c r="S2383" s="2">
        <v>44174</v>
      </c>
      <c r="T2383" t="s">
        <v>870</v>
      </c>
      <c r="U2383">
        <v>173.45</v>
      </c>
      <c r="V2383">
        <v>89.95</v>
      </c>
      <c r="W2383">
        <f t="shared" si="415"/>
        <v>25259346.20022152</v>
      </c>
      <c r="X2383">
        <f t="shared" si="411"/>
        <v>63148.365500553802</v>
      </c>
      <c r="Y2383">
        <f t="shared" si="412"/>
        <v>375</v>
      </c>
      <c r="Z2383">
        <f t="shared" si="413"/>
        <v>-32300.249999999996</v>
      </c>
      <c r="AA2383" t="str">
        <f t="shared" si="414"/>
        <v/>
      </c>
      <c r="AB2383" s="9" t="str">
        <f>IFERROR(AA2383/MAX($A$3:AA2383)-1,"")</f>
        <v/>
      </c>
      <c r="AV2383" t="s">
        <v>870</v>
      </c>
      <c r="AW2383" t="s">
        <v>31</v>
      </c>
      <c r="AX2383" s="7">
        <v>44174.579861111109</v>
      </c>
      <c r="AY2383">
        <v>173.45</v>
      </c>
      <c r="AZ2383" s="7">
        <v>44175.385416666664</v>
      </c>
      <c r="BA2383">
        <v>89.95</v>
      </c>
      <c r="BB2383" s="8">
        <v>-0.48139999999999999</v>
      </c>
      <c r="BC2383">
        <v>-63428</v>
      </c>
      <c r="BD2383" s="8">
        <v>-0.49659999999999999</v>
      </c>
      <c r="BE2383">
        <v>736.38750000000005</v>
      </c>
      <c r="BF2383">
        <v>127726.41</v>
      </c>
      <c r="BG2383">
        <v>15430875.960000001</v>
      </c>
      <c r="BH2383">
        <v>22</v>
      </c>
      <c r="BI2383">
        <v>-2883.09</v>
      </c>
      <c r="BJ2383" s="8">
        <v>-0.48139999999999999</v>
      </c>
      <c r="BK2383" s="8">
        <v>0.5393</v>
      </c>
      <c r="BL2383" t="s">
        <v>610</v>
      </c>
    </row>
    <row r="2384" spans="1:64" x14ac:dyDescent="0.45">
      <c r="A2384" t="s">
        <v>870</v>
      </c>
      <c r="B2384" t="s">
        <v>31</v>
      </c>
      <c r="C2384" s="7">
        <v>44174.586805555555</v>
      </c>
      <c r="D2384">
        <v>208.6</v>
      </c>
      <c r="E2384" s="7">
        <v>44175.388888888891</v>
      </c>
      <c r="F2384">
        <v>85.2</v>
      </c>
      <c r="G2384" s="8">
        <v>-0.59160000000000001</v>
      </c>
      <c r="H2384">
        <v>-75425.710000000006</v>
      </c>
      <c r="I2384" s="8">
        <v>-0.60560000000000003</v>
      </c>
      <c r="J2384">
        <v>597.01520000000005</v>
      </c>
      <c r="K2384">
        <v>124537.38</v>
      </c>
      <c r="L2384">
        <v>14832049.24</v>
      </c>
      <c r="M2384">
        <v>21</v>
      </c>
      <c r="N2384">
        <v>-3591.7</v>
      </c>
      <c r="O2384" s="8">
        <v>-0.68220000000000003</v>
      </c>
      <c r="P2384" s="8">
        <v>0.28000000000000003</v>
      </c>
      <c r="Q2384" t="s">
        <v>610</v>
      </c>
      <c r="S2384" s="2">
        <v>44174</v>
      </c>
      <c r="T2384" t="s">
        <v>870</v>
      </c>
      <c r="U2384">
        <v>208.6</v>
      </c>
      <c r="V2384">
        <v>85.2</v>
      </c>
      <c r="W2384">
        <f t="shared" si="415"/>
        <v>25259346.20022152</v>
      </c>
      <c r="X2384">
        <f t="shared" si="411"/>
        <v>63148.365500553802</v>
      </c>
      <c r="Y2384">
        <f t="shared" si="412"/>
        <v>300</v>
      </c>
      <c r="Z2384">
        <f t="shared" si="413"/>
        <v>-37901.4</v>
      </c>
      <c r="AA2384" t="str">
        <f t="shared" si="414"/>
        <v/>
      </c>
      <c r="AB2384" s="9" t="str">
        <f>IFERROR(AA2384/MAX($A$3:AA2384)-1,"")</f>
        <v/>
      </c>
      <c r="AV2384" t="s">
        <v>870</v>
      </c>
      <c r="AW2384" t="s">
        <v>31</v>
      </c>
      <c r="AX2384" s="7">
        <v>44174.586805555555</v>
      </c>
      <c r="AY2384">
        <v>208.6</v>
      </c>
      <c r="AZ2384" s="7">
        <v>44175.388888888891</v>
      </c>
      <c r="BA2384">
        <v>85.2</v>
      </c>
      <c r="BB2384" s="8">
        <v>-0.59160000000000001</v>
      </c>
      <c r="BC2384">
        <v>-75425.710000000006</v>
      </c>
      <c r="BD2384" s="8">
        <v>-0.60560000000000003</v>
      </c>
      <c r="BE2384">
        <v>597.01520000000005</v>
      </c>
      <c r="BF2384">
        <v>124537.38</v>
      </c>
      <c r="BG2384">
        <v>14832049.24</v>
      </c>
      <c r="BH2384">
        <v>21</v>
      </c>
      <c r="BI2384">
        <v>-3591.7</v>
      </c>
      <c r="BJ2384" s="8">
        <v>-0.68220000000000003</v>
      </c>
      <c r="BK2384" s="8">
        <v>0.28000000000000003</v>
      </c>
      <c r="BL2384" t="s">
        <v>610</v>
      </c>
    </row>
    <row r="2385" spans="1:64" x14ac:dyDescent="0.45">
      <c r="A2385" t="s">
        <v>871</v>
      </c>
      <c r="B2385" t="s">
        <v>31</v>
      </c>
      <c r="C2385" s="7">
        <v>44174.590277777781</v>
      </c>
      <c r="D2385">
        <v>177.1</v>
      </c>
      <c r="E2385" s="7">
        <v>44175.388888888891</v>
      </c>
      <c r="F2385">
        <v>54.25</v>
      </c>
      <c r="G2385" s="8">
        <v>-0.69369999999999998</v>
      </c>
      <c r="H2385">
        <v>-88006.63</v>
      </c>
      <c r="I2385" s="8">
        <v>-0.70669999999999999</v>
      </c>
      <c r="J2385">
        <v>703.13340000000005</v>
      </c>
      <c r="K2385">
        <v>124524.92</v>
      </c>
      <c r="L2385">
        <v>14744042.609999999</v>
      </c>
      <c r="M2385">
        <v>20</v>
      </c>
      <c r="N2385">
        <v>-4400.33</v>
      </c>
      <c r="O2385" s="8">
        <v>-0.74280000000000002</v>
      </c>
      <c r="P2385" s="8">
        <v>0.18240000000000001</v>
      </c>
      <c r="Q2385" t="s">
        <v>610</v>
      </c>
      <c r="S2385" s="2">
        <v>44174</v>
      </c>
      <c r="T2385" t="s">
        <v>871</v>
      </c>
      <c r="U2385">
        <v>177.1</v>
      </c>
      <c r="V2385">
        <v>54.25</v>
      </c>
      <c r="W2385">
        <f t="shared" si="415"/>
        <v>25259346.20022152</v>
      </c>
      <c r="X2385">
        <f t="shared" si="411"/>
        <v>63148.365500553802</v>
      </c>
      <c r="Y2385">
        <f t="shared" si="412"/>
        <v>350</v>
      </c>
      <c r="Z2385">
        <f t="shared" si="413"/>
        <v>-43807.225000000006</v>
      </c>
      <c r="AA2385">
        <f t="shared" si="414"/>
        <v>25118643.025221519</v>
      </c>
      <c r="AB2385" s="9">
        <f>IFERROR(AA2385/MAX($A$3:AA2385)-1,"")</f>
        <v>-3.825116953694041E-2</v>
      </c>
      <c r="AV2385" t="s">
        <v>871</v>
      </c>
      <c r="AW2385" t="s">
        <v>31</v>
      </c>
      <c r="AX2385" s="7">
        <v>44174.590277777781</v>
      </c>
      <c r="AY2385">
        <v>177.1</v>
      </c>
      <c r="AZ2385" s="7">
        <v>44175.388888888891</v>
      </c>
      <c r="BA2385">
        <v>54.25</v>
      </c>
      <c r="BB2385" s="8">
        <v>-0.69369999999999998</v>
      </c>
      <c r="BC2385">
        <v>-88006.63</v>
      </c>
      <c r="BD2385" s="8">
        <v>-0.70669999999999999</v>
      </c>
      <c r="BE2385">
        <v>703.13340000000005</v>
      </c>
      <c r="BF2385">
        <v>124524.92</v>
      </c>
      <c r="BG2385">
        <v>14744042.609999999</v>
      </c>
      <c r="BH2385">
        <v>20</v>
      </c>
      <c r="BI2385">
        <v>-4400.33</v>
      </c>
      <c r="BJ2385" s="8">
        <v>-0.74280000000000002</v>
      </c>
      <c r="BK2385" s="8">
        <v>0.18240000000000001</v>
      </c>
      <c r="BL2385" t="s">
        <v>610</v>
      </c>
    </row>
    <row r="2386" spans="1:64" x14ac:dyDescent="0.45">
      <c r="A2386" t="s">
        <v>807</v>
      </c>
      <c r="B2386" t="s">
        <v>31</v>
      </c>
      <c r="C2386" s="7">
        <v>44175.399305555555</v>
      </c>
      <c r="D2386">
        <v>147.75</v>
      </c>
      <c r="E2386" s="7">
        <v>44175.635416666664</v>
      </c>
      <c r="F2386">
        <v>0.3</v>
      </c>
      <c r="G2386" s="8">
        <v>-0.998</v>
      </c>
      <c r="H2386">
        <v>-128170.32</v>
      </c>
      <c r="I2386" s="8">
        <v>-1.008</v>
      </c>
      <c r="J2386">
        <v>860.60490000000004</v>
      </c>
      <c r="K2386">
        <v>127154.38</v>
      </c>
      <c r="L2386">
        <v>15302705.640000001</v>
      </c>
      <c r="M2386">
        <v>69</v>
      </c>
      <c r="N2386">
        <v>-1857.54</v>
      </c>
      <c r="O2386" s="8">
        <v>-0.998</v>
      </c>
      <c r="P2386" s="8">
        <v>0.52280000000000004</v>
      </c>
      <c r="Q2386" t="s">
        <v>610</v>
      </c>
      <c r="S2386" s="2">
        <v>44175</v>
      </c>
      <c r="T2386" t="s">
        <v>807</v>
      </c>
      <c r="U2386">
        <v>147.75</v>
      </c>
      <c r="V2386">
        <v>0.3</v>
      </c>
      <c r="W2386">
        <f t="shared" si="415"/>
        <v>25118643.025221519</v>
      </c>
      <c r="X2386">
        <f t="shared" si="411"/>
        <v>62796.607563053796</v>
      </c>
      <c r="Y2386">
        <f t="shared" si="412"/>
        <v>425</v>
      </c>
      <c r="Z2386">
        <f t="shared" si="413"/>
        <v>-63295.462500000001</v>
      </c>
      <c r="AA2386" t="str">
        <f t="shared" si="414"/>
        <v/>
      </c>
      <c r="AB2386" s="9" t="str">
        <f>IFERROR(AA2386/MAX($A$3:AA2386)-1,"")</f>
        <v/>
      </c>
      <c r="AV2386" t="s">
        <v>807</v>
      </c>
      <c r="AW2386" t="s">
        <v>31</v>
      </c>
      <c r="AX2386" s="7">
        <v>44175.399305555555</v>
      </c>
      <c r="AY2386">
        <v>147.75</v>
      </c>
      <c r="AZ2386" s="7">
        <v>44175.635416666664</v>
      </c>
      <c r="BA2386">
        <v>0.3</v>
      </c>
      <c r="BB2386" s="8">
        <v>-0.998</v>
      </c>
      <c r="BC2386">
        <v>-128170.32</v>
      </c>
      <c r="BD2386" s="8">
        <v>-1.008</v>
      </c>
      <c r="BE2386">
        <v>860.60490000000004</v>
      </c>
      <c r="BF2386">
        <v>127154.38</v>
      </c>
      <c r="BG2386">
        <v>15302705.640000001</v>
      </c>
      <c r="BH2386">
        <v>69</v>
      </c>
      <c r="BI2386">
        <v>-1857.54</v>
      </c>
      <c r="BJ2386" s="8">
        <v>-0.998</v>
      </c>
      <c r="BK2386" s="8">
        <v>0.52280000000000004</v>
      </c>
      <c r="BL2386" t="s">
        <v>610</v>
      </c>
    </row>
    <row r="2387" spans="1:64" x14ac:dyDescent="0.45">
      <c r="A2387" t="s">
        <v>783</v>
      </c>
      <c r="B2387" t="s">
        <v>31</v>
      </c>
      <c r="C2387" s="7">
        <v>44175.402777777781</v>
      </c>
      <c r="D2387">
        <v>198</v>
      </c>
      <c r="E2387" s="7">
        <v>44175.635416666664</v>
      </c>
      <c r="F2387">
        <v>0.85</v>
      </c>
      <c r="G2387" s="8">
        <v>-0.99570000000000003</v>
      </c>
      <c r="H2387">
        <v>-127872.73</v>
      </c>
      <c r="I2387" s="8">
        <v>-1.0057</v>
      </c>
      <c r="J2387">
        <v>642.12959999999998</v>
      </c>
      <c r="K2387">
        <v>127141.67</v>
      </c>
      <c r="L2387">
        <v>15174832.9</v>
      </c>
      <c r="M2387">
        <v>68</v>
      </c>
      <c r="N2387">
        <v>-1880.48</v>
      </c>
      <c r="O2387" s="8">
        <v>-0.99570000000000003</v>
      </c>
      <c r="P2387" s="8">
        <v>0.59870000000000001</v>
      </c>
      <c r="Q2387" t="s">
        <v>610</v>
      </c>
      <c r="S2387" s="2">
        <v>44175</v>
      </c>
      <c r="T2387" t="s">
        <v>783</v>
      </c>
      <c r="U2387">
        <v>198</v>
      </c>
      <c r="V2387">
        <v>0.85</v>
      </c>
      <c r="W2387">
        <f t="shared" si="415"/>
        <v>25118643.025221519</v>
      </c>
      <c r="X2387">
        <f t="shared" si="411"/>
        <v>62796.607563053796</v>
      </c>
      <c r="Y2387">
        <f t="shared" si="412"/>
        <v>325</v>
      </c>
      <c r="Z2387">
        <f t="shared" si="413"/>
        <v>-64720.012499999997</v>
      </c>
      <c r="AA2387">
        <f t="shared" si="414"/>
        <v>24990627.550221518</v>
      </c>
      <c r="AB2387" s="9">
        <f>IFERROR(AA2387/MAX($A$3:AA2387)-1,"")</f>
        <v>-4.3152657775727854E-2</v>
      </c>
      <c r="AV2387" t="s">
        <v>783</v>
      </c>
      <c r="AW2387" t="s">
        <v>31</v>
      </c>
      <c r="AX2387" s="7">
        <v>44175.402777777781</v>
      </c>
      <c r="AY2387">
        <v>198</v>
      </c>
      <c r="AZ2387" s="7">
        <v>44175.635416666664</v>
      </c>
      <c r="BA2387">
        <v>0.85</v>
      </c>
      <c r="BB2387" s="8">
        <v>-0.99570000000000003</v>
      </c>
      <c r="BC2387">
        <v>-127872.73</v>
      </c>
      <c r="BD2387" s="8">
        <v>-1.0057</v>
      </c>
      <c r="BE2387">
        <v>642.12959999999998</v>
      </c>
      <c r="BF2387">
        <v>127141.67</v>
      </c>
      <c r="BG2387">
        <v>15174832.9</v>
      </c>
      <c r="BH2387">
        <v>68</v>
      </c>
      <c r="BI2387">
        <v>-1880.48</v>
      </c>
      <c r="BJ2387" s="8">
        <v>-0.99570000000000003</v>
      </c>
      <c r="BK2387" s="8">
        <v>0.59870000000000001</v>
      </c>
      <c r="BL2387" t="s">
        <v>610</v>
      </c>
    </row>
    <row r="2388" spans="1:64" x14ac:dyDescent="0.45">
      <c r="A2388" t="s">
        <v>807</v>
      </c>
      <c r="B2388" t="s">
        <v>31</v>
      </c>
      <c r="C2388" s="7">
        <v>44176.583333333336</v>
      </c>
      <c r="D2388">
        <v>403</v>
      </c>
      <c r="E2388" s="7">
        <v>44179.385416666664</v>
      </c>
      <c r="F2388">
        <v>194.65</v>
      </c>
      <c r="G2388" s="8">
        <v>-0.51700000000000002</v>
      </c>
      <c r="H2388">
        <v>-66943.350000000006</v>
      </c>
      <c r="I2388" s="8">
        <v>-0.53180000000000005</v>
      </c>
      <c r="J2388">
        <v>312.34280000000001</v>
      </c>
      <c r="K2388">
        <v>125874.16</v>
      </c>
      <c r="L2388">
        <v>15107889.560000001</v>
      </c>
      <c r="M2388">
        <v>21</v>
      </c>
      <c r="N2388">
        <v>-3187.78</v>
      </c>
      <c r="O2388" s="8">
        <v>-0.51700000000000002</v>
      </c>
      <c r="P2388" s="8">
        <v>0.129</v>
      </c>
      <c r="Q2388" t="s">
        <v>610</v>
      </c>
      <c r="S2388" s="2">
        <v>44176</v>
      </c>
      <c r="T2388" t="s">
        <v>807</v>
      </c>
      <c r="U2388">
        <v>403</v>
      </c>
      <c r="V2388">
        <v>194.65</v>
      </c>
      <c r="W2388">
        <f t="shared" si="415"/>
        <v>24990627.550221518</v>
      </c>
      <c r="X2388">
        <f t="shared" si="411"/>
        <v>62476.568875553792</v>
      </c>
      <c r="Y2388">
        <f t="shared" si="412"/>
        <v>150</v>
      </c>
      <c r="Z2388">
        <f t="shared" si="413"/>
        <v>-32148.975000000006</v>
      </c>
      <c r="AA2388">
        <f t="shared" si="414"/>
        <v>24958478.575221516</v>
      </c>
      <c r="AB2388" s="9">
        <f>IFERROR(AA2388/MAX($A$3:AA2388)-1,"")</f>
        <v>-4.4383585699493189E-2</v>
      </c>
      <c r="AV2388" t="s">
        <v>807</v>
      </c>
      <c r="AW2388" t="s">
        <v>31</v>
      </c>
      <c r="AX2388" s="7">
        <v>44176.583333333336</v>
      </c>
      <c r="AY2388">
        <v>403</v>
      </c>
      <c r="AZ2388" s="7">
        <v>44179.385416666664</v>
      </c>
      <c r="BA2388">
        <v>194.65</v>
      </c>
      <c r="BB2388" s="8">
        <v>-0.51700000000000002</v>
      </c>
      <c r="BC2388">
        <v>-66943.350000000006</v>
      </c>
      <c r="BD2388" s="8">
        <v>-0.53180000000000005</v>
      </c>
      <c r="BE2388">
        <v>312.34280000000001</v>
      </c>
      <c r="BF2388">
        <v>125874.16</v>
      </c>
      <c r="BG2388">
        <v>15107889.560000001</v>
      </c>
      <c r="BH2388">
        <v>21</v>
      </c>
      <c r="BI2388">
        <v>-3187.78</v>
      </c>
      <c r="BJ2388" s="8">
        <v>-0.51700000000000002</v>
      </c>
      <c r="BK2388" s="8">
        <v>0.129</v>
      </c>
      <c r="BL2388" t="s">
        <v>610</v>
      </c>
    </row>
    <row r="2389" spans="1:64" x14ac:dyDescent="0.45">
      <c r="A2389" t="s">
        <v>783</v>
      </c>
      <c r="B2389" t="s">
        <v>31</v>
      </c>
      <c r="C2389" s="7">
        <v>44180.416666666664</v>
      </c>
      <c r="D2389">
        <v>314.05</v>
      </c>
      <c r="E2389" s="7">
        <v>44181.385416666664</v>
      </c>
      <c r="F2389">
        <v>107.75</v>
      </c>
      <c r="G2389" s="8">
        <v>-0.65690000000000004</v>
      </c>
      <c r="H2389">
        <v>-84153.21</v>
      </c>
      <c r="I2389" s="8">
        <v>-0.67030000000000001</v>
      </c>
      <c r="J2389">
        <v>399.74349999999998</v>
      </c>
      <c r="K2389">
        <v>125539.45</v>
      </c>
      <c r="L2389">
        <v>15023736.35</v>
      </c>
      <c r="M2389">
        <v>69</v>
      </c>
      <c r="N2389">
        <v>-1219.6099999999999</v>
      </c>
      <c r="O2389" s="8">
        <v>-0.65690000000000004</v>
      </c>
      <c r="P2389" s="8">
        <v>0.2127</v>
      </c>
      <c r="Q2389" t="s">
        <v>610</v>
      </c>
      <c r="S2389" s="2">
        <v>44180</v>
      </c>
      <c r="T2389" t="s">
        <v>783</v>
      </c>
      <c r="U2389">
        <v>314.05</v>
      </c>
      <c r="V2389">
        <v>107.75</v>
      </c>
      <c r="W2389">
        <f t="shared" si="415"/>
        <v>24958478.575221516</v>
      </c>
      <c r="X2389">
        <f t="shared" si="411"/>
        <v>62396.19643805379</v>
      </c>
      <c r="Y2389">
        <f t="shared" si="412"/>
        <v>200</v>
      </c>
      <c r="Z2389">
        <f t="shared" si="413"/>
        <v>-42103.599999999991</v>
      </c>
      <c r="AA2389" t="str">
        <f t="shared" si="414"/>
        <v/>
      </c>
      <c r="AB2389" s="9" t="str">
        <f>IFERROR(AA2389/MAX($A$3:AA2389)-1,"")</f>
        <v/>
      </c>
      <c r="AV2389" t="s">
        <v>783</v>
      </c>
      <c r="AW2389" t="s">
        <v>31</v>
      </c>
      <c r="AX2389" s="7">
        <v>44180.416666666664</v>
      </c>
      <c r="AY2389">
        <v>314.05</v>
      </c>
      <c r="AZ2389" s="7">
        <v>44181.385416666664</v>
      </c>
      <c r="BA2389">
        <v>107.75</v>
      </c>
      <c r="BB2389" s="8">
        <v>-0.65690000000000004</v>
      </c>
      <c r="BC2389">
        <v>-84153.21</v>
      </c>
      <c r="BD2389" s="8">
        <v>-0.67030000000000001</v>
      </c>
      <c r="BE2389">
        <v>399.74349999999998</v>
      </c>
      <c r="BF2389">
        <v>125539.45</v>
      </c>
      <c r="BG2389">
        <v>15023736.35</v>
      </c>
      <c r="BH2389">
        <v>69</v>
      </c>
      <c r="BI2389">
        <v>-1219.6099999999999</v>
      </c>
      <c r="BJ2389" s="8">
        <v>-0.65690000000000004</v>
      </c>
      <c r="BK2389" s="8">
        <v>0.2127</v>
      </c>
      <c r="BL2389" t="s">
        <v>610</v>
      </c>
    </row>
    <row r="2390" spans="1:64" x14ac:dyDescent="0.45">
      <c r="A2390" t="s">
        <v>807</v>
      </c>
      <c r="B2390" t="s">
        <v>31</v>
      </c>
      <c r="C2390" s="7">
        <v>44180.420138888891</v>
      </c>
      <c r="D2390">
        <v>299.10000000000002</v>
      </c>
      <c r="E2390" s="7">
        <v>44181.385416666664</v>
      </c>
      <c r="F2390">
        <v>82.5</v>
      </c>
      <c r="G2390" s="8">
        <v>-0.72419999999999995</v>
      </c>
      <c r="H2390">
        <v>-92504.63</v>
      </c>
      <c r="I2390" s="8">
        <v>-0.7369</v>
      </c>
      <c r="J2390">
        <v>419.68200000000002</v>
      </c>
      <c r="K2390">
        <v>125526.89</v>
      </c>
      <c r="L2390">
        <v>14931231.720000001</v>
      </c>
      <c r="M2390">
        <v>68</v>
      </c>
      <c r="N2390">
        <v>-1360.36</v>
      </c>
      <c r="O2390" s="8">
        <v>-0.72419999999999995</v>
      </c>
      <c r="P2390" s="8">
        <v>8.5900000000000004E-2</v>
      </c>
      <c r="Q2390" t="s">
        <v>610</v>
      </c>
      <c r="S2390" s="2">
        <v>44180</v>
      </c>
      <c r="T2390" t="s">
        <v>807</v>
      </c>
      <c r="U2390">
        <v>299.10000000000002</v>
      </c>
      <c r="V2390">
        <v>82.5</v>
      </c>
      <c r="W2390">
        <f t="shared" si="415"/>
        <v>24958478.575221516</v>
      </c>
      <c r="X2390">
        <f t="shared" si="411"/>
        <v>62396.19643805379</v>
      </c>
      <c r="Y2390">
        <f t="shared" si="412"/>
        <v>200</v>
      </c>
      <c r="Z2390">
        <f t="shared" si="413"/>
        <v>-44083.199999999997</v>
      </c>
      <c r="AA2390">
        <f t="shared" si="414"/>
        <v>24872291.775221515</v>
      </c>
      <c r="AB2390" s="9">
        <f>IFERROR(AA2390/MAX($A$3:AA2390)-1,"")</f>
        <v>-4.7683527261548231E-2</v>
      </c>
      <c r="AV2390" t="s">
        <v>807</v>
      </c>
      <c r="AW2390" t="s">
        <v>31</v>
      </c>
      <c r="AX2390" s="7">
        <v>44180.420138888891</v>
      </c>
      <c r="AY2390">
        <v>299.10000000000002</v>
      </c>
      <c r="AZ2390" s="7">
        <v>44181.385416666664</v>
      </c>
      <c r="BA2390">
        <v>82.5</v>
      </c>
      <c r="BB2390" s="8">
        <v>-0.72419999999999995</v>
      </c>
      <c r="BC2390">
        <v>-92504.63</v>
      </c>
      <c r="BD2390" s="8">
        <v>-0.7369</v>
      </c>
      <c r="BE2390">
        <v>419.68200000000002</v>
      </c>
      <c r="BF2390">
        <v>125526.89</v>
      </c>
      <c r="BG2390">
        <v>14931231.720000001</v>
      </c>
      <c r="BH2390">
        <v>68</v>
      </c>
      <c r="BI2390">
        <v>-1360.36</v>
      </c>
      <c r="BJ2390" s="8">
        <v>-0.72419999999999995</v>
      </c>
      <c r="BK2390" s="8">
        <v>8.5900000000000004E-2</v>
      </c>
      <c r="BL2390" t="s">
        <v>610</v>
      </c>
    </row>
    <row r="2391" spans="1:64" x14ac:dyDescent="0.45">
      <c r="A2391" t="s">
        <v>811</v>
      </c>
      <c r="B2391" t="s">
        <v>31</v>
      </c>
      <c r="C2391" s="7">
        <v>44181.534722222219</v>
      </c>
      <c r="D2391">
        <v>207.15</v>
      </c>
      <c r="E2391" s="7">
        <v>44182.385416666664</v>
      </c>
      <c r="F2391">
        <v>115.2</v>
      </c>
      <c r="G2391" s="8">
        <v>-0.44390000000000002</v>
      </c>
      <c r="H2391">
        <v>-57272.33</v>
      </c>
      <c r="I2391" s="8">
        <v>-0.45939999999999998</v>
      </c>
      <c r="J2391">
        <v>601.76760000000002</v>
      </c>
      <c r="K2391">
        <v>124656.16</v>
      </c>
      <c r="L2391">
        <v>14873959.390000001</v>
      </c>
      <c r="M2391">
        <v>35</v>
      </c>
      <c r="N2391">
        <v>-1636.35</v>
      </c>
      <c r="O2391" s="8">
        <v>-0.54279999999999995</v>
      </c>
      <c r="P2391" s="8">
        <v>0.15379999999999999</v>
      </c>
      <c r="Q2391" t="s">
        <v>610</v>
      </c>
      <c r="S2391" s="2">
        <v>44181</v>
      </c>
      <c r="T2391" t="s">
        <v>811</v>
      </c>
      <c r="U2391">
        <v>207.15</v>
      </c>
      <c r="V2391">
        <v>115.2</v>
      </c>
      <c r="W2391">
        <f t="shared" si="415"/>
        <v>24872291.775221515</v>
      </c>
      <c r="X2391">
        <f t="shared" si="411"/>
        <v>62180.729438053793</v>
      </c>
      <c r="Y2391">
        <f t="shared" si="412"/>
        <v>300</v>
      </c>
      <c r="Z2391">
        <f t="shared" si="413"/>
        <v>-28552.050000000007</v>
      </c>
      <c r="AA2391">
        <f t="shared" si="414"/>
        <v>24843739.725221515</v>
      </c>
      <c r="AB2391" s="9">
        <f>IFERROR(AA2391/MAX($A$3:AA2391)-1,"")</f>
        <v>-4.8776735229321466E-2</v>
      </c>
      <c r="AV2391" t="s">
        <v>811</v>
      </c>
      <c r="AW2391" t="s">
        <v>31</v>
      </c>
      <c r="AX2391" s="7">
        <v>44181.534722222219</v>
      </c>
      <c r="AY2391">
        <v>207.15</v>
      </c>
      <c r="AZ2391" s="7">
        <v>44182.385416666664</v>
      </c>
      <c r="BA2391">
        <v>115.2</v>
      </c>
      <c r="BB2391" s="8">
        <v>-0.44390000000000002</v>
      </c>
      <c r="BC2391">
        <v>-57272.33</v>
      </c>
      <c r="BD2391" s="8">
        <v>-0.45939999999999998</v>
      </c>
      <c r="BE2391">
        <v>601.76760000000002</v>
      </c>
      <c r="BF2391">
        <v>124656.16</v>
      </c>
      <c r="BG2391">
        <v>14873959.390000001</v>
      </c>
      <c r="BH2391">
        <v>35</v>
      </c>
      <c r="BI2391">
        <v>-1636.35</v>
      </c>
      <c r="BJ2391" s="8">
        <v>-0.54279999999999995</v>
      </c>
      <c r="BK2391" s="8">
        <v>0.15379999999999999</v>
      </c>
      <c r="BL2391" t="s">
        <v>610</v>
      </c>
    </row>
    <row r="2392" spans="1:64" x14ac:dyDescent="0.45">
      <c r="A2392" t="s">
        <v>783</v>
      </c>
      <c r="B2392" t="s">
        <v>31</v>
      </c>
      <c r="C2392" s="7">
        <v>44183.399305555555</v>
      </c>
      <c r="D2392">
        <v>379</v>
      </c>
      <c r="E2392" s="7">
        <v>44186.385416666664</v>
      </c>
      <c r="F2392">
        <v>425.75</v>
      </c>
      <c r="G2392" s="8">
        <v>0.1234</v>
      </c>
      <c r="H2392">
        <v>12700.32</v>
      </c>
      <c r="I2392" s="8">
        <v>0.1021</v>
      </c>
      <c r="J2392">
        <v>328.15249999999997</v>
      </c>
      <c r="K2392">
        <v>124369.8</v>
      </c>
      <c r="L2392">
        <v>14886659.710000001</v>
      </c>
      <c r="M2392">
        <v>74</v>
      </c>
      <c r="N2392">
        <v>171.63</v>
      </c>
      <c r="O2392" s="8">
        <v>-0.55610000000000004</v>
      </c>
      <c r="P2392" s="8">
        <v>0.2427</v>
      </c>
      <c r="Q2392" t="s">
        <v>610</v>
      </c>
      <c r="S2392" s="2">
        <v>44183</v>
      </c>
      <c r="T2392" t="s">
        <v>783</v>
      </c>
      <c r="U2392">
        <v>379</v>
      </c>
      <c r="V2392">
        <v>425.75</v>
      </c>
      <c r="W2392">
        <f t="shared" si="415"/>
        <v>24843739.725221515</v>
      </c>
      <c r="X2392">
        <f t="shared" si="411"/>
        <v>62109.34931305379</v>
      </c>
      <c r="Y2392">
        <f t="shared" si="412"/>
        <v>175</v>
      </c>
      <c r="Z2392">
        <f t="shared" si="413"/>
        <v>6772.9374999999973</v>
      </c>
      <c r="AA2392" t="str">
        <f t="shared" si="414"/>
        <v/>
      </c>
      <c r="AB2392" s="9" t="str">
        <f>IFERROR(AA2392/MAX($A$3:AA2392)-1,"")</f>
        <v/>
      </c>
      <c r="AV2392" t="s">
        <v>783</v>
      </c>
      <c r="AW2392" t="s">
        <v>31</v>
      </c>
      <c r="AX2392" s="7">
        <v>44183.399305555555</v>
      </c>
      <c r="AY2392">
        <v>379</v>
      </c>
      <c r="AZ2392" s="7">
        <v>44186.385416666664</v>
      </c>
      <c r="BA2392">
        <v>425.75</v>
      </c>
      <c r="BB2392" s="8">
        <v>0.1234</v>
      </c>
      <c r="BC2392">
        <v>12700.32</v>
      </c>
      <c r="BD2392" s="8">
        <v>0.1021</v>
      </c>
      <c r="BE2392">
        <v>328.15249999999997</v>
      </c>
      <c r="BF2392">
        <v>124369.8</v>
      </c>
      <c r="BG2392">
        <v>14886659.710000001</v>
      </c>
      <c r="BH2392">
        <v>74</v>
      </c>
      <c r="BI2392">
        <v>171.63</v>
      </c>
      <c r="BJ2392" s="8">
        <v>-0.55610000000000004</v>
      </c>
      <c r="BK2392" s="8">
        <v>0.2427</v>
      </c>
      <c r="BL2392" t="s">
        <v>610</v>
      </c>
    </row>
    <row r="2393" spans="1:64" x14ac:dyDescent="0.45">
      <c r="A2393" t="s">
        <v>807</v>
      </c>
      <c r="B2393" t="s">
        <v>31</v>
      </c>
      <c r="C2393" s="7">
        <v>44183.413194444445</v>
      </c>
      <c r="D2393">
        <v>397.25</v>
      </c>
      <c r="E2393" s="7">
        <v>44186.385416666664</v>
      </c>
      <c r="F2393">
        <v>371.25</v>
      </c>
      <c r="G2393" s="8">
        <v>-6.54E-2</v>
      </c>
      <c r="H2393">
        <v>-10549.11</v>
      </c>
      <c r="I2393" s="8">
        <v>-8.48E-2</v>
      </c>
      <c r="J2393">
        <v>313.16950000000003</v>
      </c>
      <c r="K2393">
        <v>124406.58</v>
      </c>
      <c r="L2393">
        <v>14876110.59</v>
      </c>
      <c r="M2393">
        <v>70</v>
      </c>
      <c r="N2393">
        <v>-150.69999999999999</v>
      </c>
      <c r="O2393" s="8">
        <v>-0.64759999999999995</v>
      </c>
      <c r="P2393" s="8">
        <v>4.9500000000000002E-2</v>
      </c>
      <c r="Q2393" t="s">
        <v>610</v>
      </c>
      <c r="S2393" s="2">
        <v>44183</v>
      </c>
      <c r="T2393" t="s">
        <v>807</v>
      </c>
      <c r="U2393">
        <v>397.25</v>
      </c>
      <c r="V2393">
        <v>371.25</v>
      </c>
      <c r="W2393">
        <f t="shared" si="415"/>
        <v>24843739.725221515</v>
      </c>
      <c r="X2393">
        <f t="shared" si="411"/>
        <v>62109.34931305379</v>
      </c>
      <c r="Y2393">
        <f t="shared" si="412"/>
        <v>150</v>
      </c>
      <c r="Z2393">
        <f t="shared" si="413"/>
        <v>-5052.75</v>
      </c>
      <c r="AA2393" t="str">
        <f t="shared" si="414"/>
        <v/>
      </c>
      <c r="AB2393" s="9" t="str">
        <f>IFERROR(AA2393/MAX($A$3:AA2393)-1,"")</f>
        <v/>
      </c>
      <c r="AV2393" t="s">
        <v>807</v>
      </c>
      <c r="AW2393" t="s">
        <v>31</v>
      </c>
      <c r="AX2393" s="7">
        <v>44183.413194444445</v>
      </c>
      <c r="AY2393">
        <v>397.25</v>
      </c>
      <c r="AZ2393" s="7">
        <v>44186.385416666664</v>
      </c>
      <c r="BA2393">
        <v>371.25</v>
      </c>
      <c r="BB2393" s="8">
        <v>-6.54E-2</v>
      </c>
      <c r="BC2393">
        <v>-10549.11</v>
      </c>
      <c r="BD2393" s="8">
        <v>-8.48E-2</v>
      </c>
      <c r="BE2393">
        <v>313.16950000000003</v>
      </c>
      <c r="BF2393">
        <v>124406.58</v>
      </c>
      <c r="BG2393">
        <v>14876110.59</v>
      </c>
      <c r="BH2393">
        <v>70</v>
      </c>
      <c r="BI2393">
        <v>-150.69999999999999</v>
      </c>
      <c r="BJ2393" s="8">
        <v>-0.64759999999999995</v>
      </c>
      <c r="BK2393" s="8">
        <v>4.9500000000000002E-2</v>
      </c>
      <c r="BL2393" t="s">
        <v>610</v>
      </c>
    </row>
    <row r="2394" spans="1:64" x14ac:dyDescent="0.45">
      <c r="A2394" t="s">
        <v>807</v>
      </c>
      <c r="B2394" t="s">
        <v>31</v>
      </c>
      <c r="C2394" s="7">
        <v>44183.416666666664</v>
      </c>
      <c r="D2394">
        <v>387.4</v>
      </c>
      <c r="E2394" s="7">
        <v>44186.388888888891</v>
      </c>
      <c r="F2394">
        <v>357.3</v>
      </c>
      <c r="G2394" s="8">
        <v>-7.7700000000000005E-2</v>
      </c>
      <c r="H2394">
        <v>-11991.02</v>
      </c>
      <c r="I2394" s="8">
        <v>-9.69E-2</v>
      </c>
      <c r="J2394">
        <v>319.36040000000003</v>
      </c>
      <c r="K2394">
        <v>123720.21</v>
      </c>
      <c r="L2394">
        <v>14732051.58</v>
      </c>
      <c r="M2394">
        <v>70</v>
      </c>
      <c r="N2394">
        <v>-171.3</v>
      </c>
      <c r="O2394" s="8">
        <v>-0.63859999999999995</v>
      </c>
      <c r="P2394" s="8">
        <v>7.6100000000000001E-2</v>
      </c>
      <c r="Q2394" t="s">
        <v>610</v>
      </c>
      <c r="S2394" s="2">
        <v>44183</v>
      </c>
      <c r="T2394" t="s">
        <v>807</v>
      </c>
      <c r="U2394">
        <v>387.4</v>
      </c>
      <c r="V2394">
        <v>357.3</v>
      </c>
      <c r="W2394">
        <f t="shared" si="415"/>
        <v>24843739.725221515</v>
      </c>
      <c r="X2394">
        <f t="shared" si="411"/>
        <v>62109.34931305379</v>
      </c>
      <c r="Y2394">
        <f t="shared" si="412"/>
        <v>150</v>
      </c>
      <c r="Z2394">
        <f t="shared" si="413"/>
        <v>-5632.0499999999956</v>
      </c>
      <c r="AA2394">
        <f t="shared" si="414"/>
        <v>24839827.862721514</v>
      </c>
      <c r="AB2394" s="9">
        <f>IFERROR(AA2394/MAX($A$3:AA2394)-1,"")</f>
        <v>-4.8926513590379028E-2</v>
      </c>
      <c r="AV2394" t="s">
        <v>807</v>
      </c>
      <c r="AW2394" t="s">
        <v>31</v>
      </c>
      <c r="AX2394" s="7">
        <v>44183.416666666664</v>
      </c>
      <c r="AY2394">
        <v>387.4</v>
      </c>
      <c r="AZ2394" s="7">
        <v>44186.388888888891</v>
      </c>
      <c r="BA2394">
        <v>357.3</v>
      </c>
      <c r="BB2394" s="8">
        <v>-7.7700000000000005E-2</v>
      </c>
      <c r="BC2394">
        <v>-11991.02</v>
      </c>
      <c r="BD2394" s="8">
        <v>-9.69E-2</v>
      </c>
      <c r="BE2394">
        <v>319.36040000000003</v>
      </c>
      <c r="BF2394">
        <v>123720.21</v>
      </c>
      <c r="BG2394">
        <v>14732051.58</v>
      </c>
      <c r="BH2394">
        <v>70</v>
      </c>
      <c r="BI2394">
        <v>-171.3</v>
      </c>
      <c r="BJ2394" s="8">
        <v>-0.63859999999999995</v>
      </c>
      <c r="BK2394" s="8">
        <v>7.6100000000000001E-2</v>
      </c>
      <c r="BL2394" t="s">
        <v>610</v>
      </c>
    </row>
    <row r="2395" spans="1:64" x14ac:dyDescent="0.45">
      <c r="A2395" t="s">
        <v>807</v>
      </c>
      <c r="B2395" t="s">
        <v>31</v>
      </c>
      <c r="C2395" s="7">
        <v>44186.395833333336</v>
      </c>
      <c r="D2395">
        <v>358.15</v>
      </c>
      <c r="E2395" s="7">
        <v>44187.385416666664</v>
      </c>
      <c r="F2395">
        <v>930.65</v>
      </c>
      <c r="G2395" s="8">
        <v>1.5985</v>
      </c>
      <c r="H2395">
        <v>194345.52</v>
      </c>
      <c r="I2395" s="8">
        <v>1.5625</v>
      </c>
      <c r="J2395">
        <v>347.28620000000001</v>
      </c>
      <c r="K2395">
        <v>124380.55</v>
      </c>
      <c r="L2395">
        <v>15070456.119999999</v>
      </c>
      <c r="M2395">
        <v>75</v>
      </c>
      <c r="N2395">
        <v>2591.27</v>
      </c>
      <c r="O2395" s="8">
        <v>-0.40670000000000001</v>
      </c>
      <c r="P2395" s="8">
        <v>2.4741</v>
      </c>
      <c r="Q2395" t="s">
        <v>610</v>
      </c>
      <c r="S2395" s="2">
        <v>44186</v>
      </c>
      <c r="T2395" t="s">
        <v>807</v>
      </c>
      <c r="U2395">
        <v>358.15</v>
      </c>
      <c r="V2395">
        <v>930.65</v>
      </c>
      <c r="W2395">
        <f t="shared" si="415"/>
        <v>24839827.862721514</v>
      </c>
      <c r="X2395">
        <f t="shared" si="411"/>
        <v>62099.569656803789</v>
      </c>
      <c r="Y2395">
        <f t="shared" si="412"/>
        <v>175</v>
      </c>
      <c r="Z2395">
        <f t="shared" si="413"/>
        <v>97932.099999999991</v>
      </c>
      <c r="AA2395" t="str">
        <f t="shared" si="414"/>
        <v/>
      </c>
      <c r="AB2395" s="9" t="str">
        <f>IFERROR(AA2395/MAX($A$3:AA2395)-1,"")</f>
        <v/>
      </c>
      <c r="AV2395" t="s">
        <v>807</v>
      </c>
      <c r="AW2395" t="s">
        <v>31</v>
      </c>
      <c r="AX2395" s="7">
        <v>44186.395833333336</v>
      </c>
      <c r="AY2395">
        <v>358.15</v>
      </c>
      <c r="AZ2395" s="7">
        <v>44187.385416666664</v>
      </c>
      <c r="BA2395">
        <v>930.65</v>
      </c>
      <c r="BB2395" s="8">
        <v>1.5985</v>
      </c>
      <c r="BC2395">
        <v>194345.52</v>
      </c>
      <c r="BD2395" s="8">
        <v>1.5625</v>
      </c>
      <c r="BE2395">
        <v>347.28620000000001</v>
      </c>
      <c r="BF2395">
        <v>124380.55</v>
      </c>
      <c r="BG2395">
        <v>15070456.119999999</v>
      </c>
      <c r="BH2395">
        <v>75</v>
      </c>
      <c r="BI2395">
        <v>2591.27</v>
      </c>
      <c r="BJ2395" s="8">
        <v>-0.40670000000000001</v>
      </c>
      <c r="BK2395" s="8">
        <v>2.4741</v>
      </c>
      <c r="BL2395" t="s">
        <v>610</v>
      </c>
    </row>
    <row r="2396" spans="1:64" x14ac:dyDescent="0.45">
      <c r="A2396" t="s">
        <v>806</v>
      </c>
      <c r="B2396" t="s">
        <v>31</v>
      </c>
      <c r="C2396" s="7">
        <v>44186.524305555555</v>
      </c>
      <c r="D2396">
        <v>291.14999999999998</v>
      </c>
      <c r="E2396" s="7">
        <v>44187.385416666664</v>
      </c>
      <c r="F2396">
        <v>845.7</v>
      </c>
      <c r="G2396" s="8">
        <v>1.9047000000000001</v>
      </c>
      <c r="H2396">
        <v>231907.17</v>
      </c>
      <c r="I2396" s="8">
        <v>1.8655999999999999</v>
      </c>
      <c r="J2396">
        <v>426.94229999999999</v>
      </c>
      <c r="K2396">
        <v>124304.26</v>
      </c>
      <c r="L2396">
        <v>15302363.289999999</v>
      </c>
      <c r="M2396">
        <v>38</v>
      </c>
      <c r="N2396">
        <v>6102.82</v>
      </c>
      <c r="O2396" s="8">
        <v>-0.13769999999999999</v>
      </c>
      <c r="P2396" s="8">
        <v>2.9590000000000001</v>
      </c>
      <c r="Q2396" t="s">
        <v>610</v>
      </c>
      <c r="S2396" s="2">
        <v>44186</v>
      </c>
      <c r="T2396" t="s">
        <v>806</v>
      </c>
      <c r="U2396">
        <v>291.14999999999998</v>
      </c>
      <c r="V2396">
        <v>845.7</v>
      </c>
      <c r="W2396">
        <f t="shared" si="415"/>
        <v>24839827.862721514</v>
      </c>
      <c r="X2396">
        <f t="shared" si="411"/>
        <v>62099.569656803789</v>
      </c>
      <c r="Y2396">
        <f t="shared" si="412"/>
        <v>225</v>
      </c>
      <c r="Z2396">
        <f t="shared" si="413"/>
        <v>122215.83750000004</v>
      </c>
      <c r="AA2396" t="str">
        <f t="shared" si="414"/>
        <v/>
      </c>
      <c r="AB2396" s="9" t="str">
        <f>IFERROR(AA2396/MAX($A$3:AA2396)-1,"")</f>
        <v/>
      </c>
      <c r="AV2396" t="s">
        <v>806</v>
      </c>
      <c r="AW2396" t="s">
        <v>31</v>
      </c>
      <c r="AX2396" s="7">
        <v>44186.524305555555</v>
      </c>
      <c r="AY2396">
        <v>291.14999999999998</v>
      </c>
      <c r="AZ2396" s="7">
        <v>44187.385416666664</v>
      </c>
      <c r="BA2396">
        <v>845.7</v>
      </c>
      <c r="BB2396" s="8">
        <v>1.9047000000000001</v>
      </c>
      <c r="BC2396">
        <v>231907.17</v>
      </c>
      <c r="BD2396" s="8">
        <v>1.8655999999999999</v>
      </c>
      <c r="BE2396">
        <v>426.94229999999999</v>
      </c>
      <c r="BF2396">
        <v>124304.26</v>
      </c>
      <c r="BG2396">
        <v>15302363.289999999</v>
      </c>
      <c r="BH2396">
        <v>38</v>
      </c>
      <c r="BI2396">
        <v>6102.82</v>
      </c>
      <c r="BJ2396" s="8">
        <v>-0.13769999999999999</v>
      </c>
      <c r="BK2396" s="8">
        <v>2.9590000000000001</v>
      </c>
      <c r="BL2396" t="s">
        <v>610</v>
      </c>
    </row>
    <row r="2397" spans="1:64" x14ac:dyDescent="0.45">
      <c r="A2397" t="s">
        <v>810</v>
      </c>
      <c r="B2397" t="s">
        <v>31</v>
      </c>
      <c r="C2397" s="7">
        <v>44186.565972222219</v>
      </c>
      <c r="D2397">
        <v>361.95</v>
      </c>
      <c r="E2397" s="7">
        <v>44187.388888888891</v>
      </c>
      <c r="F2397">
        <v>685.15</v>
      </c>
      <c r="G2397" s="8">
        <v>0.89290000000000003</v>
      </c>
      <c r="H2397">
        <v>106843.89</v>
      </c>
      <c r="I2397" s="8">
        <v>0.86399999999999999</v>
      </c>
      <c r="J2397">
        <v>341.65010000000001</v>
      </c>
      <c r="K2397">
        <v>123660.25</v>
      </c>
      <c r="L2397">
        <v>14838895.470000001</v>
      </c>
      <c r="M2397">
        <v>27</v>
      </c>
      <c r="N2397">
        <v>3957.18</v>
      </c>
      <c r="O2397" s="8">
        <v>-0.20899999999999999</v>
      </c>
      <c r="P2397" s="8">
        <v>1.7031000000000001</v>
      </c>
      <c r="Q2397" t="s">
        <v>610</v>
      </c>
      <c r="S2397" s="2">
        <v>44186</v>
      </c>
      <c r="T2397" t="s">
        <v>810</v>
      </c>
      <c r="U2397">
        <v>361.95</v>
      </c>
      <c r="V2397">
        <v>685.15</v>
      </c>
      <c r="W2397">
        <f t="shared" si="415"/>
        <v>24839827.862721514</v>
      </c>
      <c r="X2397">
        <f t="shared" si="411"/>
        <v>62099.569656803789</v>
      </c>
      <c r="Y2397">
        <f t="shared" si="412"/>
        <v>175</v>
      </c>
      <c r="Z2397">
        <f t="shared" si="413"/>
        <v>54727.574999999997</v>
      </c>
      <c r="AA2397" t="str">
        <f t="shared" si="414"/>
        <v/>
      </c>
      <c r="AB2397" s="9" t="str">
        <f>IFERROR(AA2397/MAX($A$3:AA2397)-1,"")</f>
        <v/>
      </c>
      <c r="AV2397" t="s">
        <v>810</v>
      </c>
      <c r="AW2397" t="s">
        <v>31</v>
      </c>
      <c r="AX2397" s="7">
        <v>44186.565972222219</v>
      </c>
      <c r="AY2397">
        <v>361.95</v>
      </c>
      <c r="AZ2397" s="7">
        <v>44187.388888888891</v>
      </c>
      <c r="BA2397">
        <v>685.15</v>
      </c>
      <c r="BB2397" s="8">
        <v>0.89290000000000003</v>
      </c>
      <c r="BC2397">
        <v>106843.89</v>
      </c>
      <c r="BD2397" s="8">
        <v>0.86399999999999999</v>
      </c>
      <c r="BE2397">
        <v>341.65010000000001</v>
      </c>
      <c r="BF2397">
        <v>123660.25</v>
      </c>
      <c r="BG2397">
        <v>14838895.470000001</v>
      </c>
      <c r="BH2397">
        <v>27</v>
      </c>
      <c r="BI2397">
        <v>3957.18</v>
      </c>
      <c r="BJ2397" s="8">
        <v>-0.20899999999999999</v>
      </c>
      <c r="BK2397" s="8">
        <v>1.7031000000000001</v>
      </c>
      <c r="BL2397" t="s">
        <v>610</v>
      </c>
    </row>
    <row r="2398" spans="1:64" x14ac:dyDescent="0.45">
      <c r="A2398" t="s">
        <v>803</v>
      </c>
      <c r="B2398" t="s">
        <v>31</v>
      </c>
      <c r="C2398" s="7">
        <v>44186.576388888891</v>
      </c>
      <c r="D2398">
        <v>307.7</v>
      </c>
      <c r="E2398" s="7">
        <v>44187.388888888891</v>
      </c>
      <c r="F2398">
        <v>611.25</v>
      </c>
      <c r="G2398" s="8">
        <v>0.98650000000000004</v>
      </c>
      <c r="H2398">
        <v>118257.62</v>
      </c>
      <c r="I2398" s="8">
        <v>0.95660000000000001</v>
      </c>
      <c r="J2398">
        <v>401.74419999999998</v>
      </c>
      <c r="K2398">
        <v>123616.69</v>
      </c>
      <c r="L2398">
        <v>14957153.09</v>
      </c>
      <c r="M2398">
        <v>24</v>
      </c>
      <c r="N2398">
        <v>4927.3999999999996</v>
      </c>
      <c r="O2398" s="8">
        <v>-0.14410000000000001</v>
      </c>
      <c r="P2398" s="8">
        <v>1.8954</v>
      </c>
      <c r="Q2398" t="s">
        <v>610</v>
      </c>
      <c r="S2398" s="2">
        <v>44186</v>
      </c>
      <c r="T2398" t="s">
        <v>803</v>
      </c>
      <c r="U2398">
        <v>307.7</v>
      </c>
      <c r="V2398">
        <v>611.25</v>
      </c>
      <c r="W2398">
        <f t="shared" si="415"/>
        <v>24839827.862721514</v>
      </c>
      <c r="X2398">
        <f t="shared" si="411"/>
        <v>62099.569656803789</v>
      </c>
      <c r="Y2398">
        <f t="shared" si="412"/>
        <v>200</v>
      </c>
      <c r="Z2398">
        <f t="shared" si="413"/>
        <v>58872.100000000013</v>
      </c>
      <c r="AA2398">
        <f t="shared" si="414"/>
        <v>25173575.475221515</v>
      </c>
      <c r="AB2398" s="9">
        <f>IFERROR(AA2398/MAX($A$3:AA2398)-1,"")</f>
        <v>-3.6147902274894506E-2</v>
      </c>
      <c r="AV2398" t="s">
        <v>803</v>
      </c>
      <c r="AW2398" t="s">
        <v>31</v>
      </c>
      <c r="AX2398" s="7">
        <v>44186.576388888891</v>
      </c>
      <c r="AY2398">
        <v>307.7</v>
      </c>
      <c r="AZ2398" s="7">
        <v>44187.388888888891</v>
      </c>
      <c r="BA2398">
        <v>611.25</v>
      </c>
      <c r="BB2398" s="8">
        <v>0.98650000000000004</v>
      </c>
      <c r="BC2398">
        <v>118257.62</v>
      </c>
      <c r="BD2398" s="8">
        <v>0.95660000000000001</v>
      </c>
      <c r="BE2398">
        <v>401.74419999999998</v>
      </c>
      <c r="BF2398">
        <v>123616.69</v>
      </c>
      <c r="BG2398">
        <v>14957153.09</v>
      </c>
      <c r="BH2398">
        <v>24</v>
      </c>
      <c r="BI2398">
        <v>4927.3999999999996</v>
      </c>
      <c r="BJ2398" s="8">
        <v>-0.14410000000000001</v>
      </c>
      <c r="BK2398" s="8">
        <v>1.8954</v>
      </c>
      <c r="BL2398" t="s">
        <v>610</v>
      </c>
    </row>
    <row r="2399" spans="1:64" x14ac:dyDescent="0.45">
      <c r="A2399" t="s">
        <v>1164</v>
      </c>
      <c r="B2399" t="s">
        <v>31</v>
      </c>
      <c r="C2399" s="7">
        <v>44187.402777777781</v>
      </c>
      <c r="D2399">
        <v>350.85</v>
      </c>
      <c r="E2399" s="7">
        <v>44188.385416666664</v>
      </c>
      <c r="F2399">
        <v>109</v>
      </c>
      <c r="G2399" s="8">
        <v>-0.68930000000000002</v>
      </c>
      <c r="H2399">
        <v>-88866.03</v>
      </c>
      <c r="I2399" s="8">
        <v>-0.70240000000000002</v>
      </c>
      <c r="J2399">
        <v>360.58659999999998</v>
      </c>
      <c r="K2399">
        <v>126511.81</v>
      </c>
      <c r="L2399">
        <v>15213497.26</v>
      </c>
      <c r="M2399">
        <v>73</v>
      </c>
      <c r="N2399">
        <v>-1217.3399999999999</v>
      </c>
      <c r="O2399" s="8">
        <v>-0.74350000000000005</v>
      </c>
      <c r="P2399" s="8">
        <v>0.29239999999999999</v>
      </c>
      <c r="Q2399" t="s">
        <v>610</v>
      </c>
      <c r="S2399" s="2">
        <v>44187</v>
      </c>
      <c r="T2399" t="s">
        <v>1164</v>
      </c>
      <c r="U2399">
        <v>350.85</v>
      </c>
      <c r="V2399">
        <v>109</v>
      </c>
      <c r="W2399">
        <f t="shared" si="415"/>
        <v>25173575.475221515</v>
      </c>
      <c r="X2399">
        <f t="shared" si="411"/>
        <v>62933.938688053786</v>
      </c>
      <c r="Y2399">
        <f t="shared" si="412"/>
        <v>175</v>
      </c>
      <c r="Z2399">
        <f t="shared" si="413"/>
        <v>-43128.48750000001</v>
      </c>
      <c r="AA2399" t="str">
        <f t="shared" si="414"/>
        <v/>
      </c>
      <c r="AB2399" s="9" t="str">
        <f>IFERROR(AA2399/MAX($A$3:AA2399)-1,"")</f>
        <v/>
      </c>
      <c r="AV2399" t="s">
        <v>1164</v>
      </c>
      <c r="AW2399" t="s">
        <v>31</v>
      </c>
      <c r="AX2399" s="7">
        <v>44187.402777777781</v>
      </c>
      <c r="AY2399">
        <v>350.85</v>
      </c>
      <c r="AZ2399" s="7">
        <v>44188.385416666664</v>
      </c>
      <c r="BA2399">
        <v>109</v>
      </c>
      <c r="BB2399" s="8">
        <v>-0.68930000000000002</v>
      </c>
      <c r="BC2399">
        <v>-88866.03</v>
      </c>
      <c r="BD2399" s="8">
        <v>-0.70240000000000002</v>
      </c>
      <c r="BE2399">
        <v>360.58659999999998</v>
      </c>
      <c r="BF2399">
        <v>126511.81</v>
      </c>
      <c r="BG2399">
        <v>15213497.26</v>
      </c>
      <c r="BH2399">
        <v>73</v>
      </c>
      <c r="BI2399">
        <v>-1217.3399999999999</v>
      </c>
      <c r="BJ2399" s="8">
        <v>-0.74350000000000005</v>
      </c>
      <c r="BK2399" s="8">
        <v>0.29239999999999999</v>
      </c>
      <c r="BL2399" t="s">
        <v>610</v>
      </c>
    </row>
    <row r="2400" spans="1:64" x14ac:dyDescent="0.45">
      <c r="A2400" t="s">
        <v>1164</v>
      </c>
      <c r="B2400" t="s">
        <v>31</v>
      </c>
      <c r="C2400" s="7">
        <v>44187.46875</v>
      </c>
      <c r="D2400">
        <v>362.85</v>
      </c>
      <c r="E2400" s="7">
        <v>44188.388888888891</v>
      </c>
      <c r="F2400">
        <v>92.85</v>
      </c>
      <c r="G2400" s="8">
        <v>-0.74409999999999998</v>
      </c>
      <c r="H2400">
        <v>-94421.4</v>
      </c>
      <c r="I2400" s="8">
        <v>-0.75670000000000004</v>
      </c>
      <c r="J2400">
        <v>343.90449999999998</v>
      </c>
      <c r="K2400">
        <v>124785.77</v>
      </c>
      <c r="L2400">
        <v>14862731.689999999</v>
      </c>
      <c r="M2400">
        <v>55</v>
      </c>
      <c r="N2400">
        <v>-1716.75</v>
      </c>
      <c r="O2400" s="8">
        <v>-0.752</v>
      </c>
      <c r="P2400" s="8">
        <v>0.24970000000000001</v>
      </c>
      <c r="Q2400" t="s">
        <v>610</v>
      </c>
      <c r="S2400" s="2">
        <v>44187</v>
      </c>
      <c r="T2400" t="s">
        <v>1164</v>
      </c>
      <c r="U2400">
        <v>362.85</v>
      </c>
      <c r="V2400">
        <v>92.85</v>
      </c>
      <c r="W2400">
        <f t="shared" si="415"/>
        <v>25173575.475221515</v>
      </c>
      <c r="X2400">
        <f t="shared" si="411"/>
        <v>62933.938688053786</v>
      </c>
      <c r="Y2400">
        <f t="shared" si="412"/>
        <v>175</v>
      </c>
      <c r="Z2400">
        <f t="shared" si="413"/>
        <v>-48047.475000000013</v>
      </c>
      <c r="AA2400" t="str">
        <f t="shared" si="414"/>
        <v/>
      </c>
      <c r="AB2400" s="9" t="str">
        <f>IFERROR(AA2400/MAX($A$3:AA2400)-1,"")</f>
        <v/>
      </c>
      <c r="AV2400" t="s">
        <v>1164</v>
      </c>
      <c r="AW2400" t="s">
        <v>31</v>
      </c>
      <c r="AX2400" s="7">
        <v>44187.46875</v>
      </c>
      <c r="AY2400">
        <v>362.85</v>
      </c>
      <c r="AZ2400" s="7">
        <v>44188.388888888891</v>
      </c>
      <c r="BA2400">
        <v>92.85</v>
      </c>
      <c r="BB2400" s="8">
        <v>-0.74409999999999998</v>
      </c>
      <c r="BC2400">
        <v>-94421.4</v>
      </c>
      <c r="BD2400" s="8">
        <v>-0.75670000000000004</v>
      </c>
      <c r="BE2400">
        <v>343.90449999999998</v>
      </c>
      <c r="BF2400">
        <v>124785.77</v>
      </c>
      <c r="BG2400">
        <v>14862731.689999999</v>
      </c>
      <c r="BH2400">
        <v>55</v>
      </c>
      <c r="BI2400">
        <v>-1716.75</v>
      </c>
      <c r="BJ2400" s="8">
        <v>-0.752</v>
      </c>
      <c r="BK2400" s="8">
        <v>0.24970000000000001</v>
      </c>
      <c r="BL2400" t="s">
        <v>610</v>
      </c>
    </row>
    <row r="2401" spans="1:64" x14ac:dyDescent="0.45">
      <c r="A2401" t="s">
        <v>1166</v>
      </c>
      <c r="B2401" t="s">
        <v>31</v>
      </c>
      <c r="C2401" s="7">
        <v>44187.479166666664</v>
      </c>
      <c r="D2401">
        <v>332.6</v>
      </c>
      <c r="E2401" s="7">
        <v>44188.388888888891</v>
      </c>
      <c r="F2401">
        <v>72.75</v>
      </c>
      <c r="G2401" s="8">
        <v>-0.78129999999999999</v>
      </c>
      <c r="H2401">
        <v>-98975.31</v>
      </c>
      <c r="I2401" s="8">
        <v>-0.79349999999999998</v>
      </c>
      <c r="J2401">
        <v>375.04360000000003</v>
      </c>
      <c r="K2401">
        <v>124739.5</v>
      </c>
      <c r="L2401">
        <v>14763756.369999999</v>
      </c>
      <c r="M2401">
        <v>52</v>
      </c>
      <c r="N2401">
        <v>-1903.37</v>
      </c>
      <c r="O2401" s="8">
        <v>-0.78129999999999999</v>
      </c>
      <c r="P2401" s="8">
        <v>0.1996</v>
      </c>
      <c r="Q2401" t="s">
        <v>610</v>
      </c>
      <c r="S2401" s="2">
        <v>44187</v>
      </c>
      <c r="T2401" t="s">
        <v>1166</v>
      </c>
      <c r="U2401">
        <v>332.6</v>
      </c>
      <c r="V2401">
        <v>72.75</v>
      </c>
      <c r="W2401">
        <f t="shared" si="415"/>
        <v>25173575.475221515</v>
      </c>
      <c r="X2401">
        <f t="shared" ref="X2401:X2464" si="416">W2401*0.25%</f>
        <v>62933.938688053786</v>
      </c>
      <c r="Y2401">
        <f t="shared" si="412"/>
        <v>200</v>
      </c>
      <c r="Z2401">
        <f t="shared" si="413"/>
        <v>-52780.700000000012</v>
      </c>
      <c r="AA2401" t="str">
        <f t="shared" si="414"/>
        <v/>
      </c>
      <c r="AB2401" s="9" t="str">
        <f>IFERROR(AA2401/MAX($A$3:AA2401)-1,"")</f>
        <v/>
      </c>
      <c r="AV2401" t="s">
        <v>1166</v>
      </c>
      <c r="AW2401" t="s">
        <v>31</v>
      </c>
      <c r="AX2401" s="7">
        <v>44187.479166666664</v>
      </c>
      <c r="AY2401">
        <v>332.6</v>
      </c>
      <c r="AZ2401" s="7">
        <v>44188.388888888891</v>
      </c>
      <c r="BA2401">
        <v>72.75</v>
      </c>
      <c r="BB2401" s="8">
        <v>-0.78129999999999999</v>
      </c>
      <c r="BC2401">
        <v>-98975.31</v>
      </c>
      <c r="BD2401" s="8">
        <v>-0.79349999999999998</v>
      </c>
      <c r="BE2401">
        <v>375.04360000000003</v>
      </c>
      <c r="BF2401">
        <v>124739.5</v>
      </c>
      <c r="BG2401">
        <v>14763756.369999999</v>
      </c>
      <c r="BH2401">
        <v>52</v>
      </c>
      <c r="BI2401">
        <v>-1903.37</v>
      </c>
      <c r="BJ2401" s="8">
        <v>-0.78129999999999999</v>
      </c>
      <c r="BK2401" s="8">
        <v>0.1996</v>
      </c>
      <c r="BL2401" t="s">
        <v>610</v>
      </c>
    </row>
    <row r="2402" spans="1:64" x14ac:dyDescent="0.45">
      <c r="A2402" t="s">
        <v>1166</v>
      </c>
      <c r="B2402" t="s">
        <v>31</v>
      </c>
      <c r="C2402" s="7">
        <v>44187.482638888891</v>
      </c>
      <c r="D2402">
        <v>346.75</v>
      </c>
      <c r="E2402" s="7">
        <v>44188.385416666664</v>
      </c>
      <c r="F2402">
        <v>86.25</v>
      </c>
      <c r="G2402" s="8">
        <v>-0.75129999999999997</v>
      </c>
      <c r="H2402">
        <v>-96653.09</v>
      </c>
      <c r="I2402" s="8">
        <v>-0.76370000000000005</v>
      </c>
      <c r="J2402">
        <v>364.96280000000002</v>
      </c>
      <c r="K2402">
        <v>126550.84</v>
      </c>
      <c r="L2402">
        <v>15116844.17</v>
      </c>
      <c r="M2402">
        <v>50</v>
      </c>
      <c r="N2402">
        <v>-1933.06</v>
      </c>
      <c r="O2402" s="8">
        <v>-0.78080000000000005</v>
      </c>
      <c r="P2402" s="8">
        <v>0.1507</v>
      </c>
      <c r="Q2402" t="s">
        <v>610</v>
      </c>
      <c r="S2402" s="2">
        <v>44187</v>
      </c>
      <c r="T2402" t="s">
        <v>1166</v>
      </c>
      <c r="U2402">
        <v>346.75</v>
      </c>
      <c r="V2402">
        <v>86.25</v>
      </c>
      <c r="W2402">
        <f t="shared" si="415"/>
        <v>25173575.475221515</v>
      </c>
      <c r="X2402">
        <f t="shared" si="416"/>
        <v>62933.938688053786</v>
      </c>
      <c r="Y2402">
        <f t="shared" si="412"/>
        <v>175</v>
      </c>
      <c r="Z2402">
        <f t="shared" si="413"/>
        <v>-46345.250000000007</v>
      </c>
      <c r="AA2402">
        <f t="shared" si="414"/>
        <v>24983273.562721513</v>
      </c>
      <c r="AB2402" s="9">
        <f>IFERROR(AA2402/MAX($A$3:AA2402)-1,"")</f>
        <v>-4.3434229072006447E-2</v>
      </c>
      <c r="AV2402" t="s">
        <v>1166</v>
      </c>
      <c r="AW2402" t="s">
        <v>31</v>
      </c>
      <c r="AX2402" s="7">
        <v>44187.482638888891</v>
      </c>
      <c r="AY2402">
        <v>346.75</v>
      </c>
      <c r="AZ2402" s="7">
        <v>44188.385416666664</v>
      </c>
      <c r="BA2402">
        <v>86.25</v>
      </c>
      <c r="BB2402" s="8">
        <v>-0.75129999999999997</v>
      </c>
      <c r="BC2402">
        <v>-96653.09</v>
      </c>
      <c r="BD2402" s="8">
        <v>-0.76370000000000005</v>
      </c>
      <c r="BE2402">
        <v>364.96280000000002</v>
      </c>
      <c r="BF2402">
        <v>126550.84</v>
      </c>
      <c r="BG2402">
        <v>15116844.17</v>
      </c>
      <c r="BH2402">
        <v>50</v>
      </c>
      <c r="BI2402">
        <v>-1933.06</v>
      </c>
      <c r="BJ2402" s="8">
        <v>-0.78080000000000005</v>
      </c>
      <c r="BK2402" s="8">
        <v>0.1507</v>
      </c>
      <c r="BL2402" t="s">
        <v>610</v>
      </c>
    </row>
    <row r="2403" spans="1:64" x14ac:dyDescent="0.45">
      <c r="A2403" t="s">
        <v>1180</v>
      </c>
      <c r="B2403" t="s">
        <v>31</v>
      </c>
      <c r="C2403" s="7">
        <v>44188.440972222219</v>
      </c>
      <c r="D2403">
        <v>226.2</v>
      </c>
      <c r="E2403" s="7">
        <v>44189.388888888891</v>
      </c>
      <c r="F2403">
        <v>461.05</v>
      </c>
      <c r="G2403" s="8">
        <v>1.0382</v>
      </c>
      <c r="H2403">
        <v>124791.76</v>
      </c>
      <c r="I2403" s="8">
        <v>1.0079</v>
      </c>
      <c r="J2403">
        <v>547.38630000000001</v>
      </c>
      <c r="K2403">
        <v>123818.78</v>
      </c>
      <c r="L2403">
        <v>14888548.130000001</v>
      </c>
      <c r="M2403">
        <v>63</v>
      </c>
      <c r="N2403">
        <v>1980.82</v>
      </c>
      <c r="O2403" s="8">
        <v>-0.33550000000000002</v>
      </c>
      <c r="P2403" s="8">
        <v>1.0382</v>
      </c>
      <c r="Q2403" t="s">
        <v>610</v>
      </c>
      <c r="S2403" s="2">
        <v>44188</v>
      </c>
      <c r="T2403" t="s">
        <v>1180</v>
      </c>
      <c r="U2403">
        <v>226.2</v>
      </c>
      <c r="V2403">
        <v>461.05</v>
      </c>
      <c r="W2403">
        <f t="shared" si="415"/>
        <v>24983273.562721513</v>
      </c>
      <c r="X2403">
        <f t="shared" si="416"/>
        <v>62458.183906803781</v>
      </c>
      <c r="Y2403">
        <f t="shared" si="412"/>
        <v>275</v>
      </c>
      <c r="Z2403">
        <f t="shared" si="413"/>
        <v>62693.812500000007</v>
      </c>
      <c r="AA2403" t="str">
        <f t="shared" si="414"/>
        <v/>
      </c>
      <c r="AB2403" s="9" t="str">
        <f>IFERROR(AA2403/MAX($A$3:AA2403)-1,"")</f>
        <v/>
      </c>
      <c r="AV2403" t="s">
        <v>1180</v>
      </c>
      <c r="AW2403" t="s">
        <v>31</v>
      </c>
      <c r="AX2403" s="7">
        <v>44188.440972222219</v>
      </c>
      <c r="AY2403">
        <v>226.2</v>
      </c>
      <c r="AZ2403" s="7">
        <v>44189.388888888891</v>
      </c>
      <c r="BA2403">
        <v>461.05</v>
      </c>
      <c r="BB2403" s="8">
        <v>1.0382</v>
      </c>
      <c r="BC2403">
        <v>124791.76</v>
      </c>
      <c r="BD2403" s="8">
        <v>1.0079</v>
      </c>
      <c r="BE2403">
        <v>547.38630000000001</v>
      </c>
      <c r="BF2403">
        <v>123818.78</v>
      </c>
      <c r="BG2403">
        <v>14888548.130000001</v>
      </c>
      <c r="BH2403">
        <v>63</v>
      </c>
      <c r="BI2403">
        <v>1980.82</v>
      </c>
      <c r="BJ2403" s="8">
        <v>-0.33550000000000002</v>
      </c>
      <c r="BK2403" s="8">
        <v>1.0382</v>
      </c>
      <c r="BL2403" t="s">
        <v>610</v>
      </c>
    </row>
    <row r="2404" spans="1:64" x14ac:dyDescent="0.45">
      <c r="A2404" t="s">
        <v>1147</v>
      </c>
      <c r="B2404" t="s">
        <v>31</v>
      </c>
      <c r="C2404" s="7">
        <v>44188.53125</v>
      </c>
      <c r="D2404">
        <v>176.7</v>
      </c>
      <c r="E2404" s="7">
        <v>44189.388888888891</v>
      </c>
      <c r="F2404">
        <v>375.5</v>
      </c>
      <c r="G2404" s="8">
        <v>1.1251</v>
      </c>
      <c r="H2404">
        <v>135382.95000000001</v>
      </c>
      <c r="I2404" s="8">
        <v>1.0938000000000001</v>
      </c>
      <c r="J2404">
        <v>700.45709999999997</v>
      </c>
      <c r="K2404">
        <v>123770.77</v>
      </c>
      <c r="L2404">
        <v>15023931.08</v>
      </c>
      <c r="M2404">
        <v>37</v>
      </c>
      <c r="N2404">
        <v>3659</v>
      </c>
      <c r="O2404" s="8">
        <v>-0.35199999999999998</v>
      </c>
      <c r="P2404" s="8">
        <v>1.1251</v>
      </c>
      <c r="Q2404" t="s">
        <v>610</v>
      </c>
      <c r="S2404" s="2">
        <v>44188</v>
      </c>
      <c r="T2404" t="s">
        <v>1147</v>
      </c>
      <c r="U2404">
        <v>176.7</v>
      </c>
      <c r="V2404">
        <v>375.5</v>
      </c>
      <c r="W2404">
        <f t="shared" si="415"/>
        <v>24983273.562721513</v>
      </c>
      <c r="X2404">
        <f t="shared" si="416"/>
        <v>62458.183906803781</v>
      </c>
      <c r="Y2404">
        <f t="shared" si="412"/>
        <v>350</v>
      </c>
      <c r="Z2404">
        <f t="shared" si="413"/>
        <v>67647.3</v>
      </c>
      <c r="AA2404">
        <f t="shared" si="414"/>
        <v>25113614.675221514</v>
      </c>
      <c r="AB2404" s="9">
        <f>IFERROR(AA2404/MAX($A$3:AA2404)-1,"")</f>
        <v>-3.8443696248148806E-2</v>
      </c>
      <c r="AV2404" t="s">
        <v>1147</v>
      </c>
      <c r="AW2404" t="s">
        <v>31</v>
      </c>
      <c r="AX2404" s="7">
        <v>44188.53125</v>
      </c>
      <c r="AY2404">
        <v>176.7</v>
      </c>
      <c r="AZ2404" s="7">
        <v>44189.388888888891</v>
      </c>
      <c r="BA2404">
        <v>375.5</v>
      </c>
      <c r="BB2404" s="8">
        <v>1.1251</v>
      </c>
      <c r="BC2404">
        <v>135382.95000000001</v>
      </c>
      <c r="BD2404" s="8">
        <v>1.0938000000000001</v>
      </c>
      <c r="BE2404">
        <v>700.45709999999997</v>
      </c>
      <c r="BF2404">
        <v>123770.77</v>
      </c>
      <c r="BG2404">
        <v>15023931.08</v>
      </c>
      <c r="BH2404">
        <v>37</v>
      </c>
      <c r="BI2404">
        <v>3659</v>
      </c>
      <c r="BJ2404" s="8">
        <v>-0.35199999999999998</v>
      </c>
      <c r="BK2404" s="8">
        <v>1.1251</v>
      </c>
      <c r="BL2404" t="s">
        <v>610</v>
      </c>
    </row>
    <row r="2405" spans="1:64" x14ac:dyDescent="0.45">
      <c r="A2405" t="s">
        <v>1144</v>
      </c>
      <c r="B2405" t="s">
        <v>31</v>
      </c>
      <c r="C2405" s="7">
        <v>44189.395833333336</v>
      </c>
      <c r="D2405">
        <v>146.55000000000001</v>
      </c>
      <c r="E2405" s="7">
        <v>44189.635416666664</v>
      </c>
      <c r="F2405">
        <v>197.75</v>
      </c>
      <c r="G2405" s="8">
        <v>0.34939999999999999</v>
      </c>
      <c r="H2405">
        <v>40924.769999999997</v>
      </c>
      <c r="I2405" s="8">
        <v>0.32590000000000002</v>
      </c>
      <c r="J2405">
        <v>856.93769999999995</v>
      </c>
      <c r="K2405">
        <v>125584.22</v>
      </c>
      <c r="L2405">
        <v>15157768.939999999</v>
      </c>
      <c r="M2405">
        <v>70</v>
      </c>
      <c r="N2405">
        <v>584.64</v>
      </c>
      <c r="O2405" s="8">
        <v>-0.13439999999999999</v>
      </c>
      <c r="P2405" s="8">
        <v>1.5111000000000001</v>
      </c>
      <c r="Q2405" t="s">
        <v>610</v>
      </c>
      <c r="S2405" s="2">
        <v>44189</v>
      </c>
      <c r="T2405" t="s">
        <v>1144</v>
      </c>
      <c r="U2405">
        <v>146.55000000000001</v>
      </c>
      <c r="V2405">
        <v>197.75</v>
      </c>
      <c r="W2405">
        <f t="shared" si="415"/>
        <v>25113614.675221514</v>
      </c>
      <c r="X2405">
        <f t="shared" si="416"/>
        <v>62784.036688053784</v>
      </c>
      <c r="Y2405">
        <f t="shared" si="412"/>
        <v>425</v>
      </c>
      <c r="Z2405">
        <f t="shared" si="413"/>
        <v>20296.725000000002</v>
      </c>
      <c r="AA2405" t="str">
        <f t="shared" si="414"/>
        <v/>
      </c>
      <c r="AB2405" s="9" t="str">
        <f>IFERROR(AA2405/MAX($A$3:AA2405)-1,"")</f>
        <v/>
      </c>
      <c r="AV2405" t="s">
        <v>1144</v>
      </c>
      <c r="AW2405" t="s">
        <v>31</v>
      </c>
      <c r="AX2405" s="7">
        <v>44189.395833333336</v>
      </c>
      <c r="AY2405">
        <v>146.55000000000001</v>
      </c>
      <c r="AZ2405" s="7">
        <v>44189.635416666664</v>
      </c>
      <c r="BA2405">
        <v>197.75</v>
      </c>
      <c r="BB2405" s="8">
        <v>0.34939999999999999</v>
      </c>
      <c r="BC2405">
        <v>40924.769999999997</v>
      </c>
      <c r="BD2405" s="8">
        <v>0.32590000000000002</v>
      </c>
      <c r="BE2405">
        <v>856.93769999999995</v>
      </c>
      <c r="BF2405">
        <v>125584.22</v>
      </c>
      <c r="BG2405">
        <v>15157768.939999999</v>
      </c>
      <c r="BH2405">
        <v>70</v>
      </c>
      <c r="BI2405">
        <v>584.64</v>
      </c>
      <c r="BJ2405" s="8">
        <v>-0.13439999999999999</v>
      </c>
      <c r="BK2405" s="8">
        <v>1.5111000000000001</v>
      </c>
      <c r="BL2405" t="s">
        <v>610</v>
      </c>
    </row>
    <row r="2406" spans="1:64" x14ac:dyDescent="0.45">
      <c r="A2406" t="s">
        <v>863</v>
      </c>
      <c r="B2406" t="s">
        <v>31</v>
      </c>
      <c r="C2406" s="7">
        <v>44189.399305555555</v>
      </c>
      <c r="D2406">
        <v>98</v>
      </c>
      <c r="E2406" s="7">
        <v>44189.635416666664</v>
      </c>
      <c r="F2406">
        <v>98.2</v>
      </c>
      <c r="G2406" s="8">
        <v>2E-3</v>
      </c>
      <c r="H2406">
        <v>-2257.73</v>
      </c>
      <c r="I2406" s="8">
        <v>-1.7999999999999999E-2</v>
      </c>
      <c r="J2406">
        <v>1281.3440000000001</v>
      </c>
      <c r="K2406">
        <v>125571.66</v>
      </c>
      <c r="L2406">
        <v>15155511.210000001</v>
      </c>
      <c r="M2406">
        <v>69</v>
      </c>
      <c r="N2406">
        <v>-32.72</v>
      </c>
      <c r="O2406" s="8">
        <v>-0.27550000000000002</v>
      </c>
      <c r="P2406" s="8">
        <v>1.7387999999999999</v>
      </c>
      <c r="Q2406" t="s">
        <v>610</v>
      </c>
      <c r="S2406" s="2">
        <v>44189</v>
      </c>
      <c r="T2406" t="s">
        <v>863</v>
      </c>
      <c r="U2406">
        <v>98</v>
      </c>
      <c r="V2406">
        <v>98.2</v>
      </c>
      <c r="W2406">
        <f t="shared" si="415"/>
        <v>25113614.675221514</v>
      </c>
      <c r="X2406">
        <f t="shared" si="416"/>
        <v>62784.036688053784</v>
      </c>
      <c r="Y2406">
        <f t="shared" si="412"/>
        <v>650</v>
      </c>
      <c r="Z2406">
        <f t="shared" si="413"/>
        <v>-1145.3000000000002</v>
      </c>
      <c r="AA2406" t="str">
        <f t="shared" si="414"/>
        <v/>
      </c>
      <c r="AB2406" s="9" t="str">
        <f>IFERROR(AA2406/MAX($A$3:AA2406)-1,"")</f>
        <v/>
      </c>
      <c r="AV2406" t="s">
        <v>863</v>
      </c>
      <c r="AW2406" t="s">
        <v>31</v>
      </c>
      <c r="AX2406" s="7">
        <v>44189.399305555555</v>
      </c>
      <c r="AY2406">
        <v>98</v>
      </c>
      <c r="AZ2406" s="7">
        <v>44189.635416666664</v>
      </c>
      <c r="BA2406">
        <v>98.2</v>
      </c>
      <c r="BB2406" s="8">
        <v>2E-3</v>
      </c>
      <c r="BC2406">
        <v>-2257.73</v>
      </c>
      <c r="BD2406" s="8">
        <v>-1.7999999999999999E-2</v>
      </c>
      <c r="BE2406">
        <v>1281.3440000000001</v>
      </c>
      <c r="BF2406">
        <v>125571.66</v>
      </c>
      <c r="BG2406">
        <v>15155511.210000001</v>
      </c>
      <c r="BH2406">
        <v>69</v>
      </c>
      <c r="BI2406">
        <v>-32.72</v>
      </c>
      <c r="BJ2406" s="8">
        <v>-0.27550000000000002</v>
      </c>
      <c r="BK2406" s="8">
        <v>1.7387999999999999</v>
      </c>
      <c r="BL2406" t="s">
        <v>610</v>
      </c>
    </row>
    <row r="2407" spans="1:64" x14ac:dyDescent="0.45">
      <c r="A2407" t="s">
        <v>1146</v>
      </c>
      <c r="B2407" t="s">
        <v>31</v>
      </c>
      <c r="C2407" s="7">
        <v>44189.423611111109</v>
      </c>
      <c r="D2407">
        <v>410.1</v>
      </c>
      <c r="E2407" s="7">
        <v>44189.635416666664</v>
      </c>
      <c r="F2407">
        <v>351.1</v>
      </c>
      <c r="G2407" s="8">
        <v>-0.1439</v>
      </c>
      <c r="H2407">
        <v>-20323.02</v>
      </c>
      <c r="I2407" s="8">
        <v>-0.16239999999999999</v>
      </c>
      <c r="J2407">
        <v>305.09550000000002</v>
      </c>
      <c r="K2407">
        <v>125119.65</v>
      </c>
      <c r="L2407">
        <v>15003608.060000001</v>
      </c>
      <c r="M2407">
        <v>62</v>
      </c>
      <c r="N2407">
        <v>-327.79</v>
      </c>
      <c r="O2407" s="8">
        <v>-0.24410000000000001</v>
      </c>
      <c r="P2407" s="8">
        <v>6.5500000000000003E-2</v>
      </c>
      <c r="Q2407" t="s">
        <v>610</v>
      </c>
      <c r="S2407" s="2">
        <v>44189</v>
      </c>
      <c r="T2407" t="s">
        <v>1146</v>
      </c>
      <c r="U2407">
        <v>410.1</v>
      </c>
      <c r="V2407">
        <v>351.1</v>
      </c>
      <c r="W2407">
        <f t="shared" si="415"/>
        <v>25113614.675221514</v>
      </c>
      <c r="X2407">
        <f t="shared" si="416"/>
        <v>62784.036688053784</v>
      </c>
      <c r="Y2407">
        <f t="shared" si="412"/>
        <v>150</v>
      </c>
      <c r="Z2407">
        <f t="shared" si="413"/>
        <v>-9991.8000000000029</v>
      </c>
      <c r="AA2407" t="str">
        <f t="shared" si="414"/>
        <v/>
      </c>
      <c r="AB2407" s="9" t="str">
        <f>IFERROR(AA2407/MAX($A$3:AA2407)-1,"")</f>
        <v/>
      </c>
      <c r="AV2407" t="s">
        <v>1146</v>
      </c>
      <c r="AW2407" t="s">
        <v>31</v>
      </c>
      <c r="AX2407" s="7">
        <v>44189.423611111109</v>
      </c>
      <c r="AY2407">
        <v>410.1</v>
      </c>
      <c r="AZ2407" s="7">
        <v>44189.635416666664</v>
      </c>
      <c r="BA2407">
        <v>351.1</v>
      </c>
      <c r="BB2407" s="8">
        <v>-0.1439</v>
      </c>
      <c r="BC2407">
        <v>-20323.02</v>
      </c>
      <c r="BD2407" s="8">
        <v>-0.16239999999999999</v>
      </c>
      <c r="BE2407">
        <v>305.09550000000002</v>
      </c>
      <c r="BF2407">
        <v>125119.65</v>
      </c>
      <c r="BG2407">
        <v>15003608.060000001</v>
      </c>
      <c r="BH2407">
        <v>62</v>
      </c>
      <c r="BI2407">
        <v>-327.79</v>
      </c>
      <c r="BJ2407" s="8">
        <v>-0.24410000000000001</v>
      </c>
      <c r="BK2407" s="8">
        <v>6.5500000000000003E-2</v>
      </c>
      <c r="BL2407" t="s">
        <v>610</v>
      </c>
    </row>
    <row r="2408" spans="1:64" x14ac:dyDescent="0.45">
      <c r="A2408" t="s">
        <v>1307</v>
      </c>
      <c r="B2408" t="s">
        <v>31</v>
      </c>
      <c r="C2408" s="7">
        <v>44189.444444444445</v>
      </c>
      <c r="D2408">
        <v>424.85</v>
      </c>
      <c r="E2408" s="7">
        <v>44189.635416666664</v>
      </c>
      <c r="F2408">
        <v>404</v>
      </c>
      <c r="G2408" s="8">
        <v>-4.9099999999999998E-2</v>
      </c>
      <c r="H2408">
        <v>-8577.09</v>
      </c>
      <c r="I2408" s="8">
        <v>-6.8599999999999994E-2</v>
      </c>
      <c r="J2408">
        <v>294.35579999999999</v>
      </c>
      <c r="K2408">
        <v>125057.08</v>
      </c>
      <c r="L2408">
        <v>14995030.970000001</v>
      </c>
      <c r="M2408">
        <v>56</v>
      </c>
      <c r="N2408">
        <v>-153.16</v>
      </c>
      <c r="O2408" s="8">
        <v>-0.14829999999999999</v>
      </c>
      <c r="P2408" s="8">
        <v>0.16980000000000001</v>
      </c>
      <c r="Q2408" t="s">
        <v>610</v>
      </c>
      <c r="S2408" s="2">
        <v>44189</v>
      </c>
      <c r="T2408" t="s">
        <v>1307</v>
      </c>
      <c r="U2408">
        <v>424.85</v>
      </c>
      <c r="V2408">
        <v>404</v>
      </c>
      <c r="W2408">
        <f t="shared" si="415"/>
        <v>25113614.675221514</v>
      </c>
      <c r="X2408">
        <f t="shared" si="416"/>
        <v>62784.036688053784</v>
      </c>
      <c r="Y2408">
        <f t="shared" si="412"/>
        <v>150</v>
      </c>
      <c r="Z2408">
        <f t="shared" si="413"/>
        <v>-4370.7750000000033</v>
      </c>
      <c r="AA2408">
        <f t="shared" si="414"/>
        <v>25118403.525221515</v>
      </c>
      <c r="AB2408" s="9">
        <f>IFERROR(AA2408/MAX($A$3:AA2408)-1,"")</f>
        <v>-3.8260339572306901E-2</v>
      </c>
      <c r="AV2408" t="s">
        <v>1307</v>
      </c>
      <c r="AW2408" t="s">
        <v>31</v>
      </c>
      <c r="AX2408" s="7">
        <v>44189.444444444445</v>
      </c>
      <c r="AY2408">
        <v>424.85</v>
      </c>
      <c r="AZ2408" s="7">
        <v>44189.635416666664</v>
      </c>
      <c r="BA2408">
        <v>404</v>
      </c>
      <c r="BB2408" s="8">
        <v>-4.9099999999999998E-2</v>
      </c>
      <c r="BC2408">
        <v>-8577.09</v>
      </c>
      <c r="BD2408" s="8">
        <v>-6.8599999999999994E-2</v>
      </c>
      <c r="BE2408">
        <v>294.35579999999999</v>
      </c>
      <c r="BF2408">
        <v>125057.08</v>
      </c>
      <c r="BG2408">
        <v>14995030.970000001</v>
      </c>
      <c r="BH2408">
        <v>56</v>
      </c>
      <c r="BI2408">
        <v>-153.16</v>
      </c>
      <c r="BJ2408" s="8">
        <v>-0.14829999999999999</v>
      </c>
      <c r="BK2408" s="8">
        <v>0.16980000000000001</v>
      </c>
      <c r="BL2408" t="s">
        <v>610</v>
      </c>
    </row>
    <row r="2409" spans="1:64" x14ac:dyDescent="0.45">
      <c r="A2409" t="s">
        <v>869</v>
      </c>
      <c r="B2409" t="s">
        <v>31</v>
      </c>
      <c r="C2409" s="7">
        <v>44193.5625</v>
      </c>
      <c r="D2409">
        <v>305.2</v>
      </c>
      <c r="E2409" s="7">
        <v>44194.385416666664</v>
      </c>
      <c r="F2409">
        <v>517.6</v>
      </c>
      <c r="G2409" s="8">
        <v>0.69589999999999996</v>
      </c>
      <c r="H2409">
        <v>84142.38</v>
      </c>
      <c r="I2409" s="8">
        <v>0.66900000000000004</v>
      </c>
      <c r="J2409">
        <v>412.11520000000002</v>
      </c>
      <c r="K2409">
        <v>125777.55</v>
      </c>
      <c r="L2409">
        <v>15239653.59</v>
      </c>
      <c r="M2409">
        <v>27</v>
      </c>
      <c r="N2409">
        <v>3116.38</v>
      </c>
      <c r="O2409" s="8">
        <v>-0.1517</v>
      </c>
      <c r="P2409" s="8">
        <v>0.69589999999999996</v>
      </c>
      <c r="Q2409" t="s">
        <v>610</v>
      </c>
      <c r="S2409" s="2">
        <v>44193</v>
      </c>
      <c r="T2409" t="s">
        <v>869</v>
      </c>
      <c r="U2409">
        <v>305.2</v>
      </c>
      <c r="V2409">
        <v>517.6</v>
      </c>
      <c r="W2409">
        <f t="shared" si="415"/>
        <v>25118403.525221515</v>
      </c>
      <c r="X2409">
        <f t="shared" si="416"/>
        <v>62796.008813053792</v>
      </c>
      <c r="Y2409">
        <f t="shared" si="412"/>
        <v>200</v>
      </c>
      <c r="Z2409">
        <f t="shared" si="413"/>
        <v>40834.399999999994</v>
      </c>
      <c r="AA2409">
        <f t="shared" si="414"/>
        <v>25159237.925221514</v>
      </c>
      <c r="AB2409" s="9">
        <f>IFERROR(AA2409/MAX($A$3:AA2409)-1,"")</f>
        <v>-3.669686194323174E-2</v>
      </c>
      <c r="AV2409" t="s">
        <v>869</v>
      </c>
      <c r="AW2409" t="s">
        <v>31</v>
      </c>
      <c r="AX2409" s="7">
        <v>44193.5625</v>
      </c>
      <c r="AY2409">
        <v>305.2</v>
      </c>
      <c r="AZ2409" s="7">
        <v>44194.385416666664</v>
      </c>
      <c r="BA2409">
        <v>517.6</v>
      </c>
      <c r="BB2409" s="8">
        <v>0.69589999999999996</v>
      </c>
      <c r="BC2409">
        <v>84142.38</v>
      </c>
      <c r="BD2409" s="8">
        <v>0.66900000000000004</v>
      </c>
      <c r="BE2409">
        <v>412.11520000000002</v>
      </c>
      <c r="BF2409">
        <v>125777.55</v>
      </c>
      <c r="BG2409">
        <v>15239653.59</v>
      </c>
      <c r="BH2409">
        <v>27</v>
      </c>
      <c r="BI2409">
        <v>3116.38</v>
      </c>
      <c r="BJ2409" s="8">
        <v>-0.1517</v>
      </c>
      <c r="BK2409" s="8">
        <v>0.69589999999999996</v>
      </c>
      <c r="BL2409" t="s">
        <v>610</v>
      </c>
    </row>
    <row r="2410" spans="1:64" x14ac:dyDescent="0.45">
      <c r="A2410" t="s">
        <v>860</v>
      </c>
      <c r="B2410" t="s">
        <v>31</v>
      </c>
      <c r="C2410" s="7">
        <v>44194.395833333336</v>
      </c>
      <c r="D2410">
        <v>275.60000000000002</v>
      </c>
      <c r="E2410" s="7">
        <v>44195.385416666664</v>
      </c>
      <c r="F2410">
        <v>261.55</v>
      </c>
      <c r="G2410" s="8">
        <v>-5.0999999999999997E-2</v>
      </c>
      <c r="H2410">
        <v>-8893.18</v>
      </c>
      <c r="I2410" s="8">
        <v>-7.0499999999999993E-2</v>
      </c>
      <c r="J2410">
        <v>457.90370000000001</v>
      </c>
      <c r="K2410">
        <v>126198.27</v>
      </c>
      <c r="L2410">
        <v>15230760.42</v>
      </c>
      <c r="M2410">
        <v>75</v>
      </c>
      <c r="N2410">
        <v>-118.58</v>
      </c>
      <c r="O2410" s="8">
        <v>-0.40039999999999998</v>
      </c>
      <c r="P2410" s="8">
        <v>0.1103</v>
      </c>
      <c r="Q2410" t="s">
        <v>610</v>
      </c>
      <c r="S2410" s="2">
        <v>44194</v>
      </c>
      <c r="T2410" t="s">
        <v>860</v>
      </c>
      <c r="U2410">
        <v>275.60000000000002</v>
      </c>
      <c r="V2410">
        <v>261.55</v>
      </c>
      <c r="W2410">
        <f t="shared" si="415"/>
        <v>25159237.925221514</v>
      </c>
      <c r="X2410">
        <f t="shared" si="416"/>
        <v>62898.094813053787</v>
      </c>
      <c r="Y2410">
        <f t="shared" si="412"/>
        <v>225</v>
      </c>
      <c r="Z2410">
        <f t="shared" si="413"/>
        <v>-4369.8375000000087</v>
      </c>
      <c r="AA2410">
        <f t="shared" si="414"/>
        <v>25154868.087721515</v>
      </c>
      <c r="AB2410" s="9">
        <f>IFERROR(AA2410/MAX($A$3:AA2410)-1,"")</f>
        <v>-3.6864175364610285E-2</v>
      </c>
      <c r="AV2410" t="s">
        <v>860</v>
      </c>
      <c r="AW2410" t="s">
        <v>31</v>
      </c>
      <c r="AX2410" s="7">
        <v>44194.395833333336</v>
      </c>
      <c r="AY2410">
        <v>275.60000000000002</v>
      </c>
      <c r="AZ2410" s="7">
        <v>44195.385416666664</v>
      </c>
      <c r="BA2410">
        <v>261.55</v>
      </c>
      <c r="BB2410" s="8">
        <v>-5.0999999999999997E-2</v>
      </c>
      <c r="BC2410">
        <v>-8893.18</v>
      </c>
      <c r="BD2410" s="8">
        <v>-7.0499999999999993E-2</v>
      </c>
      <c r="BE2410">
        <v>457.90370000000001</v>
      </c>
      <c r="BF2410">
        <v>126198.27</v>
      </c>
      <c r="BG2410">
        <v>15230760.42</v>
      </c>
      <c r="BH2410">
        <v>75</v>
      </c>
      <c r="BI2410">
        <v>-118.58</v>
      </c>
      <c r="BJ2410" s="8">
        <v>-0.40039999999999998</v>
      </c>
      <c r="BK2410" s="8">
        <v>0.1103</v>
      </c>
      <c r="BL2410" t="s">
        <v>610</v>
      </c>
    </row>
    <row r="2411" spans="1:64" x14ac:dyDescent="0.45">
      <c r="A2411" t="s">
        <v>822</v>
      </c>
      <c r="B2411" t="s">
        <v>31</v>
      </c>
      <c r="C2411" s="7">
        <v>44195.40625</v>
      </c>
      <c r="D2411">
        <v>211.35</v>
      </c>
      <c r="E2411" s="7">
        <v>44196.385416666664</v>
      </c>
      <c r="F2411">
        <v>165.1</v>
      </c>
      <c r="G2411" s="8">
        <v>-0.21879999999999999</v>
      </c>
      <c r="H2411">
        <v>-29853.42</v>
      </c>
      <c r="I2411" s="8">
        <v>-0.2366</v>
      </c>
      <c r="J2411">
        <v>596.89520000000005</v>
      </c>
      <c r="K2411">
        <v>126153.8</v>
      </c>
      <c r="L2411">
        <v>15200907</v>
      </c>
      <c r="M2411">
        <v>72</v>
      </c>
      <c r="N2411">
        <v>-414.63</v>
      </c>
      <c r="O2411" s="8">
        <v>-0.56299999999999994</v>
      </c>
      <c r="P2411" s="8">
        <v>0.5141</v>
      </c>
      <c r="Q2411" t="s">
        <v>610</v>
      </c>
      <c r="S2411" s="2">
        <v>44195</v>
      </c>
      <c r="T2411" t="s">
        <v>822</v>
      </c>
      <c r="U2411">
        <v>211.35</v>
      </c>
      <c r="V2411">
        <v>165.1</v>
      </c>
      <c r="W2411">
        <f t="shared" si="415"/>
        <v>25154868.087721515</v>
      </c>
      <c r="X2411">
        <f t="shared" si="416"/>
        <v>62887.170219303793</v>
      </c>
      <c r="Y2411">
        <f t="shared" si="412"/>
        <v>300</v>
      </c>
      <c r="Z2411">
        <f t="shared" si="413"/>
        <v>-15004.349999999999</v>
      </c>
      <c r="AA2411" t="str">
        <f t="shared" si="414"/>
        <v/>
      </c>
      <c r="AB2411" s="9" t="str">
        <f>IFERROR(AA2411/MAX($A$3:AA2411)-1,"")</f>
        <v/>
      </c>
      <c r="AV2411" t="s">
        <v>822</v>
      </c>
      <c r="AW2411" t="s">
        <v>31</v>
      </c>
      <c r="AX2411" s="7">
        <v>44195.40625</v>
      </c>
      <c r="AY2411">
        <v>211.35</v>
      </c>
      <c r="AZ2411" s="7">
        <v>44196.385416666664</v>
      </c>
      <c r="BA2411">
        <v>165.1</v>
      </c>
      <c r="BB2411" s="8">
        <v>-0.21879999999999999</v>
      </c>
      <c r="BC2411">
        <v>-29853.42</v>
      </c>
      <c r="BD2411" s="8">
        <v>-0.2366</v>
      </c>
      <c r="BE2411">
        <v>596.89520000000005</v>
      </c>
      <c r="BF2411">
        <v>126153.8</v>
      </c>
      <c r="BG2411">
        <v>15200907</v>
      </c>
      <c r="BH2411">
        <v>72</v>
      </c>
      <c r="BI2411">
        <v>-414.63</v>
      </c>
      <c r="BJ2411" s="8">
        <v>-0.56299999999999994</v>
      </c>
      <c r="BK2411" s="8">
        <v>0.5141</v>
      </c>
      <c r="BL2411" t="s">
        <v>610</v>
      </c>
    </row>
    <row r="2412" spans="1:64" x14ac:dyDescent="0.45">
      <c r="A2412" t="s">
        <v>823</v>
      </c>
      <c r="B2412" t="s">
        <v>31</v>
      </c>
      <c r="C2412" s="7">
        <v>44195.434027777781</v>
      </c>
      <c r="D2412">
        <v>206.2</v>
      </c>
      <c r="E2412" s="7">
        <v>44196.385416666664</v>
      </c>
      <c r="F2412">
        <v>118.6</v>
      </c>
      <c r="G2412" s="8">
        <v>-0.42480000000000001</v>
      </c>
      <c r="H2412">
        <v>-55608.73</v>
      </c>
      <c r="I2412" s="8">
        <v>-0.44059999999999999</v>
      </c>
      <c r="J2412">
        <v>612.10739999999998</v>
      </c>
      <c r="K2412">
        <v>126216.54</v>
      </c>
      <c r="L2412">
        <v>15145298.27</v>
      </c>
      <c r="M2412">
        <v>64</v>
      </c>
      <c r="N2412">
        <v>-868.89</v>
      </c>
      <c r="O2412" s="8">
        <v>-0.68379999999999996</v>
      </c>
      <c r="P2412" s="8">
        <v>0.2883</v>
      </c>
      <c r="Q2412" t="s">
        <v>610</v>
      </c>
      <c r="S2412" s="2">
        <v>44195</v>
      </c>
      <c r="T2412" t="s">
        <v>823</v>
      </c>
      <c r="U2412">
        <v>206.2</v>
      </c>
      <c r="V2412">
        <v>118.6</v>
      </c>
      <c r="W2412">
        <f t="shared" si="415"/>
        <v>25154868.087721515</v>
      </c>
      <c r="X2412">
        <f t="shared" si="416"/>
        <v>62887.170219303793</v>
      </c>
      <c r="Y2412">
        <f t="shared" si="412"/>
        <v>300</v>
      </c>
      <c r="Z2412">
        <f t="shared" si="413"/>
        <v>-27254.400000000005</v>
      </c>
      <c r="AA2412">
        <f t="shared" si="414"/>
        <v>25112609.337721515</v>
      </c>
      <c r="AB2412" s="9">
        <f>IFERROR(AA2412/MAX($A$3:AA2412)-1,"")</f>
        <v>-3.8482188859547906E-2</v>
      </c>
      <c r="AV2412" t="s">
        <v>823</v>
      </c>
      <c r="AW2412" t="s">
        <v>31</v>
      </c>
      <c r="AX2412" s="7">
        <v>44195.434027777781</v>
      </c>
      <c r="AY2412">
        <v>206.2</v>
      </c>
      <c r="AZ2412" s="7">
        <v>44196.385416666664</v>
      </c>
      <c r="BA2412">
        <v>118.6</v>
      </c>
      <c r="BB2412" s="8">
        <v>-0.42480000000000001</v>
      </c>
      <c r="BC2412">
        <v>-55608.73</v>
      </c>
      <c r="BD2412" s="8">
        <v>-0.44059999999999999</v>
      </c>
      <c r="BE2412">
        <v>612.10739999999998</v>
      </c>
      <c r="BF2412">
        <v>126216.54</v>
      </c>
      <c r="BG2412">
        <v>15145298.27</v>
      </c>
      <c r="BH2412">
        <v>64</v>
      </c>
      <c r="BI2412">
        <v>-868.89</v>
      </c>
      <c r="BJ2412" s="8">
        <v>-0.68379999999999996</v>
      </c>
      <c r="BK2412" s="8">
        <v>0.2883</v>
      </c>
      <c r="BL2412" t="s">
        <v>610</v>
      </c>
    </row>
    <row r="2413" spans="1:64" x14ac:dyDescent="0.45">
      <c r="A2413" t="s">
        <v>815</v>
      </c>
      <c r="B2413" t="s">
        <v>31</v>
      </c>
      <c r="C2413" s="7">
        <v>44200.447916666664</v>
      </c>
      <c r="D2413">
        <v>309</v>
      </c>
      <c r="E2413" s="7">
        <v>44201.385416666664</v>
      </c>
      <c r="F2413">
        <v>453.45</v>
      </c>
      <c r="G2413" s="8">
        <v>0.46750000000000003</v>
      </c>
      <c r="H2413">
        <v>55671.81</v>
      </c>
      <c r="I2413" s="8">
        <v>0.44280000000000003</v>
      </c>
      <c r="J2413">
        <v>406.8818</v>
      </c>
      <c r="K2413">
        <v>125726.48</v>
      </c>
      <c r="L2413">
        <v>15200970.08</v>
      </c>
      <c r="M2413">
        <v>60</v>
      </c>
      <c r="N2413">
        <v>927.86</v>
      </c>
      <c r="O2413" s="8">
        <v>-0.27989999999999998</v>
      </c>
      <c r="P2413" s="8">
        <v>0.93830000000000002</v>
      </c>
      <c r="Q2413" t="s">
        <v>610</v>
      </c>
      <c r="S2413" s="2">
        <v>44200</v>
      </c>
      <c r="T2413" t="s">
        <v>815</v>
      </c>
      <c r="U2413">
        <v>309</v>
      </c>
      <c r="V2413">
        <v>453.45</v>
      </c>
      <c r="W2413">
        <f t="shared" si="415"/>
        <v>25112609.337721515</v>
      </c>
      <c r="X2413">
        <f t="shared" si="416"/>
        <v>62781.523344303787</v>
      </c>
      <c r="Y2413">
        <f t="shared" si="412"/>
        <v>200</v>
      </c>
      <c r="Z2413">
        <f t="shared" si="413"/>
        <v>27365.100000000006</v>
      </c>
      <c r="AA2413" t="str">
        <f t="shared" si="414"/>
        <v/>
      </c>
      <c r="AB2413" s="9" t="str">
        <f>IFERROR(AA2413/MAX($A$3:AA2413)-1,"")</f>
        <v/>
      </c>
      <c r="AV2413" t="s">
        <v>815</v>
      </c>
      <c r="AW2413" t="s">
        <v>31</v>
      </c>
      <c r="AX2413" s="7">
        <v>44200.447916666664</v>
      </c>
      <c r="AY2413">
        <v>309</v>
      </c>
      <c r="AZ2413" s="7">
        <v>44201.385416666664</v>
      </c>
      <c r="BA2413">
        <v>453.45</v>
      </c>
      <c r="BB2413" s="8">
        <v>0.46750000000000003</v>
      </c>
      <c r="BC2413">
        <v>55671.81</v>
      </c>
      <c r="BD2413" s="8">
        <v>0.44280000000000003</v>
      </c>
      <c r="BE2413">
        <v>406.8818</v>
      </c>
      <c r="BF2413">
        <v>125726.48</v>
      </c>
      <c r="BG2413">
        <v>15200970.08</v>
      </c>
      <c r="BH2413">
        <v>60</v>
      </c>
      <c r="BI2413">
        <v>927.86</v>
      </c>
      <c r="BJ2413" s="8">
        <v>-0.27989999999999998</v>
      </c>
      <c r="BK2413" s="8">
        <v>0.93830000000000002</v>
      </c>
      <c r="BL2413" t="s">
        <v>610</v>
      </c>
    </row>
    <row r="2414" spans="1:64" x14ac:dyDescent="0.45">
      <c r="A2414" t="s">
        <v>822</v>
      </c>
      <c r="B2414" t="s">
        <v>31</v>
      </c>
      <c r="C2414" s="7">
        <v>44200.454861111109</v>
      </c>
      <c r="D2414">
        <v>335.75</v>
      </c>
      <c r="E2414" s="7">
        <v>44201.388888888891</v>
      </c>
      <c r="F2414">
        <v>374.45</v>
      </c>
      <c r="G2414" s="8">
        <v>0.1153</v>
      </c>
      <c r="H2414">
        <v>11761.62</v>
      </c>
      <c r="I2414" s="8">
        <v>9.4100000000000003E-2</v>
      </c>
      <c r="J2414">
        <v>372.22680000000003</v>
      </c>
      <c r="K2414">
        <v>124975.15</v>
      </c>
      <c r="L2414">
        <v>15006792.6</v>
      </c>
      <c r="M2414">
        <v>59</v>
      </c>
      <c r="N2414">
        <v>199.35</v>
      </c>
      <c r="O2414" s="8">
        <v>-0.31030000000000002</v>
      </c>
      <c r="P2414" s="8">
        <v>0.60250000000000004</v>
      </c>
      <c r="Q2414" t="s">
        <v>610</v>
      </c>
      <c r="S2414" s="2">
        <v>44200</v>
      </c>
      <c r="T2414" t="s">
        <v>822</v>
      </c>
      <c r="U2414">
        <v>335.75</v>
      </c>
      <c r="V2414">
        <v>374.45</v>
      </c>
      <c r="W2414">
        <f t="shared" si="415"/>
        <v>25112609.337721515</v>
      </c>
      <c r="X2414">
        <f t="shared" si="416"/>
        <v>62781.523344303787</v>
      </c>
      <c r="Y2414">
        <f t="shared" si="412"/>
        <v>175</v>
      </c>
      <c r="Z2414">
        <f t="shared" si="413"/>
        <v>5529.6499999999924</v>
      </c>
      <c r="AA2414" t="str">
        <f t="shared" si="414"/>
        <v/>
      </c>
      <c r="AB2414" s="9" t="str">
        <f>IFERROR(AA2414/MAX($A$3:AA2414)-1,"")</f>
        <v/>
      </c>
      <c r="AV2414" t="s">
        <v>822</v>
      </c>
      <c r="AW2414" t="s">
        <v>31</v>
      </c>
      <c r="AX2414" s="7">
        <v>44200.454861111109</v>
      </c>
      <c r="AY2414">
        <v>335.75</v>
      </c>
      <c r="AZ2414" s="7">
        <v>44201.388888888891</v>
      </c>
      <c r="BA2414">
        <v>374.45</v>
      </c>
      <c r="BB2414" s="8">
        <v>0.1153</v>
      </c>
      <c r="BC2414">
        <v>11761.62</v>
      </c>
      <c r="BD2414" s="8">
        <v>9.4100000000000003E-2</v>
      </c>
      <c r="BE2414">
        <v>372.22680000000003</v>
      </c>
      <c r="BF2414">
        <v>124975.15</v>
      </c>
      <c r="BG2414">
        <v>15006792.6</v>
      </c>
      <c r="BH2414">
        <v>59</v>
      </c>
      <c r="BI2414">
        <v>199.35</v>
      </c>
      <c r="BJ2414" s="8">
        <v>-0.31030000000000002</v>
      </c>
      <c r="BK2414" s="8">
        <v>0.60250000000000004</v>
      </c>
      <c r="BL2414" t="s">
        <v>610</v>
      </c>
    </row>
    <row r="2415" spans="1:64" x14ac:dyDescent="0.45">
      <c r="A2415" t="s">
        <v>764</v>
      </c>
      <c r="B2415" t="s">
        <v>31</v>
      </c>
      <c r="C2415" s="7">
        <v>44200.458333333336</v>
      </c>
      <c r="D2415">
        <v>327.64999999999998</v>
      </c>
      <c r="E2415" s="7">
        <v>44201.388888888891</v>
      </c>
      <c r="F2415">
        <v>266.2</v>
      </c>
      <c r="G2415" s="8">
        <v>-0.1875</v>
      </c>
      <c r="H2415">
        <v>-25701.35</v>
      </c>
      <c r="I2415" s="8">
        <v>-0.20569999999999999</v>
      </c>
      <c r="J2415">
        <v>381.39069999999998</v>
      </c>
      <c r="K2415">
        <v>124962.66</v>
      </c>
      <c r="L2415">
        <v>14981091.25</v>
      </c>
      <c r="M2415">
        <v>58</v>
      </c>
      <c r="N2415">
        <v>-443.13</v>
      </c>
      <c r="O2415" s="8">
        <v>-0.51780000000000004</v>
      </c>
      <c r="P2415" s="8">
        <v>0.27189999999999998</v>
      </c>
      <c r="Q2415" t="s">
        <v>610</v>
      </c>
      <c r="S2415" s="2">
        <v>44200</v>
      </c>
      <c r="T2415" t="s">
        <v>764</v>
      </c>
      <c r="U2415">
        <v>327.64999999999998</v>
      </c>
      <c r="V2415">
        <v>266.2</v>
      </c>
      <c r="W2415">
        <f t="shared" si="415"/>
        <v>25112609.337721515</v>
      </c>
      <c r="X2415">
        <f t="shared" si="416"/>
        <v>62781.523344303787</v>
      </c>
      <c r="Y2415">
        <f t="shared" si="412"/>
        <v>200</v>
      </c>
      <c r="Z2415">
        <f t="shared" si="413"/>
        <v>-13477.699999999993</v>
      </c>
      <c r="AA2415" t="str">
        <f t="shared" si="414"/>
        <v/>
      </c>
      <c r="AB2415" s="9" t="str">
        <f>IFERROR(AA2415/MAX($A$3:AA2415)-1,"")</f>
        <v/>
      </c>
      <c r="AV2415" t="s">
        <v>764</v>
      </c>
      <c r="AW2415" t="s">
        <v>31</v>
      </c>
      <c r="AX2415" s="7">
        <v>44200.458333333336</v>
      </c>
      <c r="AY2415">
        <v>327.64999999999998</v>
      </c>
      <c r="AZ2415" s="7">
        <v>44201.388888888891</v>
      </c>
      <c r="BA2415">
        <v>266.2</v>
      </c>
      <c r="BB2415" s="8">
        <v>-0.1875</v>
      </c>
      <c r="BC2415">
        <v>-25701.35</v>
      </c>
      <c r="BD2415" s="8">
        <v>-0.20569999999999999</v>
      </c>
      <c r="BE2415">
        <v>381.39069999999998</v>
      </c>
      <c r="BF2415">
        <v>124962.66</v>
      </c>
      <c r="BG2415">
        <v>14981091.25</v>
      </c>
      <c r="BH2415">
        <v>58</v>
      </c>
      <c r="BI2415">
        <v>-443.13</v>
      </c>
      <c r="BJ2415" s="8">
        <v>-0.51780000000000004</v>
      </c>
      <c r="BK2415" s="8">
        <v>0.27189999999999998</v>
      </c>
      <c r="BL2415" t="s">
        <v>610</v>
      </c>
    </row>
    <row r="2416" spans="1:64" x14ac:dyDescent="0.45">
      <c r="A2416" t="s">
        <v>764</v>
      </c>
      <c r="B2416" t="s">
        <v>31</v>
      </c>
      <c r="C2416" s="7">
        <v>44200.458333333336</v>
      </c>
      <c r="D2416">
        <v>327.64999999999998</v>
      </c>
      <c r="E2416" s="7">
        <v>44201.385416666664</v>
      </c>
      <c r="F2416">
        <v>277.75</v>
      </c>
      <c r="G2416" s="8">
        <v>-0.15229999999999999</v>
      </c>
      <c r="H2416">
        <v>-21495.599999999999</v>
      </c>
      <c r="I2416" s="8">
        <v>-0.17080000000000001</v>
      </c>
      <c r="J2416">
        <v>384.16550000000001</v>
      </c>
      <c r="K2416">
        <v>125871.82</v>
      </c>
      <c r="L2416">
        <v>15179474.49</v>
      </c>
      <c r="M2416">
        <v>57</v>
      </c>
      <c r="N2416">
        <v>-377.12</v>
      </c>
      <c r="O2416" s="8">
        <v>-0.51780000000000004</v>
      </c>
      <c r="P2416" s="8">
        <v>0.27189999999999998</v>
      </c>
      <c r="Q2416" t="s">
        <v>610</v>
      </c>
      <c r="S2416" s="2">
        <v>44200</v>
      </c>
      <c r="T2416" t="s">
        <v>764</v>
      </c>
      <c r="U2416">
        <v>327.64999999999998</v>
      </c>
      <c r="V2416">
        <v>277.75</v>
      </c>
      <c r="W2416">
        <f t="shared" si="415"/>
        <v>25112609.337721515</v>
      </c>
      <c r="X2416">
        <f t="shared" si="416"/>
        <v>62781.523344303787</v>
      </c>
      <c r="Y2416">
        <f t="shared" si="412"/>
        <v>200</v>
      </c>
      <c r="Z2416">
        <f t="shared" si="413"/>
        <v>-11190.79999999999</v>
      </c>
      <c r="AA2416">
        <f t="shared" si="414"/>
        <v>25120835.587721515</v>
      </c>
      <c r="AB2416" s="9">
        <f>IFERROR(AA2416/MAX($A$3:AA2416)-1,"")</f>
        <v>-3.8167220160456483E-2</v>
      </c>
      <c r="AV2416" t="s">
        <v>764</v>
      </c>
      <c r="AW2416" t="s">
        <v>31</v>
      </c>
      <c r="AX2416" s="7">
        <v>44200.458333333336</v>
      </c>
      <c r="AY2416">
        <v>327.64999999999998</v>
      </c>
      <c r="AZ2416" s="7">
        <v>44201.385416666664</v>
      </c>
      <c r="BA2416">
        <v>277.75</v>
      </c>
      <c r="BB2416" s="8">
        <v>-0.15229999999999999</v>
      </c>
      <c r="BC2416">
        <v>-21495.599999999999</v>
      </c>
      <c r="BD2416" s="8">
        <v>-0.17080000000000001</v>
      </c>
      <c r="BE2416">
        <v>384.16550000000001</v>
      </c>
      <c r="BF2416">
        <v>125871.82</v>
      </c>
      <c r="BG2416">
        <v>15179474.49</v>
      </c>
      <c r="BH2416">
        <v>57</v>
      </c>
      <c r="BI2416">
        <v>-377.12</v>
      </c>
      <c r="BJ2416" s="8">
        <v>-0.51780000000000004</v>
      </c>
      <c r="BK2416" s="8">
        <v>0.27189999999999998</v>
      </c>
      <c r="BL2416" t="s">
        <v>610</v>
      </c>
    </row>
    <row r="2417" spans="1:64" x14ac:dyDescent="0.45">
      <c r="A2417" t="s">
        <v>860</v>
      </c>
      <c r="B2417" t="s">
        <v>31</v>
      </c>
      <c r="C2417" s="7">
        <v>44201.461805555555</v>
      </c>
      <c r="D2417">
        <v>278.75</v>
      </c>
      <c r="E2417" s="7">
        <v>44202.388888888891</v>
      </c>
      <c r="F2417">
        <v>628</v>
      </c>
      <c r="G2417" s="8">
        <v>1.2528999999999999</v>
      </c>
      <c r="H2417">
        <v>152432.82</v>
      </c>
      <c r="I2417" s="8">
        <v>1.2203999999999999</v>
      </c>
      <c r="J2417">
        <v>448.09129999999999</v>
      </c>
      <c r="K2417">
        <v>124905.45</v>
      </c>
      <c r="L2417">
        <v>15133524.07</v>
      </c>
      <c r="M2417">
        <v>57</v>
      </c>
      <c r="N2417">
        <v>2674.26</v>
      </c>
      <c r="O2417" s="8">
        <v>-0.19589999999999999</v>
      </c>
      <c r="P2417" s="8">
        <v>1.2528999999999999</v>
      </c>
      <c r="Q2417" t="s">
        <v>610</v>
      </c>
      <c r="S2417" s="2">
        <v>44201</v>
      </c>
      <c r="T2417" t="s">
        <v>860</v>
      </c>
      <c r="U2417">
        <v>278.75</v>
      </c>
      <c r="V2417">
        <v>628</v>
      </c>
      <c r="W2417">
        <f t="shared" si="415"/>
        <v>25120835.587721515</v>
      </c>
      <c r="X2417">
        <f t="shared" si="416"/>
        <v>62802.08896930379</v>
      </c>
      <c r="Y2417">
        <f t="shared" si="412"/>
        <v>225</v>
      </c>
      <c r="Z2417">
        <f t="shared" si="413"/>
        <v>76541.0625</v>
      </c>
      <c r="AA2417" t="str">
        <f t="shared" si="414"/>
        <v/>
      </c>
      <c r="AB2417" s="9" t="str">
        <f>IFERROR(AA2417/MAX($A$3:AA2417)-1,"")</f>
        <v/>
      </c>
      <c r="AV2417" t="s">
        <v>860</v>
      </c>
      <c r="AW2417" t="s">
        <v>31</v>
      </c>
      <c r="AX2417" s="7">
        <v>44201.461805555555</v>
      </c>
      <c r="AY2417">
        <v>278.75</v>
      </c>
      <c r="AZ2417" s="7">
        <v>44202.388888888891</v>
      </c>
      <c r="BA2417">
        <v>628</v>
      </c>
      <c r="BB2417" s="8">
        <v>1.2528999999999999</v>
      </c>
      <c r="BC2417">
        <v>152432.82</v>
      </c>
      <c r="BD2417" s="8">
        <v>1.2203999999999999</v>
      </c>
      <c r="BE2417">
        <v>448.09129999999999</v>
      </c>
      <c r="BF2417">
        <v>124905.45</v>
      </c>
      <c r="BG2417">
        <v>15133524.07</v>
      </c>
      <c r="BH2417">
        <v>57</v>
      </c>
      <c r="BI2417">
        <v>2674.26</v>
      </c>
      <c r="BJ2417" s="8">
        <v>-0.19589999999999999</v>
      </c>
      <c r="BK2417" s="8">
        <v>1.2528999999999999</v>
      </c>
      <c r="BL2417" t="s">
        <v>610</v>
      </c>
    </row>
    <row r="2418" spans="1:64" x14ac:dyDescent="0.45">
      <c r="A2418" t="s">
        <v>849</v>
      </c>
      <c r="B2418" t="s">
        <v>31</v>
      </c>
      <c r="C2418" s="7">
        <v>44201.472222222219</v>
      </c>
      <c r="D2418">
        <v>243</v>
      </c>
      <c r="E2418" s="7">
        <v>44202.388888888891</v>
      </c>
      <c r="F2418">
        <v>547</v>
      </c>
      <c r="G2418" s="8">
        <v>1.2509999999999999</v>
      </c>
      <c r="H2418">
        <v>152185.06</v>
      </c>
      <c r="I2418" s="8">
        <v>1.2184999999999999</v>
      </c>
      <c r="J2418">
        <v>513.96510000000001</v>
      </c>
      <c r="K2418">
        <v>124893.52</v>
      </c>
      <c r="L2418">
        <v>15285709.130000001</v>
      </c>
      <c r="M2418">
        <v>54</v>
      </c>
      <c r="N2418">
        <v>2818.24</v>
      </c>
      <c r="O2418" s="8">
        <v>-0.1401</v>
      </c>
      <c r="P2418" s="8">
        <v>1.7531000000000001</v>
      </c>
      <c r="Q2418" t="s">
        <v>610</v>
      </c>
      <c r="S2418" s="2">
        <v>44201</v>
      </c>
      <c r="T2418" t="s">
        <v>849</v>
      </c>
      <c r="U2418">
        <v>243</v>
      </c>
      <c r="V2418">
        <v>547</v>
      </c>
      <c r="W2418">
        <f t="shared" si="415"/>
        <v>25120835.587721515</v>
      </c>
      <c r="X2418">
        <f t="shared" si="416"/>
        <v>62802.08896930379</v>
      </c>
      <c r="Y2418">
        <f t="shared" si="412"/>
        <v>250</v>
      </c>
      <c r="Z2418">
        <f t="shared" si="413"/>
        <v>74024.999999999985</v>
      </c>
      <c r="AA2418" t="str">
        <f t="shared" si="414"/>
        <v/>
      </c>
      <c r="AB2418" s="9" t="str">
        <f>IFERROR(AA2418/MAX($A$3:AA2418)-1,"")</f>
        <v/>
      </c>
      <c r="AV2418" t="s">
        <v>849</v>
      </c>
      <c r="AW2418" t="s">
        <v>31</v>
      </c>
      <c r="AX2418" s="7">
        <v>44201.472222222219</v>
      </c>
      <c r="AY2418">
        <v>243</v>
      </c>
      <c r="AZ2418" s="7">
        <v>44202.388888888891</v>
      </c>
      <c r="BA2418">
        <v>547</v>
      </c>
      <c r="BB2418" s="8">
        <v>1.2509999999999999</v>
      </c>
      <c r="BC2418">
        <v>152185.06</v>
      </c>
      <c r="BD2418" s="8">
        <v>1.2184999999999999</v>
      </c>
      <c r="BE2418">
        <v>513.96510000000001</v>
      </c>
      <c r="BF2418">
        <v>124893.52</v>
      </c>
      <c r="BG2418">
        <v>15285709.130000001</v>
      </c>
      <c r="BH2418">
        <v>54</v>
      </c>
      <c r="BI2418">
        <v>2818.24</v>
      </c>
      <c r="BJ2418" s="8">
        <v>-0.1401</v>
      </c>
      <c r="BK2418" s="8">
        <v>1.7531000000000001</v>
      </c>
      <c r="BL2418" t="s">
        <v>610</v>
      </c>
    </row>
    <row r="2419" spans="1:64" x14ac:dyDescent="0.45">
      <c r="A2419" t="s">
        <v>849</v>
      </c>
      <c r="B2419" t="s">
        <v>31</v>
      </c>
      <c r="C2419" s="7">
        <v>44201.520833333336</v>
      </c>
      <c r="D2419">
        <v>263.85000000000002</v>
      </c>
      <c r="E2419" s="7">
        <v>44202.385416666664</v>
      </c>
      <c r="F2419">
        <v>526.1</v>
      </c>
      <c r="G2419" s="8">
        <v>0.99390000000000001</v>
      </c>
      <c r="H2419">
        <v>121364.64</v>
      </c>
      <c r="I2419" s="8">
        <v>0.96399999999999997</v>
      </c>
      <c r="J2419">
        <v>477.1551</v>
      </c>
      <c r="K2419">
        <v>125897.38</v>
      </c>
      <c r="L2419">
        <v>15300839.119999999</v>
      </c>
      <c r="M2419">
        <v>39</v>
      </c>
      <c r="N2419">
        <v>3111.91</v>
      </c>
      <c r="O2419" s="8">
        <v>-0.20810000000000001</v>
      </c>
      <c r="P2419" s="8">
        <v>1.5355000000000001</v>
      </c>
      <c r="Q2419" t="s">
        <v>610</v>
      </c>
      <c r="S2419" s="2">
        <v>44201</v>
      </c>
      <c r="T2419" t="s">
        <v>849</v>
      </c>
      <c r="U2419">
        <v>263.85000000000002</v>
      </c>
      <c r="V2419">
        <v>526.1</v>
      </c>
      <c r="W2419">
        <f t="shared" si="415"/>
        <v>25120835.587721515</v>
      </c>
      <c r="X2419">
        <f t="shared" si="416"/>
        <v>62802.08896930379</v>
      </c>
      <c r="Y2419">
        <f t="shared" si="412"/>
        <v>250</v>
      </c>
      <c r="Z2419">
        <f t="shared" si="413"/>
        <v>63587.625</v>
      </c>
      <c r="AA2419" t="str">
        <f t="shared" si="414"/>
        <v/>
      </c>
      <c r="AB2419" s="9" t="str">
        <f>IFERROR(AA2419/MAX($A$3:AA2419)-1,"")</f>
        <v/>
      </c>
      <c r="AV2419" t="s">
        <v>849</v>
      </c>
      <c r="AW2419" t="s">
        <v>31</v>
      </c>
      <c r="AX2419" s="7">
        <v>44201.520833333336</v>
      </c>
      <c r="AY2419">
        <v>263.85000000000002</v>
      </c>
      <c r="AZ2419" s="7">
        <v>44202.385416666664</v>
      </c>
      <c r="BA2419">
        <v>526.1</v>
      </c>
      <c r="BB2419" s="8">
        <v>0.99390000000000001</v>
      </c>
      <c r="BC2419">
        <v>121364.64</v>
      </c>
      <c r="BD2419" s="8">
        <v>0.96399999999999997</v>
      </c>
      <c r="BE2419">
        <v>477.1551</v>
      </c>
      <c r="BF2419">
        <v>125897.38</v>
      </c>
      <c r="BG2419">
        <v>15300839.119999999</v>
      </c>
      <c r="BH2419">
        <v>39</v>
      </c>
      <c r="BI2419">
        <v>3111.91</v>
      </c>
      <c r="BJ2419" s="8">
        <v>-0.20810000000000001</v>
      </c>
      <c r="BK2419" s="8">
        <v>1.5355000000000001</v>
      </c>
      <c r="BL2419" t="s">
        <v>610</v>
      </c>
    </row>
    <row r="2420" spans="1:64" x14ac:dyDescent="0.45">
      <c r="A2420" t="s">
        <v>848</v>
      </c>
      <c r="B2420" t="s">
        <v>31</v>
      </c>
      <c r="C2420" s="7">
        <v>44201.565972222219</v>
      </c>
      <c r="D2420">
        <v>231.2</v>
      </c>
      <c r="E2420" s="7">
        <v>44202.385416666664</v>
      </c>
      <c r="F2420">
        <v>447.25</v>
      </c>
      <c r="G2420" s="8">
        <v>0.9345</v>
      </c>
      <c r="H2420">
        <v>113925.87</v>
      </c>
      <c r="I2420" s="8">
        <v>0.90510000000000002</v>
      </c>
      <c r="J2420">
        <v>544.40830000000005</v>
      </c>
      <c r="K2420">
        <v>125867.19</v>
      </c>
      <c r="L2420">
        <v>15414764.99</v>
      </c>
      <c r="M2420">
        <v>26</v>
      </c>
      <c r="N2420">
        <v>4381.76</v>
      </c>
      <c r="O2420" s="8">
        <v>-0.12720000000000001</v>
      </c>
      <c r="P2420" s="8">
        <v>0.9345</v>
      </c>
      <c r="Q2420" t="s">
        <v>610</v>
      </c>
      <c r="S2420" s="2">
        <v>44201</v>
      </c>
      <c r="T2420" t="s">
        <v>848</v>
      </c>
      <c r="U2420">
        <v>231.2</v>
      </c>
      <c r="V2420">
        <v>447.25</v>
      </c>
      <c r="W2420">
        <f t="shared" si="415"/>
        <v>25120835.587721515</v>
      </c>
      <c r="X2420">
        <f t="shared" si="416"/>
        <v>62802.08896930379</v>
      </c>
      <c r="Y2420">
        <f t="shared" si="412"/>
        <v>275</v>
      </c>
      <c r="Z2420">
        <f t="shared" si="413"/>
        <v>57548.01249999999</v>
      </c>
      <c r="AA2420">
        <f t="shared" si="414"/>
        <v>25392537.287721515</v>
      </c>
      <c r="AB2420" s="9">
        <f>IFERROR(AA2420/MAX($A$3:AA2420)-1,"")</f>
        <v>-2.776423812247597E-2</v>
      </c>
      <c r="AV2420" t="s">
        <v>848</v>
      </c>
      <c r="AW2420" t="s">
        <v>31</v>
      </c>
      <c r="AX2420" s="7">
        <v>44201.565972222219</v>
      </c>
      <c r="AY2420">
        <v>231.2</v>
      </c>
      <c r="AZ2420" s="7">
        <v>44202.385416666664</v>
      </c>
      <c r="BA2420">
        <v>447.25</v>
      </c>
      <c r="BB2420" s="8">
        <v>0.9345</v>
      </c>
      <c r="BC2420">
        <v>113925.87</v>
      </c>
      <c r="BD2420" s="8">
        <v>0.90510000000000002</v>
      </c>
      <c r="BE2420">
        <v>544.40830000000005</v>
      </c>
      <c r="BF2420">
        <v>125867.19</v>
      </c>
      <c r="BG2420">
        <v>15414764.99</v>
      </c>
      <c r="BH2420">
        <v>26</v>
      </c>
      <c r="BI2420">
        <v>4381.76</v>
      </c>
      <c r="BJ2420" s="8">
        <v>-0.12720000000000001</v>
      </c>
      <c r="BK2420" s="8">
        <v>0.9345</v>
      </c>
      <c r="BL2420" t="s">
        <v>610</v>
      </c>
    </row>
    <row r="2421" spans="1:64" x14ac:dyDescent="0.45">
      <c r="A2421" t="s">
        <v>762</v>
      </c>
      <c r="B2421" t="s">
        <v>31</v>
      </c>
      <c r="C2421" s="7">
        <v>44202.517361111109</v>
      </c>
      <c r="D2421">
        <v>197.6</v>
      </c>
      <c r="E2421" s="7">
        <v>44203.385416666664</v>
      </c>
      <c r="F2421">
        <v>178.7</v>
      </c>
      <c r="G2421" s="8">
        <v>-9.5600000000000004E-2</v>
      </c>
      <c r="H2421">
        <v>-14574.26</v>
      </c>
      <c r="I2421" s="8">
        <v>-0.1147</v>
      </c>
      <c r="J2421">
        <v>643.08609999999999</v>
      </c>
      <c r="K2421">
        <v>127073.82</v>
      </c>
      <c r="L2421">
        <v>15400190.73</v>
      </c>
      <c r="M2421">
        <v>40</v>
      </c>
      <c r="N2421">
        <v>-364.36</v>
      </c>
      <c r="O2421" s="8">
        <v>-0.65590000000000004</v>
      </c>
      <c r="P2421" s="8">
        <v>7.9699999999999993E-2</v>
      </c>
      <c r="Q2421" t="s">
        <v>610</v>
      </c>
      <c r="S2421" s="2">
        <v>44202</v>
      </c>
      <c r="T2421" t="s">
        <v>762</v>
      </c>
      <c r="U2421">
        <v>197.6</v>
      </c>
      <c r="V2421">
        <v>178.7</v>
      </c>
      <c r="W2421">
        <f t="shared" si="415"/>
        <v>25392537.287721515</v>
      </c>
      <c r="X2421">
        <f t="shared" si="416"/>
        <v>63481.343219303788</v>
      </c>
      <c r="Y2421">
        <f t="shared" si="412"/>
        <v>325</v>
      </c>
      <c r="Z2421">
        <f t="shared" si="413"/>
        <v>-7365.475000000004</v>
      </c>
      <c r="AA2421" t="str">
        <f t="shared" si="414"/>
        <v/>
      </c>
      <c r="AB2421" s="9" t="str">
        <f>IFERROR(AA2421/MAX($A$3:AA2421)-1,"")</f>
        <v/>
      </c>
      <c r="AV2421" t="s">
        <v>762</v>
      </c>
      <c r="AW2421" t="s">
        <v>31</v>
      </c>
      <c r="AX2421" s="7">
        <v>44202.517361111109</v>
      </c>
      <c r="AY2421">
        <v>197.6</v>
      </c>
      <c r="AZ2421" s="7">
        <v>44203.385416666664</v>
      </c>
      <c r="BA2421">
        <v>178.7</v>
      </c>
      <c r="BB2421" s="8">
        <v>-9.5600000000000004E-2</v>
      </c>
      <c r="BC2421">
        <v>-14574.26</v>
      </c>
      <c r="BD2421" s="8">
        <v>-0.1147</v>
      </c>
      <c r="BE2421">
        <v>643.08609999999999</v>
      </c>
      <c r="BF2421">
        <v>127073.82</v>
      </c>
      <c r="BG2421">
        <v>15400190.73</v>
      </c>
      <c r="BH2421">
        <v>40</v>
      </c>
      <c r="BI2421">
        <v>-364.36</v>
      </c>
      <c r="BJ2421" s="8">
        <v>-0.65590000000000004</v>
      </c>
      <c r="BK2421" s="8">
        <v>7.9699999999999993E-2</v>
      </c>
      <c r="BL2421" t="s">
        <v>610</v>
      </c>
    </row>
    <row r="2422" spans="1:64" x14ac:dyDescent="0.45">
      <c r="A2422" t="s">
        <v>866</v>
      </c>
      <c r="B2422" t="s">
        <v>31</v>
      </c>
      <c r="C2422" s="7">
        <v>44202.527777777781</v>
      </c>
      <c r="D2422">
        <v>247.4</v>
      </c>
      <c r="E2422" s="7">
        <v>44203.385416666664</v>
      </c>
      <c r="F2422">
        <v>247.75</v>
      </c>
      <c r="G2422" s="8">
        <v>1.4E-3</v>
      </c>
      <c r="H2422">
        <v>-2363.5100000000002</v>
      </c>
      <c r="I2422" s="8">
        <v>-1.8599999999999998E-2</v>
      </c>
      <c r="J2422">
        <v>513.63850000000002</v>
      </c>
      <c r="K2422">
        <v>127074.17</v>
      </c>
      <c r="L2422">
        <v>15397827.220000001</v>
      </c>
      <c r="M2422">
        <v>37</v>
      </c>
      <c r="N2422">
        <v>-63.88</v>
      </c>
      <c r="O2422" s="8">
        <v>-0.58730000000000004</v>
      </c>
      <c r="P2422" s="8">
        <v>8.3299999999999999E-2</v>
      </c>
      <c r="Q2422" t="s">
        <v>610</v>
      </c>
      <c r="S2422" s="2">
        <v>44202</v>
      </c>
      <c r="T2422" t="s">
        <v>866</v>
      </c>
      <c r="U2422">
        <v>247.4</v>
      </c>
      <c r="V2422">
        <v>247.75</v>
      </c>
      <c r="W2422">
        <f t="shared" si="415"/>
        <v>25392537.287721515</v>
      </c>
      <c r="X2422">
        <f t="shared" si="416"/>
        <v>63481.343219303788</v>
      </c>
      <c r="Y2422">
        <f t="shared" si="412"/>
        <v>250</v>
      </c>
      <c r="Z2422">
        <f t="shared" si="413"/>
        <v>-1150.3749999999968</v>
      </c>
      <c r="AA2422">
        <f t="shared" si="414"/>
        <v>25384021.437721513</v>
      </c>
      <c r="AB2422" s="9">
        <f>IFERROR(AA2422/MAX($A$3:AA2422)-1,"")</f>
        <v>-2.8090295098152418E-2</v>
      </c>
      <c r="AV2422" t="s">
        <v>866</v>
      </c>
      <c r="AW2422" t="s">
        <v>31</v>
      </c>
      <c r="AX2422" s="7">
        <v>44202.527777777781</v>
      </c>
      <c r="AY2422">
        <v>247.4</v>
      </c>
      <c r="AZ2422" s="7">
        <v>44203.385416666664</v>
      </c>
      <c r="BA2422">
        <v>247.75</v>
      </c>
      <c r="BB2422" s="8">
        <v>1.4E-3</v>
      </c>
      <c r="BC2422">
        <v>-2363.5100000000002</v>
      </c>
      <c r="BD2422" s="8">
        <v>-1.8599999999999998E-2</v>
      </c>
      <c r="BE2422">
        <v>513.63850000000002</v>
      </c>
      <c r="BF2422">
        <v>127074.17</v>
      </c>
      <c r="BG2422">
        <v>15397827.220000001</v>
      </c>
      <c r="BH2422">
        <v>37</v>
      </c>
      <c r="BI2422">
        <v>-63.88</v>
      </c>
      <c r="BJ2422" s="8">
        <v>-0.58730000000000004</v>
      </c>
      <c r="BK2422" s="8">
        <v>8.3299999999999999E-2</v>
      </c>
      <c r="BL2422" t="s">
        <v>610</v>
      </c>
    </row>
    <row r="2423" spans="1:64" x14ac:dyDescent="0.45">
      <c r="A2423" t="s">
        <v>759</v>
      </c>
      <c r="B2423" t="s">
        <v>31</v>
      </c>
      <c r="C2423" s="7">
        <v>44203.420138888891</v>
      </c>
      <c r="D2423">
        <v>108</v>
      </c>
      <c r="E2423" s="7">
        <v>44203.635416666664</v>
      </c>
      <c r="F2423">
        <v>45.1</v>
      </c>
      <c r="G2423" s="8">
        <v>-0.58240000000000003</v>
      </c>
      <c r="H2423">
        <v>-75759.600000000006</v>
      </c>
      <c r="I2423" s="8">
        <v>-0.59660000000000002</v>
      </c>
      <c r="J2423">
        <v>1175.825</v>
      </c>
      <c r="K2423">
        <v>126989.13</v>
      </c>
      <c r="L2423">
        <v>15322067.619999999</v>
      </c>
      <c r="M2423">
        <v>63</v>
      </c>
      <c r="N2423">
        <v>-1202.53</v>
      </c>
      <c r="O2423" s="8">
        <v>-0.9204</v>
      </c>
      <c r="P2423" s="8">
        <v>0.21390000000000001</v>
      </c>
      <c r="Q2423" t="s">
        <v>610</v>
      </c>
      <c r="S2423" s="2">
        <v>44203</v>
      </c>
      <c r="T2423" t="s">
        <v>759</v>
      </c>
      <c r="U2423">
        <v>108</v>
      </c>
      <c r="V2423">
        <v>45.1</v>
      </c>
      <c r="W2423">
        <f t="shared" si="415"/>
        <v>25384021.437721513</v>
      </c>
      <c r="X2423">
        <f t="shared" si="416"/>
        <v>63460.053594303783</v>
      </c>
      <c r="Y2423">
        <f t="shared" si="412"/>
        <v>600</v>
      </c>
      <c r="Z2423">
        <f t="shared" si="413"/>
        <v>-38658.6</v>
      </c>
      <c r="AA2423">
        <f t="shared" si="414"/>
        <v>25345362.837721512</v>
      </c>
      <c r="AB2423" s="9">
        <f>IFERROR(AA2423/MAX($A$3:AA2423)-1,"")</f>
        <v>-2.9570465157498727E-2</v>
      </c>
      <c r="AV2423" t="s">
        <v>759</v>
      </c>
      <c r="AW2423" t="s">
        <v>31</v>
      </c>
      <c r="AX2423" s="7">
        <v>44203.420138888891</v>
      </c>
      <c r="AY2423">
        <v>108</v>
      </c>
      <c r="AZ2423" s="7">
        <v>44203.635416666664</v>
      </c>
      <c r="BA2423">
        <v>45.1</v>
      </c>
      <c r="BB2423" s="8">
        <v>-0.58240000000000003</v>
      </c>
      <c r="BC2423">
        <v>-75759.600000000006</v>
      </c>
      <c r="BD2423" s="8">
        <v>-0.59660000000000002</v>
      </c>
      <c r="BE2423">
        <v>1175.825</v>
      </c>
      <c r="BF2423">
        <v>126989.13</v>
      </c>
      <c r="BG2423">
        <v>15322067.619999999</v>
      </c>
      <c r="BH2423">
        <v>63</v>
      </c>
      <c r="BI2423">
        <v>-1202.53</v>
      </c>
      <c r="BJ2423" s="8">
        <v>-0.9204</v>
      </c>
      <c r="BK2423" s="8">
        <v>0.21390000000000001</v>
      </c>
      <c r="BL2423" t="s">
        <v>610</v>
      </c>
    </row>
    <row r="2424" spans="1:64" x14ac:dyDescent="0.45">
      <c r="A2424" t="s">
        <v>768</v>
      </c>
      <c r="B2424" t="s">
        <v>31</v>
      </c>
      <c r="C2424" s="7">
        <v>44207.430555555555</v>
      </c>
      <c r="D2424">
        <v>353.75</v>
      </c>
      <c r="E2424" s="7">
        <v>44208.385416666664</v>
      </c>
      <c r="F2424">
        <v>366.65</v>
      </c>
      <c r="G2424" s="8">
        <v>3.6499999999999998E-2</v>
      </c>
      <c r="H2424">
        <v>2038.65</v>
      </c>
      <c r="I2424" s="8">
        <v>1.61E-2</v>
      </c>
      <c r="J2424">
        <v>357.90910000000002</v>
      </c>
      <c r="K2424">
        <v>126610.34</v>
      </c>
      <c r="L2424">
        <v>15324106.27</v>
      </c>
      <c r="M2424">
        <v>65</v>
      </c>
      <c r="N2424">
        <v>31.36</v>
      </c>
      <c r="O2424" s="8">
        <v>-0.33389999999999997</v>
      </c>
      <c r="P2424" s="8">
        <v>0.1346</v>
      </c>
      <c r="Q2424" t="s">
        <v>610</v>
      </c>
      <c r="S2424" s="2">
        <v>44207</v>
      </c>
      <c r="T2424" t="s">
        <v>768</v>
      </c>
      <c r="U2424">
        <v>353.75</v>
      </c>
      <c r="V2424">
        <v>366.65</v>
      </c>
      <c r="W2424">
        <f t="shared" si="415"/>
        <v>25345362.837721512</v>
      </c>
      <c r="X2424">
        <f t="shared" si="416"/>
        <v>63363.40709430378</v>
      </c>
      <c r="Y2424">
        <f t="shared" si="412"/>
        <v>175</v>
      </c>
      <c r="Z2424">
        <f t="shared" si="413"/>
        <v>996.79999999999472</v>
      </c>
      <c r="AA2424" t="str">
        <f t="shared" si="414"/>
        <v/>
      </c>
      <c r="AB2424" s="9" t="str">
        <f>IFERROR(AA2424/MAX($A$3:AA2424)-1,"")</f>
        <v/>
      </c>
      <c r="AV2424" t="s">
        <v>768</v>
      </c>
      <c r="AW2424" t="s">
        <v>31</v>
      </c>
      <c r="AX2424" s="7">
        <v>44207.430555555555</v>
      </c>
      <c r="AY2424">
        <v>353.75</v>
      </c>
      <c r="AZ2424" s="7">
        <v>44208.385416666664</v>
      </c>
      <c r="BA2424">
        <v>366.65</v>
      </c>
      <c r="BB2424" s="8">
        <v>3.6499999999999998E-2</v>
      </c>
      <c r="BC2424">
        <v>2038.65</v>
      </c>
      <c r="BD2424" s="8">
        <v>1.61E-2</v>
      </c>
      <c r="BE2424">
        <v>357.90910000000002</v>
      </c>
      <c r="BF2424">
        <v>126610.34</v>
      </c>
      <c r="BG2424">
        <v>15324106.27</v>
      </c>
      <c r="BH2424">
        <v>65</v>
      </c>
      <c r="BI2424">
        <v>31.36</v>
      </c>
      <c r="BJ2424" s="8">
        <v>-0.33389999999999997</v>
      </c>
      <c r="BK2424" s="8">
        <v>0.1346</v>
      </c>
      <c r="BL2424" t="s">
        <v>610</v>
      </c>
    </row>
    <row r="2425" spans="1:64" x14ac:dyDescent="0.45">
      <c r="A2425" t="s">
        <v>759</v>
      </c>
      <c r="B2425" t="s">
        <v>31</v>
      </c>
      <c r="C2425" s="7">
        <v>44207.447916666664</v>
      </c>
      <c r="D2425">
        <v>381</v>
      </c>
      <c r="E2425" s="7">
        <v>44208.385416666664</v>
      </c>
      <c r="F2425">
        <v>422.8</v>
      </c>
      <c r="G2425" s="8">
        <v>0.10970000000000001</v>
      </c>
      <c r="H2425">
        <v>11217.18</v>
      </c>
      <c r="I2425" s="8">
        <v>8.8599999999999998E-2</v>
      </c>
      <c r="J2425">
        <v>332.24270000000001</v>
      </c>
      <c r="K2425">
        <v>126584.48</v>
      </c>
      <c r="L2425">
        <v>15335323.449999999</v>
      </c>
      <c r="M2425">
        <v>60</v>
      </c>
      <c r="N2425">
        <v>186.95</v>
      </c>
      <c r="O2425" s="8">
        <v>-0.27889999999999998</v>
      </c>
      <c r="P2425" s="8">
        <v>0.16589999999999999</v>
      </c>
      <c r="Q2425" t="s">
        <v>610</v>
      </c>
      <c r="S2425" s="2">
        <v>44207</v>
      </c>
      <c r="T2425" t="s">
        <v>759</v>
      </c>
      <c r="U2425">
        <v>381</v>
      </c>
      <c r="V2425">
        <v>422.8</v>
      </c>
      <c r="W2425">
        <f t="shared" si="415"/>
        <v>25345362.837721512</v>
      </c>
      <c r="X2425">
        <f t="shared" si="416"/>
        <v>63363.40709430378</v>
      </c>
      <c r="Y2425">
        <f t="shared" si="412"/>
        <v>175</v>
      </c>
      <c r="Z2425">
        <f t="shared" si="413"/>
        <v>5908.35</v>
      </c>
      <c r="AA2425">
        <f t="shared" si="414"/>
        <v>25352267.98772151</v>
      </c>
      <c r="AB2425" s="9">
        <f>IFERROR(AA2425/MAX($A$3:AA2425)-1,"")</f>
        <v>-2.9306079062676571E-2</v>
      </c>
      <c r="AV2425" t="s">
        <v>759</v>
      </c>
      <c r="AW2425" t="s">
        <v>31</v>
      </c>
      <c r="AX2425" s="7">
        <v>44207.447916666664</v>
      </c>
      <c r="AY2425">
        <v>381</v>
      </c>
      <c r="AZ2425" s="7">
        <v>44208.385416666664</v>
      </c>
      <c r="BA2425">
        <v>422.8</v>
      </c>
      <c r="BB2425" s="8">
        <v>0.10970000000000001</v>
      </c>
      <c r="BC2425">
        <v>11217.18</v>
      </c>
      <c r="BD2425" s="8">
        <v>8.8599999999999998E-2</v>
      </c>
      <c r="BE2425">
        <v>332.24270000000001</v>
      </c>
      <c r="BF2425">
        <v>126584.48</v>
      </c>
      <c r="BG2425">
        <v>15335323.449999999</v>
      </c>
      <c r="BH2425">
        <v>60</v>
      </c>
      <c r="BI2425">
        <v>186.95</v>
      </c>
      <c r="BJ2425" s="8">
        <v>-0.27889999999999998</v>
      </c>
      <c r="BK2425" s="8">
        <v>0.16589999999999999</v>
      </c>
      <c r="BL2425" t="s">
        <v>610</v>
      </c>
    </row>
    <row r="2426" spans="1:64" x14ac:dyDescent="0.45">
      <c r="A2426" t="s">
        <v>859</v>
      </c>
      <c r="B2426" t="s">
        <v>31</v>
      </c>
      <c r="C2426" s="7">
        <v>44208.5</v>
      </c>
      <c r="D2426">
        <v>321.35000000000002</v>
      </c>
      <c r="E2426" s="7">
        <v>44209.388888888891</v>
      </c>
      <c r="F2426">
        <v>497.9</v>
      </c>
      <c r="G2426" s="8">
        <v>0.5494</v>
      </c>
      <c r="H2426">
        <v>66236.789999999994</v>
      </c>
      <c r="I2426" s="8">
        <v>0.52390000000000003</v>
      </c>
      <c r="J2426">
        <v>393.42939999999999</v>
      </c>
      <c r="K2426">
        <v>126428.55</v>
      </c>
      <c r="L2426">
        <v>15351945.93</v>
      </c>
      <c r="M2426">
        <v>46</v>
      </c>
      <c r="N2426">
        <v>1439.93</v>
      </c>
      <c r="O2426" s="8">
        <v>-0.2253</v>
      </c>
      <c r="P2426" s="8">
        <v>0.5877</v>
      </c>
      <c r="Q2426" t="s">
        <v>610</v>
      </c>
      <c r="S2426" s="2">
        <v>44208</v>
      </c>
      <c r="T2426" t="s">
        <v>859</v>
      </c>
      <c r="U2426">
        <v>321.35000000000002</v>
      </c>
      <c r="V2426">
        <v>497.9</v>
      </c>
      <c r="W2426">
        <f t="shared" si="415"/>
        <v>25352267.98772151</v>
      </c>
      <c r="X2426">
        <f t="shared" si="416"/>
        <v>63380.669969303774</v>
      </c>
      <c r="Y2426">
        <f t="shared" si="412"/>
        <v>200</v>
      </c>
      <c r="Z2426">
        <f t="shared" si="413"/>
        <v>33671.499999999993</v>
      </c>
      <c r="AA2426" t="str">
        <f t="shared" si="414"/>
        <v/>
      </c>
      <c r="AB2426" s="9" t="str">
        <f>IFERROR(AA2426/MAX($A$3:AA2426)-1,"")</f>
        <v/>
      </c>
      <c r="AV2426" t="s">
        <v>859</v>
      </c>
      <c r="AW2426" t="s">
        <v>31</v>
      </c>
      <c r="AX2426" s="7">
        <v>44208.5</v>
      </c>
      <c r="AY2426">
        <v>321.35000000000002</v>
      </c>
      <c r="AZ2426" s="7">
        <v>44209.388888888891</v>
      </c>
      <c r="BA2426">
        <v>497.9</v>
      </c>
      <c r="BB2426" s="8">
        <v>0.5494</v>
      </c>
      <c r="BC2426">
        <v>66236.789999999994</v>
      </c>
      <c r="BD2426" s="8">
        <v>0.52390000000000003</v>
      </c>
      <c r="BE2426">
        <v>393.42939999999999</v>
      </c>
      <c r="BF2426">
        <v>126428.55</v>
      </c>
      <c r="BG2426">
        <v>15351945.93</v>
      </c>
      <c r="BH2426">
        <v>46</v>
      </c>
      <c r="BI2426">
        <v>1439.93</v>
      </c>
      <c r="BJ2426" s="8">
        <v>-0.2253</v>
      </c>
      <c r="BK2426" s="8">
        <v>0.5877</v>
      </c>
      <c r="BL2426" t="s">
        <v>610</v>
      </c>
    </row>
    <row r="2427" spans="1:64" x14ac:dyDescent="0.45">
      <c r="A2427" t="s">
        <v>842</v>
      </c>
      <c r="B2427" t="s">
        <v>31</v>
      </c>
      <c r="C2427" s="7">
        <v>44208.517361111109</v>
      </c>
      <c r="D2427">
        <v>311.35000000000002</v>
      </c>
      <c r="E2427" s="7">
        <v>44209.388888888891</v>
      </c>
      <c r="F2427">
        <v>421.85</v>
      </c>
      <c r="G2427" s="8">
        <v>0.35489999999999999</v>
      </c>
      <c r="H2427">
        <v>41898.89</v>
      </c>
      <c r="I2427" s="8">
        <v>0.33139999999999997</v>
      </c>
      <c r="J2427">
        <v>406.12299999999999</v>
      </c>
      <c r="K2427">
        <v>126446.38</v>
      </c>
      <c r="L2427">
        <v>15393844.82</v>
      </c>
      <c r="M2427">
        <v>41</v>
      </c>
      <c r="N2427">
        <v>1021.92</v>
      </c>
      <c r="O2427" s="8">
        <v>-9.5600000000000004E-2</v>
      </c>
      <c r="P2427" s="8">
        <v>0.41270000000000001</v>
      </c>
      <c r="Q2427" t="s">
        <v>610</v>
      </c>
      <c r="S2427" s="2">
        <v>44208</v>
      </c>
      <c r="T2427" t="s">
        <v>842</v>
      </c>
      <c r="U2427">
        <v>311.35000000000002</v>
      </c>
      <c r="V2427">
        <v>421.85</v>
      </c>
      <c r="W2427">
        <f t="shared" si="415"/>
        <v>25352267.98772151</v>
      </c>
      <c r="X2427">
        <f t="shared" si="416"/>
        <v>63380.669969303774</v>
      </c>
      <c r="Y2427">
        <f t="shared" si="412"/>
        <v>200</v>
      </c>
      <c r="Z2427">
        <f t="shared" si="413"/>
        <v>20633.600000000002</v>
      </c>
      <c r="AA2427" t="str">
        <f t="shared" si="414"/>
        <v/>
      </c>
      <c r="AB2427" s="9" t="str">
        <f>IFERROR(AA2427/MAX($A$3:AA2427)-1,"")</f>
        <v/>
      </c>
      <c r="AV2427" t="s">
        <v>842</v>
      </c>
      <c r="AW2427" t="s">
        <v>31</v>
      </c>
      <c r="AX2427" s="7">
        <v>44208.517361111109</v>
      </c>
      <c r="AY2427">
        <v>311.35000000000002</v>
      </c>
      <c r="AZ2427" s="7">
        <v>44209.388888888891</v>
      </c>
      <c r="BA2427">
        <v>421.85</v>
      </c>
      <c r="BB2427" s="8">
        <v>0.35489999999999999</v>
      </c>
      <c r="BC2427">
        <v>41898.89</v>
      </c>
      <c r="BD2427" s="8">
        <v>0.33139999999999997</v>
      </c>
      <c r="BE2427">
        <v>406.12299999999999</v>
      </c>
      <c r="BF2427">
        <v>126446.38</v>
      </c>
      <c r="BG2427">
        <v>15393844.82</v>
      </c>
      <c r="BH2427">
        <v>41</v>
      </c>
      <c r="BI2427">
        <v>1021.92</v>
      </c>
      <c r="BJ2427" s="8">
        <v>-9.5600000000000004E-2</v>
      </c>
      <c r="BK2427" s="8">
        <v>0.41270000000000001</v>
      </c>
      <c r="BL2427" t="s">
        <v>610</v>
      </c>
    </row>
    <row r="2428" spans="1:64" x14ac:dyDescent="0.45">
      <c r="A2428" t="s">
        <v>864</v>
      </c>
      <c r="B2428" t="s">
        <v>31</v>
      </c>
      <c r="C2428" s="7">
        <v>44208.524305555555</v>
      </c>
      <c r="D2428">
        <v>308.89999999999998</v>
      </c>
      <c r="E2428" s="7">
        <v>44209.385416666664</v>
      </c>
      <c r="F2428">
        <v>340.05</v>
      </c>
      <c r="G2428" s="8">
        <v>0.1008</v>
      </c>
      <c r="H2428">
        <v>10113.01</v>
      </c>
      <c r="I2428" s="8">
        <v>7.9799999999999996E-2</v>
      </c>
      <c r="J2428">
        <v>410.08940000000001</v>
      </c>
      <c r="K2428">
        <v>126676.62</v>
      </c>
      <c r="L2428">
        <v>15345436.460000001</v>
      </c>
      <c r="M2428">
        <v>38</v>
      </c>
      <c r="N2428">
        <v>266.13</v>
      </c>
      <c r="O2428" s="8">
        <v>-0.13239999999999999</v>
      </c>
      <c r="P2428" s="8">
        <v>0.1144</v>
      </c>
      <c r="Q2428" t="s">
        <v>610</v>
      </c>
      <c r="S2428" s="2">
        <v>44208</v>
      </c>
      <c r="T2428" t="s">
        <v>864</v>
      </c>
      <c r="U2428">
        <v>308.89999999999998</v>
      </c>
      <c r="V2428">
        <v>340.05</v>
      </c>
      <c r="W2428">
        <f t="shared" si="415"/>
        <v>25352267.98772151</v>
      </c>
      <c r="X2428">
        <f t="shared" si="416"/>
        <v>63380.669969303774</v>
      </c>
      <c r="Y2428">
        <f t="shared" si="412"/>
        <v>200</v>
      </c>
      <c r="Z2428">
        <f t="shared" si="413"/>
        <v>4932.1000000000022</v>
      </c>
      <c r="AA2428" t="str">
        <f t="shared" si="414"/>
        <v/>
      </c>
      <c r="AB2428" s="9" t="str">
        <f>IFERROR(AA2428/MAX($A$3:AA2428)-1,"")</f>
        <v/>
      </c>
      <c r="AV2428" t="s">
        <v>864</v>
      </c>
      <c r="AW2428" t="s">
        <v>31</v>
      </c>
      <c r="AX2428" s="7">
        <v>44208.524305555555</v>
      </c>
      <c r="AY2428">
        <v>308.89999999999998</v>
      </c>
      <c r="AZ2428" s="7">
        <v>44209.385416666664</v>
      </c>
      <c r="BA2428">
        <v>340.05</v>
      </c>
      <c r="BB2428" s="8">
        <v>0.1008</v>
      </c>
      <c r="BC2428">
        <v>10113.01</v>
      </c>
      <c r="BD2428" s="8">
        <v>7.9799999999999996E-2</v>
      </c>
      <c r="BE2428">
        <v>410.08940000000001</v>
      </c>
      <c r="BF2428">
        <v>126676.62</v>
      </c>
      <c r="BG2428">
        <v>15345436.460000001</v>
      </c>
      <c r="BH2428">
        <v>38</v>
      </c>
      <c r="BI2428">
        <v>266.13</v>
      </c>
      <c r="BJ2428" s="8">
        <v>-0.13239999999999999</v>
      </c>
      <c r="BK2428" s="8">
        <v>0.1144</v>
      </c>
      <c r="BL2428" t="s">
        <v>610</v>
      </c>
    </row>
    <row r="2429" spans="1:64" x14ac:dyDescent="0.45">
      <c r="A2429" t="s">
        <v>858</v>
      </c>
      <c r="B2429" t="s">
        <v>31</v>
      </c>
      <c r="C2429" s="7">
        <v>44208.625</v>
      </c>
      <c r="D2429">
        <v>280.35000000000002</v>
      </c>
      <c r="E2429" s="7">
        <v>44209.385416666664</v>
      </c>
      <c r="F2429">
        <v>278.5</v>
      </c>
      <c r="G2429" s="8">
        <v>-6.6E-3</v>
      </c>
      <c r="H2429">
        <v>-3361.04</v>
      </c>
      <c r="I2429" s="8">
        <v>-2.6499999999999999E-2</v>
      </c>
      <c r="J2429">
        <v>451.84339999999997</v>
      </c>
      <c r="K2429">
        <v>126674.3</v>
      </c>
      <c r="L2429">
        <v>15342075.42</v>
      </c>
      <c r="M2429">
        <v>9</v>
      </c>
      <c r="N2429">
        <v>-373.45</v>
      </c>
      <c r="O2429" s="8">
        <v>-0.12859999999999999</v>
      </c>
      <c r="P2429" s="8">
        <v>1.37E-2</v>
      </c>
      <c r="Q2429" t="s">
        <v>610</v>
      </c>
      <c r="S2429" s="2">
        <v>44208</v>
      </c>
      <c r="T2429" t="s">
        <v>858</v>
      </c>
      <c r="U2429">
        <v>280.35000000000002</v>
      </c>
      <c r="V2429">
        <v>278.5</v>
      </c>
      <c r="W2429">
        <f t="shared" si="415"/>
        <v>25352267.98772151</v>
      </c>
      <c r="X2429">
        <f t="shared" si="416"/>
        <v>63380.669969303774</v>
      </c>
      <c r="Y2429">
        <f t="shared" si="412"/>
        <v>225</v>
      </c>
      <c r="Z2429">
        <f t="shared" si="413"/>
        <v>-1673.6625000000074</v>
      </c>
      <c r="AA2429">
        <f t="shared" si="414"/>
        <v>25409831.525221512</v>
      </c>
      <c r="AB2429" s="9">
        <f>IFERROR(AA2429/MAX($A$3:AA2429)-1,"")</f>
        <v>-2.7102072070246508E-2</v>
      </c>
      <c r="AV2429" t="s">
        <v>858</v>
      </c>
      <c r="AW2429" t="s">
        <v>31</v>
      </c>
      <c r="AX2429" s="7">
        <v>44208.625</v>
      </c>
      <c r="AY2429">
        <v>280.35000000000002</v>
      </c>
      <c r="AZ2429" s="7">
        <v>44209.385416666664</v>
      </c>
      <c r="BA2429">
        <v>278.5</v>
      </c>
      <c r="BB2429" s="8">
        <v>-6.6E-3</v>
      </c>
      <c r="BC2429">
        <v>-3361.04</v>
      </c>
      <c r="BD2429" s="8">
        <v>-2.6499999999999999E-2</v>
      </c>
      <c r="BE2429">
        <v>451.84339999999997</v>
      </c>
      <c r="BF2429">
        <v>126674.3</v>
      </c>
      <c r="BG2429">
        <v>15342075.42</v>
      </c>
      <c r="BH2429">
        <v>9</v>
      </c>
      <c r="BI2429">
        <v>-373.45</v>
      </c>
      <c r="BJ2429" s="8">
        <v>-0.12859999999999999</v>
      </c>
      <c r="BK2429" s="8">
        <v>1.37E-2</v>
      </c>
      <c r="BL2429" t="s">
        <v>610</v>
      </c>
    </row>
    <row r="2430" spans="1:64" x14ac:dyDescent="0.45">
      <c r="A2430" t="s">
        <v>856</v>
      </c>
      <c r="B2430" t="s">
        <v>31</v>
      </c>
      <c r="C2430" s="7">
        <v>44209.402777777781</v>
      </c>
      <c r="D2430">
        <v>253.5</v>
      </c>
      <c r="E2430" s="7">
        <v>44210.385416666664</v>
      </c>
      <c r="F2430">
        <v>137.1</v>
      </c>
      <c r="G2430" s="8">
        <v>-0.4592</v>
      </c>
      <c r="H2430">
        <v>-60134.19</v>
      </c>
      <c r="I2430" s="8">
        <v>-0.47460000000000002</v>
      </c>
      <c r="J2430">
        <v>499.84370000000001</v>
      </c>
      <c r="K2430">
        <v>126710.38</v>
      </c>
      <c r="L2430">
        <v>15281941.23</v>
      </c>
      <c r="M2430">
        <v>73</v>
      </c>
      <c r="N2430">
        <v>-823.76</v>
      </c>
      <c r="O2430" s="8">
        <v>-0.75229999999999997</v>
      </c>
      <c r="P2430" s="8">
        <v>6.4100000000000004E-2</v>
      </c>
      <c r="Q2430" t="s">
        <v>610</v>
      </c>
      <c r="S2430" s="2">
        <v>44209</v>
      </c>
      <c r="T2430" t="s">
        <v>856</v>
      </c>
      <c r="U2430">
        <v>253.5</v>
      </c>
      <c r="V2430">
        <v>137.1</v>
      </c>
      <c r="W2430">
        <f t="shared" si="415"/>
        <v>25409831.525221512</v>
      </c>
      <c r="X2430">
        <f t="shared" si="416"/>
        <v>63524.578813053784</v>
      </c>
      <c r="Y2430">
        <f t="shared" si="412"/>
        <v>250</v>
      </c>
      <c r="Z2430">
        <f t="shared" si="413"/>
        <v>-30076.500000000011</v>
      </c>
      <c r="AA2430" t="str">
        <f t="shared" si="414"/>
        <v/>
      </c>
      <c r="AB2430" s="9" t="str">
        <f>IFERROR(AA2430/MAX($A$3:AA2430)-1,"")</f>
        <v/>
      </c>
      <c r="AV2430" t="s">
        <v>856</v>
      </c>
      <c r="AW2430" t="s">
        <v>31</v>
      </c>
      <c r="AX2430" s="7">
        <v>44209.402777777781</v>
      </c>
      <c r="AY2430">
        <v>253.5</v>
      </c>
      <c r="AZ2430" s="7">
        <v>44210.385416666664</v>
      </c>
      <c r="BA2430">
        <v>137.1</v>
      </c>
      <c r="BB2430" s="8">
        <v>-0.4592</v>
      </c>
      <c r="BC2430">
        <v>-60134.19</v>
      </c>
      <c r="BD2430" s="8">
        <v>-0.47460000000000002</v>
      </c>
      <c r="BE2430">
        <v>499.84370000000001</v>
      </c>
      <c r="BF2430">
        <v>126710.38</v>
      </c>
      <c r="BG2430">
        <v>15281941.23</v>
      </c>
      <c r="BH2430">
        <v>73</v>
      </c>
      <c r="BI2430">
        <v>-823.76</v>
      </c>
      <c r="BJ2430" s="8">
        <v>-0.75229999999999997</v>
      </c>
      <c r="BK2430" s="8">
        <v>6.4100000000000004E-2</v>
      </c>
      <c r="BL2430" t="s">
        <v>610</v>
      </c>
    </row>
    <row r="2431" spans="1:64" x14ac:dyDescent="0.45">
      <c r="A2431" t="s">
        <v>757</v>
      </c>
      <c r="B2431" t="s">
        <v>31</v>
      </c>
      <c r="C2431" s="7">
        <v>44209.479166666664</v>
      </c>
      <c r="D2431">
        <v>200.65</v>
      </c>
      <c r="E2431" s="7">
        <v>44210.385416666664</v>
      </c>
      <c r="F2431">
        <v>46.1</v>
      </c>
      <c r="G2431" s="8">
        <v>-0.7702</v>
      </c>
      <c r="H2431">
        <v>-98992.92</v>
      </c>
      <c r="I2431" s="8">
        <v>-0.78249999999999997</v>
      </c>
      <c r="J2431">
        <v>630.4579</v>
      </c>
      <c r="K2431">
        <v>126501.37</v>
      </c>
      <c r="L2431">
        <v>15182948.310000001</v>
      </c>
      <c r="M2431">
        <v>51</v>
      </c>
      <c r="N2431">
        <v>-1941.04</v>
      </c>
      <c r="O2431" s="8">
        <v>-0.7702</v>
      </c>
      <c r="P2431" s="8">
        <v>0.69450000000000001</v>
      </c>
      <c r="Q2431" t="s">
        <v>610</v>
      </c>
      <c r="S2431" s="2">
        <v>44209</v>
      </c>
      <c r="T2431" t="s">
        <v>757</v>
      </c>
      <c r="U2431">
        <v>200.65</v>
      </c>
      <c r="V2431">
        <v>46.1</v>
      </c>
      <c r="W2431">
        <f t="shared" si="415"/>
        <v>25409831.525221512</v>
      </c>
      <c r="X2431">
        <f t="shared" si="416"/>
        <v>63524.578813053784</v>
      </c>
      <c r="Y2431">
        <f t="shared" si="412"/>
        <v>325</v>
      </c>
      <c r="Z2431">
        <f t="shared" si="413"/>
        <v>-51030.687499999993</v>
      </c>
      <c r="AA2431" t="str">
        <f t="shared" si="414"/>
        <v/>
      </c>
      <c r="AB2431" s="9" t="str">
        <f>IFERROR(AA2431/MAX($A$3:AA2431)-1,"")</f>
        <v/>
      </c>
      <c r="AV2431" t="s">
        <v>757</v>
      </c>
      <c r="AW2431" t="s">
        <v>31</v>
      </c>
      <c r="AX2431" s="7">
        <v>44209.479166666664</v>
      </c>
      <c r="AY2431">
        <v>200.65</v>
      </c>
      <c r="AZ2431" s="7">
        <v>44210.385416666664</v>
      </c>
      <c r="BA2431">
        <v>46.1</v>
      </c>
      <c r="BB2431" s="8">
        <v>-0.7702</v>
      </c>
      <c r="BC2431">
        <v>-98992.92</v>
      </c>
      <c r="BD2431" s="8">
        <v>-0.78249999999999997</v>
      </c>
      <c r="BE2431">
        <v>630.4579</v>
      </c>
      <c r="BF2431">
        <v>126501.37</v>
      </c>
      <c r="BG2431">
        <v>15182948.310000001</v>
      </c>
      <c r="BH2431">
        <v>51</v>
      </c>
      <c r="BI2431">
        <v>-1941.04</v>
      </c>
      <c r="BJ2431" s="8">
        <v>-0.7702</v>
      </c>
      <c r="BK2431" s="8">
        <v>0.69450000000000001</v>
      </c>
      <c r="BL2431" t="s">
        <v>610</v>
      </c>
    </row>
    <row r="2432" spans="1:64" x14ac:dyDescent="0.45">
      <c r="A2432" t="s">
        <v>754</v>
      </c>
      <c r="B2432" t="s">
        <v>31</v>
      </c>
      <c r="C2432" s="7">
        <v>44209.583333333336</v>
      </c>
      <c r="D2432">
        <v>206.3</v>
      </c>
      <c r="E2432" s="7">
        <v>44210.388888888891</v>
      </c>
      <c r="F2432">
        <v>17.5</v>
      </c>
      <c r="G2432" s="8">
        <v>-0.91520000000000001</v>
      </c>
      <c r="H2432">
        <v>-117576.09</v>
      </c>
      <c r="I2432" s="8">
        <v>-0.92600000000000005</v>
      </c>
      <c r="J2432">
        <v>615.45920000000001</v>
      </c>
      <c r="K2432">
        <v>126969.23</v>
      </c>
      <c r="L2432">
        <v>15276268.73</v>
      </c>
      <c r="M2432">
        <v>22</v>
      </c>
      <c r="N2432">
        <v>-5344.37</v>
      </c>
      <c r="O2432" s="8">
        <v>-0.92490000000000006</v>
      </c>
      <c r="P2432" s="8">
        <v>0.1052</v>
      </c>
      <c r="Q2432" t="s">
        <v>610</v>
      </c>
      <c r="S2432" s="2">
        <v>44209</v>
      </c>
      <c r="T2432" t="s">
        <v>754</v>
      </c>
      <c r="U2432">
        <v>206.3</v>
      </c>
      <c r="V2432">
        <v>17.5</v>
      </c>
      <c r="W2432">
        <f t="shared" si="415"/>
        <v>25409831.525221512</v>
      </c>
      <c r="X2432">
        <f t="shared" si="416"/>
        <v>63524.578813053784</v>
      </c>
      <c r="Y2432">
        <f t="shared" si="412"/>
        <v>300</v>
      </c>
      <c r="Z2432">
        <f t="shared" si="413"/>
        <v>-57311.4</v>
      </c>
      <c r="AA2432">
        <f t="shared" si="414"/>
        <v>25271412.937721513</v>
      </c>
      <c r="AB2432" s="9">
        <f>IFERROR(AA2432/MAX($A$3:AA2432)-1,"")</f>
        <v>-3.2401877259117695E-2</v>
      </c>
      <c r="AV2432" t="s">
        <v>754</v>
      </c>
      <c r="AW2432" t="s">
        <v>31</v>
      </c>
      <c r="AX2432" s="7">
        <v>44209.583333333336</v>
      </c>
      <c r="AY2432">
        <v>206.3</v>
      </c>
      <c r="AZ2432" s="7">
        <v>44210.388888888891</v>
      </c>
      <c r="BA2432">
        <v>17.5</v>
      </c>
      <c r="BB2432" s="8">
        <v>-0.91520000000000001</v>
      </c>
      <c r="BC2432">
        <v>-117576.09</v>
      </c>
      <c r="BD2432" s="8">
        <v>-0.92600000000000005</v>
      </c>
      <c r="BE2432">
        <v>615.45920000000001</v>
      </c>
      <c r="BF2432">
        <v>126969.23</v>
      </c>
      <c r="BG2432">
        <v>15276268.73</v>
      </c>
      <c r="BH2432">
        <v>22</v>
      </c>
      <c r="BI2432">
        <v>-5344.37</v>
      </c>
      <c r="BJ2432" s="8">
        <v>-0.92490000000000006</v>
      </c>
      <c r="BK2432" s="8">
        <v>0.1052</v>
      </c>
      <c r="BL2432" t="s">
        <v>610</v>
      </c>
    </row>
    <row r="2433" spans="1:64" x14ac:dyDescent="0.45">
      <c r="A2433" t="s">
        <v>754</v>
      </c>
      <c r="B2433" t="s">
        <v>31</v>
      </c>
      <c r="C2433" s="7">
        <v>44211.40625</v>
      </c>
      <c r="D2433">
        <v>423.1</v>
      </c>
      <c r="E2433" s="7">
        <v>44214.385416666664</v>
      </c>
      <c r="F2433">
        <v>341.8</v>
      </c>
      <c r="G2433" s="8">
        <v>-0.19220000000000001</v>
      </c>
      <c r="H2433">
        <v>-26471.26</v>
      </c>
      <c r="I2433" s="8">
        <v>-0.2102</v>
      </c>
      <c r="J2433">
        <v>297.60039999999998</v>
      </c>
      <c r="K2433">
        <v>125914.74</v>
      </c>
      <c r="L2433">
        <v>15156477.039999999</v>
      </c>
      <c r="M2433">
        <v>72</v>
      </c>
      <c r="N2433">
        <v>-367.66</v>
      </c>
      <c r="O2433" s="8">
        <v>-0.26390000000000002</v>
      </c>
      <c r="P2433" s="8">
        <v>0.20300000000000001</v>
      </c>
      <c r="Q2433" t="s">
        <v>610</v>
      </c>
      <c r="S2433" s="2">
        <v>44211</v>
      </c>
      <c r="T2433" t="s">
        <v>754</v>
      </c>
      <c r="U2433">
        <v>423.1</v>
      </c>
      <c r="V2433">
        <v>341.8</v>
      </c>
      <c r="W2433">
        <f t="shared" si="415"/>
        <v>25271412.937721513</v>
      </c>
      <c r="X2433">
        <f t="shared" si="416"/>
        <v>63178.532344303785</v>
      </c>
      <c r="Y2433">
        <f t="shared" si="412"/>
        <v>150</v>
      </c>
      <c r="Z2433">
        <f t="shared" si="413"/>
        <v>-13342.350000000002</v>
      </c>
      <c r="AA2433" t="str">
        <f t="shared" si="414"/>
        <v/>
      </c>
      <c r="AB2433" s="9" t="str">
        <f>IFERROR(AA2433/MAX($A$3:AA2433)-1,"")</f>
        <v/>
      </c>
      <c r="AV2433" t="s">
        <v>754</v>
      </c>
      <c r="AW2433" t="s">
        <v>31</v>
      </c>
      <c r="AX2433" s="7">
        <v>44211.40625</v>
      </c>
      <c r="AY2433">
        <v>423.1</v>
      </c>
      <c r="AZ2433" s="7">
        <v>44214.385416666664</v>
      </c>
      <c r="BA2433">
        <v>341.8</v>
      </c>
      <c r="BB2433" s="8">
        <v>-0.19220000000000001</v>
      </c>
      <c r="BC2433">
        <v>-26471.26</v>
      </c>
      <c r="BD2433" s="8">
        <v>-0.2102</v>
      </c>
      <c r="BE2433">
        <v>297.60039999999998</v>
      </c>
      <c r="BF2433">
        <v>125914.74</v>
      </c>
      <c r="BG2433">
        <v>15156477.039999999</v>
      </c>
      <c r="BH2433">
        <v>72</v>
      </c>
      <c r="BI2433">
        <v>-367.66</v>
      </c>
      <c r="BJ2433" s="8">
        <v>-0.26390000000000002</v>
      </c>
      <c r="BK2433" s="8">
        <v>0.20300000000000001</v>
      </c>
      <c r="BL2433" t="s">
        <v>610</v>
      </c>
    </row>
    <row r="2434" spans="1:64" x14ac:dyDescent="0.45">
      <c r="A2434" t="s">
        <v>754</v>
      </c>
      <c r="B2434" t="s">
        <v>31</v>
      </c>
      <c r="C2434" s="7">
        <v>44211.440972222219</v>
      </c>
      <c r="D2434">
        <v>441.1</v>
      </c>
      <c r="E2434" s="7">
        <v>44214.388888888891</v>
      </c>
      <c r="F2434">
        <v>320.45</v>
      </c>
      <c r="G2434" s="8">
        <v>-0.27350000000000002</v>
      </c>
      <c r="H2434">
        <v>-36749.870000000003</v>
      </c>
      <c r="I2434" s="8">
        <v>-0.2908</v>
      </c>
      <c r="J2434">
        <v>286.51400000000001</v>
      </c>
      <c r="K2434">
        <v>126381.34</v>
      </c>
      <c r="L2434">
        <v>15239518.859999999</v>
      </c>
      <c r="M2434">
        <v>63</v>
      </c>
      <c r="N2434">
        <v>-583.33000000000004</v>
      </c>
      <c r="O2434" s="8">
        <v>-0.29389999999999999</v>
      </c>
      <c r="P2434" s="8">
        <v>0.15390000000000001</v>
      </c>
      <c r="Q2434" t="s">
        <v>610</v>
      </c>
      <c r="S2434" s="2">
        <v>44211</v>
      </c>
      <c r="T2434" t="s">
        <v>754</v>
      </c>
      <c r="U2434">
        <v>441.1</v>
      </c>
      <c r="V2434">
        <v>320.45</v>
      </c>
      <c r="W2434">
        <f t="shared" si="415"/>
        <v>25271412.937721513</v>
      </c>
      <c r="X2434">
        <f t="shared" si="416"/>
        <v>63178.532344303785</v>
      </c>
      <c r="Y2434">
        <f t="shared" ref="Y2434:Y2497" si="417">MROUND(X2434/U2434,25)</f>
        <v>150</v>
      </c>
      <c r="Z2434">
        <f t="shared" ref="Z2434:Z2497" si="418">Y2434*((V2434*0.99)-(U2434*1.01))</f>
        <v>-19239.825000000004</v>
      </c>
      <c r="AA2434" t="str">
        <f t="shared" si="414"/>
        <v/>
      </c>
      <c r="AB2434" s="9" t="str">
        <f>IFERROR(AA2434/MAX($A$3:AA2434)-1,"")</f>
        <v/>
      </c>
      <c r="AV2434" t="s">
        <v>754</v>
      </c>
      <c r="AW2434" t="s">
        <v>31</v>
      </c>
      <c r="AX2434" s="7">
        <v>44211.440972222219</v>
      </c>
      <c r="AY2434">
        <v>441.1</v>
      </c>
      <c r="AZ2434" s="7">
        <v>44214.388888888891</v>
      </c>
      <c r="BA2434">
        <v>320.45</v>
      </c>
      <c r="BB2434" s="8">
        <v>-0.27350000000000002</v>
      </c>
      <c r="BC2434">
        <v>-36749.870000000003</v>
      </c>
      <c r="BD2434" s="8">
        <v>-0.2908</v>
      </c>
      <c r="BE2434">
        <v>286.51400000000001</v>
      </c>
      <c r="BF2434">
        <v>126381.34</v>
      </c>
      <c r="BG2434">
        <v>15239518.859999999</v>
      </c>
      <c r="BH2434">
        <v>63</v>
      </c>
      <c r="BI2434">
        <v>-583.33000000000004</v>
      </c>
      <c r="BJ2434" s="8">
        <v>-0.29389999999999999</v>
      </c>
      <c r="BK2434" s="8">
        <v>0.15390000000000001</v>
      </c>
      <c r="BL2434" t="s">
        <v>610</v>
      </c>
    </row>
    <row r="2435" spans="1:64" x14ac:dyDescent="0.45">
      <c r="A2435" t="s">
        <v>753</v>
      </c>
      <c r="B2435" t="s">
        <v>31</v>
      </c>
      <c r="C2435" s="7">
        <v>44211.475694444445</v>
      </c>
      <c r="D2435">
        <v>441.5</v>
      </c>
      <c r="E2435" s="7">
        <v>44214.388888888891</v>
      </c>
      <c r="F2435">
        <v>283.05</v>
      </c>
      <c r="G2435" s="8">
        <v>-0.3589</v>
      </c>
      <c r="H2435">
        <v>-47429.98</v>
      </c>
      <c r="I2435" s="8">
        <v>-0.37530000000000002</v>
      </c>
      <c r="J2435">
        <v>286.24779999999998</v>
      </c>
      <c r="K2435">
        <v>126378.42</v>
      </c>
      <c r="L2435">
        <v>15192088.890000001</v>
      </c>
      <c r="M2435">
        <v>53</v>
      </c>
      <c r="N2435">
        <v>-894.91</v>
      </c>
      <c r="O2435" s="8">
        <v>-0.38019999999999998</v>
      </c>
      <c r="P2435" s="8">
        <v>3.0599999999999999E-2</v>
      </c>
      <c r="Q2435" t="s">
        <v>610</v>
      </c>
      <c r="S2435" s="2">
        <v>44211</v>
      </c>
      <c r="T2435" t="s">
        <v>753</v>
      </c>
      <c r="U2435">
        <v>441.5</v>
      </c>
      <c r="V2435">
        <v>283.05</v>
      </c>
      <c r="W2435">
        <f t="shared" si="415"/>
        <v>25271412.937721513</v>
      </c>
      <c r="X2435">
        <f t="shared" si="416"/>
        <v>63178.532344303785</v>
      </c>
      <c r="Y2435">
        <f t="shared" si="417"/>
        <v>150</v>
      </c>
      <c r="Z2435">
        <f t="shared" si="418"/>
        <v>-24854.325000000004</v>
      </c>
      <c r="AA2435" t="str">
        <f t="shared" ref="AA2435:AA2498" si="419">IF(S2435&lt;&gt;S2436,W2435+SUMIF($S$3:$S$3590,S2435,$Z$3:$Z$3590),"")</f>
        <v/>
      </c>
      <c r="AB2435" s="9" t="str">
        <f>IFERROR(AA2435/MAX($A$3:AA2435)-1,"")</f>
        <v/>
      </c>
      <c r="AV2435" t="s">
        <v>753</v>
      </c>
      <c r="AW2435" t="s">
        <v>31</v>
      </c>
      <c r="AX2435" s="7">
        <v>44211.475694444445</v>
      </c>
      <c r="AY2435">
        <v>441.5</v>
      </c>
      <c r="AZ2435" s="7">
        <v>44214.388888888891</v>
      </c>
      <c r="BA2435">
        <v>283.05</v>
      </c>
      <c r="BB2435" s="8">
        <v>-0.3589</v>
      </c>
      <c r="BC2435">
        <v>-47429.98</v>
      </c>
      <c r="BD2435" s="8">
        <v>-0.37530000000000002</v>
      </c>
      <c r="BE2435">
        <v>286.24779999999998</v>
      </c>
      <c r="BF2435">
        <v>126378.42</v>
      </c>
      <c r="BG2435">
        <v>15192088.890000001</v>
      </c>
      <c r="BH2435">
        <v>53</v>
      </c>
      <c r="BI2435">
        <v>-894.91</v>
      </c>
      <c r="BJ2435" s="8">
        <v>-0.38019999999999998</v>
      </c>
      <c r="BK2435" s="8">
        <v>3.0599999999999999E-2</v>
      </c>
      <c r="BL2435" t="s">
        <v>610</v>
      </c>
    </row>
    <row r="2436" spans="1:64" x14ac:dyDescent="0.45">
      <c r="A2436" t="s">
        <v>753</v>
      </c>
      <c r="B2436" t="s">
        <v>31</v>
      </c>
      <c r="C2436" s="7">
        <v>44211.475694444445</v>
      </c>
      <c r="D2436">
        <v>441.5</v>
      </c>
      <c r="E2436" s="7">
        <v>44214.385416666664</v>
      </c>
      <c r="F2436">
        <v>301.7</v>
      </c>
      <c r="G2436" s="8">
        <v>-0.31659999999999999</v>
      </c>
      <c r="H2436">
        <v>-41998.22</v>
      </c>
      <c r="I2436" s="8">
        <v>-0.33350000000000002</v>
      </c>
      <c r="J2436">
        <v>285.25200000000001</v>
      </c>
      <c r="K2436">
        <v>125938.75</v>
      </c>
      <c r="L2436">
        <v>15114478.82</v>
      </c>
      <c r="M2436">
        <v>52</v>
      </c>
      <c r="N2436">
        <v>-807.66</v>
      </c>
      <c r="O2436" s="8">
        <v>-0.38019999999999998</v>
      </c>
      <c r="P2436" s="8">
        <v>3.0599999999999999E-2</v>
      </c>
      <c r="Q2436" t="s">
        <v>610</v>
      </c>
      <c r="S2436" s="2">
        <v>44211</v>
      </c>
      <c r="T2436" t="s">
        <v>753</v>
      </c>
      <c r="U2436">
        <v>441.5</v>
      </c>
      <c r="V2436">
        <v>301.7</v>
      </c>
      <c r="W2436">
        <f t="shared" si="415"/>
        <v>25271412.937721513</v>
      </c>
      <c r="X2436">
        <f t="shared" si="416"/>
        <v>63178.532344303785</v>
      </c>
      <c r="Y2436">
        <f t="shared" si="417"/>
        <v>150</v>
      </c>
      <c r="Z2436">
        <f t="shared" si="418"/>
        <v>-22084.800000000003</v>
      </c>
      <c r="AA2436">
        <f t="shared" si="419"/>
        <v>25191891.637721512</v>
      </c>
      <c r="AB2436" s="9">
        <f>IFERROR(AA2436/MAX($A$3:AA2436)-1,"")</f>
        <v>-3.5446608504954069E-2</v>
      </c>
      <c r="AV2436" t="s">
        <v>753</v>
      </c>
      <c r="AW2436" t="s">
        <v>31</v>
      </c>
      <c r="AX2436" s="7">
        <v>44211.475694444445</v>
      </c>
      <c r="AY2436">
        <v>441.5</v>
      </c>
      <c r="AZ2436" s="7">
        <v>44214.385416666664</v>
      </c>
      <c r="BA2436">
        <v>301.7</v>
      </c>
      <c r="BB2436" s="8">
        <v>-0.31659999999999999</v>
      </c>
      <c r="BC2436">
        <v>-41998.22</v>
      </c>
      <c r="BD2436" s="8">
        <v>-0.33350000000000002</v>
      </c>
      <c r="BE2436">
        <v>285.25200000000001</v>
      </c>
      <c r="BF2436">
        <v>125938.75</v>
      </c>
      <c r="BG2436">
        <v>15114478.82</v>
      </c>
      <c r="BH2436">
        <v>52</v>
      </c>
      <c r="BI2436">
        <v>-807.66</v>
      </c>
      <c r="BJ2436" s="8">
        <v>-0.38019999999999998</v>
      </c>
      <c r="BK2436" s="8">
        <v>3.0599999999999999E-2</v>
      </c>
      <c r="BL2436" t="s">
        <v>610</v>
      </c>
    </row>
    <row r="2437" spans="1:64" x14ac:dyDescent="0.45">
      <c r="A2437" t="s">
        <v>759</v>
      </c>
      <c r="B2437" t="s">
        <v>31</v>
      </c>
      <c r="C2437" s="7">
        <v>44214.486111111109</v>
      </c>
      <c r="D2437">
        <v>408.4</v>
      </c>
      <c r="E2437" s="7">
        <v>44215.388888888891</v>
      </c>
      <c r="F2437">
        <v>318.60000000000002</v>
      </c>
      <c r="G2437" s="8">
        <v>-0.21990000000000001</v>
      </c>
      <c r="H2437">
        <v>-29938.74</v>
      </c>
      <c r="I2437" s="8">
        <v>-0.23769999999999999</v>
      </c>
      <c r="J2437">
        <v>308.42419999999998</v>
      </c>
      <c r="K2437">
        <v>125960.44</v>
      </c>
      <c r="L2437">
        <v>15162150.15</v>
      </c>
      <c r="M2437">
        <v>50</v>
      </c>
      <c r="N2437">
        <v>-598.77</v>
      </c>
      <c r="O2437" s="8">
        <v>-0.3488</v>
      </c>
      <c r="P2437" s="8">
        <v>0.35249999999999998</v>
      </c>
      <c r="Q2437" t="s">
        <v>610</v>
      </c>
      <c r="S2437" s="2">
        <v>44214</v>
      </c>
      <c r="T2437" t="s">
        <v>759</v>
      </c>
      <c r="U2437">
        <v>408.4</v>
      </c>
      <c r="V2437">
        <v>318.60000000000002</v>
      </c>
      <c r="W2437">
        <f t="shared" si="415"/>
        <v>25191891.637721512</v>
      </c>
      <c r="X2437">
        <f t="shared" si="416"/>
        <v>62979.729094303781</v>
      </c>
      <c r="Y2437">
        <f t="shared" si="417"/>
        <v>150</v>
      </c>
      <c r="Z2437">
        <f t="shared" si="418"/>
        <v>-14560.499999999991</v>
      </c>
      <c r="AA2437" t="str">
        <f t="shared" si="419"/>
        <v/>
      </c>
      <c r="AB2437" s="9" t="str">
        <f>IFERROR(AA2437/MAX($A$3:AA2437)-1,"")</f>
        <v/>
      </c>
      <c r="AV2437" t="s">
        <v>759</v>
      </c>
      <c r="AW2437" t="s">
        <v>31</v>
      </c>
      <c r="AX2437" s="7">
        <v>44214.486111111109</v>
      </c>
      <c r="AY2437">
        <v>408.4</v>
      </c>
      <c r="AZ2437" s="7">
        <v>44215.388888888891</v>
      </c>
      <c r="BA2437">
        <v>318.60000000000002</v>
      </c>
      <c r="BB2437" s="8">
        <v>-0.21990000000000001</v>
      </c>
      <c r="BC2437">
        <v>-29938.74</v>
      </c>
      <c r="BD2437" s="8">
        <v>-0.23769999999999999</v>
      </c>
      <c r="BE2437">
        <v>308.42419999999998</v>
      </c>
      <c r="BF2437">
        <v>125960.44</v>
      </c>
      <c r="BG2437">
        <v>15162150.15</v>
      </c>
      <c r="BH2437">
        <v>50</v>
      </c>
      <c r="BI2437">
        <v>-598.77</v>
      </c>
      <c r="BJ2437" s="8">
        <v>-0.3488</v>
      </c>
      <c r="BK2437" s="8">
        <v>0.35249999999999998</v>
      </c>
      <c r="BL2437" t="s">
        <v>610</v>
      </c>
    </row>
    <row r="2438" spans="1:64" x14ac:dyDescent="0.45">
      <c r="A2438" t="s">
        <v>768</v>
      </c>
      <c r="B2438" t="s">
        <v>31</v>
      </c>
      <c r="C2438" s="7">
        <v>44214.496527777781</v>
      </c>
      <c r="D2438">
        <v>406.65</v>
      </c>
      <c r="E2438" s="7">
        <v>44215.388888888891</v>
      </c>
      <c r="F2438">
        <v>272.3</v>
      </c>
      <c r="G2438" s="8">
        <v>-0.33040000000000003</v>
      </c>
      <c r="H2438">
        <v>-43716.72</v>
      </c>
      <c r="I2438" s="8">
        <v>-0.34710000000000002</v>
      </c>
      <c r="J2438">
        <v>309.74119999999999</v>
      </c>
      <c r="K2438">
        <v>125956.25</v>
      </c>
      <c r="L2438">
        <v>15118433.43</v>
      </c>
      <c r="M2438">
        <v>47</v>
      </c>
      <c r="N2438">
        <v>-930.14</v>
      </c>
      <c r="O2438" s="8">
        <v>-0.43919999999999998</v>
      </c>
      <c r="P2438" s="8">
        <v>0.20230000000000001</v>
      </c>
      <c r="Q2438" t="s">
        <v>610</v>
      </c>
      <c r="S2438" s="2">
        <v>44214</v>
      </c>
      <c r="T2438" t="s">
        <v>768</v>
      </c>
      <c r="U2438">
        <v>406.65</v>
      </c>
      <c r="V2438">
        <v>272.3</v>
      </c>
      <c r="W2438">
        <f t="shared" ref="W2438:W2501" si="420">IF(S2438&lt;&gt;S2437,AA2437,W2437)</f>
        <v>25191891.637721512</v>
      </c>
      <c r="X2438">
        <f t="shared" si="416"/>
        <v>62979.729094303781</v>
      </c>
      <c r="Y2438">
        <f t="shared" si="417"/>
        <v>150</v>
      </c>
      <c r="Z2438">
        <f t="shared" si="418"/>
        <v>-21170.924999999999</v>
      </c>
      <c r="AA2438" t="str">
        <f t="shared" si="419"/>
        <v/>
      </c>
      <c r="AB2438" s="9" t="str">
        <f>IFERROR(AA2438/MAX($A$3:AA2438)-1,"")</f>
        <v/>
      </c>
      <c r="AV2438" t="s">
        <v>768</v>
      </c>
      <c r="AW2438" t="s">
        <v>31</v>
      </c>
      <c r="AX2438" s="7">
        <v>44214.496527777781</v>
      </c>
      <c r="AY2438">
        <v>406.65</v>
      </c>
      <c r="AZ2438" s="7">
        <v>44215.388888888891</v>
      </c>
      <c r="BA2438">
        <v>272.3</v>
      </c>
      <c r="BB2438" s="8">
        <v>-0.33040000000000003</v>
      </c>
      <c r="BC2438">
        <v>-43716.72</v>
      </c>
      <c r="BD2438" s="8">
        <v>-0.34710000000000002</v>
      </c>
      <c r="BE2438">
        <v>309.74119999999999</v>
      </c>
      <c r="BF2438">
        <v>125956.25</v>
      </c>
      <c r="BG2438">
        <v>15118433.43</v>
      </c>
      <c r="BH2438">
        <v>47</v>
      </c>
      <c r="BI2438">
        <v>-930.14</v>
      </c>
      <c r="BJ2438" s="8">
        <v>-0.43919999999999998</v>
      </c>
      <c r="BK2438" s="8">
        <v>0.20230000000000001</v>
      </c>
      <c r="BL2438" t="s">
        <v>610</v>
      </c>
    </row>
    <row r="2439" spans="1:64" x14ac:dyDescent="0.45">
      <c r="A2439" t="s">
        <v>768</v>
      </c>
      <c r="B2439" t="s">
        <v>31</v>
      </c>
      <c r="C2439" s="7">
        <v>44214.496527777781</v>
      </c>
      <c r="D2439">
        <v>406.65</v>
      </c>
      <c r="E2439" s="7">
        <v>44215.385416666664</v>
      </c>
      <c r="F2439">
        <v>275.5</v>
      </c>
      <c r="G2439" s="8">
        <v>-0.32250000000000001</v>
      </c>
      <c r="H2439">
        <v>-42605.22</v>
      </c>
      <c r="I2439" s="8">
        <v>-0.33929999999999999</v>
      </c>
      <c r="J2439">
        <v>308.79719999999998</v>
      </c>
      <c r="K2439">
        <v>125572.4</v>
      </c>
      <c r="L2439">
        <v>15071873.609999999</v>
      </c>
      <c r="M2439">
        <v>46</v>
      </c>
      <c r="N2439">
        <v>-926.2</v>
      </c>
      <c r="O2439" s="8">
        <v>-0.43919999999999998</v>
      </c>
      <c r="P2439" s="8">
        <v>0.20230000000000001</v>
      </c>
      <c r="Q2439" t="s">
        <v>610</v>
      </c>
      <c r="S2439" s="2">
        <v>44214</v>
      </c>
      <c r="T2439" t="s">
        <v>768</v>
      </c>
      <c r="U2439">
        <v>406.65</v>
      </c>
      <c r="V2439">
        <v>275.5</v>
      </c>
      <c r="W2439">
        <f t="shared" si="420"/>
        <v>25191891.637721512</v>
      </c>
      <c r="X2439">
        <f t="shared" si="416"/>
        <v>62979.729094303781</v>
      </c>
      <c r="Y2439">
        <f t="shared" si="417"/>
        <v>150</v>
      </c>
      <c r="Z2439">
        <f t="shared" si="418"/>
        <v>-20695.724999999999</v>
      </c>
      <c r="AA2439">
        <f t="shared" si="419"/>
        <v>25135464.487721514</v>
      </c>
      <c r="AB2439" s="9">
        <f>IFERROR(AA2439/MAX($A$3:AA2439)-1,"")</f>
        <v>-3.7607105211100667E-2</v>
      </c>
      <c r="AV2439" t="s">
        <v>768</v>
      </c>
      <c r="AW2439" t="s">
        <v>31</v>
      </c>
      <c r="AX2439" s="7">
        <v>44214.496527777781</v>
      </c>
      <c r="AY2439">
        <v>406.65</v>
      </c>
      <c r="AZ2439" s="7">
        <v>44215.385416666664</v>
      </c>
      <c r="BA2439">
        <v>275.5</v>
      </c>
      <c r="BB2439" s="8">
        <v>-0.32250000000000001</v>
      </c>
      <c r="BC2439">
        <v>-42605.22</v>
      </c>
      <c r="BD2439" s="8">
        <v>-0.33929999999999999</v>
      </c>
      <c r="BE2439">
        <v>308.79719999999998</v>
      </c>
      <c r="BF2439">
        <v>125572.4</v>
      </c>
      <c r="BG2439">
        <v>15071873.609999999</v>
      </c>
      <c r="BH2439">
        <v>46</v>
      </c>
      <c r="BI2439">
        <v>-926.2</v>
      </c>
      <c r="BJ2439" s="8">
        <v>-0.43919999999999998</v>
      </c>
      <c r="BK2439" s="8">
        <v>0.20230000000000001</v>
      </c>
      <c r="BL2439" t="s">
        <v>610</v>
      </c>
    </row>
    <row r="2440" spans="1:64" x14ac:dyDescent="0.45">
      <c r="A2440" t="s">
        <v>858</v>
      </c>
      <c r="B2440" t="s">
        <v>31</v>
      </c>
      <c r="C2440" s="7">
        <v>44215.607638888891</v>
      </c>
      <c r="D2440">
        <v>261.55</v>
      </c>
      <c r="E2440" s="7">
        <v>44216.385416666664</v>
      </c>
      <c r="F2440">
        <v>231.15</v>
      </c>
      <c r="G2440" s="8">
        <v>-0.1162</v>
      </c>
      <c r="H2440">
        <v>-16932.02</v>
      </c>
      <c r="I2440" s="8">
        <v>-0.1351</v>
      </c>
      <c r="J2440">
        <v>479.29410000000001</v>
      </c>
      <c r="K2440">
        <v>125359.37</v>
      </c>
      <c r="L2440">
        <v>15054941.58</v>
      </c>
      <c r="M2440">
        <v>14</v>
      </c>
      <c r="N2440">
        <v>-1209.43</v>
      </c>
      <c r="O2440" s="8">
        <v>-0.17150000000000001</v>
      </c>
      <c r="P2440" s="8">
        <v>0.1852</v>
      </c>
      <c r="Q2440" t="s">
        <v>610</v>
      </c>
      <c r="S2440" s="2">
        <v>44215</v>
      </c>
      <c r="T2440" t="s">
        <v>858</v>
      </c>
      <c r="U2440">
        <v>261.55</v>
      </c>
      <c r="V2440">
        <v>231.15</v>
      </c>
      <c r="W2440">
        <f t="shared" si="420"/>
        <v>25135464.487721514</v>
      </c>
      <c r="X2440">
        <f t="shared" si="416"/>
        <v>62838.661219303787</v>
      </c>
      <c r="Y2440">
        <f t="shared" si="417"/>
        <v>250</v>
      </c>
      <c r="Z2440">
        <f t="shared" si="418"/>
        <v>-8831.75</v>
      </c>
      <c r="AA2440" t="str">
        <f t="shared" si="419"/>
        <v/>
      </c>
      <c r="AB2440" s="9" t="str">
        <f>IFERROR(AA2440/MAX($A$3:AA2440)-1,"")</f>
        <v/>
      </c>
      <c r="AV2440" t="s">
        <v>858</v>
      </c>
      <c r="AW2440" t="s">
        <v>31</v>
      </c>
      <c r="AX2440" s="7">
        <v>44215.607638888891</v>
      </c>
      <c r="AY2440">
        <v>261.55</v>
      </c>
      <c r="AZ2440" s="7">
        <v>44216.385416666664</v>
      </c>
      <c r="BA2440">
        <v>231.15</v>
      </c>
      <c r="BB2440" s="8">
        <v>-0.1162</v>
      </c>
      <c r="BC2440">
        <v>-16932.02</v>
      </c>
      <c r="BD2440" s="8">
        <v>-0.1351</v>
      </c>
      <c r="BE2440">
        <v>479.29410000000001</v>
      </c>
      <c r="BF2440">
        <v>125359.37</v>
      </c>
      <c r="BG2440">
        <v>15054941.58</v>
      </c>
      <c r="BH2440">
        <v>14</v>
      </c>
      <c r="BI2440">
        <v>-1209.43</v>
      </c>
      <c r="BJ2440" s="8">
        <v>-0.17150000000000001</v>
      </c>
      <c r="BK2440" s="8">
        <v>0.1852</v>
      </c>
      <c r="BL2440" t="s">
        <v>610</v>
      </c>
    </row>
    <row r="2441" spans="1:64" x14ac:dyDescent="0.45">
      <c r="A2441" t="s">
        <v>858</v>
      </c>
      <c r="B2441" t="s">
        <v>31</v>
      </c>
      <c r="C2441" s="7">
        <v>44215.611111111109</v>
      </c>
      <c r="D2441">
        <v>291.5</v>
      </c>
      <c r="E2441" s="7">
        <v>44216.388888888891</v>
      </c>
      <c r="F2441">
        <v>254.75</v>
      </c>
      <c r="G2441" s="8">
        <v>-0.12609999999999999</v>
      </c>
      <c r="H2441">
        <v>-18187.169999999998</v>
      </c>
      <c r="I2441" s="8">
        <v>-0.14480000000000001</v>
      </c>
      <c r="J2441">
        <v>430.84789999999998</v>
      </c>
      <c r="K2441">
        <v>125592.16</v>
      </c>
      <c r="L2441">
        <v>15100246.27</v>
      </c>
      <c r="M2441">
        <v>14</v>
      </c>
      <c r="N2441">
        <v>-1299.08</v>
      </c>
      <c r="O2441" s="8">
        <v>-0.33100000000000002</v>
      </c>
      <c r="P2441" s="8">
        <v>6.3500000000000001E-2</v>
      </c>
      <c r="Q2441" t="s">
        <v>610</v>
      </c>
      <c r="S2441" s="2">
        <v>44215</v>
      </c>
      <c r="T2441" t="s">
        <v>858</v>
      </c>
      <c r="U2441">
        <v>291.5</v>
      </c>
      <c r="V2441">
        <v>254.75</v>
      </c>
      <c r="W2441">
        <f t="shared" si="420"/>
        <v>25135464.487721514</v>
      </c>
      <c r="X2441">
        <f t="shared" si="416"/>
        <v>62838.661219303787</v>
      </c>
      <c r="Y2441">
        <f t="shared" si="417"/>
        <v>225</v>
      </c>
      <c r="Z2441">
        <f t="shared" si="418"/>
        <v>-9497.8125000000073</v>
      </c>
      <c r="AA2441" t="str">
        <f t="shared" si="419"/>
        <v/>
      </c>
      <c r="AB2441" s="9" t="str">
        <f>IFERROR(AA2441/MAX($A$3:AA2441)-1,"")</f>
        <v/>
      </c>
      <c r="AV2441" t="s">
        <v>858</v>
      </c>
      <c r="AW2441" t="s">
        <v>31</v>
      </c>
      <c r="AX2441" s="7">
        <v>44215.611111111109</v>
      </c>
      <c r="AY2441">
        <v>291.5</v>
      </c>
      <c r="AZ2441" s="7">
        <v>44216.388888888891</v>
      </c>
      <c r="BA2441">
        <v>254.75</v>
      </c>
      <c r="BB2441" s="8">
        <v>-0.12609999999999999</v>
      </c>
      <c r="BC2441">
        <v>-18187.169999999998</v>
      </c>
      <c r="BD2441" s="8">
        <v>-0.14480000000000001</v>
      </c>
      <c r="BE2441">
        <v>430.84789999999998</v>
      </c>
      <c r="BF2441">
        <v>125592.16</v>
      </c>
      <c r="BG2441">
        <v>15100246.27</v>
      </c>
      <c r="BH2441">
        <v>14</v>
      </c>
      <c r="BI2441">
        <v>-1299.08</v>
      </c>
      <c r="BJ2441" s="8">
        <v>-0.33100000000000002</v>
      </c>
      <c r="BK2441" s="8">
        <v>6.3500000000000001E-2</v>
      </c>
      <c r="BL2441" t="s">
        <v>610</v>
      </c>
    </row>
    <row r="2442" spans="1:64" x14ac:dyDescent="0.45">
      <c r="A2442" t="s">
        <v>756</v>
      </c>
      <c r="B2442" t="s">
        <v>31</v>
      </c>
      <c r="C2442" s="7">
        <v>44215.621527777781</v>
      </c>
      <c r="D2442">
        <v>244.55</v>
      </c>
      <c r="E2442" s="7">
        <v>44216.388888888891</v>
      </c>
      <c r="F2442">
        <v>199</v>
      </c>
      <c r="G2442" s="8">
        <v>-0.18629999999999999</v>
      </c>
      <c r="H2442">
        <v>-25670.86</v>
      </c>
      <c r="I2442" s="8">
        <v>-0.2044</v>
      </c>
      <c r="J2442">
        <v>513.56619999999998</v>
      </c>
      <c r="K2442">
        <v>125592.63</v>
      </c>
      <c r="L2442">
        <v>15074575.4</v>
      </c>
      <c r="M2442">
        <v>11</v>
      </c>
      <c r="N2442">
        <v>-2333.71</v>
      </c>
      <c r="O2442" s="8">
        <v>-0.37719999999999998</v>
      </c>
      <c r="P2442" s="8">
        <v>1.35E-2</v>
      </c>
      <c r="Q2442" t="s">
        <v>610</v>
      </c>
      <c r="S2442" s="2">
        <v>44215</v>
      </c>
      <c r="T2442" t="s">
        <v>756</v>
      </c>
      <c r="U2442">
        <v>244.55</v>
      </c>
      <c r="V2442">
        <v>199</v>
      </c>
      <c r="W2442">
        <f t="shared" si="420"/>
        <v>25135464.487721514</v>
      </c>
      <c r="X2442">
        <f t="shared" si="416"/>
        <v>62838.661219303787</v>
      </c>
      <c r="Y2442">
        <f t="shared" si="417"/>
        <v>250</v>
      </c>
      <c r="Z2442">
        <f t="shared" si="418"/>
        <v>-12496.375000000007</v>
      </c>
      <c r="AA2442">
        <f t="shared" si="419"/>
        <v>25104638.550221514</v>
      </c>
      <c r="AB2442" s="9">
        <f>IFERROR(AA2442/MAX($A$3:AA2442)-1,"")</f>
        <v>-3.8787376347116376E-2</v>
      </c>
      <c r="AV2442" t="s">
        <v>756</v>
      </c>
      <c r="AW2442" t="s">
        <v>31</v>
      </c>
      <c r="AX2442" s="7">
        <v>44215.621527777781</v>
      </c>
      <c r="AY2442">
        <v>244.55</v>
      </c>
      <c r="AZ2442" s="7">
        <v>44216.388888888891</v>
      </c>
      <c r="BA2442">
        <v>199</v>
      </c>
      <c r="BB2442" s="8">
        <v>-0.18629999999999999</v>
      </c>
      <c r="BC2442">
        <v>-25670.86</v>
      </c>
      <c r="BD2442" s="8">
        <v>-0.2044</v>
      </c>
      <c r="BE2442">
        <v>513.56619999999998</v>
      </c>
      <c r="BF2442">
        <v>125592.63</v>
      </c>
      <c r="BG2442">
        <v>15074575.4</v>
      </c>
      <c r="BH2442">
        <v>11</v>
      </c>
      <c r="BI2442">
        <v>-2333.71</v>
      </c>
      <c r="BJ2442" s="8">
        <v>-0.37719999999999998</v>
      </c>
      <c r="BK2442" s="8">
        <v>1.35E-2</v>
      </c>
      <c r="BL2442" t="s">
        <v>610</v>
      </c>
    </row>
    <row r="2443" spans="1:64" x14ac:dyDescent="0.45">
      <c r="A2443" t="s">
        <v>1280</v>
      </c>
      <c r="B2443" t="s">
        <v>31</v>
      </c>
      <c r="C2443" s="7">
        <v>44217.614583333336</v>
      </c>
      <c r="D2443">
        <v>379.7</v>
      </c>
      <c r="E2443" s="7">
        <v>44218.388888888891</v>
      </c>
      <c r="F2443">
        <v>557.20000000000005</v>
      </c>
      <c r="G2443" s="8">
        <v>0.46750000000000003</v>
      </c>
      <c r="H2443">
        <v>55515.06</v>
      </c>
      <c r="I2443" s="8">
        <v>0.44280000000000003</v>
      </c>
      <c r="J2443">
        <v>330.1893</v>
      </c>
      <c r="K2443">
        <v>125372.88</v>
      </c>
      <c r="L2443">
        <v>15130090.460000001</v>
      </c>
      <c r="M2443">
        <v>13</v>
      </c>
      <c r="N2443">
        <v>4270.3900000000003</v>
      </c>
      <c r="O2443" s="8">
        <v>-0.1898</v>
      </c>
      <c r="P2443" s="8">
        <v>0.78220000000000001</v>
      </c>
      <c r="Q2443" t="s">
        <v>610</v>
      </c>
      <c r="S2443" s="2">
        <v>44217</v>
      </c>
      <c r="T2443" t="s">
        <v>1280</v>
      </c>
      <c r="U2443">
        <v>379.7</v>
      </c>
      <c r="V2443">
        <v>557.20000000000005</v>
      </c>
      <c r="W2443">
        <f t="shared" si="420"/>
        <v>25104638.550221514</v>
      </c>
      <c r="X2443">
        <f t="shared" si="416"/>
        <v>62761.596375553789</v>
      </c>
      <c r="Y2443">
        <f t="shared" si="417"/>
        <v>175</v>
      </c>
      <c r="Z2443">
        <f t="shared" si="418"/>
        <v>29422.925000000007</v>
      </c>
      <c r="AA2443">
        <f t="shared" si="419"/>
        <v>25134061.475221515</v>
      </c>
      <c r="AB2443" s="9">
        <f>IFERROR(AA2443/MAX($A$3:AA2443)-1,"")</f>
        <v>-3.7660824101473978E-2</v>
      </c>
      <c r="AV2443" t="s">
        <v>1280</v>
      </c>
      <c r="AW2443" t="s">
        <v>31</v>
      </c>
      <c r="AX2443" s="7">
        <v>44217.614583333336</v>
      </c>
      <c r="AY2443">
        <v>379.7</v>
      </c>
      <c r="AZ2443" s="7">
        <v>44218.388888888891</v>
      </c>
      <c r="BA2443">
        <v>557.20000000000005</v>
      </c>
      <c r="BB2443" s="8">
        <v>0.46750000000000003</v>
      </c>
      <c r="BC2443">
        <v>55515.06</v>
      </c>
      <c r="BD2443" s="8">
        <v>0.44280000000000003</v>
      </c>
      <c r="BE2443">
        <v>330.1893</v>
      </c>
      <c r="BF2443">
        <v>125372.88</v>
      </c>
      <c r="BG2443">
        <v>15130090.460000001</v>
      </c>
      <c r="BH2443">
        <v>13</v>
      </c>
      <c r="BI2443">
        <v>4270.3900000000003</v>
      </c>
      <c r="BJ2443" s="8">
        <v>-0.1898</v>
      </c>
      <c r="BK2443" s="8">
        <v>0.78220000000000001</v>
      </c>
      <c r="BL2443" t="s">
        <v>610</v>
      </c>
    </row>
    <row r="2444" spans="1:64" x14ac:dyDescent="0.45">
      <c r="A2444" t="s">
        <v>771</v>
      </c>
      <c r="B2444" t="s">
        <v>31</v>
      </c>
      <c r="C2444" s="7">
        <v>44218.430555555555</v>
      </c>
      <c r="D2444">
        <v>436</v>
      </c>
      <c r="E2444" s="7">
        <v>44221.388888888891</v>
      </c>
      <c r="F2444">
        <v>516.1</v>
      </c>
      <c r="G2444" s="8">
        <v>0.1837</v>
      </c>
      <c r="H2444">
        <v>20340.099999999999</v>
      </c>
      <c r="I2444" s="8">
        <v>0.16189999999999999</v>
      </c>
      <c r="J2444">
        <v>288.1891</v>
      </c>
      <c r="K2444">
        <v>125650.45</v>
      </c>
      <c r="L2444">
        <v>15150430.560000001</v>
      </c>
      <c r="M2444">
        <v>66</v>
      </c>
      <c r="N2444">
        <v>308.18</v>
      </c>
      <c r="O2444" s="8">
        <v>-0.22309999999999999</v>
      </c>
      <c r="P2444" s="8">
        <v>1.0356000000000001</v>
      </c>
      <c r="Q2444" t="s">
        <v>610</v>
      </c>
      <c r="S2444" s="2">
        <v>44218</v>
      </c>
      <c r="T2444" t="s">
        <v>771</v>
      </c>
      <c r="U2444">
        <v>436</v>
      </c>
      <c r="V2444">
        <v>516.1</v>
      </c>
      <c r="W2444">
        <f t="shared" si="420"/>
        <v>25134061.475221515</v>
      </c>
      <c r="X2444">
        <f t="shared" si="416"/>
        <v>62835.15368805379</v>
      </c>
      <c r="Y2444">
        <f t="shared" si="417"/>
        <v>150</v>
      </c>
      <c r="Z2444">
        <f t="shared" si="418"/>
        <v>10586.85</v>
      </c>
      <c r="AA2444" t="str">
        <f t="shared" si="419"/>
        <v/>
      </c>
      <c r="AB2444" s="9" t="str">
        <f>IFERROR(AA2444/MAX($A$3:AA2444)-1,"")</f>
        <v/>
      </c>
      <c r="AV2444" t="s">
        <v>771</v>
      </c>
      <c r="AW2444" t="s">
        <v>31</v>
      </c>
      <c r="AX2444" s="7">
        <v>44218.430555555555</v>
      </c>
      <c r="AY2444">
        <v>436</v>
      </c>
      <c r="AZ2444" s="7">
        <v>44221.388888888891</v>
      </c>
      <c r="BA2444">
        <v>516.1</v>
      </c>
      <c r="BB2444" s="8">
        <v>0.1837</v>
      </c>
      <c r="BC2444">
        <v>20340.099999999999</v>
      </c>
      <c r="BD2444" s="8">
        <v>0.16189999999999999</v>
      </c>
      <c r="BE2444">
        <v>288.1891</v>
      </c>
      <c r="BF2444">
        <v>125650.45</v>
      </c>
      <c r="BG2444">
        <v>15150430.560000001</v>
      </c>
      <c r="BH2444">
        <v>66</v>
      </c>
      <c r="BI2444">
        <v>308.18</v>
      </c>
      <c r="BJ2444" s="8">
        <v>-0.22309999999999999</v>
      </c>
      <c r="BK2444" s="8">
        <v>1.0356000000000001</v>
      </c>
      <c r="BL2444" t="s">
        <v>610</v>
      </c>
    </row>
    <row r="2445" spans="1:64" x14ac:dyDescent="0.45">
      <c r="A2445" t="s">
        <v>771</v>
      </c>
      <c r="B2445" t="s">
        <v>31</v>
      </c>
      <c r="C2445" s="7">
        <v>44218.430555555555</v>
      </c>
      <c r="D2445">
        <v>436</v>
      </c>
      <c r="E2445" s="7">
        <v>44221.385416666664</v>
      </c>
      <c r="F2445">
        <v>495.15</v>
      </c>
      <c r="G2445" s="8">
        <v>0.13569999999999999</v>
      </c>
      <c r="H2445">
        <v>14319.96</v>
      </c>
      <c r="I2445" s="8">
        <v>0.1143</v>
      </c>
      <c r="J2445">
        <v>287.32729999999998</v>
      </c>
      <c r="K2445">
        <v>125274.7</v>
      </c>
      <c r="L2445">
        <v>15069261.550000001</v>
      </c>
      <c r="M2445">
        <v>65</v>
      </c>
      <c r="N2445">
        <v>220.31</v>
      </c>
      <c r="O2445" s="8">
        <v>-0.22309999999999999</v>
      </c>
      <c r="P2445" s="8">
        <v>1.0356000000000001</v>
      </c>
      <c r="Q2445" t="s">
        <v>610</v>
      </c>
      <c r="S2445" s="2">
        <v>44218</v>
      </c>
      <c r="T2445" t="s">
        <v>771</v>
      </c>
      <c r="U2445">
        <v>436</v>
      </c>
      <c r="V2445">
        <v>495.15</v>
      </c>
      <c r="W2445">
        <f t="shared" si="420"/>
        <v>25134061.475221515</v>
      </c>
      <c r="X2445">
        <f t="shared" si="416"/>
        <v>62835.15368805379</v>
      </c>
      <c r="Y2445">
        <f t="shared" si="417"/>
        <v>150</v>
      </c>
      <c r="Z2445">
        <f t="shared" si="418"/>
        <v>7475.7749999999933</v>
      </c>
      <c r="AA2445" t="str">
        <f t="shared" si="419"/>
        <v/>
      </c>
      <c r="AB2445" s="9" t="str">
        <f>IFERROR(AA2445/MAX($A$3:AA2445)-1,"")</f>
        <v/>
      </c>
      <c r="AV2445" t="s">
        <v>771</v>
      </c>
      <c r="AW2445" t="s">
        <v>31</v>
      </c>
      <c r="AX2445" s="7">
        <v>44218.430555555555</v>
      </c>
      <c r="AY2445">
        <v>436</v>
      </c>
      <c r="AZ2445" s="7">
        <v>44221.385416666664</v>
      </c>
      <c r="BA2445">
        <v>495.15</v>
      </c>
      <c r="BB2445" s="8">
        <v>0.13569999999999999</v>
      </c>
      <c r="BC2445">
        <v>14319.96</v>
      </c>
      <c r="BD2445" s="8">
        <v>0.1143</v>
      </c>
      <c r="BE2445">
        <v>287.32729999999998</v>
      </c>
      <c r="BF2445">
        <v>125274.7</v>
      </c>
      <c r="BG2445">
        <v>15069261.550000001</v>
      </c>
      <c r="BH2445">
        <v>65</v>
      </c>
      <c r="BI2445">
        <v>220.31</v>
      </c>
      <c r="BJ2445" s="8">
        <v>-0.22309999999999999</v>
      </c>
      <c r="BK2445" s="8">
        <v>1.0356000000000001</v>
      </c>
      <c r="BL2445" t="s">
        <v>610</v>
      </c>
    </row>
    <row r="2446" spans="1:64" x14ac:dyDescent="0.45">
      <c r="A2446" t="s">
        <v>780</v>
      </c>
      <c r="B2446" t="s">
        <v>31</v>
      </c>
      <c r="C2446" s="7">
        <v>44218.465277777781</v>
      </c>
      <c r="D2446">
        <v>396</v>
      </c>
      <c r="E2446" s="7">
        <v>44221.388888888891</v>
      </c>
      <c r="F2446">
        <v>452.75</v>
      </c>
      <c r="G2446" s="8">
        <v>0.14330000000000001</v>
      </c>
      <c r="H2446">
        <v>15312.37</v>
      </c>
      <c r="I2446" s="8">
        <v>0.12189999999999999</v>
      </c>
      <c r="J2446">
        <v>317.27260000000001</v>
      </c>
      <c r="K2446">
        <v>125639.95</v>
      </c>
      <c r="L2446">
        <v>15165742.93</v>
      </c>
      <c r="M2446">
        <v>56</v>
      </c>
      <c r="N2446">
        <v>273.44</v>
      </c>
      <c r="O2446" s="8">
        <v>-3.3500000000000002E-2</v>
      </c>
      <c r="P2446" s="8">
        <v>1.0605</v>
      </c>
      <c r="Q2446" t="s">
        <v>610</v>
      </c>
      <c r="S2446" s="2">
        <v>44218</v>
      </c>
      <c r="T2446" t="s">
        <v>780</v>
      </c>
      <c r="U2446">
        <v>396</v>
      </c>
      <c r="V2446">
        <v>452.75</v>
      </c>
      <c r="W2446">
        <f t="shared" si="420"/>
        <v>25134061.475221515</v>
      </c>
      <c r="X2446">
        <f t="shared" si="416"/>
        <v>62835.15368805379</v>
      </c>
      <c r="Y2446">
        <f t="shared" si="417"/>
        <v>150</v>
      </c>
      <c r="Z2446">
        <f t="shared" si="418"/>
        <v>7239.3749999999982</v>
      </c>
      <c r="AA2446" t="str">
        <f t="shared" si="419"/>
        <v/>
      </c>
      <c r="AB2446" s="9" t="str">
        <f>IFERROR(AA2446/MAX($A$3:AA2446)-1,"")</f>
        <v/>
      </c>
      <c r="AV2446" t="s">
        <v>780</v>
      </c>
      <c r="AW2446" t="s">
        <v>31</v>
      </c>
      <c r="AX2446" s="7">
        <v>44218.465277777781</v>
      </c>
      <c r="AY2446">
        <v>396</v>
      </c>
      <c r="AZ2446" s="7">
        <v>44221.388888888891</v>
      </c>
      <c r="BA2446">
        <v>452.75</v>
      </c>
      <c r="BB2446" s="8">
        <v>0.14330000000000001</v>
      </c>
      <c r="BC2446">
        <v>15312.37</v>
      </c>
      <c r="BD2446" s="8">
        <v>0.12189999999999999</v>
      </c>
      <c r="BE2446">
        <v>317.27260000000001</v>
      </c>
      <c r="BF2446">
        <v>125639.95</v>
      </c>
      <c r="BG2446">
        <v>15165742.93</v>
      </c>
      <c r="BH2446">
        <v>56</v>
      </c>
      <c r="BI2446">
        <v>273.44</v>
      </c>
      <c r="BJ2446" s="8">
        <v>-3.3500000000000002E-2</v>
      </c>
      <c r="BK2446" s="8">
        <v>1.0605</v>
      </c>
      <c r="BL2446" t="s">
        <v>610</v>
      </c>
    </row>
    <row r="2447" spans="1:64" x14ac:dyDescent="0.45">
      <c r="A2447" t="s">
        <v>780</v>
      </c>
      <c r="B2447" t="s">
        <v>31</v>
      </c>
      <c r="C2447" s="7">
        <v>44218.465277777781</v>
      </c>
      <c r="D2447">
        <v>396</v>
      </c>
      <c r="E2447" s="7">
        <v>44221.385416666664</v>
      </c>
      <c r="F2447">
        <v>436</v>
      </c>
      <c r="G2447" s="8">
        <v>0.10100000000000001</v>
      </c>
      <c r="H2447">
        <v>10021.14</v>
      </c>
      <c r="I2447" s="8">
        <v>0.08</v>
      </c>
      <c r="J2447">
        <v>316.32389999999998</v>
      </c>
      <c r="K2447">
        <v>125264.24</v>
      </c>
      <c r="L2447">
        <v>15079282.68</v>
      </c>
      <c r="M2447">
        <v>55</v>
      </c>
      <c r="N2447">
        <v>182.2</v>
      </c>
      <c r="O2447" s="8">
        <v>-3.3500000000000002E-2</v>
      </c>
      <c r="P2447" s="8">
        <v>1.0605</v>
      </c>
      <c r="Q2447" t="s">
        <v>610</v>
      </c>
      <c r="S2447" s="2">
        <v>44218</v>
      </c>
      <c r="T2447" t="s">
        <v>780</v>
      </c>
      <c r="U2447">
        <v>396</v>
      </c>
      <c r="V2447">
        <v>436</v>
      </c>
      <c r="W2447">
        <f t="shared" si="420"/>
        <v>25134061.475221515</v>
      </c>
      <c r="X2447">
        <f t="shared" si="416"/>
        <v>62835.15368805379</v>
      </c>
      <c r="Y2447">
        <f t="shared" si="417"/>
        <v>150</v>
      </c>
      <c r="Z2447">
        <f t="shared" si="418"/>
        <v>4752.0000000000009</v>
      </c>
      <c r="AA2447">
        <f t="shared" si="419"/>
        <v>25164115.475221515</v>
      </c>
      <c r="AB2447" s="9">
        <f>IFERROR(AA2447/MAX($A$3:AA2447)-1,"")</f>
        <v>-3.6510109099803123E-2</v>
      </c>
      <c r="AV2447" t="s">
        <v>780</v>
      </c>
      <c r="AW2447" t="s">
        <v>31</v>
      </c>
      <c r="AX2447" s="7">
        <v>44218.465277777781</v>
      </c>
      <c r="AY2447">
        <v>396</v>
      </c>
      <c r="AZ2447" s="7">
        <v>44221.385416666664</v>
      </c>
      <c r="BA2447">
        <v>436</v>
      </c>
      <c r="BB2447" s="8">
        <v>0.10100000000000001</v>
      </c>
      <c r="BC2447">
        <v>10021.14</v>
      </c>
      <c r="BD2447" s="8">
        <v>0.08</v>
      </c>
      <c r="BE2447">
        <v>316.32389999999998</v>
      </c>
      <c r="BF2447">
        <v>125264.24</v>
      </c>
      <c r="BG2447">
        <v>15079282.68</v>
      </c>
      <c r="BH2447">
        <v>55</v>
      </c>
      <c r="BI2447">
        <v>182.2</v>
      </c>
      <c r="BJ2447" s="8">
        <v>-3.3500000000000002E-2</v>
      </c>
      <c r="BK2447" s="8">
        <v>1.0605</v>
      </c>
      <c r="BL2447" t="s">
        <v>610</v>
      </c>
    </row>
    <row r="2448" spans="1:64" x14ac:dyDescent="0.45">
      <c r="A2448" t="s">
        <v>822</v>
      </c>
      <c r="B2448" t="s">
        <v>31</v>
      </c>
      <c r="C2448" s="7">
        <v>44221.402777777781</v>
      </c>
      <c r="D2448">
        <v>391.65</v>
      </c>
      <c r="E2448" s="7">
        <v>44223.385416666664</v>
      </c>
      <c r="F2448">
        <v>323.25</v>
      </c>
      <c r="G2448" s="8">
        <v>-0.17460000000000001</v>
      </c>
      <c r="H2448">
        <v>-24188.880000000001</v>
      </c>
      <c r="I2448" s="8">
        <v>-0.19289999999999999</v>
      </c>
      <c r="J2448">
        <v>320.17469999999997</v>
      </c>
      <c r="K2448">
        <v>125396.41</v>
      </c>
      <c r="L2448">
        <v>15055093.810000001</v>
      </c>
      <c r="M2448">
        <v>73</v>
      </c>
      <c r="N2448">
        <v>-331.35</v>
      </c>
      <c r="O2448" s="8">
        <v>-0.61509999999999998</v>
      </c>
      <c r="P2448" s="8">
        <v>0.29070000000000001</v>
      </c>
      <c r="Q2448" t="s">
        <v>610</v>
      </c>
      <c r="S2448" s="2">
        <v>44221</v>
      </c>
      <c r="T2448" t="s">
        <v>822</v>
      </c>
      <c r="U2448">
        <v>391.65</v>
      </c>
      <c r="V2448">
        <v>323.25</v>
      </c>
      <c r="W2448">
        <f t="shared" si="420"/>
        <v>25164115.475221515</v>
      </c>
      <c r="X2448">
        <f t="shared" si="416"/>
        <v>62910.288688053784</v>
      </c>
      <c r="Y2448">
        <f t="shared" si="417"/>
        <v>150</v>
      </c>
      <c r="Z2448">
        <f t="shared" si="418"/>
        <v>-11332.349999999997</v>
      </c>
      <c r="AA2448" t="str">
        <f t="shared" si="419"/>
        <v/>
      </c>
      <c r="AB2448" s="9" t="str">
        <f>IFERROR(AA2448/MAX($A$3:AA2448)-1,"")</f>
        <v/>
      </c>
      <c r="AV2448" t="s">
        <v>822</v>
      </c>
      <c r="AW2448" t="s">
        <v>31</v>
      </c>
      <c r="AX2448" s="7">
        <v>44221.402777777781</v>
      </c>
      <c r="AY2448">
        <v>391.65</v>
      </c>
      <c r="AZ2448" s="7">
        <v>44223.385416666664</v>
      </c>
      <c r="BA2448">
        <v>323.25</v>
      </c>
      <c r="BB2448" s="8">
        <v>-0.17460000000000001</v>
      </c>
      <c r="BC2448">
        <v>-24188.880000000001</v>
      </c>
      <c r="BD2448" s="8">
        <v>-0.19289999999999999</v>
      </c>
      <c r="BE2448">
        <v>320.17469999999997</v>
      </c>
      <c r="BF2448">
        <v>125396.41</v>
      </c>
      <c r="BG2448">
        <v>15055093.810000001</v>
      </c>
      <c r="BH2448">
        <v>73</v>
      </c>
      <c r="BI2448">
        <v>-331.35</v>
      </c>
      <c r="BJ2448" s="8">
        <v>-0.61509999999999998</v>
      </c>
      <c r="BK2448" s="8">
        <v>0.29070000000000001</v>
      </c>
      <c r="BL2448" t="s">
        <v>610</v>
      </c>
    </row>
    <row r="2449" spans="1:64" x14ac:dyDescent="0.45">
      <c r="A2449" t="s">
        <v>823</v>
      </c>
      <c r="B2449" t="s">
        <v>31</v>
      </c>
      <c r="C2449" s="7">
        <v>44221.40625</v>
      </c>
      <c r="D2449">
        <v>418.5</v>
      </c>
      <c r="E2449" s="7">
        <v>44223.385416666664</v>
      </c>
      <c r="F2449">
        <v>273.95</v>
      </c>
      <c r="G2449" s="8">
        <v>-0.34539999999999998</v>
      </c>
      <c r="H2449">
        <v>-45382.22</v>
      </c>
      <c r="I2449" s="8">
        <v>-0.3619</v>
      </c>
      <c r="J2449">
        <v>299.60309999999998</v>
      </c>
      <c r="K2449">
        <v>125383.88</v>
      </c>
      <c r="L2449">
        <v>15009711.58</v>
      </c>
      <c r="M2449">
        <v>72</v>
      </c>
      <c r="N2449">
        <v>-630.30999999999995</v>
      </c>
      <c r="O2449" s="8">
        <v>-0.68789999999999996</v>
      </c>
      <c r="P2449" s="8">
        <v>8.2000000000000003E-2</v>
      </c>
      <c r="Q2449" t="s">
        <v>610</v>
      </c>
      <c r="S2449" s="2">
        <v>44221</v>
      </c>
      <c r="T2449" t="s">
        <v>823</v>
      </c>
      <c r="U2449">
        <v>418.5</v>
      </c>
      <c r="V2449">
        <v>273.95</v>
      </c>
      <c r="W2449">
        <f t="shared" si="420"/>
        <v>25164115.475221515</v>
      </c>
      <c r="X2449">
        <f t="shared" si="416"/>
        <v>62910.288688053784</v>
      </c>
      <c r="Y2449">
        <f t="shared" si="417"/>
        <v>150</v>
      </c>
      <c r="Z2449">
        <f t="shared" si="418"/>
        <v>-22721.175000000007</v>
      </c>
      <c r="AA2449" t="str">
        <f t="shared" si="419"/>
        <v/>
      </c>
      <c r="AB2449" s="9" t="str">
        <f>IFERROR(AA2449/MAX($A$3:AA2449)-1,"")</f>
        <v/>
      </c>
      <c r="AV2449" t="s">
        <v>823</v>
      </c>
      <c r="AW2449" t="s">
        <v>31</v>
      </c>
      <c r="AX2449" s="7">
        <v>44221.40625</v>
      </c>
      <c r="AY2449">
        <v>418.5</v>
      </c>
      <c r="AZ2449" s="7">
        <v>44223.385416666664</v>
      </c>
      <c r="BA2449">
        <v>273.95</v>
      </c>
      <c r="BB2449" s="8">
        <v>-0.34539999999999998</v>
      </c>
      <c r="BC2449">
        <v>-45382.22</v>
      </c>
      <c r="BD2449" s="8">
        <v>-0.3619</v>
      </c>
      <c r="BE2449">
        <v>299.60309999999998</v>
      </c>
      <c r="BF2449">
        <v>125383.88</v>
      </c>
      <c r="BG2449">
        <v>15009711.58</v>
      </c>
      <c r="BH2449">
        <v>72</v>
      </c>
      <c r="BI2449">
        <v>-630.30999999999995</v>
      </c>
      <c r="BJ2449" s="8">
        <v>-0.68789999999999996</v>
      </c>
      <c r="BK2449" s="8">
        <v>8.2000000000000003E-2</v>
      </c>
      <c r="BL2449" t="s">
        <v>610</v>
      </c>
    </row>
    <row r="2450" spans="1:64" x14ac:dyDescent="0.45">
      <c r="A2450" t="s">
        <v>823</v>
      </c>
      <c r="B2450" t="s">
        <v>31</v>
      </c>
      <c r="C2450" s="7">
        <v>44221.597222222219</v>
      </c>
      <c r="D2450">
        <v>303.5</v>
      </c>
      <c r="E2450" s="7">
        <v>44223.388888888891</v>
      </c>
      <c r="F2450">
        <v>315.10000000000002</v>
      </c>
      <c r="G2450" s="8">
        <v>3.8199999999999998E-2</v>
      </c>
      <c r="H2450">
        <v>2244.6</v>
      </c>
      <c r="I2450" s="8">
        <v>1.78E-2</v>
      </c>
      <c r="J2450">
        <v>414.59210000000002</v>
      </c>
      <c r="K2450">
        <v>125828.71</v>
      </c>
      <c r="L2450">
        <v>15167987.529999999</v>
      </c>
      <c r="M2450">
        <v>18</v>
      </c>
      <c r="N2450">
        <v>124.7</v>
      </c>
      <c r="O2450" s="8">
        <v>-0.35420000000000001</v>
      </c>
      <c r="P2450" s="8">
        <v>0.1862</v>
      </c>
      <c r="Q2450" t="s">
        <v>610</v>
      </c>
      <c r="S2450" s="2">
        <v>44221</v>
      </c>
      <c r="T2450" t="s">
        <v>823</v>
      </c>
      <c r="U2450">
        <v>303.5</v>
      </c>
      <c r="V2450">
        <v>315.10000000000002</v>
      </c>
      <c r="W2450">
        <f t="shared" si="420"/>
        <v>25164115.475221515</v>
      </c>
      <c r="X2450">
        <f t="shared" si="416"/>
        <v>62910.288688053784</v>
      </c>
      <c r="Y2450">
        <f t="shared" si="417"/>
        <v>200</v>
      </c>
      <c r="Z2450">
        <f t="shared" si="418"/>
        <v>1082.7999999999975</v>
      </c>
      <c r="AA2450" t="str">
        <f t="shared" si="419"/>
        <v/>
      </c>
      <c r="AB2450" s="9" t="str">
        <f>IFERROR(AA2450/MAX($A$3:AA2450)-1,"")</f>
        <v/>
      </c>
      <c r="AV2450" t="s">
        <v>823</v>
      </c>
      <c r="AW2450" t="s">
        <v>31</v>
      </c>
      <c r="AX2450" s="7">
        <v>44221.597222222219</v>
      </c>
      <c r="AY2450">
        <v>303.5</v>
      </c>
      <c r="AZ2450" s="7">
        <v>44223.388888888891</v>
      </c>
      <c r="BA2450">
        <v>315.10000000000002</v>
      </c>
      <c r="BB2450" s="8">
        <v>3.8199999999999998E-2</v>
      </c>
      <c r="BC2450">
        <v>2244.6</v>
      </c>
      <c r="BD2450" s="8">
        <v>1.78E-2</v>
      </c>
      <c r="BE2450">
        <v>414.59210000000002</v>
      </c>
      <c r="BF2450">
        <v>125828.71</v>
      </c>
      <c r="BG2450">
        <v>15167987.529999999</v>
      </c>
      <c r="BH2450">
        <v>18</v>
      </c>
      <c r="BI2450">
        <v>124.7</v>
      </c>
      <c r="BJ2450" s="8">
        <v>-0.35420000000000001</v>
      </c>
      <c r="BK2450" s="8">
        <v>0.1862</v>
      </c>
      <c r="BL2450" t="s">
        <v>610</v>
      </c>
    </row>
    <row r="2451" spans="1:64" x14ac:dyDescent="0.45">
      <c r="A2451" t="s">
        <v>822</v>
      </c>
      <c r="B2451" t="s">
        <v>31</v>
      </c>
      <c r="C2451" s="7">
        <v>44221.607638888891</v>
      </c>
      <c r="D2451">
        <v>336.85</v>
      </c>
      <c r="E2451" s="7">
        <v>44223.388888888891</v>
      </c>
      <c r="F2451">
        <v>370.95</v>
      </c>
      <c r="G2451" s="8">
        <v>0.1012</v>
      </c>
      <c r="H2451">
        <v>10096.19</v>
      </c>
      <c r="I2451" s="8">
        <v>8.0199999999999994E-2</v>
      </c>
      <c r="J2451">
        <v>373.62849999999997</v>
      </c>
      <c r="K2451">
        <v>125856.77</v>
      </c>
      <c r="L2451">
        <v>15178083.720000001</v>
      </c>
      <c r="M2451">
        <v>15</v>
      </c>
      <c r="N2451">
        <v>673.08</v>
      </c>
      <c r="O2451" s="8">
        <v>-0.31659999999999999</v>
      </c>
      <c r="P2451" s="8">
        <v>0.20349999999999999</v>
      </c>
      <c r="Q2451" t="s">
        <v>610</v>
      </c>
      <c r="S2451" s="2">
        <v>44221</v>
      </c>
      <c r="T2451" t="s">
        <v>822</v>
      </c>
      <c r="U2451">
        <v>336.85</v>
      </c>
      <c r="V2451">
        <v>370.95</v>
      </c>
      <c r="W2451">
        <f t="shared" si="420"/>
        <v>25164115.475221515</v>
      </c>
      <c r="X2451">
        <f t="shared" si="416"/>
        <v>62910.288688053784</v>
      </c>
      <c r="Y2451">
        <f t="shared" si="417"/>
        <v>175</v>
      </c>
      <c r="Z2451">
        <f t="shared" si="418"/>
        <v>4728.8499999999985</v>
      </c>
      <c r="AA2451">
        <f t="shared" si="419"/>
        <v>25135873.600221515</v>
      </c>
      <c r="AB2451" s="9">
        <f>IFERROR(AA2451/MAX($A$3:AA2451)-1,"")</f>
        <v>-3.7591441010291327E-2</v>
      </c>
      <c r="AV2451" t="s">
        <v>822</v>
      </c>
      <c r="AW2451" t="s">
        <v>31</v>
      </c>
      <c r="AX2451" s="7">
        <v>44221.607638888891</v>
      </c>
      <c r="AY2451">
        <v>336.85</v>
      </c>
      <c r="AZ2451" s="7">
        <v>44223.388888888891</v>
      </c>
      <c r="BA2451">
        <v>370.95</v>
      </c>
      <c r="BB2451" s="8">
        <v>0.1012</v>
      </c>
      <c r="BC2451">
        <v>10096.19</v>
      </c>
      <c r="BD2451" s="8">
        <v>8.0199999999999994E-2</v>
      </c>
      <c r="BE2451">
        <v>373.62849999999997</v>
      </c>
      <c r="BF2451">
        <v>125856.77</v>
      </c>
      <c r="BG2451">
        <v>15178083.720000001</v>
      </c>
      <c r="BH2451">
        <v>15</v>
      </c>
      <c r="BI2451">
        <v>673.08</v>
      </c>
      <c r="BJ2451" s="8">
        <v>-0.31659999999999999</v>
      </c>
      <c r="BK2451" s="8">
        <v>0.20349999999999999</v>
      </c>
      <c r="BL2451" t="s">
        <v>610</v>
      </c>
    </row>
    <row r="2452" spans="1:64" x14ac:dyDescent="0.45">
      <c r="A2452" t="s">
        <v>826</v>
      </c>
      <c r="B2452" t="s">
        <v>31</v>
      </c>
      <c r="C2452" s="7">
        <v>44223.399305555555</v>
      </c>
      <c r="D2452">
        <v>275.05</v>
      </c>
      <c r="E2452" s="7">
        <v>44224.385416666664</v>
      </c>
      <c r="F2452">
        <v>1040</v>
      </c>
      <c r="G2452" s="8">
        <v>2.7810999999999999</v>
      </c>
      <c r="H2452">
        <v>341797.65</v>
      </c>
      <c r="I2452" s="8">
        <v>2.7332999999999998</v>
      </c>
      <c r="J2452">
        <v>454.63940000000002</v>
      </c>
      <c r="K2452">
        <v>125048.55</v>
      </c>
      <c r="L2452">
        <v>15351509.24</v>
      </c>
      <c r="M2452">
        <v>74</v>
      </c>
      <c r="N2452">
        <v>4618.8900000000003</v>
      </c>
      <c r="O2452" s="8">
        <v>-0.61829999999999996</v>
      </c>
      <c r="P2452" s="8">
        <v>2.7810999999999999</v>
      </c>
      <c r="Q2452" t="s">
        <v>610</v>
      </c>
      <c r="S2452" s="2">
        <v>44223</v>
      </c>
      <c r="T2452" t="s">
        <v>826</v>
      </c>
      <c r="U2452">
        <v>275.05</v>
      </c>
      <c r="V2452">
        <v>1040</v>
      </c>
      <c r="W2452">
        <f t="shared" si="420"/>
        <v>25135873.600221515</v>
      </c>
      <c r="X2452">
        <f t="shared" si="416"/>
        <v>62839.684000553789</v>
      </c>
      <c r="Y2452">
        <f t="shared" si="417"/>
        <v>225</v>
      </c>
      <c r="Z2452">
        <f t="shared" si="418"/>
        <v>169154.88749999995</v>
      </c>
      <c r="AA2452" t="str">
        <f t="shared" si="419"/>
        <v/>
      </c>
      <c r="AB2452" s="9" t="str">
        <f>IFERROR(AA2452/MAX($A$3:AA2452)-1,"")</f>
        <v/>
      </c>
      <c r="AV2452" t="s">
        <v>826</v>
      </c>
      <c r="AW2452" t="s">
        <v>31</v>
      </c>
      <c r="AX2452" s="7">
        <v>44223.399305555555</v>
      </c>
      <c r="AY2452">
        <v>275.05</v>
      </c>
      <c r="AZ2452" s="7">
        <v>44224.385416666664</v>
      </c>
      <c r="BA2452">
        <v>1040</v>
      </c>
      <c r="BB2452" s="8">
        <v>2.7810999999999999</v>
      </c>
      <c r="BC2452">
        <v>341797.65</v>
      </c>
      <c r="BD2452" s="8">
        <v>2.7332999999999998</v>
      </c>
      <c r="BE2452">
        <v>454.63940000000002</v>
      </c>
      <c r="BF2452">
        <v>125048.55</v>
      </c>
      <c r="BG2452">
        <v>15351509.24</v>
      </c>
      <c r="BH2452">
        <v>74</v>
      </c>
      <c r="BI2452">
        <v>4618.8900000000003</v>
      </c>
      <c r="BJ2452" s="8">
        <v>-0.61829999999999996</v>
      </c>
      <c r="BK2452" s="8">
        <v>2.7810999999999999</v>
      </c>
      <c r="BL2452" t="s">
        <v>610</v>
      </c>
    </row>
    <row r="2453" spans="1:64" x14ac:dyDescent="0.45">
      <c r="A2453" t="s">
        <v>821</v>
      </c>
      <c r="B2453" t="s">
        <v>31</v>
      </c>
      <c r="C2453" s="7">
        <v>44223.40625</v>
      </c>
      <c r="D2453">
        <v>264.25</v>
      </c>
      <c r="E2453" s="7">
        <v>44224.385416666664</v>
      </c>
      <c r="F2453">
        <v>940</v>
      </c>
      <c r="G2453" s="8">
        <v>2.5571999999999999</v>
      </c>
      <c r="H2453">
        <v>314048.40999999997</v>
      </c>
      <c r="I2453" s="8">
        <v>2.5116999999999998</v>
      </c>
      <c r="J2453">
        <v>473.17290000000003</v>
      </c>
      <c r="K2453">
        <v>125035.95</v>
      </c>
      <c r="L2453">
        <v>15665557.65</v>
      </c>
      <c r="M2453">
        <v>72</v>
      </c>
      <c r="N2453">
        <v>4361.78</v>
      </c>
      <c r="O2453" s="8">
        <v>-0.68969999999999998</v>
      </c>
      <c r="P2453" s="8">
        <v>2.5571999999999999</v>
      </c>
      <c r="Q2453" t="s">
        <v>610</v>
      </c>
      <c r="S2453" s="2">
        <v>44223</v>
      </c>
      <c r="T2453" t="s">
        <v>821</v>
      </c>
      <c r="U2453">
        <v>264.25</v>
      </c>
      <c r="V2453">
        <v>940</v>
      </c>
      <c r="W2453">
        <f t="shared" si="420"/>
        <v>25135873.600221515</v>
      </c>
      <c r="X2453">
        <f t="shared" si="416"/>
        <v>62839.684000553789</v>
      </c>
      <c r="Y2453">
        <f t="shared" si="417"/>
        <v>250</v>
      </c>
      <c r="Z2453">
        <f t="shared" si="418"/>
        <v>165926.875</v>
      </c>
      <c r="AA2453" t="str">
        <f t="shared" si="419"/>
        <v/>
      </c>
      <c r="AB2453" s="9" t="str">
        <f>IFERROR(AA2453/MAX($A$3:AA2453)-1,"")</f>
        <v/>
      </c>
      <c r="AV2453" t="s">
        <v>821</v>
      </c>
      <c r="AW2453" t="s">
        <v>31</v>
      </c>
      <c r="AX2453" s="7">
        <v>44223.40625</v>
      </c>
      <c r="AY2453">
        <v>264.25</v>
      </c>
      <c r="AZ2453" s="7">
        <v>44224.385416666664</v>
      </c>
      <c r="BA2453">
        <v>940</v>
      </c>
      <c r="BB2453" s="8">
        <v>2.5571999999999999</v>
      </c>
      <c r="BC2453">
        <v>314048.40999999997</v>
      </c>
      <c r="BD2453" s="8">
        <v>2.5116999999999998</v>
      </c>
      <c r="BE2453">
        <v>473.17290000000003</v>
      </c>
      <c r="BF2453">
        <v>125035.95</v>
      </c>
      <c r="BG2453">
        <v>15665557.65</v>
      </c>
      <c r="BH2453">
        <v>72</v>
      </c>
      <c r="BI2453">
        <v>4361.78</v>
      </c>
      <c r="BJ2453" s="8">
        <v>-0.68969999999999998</v>
      </c>
      <c r="BK2453" s="8">
        <v>2.5571999999999999</v>
      </c>
      <c r="BL2453" t="s">
        <v>610</v>
      </c>
    </row>
    <row r="2454" spans="1:64" x14ac:dyDescent="0.45">
      <c r="A2454" t="s">
        <v>821</v>
      </c>
      <c r="B2454" t="s">
        <v>31</v>
      </c>
      <c r="C2454" s="7">
        <v>44223.496527777781</v>
      </c>
      <c r="D2454">
        <v>246.9</v>
      </c>
      <c r="E2454" s="7">
        <v>44224.388888888891</v>
      </c>
      <c r="F2454">
        <v>1061.3499999999999</v>
      </c>
      <c r="G2454" s="8">
        <v>3.2987000000000002</v>
      </c>
      <c r="H2454">
        <v>408604.66</v>
      </c>
      <c r="I2454" s="8">
        <v>3.2456999999999998</v>
      </c>
      <c r="J2454">
        <v>509.88420000000002</v>
      </c>
      <c r="K2454">
        <v>125890.41</v>
      </c>
      <c r="L2454">
        <v>15586688.380000001</v>
      </c>
      <c r="M2454">
        <v>47</v>
      </c>
      <c r="N2454">
        <v>8693.7199999999993</v>
      </c>
      <c r="O2454" s="8">
        <v>-0.1671</v>
      </c>
      <c r="P2454" s="8">
        <v>3.2987000000000002</v>
      </c>
      <c r="Q2454" t="s">
        <v>610</v>
      </c>
      <c r="S2454" s="2">
        <v>44223</v>
      </c>
      <c r="T2454" t="s">
        <v>821</v>
      </c>
      <c r="U2454">
        <v>246.9</v>
      </c>
      <c r="V2454">
        <v>1061.3499999999999</v>
      </c>
      <c r="W2454">
        <f t="shared" si="420"/>
        <v>25135873.600221515</v>
      </c>
      <c r="X2454">
        <f t="shared" si="416"/>
        <v>62839.684000553789</v>
      </c>
      <c r="Y2454">
        <f t="shared" si="417"/>
        <v>250</v>
      </c>
      <c r="Z2454">
        <f t="shared" si="418"/>
        <v>200341.875</v>
      </c>
      <c r="AA2454" t="str">
        <f t="shared" si="419"/>
        <v/>
      </c>
      <c r="AB2454" s="9" t="str">
        <f>IFERROR(AA2454/MAX($A$3:AA2454)-1,"")</f>
        <v/>
      </c>
      <c r="AV2454" t="s">
        <v>821</v>
      </c>
      <c r="AW2454" t="s">
        <v>31</v>
      </c>
      <c r="AX2454" s="7">
        <v>44223.496527777781</v>
      </c>
      <c r="AY2454">
        <v>246.9</v>
      </c>
      <c r="AZ2454" s="7">
        <v>44224.388888888891</v>
      </c>
      <c r="BA2454">
        <v>1061.3499999999999</v>
      </c>
      <c r="BB2454" s="8">
        <v>3.2987000000000002</v>
      </c>
      <c r="BC2454">
        <v>408604.66</v>
      </c>
      <c r="BD2454" s="8">
        <v>3.2456999999999998</v>
      </c>
      <c r="BE2454">
        <v>509.88420000000002</v>
      </c>
      <c r="BF2454">
        <v>125890.41</v>
      </c>
      <c r="BG2454">
        <v>15586688.380000001</v>
      </c>
      <c r="BH2454">
        <v>47</v>
      </c>
      <c r="BI2454">
        <v>8693.7199999999993</v>
      </c>
      <c r="BJ2454" s="8">
        <v>-0.1671</v>
      </c>
      <c r="BK2454" s="8">
        <v>3.2987000000000002</v>
      </c>
      <c r="BL2454" t="s">
        <v>610</v>
      </c>
    </row>
    <row r="2455" spans="1:64" x14ac:dyDescent="0.45">
      <c r="A2455" t="s">
        <v>812</v>
      </c>
      <c r="B2455" t="s">
        <v>31</v>
      </c>
      <c r="C2455" s="7">
        <v>44223.5</v>
      </c>
      <c r="D2455">
        <v>195.4</v>
      </c>
      <c r="E2455" s="7">
        <v>44224.388888888891</v>
      </c>
      <c r="F2455">
        <v>969.75</v>
      </c>
      <c r="G2455" s="8">
        <v>3.9628999999999999</v>
      </c>
      <c r="H2455">
        <v>491334.9</v>
      </c>
      <c r="I2455" s="8">
        <v>3.9033000000000002</v>
      </c>
      <c r="J2455">
        <v>644.20590000000004</v>
      </c>
      <c r="K2455">
        <v>125877.84</v>
      </c>
      <c r="L2455">
        <v>16078023.279999999</v>
      </c>
      <c r="M2455">
        <v>46</v>
      </c>
      <c r="N2455">
        <v>10681.19</v>
      </c>
      <c r="O2455" s="8">
        <v>-0.1704</v>
      </c>
      <c r="P2455" s="8">
        <v>3.9628999999999999</v>
      </c>
      <c r="Q2455" t="s">
        <v>610</v>
      </c>
      <c r="S2455" s="2">
        <v>44223</v>
      </c>
      <c r="T2455" t="s">
        <v>812</v>
      </c>
      <c r="U2455">
        <v>195.4</v>
      </c>
      <c r="V2455">
        <v>969.75</v>
      </c>
      <c r="W2455">
        <f t="shared" si="420"/>
        <v>25135873.600221515</v>
      </c>
      <c r="X2455">
        <f t="shared" si="416"/>
        <v>62839.684000553789</v>
      </c>
      <c r="Y2455">
        <f t="shared" si="417"/>
        <v>325</v>
      </c>
      <c r="Z2455">
        <f t="shared" si="418"/>
        <v>247877.01249999998</v>
      </c>
      <c r="AA2455">
        <f t="shared" si="419"/>
        <v>25919174.250221513</v>
      </c>
      <c r="AB2455" s="9">
        <f>IFERROR(AA2455/MAX($A$3:AA2455)-1,"")</f>
        <v>-7.6002315615154581E-3</v>
      </c>
      <c r="AV2455" t="s">
        <v>812</v>
      </c>
      <c r="AW2455" t="s">
        <v>31</v>
      </c>
      <c r="AX2455" s="7">
        <v>44223.5</v>
      </c>
      <c r="AY2455">
        <v>195.4</v>
      </c>
      <c r="AZ2455" s="7">
        <v>44224.388888888891</v>
      </c>
      <c r="BA2455">
        <v>969.75</v>
      </c>
      <c r="BB2455" s="8">
        <v>3.9628999999999999</v>
      </c>
      <c r="BC2455">
        <v>491334.9</v>
      </c>
      <c r="BD2455" s="8">
        <v>3.9033000000000002</v>
      </c>
      <c r="BE2455">
        <v>644.20590000000004</v>
      </c>
      <c r="BF2455">
        <v>125877.84</v>
      </c>
      <c r="BG2455">
        <v>16078023.279999999</v>
      </c>
      <c r="BH2455">
        <v>46</v>
      </c>
      <c r="BI2455">
        <v>10681.19</v>
      </c>
      <c r="BJ2455" s="8">
        <v>-0.1704</v>
      </c>
      <c r="BK2455" s="8">
        <v>3.9628999999999999</v>
      </c>
      <c r="BL2455" t="s">
        <v>610</v>
      </c>
    </row>
    <row r="2456" spans="1:64" x14ac:dyDescent="0.45">
      <c r="A2456" t="s">
        <v>868</v>
      </c>
      <c r="B2456" t="s">
        <v>31</v>
      </c>
      <c r="C2456" s="7">
        <v>44224.427083333336</v>
      </c>
      <c r="D2456">
        <v>156.69999999999999</v>
      </c>
      <c r="E2456" s="7">
        <v>44224.635416666664</v>
      </c>
      <c r="F2456">
        <v>290.64999999999998</v>
      </c>
      <c r="G2456" s="8">
        <v>0.8548</v>
      </c>
      <c r="H2456">
        <v>106033.4</v>
      </c>
      <c r="I2456" s="8">
        <v>0.82630000000000003</v>
      </c>
      <c r="J2456">
        <v>818.9393</v>
      </c>
      <c r="K2456">
        <v>128327.79</v>
      </c>
      <c r="L2456">
        <v>15771591.050000001</v>
      </c>
      <c r="M2456">
        <v>61</v>
      </c>
      <c r="N2456">
        <v>1738.25</v>
      </c>
      <c r="O2456" s="8">
        <v>-0.91379999999999995</v>
      </c>
      <c r="P2456" s="8">
        <v>0.91449999999999998</v>
      </c>
      <c r="Q2456" t="s">
        <v>610</v>
      </c>
      <c r="S2456" s="2">
        <v>44224</v>
      </c>
      <c r="T2456" t="s">
        <v>868</v>
      </c>
      <c r="U2456">
        <v>156.69999999999999</v>
      </c>
      <c r="V2456">
        <v>290.64999999999998</v>
      </c>
      <c r="W2456">
        <f t="shared" si="420"/>
        <v>25919174.250221513</v>
      </c>
      <c r="X2456">
        <f t="shared" si="416"/>
        <v>64797.935625553786</v>
      </c>
      <c r="Y2456">
        <f t="shared" si="417"/>
        <v>425</v>
      </c>
      <c r="Z2456">
        <f t="shared" si="418"/>
        <v>55027.512499999997</v>
      </c>
      <c r="AA2456" t="str">
        <f t="shared" si="419"/>
        <v/>
      </c>
      <c r="AB2456" s="9" t="str">
        <f>IFERROR(AA2456/MAX($A$3:AA2456)-1,"")</f>
        <v/>
      </c>
      <c r="AV2456" t="s">
        <v>868</v>
      </c>
      <c r="AW2456" t="s">
        <v>31</v>
      </c>
      <c r="AX2456" s="7">
        <v>44224.427083333336</v>
      </c>
      <c r="AY2456">
        <v>156.69999999999999</v>
      </c>
      <c r="AZ2456" s="7">
        <v>44224.635416666664</v>
      </c>
      <c r="BA2456">
        <v>290.64999999999998</v>
      </c>
      <c r="BB2456" s="8">
        <v>0.8548</v>
      </c>
      <c r="BC2456">
        <v>106033.4</v>
      </c>
      <c r="BD2456" s="8">
        <v>0.82630000000000003</v>
      </c>
      <c r="BE2456">
        <v>818.9393</v>
      </c>
      <c r="BF2456">
        <v>128327.79</v>
      </c>
      <c r="BG2456">
        <v>15771591.050000001</v>
      </c>
      <c r="BH2456">
        <v>61</v>
      </c>
      <c r="BI2456">
        <v>1738.25</v>
      </c>
      <c r="BJ2456" s="8">
        <v>-0.91379999999999995</v>
      </c>
      <c r="BK2456" s="8">
        <v>0.91449999999999998</v>
      </c>
      <c r="BL2456" t="s">
        <v>610</v>
      </c>
    </row>
    <row r="2457" spans="1:64" x14ac:dyDescent="0.45">
      <c r="A2457" t="s">
        <v>1140</v>
      </c>
      <c r="B2457" t="s">
        <v>31</v>
      </c>
      <c r="C2457" s="7">
        <v>44224.541666666664</v>
      </c>
      <c r="D2457">
        <v>120.9</v>
      </c>
      <c r="E2457" s="7">
        <v>44224.635416666664</v>
      </c>
      <c r="F2457">
        <v>0.1</v>
      </c>
      <c r="G2457" s="8">
        <v>-0.99919999999999998</v>
      </c>
      <c r="H2457">
        <v>-128959.98</v>
      </c>
      <c r="I2457" s="8">
        <v>-1.0092000000000001</v>
      </c>
      <c r="J2457">
        <v>1056.962</v>
      </c>
      <c r="K2457">
        <v>127786.76</v>
      </c>
      <c r="L2457">
        <v>15642631.060000001</v>
      </c>
      <c r="M2457">
        <v>28</v>
      </c>
      <c r="N2457">
        <v>-4605.71</v>
      </c>
      <c r="O2457" s="8">
        <v>-0.99919999999999998</v>
      </c>
      <c r="P2457" s="8">
        <v>0.1555</v>
      </c>
      <c r="Q2457" t="s">
        <v>610</v>
      </c>
      <c r="S2457" s="2">
        <v>44224</v>
      </c>
      <c r="T2457" t="s">
        <v>1140</v>
      </c>
      <c r="U2457">
        <v>120.9</v>
      </c>
      <c r="V2457">
        <v>0.1</v>
      </c>
      <c r="W2457">
        <f t="shared" si="420"/>
        <v>25919174.250221513</v>
      </c>
      <c r="X2457">
        <f t="shared" si="416"/>
        <v>64797.935625553786</v>
      </c>
      <c r="Y2457">
        <f t="shared" si="417"/>
        <v>525</v>
      </c>
      <c r="Z2457">
        <f t="shared" si="418"/>
        <v>-64055.25</v>
      </c>
      <c r="AA2457">
        <f t="shared" si="419"/>
        <v>25910146.512721512</v>
      </c>
      <c r="AB2457" s="9">
        <f>IFERROR(AA2457/MAX($A$3:AA2457)-1,"")</f>
        <v>-7.9458878126765775E-3</v>
      </c>
      <c r="AV2457" t="s">
        <v>1140</v>
      </c>
      <c r="AW2457" t="s">
        <v>31</v>
      </c>
      <c r="AX2457" s="7">
        <v>44224.541666666664</v>
      </c>
      <c r="AY2457">
        <v>120.9</v>
      </c>
      <c r="AZ2457" s="7">
        <v>44224.635416666664</v>
      </c>
      <c r="BA2457">
        <v>0.1</v>
      </c>
      <c r="BB2457" s="8">
        <v>-0.99919999999999998</v>
      </c>
      <c r="BC2457">
        <v>-128959.98</v>
      </c>
      <c r="BD2457" s="8">
        <v>-1.0092000000000001</v>
      </c>
      <c r="BE2457">
        <v>1056.962</v>
      </c>
      <c r="BF2457">
        <v>127786.76</v>
      </c>
      <c r="BG2457">
        <v>15642631.060000001</v>
      </c>
      <c r="BH2457">
        <v>28</v>
      </c>
      <c r="BI2457">
        <v>-4605.71</v>
      </c>
      <c r="BJ2457" s="8">
        <v>-0.99919999999999998</v>
      </c>
      <c r="BK2457" s="8">
        <v>0.1555</v>
      </c>
      <c r="BL2457" t="s">
        <v>610</v>
      </c>
    </row>
    <row r="2458" spans="1:64" x14ac:dyDescent="0.45">
      <c r="A2458" t="s">
        <v>871</v>
      </c>
      <c r="B2458" t="s">
        <v>31</v>
      </c>
      <c r="C2458" s="7">
        <v>44225.59375</v>
      </c>
      <c r="D2458">
        <v>701.75</v>
      </c>
      <c r="E2458" s="7">
        <v>44228.385416666664</v>
      </c>
      <c r="F2458">
        <v>701.45</v>
      </c>
      <c r="G2458" s="8">
        <v>-4.0000000000000002E-4</v>
      </c>
      <c r="H2458">
        <v>-2618.5300000000002</v>
      </c>
      <c r="I2458" s="8">
        <v>-2.0400000000000001E-2</v>
      </c>
      <c r="J2458">
        <v>182.70490000000001</v>
      </c>
      <c r="K2458">
        <v>128213.16</v>
      </c>
      <c r="L2458">
        <v>15640012.539999999</v>
      </c>
      <c r="M2458">
        <v>18</v>
      </c>
      <c r="N2458">
        <v>-145.47</v>
      </c>
      <c r="O2458" s="8">
        <v>-0.32800000000000001</v>
      </c>
      <c r="P2458" s="8">
        <v>0.2155</v>
      </c>
      <c r="Q2458" t="s">
        <v>610</v>
      </c>
      <c r="S2458" s="2">
        <v>44225</v>
      </c>
      <c r="T2458" t="s">
        <v>871</v>
      </c>
      <c r="U2458">
        <v>701.75</v>
      </c>
      <c r="V2458">
        <v>701.45</v>
      </c>
      <c r="W2458">
        <f t="shared" si="420"/>
        <v>25910146.512721512</v>
      </c>
      <c r="X2458">
        <f t="shared" si="416"/>
        <v>64775.366281803785</v>
      </c>
      <c r="Y2458">
        <f t="shared" si="417"/>
        <v>100</v>
      </c>
      <c r="Z2458">
        <f t="shared" si="418"/>
        <v>-1433.1999999999994</v>
      </c>
      <c r="AA2458" t="str">
        <f t="shared" si="419"/>
        <v/>
      </c>
      <c r="AB2458" s="9" t="str">
        <f>IFERROR(AA2458/MAX($A$3:AA2458)-1,"")</f>
        <v/>
      </c>
      <c r="AV2458" t="s">
        <v>871</v>
      </c>
      <c r="AW2458" t="s">
        <v>31</v>
      </c>
      <c r="AX2458" s="7">
        <v>44225.59375</v>
      </c>
      <c r="AY2458">
        <v>701.75</v>
      </c>
      <c r="AZ2458" s="7">
        <v>44228.385416666664</v>
      </c>
      <c r="BA2458">
        <v>701.45</v>
      </c>
      <c r="BB2458" s="8">
        <v>-4.0000000000000002E-4</v>
      </c>
      <c r="BC2458">
        <v>-2618.5300000000002</v>
      </c>
      <c r="BD2458" s="8">
        <v>-2.0400000000000001E-2</v>
      </c>
      <c r="BE2458">
        <v>182.70490000000001</v>
      </c>
      <c r="BF2458">
        <v>128213.16</v>
      </c>
      <c r="BG2458">
        <v>15640012.539999999</v>
      </c>
      <c r="BH2458">
        <v>18</v>
      </c>
      <c r="BI2458">
        <v>-145.47</v>
      </c>
      <c r="BJ2458" s="8">
        <v>-0.32800000000000001</v>
      </c>
      <c r="BK2458" s="8">
        <v>0.2155</v>
      </c>
      <c r="BL2458" t="s">
        <v>610</v>
      </c>
    </row>
    <row r="2459" spans="1:64" x14ac:dyDescent="0.45">
      <c r="A2459" t="s">
        <v>869</v>
      </c>
      <c r="B2459" t="s">
        <v>31</v>
      </c>
      <c r="C2459" s="7">
        <v>44225.597222222219</v>
      </c>
      <c r="D2459">
        <v>705</v>
      </c>
      <c r="E2459" s="7">
        <v>44228.385416666664</v>
      </c>
      <c r="F2459">
        <v>643</v>
      </c>
      <c r="G2459" s="8">
        <v>-8.7900000000000006E-2</v>
      </c>
      <c r="H2459">
        <v>-13725.62</v>
      </c>
      <c r="I2459" s="8">
        <v>-0.1071</v>
      </c>
      <c r="J2459">
        <v>181.84450000000001</v>
      </c>
      <c r="K2459">
        <v>128200.34</v>
      </c>
      <c r="L2459">
        <v>15626286.92</v>
      </c>
      <c r="M2459">
        <v>17</v>
      </c>
      <c r="N2459">
        <v>-807.39</v>
      </c>
      <c r="O2459" s="8">
        <v>-0.3891</v>
      </c>
      <c r="P2459" s="8">
        <v>0.1221</v>
      </c>
      <c r="Q2459" t="s">
        <v>610</v>
      </c>
      <c r="S2459" s="2">
        <v>44225</v>
      </c>
      <c r="T2459" t="s">
        <v>869</v>
      </c>
      <c r="U2459">
        <v>705</v>
      </c>
      <c r="V2459">
        <v>643</v>
      </c>
      <c r="W2459">
        <f t="shared" si="420"/>
        <v>25910146.512721512</v>
      </c>
      <c r="X2459">
        <f t="shared" si="416"/>
        <v>64775.366281803785</v>
      </c>
      <c r="Y2459">
        <f t="shared" si="417"/>
        <v>100</v>
      </c>
      <c r="Z2459">
        <f t="shared" si="418"/>
        <v>-7547.9999999999909</v>
      </c>
      <c r="AA2459" t="str">
        <f t="shared" si="419"/>
        <v/>
      </c>
      <c r="AB2459" s="9" t="str">
        <f>IFERROR(AA2459/MAX($A$3:AA2459)-1,"")</f>
        <v/>
      </c>
      <c r="AV2459" t="s">
        <v>869</v>
      </c>
      <c r="AW2459" t="s">
        <v>31</v>
      </c>
      <c r="AX2459" s="7">
        <v>44225.597222222219</v>
      </c>
      <c r="AY2459">
        <v>705</v>
      </c>
      <c r="AZ2459" s="7">
        <v>44228.385416666664</v>
      </c>
      <c r="BA2459">
        <v>643</v>
      </c>
      <c r="BB2459" s="8">
        <v>-8.7900000000000006E-2</v>
      </c>
      <c r="BC2459">
        <v>-13725.62</v>
      </c>
      <c r="BD2459" s="8">
        <v>-0.1071</v>
      </c>
      <c r="BE2459">
        <v>181.84450000000001</v>
      </c>
      <c r="BF2459">
        <v>128200.34</v>
      </c>
      <c r="BG2459">
        <v>15626286.92</v>
      </c>
      <c r="BH2459">
        <v>17</v>
      </c>
      <c r="BI2459">
        <v>-807.39</v>
      </c>
      <c r="BJ2459" s="8">
        <v>-0.3891</v>
      </c>
      <c r="BK2459" s="8">
        <v>0.1221</v>
      </c>
      <c r="BL2459" t="s">
        <v>610</v>
      </c>
    </row>
    <row r="2460" spans="1:64" x14ac:dyDescent="0.45">
      <c r="A2460" t="s">
        <v>828</v>
      </c>
      <c r="B2460" t="s">
        <v>31</v>
      </c>
      <c r="C2460" s="7">
        <v>44225.607638888891</v>
      </c>
      <c r="D2460">
        <v>703.45</v>
      </c>
      <c r="E2460" s="7">
        <v>44228.388888888891</v>
      </c>
      <c r="F2460">
        <v>653</v>
      </c>
      <c r="G2460" s="8">
        <v>-7.17E-2</v>
      </c>
      <c r="H2460">
        <v>-11865.6</v>
      </c>
      <c r="I2460" s="8">
        <v>-9.0999999999999998E-2</v>
      </c>
      <c r="J2460">
        <v>185.358</v>
      </c>
      <c r="K2460">
        <v>130390.12</v>
      </c>
      <c r="L2460">
        <v>16066157.68</v>
      </c>
      <c r="M2460">
        <v>15</v>
      </c>
      <c r="N2460">
        <v>-791.04</v>
      </c>
      <c r="O2460" s="8">
        <v>-0.44219999999999998</v>
      </c>
      <c r="P2460" s="8">
        <v>4.3400000000000001E-2</v>
      </c>
      <c r="Q2460" t="s">
        <v>610</v>
      </c>
      <c r="S2460" s="2">
        <v>44225</v>
      </c>
      <c r="T2460" t="s">
        <v>828</v>
      </c>
      <c r="U2460">
        <v>703.45</v>
      </c>
      <c r="V2460">
        <v>653</v>
      </c>
      <c r="W2460">
        <f t="shared" si="420"/>
        <v>25910146.512721512</v>
      </c>
      <c r="X2460">
        <f t="shared" si="416"/>
        <v>64775.366281803785</v>
      </c>
      <c r="Y2460">
        <f t="shared" si="417"/>
        <v>100</v>
      </c>
      <c r="Z2460">
        <f t="shared" si="418"/>
        <v>-6401.45</v>
      </c>
      <c r="AA2460">
        <f t="shared" si="419"/>
        <v>25894763.862721514</v>
      </c>
      <c r="AB2460" s="9">
        <f>IFERROR(AA2460/MAX($A$3:AA2460)-1,"")</f>
        <v>-8.5348625288691471E-3</v>
      </c>
      <c r="AV2460" t="s">
        <v>828</v>
      </c>
      <c r="AW2460" t="s">
        <v>31</v>
      </c>
      <c r="AX2460" s="7">
        <v>44225.607638888891</v>
      </c>
      <c r="AY2460">
        <v>703.45</v>
      </c>
      <c r="AZ2460" s="7">
        <v>44228.388888888891</v>
      </c>
      <c r="BA2460">
        <v>653</v>
      </c>
      <c r="BB2460" s="8">
        <v>-7.17E-2</v>
      </c>
      <c r="BC2460">
        <v>-11865.6</v>
      </c>
      <c r="BD2460" s="8">
        <v>-9.0999999999999998E-2</v>
      </c>
      <c r="BE2460">
        <v>185.358</v>
      </c>
      <c r="BF2460">
        <v>130390.12</v>
      </c>
      <c r="BG2460">
        <v>16066157.68</v>
      </c>
      <c r="BH2460">
        <v>15</v>
      </c>
      <c r="BI2460">
        <v>-791.04</v>
      </c>
      <c r="BJ2460" s="8">
        <v>-0.44219999999999998</v>
      </c>
      <c r="BK2460" s="8">
        <v>4.3400000000000001E-2</v>
      </c>
      <c r="BL2460" t="s">
        <v>610</v>
      </c>
    </row>
    <row r="2461" spans="1:64" x14ac:dyDescent="0.45">
      <c r="A2461" t="s">
        <v>861</v>
      </c>
      <c r="B2461" t="s">
        <v>31</v>
      </c>
      <c r="C2461" s="7">
        <v>44228.454861111109</v>
      </c>
      <c r="D2461">
        <v>609.75</v>
      </c>
      <c r="E2461" s="7">
        <v>44229.385416666664</v>
      </c>
      <c r="F2461">
        <v>2716.4</v>
      </c>
      <c r="G2461" s="8">
        <v>3.4548999999999999</v>
      </c>
      <c r="H2461">
        <v>435696.99</v>
      </c>
      <c r="I2461" s="8">
        <v>3.4003999999999999</v>
      </c>
      <c r="J2461">
        <v>210.13759999999999</v>
      </c>
      <c r="K2461">
        <v>128131.43</v>
      </c>
      <c r="L2461">
        <v>16061983.91</v>
      </c>
      <c r="M2461">
        <v>58</v>
      </c>
      <c r="N2461">
        <v>7512.02</v>
      </c>
      <c r="O2461" s="8">
        <v>-9.5000000000000001E-2</v>
      </c>
      <c r="P2461" s="8">
        <v>3.4548999999999999</v>
      </c>
      <c r="Q2461" t="s">
        <v>610</v>
      </c>
      <c r="S2461" s="2">
        <v>44228</v>
      </c>
      <c r="T2461" t="s">
        <v>861</v>
      </c>
      <c r="U2461">
        <v>609.75</v>
      </c>
      <c r="V2461">
        <v>2716.4</v>
      </c>
      <c r="W2461">
        <f t="shared" si="420"/>
        <v>25894763.862721514</v>
      </c>
      <c r="X2461">
        <f t="shared" si="416"/>
        <v>64736.909656803786</v>
      </c>
      <c r="Y2461">
        <f t="shared" si="417"/>
        <v>100</v>
      </c>
      <c r="Z2461">
        <f t="shared" si="418"/>
        <v>207338.85</v>
      </c>
      <c r="AA2461" t="str">
        <f t="shared" si="419"/>
        <v/>
      </c>
      <c r="AB2461" s="9" t="str">
        <f>IFERROR(AA2461/MAX($A$3:AA2461)-1,"")</f>
        <v/>
      </c>
      <c r="AV2461" t="s">
        <v>861</v>
      </c>
      <c r="AW2461" t="s">
        <v>31</v>
      </c>
      <c r="AX2461" s="7">
        <v>44228.454861111109</v>
      </c>
      <c r="AY2461">
        <v>609.75</v>
      </c>
      <c r="AZ2461" s="7">
        <v>44229.385416666664</v>
      </c>
      <c r="BA2461">
        <v>2716.4</v>
      </c>
      <c r="BB2461" s="8">
        <v>3.4548999999999999</v>
      </c>
      <c r="BC2461">
        <v>435696.99</v>
      </c>
      <c r="BD2461" s="8">
        <v>3.4003999999999999</v>
      </c>
      <c r="BE2461">
        <v>210.13759999999999</v>
      </c>
      <c r="BF2461">
        <v>128131.43</v>
      </c>
      <c r="BG2461">
        <v>16061983.91</v>
      </c>
      <c r="BH2461">
        <v>58</v>
      </c>
      <c r="BI2461">
        <v>7512.02</v>
      </c>
      <c r="BJ2461" s="8">
        <v>-9.5000000000000001E-2</v>
      </c>
      <c r="BK2461" s="8">
        <v>3.4548999999999999</v>
      </c>
      <c r="BL2461" t="s">
        <v>610</v>
      </c>
    </row>
    <row r="2462" spans="1:64" x14ac:dyDescent="0.45">
      <c r="A2462" t="s">
        <v>849</v>
      </c>
      <c r="B2462" t="s">
        <v>31</v>
      </c>
      <c r="C2462" s="7">
        <v>44228.472222222219</v>
      </c>
      <c r="D2462">
        <v>565.5</v>
      </c>
      <c r="E2462" s="7">
        <v>44229.385416666664</v>
      </c>
      <c r="F2462">
        <v>2527.5500000000002</v>
      </c>
      <c r="G2462" s="8">
        <v>3.4695999999999998</v>
      </c>
      <c r="H2462">
        <v>437522.89</v>
      </c>
      <c r="I2462" s="8">
        <v>3.4148999999999998</v>
      </c>
      <c r="J2462">
        <v>226.56440000000001</v>
      </c>
      <c r="K2462">
        <v>128122.16</v>
      </c>
      <c r="L2462">
        <v>16499506.789999999</v>
      </c>
      <c r="M2462">
        <v>53</v>
      </c>
      <c r="N2462">
        <v>8255.15</v>
      </c>
      <c r="O2462" s="8">
        <v>-0.2215</v>
      </c>
      <c r="P2462" s="8">
        <v>3.4695999999999998</v>
      </c>
      <c r="Q2462" t="s">
        <v>610</v>
      </c>
      <c r="S2462" s="2">
        <v>44228</v>
      </c>
      <c r="T2462" t="s">
        <v>849</v>
      </c>
      <c r="U2462">
        <v>565.5</v>
      </c>
      <c r="V2462">
        <v>2527.5500000000002</v>
      </c>
      <c r="W2462">
        <f t="shared" si="420"/>
        <v>25894763.862721514</v>
      </c>
      <c r="X2462">
        <f t="shared" si="416"/>
        <v>64736.909656803786</v>
      </c>
      <c r="Y2462">
        <f t="shared" si="417"/>
        <v>125</v>
      </c>
      <c r="Z2462">
        <f t="shared" si="418"/>
        <v>241389.9375</v>
      </c>
      <c r="AA2462" t="str">
        <f t="shared" si="419"/>
        <v/>
      </c>
      <c r="AB2462" s="9" t="str">
        <f>IFERROR(AA2462/MAX($A$3:AA2462)-1,"")</f>
        <v/>
      </c>
      <c r="AV2462" t="s">
        <v>849</v>
      </c>
      <c r="AW2462" t="s">
        <v>31</v>
      </c>
      <c r="AX2462" s="7">
        <v>44228.472222222219</v>
      </c>
      <c r="AY2462">
        <v>565.5</v>
      </c>
      <c r="AZ2462" s="7">
        <v>44229.385416666664</v>
      </c>
      <c r="BA2462">
        <v>2527.5500000000002</v>
      </c>
      <c r="BB2462" s="8">
        <v>3.4695999999999998</v>
      </c>
      <c r="BC2462">
        <v>437522.89</v>
      </c>
      <c r="BD2462" s="8">
        <v>3.4148999999999998</v>
      </c>
      <c r="BE2462">
        <v>226.56440000000001</v>
      </c>
      <c r="BF2462">
        <v>128122.16</v>
      </c>
      <c r="BG2462">
        <v>16499506.789999999</v>
      </c>
      <c r="BH2462">
        <v>53</v>
      </c>
      <c r="BI2462">
        <v>8255.15</v>
      </c>
      <c r="BJ2462" s="8">
        <v>-0.2215</v>
      </c>
      <c r="BK2462" s="8">
        <v>3.4695999999999998</v>
      </c>
      <c r="BL2462" t="s">
        <v>610</v>
      </c>
    </row>
    <row r="2463" spans="1:64" x14ac:dyDescent="0.45">
      <c r="A2463" t="s">
        <v>848</v>
      </c>
      <c r="B2463" t="s">
        <v>31</v>
      </c>
      <c r="C2463" s="7">
        <v>44228.475694444445</v>
      </c>
      <c r="D2463">
        <v>578.1</v>
      </c>
      <c r="E2463" s="7">
        <v>44229.388888888891</v>
      </c>
      <c r="F2463">
        <v>2569.9499999999998</v>
      </c>
      <c r="G2463" s="8">
        <v>3.4455</v>
      </c>
      <c r="H2463">
        <v>441959.02</v>
      </c>
      <c r="I2463" s="8">
        <v>3.3910999999999998</v>
      </c>
      <c r="J2463">
        <v>225.4468</v>
      </c>
      <c r="K2463">
        <v>130330.79</v>
      </c>
      <c r="L2463">
        <v>16508116.699999999</v>
      </c>
      <c r="M2463">
        <v>53</v>
      </c>
      <c r="N2463">
        <v>8338.85</v>
      </c>
      <c r="O2463" s="8">
        <v>-0.3241</v>
      </c>
      <c r="P2463" s="8">
        <v>3.4455</v>
      </c>
      <c r="Q2463" t="s">
        <v>610</v>
      </c>
      <c r="S2463" s="2">
        <v>44228</v>
      </c>
      <c r="T2463" t="s">
        <v>848</v>
      </c>
      <c r="U2463">
        <v>578.1</v>
      </c>
      <c r="V2463">
        <v>2569.9499999999998</v>
      </c>
      <c r="W2463">
        <f t="shared" si="420"/>
        <v>25894763.862721514</v>
      </c>
      <c r="X2463">
        <f t="shared" si="416"/>
        <v>64736.909656803786</v>
      </c>
      <c r="Y2463">
        <f t="shared" si="417"/>
        <v>100</v>
      </c>
      <c r="Z2463">
        <f t="shared" si="418"/>
        <v>196036.94999999998</v>
      </c>
      <c r="AA2463" t="str">
        <f t="shared" si="419"/>
        <v/>
      </c>
      <c r="AB2463" s="9" t="str">
        <f>IFERROR(AA2463/MAX($A$3:AA2463)-1,"")</f>
        <v/>
      </c>
      <c r="AV2463" t="s">
        <v>848</v>
      </c>
      <c r="AW2463" t="s">
        <v>31</v>
      </c>
      <c r="AX2463" s="7">
        <v>44228.475694444445</v>
      </c>
      <c r="AY2463">
        <v>578.1</v>
      </c>
      <c r="AZ2463" s="7">
        <v>44229.388888888891</v>
      </c>
      <c r="BA2463">
        <v>2569.9499999999998</v>
      </c>
      <c r="BB2463" s="8">
        <v>3.4455</v>
      </c>
      <c r="BC2463">
        <v>441959.02</v>
      </c>
      <c r="BD2463" s="8">
        <v>3.3910999999999998</v>
      </c>
      <c r="BE2463">
        <v>225.4468</v>
      </c>
      <c r="BF2463">
        <v>130330.79</v>
      </c>
      <c r="BG2463">
        <v>16508116.699999999</v>
      </c>
      <c r="BH2463">
        <v>53</v>
      </c>
      <c r="BI2463">
        <v>8338.85</v>
      </c>
      <c r="BJ2463" s="8">
        <v>-0.3241</v>
      </c>
      <c r="BK2463" s="8">
        <v>3.4455</v>
      </c>
      <c r="BL2463" t="s">
        <v>610</v>
      </c>
    </row>
    <row r="2464" spans="1:64" x14ac:dyDescent="0.45">
      <c r="A2464" t="s">
        <v>865</v>
      </c>
      <c r="B2464" t="s">
        <v>31</v>
      </c>
      <c r="C2464" s="7">
        <v>44228.489583333336</v>
      </c>
      <c r="D2464">
        <v>536.1</v>
      </c>
      <c r="E2464" s="7">
        <v>44229.388888888891</v>
      </c>
      <c r="F2464">
        <v>2485.9499999999998</v>
      </c>
      <c r="G2464" s="8">
        <v>3.6371000000000002</v>
      </c>
      <c r="H2464">
        <v>466399</v>
      </c>
      <c r="I2464" s="8">
        <v>3.5807000000000002</v>
      </c>
      <c r="J2464">
        <v>242.96299999999999</v>
      </c>
      <c r="K2464">
        <v>130252.48</v>
      </c>
      <c r="L2464">
        <v>16974515.690000001</v>
      </c>
      <c r="M2464">
        <v>49</v>
      </c>
      <c r="N2464">
        <v>9518.35</v>
      </c>
      <c r="O2464" s="8">
        <v>-0.36</v>
      </c>
      <c r="P2464" s="8">
        <v>3.6371000000000002</v>
      </c>
      <c r="Q2464" t="s">
        <v>610</v>
      </c>
      <c r="S2464" s="2">
        <v>44228</v>
      </c>
      <c r="T2464" t="s">
        <v>865</v>
      </c>
      <c r="U2464">
        <v>536.1</v>
      </c>
      <c r="V2464">
        <v>2485.9499999999998</v>
      </c>
      <c r="W2464">
        <f t="shared" si="420"/>
        <v>25894763.862721514</v>
      </c>
      <c r="X2464">
        <f t="shared" si="416"/>
        <v>64736.909656803786</v>
      </c>
      <c r="Y2464">
        <f t="shared" si="417"/>
        <v>125</v>
      </c>
      <c r="Z2464">
        <f t="shared" si="418"/>
        <v>239953.68749999997</v>
      </c>
      <c r="AA2464">
        <f t="shared" si="419"/>
        <v>26779483.287721515</v>
      </c>
      <c r="AB2464" s="9">
        <f>IFERROR(AA2464/MAX($A$3:AA2464)-1,"")</f>
        <v>0</v>
      </c>
      <c r="AV2464" t="s">
        <v>865</v>
      </c>
      <c r="AW2464" t="s">
        <v>31</v>
      </c>
      <c r="AX2464" s="7">
        <v>44228.489583333336</v>
      </c>
      <c r="AY2464">
        <v>536.1</v>
      </c>
      <c r="AZ2464" s="7">
        <v>44229.388888888891</v>
      </c>
      <c r="BA2464">
        <v>2485.9499999999998</v>
      </c>
      <c r="BB2464" s="8">
        <v>3.6371000000000002</v>
      </c>
      <c r="BC2464">
        <v>466399</v>
      </c>
      <c r="BD2464" s="8">
        <v>3.5807000000000002</v>
      </c>
      <c r="BE2464">
        <v>242.96299999999999</v>
      </c>
      <c r="BF2464">
        <v>130252.48</v>
      </c>
      <c r="BG2464">
        <v>16974515.690000001</v>
      </c>
      <c r="BH2464">
        <v>49</v>
      </c>
      <c r="BI2464">
        <v>9518.35</v>
      </c>
      <c r="BJ2464" s="8">
        <v>-0.36</v>
      </c>
      <c r="BK2464" s="8">
        <v>3.6371000000000002</v>
      </c>
      <c r="BL2464" t="s">
        <v>610</v>
      </c>
    </row>
    <row r="2465" spans="1:64" x14ac:dyDescent="0.45">
      <c r="A2465" t="s">
        <v>630</v>
      </c>
      <c r="B2465" t="s">
        <v>31</v>
      </c>
      <c r="C2465" s="7">
        <v>44229.395833333336</v>
      </c>
      <c r="D2465">
        <v>575.54999999999995</v>
      </c>
      <c r="E2465" s="7">
        <v>44230.385416666664</v>
      </c>
      <c r="F2465">
        <v>199.55</v>
      </c>
      <c r="G2465" s="8">
        <v>-0.65329999999999999</v>
      </c>
      <c r="H2465">
        <v>-88343.43</v>
      </c>
      <c r="I2465" s="8">
        <v>-0.66679999999999995</v>
      </c>
      <c r="J2465">
        <v>230.21029999999999</v>
      </c>
      <c r="K2465">
        <v>132497.53</v>
      </c>
      <c r="L2465">
        <v>16411163.359999999</v>
      </c>
      <c r="M2465">
        <v>75</v>
      </c>
      <c r="N2465">
        <v>-1177.9100000000001</v>
      </c>
      <c r="O2465" s="8">
        <v>-0.71220000000000006</v>
      </c>
      <c r="P2465" s="8">
        <v>4.24E-2</v>
      </c>
      <c r="Q2465" t="s">
        <v>610</v>
      </c>
      <c r="S2465" s="2">
        <v>44229</v>
      </c>
      <c r="T2465" t="s">
        <v>630</v>
      </c>
      <c r="U2465">
        <v>575.54999999999995</v>
      </c>
      <c r="V2465">
        <v>199.55</v>
      </c>
      <c r="W2465">
        <f t="shared" si="420"/>
        <v>26779483.287721515</v>
      </c>
      <c r="X2465">
        <f t="shared" ref="X2465:X2528" si="421">W2465*0.25%</f>
        <v>66948.708219303793</v>
      </c>
      <c r="Y2465">
        <f t="shared" si="417"/>
        <v>125</v>
      </c>
      <c r="Z2465">
        <f t="shared" si="418"/>
        <v>-47968.874999999993</v>
      </c>
      <c r="AA2465" t="str">
        <f t="shared" si="419"/>
        <v/>
      </c>
      <c r="AB2465" s="9" t="str">
        <f>IFERROR(AA2465/MAX($A$3:AA2465)-1,"")</f>
        <v/>
      </c>
      <c r="AV2465" t="s">
        <v>630</v>
      </c>
      <c r="AW2465" t="s">
        <v>31</v>
      </c>
      <c r="AX2465" s="7">
        <v>44229.395833333336</v>
      </c>
      <c r="AY2465">
        <v>575.54999999999995</v>
      </c>
      <c r="AZ2465" s="7">
        <v>44230.385416666664</v>
      </c>
      <c r="BA2465">
        <v>199.55</v>
      </c>
      <c r="BB2465" s="8">
        <v>-0.65329999999999999</v>
      </c>
      <c r="BC2465">
        <v>-88343.43</v>
      </c>
      <c r="BD2465" s="8">
        <v>-0.66679999999999995</v>
      </c>
      <c r="BE2465">
        <v>230.21029999999999</v>
      </c>
      <c r="BF2465">
        <v>132497.53</v>
      </c>
      <c r="BG2465">
        <v>16411163.359999999</v>
      </c>
      <c r="BH2465">
        <v>75</v>
      </c>
      <c r="BI2465">
        <v>-1177.9100000000001</v>
      </c>
      <c r="BJ2465" s="8">
        <v>-0.71220000000000006</v>
      </c>
      <c r="BK2465" s="8">
        <v>4.24E-2</v>
      </c>
      <c r="BL2465" t="s">
        <v>610</v>
      </c>
    </row>
    <row r="2466" spans="1:64" x14ac:dyDescent="0.45">
      <c r="A2466" t="s">
        <v>813</v>
      </c>
      <c r="B2466" t="s">
        <v>31</v>
      </c>
      <c r="C2466" s="7">
        <v>44229.399305555555</v>
      </c>
      <c r="D2466">
        <v>514</v>
      </c>
      <c r="E2466" s="7">
        <v>44230.385416666664</v>
      </c>
      <c r="F2466">
        <v>269.75</v>
      </c>
      <c r="G2466" s="8">
        <v>-0.47520000000000001</v>
      </c>
      <c r="H2466">
        <v>-64975.94</v>
      </c>
      <c r="I2466" s="8">
        <v>-0.4904</v>
      </c>
      <c r="J2466">
        <v>257.75150000000002</v>
      </c>
      <c r="K2466">
        <v>132484.28</v>
      </c>
      <c r="L2466">
        <v>16346187.42</v>
      </c>
      <c r="M2466">
        <v>74</v>
      </c>
      <c r="N2466">
        <v>-878.05</v>
      </c>
      <c r="O2466" s="8">
        <v>-0.59519999999999995</v>
      </c>
      <c r="P2466" s="8">
        <v>0.33500000000000002</v>
      </c>
      <c r="Q2466" t="s">
        <v>610</v>
      </c>
      <c r="S2466" s="2">
        <v>44229</v>
      </c>
      <c r="T2466" t="s">
        <v>813</v>
      </c>
      <c r="U2466">
        <v>514</v>
      </c>
      <c r="V2466">
        <v>269.75</v>
      </c>
      <c r="W2466">
        <f t="shared" si="420"/>
        <v>26779483.287721515</v>
      </c>
      <c r="X2466">
        <f t="shared" si="421"/>
        <v>66948.708219303793</v>
      </c>
      <c r="Y2466">
        <f t="shared" si="417"/>
        <v>125</v>
      </c>
      <c r="Z2466">
        <f t="shared" si="418"/>
        <v>-31510.937499999996</v>
      </c>
      <c r="AA2466" t="str">
        <f t="shared" si="419"/>
        <v/>
      </c>
      <c r="AB2466" s="9" t="str">
        <f>IFERROR(AA2466/MAX($A$3:AA2466)-1,"")</f>
        <v/>
      </c>
      <c r="AV2466" t="s">
        <v>813</v>
      </c>
      <c r="AW2466" t="s">
        <v>31</v>
      </c>
      <c r="AX2466" s="7">
        <v>44229.399305555555</v>
      </c>
      <c r="AY2466">
        <v>514</v>
      </c>
      <c r="AZ2466" s="7">
        <v>44230.385416666664</v>
      </c>
      <c r="BA2466">
        <v>269.75</v>
      </c>
      <c r="BB2466" s="8">
        <v>-0.47520000000000001</v>
      </c>
      <c r="BC2466">
        <v>-64975.94</v>
      </c>
      <c r="BD2466" s="8">
        <v>-0.4904</v>
      </c>
      <c r="BE2466">
        <v>257.75150000000002</v>
      </c>
      <c r="BF2466">
        <v>132484.28</v>
      </c>
      <c r="BG2466">
        <v>16346187.42</v>
      </c>
      <c r="BH2466">
        <v>74</v>
      </c>
      <c r="BI2466">
        <v>-878.05</v>
      </c>
      <c r="BJ2466" s="8">
        <v>-0.59519999999999995</v>
      </c>
      <c r="BK2466" s="8">
        <v>0.33500000000000002</v>
      </c>
      <c r="BL2466" t="s">
        <v>610</v>
      </c>
    </row>
    <row r="2467" spans="1:64" x14ac:dyDescent="0.45">
      <c r="A2467" t="s">
        <v>629</v>
      </c>
      <c r="B2467" t="s">
        <v>31</v>
      </c>
      <c r="C2467" s="7">
        <v>44229.416666666664</v>
      </c>
      <c r="D2467">
        <v>491.8</v>
      </c>
      <c r="E2467" s="7">
        <v>44230.388888888891</v>
      </c>
      <c r="F2467">
        <v>259.5</v>
      </c>
      <c r="G2467" s="8">
        <v>-0.4723</v>
      </c>
      <c r="H2467">
        <v>-65766.97</v>
      </c>
      <c r="I2467" s="8">
        <v>-0.48759999999999998</v>
      </c>
      <c r="J2467">
        <v>274.24270000000001</v>
      </c>
      <c r="K2467">
        <v>134872.57999999999</v>
      </c>
      <c r="L2467">
        <v>16908748.719999999</v>
      </c>
      <c r="M2467">
        <v>70</v>
      </c>
      <c r="N2467">
        <v>-939.53</v>
      </c>
      <c r="O2467" s="8">
        <v>-0.62250000000000005</v>
      </c>
      <c r="P2467" s="8">
        <v>8.9200000000000002E-2</v>
      </c>
      <c r="Q2467" t="s">
        <v>610</v>
      </c>
      <c r="S2467" s="2">
        <v>44229</v>
      </c>
      <c r="T2467" t="s">
        <v>629</v>
      </c>
      <c r="U2467">
        <v>491.8</v>
      </c>
      <c r="V2467">
        <v>259.5</v>
      </c>
      <c r="W2467">
        <f t="shared" si="420"/>
        <v>26779483.287721515</v>
      </c>
      <c r="X2467">
        <f t="shared" si="421"/>
        <v>66948.708219303793</v>
      </c>
      <c r="Y2467">
        <f t="shared" si="417"/>
        <v>125</v>
      </c>
      <c r="Z2467">
        <f t="shared" si="418"/>
        <v>-29976.625000000007</v>
      </c>
      <c r="AA2467" t="str">
        <f t="shared" si="419"/>
        <v/>
      </c>
      <c r="AB2467" s="9" t="str">
        <f>IFERROR(AA2467/MAX($A$3:AA2467)-1,"")</f>
        <v/>
      </c>
      <c r="AV2467" t="s">
        <v>629</v>
      </c>
      <c r="AW2467" t="s">
        <v>31</v>
      </c>
      <c r="AX2467" s="7">
        <v>44229.416666666664</v>
      </c>
      <c r="AY2467">
        <v>491.8</v>
      </c>
      <c r="AZ2467" s="7">
        <v>44230.388888888891</v>
      </c>
      <c r="BA2467">
        <v>259.5</v>
      </c>
      <c r="BB2467" s="8">
        <v>-0.4723</v>
      </c>
      <c r="BC2467">
        <v>-65766.97</v>
      </c>
      <c r="BD2467" s="8">
        <v>-0.48759999999999998</v>
      </c>
      <c r="BE2467">
        <v>274.24270000000001</v>
      </c>
      <c r="BF2467">
        <v>134872.57999999999</v>
      </c>
      <c r="BG2467">
        <v>16908748.719999999</v>
      </c>
      <c r="BH2467">
        <v>70</v>
      </c>
      <c r="BI2467">
        <v>-939.53</v>
      </c>
      <c r="BJ2467" s="8">
        <v>-0.62250000000000005</v>
      </c>
      <c r="BK2467" s="8">
        <v>8.9200000000000002E-2</v>
      </c>
      <c r="BL2467" t="s">
        <v>610</v>
      </c>
    </row>
    <row r="2468" spans="1:64" x14ac:dyDescent="0.45">
      <c r="A2468" t="s">
        <v>813</v>
      </c>
      <c r="B2468" t="s">
        <v>31</v>
      </c>
      <c r="C2468" s="7">
        <v>44229.420138888891</v>
      </c>
      <c r="D2468">
        <v>519.95000000000005</v>
      </c>
      <c r="E2468" s="7">
        <v>44230.388888888891</v>
      </c>
      <c r="F2468">
        <v>298.64999999999998</v>
      </c>
      <c r="G2468" s="8">
        <v>-0.42559999999999998</v>
      </c>
      <c r="H2468">
        <v>-59521.64</v>
      </c>
      <c r="I2468" s="8">
        <v>-0.44140000000000001</v>
      </c>
      <c r="J2468">
        <v>259.36939999999998</v>
      </c>
      <c r="K2468">
        <v>134859.09</v>
      </c>
      <c r="L2468">
        <v>16849227.079999998</v>
      </c>
      <c r="M2468">
        <v>69</v>
      </c>
      <c r="N2468">
        <v>-862.63</v>
      </c>
      <c r="O2468" s="8">
        <v>-0.59989999999999999</v>
      </c>
      <c r="P2468" s="8">
        <v>8.3699999999999997E-2</v>
      </c>
      <c r="Q2468" t="s">
        <v>610</v>
      </c>
      <c r="S2468" s="2">
        <v>44229</v>
      </c>
      <c r="T2468" t="s">
        <v>813</v>
      </c>
      <c r="U2468">
        <v>519.95000000000005</v>
      </c>
      <c r="V2468">
        <v>298.64999999999998</v>
      </c>
      <c r="W2468">
        <f t="shared" si="420"/>
        <v>26779483.287721515</v>
      </c>
      <c r="X2468">
        <f t="shared" si="421"/>
        <v>66948.708219303793</v>
      </c>
      <c r="Y2468">
        <f t="shared" si="417"/>
        <v>125</v>
      </c>
      <c r="Z2468">
        <f t="shared" si="418"/>
        <v>-28685.750000000015</v>
      </c>
      <c r="AA2468">
        <f t="shared" si="419"/>
        <v>26641341.100221515</v>
      </c>
      <c r="AB2468" s="9">
        <f>IFERROR(AA2468/MAX($A$3:AA2468)-1,"")</f>
        <v>-5.1585083257875697E-3</v>
      </c>
      <c r="AV2468" t="s">
        <v>813</v>
      </c>
      <c r="AW2468" t="s">
        <v>31</v>
      </c>
      <c r="AX2468" s="7">
        <v>44229.420138888891</v>
      </c>
      <c r="AY2468">
        <v>519.95000000000005</v>
      </c>
      <c r="AZ2468" s="7">
        <v>44230.388888888891</v>
      </c>
      <c r="BA2468">
        <v>298.64999999999998</v>
      </c>
      <c r="BB2468" s="8">
        <v>-0.42559999999999998</v>
      </c>
      <c r="BC2468">
        <v>-59521.64</v>
      </c>
      <c r="BD2468" s="8">
        <v>-0.44140000000000001</v>
      </c>
      <c r="BE2468">
        <v>259.36939999999998</v>
      </c>
      <c r="BF2468">
        <v>134859.09</v>
      </c>
      <c r="BG2468">
        <v>16849227.079999998</v>
      </c>
      <c r="BH2468">
        <v>69</v>
      </c>
      <c r="BI2468">
        <v>-862.63</v>
      </c>
      <c r="BJ2468" s="8">
        <v>-0.59989999999999999</v>
      </c>
      <c r="BK2468" s="8">
        <v>8.3699999999999997E-2</v>
      </c>
      <c r="BL2468" t="s">
        <v>610</v>
      </c>
    </row>
    <row r="2469" spans="1:64" x14ac:dyDescent="0.45">
      <c r="A2469" t="s">
        <v>630</v>
      </c>
      <c r="B2469" t="s">
        <v>31</v>
      </c>
      <c r="C2469" s="7">
        <v>44230.434027777781</v>
      </c>
      <c r="D2469">
        <v>320.89999999999998</v>
      </c>
      <c r="E2469" s="7">
        <v>44231.388888888891</v>
      </c>
      <c r="F2469">
        <v>125.3</v>
      </c>
      <c r="G2469" s="8">
        <v>-0.60950000000000004</v>
      </c>
      <c r="H2469">
        <v>-83694.460000000006</v>
      </c>
      <c r="I2469" s="8">
        <v>-0.62339999999999995</v>
      </c>
      <c r="J2469">
        <v>418.3426</v>
      </c>
      <c r="K2469">
        <v>134246.14000000001</v>
      </c>
      <c r="L2469">
        <v>16765532.630000001</v>
      </c>
      <c r="M2469">
        <v>65</v>
      </c>
      <c r="N2469">
        <v>-1287.6099999999999</v>
      </c>
      <c r="O2469" s="8">
        <v>-0.64600000000000002</v>
      </c>
      <c r="P2469" s="8">
        <v>0.3891</v>
      </c>
      <c r="Q2469" t="s">
        <v>610</v>
      </c>
      <c r="S2469" s="2">
        <v>44230</v>
      </c>
      <c r="T2469" t="s">
        <v>630</v>
      </c>
      <c r="U2469">
        <v>320.89999999999998</v>
      </c>
      <c r="V2469">
        <v>125.3</v>
      </c>
      <c r="W2469">
        <f t="shared" si="420"/>
        <v>26641341.100221515</v>
      </c>
      <c r="X2469">
        <f t="shared" si="421"/>
        <v>66603.352750553793</v>
      </c>
      <c r="Y2469">
        <f t="shared" si="417"/>
        <v>200</v>
      </c>
      <c r="Z2469">
        <f t="shared" si="418"/>
        <v>-40012.399999999994</v>
      </c>
      <c r="AA2469" t="str">
        <f t="shared" si="419"/>
        <v/>
      </c>
      <c r="AB2469" s="9" t="str">
        <f>IFERROR(AA2469/MAX($A$3:AA2469)-1,"")</f>
        <v/>
      </c>
      <c r="AV2469" t="s">
        <v>630</v>
      </c>
      <c r="AW2469" t="s">
        <v>31</v>
      </c>
      <c r="AX2469" s="7">
        <v>44230.434027777781</v>
      </c>
      <c r="AY2469">
        <v>320.89999999999998</v>
      </c>
      <c r="AZ2469" s="7">
        <v>44231.388888888891</v>
      </c>
      <c r="BA2469">
        <v>125.3</v>
      </c>
      <c r="BB2469" s="8">
        <v>-0.60950000000000004</v>
      </c>
      <c r="BC2469">
        <v>-83694.460000000006</v>
      </c>
      <c r="BD2469" s="8">
        <v>-0.62339999999999995</v>
      </c>
      <c r="BE2469">
        <v>418.3426</v>
      </c>
      <c r="BF2469">
        <v>134246.14000000001</v>
      </c>
      <c r="BG2469">
        <v>16765532.630000001</v>
      </c>
      <c r="BH2469">
        <v>65</v>
      </c>
      <c r="BI2469">
        <v>-1287.6099999999999</v>
      </c>
      <c r="BJ2469" s="8">
        <v>-0.64600000000000002</v>
      </c>
      <c r="BK2469" s="8">
        <v>0.3891</v>
      </c>
      <c r="BL2469" t="s">
        <v>610</v>
      </c>
    </row>
    <row r="2470" spans="1:64" x14ac:dyDescent="0.45">
      <c r="A2470" t="s">
        <v>643</v>
      </c>
      <c r="B2470" t="s">
        <v>31</v>
      </c>
      <c r="C2470" s="7">
        <v>44230.472222222219</v>
      </c>
      <c r="D2470">
        <v>329.35</v>
      </c>
      <c r="E2470" s="7">
        <v>44231.388888888891</v>
      </c>
      <c r="F2470">
        <v>91.25</v>
      </c>
      <c r="G2470" s="8">
        <v>-0.72289999999999999</v>
      </c>
      <c r="H2470">
        <v>-98771.31</v>
      </c>
      <c r="I2470" s="8">
        <v>-0.73570000000000002</v>
      </c>
      <c r="J2470">
        <v>407.63049999999998</v>
      </c>
      <c r="K2470">
        <v>134253.10999999999</v>
      </c>
      <c r="L2470">
        <v>16666761.310000001</v>
      </c>
      <c r="M2470">
        <v>54</v>
      </c>
      <c r="N2470">
        <v>-1829.1</v>
      </c>
      <c r="O2470" s="8">
        <v>-0.7419</v>
      </c>
      <c r="P2470" s="8">
        <v>0.16470000000000001</v>
      </c>
      <c r="Q2470" t="s">
        <v>610</v>
      </c>
      <c r="S2470" s="2">
        <v>44230</v>
      </c>
      <c r="T2470" t="s">
        <v>643</v>
      </c>
      <c r="U2470">
        <v>329.35</v>
      </c>
      <c r="V2470">
        <v>91.25</v>
      </c>
      <c r="W2470">
        <f t="shared" si="420"/>
        <v>26641341.100221515</v>
      </c>
      <c r="X2470">
        <f t="shared" si="421"/>
        <v>66603.352750553793</v>
      </c>
      <c r="Y2470">
        <f t="shared" si="417"/>
        <v>200</v>
      </c>
      <c r="Z2470">
        <f t="shared" si="418"/>
        <v>-48461.200000000004</v>
      </c>
      <c r="AA2470">
        <f t="shared" si="419"/>
        <v>26552867.500221513</v>
      </c>
      <c r="AB2470" s="9">
        <f>IFERROR(AA2470/MAX($A$3:AA2470)-1,"")</f>
        <v>-8.4622912647424053E-3</v>
      </c>
      <c r="AV2470" t="s">
        <v>643</v>
      </c>
      <c r="AW2470" t="s">
        <v>31</v>
      </c>
      <c r="AX2470" s="7">
        <v>44230.472222222219</v>
      </c>
      <c r="AY2470">
        <v>329.35</v>
      </c>
      <c r="AZ2470" s="7">
        <v>44231.388888888891</v>
      </c>
      <c r="BA2470">
        <v>91.25</v>
      </c>
      <c r="BB2470" s="8">
        <v>-0.72289999999999999</v>
      </c>
      <c r="BC2470">
        <v>-98771.31</v>
      </c>
      <c r="BD2470" s="8">
        <v>-0.73570000000000002</v>
      </c>
      <c r="BE2470">
        <v>407.63049999999998</v>
      </c>
      <c r="BF2470">
        <v>134253.10999999999</v>
      </c>
      <c r="BG2470">
        <v>16666761.310000001</v>
      </c>
      <c r="BH2470">
        <v>54</v>
      </c>
      <c r="BI2470">
        <v>-1829.1</v>
      </c>
      <c r="BJ2470" s="8">
        <v>-0.7419</v>
      </c>
      <c r="BK2470" s="8">
        <v>0.16470000000000001</v>
      </c>
      <c r="BL2470" t="s">
        <v>610</v>
      </c>
    </row>
    <row r="2471" spans="1:64" x14ac:dyDescent="0.45">
      <c r="A2471" t="s">
        <v>645</v>
      </c>
      <c r="B2471" t="s">
        <v>31</v>
      </c>
      <c r="C2471" s="7">
        <v>44231.510416666664</v>
      </c>
      <c r="D2471">
        <v>148.25</v>
      </c>
      <c r="E2471" s="7">
        <v>44231.635416666664</v>
      </c>
      <c r="F2471">
        <v>439.95</v>
      </c>
      <c r="G2471" s="8">
        <v>1.9676</v>
      </c>
      <c r="H2471">
        <v>253970.14</v>
      </c>
      <c r="I2471" s="8">
        <v>1.9278999999999999</v>
      </c>
      <c r="J2471">
        <v>888.5729</v>
      </c>
      <c r="K2471">
        <v>131730.94</v>
      </c>
      <c r="L2471">
        <v>16600157.560000001</v>
      </c>
      <c r="M2471">
        <v>37</v>
      </c>
      <c r="N2471">
        <v>6864.06</v>
      </c>
      <c r="O2471" s="8">
        <v>-0.46610000000000001</v>
      </c>
      <c r="P2471" s="8">
        <v>2.4445000000000001</v>
      </c>
      <c r="Q2471" t="s">
        <v>610</v>
      </c>
      <c r="S2471" s="2">
        <v>44231</v>
      </c>
      <c r="T2471" t="s">
        <v>645</v>
      </c>
      <c r="U2471">
        <v>148.25</v>
      </c>
      <c r="V2471">
        <v>439.95</v>
      </c>
      <c r="W2471">
        <f t="shared" si="420"/>
        <v>26552867.500221513</v>
      </c>
      <c r="X2471">
        <f t="shared" si="421"/>
        <v>66382.168750553785</v>
      </c>
      <c r="Y2471">
        <f t="shared" si="417"/>
        <v>450</v>
      </c>
      <c r="Z2471">
        <f t="shared" si="418"/>
        <v>128618.09999999999</v>
      </c>
      <c r="AA2471" t="str">
        <f t="shared" si="419"/>
        <v/>
      </c>
      <c r="AB2471" s="9" t="str">
        <f>IFERROR(AA2471/MAX($A$3:AA2471)-1,"")</f>
        <v/>
      </c>
      <c r="AV2471" t="s">
        <v>645</v>
      </c>
      <c r="AW2471" t="s">
        <v>31</v>
      </c>
      <c r="AX2471" s="7">
        <v>44231.510416666664</v>
      </c>
      <c r="AY2471">
        <v>148.25</v>
      </c>
      <c r="AZ2471" s="7">
        <v>44231.635416666664</v>
      </c>
      <c r="BA2471">
        <v>439.95</v>
      </c>
      <c r="BB2471" s="8">
        <v>1.9676</v>
      </c>
      <c r="BC2471">
        <v>253970.14</v>
      </c>
      <c r="BD2471" s="8">
        <v>1.9278999999999999</v>
      </c>
      <c r="BE2471">
        <v>888.5729</v>
      </c>
      <c r="BF2471">
        <v>131730.94</v>
      </c>
      <c r="BG2471">
        <v>16600157.560000001</v>
      </c>
      <c r="BH2471">
        <v>37</v>
      </c>
      <c r="BI2471">
        <v>6864.06</v>
      </c>
      <c r="BJ2471" s="8">
        <v>-0.46610000000000001</v>
      </c>
      <c r="BK2471" s="8">
        <v>2.4445000000000001</v>
      </c>
      <c r="BL2471" t="s">
        <v>610</v>
      </c>
    </row>
    <row r="2472" spans="1:64" x14ac:dyDescent="0.45">
      <c r="A2472" t="s">
        <v>731</v>
      </c>
      <c r="B2472" t="s">
        <v>31</v>
      </c>
      <c r="C2472" s="7">
        <v>44231.517361111109</v>
      </c>
      <c r="D2472">
        <v>565</v>
      </c>
      <c r="E2472" s="7">
        <v>44232.388888888891</v>
      </c>
      <c r="F2472">
        <v>1287</v>
      </c>
      <c r="G2472" s="8">
        <v>1.2779</v>
      </c>
      <c r="H2472">
        <v>166013.57</v>
      </c>
      <c r="I2472" s="8">
        <v>1.2451000000000001</v>
      </c>
      <c r="J2472">
        <v>235.989</v>
      </c>
      <c r="K2472">
        <v>133333.81</v>
      </c>
      <c r="L2472">
        <v>16832774.890000001</v>
      </c>
      <c r="M2472">
        <v>41</v>
      </c>
      <c r="N2472">
        <v>4049.11</v>
      </c>
      <c r="O2472" s="8">
        <v>-0.22120000000000001</v>
      </c>
      <c r="P2472" s="8">
        <v>1.2779</v>
      </c>
      <c r="Q2472" t="s">
        <v>610</v>
      </c>
      <c r="S2472" s="2">
        <v>44231</v>
      </c>
      <c r="T2472" t="s">
        <v>731</v>
      </c>
      <c r="U2472">
        <v>565</v>
      </c>
      <c r="V2472">
        <v>1287</v>
      </c>
      <c r="W2472">
        <f t="shared" si="420"/>
        <v>26552867.500221513</v>
      </c>
      <c r="X2472">
        <f t="shared" si="421"/>
        <v>66382.168750553785</v>
      </c>
      <c r="Y2472">
        <f t="shared" si="417"/>
        <v>125</v>
      </c>
      <c r="Z2472">
        <f t="shared" si="418"/>
        <v>87934.999999999985</v>
      </c>
      <c r="AA2472" t="str">
        <f t="shared" si="419"/>
        <v/>
      </c>
      <c r="AB2472" s="9" t="str">
        <f>IFERROR(AA2472/MAX($A$3:AA2472)-1,"")</f>
        <v/>
      </c>
      <c r="AV2472" t="s">
        <v>731</v>
      </c>
      <c r="AW2472" t="s">
        <v>31</v>
      </c>
      <c r="AX2472" s="7">
        <v>44231.517361111109</v>
      </c>
      <c r="AY2472">
        <v>565</v>
      </c>
      <c r="AZ2472" s="7">
        <v>44232.388888888891</v>
      </c>
      <c r="BA2472">
        <v>1287</v>
      </c>
      <c r="BB2472" s="8">
        <v>1.2779</v>
      </c>
      <c r="BC2472">
        <v>166013.57</v>
      </c>
      <c r="BD2472" s="8">
        <v>1.2451000000000001</v>
      </c>
      <c r="BE2472">
        <v>235.989</v>
      </c>
      <c r="BF2472">
        <v>133333.81</v>
      </c>
      <c r="BG2472">
        <v>16832774.890000001</v>
      </c>
      <c r="BH2472">
        <v>41</v>
      </c>
      <c r="BI2472">
        <v>4049.11</v>
      </c>
      <c r="BJ2472" s="8">
        <v>-0.22120000000000001</v>
      </c>
      <c r="BK2472" s="8">
        <v>1.2779</v>
      </c>
      <c r="BL2472" t="s">
        <v>610</v>
      </c>
    </row>
    <row r="2473" spans="1:64" x14ac:dyDescent="0.45">
      <c r="A2473" t="s">
        <v>668</v>
      </c>
      <c r="B2473" t="s">
        <v>31</v>
      </c>
      <c r="C2473" s="7">
        <v>44231.517361111109</v>
      </c>
      <c r="D2473">
        <v>122</v>
      </c>
      <c r="E2473" s="7">
        <v>44231.635416666664</v>
      </c>
      <c r="F2473">
        <v>338.55</v>
      </c>
      <c r="G2473" s="8">
        <v>1.7749999999999999</v>
      </c>
      <c r="H2473">
        <v>228866.81</v>
      </c>
      <c r="I2473" s="8">
        <v>1.7373000000000001</v>
      </c>
      <c r="J2473">
        <v>1079.8430000000001</v>
      </c>
      <c r="K2473">
        <v>131740.85999999999</v>
      </c>
      <c r="L2473">
        <v>16829024.379999999</v>
      </c>
      <c r="M2473">
        <v>35</v>
      </c>
      <c r="N2473">
        <v>6539.05</v>
      </c>
      <c r="O2473" s="8">
        <v>-0.59430000000000005</v>
      </c>
      <c r="P2473" s="8">
        <v>2.3639000000000001</v>
      </c>
      <c r="Q2473" t="s">
        <v>610</v>
      </c>
      <c r="S2473" s="2">
        <v>44231</v>
      </c>
      <c r="T2473" t="s">
        <v>668</v>
      </c>
      <c r="U2473">
        <v>122</v>
      </c>
      <c r="V2473">
        <v>338.55</v>
      </c>
      <c r="W2473">
        <f t="shared" si="420"/>
        <v>26552867.500221513</v>
      </c>
      <c r="X2473">
        <f t="shared" si="421"/>
        <v>66382.168750553785</v>
      </c>
      <c r="Y2473">
        <f t="shared" si="417"/>
        <v>550</v>
      </c>
      <c r="Z2473">
        <f t="shared" si="418"/>
        <v>116569.47500000002</v>
      </c>
      <c r="AA2473" t="str">
        <f t="shared" si="419"/>
        <v/>
      </c>
      <c r="AB2473" s="9" t="str">
        <f>IFERROR(AA2473/MAX($A$3:AA2473)-1,"")</f>
        <v/>
      </c>
      <c r="AV2473" t="s">
        <v>668</v>
      </c>
      <c r="AW2473" t="s">
        <v>31</v>
      </c>
      <c r="AX2473" s="7">
        <v>44231.517361111109</v>
      </c>
      <c r="AY2473">
        <v>122</v>
      </c>
      <c r="AZ2473" s="7">
        <v>44231.635416666664</v>
      </c>
      <c r="BA2473">
        <v>338.55</v>
      </c>
      <c r="BB2473" s="8">
        <v>1.7749999999999999</v>
      </c>
      <c r="BC2473">
        <v>228866.81</v>
      </c>
      <c r="BD2473" s="8">
        <v>1.7373000000000001</v>
      </c>
      <c r="BE2473">
        <v>1079.8430000000001</v>
      </c>
      <c r="BF2473">
        <v>131740.85999999999</v>
      </c>
      <c r="BG2473">
        <v>16829024.379999999</v>
      </c>
      <c r="BH2473">
        <v>35</v>
      </c>
      <c r="BI2473">
        <v>6539.05</v>
      </c>
      <c r="BJ2473" s="8">
        <v>-0.59430000000000005</v>
      </c>
      <c r="BK2473" s="8">
        <v>2.3639000000000001</v>
      </c>
      <c r="BL2473" t="s">
        <v>610</v>
      </c>
    </row>
    <row r="2474" spans="1:64" x14ac:dyDescent="0.45">
      <c r="A2474" t="s">
        <v>1220</v>
      </c>
      <c r="B2474" t="s">
        <v>31</v>
      </c>
      <c r="C2474" s="7">
        <v>44231.527777777781</v>
      </c>
      <c r="D2474">
        <v>599.45000000000005</v>
      </c>
      <c r="E2474" s="7">
        <v>44232.388888888891</v>
      </c>
      <c r="F2474">
        <v>1357.95</v>
      </c>
      <c r="G2474" s="8">
        <v>1.2653000000000001</v>
      </c>
      <c r="H2474">
        <v>164319.35</v>
      </c>
      <c r="I2474" s="8">
        <v>1.2326999999999999</v>
      </c>
      <c r="J2474">
        <v>222.3759</v>
      </c>
      <c r="K2474">
        <v>133303.25</v>
      </c>
      <c r="L2474">
        <v>16997094.23</v>
      </c>
      <c r="M2474">
        <v>38</v>
      </c>
      <c r="N2474">
        <v>4324.1899999999996</v>
      </c>
      <c r="O2474" s="8">
        <v>-0.18959999999999999</v>
      </c>
      <c r="P2474" s="8">
        <v>1.2653000000000001</v>
      </c>
      <c r="Q2474" t="s">
        <v>610</v>
      </c>
      <c r="S2474" s="2">
        <v>44231</v>
      </c>
      <c r="T2474" t="s">
        <v>1220</v>
      </c>
      <c r="U2474">
        <v>599.45000000000005</v>
      </c>
      <c r="V2474">
        <v>1357.95</v>
      </c>
      <c r="W2474">
        <f t="shared" si="420"/>
        <v>26552867.500221513</v>
      </c>
      <c r="X2474">
        <f t="shared" si="421"/>
        <v>66382.168750553785</v>
      </c>
      <c r="Y2474">
        <f t="shared" si="417"/>
        <v>100</v>
      </c>
      <c r="Z2474">
        <f t="shared" si="418"/>
        <v>73892.599999999991</v>
      </c>
      <c r="AA2474">
        <f t="shared" si="419"/>
        <v>26959882.675221514</v>
      </c>
      <c r="AB2474" s="9">
        <f>IFERROR(AA2474/MAX($A$3:AA2474)-1,"")</f>
        <v>0</v>
      </c>
      <c r="AV2474" t="s">
        <v>1220</v>
      </c>
      <c r="AW2474" t="s">
        <v>31</v>
      </c>
      <c r="AX2474" s="7">
        <v>44231.527777777781</v>
      </c>
      <c r="AY2474">
        <v>599.45000000000005</v>
      </c>
      <c r="AZ2474" s="7">
        <v>44232.388888888891</v>
      </c>
      <c r="BA2474">
        <v>1357.95</v>
      </c>
      <c r="BB2474" s="8">
        <v>1.2653000000000001</v>
      </c>
      <c r="BC2474">
        <v>164319.35</v>
      </c>
      <c r="BD2474" s="8">
        <v>1.2326999999999999</v>
      </c>
      <c r="BE2474">
        <v>222.3759</v>
      </c>
      <c r="BF2474">
        <v>133303.25</v>
      </c>
      <c r="BG2474">
        <v>16997094.23</v>
      </c>
      <c r="BH2474">
        <v>38</v>
      </c>
      <c r="BI2474">
        <v>4324.1899999999996</v>
      </c>
      <c r="BJ2474" s="8">
        <v>-0.18959999999999999</v>
      </c>
      <c r="BK2474" s="8">
        <v>1.2653000000000001</v>
      </c>
      <c r="BL2474" t="s">
        <v>610</v>
      </c>
    </row>
    <row r="2475" spans="1:64" x14ac:dyDescent="0.45">
      <c r="A2475" t="s">
        <v>786</v>
      </c>
      <c r="B2475" t="s">
        <v>31</v>
      </c>
      <c r="C2475" s="7">
        <v>44232.395833333336</v>
      </c>
      <c r="D2475">
        <v>755.35</v>
      </c>
      <c r="E2475" s="7">
        <v>44235.385416666664</v>
      </c>
      <c r="F2475">
        <v>578.85</v>
      </c>
      <c r="G2475" s="8">
        <v>-0.23369999999999999</v>
      </c>
      <c r="H2475">
        <v>-33714.67</v>
      </c>
      <c r="I2475" s="8">
        <v>-0.25130000000000002</v>
      </c>
      <c r="J2475">
        <v>177.5933</v>
      </c>
      <c r="K2475">
        <v>134145.13</v>
      </c>
      <c r="L2475">
        <v>16795309.699999999</v>
      </c>
      <c r="M2475">
        <v>75</v>
      </c>
      <c r="N2475">
        <v>-449.53</v>
      </c>
      <c r="O2475" s="8">
        <v>-0.62070000000000003</v>
      </c>
      <c r="P2475" s="8">
        <v>0.1915</v>
      </c>
      <c r="Q2475" t="s">
        <v>610</v>
      </c>
      <c r="S2475" s="2">
        <v>44232</v>
      </c>
      <c r="T2475" t="s">
        <v>786</v>
      </c>
      <c r="U2475">
        <v>755.35</v>
      </c>
      <c r="V2475">
        <v>578.85</v>
      </c>
      <c r="W2475">
        <f t="shared" si="420"/>
        <v>26959882.675221514</v>
      </c>
      <c r="X2475">
        <f t="shared" si="421"/>
        <v>67399.70668805379</v>
      </c>
      <c r="Y2475">
        <f t="shared" si="417"/>
        <v>100</v>
      </c>
      <c r="Z2475">
        <f t="shared" si="418"/>
        <v>-18984.199999999997</v>
      </c>
      <c r="AA2475" t="str">
        <f t="shared" si="419"/>
        <v/>
      </c>
      <c r="AB2475" s="9" t="str">
        <f>IFERROR(AA2475/MAX($A$3:AA2475)-1,"")</f>
        <v/>
      </c>
      <c r="AV2475" t="s">
        <v>786</v>
      </c>
      <c r="AW2475" t="s">
        <v>31</v>
      </c>
      <c r="AX2475" s="7">
        <v>44232.395833333336</v>
      </c>
      <c r="AY2475">
        <v>755.35</v>
      </c>
      <c r="AZ2475" s="7">
        <v>44235.385416666664</v>
      </c>
      <c r="BA2475">
        <v>578.85</v>
      </c>
      <c r="BB2475" s="8">
        <v>-0.23369999999999999</v>
      </c>
      <c r="BC2475">
        <v>-33714.67</v>
      </c>
      <c r="BD2475" s="8">
        <v>-0.25130000000000002</v>
      </c>
      <c r="BE2475">
        <v>177.5933</v>
      </c>
      <c r="BF2475">
        <v>134145.13</v>
      </c>
      <c r="BG2475">
        <v>16795309.699999999</v>
      </c>
      <c r="BH2475">
        <v>75</v>
      </c>
      <c r="BI2475">
        <v>-449.53</v>
      </c>
      <c r="BJ2475" s="8">
        <v>-0.62070000000000003</v>
      </c>
      <c r="BK2475" s="8">
        <v>0.1915</v>
      </c>
      <c r="BL2475" t="s">
        <v>610</v>
      </c>
    </row>
    <row r="2476" spans="1:64" x14ac:dyDescent="0.45">
      <c r="A2476" t="s">
        <v>772</v>
      </c>
      <c r="B2476" t="s">
        <v>31</v>
      </c>
      <c r="C2476" s="7">
        <v>44232.409722222219</v>
      </c>
      <c r="D2476">
        <v>734.15</v>
      </c>
      <c r="E2476" s="7">
        <v>44235.385416666664</v>
      </c>
      <c r="F2476">
        <v>621.70000000000005</v>
      </c>
      <c r="G2476" s="8">
        <v>-0.1532</v>
      </c>
      <c r="H2476">
        <v>-23013.279999999999</v>
      </c>
      <c r="I2476" s="8">
        <v>-0.1716</v>
      </c>
      <c r="J2476">
        <v>182.6328</v>
      </c>
      <c r="K2476">
        <v>134079.84</v>
      </c>
      <c r="L2476">
        <v>16772296.42</v>
      </c>
      <c r="M2476">
        <v>71</v>
      </c>
      <c r="N2476">
        <v>-324.13</v>
      </c>
      <c r="O2476" s="8">
        <v>-0.5726</v>
      </c>
      <c r="P2476" s="8">
        <v>0.30630000000000002</v>
      </c>
      <c r="Q2476" t="s">
        <v>610</v>
      </c>
      <c r="S2476" s="2">
        <v>44232</v>
      </c>
      <c r="T2476" t="s">
        <v>772</v>
      </c>
      <c r="U2476">
        <v>734.15</v>
      </c>
      <c r="V2476">
        <v>621.70000000000005</v>
      </c>
      <c r="W2476">
        <f t="shared" si="420"/>
        <v>26959882.675221514</v>
      </c>
      <c r="X2476">
        <f t="shared" si="421"/>
        <v>67399.70668805379</v>
      </c>
      <c r="Y2476">
        <f t="shared" si="417"/>
        <v>100</v>
      </c>
      <c r="Z2476">
        <f t="shared" si="418"/>
        <v>-12600.849999999991</v>
      </c>
      <c r="AA2476" t="str">
        <f t="shared" si="419"/>
        <v/>
      </c>
      <c r="AB2476" s="9" t="str">
        <f>IFERROR(AA2476/MAX($A$3:AA2476)-1,"")</f>
        <v/>
      </c>
      <c r="AV2476" t="s">
        <v>772</v>
      </c>
      <c r="AW2476" t="s">
        <v>31</v>
      </c>
      <c r="AX2476" s="7">
        <v>44232.409722222219</v>
      </c>
      <c r="AY2476">
        <v>734.15</v>
      </c>
      <c r="AZ2476" s="7">
        <v>44235.385416666664</v>
      </c>
      <c r="BA2476">
        <v>621.70000000000005</v>
      </c>
      <c r="BB2476" s="8">
        <v>-0.1532</v>
      </c>
      <c r="BC2476">
        <v>-23013.279999999999</v>
      </c>
      <c r="BD2476" s="8">
        <v>-0.1716</v>
      </c>
      <c r="BE2476">
        <v>182.6328</v>
      </c>
      <c r="BF2476">
        <v>134079.84</v>
      </c>
      <c r="BG2476">
        <v>16772296.42</v>
      </c>
      <c r="BH2476">
        <v>71</v>
      </c>
      <c r="BI2476">
        <v>-324.13</v>
      </c>
      <c r="BJ2476" s="8">
        <v>-0.5726</v>
      </c>
      <c r="BK2476" s="8">
        <v>0.30630000000000002</v>
      </c>
      <c r="BL2476" t="s">
        <v>610</v>
      </c>
    </row>
    <row r="2477" spans="1:64" x14ac:dyDescent="0.45">
      <c r="A2477" t="s">
        <v>675</v>
      </c>
      <c r="B2477" t="s">
        <v>31</v>
      </c>
      <c r="C2477" s="7">
        <v>44232.416666666664</v>
      </c>
      <c r="D2477">
        <v>702.75</v>
      </c>
      <c r="E2477" s="7">
        <v>44235.388888888891</v>
      </c>
      <c r="F2477">
        <v>554.6</v>
      </c>
      <c r="G2477" s="8">
        <v>-0.21079999999999999</v>
      </c>
      <c r="H2477">
        <v>-30872.06</v>
      </c>
      <c r="I2477" s="8">
        <v>-0.22869999999999999</v>
      </c>
      <c r="J2477">
        <v>192.08179999999999</v>
      </c>
      <c r="K2477">
        <v>134985.47</v>
      </c>
      <c r="L2477">
        <v>16966222.18</v>
      </c>
      <c r="M2477">
        <v>70</v>
      </c>
      <c r="N2477">
        <v>-441.03</v>
      </c>
      <c r="O2477" s="8">
        <v>-0.63009999999999999</v>
      </c>
      <c r="P2477" s="8">
        <v>0.20669999999999999</v>
      </c>
      <c r="Q2477" t="s">
        <v>610</v>
      </c>
      <c r="S2477" s="2">
        <v>44232</v>
      </c>
      <c r="T2477" t="s">
        <v>675</v>
      </c>
      <c r="U2477">
        <v>702.75</v>
      </c>
      <c r="V2477">
        <v>554.6</v>
      </c>
      <c r="W2477">
        <f t="shared" si="420"/>
        <v>26959882.675221514</v>
      </c>
      <c r="X2477">
        <f t="shared" si="421"/>
        <v>67399.70668805379</v>
      </c>
      <c r="Y2477">
        <f t="shared" si="417"/>
        <v>100</v>
      </c>
      <c r="Z2477">
        <f t="shared" si="418"/>
        <v>-16072.350000000006</v>
      </c>
      <c r="AA2477" t="str">
        <f t="shared" si="419"/>
        <v/>
      </c>
      <c r="AB2477" s="9" t="str">
        <f>IFERROR(AA2477/MAX($A$3:AA2477)-1,"")</f>
        <v/>
      </c>
      <c r="AV2477" t="s">
        <v>675</v>
      </c>
      <c r="AW2477" t="s">
        <v>31</v>
      </c>
      <c r="AX2477" s="7">
        <v>44232.416666666664</v>
      </c>
      <c r="AY2477">
        <v>702.75</v>
      </c>
      <c r="AZ2477" s="7">
        <v>44235.388888888891</v>
      </c>
      <c r="BA2477">
        <v>554.6</v>
      </c>
      <c r="BB2477" s="8">
        <v>-0.21079999999999999</v>
      </c>
      <c r="BC2477">
        <v>-30872.06</v>
      </c>
      <c r="BD2477" s="8">
        <v>-0.22869999999999999</v>
      </c>
      <c r="BE2477">
        <v>192.08179999999999</v>
      </c>
      <c r="BF2477">
        <v>134985.47</v>
      </c>
      <c r="BG2477">
        <v>16966222.18</v>
      </c>
      <c r="BH2477">
        <v>70</v>
      </c>
      <c r="BI2477">
        <v>-441.03</v>
      </c>
      <c r="BJ2477" s="8">
        <v>-0.63009999999999999</v>
      </c>
      <c r="BK2477" s="8">
        <v>0.20669999999999999</v>
      </c>
      <c r="BL2477" t="s">
        <v>610</v>
      </c>
    </row>
    <row r="2478" spans="1:64" x14ac:dyDescent="0.45">
      <c r="A2478" t="s">
        <v>672</v>
      </c>
      <c r="B2478" t="s">
        <v>31</v>
      </c>
      <c r="C2478" s="7">
        <v>44232.420138888891</v>
      </c>
      <c r="D2478">
        <v>752.95</v>
      </c>
      <c r="E2478" s="7">
        <v>44235.388888888891</v>
      </c>
      <c r="F2478">
        <v>509</v>
      </c>
      <c r="G2478" s="8">
        <v>-0.32400000000000001</v>
      </c>
      <c r="H2478">
        <v>-45992.02</v>
      </c>
      <c r="I2478" s="8">
        <v>-0.34079999999999999</v>
      </c>
      <c r="J2478">
        <v>179.2576</v>
      </c>
      <c r="K2478">
        <v>134971.98000000001</v>
      </c>
      <c r="L2478">
        <v>16920230.149999999</v>
      </c>
      <c r="M2478">
        <v>69</v>
      </c>
      <c r="N2478">
        <v>-666.55</v>
      </c>
      <c r="O2478" s="8">
        <v>-0.68310000000000004</v>
      </c>
      <c r="P2478" s="8">
        <v>6.1199999999999997E-2</v>
      </c>
      <c r="Q2478" t="s">
        <v>610</v>
      </c>
      <c r="S2478" s="2">
        <v>44232</v>
      </c>
      <c r="T2478" t="s">
        <v>672</v>
      </c>
      <c r="U2478">
        <v>752.95</v>
      </c>
      <c r="V2478">
        <v>509</v>
      </c>
      <c r="W2478">
        <f t="shared" si="420"/>
        <v>26959882.675221514</v>
      </c>
      <c r="X2478">
        <f t="shared" si="421"/>
        <v>67399.70668805379</v>
      </c>
      <c r="Y2478">
        <f t="shared" si="417"/>
        <v>100</v>
      </c>
      <c r="Z2478">
        <f t="shared" si="418"/>
        <v>-25656.950000000004</v>
      </c>
      <c r="AA2478">
        <f t="shared" si="419"/>
        <v>26886568.325221512</v>
      </c>
      <c r="AB2478" s="9">
        <f>IFERROR(AA2478/MAX($A$3:AA2478)-1,"")</f>
        <v>-2.7193868342529903E-3</v>
      </c>
      <c r="AV2478" t="s">
        <v>672</v>
      </c>
      <c r="AW2478" t="s">
        <v>31</v>
      </c>
      <c r="AX2478" s="7">
        <v>44232.420138888891</v>
      </c>
      <c r="AY2478">
        <v>752.95</v>
      </c>
      <c r="AZ2478" s="7">
        <v>44235.388888888891</v>
      </c>
      <c r="BA2478">
        <v>509</v>
      </c>
      <c r="BB2478" s="8">
        <v>-0.32400000000000001</v>
      </c>
      <c r="BC2478">
        <v>-45992.02</v>
      </c>
      <c r="BD2478" s="8">
        <v>-0.34079999999999999</v>
      </c>
      <c r="BE2478">
        <v>179.2576</v>
      </c>
      <c r="BF2478">
        <v>134971.98000000001</v>
      </c>
      <c r="BG2478">
        <v>16920230.149999999</v>
      </c>
      <c r="BH2478">
        <v>69</v>
      </c>
      <c r="BI2478">
        <v>-666.55</v>
      </c>
      <c r="BJ2478" s="8">
        <v>-0.68310000000000004</v>
      </c>
      <c r="BK2478" s="8">
        <v>6.1199999999999997E-2</v>
      </c>
      <c r="BL2478" t="s">
        <v>610</v>
      </c>
    </row>
    <row r="2479" spans="1:64" x14ac:dyDescent="0.45">
      <c r="A2479" t="s">
        <v>772</v>
      </c>
      <c r="B2479" t="s">
        <v>31</v>
      </c>
      <c r="C2479" s="7">
        <v>44235.395833333336</v>
      </c>
      <c r="D2479">
        <v>562</v>
      </c>
      <c r="E2479" s="7">
        <v>44236.385416666664</v>
      </c>
      <c r="F2479">
        <v>287.7</v>
      </c>
      <c r="G2479" s="8">
        <v>-0.48809999999999998</v>
      </c>
      <c r="H2479">
        <v>-67358.759999999995</v>
      </c>
      <c r="I2479" s="8">
        <v>-0.50319999999999998</v>
      </c>
      <c r="J2479">
        <v>238.18770000000001</v>
      </c>
      <c r="K2479">
        <v>133861.48000000001</v>
      </c>
      <c r="L2479">
        <v>16704937.66</v>
      </c>
      <c r="M2479">
        <v>75</v>
      </c>
      <c r="N2479">
        <v>-898.12</v>
      </c>
      <c r="O2479" s="8">
        <v>-0.48809999999999998</v>
      </c>
      <c r="P2479" s="8">
        <v>0.17249999999999999</v>
      </c>
      <c r="Q2479" t="s">
        <v>610</v>
      </c>
      <c r="S2479" s="2">
        <v>44235</v>
      </c>
      <c r="T2479" t="s">
        <v>772</v>
      </c>
      <c r="U2479">
        <v>562</v>
      </c>
      <c r="V2479">
        <v>287.7</v>
      </c>
      <c r="W2479">
        <f t="shared" si="420"/>
        <v>26886568.325221512</v>
      </c>
      <c r="X2479">
        <f t="shared" si="421"/>
        <v>67216.420813053788</v>
      </c>
      <c r="Y2479">
        <f t="shared" si="417"/>
        <v>125</v>
      </c>
      <c r="Z2479">
        <f t="shared" si="418"/>
        <v>-35349.625</v>
      </c>
      <c r="AA2479" t="str">
        <f t="shared" si="419"/>
        <v/>
      </c>
      <c r="AB2479" s="9" t="str">
        <f>IFERROR(AA2479/MAX($A$3:AA2479)-1,"")</f>
        <v/>
      </c>
      <c r="AV2479" t="s">
        <v>772</v>
      </c>
      <c r="AW2479" t="s">
        <v>31</v>
      </c>
      <c r="AX2479" s="7">
        <v>44235.395833333336</v>
      </c>
      <c r="AY2479">
        <v>562</v>
      </c>
      <c r="AZ2479" s="7">
        <v>44236.385416666664</v>
      </c>
      <c r="BA2479">
        <v>287.7</v>
      </c>
      <c r="BB2479" s="8">
        <v>-0.48809999999999998</v>
      </c>
      <c r="BC2479">
        <v>-67358.759999999995</v>
      </c>
      <c r="BD2479" s="8">
        <v>-0.50319999999999998</v>
      </c>
      <c r="BE2479">
        <v>238.18770000000001</v>
      </c>
      <c r="BF2479">
        <v>133861.48000000001</v>
      </c>
      <c r="BG2479">
        <v>16704937.66</v>
      </c>
      <c r="BH2479">
        <v>75</v>
      </c>
      <c r="BI2479">
        <v>-898.12</v>
      </c>
      <c r="BJ2479" s="8">
        <v>-0.48809999999999998</v>
      </c>
      <c r="BK2479" s="8">
        <v>0.17249999999999999</v>
      </c>
      <c r="BL2479" t="s">
        <v>610</v>
      </c>
    </row>
    <row r="2480" spans="1:64" x14ac:dyDescent="0.45">
      <c r="A2480" t="s">
        <v>786</v>
      </c>
      <c r="B2480" t="s">
        <v>31</v>
      </c>
      <c r="C2480" s="7">
        <v>44235.416666666664</v>
      </c>
      <c r="D2480">
        <v>535.04999999999995</v>
      </c>
      <c r="E2480" s="7">
        <v>44236.385416666664</v>
      </c>
      <c r="F2480">
        <v>253.85</v>
      </c>
      <c r="G2480" s="8">
        <v>-0.52559999999999996</v>
      </c>
      <c r="H2480">
        <v>-72301.62</v>
      </c>
      <c r="I2480" s="8">
        <v>-0.5403</v>
      </c>
      <c r="J2480">
        <v>250.10159999999999</v>
      </c>
      <c r="K2480">
        <v>133816.85999999999</v>
      </c>
      <c r="L2480">
        <v>16632636.039999999</v>
      </c>
      <c r="M2480">
        <v>69</v>
      </c>
      <c r="N2480">
        <v>-1047.8499999999999</v>
      </c>
      <c r="O2480" s="8">
        <v>-0.52559999999999996</v>
      </c>
      <c r="P2480" s="8">
        <v>9.1600000000000001E-2</v>
      </c>
      <c r="Q2480" t="s">
        <v>610</v>
      </c>
      <c r="S2480" s="2">
        <v>44235</v>
      </c>
      <c r="T2480" t="s">
        <v>786</v>
      </c>
      <c r="U2480">
        <v>535.04999999999995</v>
      </c>
      <c r="V2480">
        <v>253.85</v>
      </c>
      <c r="W2480">
        <f t="shared" si="420"/>
        <v>26886568.325221512</v>
      </c>
      <c r="X2480">
        <f t="shared" si="421"/>
        <v>67216.420813053788</v>
      </c>
      <c r="Y2480">
        <f t="shared" si="417"/>
        <v>125</v>
      </c>
      <c r="Z2480">
        <f t="shared" si="418"/>
        <v>-36136.124999999993</v>
      </c>
      <c r="AA2480">
        <f t="shared" si="419"/>
        <v>26815082.575221512</v>
      </c>
      <c r="AB2480" s="9">
        <f>IFERROR(AA2480/MAX($A$3:AA2480)-1,"")</f>
        <v>-5.3709469638414387E-3</v>
      </c>
      <c r="AV2480" t="s">
        <v>786</v>
      </c>
      <c r="AW2480" t="s">
        <v>31</v>
      </c>
      <c r="AX2480" s="7">
        <v>44235.416666666664</v>
      </c>
      <c r="AY2480">
        <v>535.04999999999995</v>
      </c>
      <c r="AZ2480" s="7">
        <v>44236.385416666664</v>
      </c>
      <c r="BA2480">
        <v>253.85</v>
      </c>
      <c r="BB2480" s="8">
        <v>-0.52559999999999996</v>
      </c>
      <c r="BC2480">
        <v>-72301.62</v>
      </c>
      <c r="BD2480" s="8">
        <v>-0.5403</v>
      </c>
      <c r="BE2480">
        <v>250.10159999999999</v>
      </c>
      <c r="BF2480">
        <v>133816.85999999999</v>
      </c>
      <c r="BG2480">
        <v>16632636.039999999</v>
      </c>
      <c r="BH2480">
        <v>69</v>
      </c>
      <c r="BI2480">
        <v>-1047.8499999999999</v>
      </c>
      <c r="BJ2480" s="8">
        <v>-0.52559999999999996</v>
      </c>
      <c r="BK2480" s="8">
        <v>9.1600000000000001E-2</v>
      </c>
      <c r="BL2480" t="s">
        <v>610</v>
      </c>
    </row>
    <row r="2481" spans="1:64" x14ac:dyDescent="0.45">
      <c r="A2481" t="s">
        <v>772</v>
      </c>
      <c r="B2481" t="s">
        <v>31</v>
      </c>
      <c r="C2481" s="7">
        <v>44236.46875</v>
      </c>
      <c r="D2481">
        <v>452.4</v>
      </c>
      <c r="E2481" s="7">
        <v>44237.388888888891</v>
      </c>
      <c r="F2481">
        <v>194.65</v>
      </c>
      <c r="G2481" s="8">
        <v>-0.56969999999999998</v>
      </c>
      <c r="H2481">
        <v>-78612.69</v>
      </c>
      <c r="I2481" s="8">
        <v>-0.58399999999999996</v>
      </c>
      <c r="J2481">
        <v>297.52690000000001</v>
      </c>
      <c r="K2481">
        <v>134601.14000000001</v>
      </c>
      <c r="L2481">
        <v>16841617.460000001</v>
      </c>
      <c r="M2481">
        <v>55</v>
      </c>
      <c r="N2481">
        <v>-1429.32</v>
      </c>
      <c r="O2481" s="8">
        <v>-0.56969999999999998</v>
      </c>
      <c r="P2481" s="8">
        <v>0.11409999999999999</v>
      </c>
      <c r="Q2481" t="s">
        <v>610</v>
      </c>
      <c r="S2481" s="2">
        <v>44236</v>
      </c>
      <c r="T2481" t="s">
        <v>772</v>
      </c>
      <c r="U2481">
        <v>452.4</v>
      </c>
      <c r="V2481">
        <v>194.65</v>
      </c>
      <c r="W2481">
        <f t="shared" si="420"/>
        <v>26815082.575221512</v>
      </c>
      <c r="X2481">
        <f t="shared" si="421"/>
        <v>67037.706438053778</v>
      </c>
      <c r="Y2481">
        <f t="shared" si="417"/>
        <v>150</v>
      </c>
      <c r="Z2481">
        <f t="shared" si="418"/>
        <v>-39633.075000000004</v>
      </c>
      <c r="AA2481" t="str">
        <f t="shared" si="419"/>
        <v/>
      </c>
      <c r="AB2481" s="9" t="str">
        <f>IFERROR(AA2481/MAX($A$3:AA2481)-1,"")</f>
        <v/>
      </c>
      <c r="AV2481" t="s">
        <v>772</v>
      </c>
      <c r="AW2481" t="s">
        <v>31</v>
      </c>
      <c r="AX2481" s="7">
        <v>44236.46875</v>
      </c>
      <c r="AY2481">
        <v>452.4</v>
      </c>
      <c r="AZ2481" s="7">
        <v>44237.388888888891</v>
      </c>
      <c r="BA2481">
        <v>194.65</v>
      </c>
      <c r="BB2481" s="8">
        <v>-0.56969999999999998</v>
      </c>
      <c r="BC2481">
        <v>-78612.69</v>
      </c>
      <c r="BD2481" s="8">
        <v>-0.58399999999999996</v>
      </c>
      <c r="BE2481">
        <v>297.52690000000001</v>
      </c>
      <c r="BF2481">
        <v>134601.14000000001</v>
      </c>
      <c r="BG2481">
        <v>16841617.460000001</v>
      </c>
      <c r="BH2481">
        <v>55</v>
      </c>
      <c r="BI2481">
        <v>-1429.32</v>
      </c>
      <c r="BJ2481" s="8">
        <v>-0.56969999999999998</v>
      </c>
      <c r="BK2481" s="8">
        <v>0.11409999999999999</v>
      </c>
      <c r="BL2481" t="s">
        <v>610</v>
      </c>
    </row>
    <row r="2482" spans="1:64" x14ac:dyDescent="0.45">
      <c r="A2482" t="s">
        <v>786</v>
      </c>
      <c r="B2482" t="s">
        <v>31</v>
      </c>
      <c r="C2482" s="7">
        <v>44236.496527777781</v>
      </c>
      <c r="D2482">
        <v>421.3</v>
      </c>
      <c r="E2482" s="7">
        <v>44237.388888888891</v>
      </c>
      <c r="F2482">
        <v>163.25</v>
      </c>
      <c r="G2482" s="8">
        <v>-0.61250000000000004</v>
      </c>
      <c r="H2482">
        <v>-84308.72</v>
      </c>
      <c r="I2482" s="8">
        <v>-0.62639999999999996</v>
      </c>
      <c r="J2482">
        <v>319.47770000000003</v>
      </c>
      <c r="K2482">
        <v>134595.94</v>
      </c>
      <c r="L2482">
        <v>16757308.74</v>
      </c>
      <c r="M2482">
        <v>47</v>
      </c>
      <c r="N2482">
        <v>-1793.8</v>
      </c>
      <c r="O2482" s="8">
        <v>-0.61250000000000004</v>
      </c>
      <c r="P2482" s="8">
        <v>5.8599999999999999E-2</v>
      </c>
      <c r="Q2482" t="s">
        <v>610</v>
      </c>
      <c r="S2482" s="2">
        <v>44236</v>
      </c>
      <c r="T2482" t="s">
        <v>786</v>
      </c>
      <c r="U2482">
        <v>421.3</v>
      </c>
      <c r="V2482">
        <v>163.25</v>
      </c>
      <c r="W2482">
        <f t="shared" si="420"/>
        <v>26815082.575221512</v>
      </c>
      <c r="X2482">
        <f t="shared" si="421"/>
        <v>67037.706438053778</v>
      </c>
      <c r="Y2482">
        <f t="shared" si="417"/>
        <v>150</v>
      </c>
      <c r="Z2482">
        <f t="shared" si="418"/>
        <v>-39584.325000000004</v>
      </c>
      <c r="AA2482" t="str">
        <f t="shared" si="419"/>
        <v/>
      </c>
      <c r="AB2482" s="9" t="str">
        <f>IFERROR(AA2482/MAX($A$3:AA2482)-1,"")</f>
        <v/>
      </c>
      <c r="AV2482" t="s">
        <v>786</v>
      </c>
      <c r="AW2482" t="s">
        <v>31</v>
      </c>
      <c r="AX2482" s="7">
        <v>44236.496527777781</v>
      </c>
      <c r="AY2482">
        <v>421.3</v>
      </c>
      <c r="AZ2482" s="7">
        <v>44237.388888888891</v>
      </c>
      <c r="BA2482">
        <v>163.25</v>
      </c>
      <c r="BB2482" s="8">
        <v>-0.61250000000000004</v>
      </c>
      <c r="BC2482">
        <v>-84308.72</v>
      </c>
      <c r="BD2482" s="8">
        <v>-0.62639999999999996</v>
      </c>
      <c r="BE2482">
        <v>319.47770000000003</v>
      </c>
      <c r="BF2482">
        <v>134595.94</v>
      </c>
      <c r="BG2482">
        <v>16757308.74</v>
      </c>
      <c r="BH2482">
        <v>47</v>
      </c>
      <c r="BI2482">
        <v>-1793.8</v>
      </c>
      <c r="BJ2482" s="8">
        <v>-0.61250000000000004</v>
      </c>
      <c r="BK2482" s="8">
        <v>5.8599999999999999E-2</v>
      </c>
      <c r="BL2482" t="s">
        <v>610</v>
      </c>
    </row>
    <row r="2483" spans="1:64" x14ac:dyDescent="0.45">
      <c r="A2483" t="s">
        <v>675</v>
      </c>
      <c r="B2483" t="s">
        <v>31</v>
      </c>
      <c r="C2483" s="7">
        <v>44236.59375</v>
      </c>
      <c r="D2483">
        <v>388.05</v>
      </c>
      <c r="E2483" s="7">
        <v>44237.385416666664</v>
      </c>
      <c r="F2483">
        <v>206.7</v>
      </c>
      <c r="G2483" s="8">
        <v>-0.46729999999999999</v>
      </c>
      <c r="H2483">
        <v>-64272.98</v>
      </c>
      <c r="I2483" s="8">
        <v>-0.48270000000000002</v>
      </c>
      <c r="J2483">
        <v>343.15989999999999</v>
      </c>
      <c r="K2483">
        <v>133163.17000000001</v>
      </c>
      <c r="L2483">
        <v>16568363.060000001</v>
      </c>
      <c r="M2483">
        <v>18</v>
      </c>
      <c r="N2483">
        <v>-3570.72</v>
      </c>
      <c r="O2483" s="8">
        <v>-0.57250000000000001</v>
      </c>
      <c r="P2483" s="8">
        <v>1.61E-2</v>
      </c>
      <c r="Q2483" t="s">
        <v>610</v>
      </c>
      <c r="S2483" s="2">
        <v>44236</v>
      </c>
      <c r="T2483" t="s">
        <v>675</v>
      </c>
      <c r="U2483">
        <v>388.05</v>
      </c>
      <c r="V2483">
        <v>206.7</v>
      </c>
      <c r="W2483">
        <f t="shared" si="420"/>
        <v>26815082.575221512</v>
      </c>
      <c r="X2483">
        <f t="shared" si="421"/>
        <v>67037.706438053778</v>
      </c>
      <c r="Y2483">
        <f t="shared" si="417"/>
        <v>175</v>
      </c>
      <c r="Z2483">
        <f t="shared" si="418"/>
        <v>-32777.0625</v>
      </c>
      <c r="AA2483">
        <f t="shared" si="419"/>
        <v>26703088.112721514</v>
      </c>
      <c r="AB2483" s="9">
        <f>IFERROR(AA2483/MAX($A$3:AA2483)-1,"")</f>
        <v>-9.5250623154979897E-3</v>
      </c>
      <c r="AV2483" t="s">
        <v>675</v>
      </c>
      <c r="AW2483" t="s">
        <v>31</v>
      </c>
      <c r="AX2483" s="7">
        <v>44236.59375</v>
      </c>
      <c r="AY2483">
        <v>388.05</v>
      </c>
      <c r="AZ2483" s="7">
        <v>44237.385416666664</v>
      </c>
      <c r="BA2483">
        <v>206.7</v>
      </c>
      <c r="BB2483" s="8">
        <v>-0.46729999999999999</v>
      </c>
      <c r="BC2483">
        <v>-64272.98</v>
      </c>
      <c r="BD2483" s="8">
        <v>-0.48270000000000002</v>
      </c>
      <c r="BE2483">
        <v>343.15989999999999</v>
      </c>
      <c r="BF2483">
        <v>133163.17000000001</v>
      </c>
      <c r="BG2483">
        <v>16568363.060000001</v>
      </c>
      <c r="BH2483">
        <v>18</v>
      </c>
      <c r="BI2483">
        <v>-3570.72</v>
      </c>
      <c r="BJ2483" s="8">
        <v>-0.57250000000000001</v>
      </c>
      <c r="BK2483" s="8">
        <v>1.61E-2</v>
      </c>
      <c r="BL2483" t="s">
        <v>610</v>
      </c>
    </row>
    <row r="2484" spans="1:64" x14ac:dyDescent="0.45">
      <c r="A2484" t="s">
        <v>625</v>
      </c>
      <c r="B2484" t="s">
        <v>31</v>
      </c>
      <c r="C2484" s="7">
        <v>44237.427083333336</v>
      </c>
      <c r="D2484">
        <v>362.95</v>
      </c>
      <c r="E2484" s="7">
        <v>44238.388888888891</v>
      </c>
      <c r="F2484">
        <v>207</v>
      </c>
      <c r="G2484" s="8">
        <v>-0.42970000000000003</v>
      </c>
      <c r="H2484">
        <v>-59585.42</v>
      </c>
      <c r="I2484" s="8">
        <v>-0.44540000000000002</v>
      </c>
      <c r="J2484">
        <v>368.6087</v>
      </c>
      <c r="K2484">
        <v>133786.54999999999</v>
      </c>
      <c r="L2484">
        <v>16697723.33</v>
      </c>
      <c r="M2484">
        <v>67</v>
      </c>
      <c r="N2484">
        <v>-889.33</v>
      </c>
      <c r="O2484" s="8">
        <v>-0.48670000000000002</v>
      </c>
      <c r="P2484" s="8">
        <v>0.45469999999999999</v>
      </c>
      <c r="Q2484" t="s">
        <v>610</v>
      </c>
      <c r="S2484" s="2">
        <v>44237</v>
      </c>
      <c r="T2484" t="s">
        <v>625</v>
      </c>
      <c r="U2484">
        <v>362.95</v>
      </c>
      <c r="V2484">
        <v>207</v>
      </c>
      <c r="W2484">
        <f t="shared" si="420"/>
        <v>26703088.112721514</v>
      </c>
      <c r="X2484">
        <f t="shared" si="421"/>
        <v>66757.720281803791</v>
      </c>
      <c r="Y2484">
        <f t="shared" si="417"/>
        <v>175</v>
      </c>
      <c r="Z2484">
        <f t="shared" si="418"/>
        <v>-28288.662499999999</v>
      </c>
      <c r="AA2484" t="str">
        <f t="shared" si="419"/>
        <v/>
      </c>
      <c r="AB2484" s="9" t="str">
        <f>IFERROR(AA2484/MAX($A$3:AA2484)-1,"")</f>
        <v/>
      </c>
      <c r="AV2484" t="s">
        <v>625</v>
      </c>
      <c r="AW2484" t="s">
        <v>31</v>
      </c>
      <c r="AX2484" s="7">
        <v>44237.427083333336</v>
      </c>
      <c r="AY2484">
        <v>362.95</v>
      </c>
      <c r="AZ2484" s="7">
        <v>44238.388888888891</v>
      </c>
      <c r="BA2484">
        <v>207</v>
      </c>
      <c r="BB2484" s="8">
        <v>-0.42970000000000003</v>
      </c>
      <c r="BC2484">
        <v>-59585.42</v>
      </c>
      <c r="BD2484" s="8">
        <v>-0.44540000000000002</v>
      </c>
      <c r="BE2484">
        <v>368.6087</v>
      </c>
      <c r="BF2484">
        <v>133786.54999999999</v>
      </c>
      <c r="BG2484">
        <v>16697723.33</v>
      </c>
      <c r="BH2484">
        <v>67</v>
      </c>
      <c r="BI2484">
        <v>-889.33</v>
      </c>
      <c r="BJ2484" s="8">
        <v>-0.48670000000000002</v>
      </c>
      <c r="BK2484" s="8">
        <v>0.45469999999999999</v>
      </c>
      <c r="BL2484" t="s">
        <v>610</v>
      </c>
    </row>
    <row r="2485" spans="1:64" x14ac:dyDescent="0.45">
      <c r="A2485" t="s">
        <v>802</v>
      </c>
      <c r="B2485" t="s">
        <v>31</v>
      </c>
      <c r="C2485" s="7">
        <v>44237.440972222219</v>
      </c>
      <c r="D2485">
        <v>344.55</v>
      </c>
      <c r="E2485" s="7">
        <v>44238.388888888891</v>
      </c>
      <c r="F2485">
        <v>162.6</v>
      </c>
      <c r="G2485" s="8">
        <v>-0.52810000000000001</v>
      </c>
      <c r="H2485">
        <v>-72610.94</v>
      </c>
      <c r="I2485" s="8">
        <v>-0.54279999999999995</v>
      </c>
      <c r="J2485">
        <v>388.24919999999997</v>
      </c>
      <c r="K2485">
        <v>133771.25</v>
      </c>
      <c r="L2485">
        <v>16625112.380000001</v>
      </c>
      <c r="M2485">
        <v>63</v>
      </c>
      <c r="N2485">
        <v>-1152.55</v>
      </c>
      <c r="O2485" s="8">
        <v>-0.56459999999999999</v>
      </c>
      <c r="P2485" s="8">
        <v>0.34410000000000002</v>
      </c>
      <c r="Q2485" t="s">
        <v>610</v>
      </c>
      <c r="S2485" s="2">
        <v>44237</v>
      </c>
      <c r="T2485" t="s">
        <v>802</v>
      </c>
      <c r="U2485">
        <v>344.55</v>
      </c>
      <c r="V2485">
        <v>162.6</v>
      </c>
      <c r="W2485">
        <f t="shared" si="420"/>
        <v>26703088.112721514</v>
      </c>
      <c r="X2485">
        <f t="shared" si="421"/>
        <v>66757.720281803791</v>
      </c>
      <c r="Y2485">
        <f t="shared" si="417"/>
        <v>200</v>
      </c>
      <c r="Z2485">
        <f t="shared" si="418"/>
        <v>-37404.300000000003</v>
      </c>
      <c r="AA2485">
        <f t="shared" si="419"/>
        <v>26637395.150221515</v>
      </c>
      <c r="AB2485" s="9">
        <f>IFERROR(AA2485/MAX($A$3:AA2485)-1,"")</f>
        <v>-1.1961755504833582E-2</v>
      </c>
      <c r="AV2485" t="s">
        <v>802</v>
      </c>
      <c r="AW2485" t="s">
        <v>31</v>
      </c>
      <c r="AX2485" s="7">
        <v>44237.440972222219</v>
      </c>
      <c r="AY2485">
        <v>344.55</v>
      </c>
      <c r="AZ2485" s="7">
        <v>44238.388888888891</v>
      </c>
      <c r="BA2485">
        <v>162.6</v>
      </c>
      <c r="BB2485" s="8">
        <v>-0.52810000000000001</v>
      </c>
      <c r="BC2485">
        <v>-72610.94</v>
      </c>
      <c r="BD2485" s="8">
        <v>-0.54279999999999995</v>
      </c>
      <c r="BE2485">
        <v>388.24919999999997</v>
      </c>
      <c r="BF2485">
        <v>133771.25</v>
      </c>
      <c r="BG2485">
        <v>16625112.380000001</v>
      </c>
      <c r="BH2485">
        <v>63</v>
      </c>
      <c r="BI2485">
        <v>-1152.55</v>
      </c>
      <c r="BJ2485" s="8">
        <v>-0.56459999999999999</v>
      </c>
      <c r="BK2485" s="8">
        <v>0.34410000000000002</v>
      </c>
      <c r="BL2485" t="s">
        <v>610</v>
      </c>
    </row>
    <row r="2486" spans="1:64" x14ac:dyDescent="0.45">
      <c r="A2486" t="s">
        <v>671</v>
      </c>
      <c r="B2486" t="s">
        <v>31</v>
      </c>
      <c r="C2486" s="7">
        <v>44239.538194444445</v>
      </c>
      <c r="D2486">
        <v>520</v>
      </c>
      <c r="E2486" s="7">
        <v>44242.385416666664</v>
      </c>
      <c r="F2486">
        <v>651</v>
      </c>
      <c r="G2486" s="8">
        <v>0.25190000000000001</v>
      </c>
      <c r="H2486">
        <v>30474.42</v>
      </c>
      <c r="I2486" s="8">
        <v>0.22939999999999999</v>
      </c>
      <c r="J2486">
        <v>255.465</v>
      </c>
      <c r="K2486">
        <v>132841.81</v>
      </c>
      <c r="L2486">
        <v>16598837.48</v>
      </c>
      <c r="M2486">
        <v>34</v>
      </c>
      <c r="N2486">
        <v>896.31</v>
      </c>
      <c r="O2486" s="8">
        <v>-0.30399999999999999</v>
      </c>
      <c r="P2486" s="8">
        <v>0.25190000000000001</v>
      </c>
      <c r="Q2486" t="s">
        <v>610</v>
      </c>
      <c r="S2486" s="2">
        <v>44239</v>
      </c>
      <c r="T2486" t="s">
        <v>671</v>
      </c>
      <c r="U2486">
        <v>520</v>
      </c>
      <c r="V2486">
        <v>651</v>
      </c>
      <c r="W2486">
        <f t="shared" si="420"/>
        <v>26637395.150221515</v>
      </c>
      <c r="X2486">
        <f t="shared" si="421"/>
        <v>66593.487875553794</v>
      </c>
      <c r="Y2486">
        <f t="shared" si="417"/>
        <v>125</v>
      </c>
      <c r="Z2486">
        <f t="shared" si="418"/>
        <v>14911.249999999996</v>
      </c>
      <c r="AA2486" t="str">
        <f t="shared" si="419"/>
        <v/>
      </c>
      <c r="AB2486" s="9" t="str">
        <f>IFERROR(AA2486/MAX($A$3:AA2486)-1,"")</f>
        <v/>
      </c>
      <c r="AV2486" t="s">
        <v>671</v>
      </c>
      <c r="AW2486" t="s">
        <v>31</v>
      </c>
      <c r="AX2486" s="7">
        <v>44239.538194444445</v>
      </c>
      <c r="AY2486">
        <v>520</v>
      </c>
      <c r="AZ2486" s="7">
        <v>44242.385416666664</v>
      </c>
      <c r="BA2486">
        <v>651</v>
      </c>
      <c r="BB2486" s="8">
        <v>0.25190000000000001</v>
      </c>
      <c r="BC2486">
        <v>30474.42</v>
      </c>
      <c r="BD2486" s="8">
        <v>0.22939999999999999</v>
      </c>
      <c r="BE2486">
        <v>255.465</v>
      </c>
      <c r="BF2486">
        <v>132841.81</v>
      </c>
      <c r="BG2486">
        <v>16598837.48</v>
      </c>
      <c r="BH2486">
        <v>34</v>
      </c>
      <c r="BI2486">
        <v>896.31</v>
      </c>
      <c r="BJ2486" s="8">
        <v>-0.30399999999999999</v>
      </c>
      <c r="BK2486" s="8">
        <v>0.25190000000000001</v>
      </c>
      <c r="BL2486" t="s">
        <v>610</v>
      </c>
    </row>
    <row r="2487" spans="1:64" x14ac:dyDescent="0.45">
      <c r="A2487" t="s">
        <v>772</v>
      </c>
      <c r="B2487" t="s">
        <v>31</v>
      </c>
      <c r="C2487" s="7">
        <v>44239.541666666664</v>
      </c>
      <c r="D2487">
        <v>481.5</v>
      </c>
      <c r="E2487" s="7">
        <v>44242.385416666664</v>
      </c>
      <c r="F2487">
        <v>583.15</v>
      </c>
      <c r="G2487" s="8">
        <v>0.21110000000000001</v>
      </c>
      <c r="H2487">
        <v>25104.59</v>
      </c>
      <c r="I2487" s="8">
        <v>0.189</v>
      </c>
      <c r="J2487">
        <v>275.86399999999998</v>
      </c>
      <c r="K2487">
        <v>132828.53</v>
      </c>
      <c r="L2487">
        <v>16623942.08</v>
      </c>
      <c r="M2487">
        <v>33</v>
      </c>
      <c r="N2487">
        <v>760.75</v>
      </c>
      <c r="O2487" s="8">
        <v>-0.34</v>
      </c>
      <c r="P2487" s="8">
        <v>0.21110000000000001</v>
      </c>
      <c r="Q2487" t="s">
        <v>610</v>
      </c>
      <c r="S2487" s="2">
        <v>44239</v>
      </c>
      <c r="T2487" t="s">
        <v>772</v>
      </c>
      <c r="U2487">
        <v>481.5</v>
      </c>
      <c r="V2487">
        <v>583.15</v>
      </c>
      <c r="W2487">
        <f t="shared" si="420"/>
        <v>26637395.150221515</v>
      </c>
      <c r="X2487">
        <f t="shared" si="421"/>
        <v>66593.487875553794</v>
      </c>
      <c r="Y2487">
        <f t="shared" si="417"/>
        <v>150</v>
      </c>
      <c r="Z2487">
        <f t="shared" si="418"/>
        <v>13650.524999999996</v>
      </c>
      <c r="AA2487">
        <f t="shared" si="419"/>
        <v>26665956.925221514</v>
      </c>
      <c r="AB2487" s="9">
        <f>IFERROR(AA2487/MAX($A$3:AA2487)-1,"")</f>
        <v>-1.0902337875162371E-2</v>
      </c>
      <c r="AV2487" t="s">
        <v>772</v>
      </c>
      <c r="AW2487" t="s">
        <v>31</v>
      </c>
      <c r="AX2487" s="7">
        <v>44239.541666666664</v>
      </c>
      <c r="AY2487">
        <v>481.5</v>
      </c>
      <c r="AZ2487" s="7">
        <v>44242.385416666664</v>
      </c>
      <c r="BA2487">
        <v>583.15</v>
      </c>
      <c r="BB2487" s="8">
        <v>0.21110000000000001</v>
      </c>
      <c r="BC2487">
        <v>25104.59</v>
      </c>
      <c r="BD2487" s="8">
        <v>0.189</v>
      </c>
      <c r="BE2487">
        <v>275.86399999999998</v>
      </c>
      <c r="BF2487">
        <v>132828.53</v>
      </c>
      <c r="BG2487">
        <v>16623942.08</v>
      </c>
      <c r="BH2487">
        <v>33</v>
      </c>
      <c r="BI2487">
        <v>760.75</v>
      </c>
      <c r="BJ2487" s="8">
        <v>-0.34</v>
      </c>
      <c r="BK2487" s="8">
        <v>0.21110000000000001</v>
      </c>
      <c r="BL2487" t="s">
        <v>610</v>
      </c>
    </row>
    <row r="2488" spans="1:64" x14ac:dyDescent="0.45">
      <c r="A2488" t="s">
        <v>673</v>
      </c>
      <c r="B2488" t="s">
        <v>31</v>
      </c>
      <c r="C2488" s="7">
        <v>44242.395833333336</v>
      </c>
      <c r="D2488">
        <v>441.65</v>
      </c>
      <c r="E2488" s="7">
        <v>44243.385416666664</v>
      </c>
      <c r="F2488">
        <v>1113.2</v>
      </c>
      <c r="G2488" s="8">
        <v>1.5205</v>
      </c>
      <c r="H2488">
        <v>197728.36</v>
      </c>
      <c r="I2488" s="8">
        <v>1.4853000000000001</v>
      </c>
      <c r="J2488">
        <v>301.41449999999998</v>
      </c>
      <c r="K2488">
        <v>133119.70000000001</v>
      </c>
      <c r="L2488">
        <v>16821670.43</v>
      </c>
      <c r="M2488">
        <v>75</v>
      </c>
      <c r="N2488">
        <v>2636.38</v>
      </c>
      <c r="O2488" s="8">
        <v>-0.13</v>
      </c>
      <c r="P2488" s="8">
        <v>1.5205</v>
      </c>
      <c r="Q2488" t="s">
        <v>610</v>
      </c>
      <c r="S2488" s="2">
        <v>44242</v>
      </c>
      <c r="T2488" t="s">
        <v>673</v>
      </c>
      <c r="U2488">
        <v>441.65</v>
      </c>
      <c r="V2488">
        <v>1113.2</v>
      </c>
      <c r="W2488">
        <f t="shared" si="420"/>
        <v>26665956.925221514</v>
      </c>
      <c r="X2488">
        <f t="shared" si="421"/>
        <v>66664.892313053788</v>
      </c>
      <c r="Y2488">
        <f t="shared" si="417"/>
        <v>150</v>
      </c>
      <c r="Z2488">
        <f t="shared" si="418"/>
        <v>98400.225000000006</v>
      </c>
      <c r="AA2488" t="str">
        <f t="shared" si="419"/>
        <v/>
      </c>
      <c r="AB2488" s="9" t="str">
        <f>IFERROR(AA2488/MAX($A$3:AA2488)-1,"")</f>
        <v/>
      </c>
      <c r="AV2488" t="s">
        <v>673</v>
      </c>
      <c r="AW2488" t="s">
        <v>31</v>
      </c>
      <c r="AX2488" s="7">
        <v>44242.395833333336</v>
      </c>
      <c r="AY2488">
        <v>441.65</v>
      </c>
      <c r="AZ2488" s="7">
        <v>44243.385416666664</v>
      </c>
      <c r="BA2488">
        <v>1113.2</v>
      </c>
      <c r="BB2488" s="8">
        <v>1.5205</v>
      </c>
      <c r="BC2488">
        <v>197728.36</v>
      </c>
      <c r="BD2488" s="8">
        <v>1.4853000000000001</v>
      </c>
      <c r="BE2488">
        <v>301.41449999999998</v>
      </c>
      <c r="BF2488">
        <v>133119.70000000001</v>
      </c>
      <c r="BG2488">
        <v>16821670.43</v>
      </c>
      <c r="BH2488">
        <v>75</v>
      </c>
      <c r="BI2488">
        <v>2636.38</v>
      </c>
      <c r="BJ2488" s="8">
        <v>-0.13</v>
      </c>
      <c r="BK2488" s="8">
        <v>1.5205</v>
      </c>
      <c r="BL2488" t="s">
        <v>610</v>
      </c>
    </row>
    <row r="2489" spans="1:64" x14ac:dyDescent="0.45">
      <c r="A2489" t="s">
        <v>609</v>
      </c>
      <c r="B2489" t="s">
        <v>31</v>
      </c>
      <c r="C2489" s="7">
        <v>44242.447916666664</v>
      </c>
      <c r="D2489">
        <v>389.35</v>
      </c>
      <c r="E2489" s="7">
        <v>44243.385416666664</v>
      </c>
      <c r="F2489">
        <v>1045.1500000000001</v>
      </c>
      <c r="G2489" s="8">
        <v>1.6842999999999999</v>
      </c>
      <c r="H2489">
        <v>219238.76</v>
      </c>
      <c r="I2489" s="8">
        <v>1.6475</v>
      </c>
      <c r="J2489">
        <v>341.7835</v>
      </c>
      <c r="K2489">
        <v>133073.42000000001</v>
      </c>
      <c r="L2489">
        <v>17040909.190000001</v>
      </c>
      <c r="M2489">
        <v>60</v>
      </c>
      <c r="N2489">
        <v>3653.98</v>
      </c>
      <c r="O2489" s="8">
        <v>-8.5000000000000006E-2</v>
      </c>
      <c r="P2489" s="8">
        <v>1.6842999999999999</v>
      </c>
      <c r="Q2489" t="s">
        <v>610</v>
      </c>
      <c r="S2489" s="2">
        <v>44242</v>
      </c>
      <c r="T2489" t="s">
        <v>609</v>
      </c>
      <c r="U2489">
        <v>389.35</v>
      </c>
      <c r="V2489">
        <v>1045.1500000000001</v>
      </c>
      <c r="W2489">
        <f t="shared" si="420"/>
        <v>26665956.925221514</v>
      </c>
      <c r="X2489">
        <f t="shared" si="421"/>
        <v>66664.892313053788</v>
      </c>
      <c r="Y2489">
        <f t="shared" si="417"/>
        <v>175</v>
      </c>
      <c r="Z2489">
        <f t="shared" si="418"/>
        <v>112254.62499999999</v>
      </c>
      <c r="AA2489" t="str">
        <f t="shared" si="419"/>
        <v/>
      </c>
      <c r="AB2489" s="9" t="str">
        <f>IFERROR(AA2489/MAX($A$3:AA2489)-1,"")</f>
        <v/>
      </c>
      <c r="AV2489" t="s">
        <v>609</v>
      </c>
      <c r="AW2489" t="s">
        <v>31</v>
      </c>
      <c r="AX2489" s="7">
        <v>44242.447916666664</v>
      </c>
      <c r="AY2489">
        <v>389.35</v>
      </c>
      <c r="AZ2489" s="7">
        <v>44243.385416666664</v>
      </c>
      <c r="BA2489">
        <v>1045.1500000000001</v>
      </c>
      <c r="BB2489" s="8">
        <v>1.6842999999999999</v>
      </c>
      <c r="BC2489">
        <v>219238.76</v>
      </c>
      <c r="BD2489" s="8">
        <v>1.6475</v>
      </c>
      <c r="BE2489">
        <v>341.7835</v>
      </c>
      <c r="BF2489">
        <v>133073.42000000001</v>
      </c>
      <c r="BG2489">
        <v>17040909.190000001</v>
      </c>
      <c r="BH2489">
        <v>60</v>
      </c>
      <c r="BI2489">
        <v>3653.98</v>
      </c>
      <c r="BJ2489" s="8">
        <v>-8.5000000000000006E-2</v>
      </c>
      <c r="BK2489" s="8">
        <v>1.6842999999999999</v>
      </c>
      <c r="BL2489" t="s">
        <v>610</v>
      </c>
    </row>
    <row r="2490" spans="1:64" x14ac:dyDescent="0.45">
      <c r="A2490" t="s">
        <v>611</v>
      </c>
      <c r="B2490" t="s">
        <v>31</v>
      </c>
      <c r="C2490" s="7">
        <v>44242.524305555555</v>
      </c>
      <c r="D2490">
        <v>435.95</v>
      </c>
      <c r="E2490" s="7">
        <v>44243.388888888891</v>
      </c>
      <c r="F2490">
        <v>949.85</v>
      </c>
      <c r="G2490" s="8">
        <v>1.1788000000000001</v>
      </c>
      <c r="H2490">
        <v>152697.26</v>
      </c>
      <c r="I2490" s="8">
        <v>1.147</v>
      </c>
      <c r="J2490">
        <v>305.3689</v>
      </c>
      <c r="K2490">
        <v>133125.56</v>
      </c>
      <c r="L2490">
        <v>16777809.640000001</v>
      </c>
      <c r="M2490">
        <v>39</v>
      </c>
      <c r="N2490">
        <v>3915.31</v>
      </c>
      <c r="O2490" s="8">
        <v>-0.1024</v>
      </c>
      <c r="P2490" s="8">
        <v>1.2902</v>
      </c>
      <c r="Q2490" t="s">
        <v>610</v>
      </c>
      <c r="S2490" s="2">
        <v>44242</v>
      </c>
      <c r="T2490" t="s">
        <v>611</v>
      </c>
      <c r="U2490">
        <v>435.95</v>
      </c>
      <c r="V2490">
        <v>949.85</v>
      </c>
      <c r="W2490">
        <f t="shared" si="420"/>
        <v>26665956.925221514</v>
      </c>
      <c r="X2490">
        <f t="shared" si="421"/>
        <v>66664.892313053788</v>
      </c>
      <c r="Y2490">
        <f t="shared" si="417"/>
        <v>150</v>
      </c>
      <c r="Z2490">
        <f t="shared" si="418"/>
        <v>75006.3</v>
      </c>
      <c r="AA2490" t="str">
        <f t="shared" si="419"/>
        <v/>
      </c>
      <c r="AB2490" s="9" t="str">
        <f>IFERROR(AA2490/MAX($A$3:AA2490)-1,"")</f>
        <v/>
      </c>
      <c r="AV2490" t="s">
        <v>611</v>
      </c>
      <c r="AW2490" t="s">
        <v>31</v>
      </c>
      <c r="AX2490" s="7">
        <v>44242.524305555555</v>
      </c>
      <c r="AY2490">
        <v>435.95</v>
      </c>
      <c r="AZ2490" s="7">
        <v>44243.388888888891</v>
      </c>
      <c r="BA2490">
        <v>949.85</v>
      </c>
      <c r="BB2490" s="8">
        <v>1.1788000000000001</v>
      </c>
      <c r="BC2490">
        <v>152697.26</v>
      </c>
      <c r="BD2490" s="8">
        <v>1.147</v>
      </c>
      <c r="BE2490">
        <v>305.3689</v>
      </c>
      <c r="BF2490">
        <v>133125.56</v>
      </c>
      <c r="BG2490">
        <v>16777809.640000001</v>
      </c>
      <c r="BH2490">
        <v>39</v>
      </c>
      <c r="BI2490">
        <v>3915.31</v>
      </c>
      <c r="BJ2490" s="8">
        <v>-0.1024</v>
      </c>
      <c r="BK2490" s="8">
        <v>1.2902</v>
      </c>
      <c r="BL2490" t="s">
        <v>610</v>
      </c>
    </row>
    <row r="2491" spans="1:64" x14ac:dyDescent="0.45">
      <c r="A2491" t="s">
        <v>795</v>
      </c>
      <c r="B2491" t="s">
        <v>31</v>
      </c>
      <c r="C2491" s="7">
        <v>44242.541666666664</v>
      </c>
      <c r="D2491">
        <v>419.7</v>
      </c>
      <c r="E2491" s="7">
        <v>44243.388888888891</v>
      </c>
      <c r="F2491">
        <v>880.9</v>
      </c>
      <c r="G2491" s="8">
        <v>1.0989</v>
      </c>
      <c r="H2491">
        <v>142148.94</v>
      </c>
      <c r="I2491" s="8">
        <v>1.0679000000000001</v>
      </c>
      <c r="J2491">
        <v>317.15940000000001</v>
      </c>
      <c r="K2491">
        <v>133111.79999999999</v>
      </c>
      <c r="L2491">
        <v>16919958.579999998</v>
      </c>
      <c r="M2491">
        <v>34</v>
      </c>
      <c r="N2491">
        <v>4180.8500000000004</v>
      </c>
      <c r="O2491" s="8">
        <v>-0.12870000000000001</v>
      </c>
      <c r="P2491" s="8">
        <v>1.2011000000000001</v>
      </c>
      <c r="Q2491" t="s">
        <v>610</v>
      </c>
      <c r="S2491" s="2">
        <v>44242</v>
      </c>
      <c r="T2491" t="s">
        <v>795</v>
      </c>
      <c r="U2491">
        <v>419.7</v>
      </c>
      <c r="V2491">
        <v>880.9</v>
      </c>
      <c r="W2491">
        <f t="shared" si="420"/>
        <v>26665956.925221514</v>
      </c>
      <c r="X2491">
        <f t="shared" si="421"/>
        <v>66664.892313053788</v>
      </c>
      <c r="Y2491">
        <f t="shared" si="417"/>
        <v>150</v>
      </c>
      <c r="Z2491">
        <f t="shared" si="418"/>
        <v>67229.100000000006</v>
      </c>
      <c r="AA2491">
        <f t="shared" si="419"/>
        <v>27018847.175221514</v>
      </c>
      <c r="AB2491" s="9">
        <f>IFERROR(AA2491/MAX($A$3:AA2491)-1,"")</f>
        <v>0</v>
      </c>
      <c r="AV2491" t="s">
        <v>795</v>
      </c>
      <c r="AW2491" t="s">
        <v>31</v>
      </c>
      <c r="AX2491" s="7">
        <v>44242.541666666664</v>
      </c>
      <c r="AY2491">
        <v>419.7</v>
      </c>
      <c r="AZ2491" s="7">
        <v>44243.388888888891</v>
      </c>
      <c r="BA2491">
        <v>880.9</v>
      </c>
      <c r="BB2491" s="8">
        <v>1.0989</v>
      </c>
      <c r="BC2491">
        <v>142148.94</v>
      </c>
      <c r="BD2491" s="8">
        <v>1.0679000000000001</v>
      </c>
      <c r="BE2491">
        <v>317.15940000000001</v>
      </c>
      <c r="BF2491">
        <v>133111.79999999999</v>
      </c>
      <c r="BG2491">
        <v>16919958.579999998</v>
      </c>
      <c r="BH2491">
        <v>34</v>
      </c>
      <c r="BI2491">
        <v>4180.8500000000004</v>
      </c>
      <c r="BJ2491" s="8">
        <v>-0.12870000000000001</v>
      </c>
      <c r="BK2491" s="8">
        <v>1.2011000000000001</v>
      </c>
      <c r="BL2491" t="s">
        <v>610</v>
      </c>
    </row>
    <row r="2492" spans="1:64" x14ac:dyDescent="0.45">
      <c r="A2492" t="s">
        <v>678</v>
      </c>
      <c r="B2492" t="s">
        <v>31</v>
      </c>
      <c r="C2492" s="7">
        <v>44243.472222222219</v>
      </c>
      <c r="D2492">
        <v>413.25</v>
      </c>
      <c r="E2492" s="7">
        <v>44244.388888888891</v>
      </c>
      <c r="F2492">
        <v>435.05</v>
      </c>
      <c r="G2492" s="8">
        <v>5.28E-2</v>
      </c>
      <c r="H2492">
        <v>4337.4799999999996</v>
      </c>
      <c r="I2492" s="8">
        <v>3.2199999999999999E-2</v>
      </c>
      <c r="J2492">
        <v>325.71030000000002</v>
      </c>
      <c r="K2492">
        <v>134599.79999999999</v>
      </c>
      <c r="L2492">
        <v>16924296.059999999</v>
      </c>
      <c r="M2492">
        <v>54</v>
      </c>
      <c r="N2492">
        <v>80.319999999999993</v>
      </c>
      <c r="O2492" s="8">
        <v>-0.21809999999999999</v>
      </c>
      <c r="P2492" s="8">
        <v>0.53149999999999997</v>
      </c>
      <c r="Q2492" t="s">
        <v>610</v>
      </c>
      <c r="S2492" s="2">
        <v>44243</v>
      </c>
      <c r="T2492" t="s">
        <v>678</v>
      </c>
      <c r="U2492">
        <v>413.25</v>
      </c>
      <c r="V2492">
        <v>435.05</v>
      </c>
      <c r="W2492">
        <f t="shared" si="420"/>
        <v>27018847.175221514</v>
      </c>
      <c r="X2492">
        <f t="shared" si="421"/>
        <v>67547.11793805378</v>
      </c>
      <c r="Y2492">
        <f t="shared" si="417"/>
        <v>175</v>
      </c>
      <c r="Z2492">
        <f t="shared" si="418"/>
        <v>2330.4750000000013</v>
      </c>
      <c r="AA2492" t="str">
        <f t="shared" si="419"/>
        <v/>
      </c>
      <c r="AB2492" s="9" t="str">
        <f>IFERROR(AA2492/MAX($A$3:AA2492)-1,"")</f>
        <v/>
      </c>
      <c r="AV2492" t="s">
        <v>678</v>
      </c>
      <c r="AW2492" t="s">
        <v>31</v>
      </c>
      <c r="AX2492" s="7">
        <v>44243.472222222219</v>
      </c>
      <c r="AY2492">
        <v>413.25</v>
      </c>
      <c r="AZ2492" s="7">
        <v>44244.388888888891</v>
      </c>
      <c r="BA2492">
        <v>435.05</v>
      </c>
      <c r="BB2492" s="8">
        <v>5.28E-2</v>
      </c>
      <c r="BC2492">
        <v>4337.4799999999996</v>
      </c>
      <c r="BD2492" s="8">
        <v>3.2199999999999999E-2</v>
      </c>
      <c r="BE2492">
        <v>325.71030000000002</v>
      </c>
      <c r="BF2492">
        <v>134599.79999999999</v>
      </c>
      <c r="BG2492">
        <v>16924296.059999999</v>
      </c>
      <c r="BH2492">
        <v>54</v>
      </c>
      <c r="BI2492">
        <v>80.319999999999993</v>
      </c>
      <c r="BJ2492" s="8">
        <v>-0.21809999999999999</v>
      </c>
      <c r="BK2492" s="8">
        <v>0.53149999999999997</v>
      </c>
      <c r="BL2492" t="s">
        <v>610</v>
      </c>
    </row>
    <row r="2493" spans="1:64" x14ac:dyDescent="0.45">
      <c r="A2493" t="s">
        <v>678</v>
      </c>
      <c r="B2493" t="s">
        <v>31</v>
      </c>
      <c r="C2493" s="7">
        <v>44243.475694444445</v>
      </c>
      <c r="D2493">
        <v>437.5</v>
      </c>
      <c r="E2493" s="7">
        <v>44244.385416666664</v>
      </c>
      <c r="F2493">
        <v>466</v>
      </c>
      <c r="G2493" s="8">
        <v>6.5100000000000005E-2</v>
      </c>
      <c r="H2493">
        <v>6015.44</v>
      </c>
      <c r="I2493" s="8">
        <v>4.4499999999999998E-2</v>
      </c>
      <c r="J2493">
        <v>309.03899999999999</v>
      </c>
      <c r="K2493">
        <v>135204.54999999999</v>
      </c>
      <c r="L2493">
        <v>17046924.640000001</v>
      </c>
      <c r="M2493">
        <v>52</v>
      </c>
      <c r="N2493">
        <v>115.68</v>
      </c>
      <c r="O2493" s="8">
        <v>-0.26150000000000001</v>
      </c>
      <c r="P2493" s="8">
        <v>0.4466</v>
      </c>
      <c r="Q2493" t="s">
        <v>610</v>
      </c>
      <c r="S2493" s="2">
        <v>44243</v>
      </c>
      <c r="T2493" t="s">
        <v>678</v>
      </c>
      <c r="U2493">
        <v>437.5</v>
      </c>
      <c r="V2493">
        <v>466</v>
      </c>
      <c r="W2493">
        <f t="shared" si="420"/>
        <v>27018847.175221514</v>
      </c>
      <c r="X2493">
        <f t="shared" si="421"/>
        <v>67547.11793805378</v>
      </c>
      <c r="Y2493">
        <f t="shared" si="417"/>
        <v>150</v>
      </c>
      <c r="Z2493">
        <f t="shared" si="418"/>
        <v>2919.7499999999964</v>
      </c>
      <c r="AA2493" t="str">
        <f t="shared" si="419"/>
        <v/>
      </c>
      <c r="AB2493" s="9" t="str">
        <f>IFERROR(AA2493/MAX($A$3:AA2493)-1,"")</f>
        <v/>
      </c>
      <c r="AV2493" t="s">
        <v>678</v>
      </c>
      <c r="AW2493" t="s">
        <v>31</v>
      </c>
      <c r="AX2493" s="7">
        <v>44243.475694444445</v>
      </c>
      <c r="AY2493">
        <v>437.5</v>
      </c>
      <c r="AZ2493" s="7">
        <v>44244.385416666664</v>
      </c>
      <c r="BA2493">
        <v>466</v>
      </c>
      <c r="BB2493" s="8">
        <v>6.5100000000000005E-2</v>
      </c>
      <c r="BC2493">
        <v>6015.44</v>
      </c>
      <c r="BD2493" s="8">
        <v>4.4499999999999998E-2</v>
      </c>
      <c r="BE2493">
        <v>309.03899999999999</v>
      </c>
      <c r="BF2493">
        <v>135204.54999999999</v>
      </c>
      <c r="BG2493">
        <v>17046924.640000001</v>
      </c>
      <c r="BH2493">
        <v>52</v>
      </c>
      <c r="BI2493">
        <v>115.68</v>
      </c>
      <c r="BJ2493" s="8">
        <v>-0.26150000000000001</v>
      </c>
      <c r="BK2493" s="8">
        <v>0.4466</v>
      </c>
      <c r="BL2493" t="s">
        <v>610</v>
      </c>
    </row>
    <row r="2494" spans="1:64" x14ac:dyDescent="0.45">
      <c r="A2494" t="s">
        <v>791</v>
      </c>
      <c r="B2494" t="s">
        <v>31</v>
      </c>
      <c r="C2494" s="7">
        <v>44243.493055555555</v>
      </c>
      <c r="D2494">
        <v>409.05</v>
      </c>
      <c r="E2494" s="7">
        <v>44244.388888888891</v>
      </c>
      <c r="F2494">
        <v>374.2</v>
      </c>
      <c r="G2494" s="8">
        <v>-8.5199999999999998E-2</v>
      </c>
      <c r="H2494">
        <v>-14045.95</v>
      </c>
      <c r="I2494" s="8">
        <v>-0.1043</v>
      </c>
      <c r="J2494">
        <v>329.07990000000001</v>
      </c>
      <c r="K2494">
        <v>134610.10999999999</v>
      </c>
      <c r="L2494">
        <v>16910250.109999999</v>
      </c>
      <c r="M2494">
        <v>48</v>
      </c>
      <c r="N2494">
        <v>-292.62</v>
      </c>
      <c r="O2494" s="8">
        <v>-0.31940000000000002</v>
      </c>
      <c r="P2494" s="8">
        <v>0.38379999999999997</v>
      </c>
      <c r="Q2494" t="s">
        <v>610</v>
      </c>
      <c r="S2494" s="2">
        <v>44243</v>
      </c>
      <c r="T2494" t="s">
        <v>791</v>
      </c>
      <c r="U2494">
        <v>409.05</v>
      </c>
      <c r="V2494">
        <v>374.2</v>
      </c>
      <c r="W2494">
        <f t="shared" si="420"/>
        <v>27018847.175221514</v>
      </c>
      <c r="X2494">
        <f t="shared" si="421"/>
        <v>67547.11793805378</v>
      </c>
      <c r="Y2494">
        <f t="shared" si="417"/>
        <v>175</v>
      </c>
      <c r="Z2494">
        <f t="shared" si="418"/>
        <v>-7469.4375000000109</v>
      </c>
      <c r="AA2494" t="str">
        <f t="shared" si="419"/>
        <v/>
      </c>
      <c r="AB2494" s="9" t="str">
        <f>IFERROR(AA2494/MAX($A$3:AA2494)-1,"")</f>
        <v/>
      </c>
      <c r="AV2494" t="s">
        <v>791</v>
      </c>
      <c r="AW2494" t="s">
        <v>31</v>
      </c>
      <c r="AX2494" s="7">
        <v>44243.493055555555</v>
      </c>
      <c r="AY2494">
        <v>409.05</v>
      </c>
      <c r="AZ2494" s="7">
        <v>44244.388888888891</v>
      </c>
      <c r="BA2494">
        <v>374.2</v>
      </c>
      <c r="BB2494" s="8">
        <v>-8.5199999999999998E-2</v>
      </c>
      <c r="BC2494">
        <v>-14045.95</v>
      </c>
      <c r="BD2494" s="8">
        <v>-0.1043</v>
      </c>
      <c r="BE2494">
        <v>329.07990000000001</v>
      </c>
      <c r="BF2494">
        <v>134610.10999999999</v>
      </c>
      <c r="BG2494">
        <v>16910250.109999999</v>
      </c>
      <c r="BH2494">
        <v>48</v>
      </c>
      <c r="BI2494">
        <v>-292.62</v>
      </c>
      <c r="BJ2494" s="8">
        <v>-0.31940000000000002</v>
      </c>
      <c r="BK2494" s="8">
        <v>0.38379999999999997</v>
      </c>
      <c r="BL2494" t="s">
        <v>610</v>
      </c>
    </row>
    <row r="2495" spans="1:64" x14ac:dyDescent="0.45">
      <c r="A2495" t="s">
        <v>791</v>
      </c>
      <c r="B2495" t="s">
        <v>31</v>
      </c>
      <c r="C2495" s="7">
        <v>44243.493055555555</v>
      </c>
      <c r="D2495">
        <v>409.05</v>
      </c>
      <c r="E2495" s="7">
        <v>44244.385416666664</v>
      </c>
      <c r="F2495">
        <v>404.5</v>
      </c>
      <c r="G2495" s="8">
        <v>-1.11E-2</v>
      </c>
      <c r="H2495">
        <v>-4192.1099999999997</v>
      </c>
      <c r="I2495" s="8">
        <v>-3.1E-2</v>
      </c>
      <c r="J2495">
        <v>330.46449999999999</v>
      </c>
      <c r="K2495">
        <v>135176.48000000001</v>
      </c>
      <c r="L2495">
        <v>17042732.530000001</v>
      </c>
      <c r="M2495">
        <v>47</v>
      </c>
      <c r="N2495">
        <v>-89.19</v>
      </c>
      <c r="O2495" s="8">
        <v>-0.31940000000000002</v>
      </c>
      <c r="P2495" s="8">
        <v>0.38379999999999997</v>
      </c>
      <c r="Q2495" t="s">
        <v>610</v>
      </c>
      <c r="S2495" s="2">
        <v>44243</v>
      </c>
      <c r="T2495" t="s">
        <v>791</v>
      </c>
      <c r="U2495">
        <v>409.05</v>
      </c>
      <c r="V2495">
        <v>404.5</v>
      </c>
      <c r="W2495">
        <f t="shared" si="420"/>
        <v>27018847.175221514</v>
      </c>
      <c r="X2495">
        <f t="shared" si="421"/>
        <v>67547.11793805378</v>
      </c>
      <c r="Y2495">
        <f t="shared" si="417"/>
        <v>175</v>
      </c>
      <c r="Z2495">
        <f t="shared" si="418"/>
        <v>-2219.9625000000083</v>
      </c>
      <c r="AA2495">
        <f t="shared" si="419"/>
        <v>27014408.000221513</v>
      </c>
      <c r="AB2495" s="9">
        <f>IFERROR(AA2495/MAX($A$3:AA2495)-1,"")</f>
        <v>-1.6429920089533478E-4</v>
      </c>
      <c r="AV2495" t="s">
        <v>791</v>
      </c>
      <c r="AW2495" t="s">
        <v>31</v>
      </c>
      <c r="AX2495" s="7">
        <v>44243.493055555555</v>
      </c>
      <c r="AY2495">
        <v>409.05</v>
      </c>
      <c r="AZ2495" s="7">
        <v>44244.385416666664</v>
      </c>
      <c r="BA2495">
        <v>404.5</v>
      </c>
      <c r="BB2495" s="8">
        <v>-1.11E-2</v>
      </c>
      <c r="BC2495">
        <v>-4192.1099999999997</v>
      </c>
      <c r="BD2495" s="8">
        <v>-3.1E-2</v>
      </c>
      <c r="BE2495">
        <v>330.46449999999999</v>
      </c>
      <c r="BF2495">
        <v>135176.48000000001</v>
      </c>
      <c r="BG2495">
        <v>17042732.530000001</v>
      </c>
      <c r="BH2495">
        <v>47</v>
      </c>
      <c r="BI2495">
        <v>-89.19</v>
      </c>
      <c r="BJ2495" s="8">
        <v>-0.31940000000000002</v>
      </c>
      <c r="BK2495" s="8">
        <v>0.38379999999999997</v>
      </c>
      <c r="BL2495" t="s">
        <v>610</v>
      </c>
    </row>
    <row r="2496" spans="1:64" x14ac:dyDescent="0.45">
      <c r="A2496" t="s">
        <v>789</v>
      </c>
      <c r="B2496" t="s">
        <v>31</v>
      </c>
      <c r="C2496" s="7">
        <v>44244.458333333336</v>
      </c>
      <c r="D2496">
        <v>304.10000000000002</v>
      </c>
      <c r="E2496" s="7">
        <v>44245.388888888891</v>
      </c>
      <c r="F2496">
        <v>49.25</v>
      </c>
      <c r="G2496" s="8">
        <v>-0.83799999999999997</v>
      </c>
      <c r="H2496">
        <v>-114323.65</v>
      </c>
      <c r="I2496" s="8">
        <v>-0.84970000000000001</v>
      </c>
      <c r="J2496">
        <v>442.4572</v>
      </c>
      <c r="K2496">
        <v>134551.25</v>
      </c>
      <c r="L2496">
        <v>16795926.460000001</v>
      </c>
      <c r="M2496">
        <v>58</v>
      </c>
      <c r="N2496">
        <v>-1971.1</v>
      </c>
      <c r="O2496" s="8">
        <v>-0.83799999999999997</v>
      </c>
      <c r="P2496" s="8">
        <v>0.1181</v>
      </c>
      <c r="Q2496" t="s">
        <v>610</v>
      </c>
      <c r="S2496" s="2">
        <v>44244</v>
      </c>
      <c r="T2496" t="s">
        <v>789</v>
      </c>
      <c r="U2496">
        <v>304.10000000000002</v>
      </c>
      <c r="V2496">
        <v>49.25</v>
      </c>
      <c r="W2496">
        <f t="shared" si="420"/>
        <v>27014408.000221513</v>
      </c>
      <c r="X2496">
        <f t="shared" si="421"/>
        <v>67536.020000553777</v>
      </c>
      <c r="Y2496">
        <f t="shared" si="417"/>
        <v>225</v>
      </c>
      <c r="Z2496">
        <f t="shared" si="418"/>
        <v>-58136.287500000006</v>
      </c>
      <c r="AA2496" t="str">
        <f t="shared" si="419"/>
        <v/>
      </c>
      <c r="AB2496" s="9" t="str">
        <f>IFERROR(AA2496/MAX($A$3:AA2496)-1,"")</f>
        <v/>
      </c>
      <c r="AV2496" t="s">
        <v>789</v>
      </c>
      <c r="AW2496" t="s">
        <v>31</v>
      </c>
      <c r="AX2496" s="7">
        <v>44244.458333333336</v>
      </c>
      <c r="AY2496">
        <v>304.10000000000002</v>
      </c>
      <c r="AZ2496" s="7">
        <v>44245.388888888891</v>
      </c>
      <c r="BA2496">
        <v>49.25</v>
      </c>
      <c r="BB2496" s="8">
        <v>-0.83799999999999997</v>
      </c>
      <c r="BC2496">
        <v>-114323.65</v>
      </c>
      <c r="BD2496" s="8">
        <v>-0.84970000000000001</v>
      </c>
      <c r="BE2496">
        <v>442.4572</v>
      </c>
      <c r="BF2496">
        <v>134551.25</v>
      </c>
      <c r="BG2496">
        <v>16795926.460000001</v>
      </c>
      <c r="BH2496">
        <v>58</v>
      </c>
      <c r="BI2496">
        <v>-1971.1</v>
      </c>
      <c r="BJ2496" s="8">
        <v>-0.83799999999999997</v>
      </c>
      <c r="BK2496" s="8">
        <v>0.1181</v>
      </c>
      <c r="BL2496" t="s">
        <v>610</v>
      </c>
    </row>
    <row r="2497" spans="1:64" x14ac:dyDescent="0.45">
      <c r="A2497" t="s">
        <v>789</v>
      </c>
      <c r="B2497" t="s">
        <v>31</v>
      </c>
      <c r="C2497" s="7">
        <v>44244.461805555555</v>
      </c>
      <c r="D2497">
        <v>315.39999999999998</v>
      </c>
      <c r="E2497" s="7">
        <v>44245.385416666664</v>
      </c>
      <c r="F2497">
        <v>66.099999999999994</v>
      </c>
      <c r="G2497" s="8">
        <v>-0.79039999999999999</v>
      </c>
      <c r="H2497">
        <v>-108511.76</v>
      </c>
      <c r="I2497" s="8">
        <v>-0.80249999999999999</v>
      </c>
      <c r="J2497">
        <v>428.7054</v>
      </c>
      <c r="K2497">
        <v>135213.67000000001</v>
      </c>
      <c r="L2497">
        <v>16934220.77</v>
      </c>
      <c r="M2497">
        <v>56</v>
      </c>
      <c r="N2497">
        <v>-1937.71</v>
      </c>
      <c r="O2497" s="8">
        <v>-0.79039999999999999</v>
      </c>
      <c r="P2497" s="8">
        <v>7.8E-2</v>
      </c>
      <c r="Q2497" t="s">
        <v>610</v>
      </c>
      <c r="S2497" s="2">
        <v>44244</v>
      </c>
      <c r="T2497" t="s">
        <v>789</v>
      </c>
      <c r="U2497">
        <v>315.39999999999998</v>
      </c>
      <c r="V2497">
        <v>66.099999999999994</v>
      </c>
      <c r="W2497">
        <f t="shared" si="420"/>
        <v>27014408.000221513</v>
      </c>
      <c r="X2497">
        <f t="shared" si="421"/>
        <v>67536.020000553777</v>
      </c>
      <c r="Y2497">
        <f t="shared" si="417"/>
        <v>225</v>
      </c>
      <c r="Z2497">
        <f t="shared" si="418"/>
        <v>-56950.874999999993</v>
      </c>
      <c r="AA2497" t="str">
        <f t="shared" si="419"/>
        <v/>
      </c>
      <c r="AB2497" s="9" t="str">
        <f>IFERROR(AA2497/MAX($A$3:AA2497)-1,"")</f>
        <v/>
      </c>
      <c r="AV2497" t="s">
        <v>789</v>
      </c>
      <c r="AW2497" t="s">
        <v>31</v>
      </c>
      <c r="AX2497" s="7">
        <v>44244.461805555555</v>
      </c>
      <c r="AY2497">
        <v>315.39999999999998</v>
      </c>
      <c r="AZ2497" s="7">
        <v>44245.385416666664</v>
      </c>
      <c r="BA2497">
        <v>66.099999999999994</v>
      </c>
      <c r="BB2497" s="8">
        <v>-0.79039999999999999</v>
      </c>
      <c r="BC2497">
        <v>-108511.76</v>
      </c>
      <c r="BD2497" s="8">
        <v>-0.80249999999999999</v>
      </c>
      <c r="BE2497">
        <v>428.7054</v>
      </c>
      <c r="BF2497">
        <v>135213.67000000001</v>
      </c>
      <c r="BG2497">
        <v>16934220.77</v>
      </c>
      <c r="BH2497">
        <v>56</v>
      </c>
      <c r="BI2497">
        <v>-1937.71</v>
      </c>
      <c r="BJ2497" s="8">
        <v>-0.79039999999999999</v>
      </c>
      <c r="BK2497" s="8">
        <v>7.8E-2</v>
      </c>
      <c r="BL2497" t="s">
        <v>610</v>
      </c>
    </row>
    <row r="2498" spans="1:64" x14ac:dyDescent="0.45">
      <c r="A2498" t="s">
        <v>677</v>
      </c>
      <c r="B2498" t="s">
        <v>31</v>
      </c>
      <c r="C2498" s="7">
        <v>44244.46875</v>
      </c>
      <c r="D2498">
        <v>345.6</v>
      </c>
      <c r="E2498" s="7">
        <v>44245.388888888891</v>
      </c>
      <c r="F2498">
        <v>71.849999999999994</v>
      </c>
      <c r="G2498" s="8">
        <v>-0.79210000000000003</v>
      </c>
      <c r="H2498">
        <v>-108187.8</v>
      </c>
      <c r="I2498" s="8">
        <v>-0.80420000000000003</v>
      </c>
      <c r="J2498">
        <v>389.27050000000003</v>
      </c>
      <c r="K2498">
        <v>134531.88</v>
      </c>
      <c r="L2498">
        <v>16687738.66</v>
      </c>
      <c r="M2498">
        <v>55</v>
      </c>
      <c r="N2498">
        <v>-1967.05</v>
      </c>
      <c r="O2498" s="8">
        <v>-0.79210000000000003</v>
      </c>
      <c r="P2498" s="8">
        <v>8.2500000000000004E-2</v>
      </c>
      <c r="Q2498" t="s">
        <v>610</v>
      </c>
      <c r="S2498" s="2">
        <v>44244</v>
      </c>
      <c r="T2498" t="s">
        <v>677</v>
      </c>
      <c r="U2498">
        <v>345.6</v>
      </c>
      <c r="V2498">
        <v>71.849999999999994</v>
      </c>
      <c r="W2498">
        <f t="shared" si="420"/>
        <v>27014408.000221513</v>
      </c>
      <c r="X2498">
        <f t="shared" si="421"/>
        <v>67536.020000553777</v>
      </c>
      <c r="Y2498">
        <f t="shared" ref="Y2498:Y2561" si="422">MROUND(X2498/U2498,25)</f>
        <v>200</v>
      </c>
      <c r="Z2498">
        <f t="shared" ref="Z2498:Z2561" si="423">Y2498*((V2498*0.99)-(U2498*1.01))</f>
        <v>-55584.900000000016</v>
      </c>
      <c r="AA2498">
        <f t="shared" si="419"/>
        <v>26843735.937721513</v>
      </c>
      <c r="AB2498" s="9">
        <f>IFERROR(AA2498/MAX($A$3:AA2498)-1,"")</f>
        <v>-6.4810773148231693E-3</v>
      </c>
      <c r="AV2498" t="s">
        <v>677</v>
      </c>
      <c r="AW2498" t="s">
        <v>31</v>
      </c>
      <c r="AX2498" s="7">
        <v>44244.46875</v>
      </c>
      <c r="AY2498">
        <v>345.6</v>
      </c>
      <c r="AZ2498" s="7">
        <v>44245.388888888891</v>
      </c>
      <c r="BA2498">
        <v>71.849999999999994</v>
      </c>
      <c r="BB2498" s="8">
        <v>-0.79210000000000003</v>
      </c>
      <c r="BC2498">
        <v>-108187.8</v>
      </c>
      <c r="BD2498" s="8">
        <v>-0.80420000000000003</v>
      </c>
      <c r="BE2498">
        <v>389.27050000000003</v>
      </c>
      <c r="BF2498">
        <v>134531.88</v>
      </c>
      <c r="BG2498">
        <v>16687738.66</v>
      </c>
      <c r="BH2498">
        <v>55</v>
      </c>
      <c r="BI2498">
        <v>-1967.05</v>
      </c>
      <c r="BJ2498" s="8">
        <v>-0.79210000000000003</v>
      </c>
      <c r="BK2498" s="8">
        <v>8.2500000000000004E-2</v>
      </c>
      <c r="BL2498" t="s">
        <v>610</v>
      </c>
    </row>
    <row r="2499" spans="1:64" x14ac:dyDescent="0.45">
      <c r="A2499" t="s">
        <v>798</v>
      </c>
      <c r="B2499" t="s">
        <v>31</v>
      </c>
      <c r="C2499" s="7">
        <v>44245.395833333336</v>
      </c>
      <c r="D2499">
        <v>167.65</v>
      </c>
      <c r="E2499" s="7">
        <v>44245.635416666664</v>
      </c>
      <c r="F2499">
        <v>210.85</v>
      </c>
      <c r="G2499" s="8">
        <v>0.25769999999999998</v>
      </c>
      <c r="H2499">
        <v>31661.57</v>
      </c>
      <c r="I2499" s="8">
        <v>0.2351</v>
      </c>
      <c r="J2499">
        <v>803.28719999999998</v>
      </c>
      <c r="K2499">
        <v>134671.09</v>
      </c>
      <c r="L2499">
        <v>16965882.34</v>
      </c>
      <c r="M2499">
        <v>70</v>
      </c>
      <c r="N2499">
        <v>452.31</v>
      </c>
      <c r="O2499" s="8">
        <v>-0.49540000000000001</v>
      </c>
      <c r="P2499" s="8">
        <v>1.7477</v>
      </c>
      <c r="Q2499" t="s">
        <v>610</v>
      </c>
      <c r="S2499" s="2">
        <v>44245</v>
      </c>
      <c r="T2499" t="s">
        <v>798</v>
      </c>
      <c r="U2499">
        <v>167.65</v>
      </c>
      <c r="V2499">
        <v>210.85</v>
      </c>
      <c r="W2499">
        <f t="shared" si="420"/>
        <v>26843735.937721513</v>
      </c>
      <c r="X2499">
        <f t="shared" si="421"/>
        <v>67109.339844303788</v>
      </c>
      <c r="Y2499">
        <f t="shared" si="422"/>
        <v>400</v>
      </c>
      <c r="Z2499">
        <f t="shared" si="423"/>
        <v>15765.999999999996</v>
      </c>
      <c r="AA2499" t="str">
        <f t="shared" ref="AA2499:AA2562" si="424">IF(S2499&lt;&gt;S2500,W2499+SUMIF($S$3:$S$3590,S2499,$Z$3:$Z$3590),"")</f>
        <v/>
      </c>
      <c r="AB2499" s="9" t="str">
        <f>IFERROR(AA2499/MAX($A$3:AA2499)-1,"")</f>
        <v/>
      </c>
      <c r="AV2499" t="s">
        <v>798</v>
      </c>
      <c r="AW2499" t="s">
        <v>31</v>
      </c>
      <c r="AX2499" s="7">
        <v>44245.395833333336</v>
      </c>
      <c r="AY2499">
        <v>167.65</v>
      </c>
      <c r="AZ2499" s="7">
        <v>44245.635416666664</v>
      </c>
      <c r="BA2499">
        <v>210.85</v>
      </c>
      <c r="BB2499" s="8">
        <v>0.25769999999999998</v>
      </c>
      <c r="BC2499">
        <v>31661.57</v>
      </c>
      <c r="BD2499" s="8">
        <v>0.2351</v>
      </c>
      <c r="BE2499">
        <v>803.28719999999998</v>
      </c>
      <c r="BF2499">
        <v>134671.09</v>
      </c>
      <c r="BG2499">
        <v>16965882.34</v>
      </c>
      <c r="BH2499">
        <v>70</v>
      </c>
      <c r="BI2499">
        <v>452.31</v>
      </c>
      <c r="BJ2499" s="8">
        <v>-0.49540000000000001</v>
      </c>
      <c r="BK2499" s="8">
        <v>1.7477</v>
      </c>
      <c r="BL2499" t="s">
        <v>610</v>
      </c>
    </row>
    <row r="2500" spans="1:64" x14ac:dyDescent="0.45">
      <c r="A2500" t="s">
        <v>621</v>
      </c>
      <c r="B2500" t="s">
        <v>31</v>
      </c>
      <c r="C2500" s="7">
        <v>44245.506944444445</v>
      </c>
      <c r="D2500">
        <v>168.65</v>
      </c>
      <c r="E2500" s="7">
        <v>44245.635416666664</v>
      </c>
      <c r="F2500">
        <v>111</v>
      </c>
      <c r="G2500" s="8">
        <v>-0.34179999999999999</v>
      </c>
      <c r="H2500">
        <v>-48327.94</v>
      </c>
      <c r="I2500" s="8">
        <v>-0.3584</v>
      </c>
      <c r="J2500">
        <v>799.51589999999999</v>
      </c>
      <c r="K2500">
        <v>134838.35999999999</v>
      </c>
      <c r="L2500">
        <v>16917554.399999999</v>
      </c>
      <c r="M2500">
        <v>38</v>
      </c>
      <c r="N2500">
        <v>-1271.79</v>
      </c>
      <c r="O2500" s="8">
        <v>-0.58850000000000002</v>
      </c>
      <c r="P2500" s="8">
        <v>1.1918</v>
      </c>
      <c r="Q2500" t="s">
        <v>610</v>
      </c>
      <c r="S2500" s="2">
        <v>44245</v>
      </c>
      <c r="T2500" t="s">
        <v>621</v>
      </c>
      <c r="U2500">
        <v>168.65</v>
      </c>
      <c r="V2500">
        <v>111</v>
      </c>
      <c r="W2500">
        <f t="shared" si="420"/>
        <v>26843735.937721513</v>
      </c>
      <c r="X2500">
        <f t="shared" si="421"/>
        <v>67109.339844303788</v>
      </c>
      <c r="Y2500">
        <f t="shared" si="422"/>
        <v>400</v>
      </c>
      <c r="Z2500">
        <f t="shared" si="423"/>
        <v>-24178.6</v>
      </c>
      <c r="AA2500" t="str">
        <f t="shared" si="424"/>
        <v/>
      </c>
      <c r="AB2500" s="9" t="str">
        <f>IFERROR(AA2500/MAX($A$3:AA2500)-1,"")</f>
        <v/>
      </c>
      <c r="AV2500" t="s">
        <v>621</v>
      </c>
      <c r="AW2500" t="s">
        <v>31</v>
      </c>
      <c r="AX2500" s="7">
        <v>44245.506944444445</v>
      </c>
      <c r="AY2500">
        <v>168.65</v>
      </c>
      <c r="AZ2500" s="7">
        <v>44245.635416666664</v>
      </c>
      <c r="BA2500">
        <v>111</v>
      </c>
      <c r="BB2500" s="8">
        <v>-0.34179999999999999</v>
      </c>
      <c r="BC2500">
        <v>-48327.94</v>
      </c>
      <c r="BD2500" s="8">
        <v>-0.3584</v>
      </c>
      <c r="BE2500">
        <v>799.51589999999999</v>
      </c>
      <c r="BF2500">
        <v>134838.35999999999</v>
      </c>
      <c r="BG2500">
        <v>16917554.399999999</v>
      </c>
      <c r="BH2500">
        <v>38</v>
      </c>
      <c r="BI2500">
        <v>-1271.79</v>
      </c>
      <c r="BJ2500" s="8">
        <v>-0.58850000000000002</v>
      </c>
      <c r="BK2500" s="8">
        <v>1.1918</v>
      </c>
      <c r="BL2500" t="s">
        <v>610</v>
      </c>
    </row>
    <row r="2501" spans="1:64" x14ac:dyDescent="0.45">
      <c r="A2501" t="s">
        <v>1236</v>
      </c>
      <c r="B2501" t="s">
        <v>31</v>
      </c>
      <c r="C2501" s="7">
        <v>44245.510416666664</v>
      </c>
      <c r="D2501">
        <v>539.29999999999995</v>
      </c>
      <c r="E2501" s="7">
        <v>44246.388888888891</v>
      </c>
      <c r="F2501">
        <v>740.25</v>
      </c>
      <c r="G2501" s="8">
        <v>0.37259999999999999</v>
      </c>
      <c r="H2501">
        <v>46554.96</v>
      </c>
      <c r="I2501" s="8">
        <v>0.34889999999999999</v>
      </c>
      <c r="J2501">
        <v>247.42939999999999</v>
      </c>
      <c r="K2501">
        <v>133438.70000000001</v>
      </c>
      <c r="L2501">
        <v>16734293.619999999</v>
      </c>
      <c r="M2501">
        <v>43</v>
      </c>
      <c r="N2501">
        <v>1082.67</v>
      </c>
      <c r="O2501" s="8">
        <v>-0.14399999999999999</v>
      </c>
      <c r="P2501" s="8">
        <v>0.38290000000000002</v>
      </c>
      <c r="Q2501" t="s">
        <v>610</v>
      </c>
      <c r="S2501" s="2">
        <v>44245</v>
      </c>
      <c r="T2501" t="s">
        <v>1236</v>
      </c>
      <c r="U2501">
        <v>539.29999999999995</v>
      </c>
      <c r="V2501">
        <v>740.25</v>
      </c>
      <c r="W2501">
        <f t="shared" si="420"/>
        <v>26843735.937721513</v>
      </c>
      <c r="X2501">
        <f t="shared" si="421"/>
        <v>67109.339844303788</v>
      </c>
      <c r="Y2501">
        <f t="shared" si="422"/>
        <v>125</v>
      </c>
      <c r="Z2501">
        <f t="shared" si="423"/>
        <v>23519.312499999996</v>
      </c>
      <c r="AA2501" t="str">
        <f t="shared" si="424"/>
        <v/>
      </c>
      <c r="AB2501" s="9" t="str">
        <f>IFERROR(AA2501/MAX($A$3:AA2501)-1,"")</f>
        <v/>
      </c>
      <c r="AV2501" t="s">
        <v>1236</v>
      </c>
      <c r="AW2501" t="s">
        <v>31</v>
      </c>
      <c r="AX2501" s="7">
        <v>44245.510416666664</v>
      </c>
      <c r="AY2501">
        <v>539.29999999999995</v>
      </c>
      <c r="AZ2501" s="7">
        <v>44246.388888888891</v>
      </c>
      <c r="BA2501">
        <v>740.25</v>
      </c>
      <c r="BB2501" s="8">
        <v>0.37259999999999999</v>
      </c>
      <c r="BC2501">
        <v>46554.96</v>
      </c>
      <c r="BD2501" s="8">
        <v>0.34889999999999999</v>
      </c>
      <c r="BE2501">
        <v>247.42939999999999</v>
      </c>
      <c r="BF2501">
        <v>133438.70000000001</v>
      </c>
      <c r="BG2501">
        <v>16734293.619999999</v>
      </c>
      <c r="BH2501">
        <v>43</v>
      </c>
      <c r="BI2501">
        <v>1082.67</v>
      </c>
      <c r="BJ2501" s="8">
        <v>-0.14399999999999999</v>
      </c>
      <c r="BK2501" s="8">
        <v>0.38290000000000002</v>
      </c>
      <c r="BL2501" t="s">
        <v>610</v>
      </c>
    </row>
    <row r="2502" spans="1:64" x14ac:dyDescent="0.45">
      <c r="A2502" t="s">
        <v>1221</v>
      </c>
      <c r="B2502" t="s">
        <v>31</v>
      </c>
      <c r="C2502" s="7">
        <v>44245.513888888891</v>
      </c>
      <c r="D2502">
        <v>498.7</v>
      </c>
      <c r="E2502" s="7">
        <v>44246.388888888891</v>
      </c>
      <c r="F2502">
        <v>678.7</v>
      </c>
      <c r="G2502" s="8">
        <v>0.3609</v>
      </c>
      <c r="H2502">
        <v>45008.25</v>
      </c>
      <c r="I2502" s="8">
        <v>0.33729999999999999</v>
      </c>
      <c r="J2502">
        <v>267.54629999999997</v>
      </c>
      <c r="K2502">
        <v>133425.35999999999</v>
      </c>
      <c r="L2502">
        <v>16779301.870000001</v>
      </c>
      <c r="M2502">
        <v>42</v>
      </c>
      <c r="N2502">
        <v>1071.6199999999999</v>
      </c>
      <c r="O2502" s="8">
        <v>-0.17050000000000001</v>
      </c>
      <c r="P2502" s="8">
        <v>0.3735</v>
      </c>
      <c r="Q2502" t="s">
        <v>610</v>
      </c>
      <c r="S2502" s="2">
        <v>44245</v>
      </c>
      <c r="T2502" t="s">
        <v>1221</v>
      </c>
      <c r="U2502">
        <v>498.7</v>
      </c>
      <c r="V2502">
        <v>678.7</v>
      </c>
      <c r="W2502">
        <f t="shared" ref="W2502:W2565" si="425">IF(S2502&lt;&gt;S2501,AA2501,W2501)</f>
        <v>26843735.937721513</v>
      </c>
      <c r="X2502">
        <f t="shared" si="421"/>
        <v>67109.339844303788</v>
      </c>
      <c r="Y2502">
        <f t="shared" si="422"/>
        <v>125</v>
      </c>
      <c r="Z2502">
        <f t="shared" si="423"/>
        <v>21028.25</v>
      </c>
      <c r="AA2502">
        <f t="shared" si="424"/>
        <v>26879870.900221512</v>
      </c>
      <c r="AB2502" s="9">
        <f>IFERROR(AA2502/MAX($A$3:AA2502)-1,"")</f>
        <v>-5.1436789326619881E-3</v>
      </c>
      <c r="AV2502" t="s">
        <v>1221</v>
      </c>
      <c r="AW2502" t="s">
        <v>31</v>
      </c>
      <c r="AX2502" s="7">
        <v>44245.513888888891</v>
      </c>
      <c r="AY2502">
        <v>498.7</v>
      </c>
      <c r="AZ2502" s="7">
        <v>44246.388888888891</v>
      </c>
      <c r="BA2502">
        <v>678.7</v>
      </c>
      <c r="BB2502" s="8">
        <v>0.3609</v>
      </c>
      <c r="BC2502">
        <v>45008.25</v>
      </c>
      <c r="BD2502" s="8">
        <v>0.33729999999999999</v>
      </c>
      <c r="BE2502">
        <v>267.54629999999997</v>
      </c>
      <c r="BF2502">
        <v>133425.35999999999</v>
      </c>
      <c r="BG2502">
        <v>16779301.870000001</v>
      </c>
      <c r="BH2502">
        <v>42</v>
      </c>
      <c r="BI2502">
        <v>1071.6199999999999</v>
      </c>
      <c r="BJ2502" s="8">
        <v>-0.17050000000000001</v>
      </c>
      <c r="BK2502" s="8">
        <v>0.3735</v>
      </c>
      <c r="BL2502" t="s">
        <v>610</v>
      </c>
    </row>
    <row r="2503" spans="1:64" x14ac:dyDescent="0.45">
      <c r="A2503" t="s">
        <v>624</v>
      </c>
      <c r="B2503" t="s">
        <v>31</v>
      </c>
      <c r="C2503" s="7">
        <v>44246.583333333336</v>
      </c>
      <c r="D2503">
        <v>475</v>
      </c>
      <c r="E2503" s="7">
        <v>44249.385416666664</v>
      </c>
      <c r="F2503">
        <v>519</v>
      </c>
      <c r="G2503" s="8">
        <v>9.2600000000000002E-2</v>
      </c>
      <c r="H2503">
        <v>9650.65</v>
      </c>
      <c r="I2503" s="8">
        <v>7.17E-2</v>
      </c>
      <c r="J2503">
        <v>283.34269999999998</v>
      </c>
      <c r="K2503">
        <v>134587.78</v>
      </c>
      <c r="L2503">
        <v>16927205.050000001</v>
      </c>
      <c r="M2503">
        <v>21</v>
      </c>
      <c r="N2503">
        <v>459.55</v>
      </c>
      <c r="O2503" s="8">
        <v>-0.2296</v>
      </c>
      <c r="P2503" s="8">
        <v>0.45469999999999999</v>
      </c>
      <c r="Q2503" t="s">
        <v>610</v>
      </c>
      <c r="S2503" s="2">
        <v>44246</v>
      </c>
      <c r="T2503" t="s">
        <v>624</v>
      </c>
      <c r="U2503">
        <v>475</v>
      </c>
      <c r="V2503">
        <v>519</v>
      </c>
      <c r="W2503">
        <f t="shared" si="425"/>
        <v>26879870.900221512</v>
      </c>
      <c r="X2503">
        <f t="shared" si="421"/>
        <v>67199.677250553781</v>
      </c>
      <c r="Y2503">
        <f t="shared" si="422"/>
        <v>150</v>
      </c>
      <c r="Z2503">
        <f t="shared" si="423"/>
        <v>5108.9999999999918</v>
      </c>
      <c r="AA2503" t="str">
        <f t="shared" si="424"/>
        <v/>
      </c>
      <c r="AB2503" s="9" t="str">
        <f>IFERROR(AA2503/MAX($A$3:AA2503)-1,"")</f>
        <v/>
      </c>
      <c r="AV2503" t="s">
        <v>624</v>
      </c>
      <c r="AW2503" t="s">
        <v>31</v>
      </c>
      <c r="AX2503" s="7">
        <v>44246.583333333336</v>
      </c>
      <c r="AY2503">
        <v>475</v>
      </c>
      <c r="AZ2503" s="7">
        <v>44249.385416666664</v>
      </c>
      <c r="BA2503">
        <v>519</v>
      </c>
      <c r="BB2503" s="8">
        <v>9.2600000000000002E-2</v>
      </c>
      <c r="BC2503">
        <v>9650.65</v>
      </c>
      <c r="BD2503" s="8">
        <v>7.17E-2</v>
      </c>
      <c r="BE2503">
        <v>283.34269999999998</v>
      </c>
      <c r="BF2503">
        <v>134587.78</v>
      </c>
      <c r="BG2503">
        <v>16927205.050000001</v>
      </c>
      <c r="BH2503">
        <v>21</v>
      </c>
      <c r="BI2503">
        <v>459.55</v>
      </c>
      <c r="BJ2503" s="8">
        <v>-0.2296</v>
      </c>
      <c r="BK2503" s="8">
        <v>0.45469999999999999</v>
      </c>
      <c r="BL2503" t="s">
        <v>610</v>
      </c>
    </row>
    <row r="2504" spans="1:64" x14ac:dyDescent="0.45">
      <c r="A2504" t="s">
        <v>802</v>
      </c>
      <c r="B2504" t="s">
        <v>31</v>
      </c>
      <c r="C2504" s="7">
        <v>44246.586805555555</v>
      </c>
      <c r="D2504">
        <v>581.15</v>
      </c>
      <c r="E2504" s="7">
        <v>44249.388888888891</v>
      </c>
      <c r="F2504">
        <v>451.35</v>
      </c>
      <c r="G2504" s="8">
        <v>-0.22339999999999999</v>
      </c>
      <c r="H2504">
        <v>-32284.69</v>
      </c>
      <c r="I2504" s="8">
        <v>-0.24110000000000001</v>
      </c>
      <c r="J2504">
        <v>230.39920000000001</v>
      </c>
      <c r="K2504">
        <v>133896.51999999999</v>
      </c>
      <c r="L2504">
        <v>16747017.18</v>
      </c>
      <c r="M2504">
        <v>21</v>
      </c>
      <c r="N2504">
        <v>-1537.37</v>
      </c>
      <c r="O2504" s="8">
        <v>-0.42030000000000001</v>
      </c>
      <c r="P2504" s="8">
        <v>7.6E-3</v>
      </c>
      <c r="Q2504" t="s">
        <v>610</v>
      </c>
      <c r="S2504" s="2">
        <v>44246</v>
      </c>
      <c r="T2504" t="s">
        <v>802</v>
      </c>
      <c r="U2504">
        <v>581.15</v>
      </c>
      <c r="V2504">
        <v>451.35</v>
      </c>
      <c r="W2504">
        <f t="shared" si="425"/>
        <v>26879870.900221512</v>
      </c>
      <c r="X2504">
        <f t="shared" si="421"/>
        <v>67199.677250553781</v>
      </c>
      <c r="Y2504">
        <f t="shared" si="422"/>
        <v>125</v>
      </c>
      <c r="Z2504">
        <f t="shared" si="423"/>
        <v>-17515.625</v>
      </c>
      <c r="AA2504" t="str">
        <f t="shared" si="424"/>
        <v/>
      </c>
      <c r="AB2504" s="9" t="str">
        <f>IFERROR(AA2504/MAX($A$3:AA2504)-1,"")</f>
        <v/>
      </c>
      <c r="AV2504" t="s">
        <v>802</v>
      </c>
      <c r="AW2504" t="s">
        <v>31</v>
      </c>
      <c r="AX2504" s="7">
        <v>44246.586805555555</v>
      </c>
      <c r="AY2504">
        <v>581.15</v>
      </c>
      <c r="AZ2504" s="7">
        <v>44249.388888888891</v>
      </c>
      <c r="BA2504">
        <v>451.35</v>
      </c>
      <c r="BB2504" s="8">
        <v>-0.22339999999999999</v>
      </c>
      <c r="BC2504">
        <v>-32284.69</v>
      </c>
      <c r="BD2504" s="8">
        <v>-0.24110000000000001</v>
      </c>
      <c r="BE2504">
        <v>230.39920000000001</v>
      </c>
      <c r="BF2504">
        <v>133896.51999999999</v>
      </c>
      <c r="BG2504">
        <v>16747017.18</v>
      </c>
      <c r="BH2504">
        <v>21</v>
      </c>
      <c r="BI2504">
        <v>-1537.37</v>
      </c>
      <c r="BJ2504" s="8">
        <v>-0.42030000000000001</v>
      </c>
      <c r="BK2504" s="8">
        <v>7.6E-3</v>
      </c>
      <c r="BL2504" t="s">
        <v>610</v>
      </c>
    </row>
    <row r="2505" spans="1:64" x14ac:dyDescent="0.45">
      <c r="A2505" t="s">
        <v>802</v>
      </c>
      <c r="B2505" t="s">
        <v>31</v>
      </c>
      <c r="C2505" s="7">
        <v>44246.586805555555</v>
      </c>
      <c r="D2505">
        <v>581.15</v>
      </c>
      <c r="E2505" s="7">
        <v>44249.385416666664</v>
      </c>
      <c r="F2505">
        <v>421.55</v>
      </c>
      <c r="G2505" s="8">
        <v>-0.27460000000000001</v>
      </c>
      <c r="H2505">
        <v>-39279.769999999997</v>
      </c>
      <c r="I2505" s="8">
        <v>-0.29189999999999999</v>
      </c>
      <c r="J2505">
        <v>231.56549999999999</v>
      </c>
      <c r="K2505">
        <v>134574.31</v>
      </c>
      <c r="L2505">
        <v>16887925.289999999</v>
      </c>
      <c r="M2505">
        <v>20</v>
      </c>
      <c r="N2505">
        <v>-1963.99</v>
      </c>
      <c r="O2505" s="8">
        <v>-0.42030000000000001</v>
      </c>
      <c r="P2505" s="8">
        <v>7.6E-3</v>
      </c>
      <c r="Q2505" t="s">
        <v>610</v>
      </c>
      <c r="S2505" s="2">
        <v>44246</v>
      </c>
      <c r="T2505" t="s">
        <v>802</v>
      </c>
      <c r="U2505">
        <v>581.15</v>
      </c>
      <c r="V2505">
        <v>421.55</v>
      </c>
      <c r="W2505">
        <f t="shared" si="425"/>
        <v>26879870.900221512</v>
      </c>
      <c r="X2505">
        <f t="shared" si="421"/>
        <v>67199.677250553781</v>
      </c>
      <c r="Y2505">
        <f t="shared" si="422"/>
        <v>125</v>
      </c>
      <c r="Z2505">
        <f t="shared" si="423"/>
        <v>-21203.375</v>
      </c>
      <c r="AA2505" t="str">
        <f t="shared" si="424"/>
        <v/>
      </c>
      <c r="AB2505" s="9" t="str">
        <f>IFERROR(AA2505/MAX($A$3:AA2505)-1,"")</f>
        <v/>
      </c>
      <c r="AV2505" t="s">
        <v>802</v>
      </c>
      <c r="AW2505" t="s">
        <v>31</v>
      </c>
      <c r="AX2505" s="7">
        <v>44246.586805555555</v>
      </c>
      <c r="AY2505">
        <v>581.15</v>
      </c>
      <c r="AZ2505" s="7">
        <v>44249.385416666664</v>
      </c>
      <c r="BA2505">
        <v>421.55</v>
      </c>
      <c r="BB2505" s="8">
        <v>-0.27460000000000001</v>
      </c>
      <c r="BC2505">
        <v>-39279.769999999997</v>
      </c>
      <c r="BD2505" s="8">
        <v>-0.29189999999999999</v>
      </c>
      <c r="BE2505">
        <v>231.56549999999999</v>
      </c>
      <c r="BF2505">
        <v>134574.31</v>
      </c>
      <c r="BG2505">
        <v>16887925.289999999</v>
      </c>
      <c r="BH2505">
        <v>20</v>
      </c>
      <c r="BI2505">
        <v>-1963.99</v>
      </c>
      <c r="BJ2505" s="8">
        <v>-0.42030000000000001</v>
      </c>
      <c r="BK2505" s="8">
        <v>7.6E-3</v>
      </c>
      <c r="BL2505" t="s">
        <v>610</v>
      </c>
    </row>
    <row r="2506" spans="1:64" x14ac:dyDescent="0.45">
      <c r="A2506" t="s">
        <v>801</v>
      </c>
      <c r="B2506" t="s">
        <v>31</v>
      </c>
      <c r="C2506" s="7">
        <v>44246.621527777781</v>
      </c>
      <c r="D2506">
        <v>492.65</v>
      </c>
      <c r="E2506" s="7">
        <v>44249.388888888891</v>
      </c>
      <c r="F2506">
        <v>404.45</v>
      </c>
      <c r="G2506" s="8">
        <v>-0.17899999999999999</v>
      </c>
      <c r="H2506">
        <v>-26386.79</v>
      </c>
      <c r="I2506" s="8">
        <v>-0.19719999999999999</v>
      </c>
      <c r="J2506">
        <v>271.55</v>
      </c>
      <c r="K2506">
        <v>133779.10999999999</v>
      </c>
      <c r="L2506">
        <v>16720630.390000001</v>
      </c>
      <c r="M2506">
        <v>11</v>
      </c>
      <c r="N2506">
        <v>-2398.8000000000002</v>
      </c>
      <c r="O2506" s="8">
        <v>-0.39589999999999997</v>
      </c>
      <c r="P2506" s="8">
        <v>5.2499999999999998E-2</v>
      </c>
      <c r="Q2506" t="s">
        <v>610</v>
      </c>
      <c r="S2506" s="2">
        <v>44246</v>
      </c>
      <c r="T2506" t="s">
        <v>801</v>
      </c>
      <c r="U2506">
        <v>492.65</v>
      </c>
      <c r="V2506">
        <v>404.45</v>
      </c>
      <c r="W2506">
        <f t="shared" si="425"/>
        <v>26879870.900221512</v>
      </c>
      <c r="X2506">
        <f t="shared" si="421"/>
        <v>67199.677250553781</v>
      </c>
      <c r="Y2506">
        <f t="shared" si="422"/>
        <v>125</v>
      </c>
      <c r="Z2506">
        <f t="shared" si="423"/>
        <v>-12146.374999999998</v>
      </c>
      <c r="AA2506">
        <f t="shared" si="424"/>
        <v>26834114.525221512</v>
      </c>
      <c r="AB2506" s="9">
        <f>IFERROR(AA2506/MAX($A$3:AA2506)-1,"")</f>
        <v>-6.8371773526080259E-3</v>
      </c>
      <c r="AV2506" t="s">
        <v>801</v>
      </c>
      <c r="AW2506" t="s">
        <v>31</v>
      </c>
      <c r="AX2506" s="7">
        <v>44246.621527777781</v>
      </c>
      <c r="AY2506">
        <v>492.65</v>
      </c>
      <c r="AZ2506" s="7">
        <v>44249.388888888891</v>
      </c>
      <c r="BA2506">
        <v>404.45</v>
      </c>
      <c r="BB2506" s="8">
        <v>-0.17899999999999999</v>
      </c>
      <c r="BC2506">
        <v>-26386.79</v>
      </c>
      <c r="BD2506" s="8">
        <v>-0.19719999999999999</v>
      </c>
      <c r="BE2506">
        <v>271.55</v>
      </c>
      <c r="BF2506">
        <v>133779.10999999999</v>
      </c>
      <c r="BG2506">
        <v>16720630.390000001</v>
      </c>
      <c r="BH2506">
        <v>11</v>
      </c>
      <c r="BI2506">
        <v>-2398.8000000000002</v>
      </c>
      <c r="BJ2506" s="8">
        <v>-0.39589999999999997</v>
      </c>
      <c r="BK2506" s="8">
        <v>5.2499999999999998E-2</v>
      </c>
      <c r="BL2506" t="s">
        <v>610</v>
      </c>
    </row>
    <row r="2507" spans="1:64" x14ac:dyDescent="0.45">
      <c r="A2507" t="s">
        <v>648</v>
      </c>
      <c r="B2507" t="s">
        <v>31</v>
      </c>
      <c r="C2507" s="7">
        <v>44249.510416666664</v>
      </c>
      <c r="D2507">
        <v>462.8</v>
      </c>
      <c r="E2507" s="7">
        <v>44250.388888888891</v>
      </c>
      <c r="F2507">
        <v>407.1</v>
      </c>
      <c r="G2507" s="8">
        <v>-0.12039999999999999</v>
      </c>
      <c r="H2507">
        <v>-18590.990000000002</v>
      </c>
      <c r="I2507" s="8">
        <v>-0.13919999999999999</v>
      </c>
      <c r="J2507">
        <v>288.68439999999998</v>
      </c>
      <c r="K2507">
        <v>133603.14000000001</v>
      </c>
      <c r="L2507">
        <v>16702039.4</v>
      </c>
      <c r="M2507">
        <v>43</v>
      </c>
      <c r="N2507">
        <v>-432.35</v>
      </c>
      <c r="O2507" s="8">
        <v>-0.30349999999999999</v>
      </c>
      <c r="P2507" s="8">
        <v>0.3614</v>
      </c>
      <c r="Q2507" t="s">
        <v>610</v>
      </c>
      <c r="S2507" s="2">
        <v>44249</v>
      </c>
      <c r="T2507" t="s">
        <v>648</v>
      </c>
      <c r="U2507">
        <v>462.8</v>
      </c>
      <c r="V2507">
        <v>407.1</v>
      </c>
      <c r="W2507">
        <f t="shared" si="425"/>
        <v>26834114.525221512</v>
      </c>
      <c r="X2507">
        <f t="shared" si="421"/>
        <v>67085.286313053773</v>
      </c>
      <c r="Y2507">
        <f t="shared" si="422"/>
        <v>150</v>
      </c>
      <c r="Z2507">
        <f t="shared" si="423"/>
        <v>-9659.85</v>
      </c>
      <c r="AA2507" t="str">
        <f t="shared" si="424"/>
        <v/>
      </c>
      <c r="AB2507" s="9" t="str">
        <f>IFERROR(AA2507/MAX($A$3:AA2507)-1,"")</f>
        <v/>
      </c>
      <c r="AV2507" t="s">
        <v>648</v>
      </c>
      <c r="AW2507" t="s">
        <v>31</v>
      </c>
      <c r="AX2507" s="7">
        <v>44249.510416666664</v>
      </c>
      <c r="AY2507">
        <v>462.8</v>
      </c>
      <c r="AZ2507" s="7">
        <v>44250.388888888891</v>
      </c>
      <c r="BA2507">
        <v>407.1</v>
      </c>
      <c r="BB2507" s="8">
        <v>-0.12039999999999999</v>
      </c>
      <c r="BC2507">
        <v>-18590.990000000002</v>
      </c>
      <c r="BD2507" s="8">
        <v>-0.13919999999999999</v>
      </c>
      <c r="BE2507">
        <v>288.68439999999998</v>
      </c>
      <c r="BF2507">
        <v>133603.14000000001</v>
      </c>
      <c r="BG2507">
        <v>16702039.4</v>
      </c>
      <c r="BH2507">
        <v>43</v>
      </c>
      <c r="BI2507">
        <v>-432.35</v>
      </c>
      <c r="BJ2507" s="8">
        <v>-0.30349999999999999</v>
      </c>
      <c r="BK2507" s="8">
        <v>0.3614</v>
      </c>
      <c r="BL2507" t="s">
        <v>610</v>
      </c>
    </row>
    <row r="2508" spans="1:64" x14ac:dyDescent="0.45">
      <c r="A2508" t="s">
        <v>648</v>
      </c>
      <c r="B2508" t="s">
        <v>31</v>
      </c>
      <c r="C2508" s="7">
        <v>44249.510416666664</v>
      </c>
      <c r="D2508">
        <v>462.8</v>
      </c>
      <c r="E2508" s="7">
        <v>44250.385416666664</v>
      </c>
      <c r="F2508">
        <v>465.85</v>
      </c>
      <c r="G2508" s="8">
        <v>6.6E-3</v>
      </c>
      <c r="H2508">
        <v>-1811.65</v>
      </c>
      <c r="I2508" s="8">
        <v>-1.35E-2</v>
      </c>
      <c r="J2508">
        <v>290.49189999999999</v>
      </c>
      <c r="K2508">
        <v>134439.63</v>
      </c>
      <c r="L2508">
        <v>16886113.629999999</v>
      </c>
      <c r="M2508">
        <v>42</v>
      </c>
      <c r="N2508">
        <v>-43.13</v>
      </c>
      <c r="O2508" s="8">
        <v>-0.28689999999999999</v>
      </c>
      <c r="P2508" s="8">
        <v>0.3614</v>
      </c>
      <c r="Q2508" t="s">
        <v>610</v>
      </c>
      <c r="S2508" s="2">
        <v>44249</v>
      </c>
      <c r="T2508" t="s">
        <v>648</v>
      </c>
      <c r="U2508">
        <v>462.8</v>
      </c>
      <c r="V2508">
        <v>465.85</v>
      </c>
      <c r="W2508">
        <f t="shared" si="425"/>
        <v>26834114.525221512</v>
      </c>
      <c r="X2508">
        <f t="shared" si="421"/>
        <v>67085.286313053773</v>
      </c>
      <c r="Y2508">
        <f t="shared" si="422"/>
        <v>150</v>
      </c>
      <c r="Z2508">
        <f t="shared" si="423"/>
        <v>-935.47499999999673</v>
      </c>
      <c r="AA2508" t="str">
        <f t="shared" si="424"/>
        <v/>
      </c>
      <c r="AB2508" s="9" t="str">
        <f>IFERROR(AA2508/MAX($A$3:AA2508)-1,"")</f>
        <v/>
      </c>
      <c r="AV2508" t="s">
        <v>648</v>
      </c>
      <c r="AW2508" t="s">
        <v>31</v>
      </c>
      <c r="AX2508" s="7">
        <v>44249.510416666664</v>
      </c>
      <c r="AY2508">
        <v>462.8</v>
      </c>
      <c r="AZ2508" s="7">
        <v>44250.385416666664</v>
      </c>
      <c r="BA2508">
        <v>465.85</v>
      </c>
      <c r="BB2508" s="8">
        <v>6.6E-3</v>
      </c>
      <c r="BC2508">
        <v>-1811.65</v>
      </c>
      <c r="BD2508" s="8">
        <v>-1.35E-2</v>
      </c>
      <c r="BE2508">
        <v>290.49189999999999</v>
      </c>
      <c r="BF2508">
        <v>134439.63</v>
      </c>
      <c r="BG2508">
        <v>16886113.629999999</v>
      </c>
      <c r="BH2508">
        <v>42</v>
      </c>
      <c r="BI2508">
        <v>-43.13</v>
      </c>
      <c r="BJ2508" s="8">
        <v>-0.28689999999999999</v>
      </c>
      <c r="BK2508" s="8">
        <v>0.3614</v>
      </c>
      <c r="BL2508" t="s">
        <v>610</v>
      </c>
    </row>
    <row r="2509" spans="1:64" x14ac:dyDescent="0.45">
      <c r="A2509" t="s">
        <v>647</v>
      </c>
      <c r="B2509" t="s">
        <v>31</v>
      </c>
      <c r="C2509" s="7">
        <v>44249.53125</v>
      </c>
      <c r="D2509">
        <v>507.15</v>
      </c>
      <c r="E2509" s="7">
        <v>44250.388888888891</v>
      </c>
      <c r="F2509">
        <v>458.1</v>
      </c>
      <c r="G2509" s="8">
        <v>-9.6699999999999994E-2</v>
      </c>
      <c r="H2509">
        <v>-15453.62</v>
      </c>
      <c r="I2509" s="8">
        <v>-0.1157</v>
      </c>
      <c r="J2509">
        <v>263.25319999999999</v>
      </c>
      <c r="K2509">
        <v>133508.84</v>
      </c>
      <c r="L2509">
        <v>16686585.779999999</v>
      </c>
      <c r="M2509">
        <v>37</v>
      </c>
      <c r="N2509">
        <v>-417.67</v>
      </c>
      <c r="O2509" s="8">
        <v>-0.28120000000000001</v>
      </c>
      <c r="P2509" s="8">
        <v>0.36980000000000002</v>
      </c>
      <c r="Q2509" t="s">
        <v>610</v>
      </c>
      <c r="S2509" s="2">
        <v>44249</v>
      </c>
      <c r="T2509" t="s">
        <v>647</v>
      </c>
      <c r="U2509">
        <v>507.15</v>
      </c>
      <c r="V2509">
        <v>458.1</v>
      </c>
      <c r="W2509">
        <f t="shared" si="425"/>
        <v>26834114.525221512</v>
      </c>
      <c r="X2509">
        <f t="shared" si="421"/>
        <v>67085.286313053773</v>
      </c>
      <c r="Y2509">
        <f t="shared" si="422"/>
        <v>125</v>
      </c>
      <c r="Z2509">
        <f t="shared" si="423"/>
        <v>-7337.8124999999982</v>
      </c>
      <c r="AA2509" t="str">
        <f t="shared" si="424"/>
        <v/>
      </c>
      <c r="AB2509" s="9" t="str">
        <f>IFERROR(AA2509/MAX($A$3:AA2509)-1,"")</f>
        <v/>
      </c>
      <c r="AV2509" t="s">
        <v>647</v>
      </c>
      <c r="AW2509" t="s">
        <v>31</v>
      </c>
      <c r="AX2509" s="7">
        <v>44249.53125</v>
      </c>
      <c r="AY2509">
        <v>507.15</v>
      </c>
      <c r="AZ2509" s="7">
        <v>44250.388888888891</v>
      </c>
      <c r="BA2509">
        <v>458.1</v>
      </c>
      <c r="BB2509" s="8">
        <v>-9.6699999999999994E-2</v>
      </c>
      <c r="BC2509">
        <v>-15453.62</v>
      </c>
      <c r="BD2509" s="8">
        <v>-0.1157</v>
      </c>
      <c r="BE2509">
        <v>263.25319999999999</v>
      </c>
      <c r="BF2509">
        <v>133508.84</v>
      </c>
      <c r="BG2509">
        <v>16686585.779999999</v>
      </c>
      <c r="BH2509">
        <v>37</v>
      </c>
      <c r="BI2509">
        <v>-417.67</v>
      </c>
      <c r="BJ2509" s="8">
        <v>-0.28120000000000001</v>
      </c>
      <c r="BK2509" s="8">
        <v>0.36980000000000002</v>
      </c>
      <c r="BL2509" t="s">
        <v>610</v>
      </c>
    </row>
    <row r="2510" spans="1:64" x14ac:dyDescent="0.45">
      <c r="A2510" t="s">
        <v>796</v>
      </c>
      <c r="B2510" t="s">
        <v>31</v>
      </c>
      <c r="C2510" s="7">
        <v>44249.5625</v>
      </c>
      <c r="D2510">
        <v>454.9</v>
      </c>
      <c r="E2510" s="7">
        <v>44250.385416666664</v>
      </c>
      <c r="F2510">
        <v>413.95</v>
      </c>
      <c r="G2510" s="8">
        <v>-0.09</v>
      </c>
      <c r="H2510">
        <v>-14666.78</v>
      </c>
      <c r="I2510" s="8">
        <v>-0.1091</v>
      </c>
      <c r="J2510">
        <v>295.47190000000001</v>
      </c>
      <c r="K2510">
        <v>134410.16</v>
      </c>
      <c r="L2510">
        <v>16871446.850000001</v>
      </c>
      <c r="M2510">
        <v>27</v>
      </c>
      <c r="N2510">
        <v>-543.21</v>
      </c>
      <c r="O2510" s="8">
        <v>-0.34050000000000002</v>
      </c>
      <c r="P2510" s="8">
        <v>0.253</v>
      </c>
      <c r="Q2510" t="s">
        <v>610</v>
      </c>
      <c r="S2510" s="2">
        <v>44249</v>
      </c>
      <c r="T2510" t="s">
        <v>796</v>
      </c>
      <c r="U2510">
        <v>454.9</v>
      </c>
      <c r="V2510">
        <v>413.95</v>
      </c>
      <c r="W2510">
        <f t="shared" si="425"/>
        <v>26834114.525221512</v>
      </c>
      <c r="X2510">
        <f t="shared" si="421"/>
        <v>67085.286313053773</v>
      </c>
      <c r="Y2510">
        <f t="shared" si="422"/>
        <v>150</v>
      </c>
      <c r="Z2510">
        <f t="shared" si="423"/>
        <v>-7445.7749999999951</v>
      </c>
      <c r="AA2510">
        <f t="shared" si="424"/>
        <v>26808735.61272151</v>
      </c>
      <c r="AB2510" s="9">
        <f>IFERROR(AA2510/MAX($A$3:AA2510)-1,"")</f>
        <v>-7.7764813997206472E-3</v>
      </c>
      <c r="AV2510" t="s">
        <v>796</v>
      </c>
      <c r="AW2510" t="s">
        <v>31</v>
      </c>
      <c r="AX2510" s="7">
        <v>44249.5625</v>
      </c>
      <c r="AY2510">
        <v>454.9</v>
      </c>
      <c r="AZ2510" s="7">
        <v>44250.385416666664</v>
      </c>
      <c r="BA2510">
        <v>413.95</v>
      </c>
      <c r="BB2510" s="8">
        <v>-0.09</v>
      </c>
      <c r="BC2510">
        <v>-14666.78</v>
      </c>
      <c r="BD2510" s="8">
        <v>-0.1091</v>
      </c>
      <c r="BE2510">
        <v>295.47190000000001</v>
      </c>
      <c r="BF2510">
        <v>134410.16</v>
      </c>
      <c r="BG2510">
        <v>16871446.850000001</v>
      </c>
      <c r="BH2510">
        <v>27</v>
      </c>
      <c r="BI2510">
        <v>-543.21</v>
      </c>
      <c r="BJ2510" s="8">
        <v>-0.34050000000000002</v>
      </c>
      <c r="BK2510" s="8">
        <v>0.253</v>
      </c>
      <c r="BL2510" t="s">
        <v>610</v>
      </c>
    </row>
    <row r="2511" spans="1:64" x14ac:dyDescent="0.45">
      <c r="A2511" t="s">
        <v>792</v>
      </c>
      <c r="B2511" t="s">
        <v>31</v>
      </c>
      <c r="C2511" s="7">
        <v>44250.402777777781</v>
      </c>
      <c r="D2511">
        <v>411.6</v>
      </c>
      <c r="E2511" s="7">
        <v>44251.385416666664</v>
      </c>
      <c r="F2511">
        <v>292.45</v>
      </c>
      <c r="G2511" s="8">
        <v>-0.28949999999999998</v>
      </c>
      <c r="H2511">
        <v>-41191.949999999997</v>
      </c>
      <c r="I2511" s="8">
        <v>-0.30659999999999998</v>
      </c>
      <c r="J2511">
        <v>326.42669999999998</v>
      </c>
      <c r="K2511">
        <v>134357.23000000001</v>
      </c>
      <c r="L2511">
        <v>16830254.899999999</v>
      </c>
      <c r="M2511">
        <v>73</v>
      </c>
      <c r="N2511">
        <v>-564.27</v>
      </c>
      <c r="O2511" s="8">
        <v>-0.55259999999999998</v>
      </c>
      <c r="P2511" s="8">
        <v>0.2195</v>
      </c>
      <c r="Q2511" t="s">
        <v>610</v>
      </c>
      <c r="S2511" s="2">
        <v>44250</v>
      </c>
      <c r="T2511" t="s">
        <v>792</v>
      </c>
      <c r="U2511">
        <v>411.6</v>
      </c>
      <c r="V2511">
        <v>292.45</v>
      </c>
      <c r="W2511">
        <f t="shared" si="425"/>
        <v>26808735.61272151</v>
      </c>
      <c r="X2511">
        <f t="shared" si="421"/>
        <v>67021.839031803771</v>
      </c>
      <c r="Y2511">
        <f t="shared" si="422"/>
        <v>175</v>
      </c>
      <c r="Z2511">
        <f t="shared" si="423"/>
        <v>-22083.337500000009</v>
      </c>
      <c r="AA2511" t="str">
        <f t="shared" si="424"/>
        <v/>
      </c>
      <c r="AB2511" s="9" t="str">
        <f>IFERROR(AA2511/MAX($A$3:AA2511)-1,"")</f>
        <v/>
      </c>
      <c r="AV2511" t="s">
        <v>792</v>
      </c>
      <c r="AW2511" t="s">
        <v>31</v>
      </c>
      <c r="AX2511" s="7">
        <v>44250.402777777781</v>
      </c>
      <c r="AY2511">
        <v>411.6</v>
      </c>
      <c r="AZ2511" s="7">
        <v>44251.385416666664</v>
      </c>
      <c r="BA2511">
        <v>292.45</v>
      </c>
      <c r="BB2511" s="8">
        <v>-0.28949999999999998</v>
      </c>
      <c r="BC2511">
        <v>-41191.949999999997</v>
      </c>
      <c r="BD2511" s="8">
        <v>-0.30659999999999998</v>
      </c>
      <c r="BE2511">
        <v>326.42669999999998</v>
      </c>
      <c r="BF2511">
        <v>134357.23000000001</v>
      </c>
      <c r="BG2511">
        <v>16830254.899999999</v>
      </c>
      <c r="BH2511">
        <v>73</v>
      </c>
      <c r="BI2511">
        <v>-564.27</v>
      </c>
      <c r="BJ2511" s="8">
        <v>-0.55259999999999998</v>
      </c>
      <c r="BK2511" s="8">
        <v>0.2195</v>
      </c>
      <c r="BL2511" t="s">
        <v>610</v>
      </c>
    </row>
    <row r="2512" spans="1:64" x14ac:dyDescent="0.45">
      <c r="A2512" t="s">
        <v>796</v>
      </c>
      <c r="B2512" t="s">
        <v>31</v>
      </c>
      <c r="C2512" s="7">
        <v>44250.40625</v>
      </c>
      <c r="D2512">
        <v>439.7</v>
      </c>
      <c r="E2512" s="7">
        <v>44251.385416666664</v>
      </c>
      <c r="F2512">
        <v>342.2</v>
      </c>
      <c r="G2512" s="8">
        <v>-0.22170000000000001</v>
      </c>
      <c r="H2512">
        <v>-32178.65</v>
      </c>
      <c r="I2512" s="8">
        <v>-0.23949999999999999</v>
      </c>
      <c r="J2512">
        <v>305.5351</v>
      </c>
      <c r="K2512">
        <v>134343.79999999999</v>
      </c>
      <c r="L2512">
        <v>16798076.25</v>
      </c>
      <c r="M2512">
        <v>72</v>
      </c>
      <c r="N2512">
        <v>-446.93</v>
      </c>
      <c r="O2512" s="8">
        <v>-0.51559999999999995</v>
      </c>
      <c r="P2512" s="8">
        <v>0.29630000000000001</v>
      </c>
      <c r="Q2512" t="s">
        <v>610</v>
      </c>
      <c r="S2512" s="2">
        <v>44250</v>
      </c>
      <c r="T2512" t="s">
        <v>796</v>
      </c>
      <c r="U2512">
        <v>439.7</v>
      </c>
      <c r="V2512">
        <v>342.2</v>
      </c>
      <c r="W2512">
        <f t="shared" si="425"/>
        <v>26808735.61272151</v>
      </c>
      <c r="X2512">
        <f t="shared" si="421"/>
        <v>67021.839031803771</v>
      </c>
      <c r="Y2512">
        <f t="shared" si="422"/>
        <v>150</v>
      </c>
      <c r="Z2512">
        <f t="shared" si="423"/>
        <v>-15797.850000000002</v>
      </c>
      <c r="AA2512">
        <f t="shared" si="424"/>
        <v>26770854.42522151</v>
      </c>
      <c r="AB2512" s="9">
        <f>IFERROR(AA2512/MAX($A$3:AA2512)-1,"")</f>
        <v>-9.1785096674085187E-3</v>
      </c>
      <c r="AV2512" t="s">
        <v>796</v>
      </c>
      <c r="AW2512" t="s">
        <v>31</v>
      </c>
      <c r="AX2512" s="7">
        <v>44250.40625</v>
      </c>
      <c r="AY2512">
        <v>439.7</v>
      </c>
      <c r="AZ2512" s="7">
        <v>44251.385416666664</v>
      </c>
      <c r="BA2512">
        <v>342.2</v>
      </c>
      <c r="BB2512" s="8">
        <v>-0.22170000000000001</v>
      </c>
      <c r="BC2512">
        <v>-32178.65</v>
      </c>
      <c r="BD2512" s="8">
        <v>-0.23949999999999999</v>
      </c>
      <c r="BE2512">
        <v>305.5351</v>
      </c>
      <c r="BF2512">
        <v>134343.79999999999</v>
      </c>
      <c r="BG2512">
        <v>16798076.25</v>
      </c>
      <c r="BH2512">
        <v>72</v>
      </c>
      <c r="BI2512">
        <v>-446.93</v>
      </c>
      <c r="BJ2512" s="8">
        <v>-0.51559999999999995</v>
      </c>
      <c r="BK2512" s="8">
        <v>0.29630000000000001</v>
      </c>
      <c r="BL2512" t="s">
        <v>610</v>
      </c>
    </row>
    <row r="2513" spans="1:64" x14ac:dyDescent="0.45">
      <c r="A2513" t="s">
        <v>665</v>
      </c>
      <c r="B2513" t="s">
        <v>31</v>
      </c>
      <c r="C2513" s="7">
        <v>44251.409722222219</v>
      </c>
      <c r="D2513">
        <v>261.95</v>
      </c>
      <c r="E2513" s="7">
        <v>44252.385416666664</v>
      </c>
      <c r="F2513">
        <v>1546.65</v>
      </c>
      <c r="G2513" s="8">
        <v>4.9043999999999999</v>
      </c>
      <c r="H2513">
        <v>647887.31999999995</v>
      </c>
      <c r="I2513" s="8">
        <v>4.8353000000000002</v>
      </c>
      <c r="J2513">
        <v>511.51130000000001</v>
      </c>
      <c r="K2513">
        <v>133990.38</v>
      </c>
      <c r="L2513">
        <v>17445963.57</v>
      </c>
      <c r="M2513">
        <v>43</v>
      </c>
      <c r="N2513">
        <v>15067.15</v>
      </c>
      <c r="O2513" s="8">
        <v>-0.1525</v>
      </c>
      <c r="P2513" s="8">
        <v>4.9043999999999999</v>
      </c>
      <c r="Q2513" t="s">
        <v>610</v>
      </c>
      <c r="S2513" s="2">
        <v>44251</v>
      </c>
      <c r="T2513" t="s">
        <v>665</v>
      </c>
      <c r="U2513">
        <v>261.95</v>
      </c>
      <c r="V2513">
        <v>1546.65</v>
      </c>
      <c r="W2513">
        <f t="shared" si="425"/>
        <v>26770854.42522151</v>
      </c>
      <c r="X2513">
        <f t="shared" si="421"/>
        <v>66927.136063053782</v>
      </c>
      <c r="Y2513">
        <f t="shared" si="422"/>
        <v>250</v>
      </c>
      <c r="Z2513">
        <f t="shared" si="423"/>
        <v>316653.5</v>
      </c>
      <c r="AA2513" t="str">
        <f t="shared" si="424"/>
        <v/>
      </c>
      <c r="AB2513" s="9" t="str">
        <f>IFERROR(AA2513/MAX($A$3:AA2513)-1,"")</f>
        <v/>
      </c>
      <c r="AV2513" t="s">
        <v>665</v>
      </c>
      <c r="AW2513" t="s">
        <v>31</v>
      </c>
      <c r="AX2513" s="7">
        <v>44251.409722222219</v>
      </c>
      <c r="AY2513">
        <v>261.95</v>
      </c>
      <c r="AZ2513" s="7">
        <v>44252.385416666664</v>
      </c>
      <c r="BA2513">
        <v>1546.65</v>
      </c>
      <c r="BB2513" s="8">
        <v>4.9043999999999999</v>
      </c>
      <c r="BC2513">
        <v>647887.31999999995</v>
      </c>
      <c r="BD2513" s="8">
        <v>4.8353000000000002</v>
      </c>
      <c r="BE2513">
        <v>511.51130000000001</v>
      </c>
      <c r="BF2513">
        <v>133990.38</v>
      </c>
      <c r="BG2513">
        <v>17445963.57</v>
      </c>
      <c r="BH2513">
        <v>43</v>
      </c>
      <c r="BI2513">
        <v>15067.15</v>
      </c>
      <c r="BJ2513" s="8">
        <v>-0.1525</v>
      </c>
      <c r="BK2513" s="8">
        <v>4.9043999999999999</v>
      </c>
      <c r="BL2513" t="s">
        <v>610</v>
      </c>
    </row>
    <row r="2514" spans="1:64" x14ac:dyDescent="0.45">
      <c r="A2514" t="s">
        <v>799</v>
      </c>
      <c r="B2514" t="s">
        <v>31</v>
      </c>
      <c r="C2514" s="7">
        <v>44251.416666666664</v>
      </c>
      <c r="D2514">
        <v>277</v>
      </c>
      <c r="E2514" s="7">
        <v>44252.388888888891</v>
      </c>
      <c r="F2514">
        <v>1500</v>
      </c>
      <c r="G2514" s="8">
        <v>4.4151999999999996</v>
      </c>
      <c r="H2514">
        <v>580568.13</v>
      </c>
      <c r="I2514" s="8">
        <v>4.351</v>
      </c>
      <c r="J2514">
        <v>481.70729999999998</v>
      </c>
      <c r="K2514">
        <v>133432.94</v>
      </c>
      <c r="L2514">
        <v>17267153.920000002</v>
      </c>
      <c r="M2514">
        <v>42</v>
      </c>
      <c r="N2514">
        <v>13823.05</v>
      </c>
      <c r="O2514" s="8">
        <v>-0.33589999999999998</v>
      </c>
      <c r="P2514" s="8">
        <v>4.4151999999999996</v>
      </c>
      <c r="Q2514" t="s">
        <v>610</v>
      </c>
      <c r="S2514" s="2">
        <v>44251</v>
      </c>
      <c r="T2514" t="s">
        <v>799</v>
      </c>
      <c r="U2514">
        <v>277</v>
      </c>
      <c r="V2514">
        <v>1500</v>
      </c>
      <c r="W2514">
        <f t="shared" si="425"/>
        <v>26770854.42522151</v>
      </c>
      <c r="X2514">
        <f t="shared" si="421"/>
        <v>66927.136063053782</v>
      </c>
      <c r="Y2514">
        <f t="shared" si="422"/>
        <v>250</v>
      </c>
      <c r="Z2514">
        <f t="shared" si="423"/>
        <v>301307.5</v>
      </c>
      <c r="AA2514" t="str">
        <f t="shared" si="424"/>
        <v/>
      </c>
      <c r="AB2514" s="9" t="str">
        <f>IFERROR(AA2514/MAX($A$3:AA2514)-1,"")</f>
        <v/>
      </c>
      <c r="AV2514" t="s">
        <v>799</v>
      </c>
      <c r="AW2514" t="s">
        <v>31</v>
      </c>
      <c r="AX2514" s="7">
        <v>44251.416666666664</v>
      </c>
      <c r="AY2514">
        <v>277</v>
      </c>
      <c r="AZ2514" s="7">
        <v>44252.388888888891</v>
      </c>
      <c r="BA2514">
        <v>1500</v>
      </c>
      <c r="BB2514" s="8">
        <v>4.4151999999999996</v>
      </c>
      <c r="BC2514">
        <v>580568.13</v>
      </c>
      <c r="BD2514" s="8">
        <v>4.351</v>
      </c>
      <c r="BE2514">
        <v>481.70729999999998</v>
      </c>
      <c r="BF2514">
        <v>133432.94</v>
      </c>
      <c r="BG2514">
        <v>17267153.920000002</v>
      </c>
      <c r="BH2514">
        <v>42</v>
      </c>
      <c r="BI2514">
        <v>13823.05</v>
      </c>
      <c r="BJ2514" s="8">
        <v>-0.33589999999999998</v>
      </c>
      <c r="BK2514" s="8">
        <v>4.4151999999999996</v>
      </c>
      <c r="BL2514" t="s">
        <v>610</v>
      </c>
    </row>
    <row r="2515" spans="1:64" x14ac:dyDescent="0.45">
      <c r="A2515" t="s">
        <v>799</v>
      </c>
      <c r="B2515" t="s">
        <v>31</v>
      </c>
      <c r="C2515" s="7">
        <v>44251.416666666664</v>
      </c>
      <c r="D2515">
        <v>277</v>
      </c>
      <c r="E2515" s="7">
        <v>44252.385416666664</v>
      </c>
      <c r="F2515">
        <v>1453.65</v>
      </c>
      <c r="G2515" s="8">
        <v>4.2477999999999998</v>
      </c>
      <c r="H2515">
        <v>560740.25</v>
      </c>
      <c r="I2515" s="8">
        <v>4.1853999999999996</v>
      </c>
      <c r="J2515">
        <v>483.6705</v>
      </c>
      <c r="K2515">
        <v>133976.73000000001</v>
      </c>
      <c r="L2515">
        <v>18006703.829999998</v>
      </c>
      <c r="M2515">
        <v>41</v>
      </c>
      <c r="N2515">
        <v>13676.59</v>
      </c>
      <c r="O2515" s="8">
        <v>-0.33589999999999998</v>
      </c>
      <c r="P2515" s="8">
        <v>4.2477999999999998</v>
      </c>
      <c r="Q2515" t="s">
        <v>610</v>
      </c>
      <c r="S2515" s="2">
        <v>44251</v>
      </c>
      <c r="T2515" t="s">
        <v>799</v>
      </c>
      <c r="U2515">
        <v>277</v>
      </c>
      <c r="V2515">
        <v>1453.65</v>
      </c>
      <c r="W2515">
        <f t="shared" si="425"/>
        <v>26770854.42522151</v>
      </c>
      <c r="X2515">
        <f t="shared" si="421"/>
        <v>66927.136063053782</v>
      </c>
      <c r="Y2515">
        <f t="shared" si="422"/>
        <v>250</v>
      </c>
      <c r="Z2515">
        <f t="shared" si="423"/>
        <v>289835.87500000006</v>
      </c>
      <c r="AA2515">
        <f t="shared" si="424"/>
        <v>27678651.30022151</v>
      </c>
      <c r="AB2515" s="9">
        <f>IFERROR(AA2515/MAX($A$3:AA2515)-1,"")</f>
        <v>0</v>
      </c>
      <c r="AV2515" t="s">
        <v>799</v>
      </c>
      <c r="AW2515" t="s">
        <v>31</v>
      </c>
      <c r="AX2515" s="7">
        <v>44251.416666666664</v>
      </c>
      <c r="AY2515">
        <v>277</v>
      </c>
      <c r="AZ2515" s="7">
        <v>44252.385416666664</v>
      </c>
      <c r="BA2515">
        <v>1453.65</v>
      </c>
      <c r="BB2515" s="8">
        <v>4.2477999999999998</v>
      </c>
      <c r="BC2515">
        <v>560740.25</v>
      </c>
      <c r="BD2515" s="8">
        <v>4.1853999999999996</v>
      </c>
      <c r="BE2515">
        <v>483.6705</v>
      </c>
      <c r="BF2515">
        <v>133976.73000000001</v>
      </c>
      <c r="BG2515">
        <v>18006703.829999998</v>
      </c>
      <c r="BH2515">
        <v>41</v>
      </c>
      <c r="BI2515">
        <v>13676.59</v>
      </c>
      <c r="BJ2515" s="8">
        <v>-0.33589999999999998</v>
      </c>
      <c r="BK2515" s="8">
        <v>4.2477999999999998</v>
      </c>
      <c r="BL2515" t="s">
        <v>610</v>
      </c>
    </row>
    <row r="2516" spans="1:64" x14ac:dyDescent="0.45">
      <c r="A2516" t="s">
        <v>677</v>
      </c>
      <c r="B2516" t="s">
        <v>31</v>
      </c>
      <c r="C2516" s="7">
        <v>44252.395833333336</v>
      </c>
      <c r="D2516">
        <v>248.15</v>
      </c>
      <c r="E2516" s="7">
        <v>44252.635416666664</v>
      </c>
      <c r="F2516">
        <v>0.25</v>
      </c>
      <c r="G2516" s="8">
        <v>-0.999</v>
      </c>
      <c r="H2516">
        <v>-141294.19</v>
      </c>
      <c r="I2516" s="8">
        <v>-1.0089999999999999</v>
      </c>
      <c r="J2516">
        <v>564.30999999999995</v>
      </c>
      <c r="K2516">
        <v>140033.51999999999</v>
      </c>
      <c r="L2516">
        <v>17865409.629999999</v>
      </c>
      <c r="M2516">
        <v>70</v>
      </c>
      <c r="N2516">
        <v>-2018.49</v>
      </c>
      <c r="O2516" s="8">
        <v>-0.999</v>
      </c>
      <c r="P2516" s="8">
        <v>9.5100000000000004E-2</v>
      </c>
      <c r="Q2516" t="s">
        <v>610</v>
      </c>
      <c r="S2516" s="2">
        <v>44252</v>
      </c>
      <c r="T2516" t="s">
        <v>677</v>
      </c>
      <c r="U2516">
        <v>248.15</v>
      </c>
      <c r="V2516">
        <v>0.25</v>
      </c>
      <c r="W2516">
        <f t="shared" si="425"/>
        <v>27678651.30022151</v>
      </c>
      <c r="X2516">
        <f t="shared" si="421"/>
        <v>69196.628250553782</v>
      </c>
      <c r="Y2516">
        <f t="shared" si="422"/>
        <v>275</v>
      </c>
      <c r="Z2516">
        <f t="shared" si="423"/>
        <v>-68855.600000000006</v>
      </c>
      <c r="AA2516" t="str">
        <f t="shared" si="424"/>
        <v/>
      </c>
      <c r="AB2516" s="9" t="str">
        <f>IFERROR(AA2516/MAX($A$3:AA2516)-1,"")</f>
        <v/>
      </c>
      <c r="AV2516" t="s">
        <v>677</v>
      </c>
      <c r="AW2516" t="s">
        <v>31</v>
      </c>
      <c r="AX2516" s="7">
        <v>44252.395833333336</v>
      </c>
      <c r="AY2516">
        <v>248.15</v>
      </c>
      <c r="AZ2516" s="7">
        <v>44252.635416666664</v>
      </c>
      <c r="BA2516">
        <v>0.25</v>
      </c>
      <c r="BB2516" s="8">
        <v>-0.999</v>
      </c>
      <c r="BC2516">
        <v>-141294.19</v>
      </c>
      <c r="BD2516" s="8">
        <v>-1.0089999999999999</v>
      </c>
      <c r="BE2516">
        <v>564.30999999999995</v>
      </c>
      <c r="BF2516">
        <v>140033.51999999999</v>
      </c>
      <c r="BG2516">
        <v>17865409.629999999</v>
      </c>
      <c r="BH2516">
        <v>70</v>
      </c>
      <c r="BI2516">
        <v>-2018.49</v>
      </c>
      <c r="BJ2516" s="8">
        <v>-0.999</v>
      </c>
      <c r="BK2516" s="8">
        <v>9.5100000000000004E-2</v>
      </c>
      <c r="BL2516" t="s">
        <v>610</v>
      </c>
    </row>
    <row r="2517" spans="1:64" x14ac:dyDescent="0.45">
      <c r="A2517" t="s">
        <v>611</v>
      </c>
      <c r="B2517" t="s">
        <v>31</v>
      </c>
      <c r="C2517" s="7">
        <v>44252.420138888891</v>
      </c>
      <c r="D2517">
        <v>251.95</v>
      </c>
      <c r="E2517" s="7">
        <v>44252.635416666664</v>
      </c>
      <c r="F2517">
        <v>0.25</v>
      </c>
      <c r="G2517" s="8">
        <v>-0.999</v>
      </c>
      <c r="H2517">
        <v>-141033.72</v>
      </c>
      <c r="I2517" s="8">
        <v>-1.0089999999999999</v>
      </c>
      <c r="J2517">
        <v>554.76599999999996</v>
      </c>
      <c r="K2517">
        <v>139773.29999999999</v>
      </c>
      <c r="L2517">
        <v>17724375.91</v>
      </c>
      <c r="M2517">
        <v>63</v>
      </c>
      <c r="N2517">
        <v>-2238.63</v>
      </c>
      <c r="O2517" s="8">
        <v>-0.999</v>
      </c>
      <c r="P2517" s="8">
        <v>0.40920000000000001</v>
      </c>
      <c r="Q2517" t="s">
        <v>610</v>
      </c>
      <c r="S2517" s="2">
        <v>44252</v>
      </c>
      <c r="T2517" t="s">
        <v>611</v>
      </c>
      <c r="U2517">
        <v>251.95</v>
      </c>
      <c r="V2517">
        <v>0.25</v>
      </c>
      <c r="W2517">
        <f t="shared" si="425"/>
        <v>27678651.30022151</v>
      </c>
      <c r="X2517">
        <f t="shared" si="421"/>
        <v>69196.628250553782</v>
      </c>
      <c r="Y2517">
        <f t="shared" si="422"/>
        <v>275</v>
      </c>
      <c r="Z2517">
        <f t="shared" si="423"/>
        <v>-69911.049999999988</v>
      </c>
      <c r="AA2517">
        <f t="shared" si="424"/>
        <v>27539884.650221512</v>
      </c>
      <c r="AB2517" s="9">
        <f>IFERROR(AA2517/MAX($A$3:AA2517)-1,"")</f>
        <v>-5.0134903068376202E-3</v>
      </c>
      <c r="AV2517" t="s">
        <v>611</v>
      </c>
      <c r="AW2517" t="s">
        <v>31</v>
      </c>
      <c r="AX2517" s="7">
        <v>44252.420138888891</v>
      </c>
      <c r="AY2517">
        <v>251.95</v>
      </c>
      <c r="AZ2517" s="7">
        <v>44252.635416666664</v>
      </c>
      <c r="BA2517">
        <v>0.25</v>
      </c>
      <c r="BB2517" s="8">
        <v>-0.999</v>
      </c>
      <c r="BC2517">
        <v>-141033.72</v>
      </c>
      <c r="BD2517" s="8">
        <v>-1.0089999999999999</v>
      </c>
      <c r="BE2517">
        <v>554.76599999999996</v>
      </c>
      <c r="BF2517">
        <v>139773.29999999999</v>
      </c>
      <c r="BG2517">
        <v>17724375.91</v>
      </c>
      <c r="BH2517">
        <v>63</v>
      </c>
      <c r="BI2517">
        <v>-2238.63</v>
      </c>
      <c r="BJ2517" s="8">
        <v>-0.999</v>
      </c>
      <c r="BK2517" s="8">
        <v>0.40920000000000001</v>
      </c>
      <c r="BL2517" t="s">
        <v>610</v>
      </c>
    </row>
    <row r="2518" spans="1:64" x14ac:dyDescent="0.45">
      <c r="A2518" t="s">
        <v>647</v>
      </c>
      <c r="B2518" t="s">
        <v>31</v>
      </c>
      <c r="C2518" s="7">
        <v>44253.427083333336</v>
      </c>
      <c r="D2518">
        <v>695.9</v>
      </c>
      <c r="E2518" s="7">
        <v>44256.385416666664</v>
      </c>
      <c r="F2518">
        <v>727.15</v>
      </c>
      <c r="G2518" s="8">
        <v>4.4900000000000002E-2</v>
      </c>
      <c r="H2518">
        <v>3390.25</v>
      </c>
      <c r="I2518" s="8">
        <v>2.4500000000000001E-2</v>
      </c>
      <c r="J2518">
        <v>199.19800000000001</v>
      </c>
      <c r="K2518">
        <v>138621.88</v>
      </c>
      <c r="L2518">
        <v>17727766.16</v>
      </c>
      <c r="M2518">
        <v>66</v>
      </c>
      <c r="N2518">
        <v>51.37</v>
      </c>
      <c r="O2518" s="8">
        <v>-0.1182</v>
      </c>
      <c r="P2518" s="8">
        <v>0.81740000000000002</v>
      </c>
      <c r="Q2518" t="s">
        <v>610</v>
      </c>
      <c r="S2518" s="2">
        <v>44253</v>
      </c>
      <c r="T2518" t="s">
        <v>647</v>
      </c>
      <c r="U2518">
        <v>695.9</v>
      </c>
      <c r="V2518">
        <v>727.15</v>
      </c>
      <c r="W2518">
        <f t="shared" si="425"/>
        <v>27539884.650221512</v>
      </c>
      <c r="X2518">
        <f t="shared" si="421"/>
        <v>68849.711625553784</v>
      </c>
      <c r="Y2518">
        <f t="shared" si="422"/>
        <v>100</v>
      </c>
      <c r="Z2518">
        <f t="shared" si="423"/>
        <v>1701.949999999988</v>
      </c>
      <c r="AA2518" t="str">
        <f t="shared" si="424"/>
        <v/>
      </c>
      <c r="AB2518" s="9" t="str">
        <f>IFERROR(AA2518/MAX($A$3:AA2518)-1,"")</f>
        <v/>
      </c>
      <c r="AV2518" t="s">
        <v>647</v>
      </c>
      <c r="AW2518" t="s">
        <v>31</v>
      </c>
      <c r="AX2518" s="7">
        <v>44253.427083333336</v>
      </c>
      <c r="AY2518">
        <v>695.9</v>
      </c>
      <c r="AZ2518" s="7">
        <v>44256.385416666664</v>
      </c>
      <c r="BA2518">
        <v>727.15</v>
      </c>
      <c r="BB2518" s="8">
        <v>4.4900000000000002E-2</v>
      </c>
      <c r="BC2518">
        <v>3390.25</v>
      </c>
      <c r="BD2518" s="8">
        <v>2.4500000000000001E-2</v>
      </c>
      <c r="BE2518">
        <v>199.19800000000001</v>
      </c>
      <c r="BF2518">
        <v>138621.88</v>
      </c>
      <c r="BG2518">
        <v>17727766.16</v>
      </c>
      <c r="BH2518">
        <v>66</v>
      </c>
      <c r="BI2518">
        <v>51.37</v>
      </c>
      <c r="BJ2518" s="8">
        <v>-0.1182</v>
      </c>
      <c r="BK2518" s="8">
        <v>0.81740000000000002</v>
      </c>
      <c r="BL2518" t="s">
        <v>610</v>
      </c>
    </row>
    <row r="2519" spans="1:64" x14ac:dyDescent="0.45">
      <c r="A2519" t="s">
        <v>648</v>
      </c>
      <c r="B2519" t="s">
        <v>31</v>
      </c>
      <c r="C2519" s="7">
        <v>44253.430555555555</v>
      </c>
      <c r="D2519">
        <v>672</v>
      </c>
      <c r="E2519" s="7">
        <v>44256.385416666664</v>
      </c>
      <c r="F2519">
        <v>675.75</v>
      </c>
      <c r="G2519" s="8">
        <v>5.5999999999999999E-3</v>
      </c>
      <c r="H2519">
        <v>-2006.41</v>
      </c>
      <c r="I2519" s="8">
        <v>-1.4500000000000001E-2</v>
      </c>
      <c r="J2519">
        <v>206.2619</v>
      </c>
      <c r="K2519">
        <v>138608.01999999999</v>
      </c>
      <c r="L2519">
        <v>17725759.75</v>
      </c>
      <c r="M2519">
        <v>65</v>
      </c>
      <c r="N2519">
        <v>-30.87</v>
      </c>
      <c r="O2519" s="8">
        <v>-3.5999999999999997E-2</v>
      </c>
      <c r="P2519" s="8">
        <v>0.78269999999999995</v>
      </c>
      <c r="Q2519" t="s">
        <v>610</v>
      </c>
      <c r="S2519" s="2">
        <v>44253</v>
      </c>
      <c r="T2519" t="s">
        <v>648</v>
      </c>
      <c r="U2519">
        <v>672</v>
      </c>
      <c r="V2519">
        <v>675.75</v>
      </c>
      <c r="W2519">
        <f t="shared" si="425"/>
        <v>27539884.650221512</v>
      </c>
      <c r="X2519">
        <f t="shared" si="421"/>
        <v>68849.711625553784</v>
      </c>
      <c r="Y2519">
        <f t="shared" si="422"/>
        <v>100</v>
      </c>
      <c r="Z2519">
        <f t="shared" si="423"/>
        <v>-972.75000000000773</v>
      </c>
      <c r="AA2519" t="str">
        <f t="shared" si="424"/>
        <v/>
      </c>
      <c r="AB2519" s="9" t="str">
        <f>IFERROR(AA2519/MAX($A$3:AA2519)-1,"")</f>
        <v/>
      </c>
      <c r="AV2519" t="s">
        <v>648</v>
      </c>
      <c r="AW2519" t="s">
        <v>31</v>
      </c>
      <c r="AX2519" s="7">
        <v>44253.430555555555</v>
      </c>
      <c r="AY2519">
        <v>672</v>
      </c>
      <c r="AZ2519" s="7">
        <v>44256.385416666664</v>
      </c>
      <c r="BA2519">
        <v>675.75</v>
      </c>
      <c r="BB2519" s="8">
        <v>5.5999999999999999E-3</v>
      </c>
      <c r="BC2519">
        <v>-2006.41</v>
      </c>
      <c r="BD2519" s="8">
        <v>-1.4500000000000001E-2</v>
      </c>
      <c r="BE2519">
        <v>206.2619</v>
      </c>
      <c r="BF2519">
        <v>138608.01999999999</v>
      </c>
      <c r="BG2519">
        <v>17725759.75</v>
      </c>
      <c r="BH2519">
        <v>65</v>
      </c>
      <c r="BI2519">
        <v>-30.87</v>
      </c>
      <c r="BJ2519" s="8">
        <v>-3.5999999999999997E-2</v>
      </c>
      <c r="BK2519" s="8">
        <v>0.78269999999999995</v>
      </c>
      <c r="BL2519" t="s">
        <v>610</v>
      </c>
    </row>
    <row r="2520" spans="1:64" x14ac:dyDescent="0.45">
      <c r="A2520" t="s">
        <v>664</v>
      </c>
      <c r="B2520" t="s">
        <v>31</v>
      </c>
      <c r="C2520" s="7">
        <v>44253.479166666664</v>
      </c>
      <c r="D2520">
        <v>804.25</v>
      </c>
      <c r="E2520" s="7">
        <v>44256.388888888891</v>
      </c>
      <c r="F2520">
        <v>475.3</v>
      </c>
      <c r="G2520" s="8">
        <v>-0.40899999999999997</v>
      </c>
      <c r="H2520">
        <v>-57932.4</v>
      </c>
      <c r="I2520" s="8">
        <v>-0.4249</v>
      </c>
      <c r="J2520">
        <v>169.51910000000001</v>
      </c>
      <c r="K2520">
        <v>136335.76999999999</v>
      </c>
      <c r="L2520">
        <v>17209221.510000002</v>
      </c>
      <c r="M2520">
        <v>52</v>
      </c>
      <c r="N2520">
        <v>-1114.08</v>
      </c>
      <c r="O2520" s="8">
        <v>-0.5081</v>
      </c>
      <c r="P2520" s="8">
        <v>0.18149999999999999</v>
      </c>
      <c r="Q2520" t="s">
        <v>610</v>
      </c>
      <c r="S2520" s="2">
        <v>44253</v>
      </c>
      <c r="T2520" t="s">
        <v>664</v>
      </c>
      <c r="U2520">
        <v>804.25</v>
      </c>
      <c r="V2520">
        <v>475.3</v>
      </c>
      <c r="W2520">
        <f t="shared" si="425"/>
        <v>27539884.650221512</v>
      </c>
      <c r="X2520">
        <f t="shared" si="421"/>
        <v>68849.711625553784</v>
      </c>
      <c r="Y2520">
        <f t="shared" si="422"/>
        <v>75</v>
      </c>
      <c r="Z2520">
        <f t="shared" si="423"/>
        <v>-25630.912499999999</v>
      </c>
      <c r="AA2520" t="str">
        <f t="shared" si="424"/>
        <v/>
      </c>
      <c r="AB2520" s="9" t="str">
        <f>IFERROR(AA2520/MAX($A$3:AA2520)-1,"")</f>
        <v/>
      </c>
      <c r="AV2520" t="s">
        <v>664</v>
      </c>
      <c r="AW2520" t="s">
        <v>31</v>
      </c>
      <c r="AX2520" s="7">
        <v>44253.479166666664</v>
      </c>
      <c r="AY2520">
        <v>804.25</v>
      </c>
      <c r="AZ2520" s="7">
        <v>44256.388888888891</v>
      </c>
      <c r="BA2520">
        <v>475.3</v>
      </c>
      <c r="BB2520" s="8">
        <v>-0.40899999999999997</v>
      </c>
      <c r="BC2520">
        <v>-57932.4</v>
      </c>
      <c r="BD2520" s="8">
        <v>-0.4249</v>
      </c>
      <c r="BE2520">
        <v>169.51910000000001</v>
      </c>
      <c r="BF2520">
        <v>136335.76999999999</v>
      </c>
      <c r="BG2520">
        <v>17209221.510000002</v>
      </c>
      <c r="BH2520">
        <v>52</v>
      </c>
      <c r="BI2520">
        <v>-1114.08</v>
      </c>
      <c r="BJ2520" s="8">
        <v>-0.5081</v>
      </c>
      <c r="BK2520" s="8">
        <v>0.18149999999999999</v>
      </c>
      <c r="BL2520" t="s">
        <v>610</v>
      </c>
    </row>
    <row r="2521" spans="1:64" x14ac:dyDescent="0.45">
      <c r="A2521" t="s">
        <v>666</v>
      </c>
      <c r="B2521" t="s">
        <v>31</v>
      </c>
      <c r="C2521" s="7">
        <v>44253.489583333336</v>
      </c>
      <c r="D2521">
        <v>758.05</v>
      </c>
      <c r="E2521" s="7">
        <v>44256.388888888891</v>
      </c>
      <c r="F2521">
        <v>435</v>
      </c>
      <c r="G2521" s="8">
        <v>-0.42620000000000002</v>
      </c>
      <c r="H2521">
        <v>-60232.7</v>
      </c>
      <c r="I2521" s="8">
        <v>-0.44190000000000002</v>
      </c>
      <c r="J2521">
        <v>179.80959999999999</v>
      </c>
      <c r="K2521">
        <v>136304.64000000001</v>
      </c>
      <c r="L2521">
        <v>17148988.82</v>
      </c>
      <c r="M2521">
        <v>49</v>
      </c>
      <c r="N2521">
        <v>-1229.24</v>
      </c>
      <c r="O2521" s="8">
        <v>-0.45860000000000001</v>
      </c>
      <c r="P2521" s="8">
        <v>0.18590000000000001</v>
      </c>
      <c r="Q2521" t="s">
        <v>610</v>
      </c>
      <c r="S2521" s="2">
        <v>44253</v>
      </c>
      <c r="T2521" t="s">
        <v>666</v>
      </c>
      <c r="U2521">
        <v>758.05</v>
      </c>
      <c r="V2521">
        <v>435</v>
      </c>
      <c r="W2521">
        <f t="shared" si="425"/>
        <v>27539884.650221512</v>
      </c>
      <c r="X2521">
        <f t="shared" si="421"/>
        <v>68849.711625553784</v>
      </c>
      <c r="Y2521">
        <f t="shared" si="422"/>
        <v>100</v>
      </c>
      <c r="Z2521">
        <f t="shared" si="423"/>
        <v>-33498.050000000003</v>
      </c>
      <c r="AA2521">
        <f t="shared" si="424"/>
        <v>27481484.887721512</v>
      </c>
      <c r="AB2521" s="9">
        <f>IFERROR(AA2521/MAX($A$3:AA2521)-1,"")</f>
        <v>-7.1234111214956153E-3</v>
      </c>
      <c r="AV2521" t="s">
        <v>666</v>
      </c>
      <c r="AW2521" t="s">
        <v>31</v>
      </c>
      <c r="AX2521" s="7">
        <v>44253.489583333336</v>
      </c>
      <c r="AY2521">
        <v>758.05</v>
      </c>
      <c r="AZ2521" s="7">
        <v>44256.388888888891</v>
      </c>
      <c r="BA2521">
        <v>435</v>
      </c>
      <c r="BB2521" s="8">
        <v>-0.42620000000000002</v>
      </c>
      <c r="BC2521">
        <v>-60232.7</v>
      </c>
      <c r="BD2521" s="8">
        <v>-0.44190000000000002</v>
      </c>
      <c r="BE2521">
        <v>179.80959999999999</v>
      </c>
      <c r="BF2521">
        <v>136304.64000000001</v>
      </c>
      <c r="BG2521">
        <v>17148988.82</v>
      </c>
      <c r="BH2521">
        <v>49</v>
      </c>
      <c r="BI2521">
        <v>-1229.24</v>
      </c>
      <c r="BJ2521" s="8">
        <v>-0.45860000000000001</v>
      </c>
      <c r="BK2521" s="8">
        <v>0.18590000000000001</v>
      </c>
      <c r="BL2521" t="s">
        <v>610</v>
      </c>
    </row>
    <row r="2522" spans="1:64" x14ac:dyDescent="0.45">
      <c r="A2522" t="s">
        <v>790</v>
      </c>
      <c r="B2522" t="s">
        <v>31</v>
      </c>
      <c r="C2522" s="7">
        <v>44257.46875</v>
      </c>
      <c r="D2522">
        <v>487.05</v>
      </c>
      <c r="E2522" s="7">
        <v>44258.388888888891</v>
      </c>
      <c r="F2522">
        <v>85.35</v>
      </c>
      <c r="G2522" s="8">
        <v>-0.82479999999999998</v>
      </c>
      <c r="H2522">
        <v>-113552.51</v>
      </c>
      <c r="I2522" s="8">
        <v>-0.83650000000000002</v>
      </c>
      <c r="J2522">
        <v>278.70839999999998</v>
      </c>
      <c r="K2522">
        <v>135744.94</v>
      </c>
      <c r="L2522">
        <v>17035436.309999999</v>
      </c>
      <c r="M2522">
        <v>55</v>
      </c>
      <c r="N2522">
        <v>-2064.59</v>
      </c>
      <c r="O2522" s="8">
        <v>-0.82479999999999998</v>
      </c>
      <c r="P2522" s="8">
        <v>3.27E-2</v>
      </c>
      <c r="Q2522" t="s">
        <v>610</v>
      </c>
      <c r="S2522" s="2">
        <v>44257</v>
      </c>
      <c r="T2522" t="s">
        <v>790</v>
      </c>
      <c r="U2522">
        <v>487.05</v>
      </c>
      <c r="V2522">
        <v>85.35</v>
      </c>
      <c r="W2522">
        <f t="shared" si="425"/>
        <v>27481484.887721512</v>
      </c>
      <c r="X2522">
        <f t="shared" si="421"/>
        <v>68703.712219303779</v>
      </c>
      <c r="Y2522">
        <f t="shared" si="422"/>
        <v>150</v>
      </c>
      <c r="Z2522">
        <f t="shared" si="423"/>
        <v>-61113.599999999999</v>
      </c>
      <c r="AA2522">
        <f t="shared" si="424"/>
        <v>27420371.287721511</v>
      </c>
      <c r="AB2522" s="9">
        <f>IFERROR(AA2522/MAX($A$3:AA2522)-1,"")</f>
        <v>-9.3313799757985816E-3</v>
      </c>
      <c r="AV2522" t="s">
        <v>790</v>
      </c>
      <c r="AW2522" t="s">
        <v>31</v>
      </c>
      <c r="AX2522" s="7">
        <v>44257.46875</v>
      </c>
      <c r="AY2522">
        <v>487.05</v>
      </c>
      <c r="AZ2522" s="7">
        <v>44258.388888888891</v>
      </c>
      <c r="BA2522">
        <v>85.35</v>
      </c>
      <c r="BB2522" s="8">
        <v>-0.82479999999999998</v>
      </c>
      <c r="BC2522">
        <v>-113552.51</v>
      </c>
      <c r="BD2522" s="8">
        <v>-0.83650000000000002</v>
      </c>
      <c r="BE2522">
        <v>278.70839999999998</v>
      </c>
      <c r="BF2522">
        <v>135744.94</v>
      </c>
      <c r="BG2522">
        <v>17035436.309999999</v>
      </c>
      <c r="BH2522">
        <v>55</v>
      </c>
      <c r="BI2522">
        <v>-2064.59</v>
      </c>
      <c r="BJ2522" s="8">
        <v>-0.82479999999999998</v>
      </c>
      <c r="BK2522" s="8">
        <v>3.27E-2</v>
      </c>
      <c r="BL2522" t="s">
        <v>610</v>
      </c>
    </row>
    <row r="2523" spans="1:64" x14ac:dyDescent="0.45">
      <c r="A2523" t="s">
        <v>627</v>
      </c>
      <c r="B2523" t="s">
        <v>31</v>
      </c>
      <c r="C2523" s="7">
        <v>44258.4375</v>
      </c>
      <c r="D2523">
        <v>300.10000000000002</v>
      </c>
      <c r="E2523" s="7">
        <v>44259.385416666664</v>
      </c>
      <c r="F2523">
        <v>85.05</v>
      </c>
      <c r="G2523" s="8">
        <v>-0.71660000000000001</v>
      </c>
      <c r="H2523">
        <v>-101119.8</v>
      </c>
      <c r="I2523" s="8">
        <v>-0.72940000000000005</v>
      </c>
      <c r="J2523">
        <v>461.94200000000001</v>
      </c>
      <c r="K2523">
        <v>138628.79999999999</v>
      </c>
      <c r="L2523">
        <v>17624639.949999999</v>
      </c>
      <c r="M2523">
        <v>63</v>
      </c>
      <c r="N2523">
        <v>-1605.08</v>
      </c>
      <c r="O2523" s="8">
        <v>-0.71660000000000001</v>
      </c>
      <c r="P2523" s="8">
        <v>1.0826</v>
      </c>
      <c r="Q2523" t="s">
        <v>610</v>
      </c>
      <c r="S2523" s="2">
        <v>44258</v>
      </c>
      <c r="T2523" t="s">
        <v>627</v>
      </c>
      <c r="U2523">
        <v>300.10000000000002</v>
      </c>
      <c r="V2523">
        <v>85.05</v>
      </c>
      <c r="W2523">
        <f t="shared" si="425"/>
        <v>27420371.287721511</v>
      </c>
      <c r="X2523">
        <f t="shared" si="421"/>
        <v>68550.92821930378</v>
      </c>
      <c r="Y2523">
        <f t="shared" si="422"/>
        <v>225</v>
      </c>
      <c r="Z2523">
        <f t="shared" si="423"/>
        <v>-49252.837500000001</v>
      </c>
      <c r="AA2523" t="str">
        <f t="shared" si="424"/>
        <v/>
      </c>
      <c r="AB2523" s="9" t="str">
        <f>IFERROR(AA2523/MAX($A$3:AA2523)-1,"")</f>
        <v/>
      </c>
      <c r="AV2523" t="s">
        <v>627</v>
      </c>
      <c r="AW2523" t="s">
        <v>31</v>
      </c>
      <c r="AX2523" s="7">
        <v>44258.4375</v>
      </c>
      <c r="AY2523">
        <v>300.10000000000002</v>
      </c>
      <c r="AZ2523" s="7">
        <v>44259.385416666664</v>
      </c>
      <c r="BA2523">
        <v>85.05</v>
      </c>
      <c r="BB2523" s="8">
        <v>-0.71660000000000001</v>
      </c>
      <c r="BC2523">
        <v>-101119.8</v>
      </c>
      <c r="BD2523" s="8">
        <v>-0.72940000000000005</v>
      </c>
      <c r="BE2523">
        <v>461.94200000000001</v>
      </c>
      <c r="BF2523">
        <v>138628.79999999999</v>
      </c>
      <c r="BG2523">
        <v>17624639.949999999</v>
      </c>
      <c r="BH2523">
        <v>63</v>
      </c>
      <c r="BI2523">
        <v>-1605.08</v>
      </c>
      <c r="BJ2523" s="8">
        <v>-0.71660000000000001</v>
      </c>
      <c r="BK2523" s="8">
        <v>1.0826</v>
      </c>
      <c r="BL2523" t="s">
        <v>610</v>
      </c>
    </row>
    <row r="2524" spans="1:64" x14ac:dyDescent="0.45">
      <c r="A2524" t="s">
        <v>627</v>
      </c>
      <c r="B2524" t="s">
        <v>31</v>
      </c>
      <c r="C2524" s="7">
        <v>44258.440972222219</v>
      </c>
      <c r="D2524">
        <v>328</v>
      </c>
      <c r="E2524" s="7">
        <v>44259.388888888891</v>
      </c>
      <c r="F2524">
        <v>122.85</v>
      </c>
      <c r="G2524" s="8">
        <v>-0.62549999999999994</v>
      </c>
      <c r="H2524">
        <v>-86405.62</v>
      </c>
      <c r="I2524" s="8">
        <v>-0.63919999999999999</v>
      </c>
      <c r="J2524">
        <v>412.12549999999999</v>
      </c>
      <c r="K2524">
        <v>135177.19</v>
      </c>
      <c r="L2524">
        <v>16949030.690000001</v>
      </c>
      <c r="M2524">
        <v>63</v>
      </c>
      <c r="N2524">
        <v>-1371.52</v>
      </c>
      <c r="O2524" s="8">
        <v>-0.80720000000000003</v>
      </c>
      <c r="P2524" s="8">
        <v>0.90549999999999997</v>
      </c>
      <c r="Q2524" t="s">
        <v>610</v>
      </c>
      <c r="S2524" s="2">
        <v>44258</v>
      </c>
      <c r="T2524" t="s">
        <v>627</v>
      </c>
      <c r="U2524">
        <v>328</v>
      </c>
      <c r="V2524">
        <v>122.85</v>
      </c>
      <c r="W2524">
        <f t="shared" si="425"/>
        <v>27420371.287721511</v>
      </c>
      <c r="X2524">
        <f t="shared" si="421"/>
        <v>68550.92821930378</v>
      </c>
      <c r="Y2524">
        <f t="shared" si="422"/>
        <v>200</v>
      </c>
      <c r="Z2524">
        <f t="shared" si="423"/>
        <v>-41931.700000000004</v>
      </c>
      <c r="AA2524" t="str">
        <f t="shared" si="424"/>
        <v/>
      </c>
      <c r="AB2524" s="9" t="str">
        <f>IFERROR(AA2524/MAX($A$3:AA2524)-1,"")</f>
        <v/>
      </c>
      <c r="AV2524" t="s">
        <v>627</v>
      </c>
      <c r="AW2524" t="s">
        <v>31</v>
      </c>
      <c r="AX2524" s="7">
        <v>44258.440972222219</v>
      </c>
      <c r="AY2524">
        <v>328</v>
      </c>
      <c r="AZ2524" s="7">
        <v>44259.388888888891</v>
      </c>
      <c r="BA2524">
        <v>122.85</v>
      </c>
      <c r="BB2524" s="8">
        <v>-0.62549999999999994</v>
      </c>
      <c r="BC2524">
        <v>-86405.62</v>
      </c>
      <c r="BD2524" s="8">
        <v>-0.63919999999999999</v>
      </c>
      <c r="BE2524">
        <v>412.12549999999999</v>
      </c>
      <c r="BF2524">
        <v>135177.19</v>
      </c>
      <c r="BG2524">
        <v>16949030.690000001</v>
      </c>
      <c r="BH2524">
        <v>63</v>
      </c>
      <c r="BI2524">
        <v>-1371.52</v>
      </c>
      <c r="BJ2524" s="8">
        <v>-0.80720000000000003</v>
      </c>
      <c r="BK2524" s="8">
        <v>0.90549999999999997</v>
      </c>
      <c r="BL2524" t="s">
        <v>610</v>
      </c>
    </row>
    <row r="2525" spans="1:64" x14ac:dyDescent="0.45">
      <c r="A2525" t="s">
        <v>623</v>
      </c>
      <c r="B2525" t="s">
        <v>31</v>
      </c>
      <c r="C2525" s="7">
        <v>44258.5</v>
      </c>
      <c r="D2525">
        <v>308.55</v>
      </c>
      <c r="E2525" s="7">
        <v>44259.388888888891</v>
      </c>
      <c r="F2525">
        <v>93</v>
      </c>
      <c r="G2525" s="8">
        <v>-0.6986</v>
      </c>
      <c r="H2525">
        <v>-96173.61</v>
      </c>
      <c r="I2525" s="8">
        <v>-0.71160000000000001</v>
      </c>
      <c r="J2525">
        <v>438.0179</v>
      </c>
      <c r="K2525">
        <v>135150.41</v>
      </c>
      <c r="L2525">
        <v>16852857.079999998</v>
      </c>
      <c r="M2525">
        <v>46</v>
      </c>
      <c r="N2525">
        <v>-2090.73</v>
      </c>
      <c r="O2525" s="8">
        <v>-0.84250000000000003</v>
      </c>
      <c r="P2525" s="8">
        <v>0.79</v>
      </c>
      <c r="Q2525" t="s">
        <v>610</v>
      </c>
      <c r="S2525" s="2">
        <v>44258</v>
      </c>
      <c r="T2525" t="s">
        <v>623</v>
      </c>
      <c r="U2525">
        <v>308.55</v>
      </c>
      <c r="V2525">
        <v>93</v>
      </c>
      <c r="W2525">
        <f t="shared" si="425"/>
        <v>27420371.287721511</v>
      </c>
      <c r="X2525">
        <f t="shared" si="421"/>
        <v>68550.92821930378</v>
      </c>
      <c r="Y2525">
        <f t="shared" si="422"/>
        <v>225</v>
      </c>
      <c r="Z2525">
        <f t="shared" si="423"/>
        <v>-49402.23750000001</v>
      </c>
      <c r="AA2525" t="str">
        <f t="shared" si="424"/>
        <v/>
      </c>
      <c r="AB2525" s="9" t="str">
        <f>IFERROR(AA2525/MAX($A$3:AA2525)-1,"")</f>
        <v/>
      </c>
      <c r="AV2525" t="s">
        <v>623</v>
      </c>
      <c r="AW2525" t="s">
        <v>31</v>
      </c>
      <c r="AX2525" s="7">
        <v>44258.5</v>
      </c>
      <c r="AY2525">
        <v>308.55</v>
      </c>
      <c r="AZ2525" s="7">
        <v>44259.388888888891</v>
      </c>
      <c r="BA2525">
        <v>93</v>
      </c>
      <c r="BB2525" s="8">
        <v>-0.6986</v>
      </c>
      <c r="BC2525">
        <v>-96173.61</v>
      </c>
      <c r="BD2525" s="8">
        <v>-0.71160000000000001</v>
      </c>
      <c r="BE2525">
        <v>438.0179</v>
      </c>
      <c r="BF2525">
        <v>135150.41</v>
      </c>
      <c r="BG2525">
        <v>16852857.079999998</v>
      </c>
      <c r="BH2525">
        <v>46</v>
      </c>
      <c r="BI2525">
        <v>-2090.73</v>
      </c>
      <c r="BJ2525" s="8">
        <v>-0.84250000000000003</v>
      </c>
      <c r="BK2525" s="8">
        <v>0.79</v>
      </c>
      <c r="BL2525" t="s">
        <v>610</v>
      </c>
    </row>
    <row r="2526" spans="1:64" x14ac:dyDescent="0.45">
      <c r="A2526" t="s">
        <v>623</v>
      </c>
      <c r="B2526" t="s">
        <v>31</v>
      </c>
      <c r="C2526" s="7">
        <v>44258.5</v>
      </c>
      <c r="D2526">
        <v>308.55</v>
      </c>
      <c r="E2526" s="7">
        <v>44259.385416666664</v>
      </c>
      <c r="F2526">
        <v>63.55</v>
      </c>
      <c r="G2526" s="8">
        <v>-0.79400000000000004</v>
      </c>
      <c r="H2526">
        <v>-111776.43</v>
      </c>
      <c r="I2526" s="8">
        <v>-0.80610000000000004</v>
      </c>
      <c r="J2526">
        <v>449.4049</v>
      </c>
      <c r="K2526">
        <v>138663.88</v>
      </c>
      <c r="L2526">
        <v>17512863.52</v>
      </c>
      <c r="M2526">
        <v>45</v>
      </c>
      <c r="N2526">
        <v>-2483.92</v>
      </c>
      <c r="O2526" s="8">
        <v>-0.79400000000000004</v>
      </c>
      <c r="P2526" s="8">
        <v>0.79</v>
      </c>
      <c r="Q2526" t="s">
        <v>610</v>
      </c>
      <c r="S2526" s="2">
        <v>44258</v>
      </c>
      <c r="T2526" t="s">
        <v>623</v>
      </c>
      <c r="U2526">
        <v>308.55</v>
      </c>
      <c r="V2526">
        <v>63.55</v>
      </c>
      <c r="W2526">
        <f t="shared" si="425"/>
        <v>27420371.287721511</v>
      </c>
      <c r="X2526">
        <f t="shared" si="421"/>
        <v>68550.92821930378</v>
      </c>
      <c r="Y2526">
        <f t="shared" si="422"/>
        <v>225</v>
      </c>
      <c r="Z2526">
        <f t="shared" si="423"/>
        <v>-55962.225000000006</v>
      </c>
      <c r="AA2526">
        <f t="shared" si="424"/>
        <v>27223822.287721511</v>
      </c>
      <c r="AB2526" s="9">
        <f>IFERROR(AA2526/MAX($A$3:AA2526)-1,"")</f>
        <v>-1.6432484645534706E-2</v>
      </c>
      <c r="AV2526" t="s">
        <v>623</v>
      </c>
      <c r="AW2526" t="s">
        <v>31</v>
      </c>
      <c r="AX2526" s="7">
        <v>44258.5</v>
      </c>
      <c r="AY2526">
        <v>308.55</v>
      </c>
      <c r="AZ2526" s="7">
        <v>44259.385416666664</v>
      </c>
      <c r="BA2526">
        <v>63.55</v>
      </c>
      <c r="BB2526" s="8">
        <v>-0.79400000000000004</v>
      </c>
      <c r="BC2526">
        <v>-111776.43</v>
      </c>
      <c r="BD2526" s="8">
        <v>-0.80610000000000004</v>
      </c>
      <c r="BE2526">
        <v>449.4049</v>
      </c>
      <c r="BF2526">
        <v>138663.88</v>
      </c>
      <c r="BG2526">
        <v>17512863.52</v>
      </c>
      <c r="BH2526">
        <v>45</v>
      </c>
      <c r="BI2526">
        <v>-2483.92</v>
      </c>
      <c r="BJ2526" s="8">
        <v>-0.79400000000000004</v>
      </c>
      <c r="BK2526" s="8">
        <v>0.79</v>
      </c>
      <c r="BL2526" t="s">
        <v>610</v>
      </c>
    </row>
    <row r="2527" spans="1:64" x14ac:dyDescent="0.45">
      <c r="A2527" t="s">
        <v>647</v>
      </c>
      <c r="B2527" t="s">
        <v>31</v>
      </c>
      <c r="C2527" s="7">
        <v>44259.40625</v>
      </c>
      <c r="D2527">
        <v>214.25</v>
      </c>
      <c r="E2527" s="7">
        <v>44259.635416666664</v>
      </c>
      <c r="F2527">
        <v>0.2</v>
      </c>
      <c r="G2527" s="8">
        <v>-0.99909999999999999</v>
      </c>
      <c r="H2527">
        <v>-138812.84</v>
      </c>
      <c r="I2527" s="8">
        <v>-1.0091000000000001</v>
      </c>
      <c r="J2527">
        <v>642.07389999999998</v>
      </c>
      <c r="K2527">
        <v>137564.32999999999</v>
      </c>
      <c r="L2527">
        <v>17374050.68</v>
      </c>
      <c r="M2527">
        <v>67</v>
      </c>
      <c r="N2527">
        <v>-2071.83</v>
      </c>
      <c r="O2527" s="8">
        <v>-0.99909999999999999</v>
      </c>
      <c r="P2527" s="8">
        <v>5.0200000000000002E-2</v>
      </c>
      <c r="Q2527" t="s">
        <v>610</v>
      </c>
      <c r="S2527" s="2">
        <v>44259</v>
      </c>
      <c r="T2527" t="s">
        <v>647</v>
      </c>
      <c r="U2527">
        <v>214.25</v>
      </c>
      <c r="V2527">
        <v>0.2</v>
      </c>
      <c r="W2527">
        <f t="shared" si="425"/>
        <v>27223822.287721511</v>
      </c>
      <c r="X2527">
        <f t="shared" si="421"/>
        <v>68059.555719303782</v>
      </c>
      <c r="Y2527">
        <f t="shared" si="422"/>
        <v>325</v>
      </c>
      <c r="Z2527">
        <f t="shared" si="423"/>
        <v>-70263.212500000009</v>
      </c>
      <c r="AA2527" t="str">
        <f t="shared" si="424"/>
        <v/>
      </c>
      <c r="AB2527" s="9" t="str">
        <f>IFERROR(AA2527/MAX($A$3:AA2527)-1,"")</f>
        <v/>
      </c>
      <c r="AV2527" t="s">
        <v>647</v>
      </c>
      <c r="AW2527" t="s">
        <v>31</v>
      </c>
      <c r="AX2527" s="7">
        <v>44259.40625</v>
      </c>
      <c r="AY2527">
        <v>214.25</v>
      </c>
      <c r="AZ2527" s="7">
        <v>44259.635416666664</v>
      </c>
      <c r="BA2527">
        <v>0.2</v>
      </c>
      <c r="BB2527" s="8">
        <v>-0.99909999999999999</v>
      </c>
      <c r="BC2527">
        <v>-138812.84</v>
      </c>
      <c r="BD2527" s="8">
        <v>-1.0091000000000001</v>
      </c>
      <c r="BE2527">
        <v>642.07389999999998</v>
      </c>
      <c r="BF2527">
        <v>137564.32999999999</v>
      </c>
      <c r="BG2527">
        <v>17374050.68</v>
      </c>
      <c r="BH2527">
        <v>67</v>
      </c>
      <c r="BI2527">
        <v>-2071.83</v>
      </c>
      <c r="BJ2527" s="8">
        <v>-0.99909999999999999</v>
      </c>
      <c r="BK2527" s="8">
        <v>5.0200000000000002E-2</v>
      </c>
      <c r="BL2527" t="s">
        <v>610</v>
      </c>
    </row>
    <row r="2528" spans="1:64" x14ac:dyDescent="0.45">
      <c r="A2528" t="s">
        <v>627</v>
      </c>
      <c r="B2528" t="s">
        <v>31</v>
      </c>
      <c r="C2528" s="7">
        <v>44259.486111111109</v>
      </c>
      <c r="D2528">
        <v>168.45</v>
      </c>
      <c r="E2528" s="7">
        <v>44259.635416666664</v>
      </c>
      <c r="F2528">
        <v>0.25</v>
      </c>
      <c r="G2528" s="8">
        <v>-0.99850000000000005</v>
      </c>
      <c r="H2528">
        <v>-138164.63</v>
      </c>
      <c r="I2528" s="8">
        <v>-1.0085</v>
      </c>
      <c r="J2528">
        <v>813.27369999999996</v>
      </c>
      <c r="K2528">
        <v>136995.95000000001</v>
      </c>
      <c r="L2528">
        <v>17235886.059999999</v>
      </c>
      <c r="M2528">
        <v>44</v>
      </c>
      <c r="N2528">
        <v>-3140.11</v>
      </c>
      <c r="O2528" s="8">
        <v>-0.99850000000000005</v>
      </c>
      <c r="P2528" s="8">
        <v>1.1943999999999999</v>
      </c>
      <c r="Q2528" t="s">
        <v>610</v>
      </c>
      <c r="S2528" s="2">
        <v>44259</v>
      </c>
      <c r="T2528" t="s">
        <v>627</v>
      </c>
      <c r="U2528">
        <v>168.45</v>
      </c>
      <c r="V2528">
        <v>0.25</v>
      </c>
      <c r="W2528">
        <f t="shared" si="425"/>
        <v>27223822.287721511</v>
      </c>
      <c r="X2528">
        <f t="shared" si="421"/>
        <v>68059.555719303782</v>
      </c>
      <c r="Y2528">
        <f t="shared" si="422"/>
        <v>400</v>
      </c>
      <c r="Z2528">
        <f t="shared" si="423"/>
        <v>-67954.8</v>
      </c>
      <c r="AA2528" t="str">
        <f t="shared" si="424"/>
        <v/>
      </c>
      <c r="AB2528" s="9" t="str">
        <f>IFERROR(AA2528/MAX($A$3:AA2528)-1,"")</f>
        <v/>
      </c>
      <c r="AV2528" t="s">
        <v>627</v>
      </c>
      <c r="AW2528" t="s">
        <v>31</v>
      </c>
      <c r="AX2528" s="7">
        <v>44259.486111111109</v>
      </c>
      <c r="AY2528">
        <v>168.45</v>
      </c>
      <c r="AZ2528" s="7">
        <v>44259.635416666664</v>
      </c>
      <c r="BA2528">
        <v>0.25</v>
      </c>
      <c r="BB2528" s="8">
        <v>-0.99850000000000005</v>
      </c>
      <c r="BC2528">
        <v>-138164.63</v>
      </c>
      <c r="BD2528" s="8">
        <v>-1.0085</v>
      </c>
      <c r="BE2528">
        <v>813.27369999999996</v>
      </c>
      <c r="BF2528">
        <v>136995.95000000001</v>
      </c>
      <c r="BG2528">
        <v>17235886.059999999</v>
      </c>
      <c r="BH2528">
        <v>44</v>
      </c>
      <c r="BI2528">
        <v>-3140.11</v>
      </c>
      <c r="BJ2528" s="8">
        <v>-0.99850000000000005</v>
      </c>
      <c r="BK2528" s="8">
        <v>1.1943999999999999</v>
      </c>
      <c r="BL2528" t="s">
        <v>610</v>
      </c>
    </row>
    <row r="2529" spans="1:64" x14ac:dyDescent="0.45">
      <c r="A2529" t="s">
        <v>1281</v>
      </c>
      <c r="B2529" t="s">
        <v>31</v>
      </c>
      <c r="C2529" s="7">
        <v>44259.520833333336</v>
      </c>
      <c r="D2529">
        <v>637.25</v>
      </c>
      <c r="E2529" s="7">
        <v>44260.388888888891</v>
      </c>
      <c r="F2529">
        <v>341.4</v>
      </c>
      <c r="G2529" s="8">
        <v>-0.46429999999999999</v>
      </c>
      <c r="H2529">
        <v>-64395.55</v>
      </c>
      <c r="I2529" s="8">
        <v>-0.47960000000000003</v>
      </c>
      <c r="J2529">
        <v>210.69329999999999</v>
      </c>
      <c r="K2529">
        <v>134264.28</v>
      </c>
      <c r="L2529">
        <v>16788461.52</v>
      </c>
      <c r="M2529">
        <v>40</v>
      </c>
      <c r="N2529">
        <v>-1609.89</v>
      </c>
      <c r="O2529" s="8">
        <v>-0.54800000000000004</v>
      </c>
      <c r="P2529" s="8">
        <v>0.19089999999999999</v>
      </c>
      <c r="Q2529" t="s">
        <v>610</v>
      </c>
      <c r="S2529" s="2">
        <v>44259</v>
      </c>
      <c r="T2529" t="s">
        <v>1281</v>
      </c>
      <c r="U2529">
        <v>637.25</v>
      </c>
      <c r="V2529">
        <v>341.4</v>
      </c>
      <c r="W2529">
        <f t="shared" si="425"/>
        <v>27223822.287721511</v>
      </c>
      <c r="X2529">
        <f t="shared" ref="X2529:X2592" si="426">W2529*0.25%</f>
        <v>68059.555719303782</v>
      </c>
      <c r="Y2529">
        <f t="shared" si="422"/>
        <v>100</v>
      </c>
      <c r="Z2529">
        <f t="shared" si="423"/>
        <v>-30563.650000000009</v>
      </c>
      <c r="AA2529" t="str">
        <f t="shared" si="424"/>
        <v/>
      </c>
      <c r="AB2529" s="9" t="str">
        <f>IFERROR(AA2529/MAX($A$3:AA2529)-1,"")</f>
        <v/>
      </c>
      <c r="AV2529" t="s">
        <v>1281</v>
      </c>
      <c r="AW2529" t="s">
        <v>31</v>
      </c>
      <c r="AX2529" s="7">
        <v>44259.520833333336</v>
      </c>
      <c r="AY2529">
        <v>637.25</v>
      </c>
      <c r="AZ2529" s="7">
        <v>44260.388888888891</v>
      </c>
      <c r="BA2529">
        <v>341.4</v>
      </c>
      <c r="BB2529" s="8">
        <v>-0.46429999999999999</v>
      </c>
      <c r="BC2529">
        <v>-64395.55</v>
      </c>
      <c r="BD2529" s="8">
        <v>-0.47960000000000003</v>
      </c>
      <c r="BE2529">
        <v>210.69329999999999</v>
      </c>
      <c r="BF2529">
        <v>134264.28</v>
      </c>
      <c r="BG2529">
        <v>16788461.52</v>
      </c>
      <c r="BH2529">
        <v>40</v>
      </c>
      <c r="BI2529">
        <v>-1609.89</v>
      </c>
      <c r="BJ2529" s="8">
        <v>-0.54800000000000004</v>
      </c>
      <c r="BK2529" s="8">
        <v>0.19089999999999999</v>
      </c>
      <c r="BL2529" t="s">
        <v>610</v>
      </c>
    </row>
    <row r="2530" spans="1:64" x14ac:dyDescent="0.45">
      <c r="A2530" t="s">
        <v>736</v>
      </c>
      <c r="B2530" t="s">
        <v>31</v>
      </c>
      <c r="C2530" s="7">
        <v>44259.524305555555</v>
      </c>
      <c r="D2530">
        <v>602.54999999999995</v>
      </c>
      <c r="E2530" s="7">
        <v>44260.388888888891</v>
      </c>
      <c r="F2530">
        <v>309.35000000000002</v>
      </c>
      <c r="G2530" s="8">
        <v>-0.48659999999999998</v>
      </c>
      <c r="H2530">
        <v>-67358.039999999994</v>
      </c>
      <c r="I2530" s="8">
        <v>-0.50170000000000003</v>
      </c>
      <c r="J2530">
        <v>222.80449999999999</v>
      </c>
      <c r="K2530">
        <v>134250.85999999999</v>
      </c>
      <c r="L2530">
        <v>16721103.48</v>
      </c>
      <c r="M2530">
        <v>39</v>
      </c>
      <c r="N2530">
        <v>-1727.13</v>
      </c>
      <c r="O2530" s="8">
        <v>-0.57169999999999999</v>
      </c>
      <c r="P2530" s="8">
        <v>0.16170000000000001</v>
      </c>
      <c r="Q2530" t="s">
        <v>610</v>
      </c>
      <c r="S2530" s="2">
        <v>44259</v>
      </c>
      <c r="T2530" t="s">
        <v>736</v>
      </c>
      <c r="U2530">
        <v>602.54999999999995</v>
      </c>
      <c r="V2530">
        <v>309.35000000000002</v>
      </c>
      <c r="W2530">
        <f t="shared" si="425"/>
        <v>27223822.287721511</v>
      </c>
      <c r="X2530">
        <f t="shared" si="426"/>
        <v>68059.555719303782</v>
      </c>
      <c r="Y2530">
        <f t="shared" si="422"/>
        <v>125</v>
      </c>
      <c r="Z2530">
        <f t="shared" si="423"/>
        <v>-37789.874999999985</v>
      </c>
      <c r="AA2530">
        <f t="shared" si="424"/>
        <v>27017250.750221509</v>
      </c>
      <c r="AB2530" s="9">
        <f>IFERROR(AA2530/MAX($A$3:AA2530)-1,"")</f>
        <v>-2.3895692850999128E-2</v>
      </c>
      <c r="AV2530" t="s">
        <v>736</v>
      </c>
      <c r="AW2530" t="s">
        <v>31</v>
      </c>
      <c r="AX2530" s="7">
        <v>44259.524305555555</v>
      </c>
      <c r="AY2530">
        <v>602.54999999999995</v>
      </c>
      <c r="AZ2530" s="7">
        <v>44260.388888888891</v>
      </c>
      <c r="BA2530">
        <v>309.35000000000002</v>
      </c>
      <c r="BB2530" s="8">
        <v>-0.48659999999999998</v>
      </c>
      <c r="BC2530">
        <v>-67358.039999999994</v>
      </c>
      <c r="BD2530" s="8">
        <v>-0.50170000000000003</v>
      </c>
      <c r="BE2530">
        <v>222.80449999999999</v>
      </c>
      <c r="BF2530">
        <v>134250.85999999999</v>
      </c>
      <c r="BG2530">
        <v>16721103.48</v>
      </c>
      <c r="BH2530">
        <v>39</v>
      </c>
      <c r="BI2530">
        <v>-1727.13</v>
      </c>
      <c r="BJ2530" s="8">
        <v>-0.57169999999999999</v>
      </c>
      <c r="BK2530" s="8">
        <v>0.16170000000000001</v>
      </c>
      <c r="BL2530" t="s">
        <v>610</v>
      </c>
    </row>
    <row r="2531" spans="1:64" x14ac:dyDescent="0.45">
      <c r="A2531" t="s">
        <v>790</v>
      </c>
      <c r="B2531" t="s">
        <v>31</v>
      </c>
      <c r="C2531" s="7">
        <v>44260.576388888891</v>
      </c>
      <c r="D2531">
        <v>678.45</v>
      </c>
      <c r="E2531" s="7">
        <v>44263.385416666664</v>
      </c>
      <c r="F2531">
        <v>328.1</v>
      </c>
      <c r="G2531" s="8">
        <v>-0.51639999999999997</v>
      </c>
      <c r="H2531">
        <v>-72343.100000000006</v>
      </c>
      <c r="I2531" s="8">
        <v>-0.53120000000000001</v>
      </c>
      <c r="J2531">
        <v>200.72139999999999</v>
      </c>
      <c r="K2531">
        <v>136179.42000000001</v>
      </c>
      <c r="L2531">
        <v>17163542.960000001</v>
      </c>
      <c r="M2531">
        <v>23</v>
      </c>
      <c r="N2531">
        <v>-3145.35</v>
      </c>
      <c r="O2531" s="8">
        <v>-0.51639999999999997</v>
      </c>
      <c r="P2531" s="8">
        <v>0.1308</v>
      </c>
      <c r="Q2531" t="s">
        <v>610</v>
      </c>
      <c r="S2531" s="2">
        <v>44260</v>
      </c>
      <c r="T2531" t="s">
        <v>790</v>
      </c>
      <c r="U2531">
        <v>678.45</v>
      </c>
      <c r="V2531">
        <v>328.1</v>
      </c>
      <c r="W2531">
        <f t="shared" si="425"/>
        <v>27017250.750221509</v>
      </c>
      <c r="X2531">
        <f t="shared" si="426"/>
        <v>67543.126875553775</v>
      </c>
      <c r="Y2531">
        <f t="shared" si="422"/>
        <v>100</v>
      </c>
      <c r="Z2531">
        <f t="shared" si="423"/>
        <v>-36041.550000000003</v>
      </c>
      <c r="AA2531">
        <f t="shared" si="424"/>
        <v>26981209.200221509</v>
      </c>
      <c r="AB2531" s="9">
        <f>IFERROR(AA2531/MAX($A$3:AA2531)-1,"")</f>
        <v>-2.5197835416005954E-2</v>
      </c>
      <c r="AV2531" t="s">
        <v>790</v>
      </c>
      <c r="AW2531" t="s">
        <v>31</v>
      </c>
      <c r="AX2531" s="7">
        <v>44260.576388888891</v>
      </c>
      <c r="AY2531">
        <v>678.45</v>
      </c>
      <c r="AZ2531" s="7">
        <v>44263.385416666664</v>
      </c>
      <c r="BA2531">
        <v>328.1</v>
      </c>
      <c r="BB2531" s="8">
        <v>-0.51639999999999997</v>
      </c>
      <c r="BC2531">
        <v>-72343.100000000006</v>
      </c>
      <c r="BD2531" s="8">
        <v>-0.53120000000000001</v>
      </c>
      <c r="BE2531">
        <v>200.72139999999999</v>
      </c>
      <c r="BF2531">
        <v>136179.42000000001</v>
      </c>
      <c r="BG2531">
        <v>17163542.960000001</v>
      </c>
      <c r="BH2531">
        <v>23</v>
      </c>
      <c r="BI2531">
        <v>-3145.35</v>
      </c>
      <c r="BJ2531" s="8">
        <v>-0.51639999999999997</v>
      </c>
      <c r="BK2531" s="8">
        <v>0.1308</v>
      </c>
      <c r="BL2531" t="s">
        <v>610</v>
      </c>
    </row>
    <row r="2532" spans="1:64" x14ac:dyDescent="0.45">
      <c r="A2532" t="s">
        <v>627</v>
      </c>
      <c r="B2532" t="s">
        <v>31</v>
      </c>
      <c r="C2532" s="7">
        <v>44264.482638888891</v>
      </c>
      <c r="D2532">
        <v>315.89999999999998</v>
      </c>
      <c r="E2532" s="7">
        <v>44265.385416666664</v>
      </c>
      <c r="F2532">
        <v>274.5</v>
      </c>
      <c r="G2532" s="8">
        <v>-0.13109999999999999</v>
      </c>
      <c r="H2532">
        <v>-20337.830000000002</v>
      </c>
      <c r="I2532" s="8">
        <v>-0.1497</v>
      </c>
      <c r="J2532">
        <v>429.93900000000002</v>
      </c>
      <c r="K2532">
        <v>135817.72</v>
      </c>
      <c r="L2532">
        <v>17143205.129999999</v>
      </c>
      <c r="M2532">
        <v>50</v>
      </c>
      <c r="N2532">
        <v>-406.76</v>
      </c>
      <c r="O2532" s="8">
        <v>-0.64700000000000002</v>
      </c>
      <c r="P2532" s="8">
        <v>0.1396</v>
      </c>
      <c r="Q2532" t="s">
        <v>610</v>
      </c>
      <c r="S2532" s="2">
        <v>44264</v>
      </c>
      <c r="T2532" t="s">
        <v>627</v>
      </c>
      <c r="U2532">
        <v>315.89999999999998</v>
      </c>
      <c r="V2532">
        <v>274.5</v>
      </c>
      <c r="W2532">
        <f t="shared" si="425"/>
        <v>26981209.200221509</v>
      </c>
      <c r="X2532">
        <f t="shared" si="426"/>
        <v>67453.023000553774</v>
      </c>
      <c r="Y2532">
        <f t="shared" si="422"/>
        <v>225</v>
      </c>
      <c r="Z2532">
        <f t="shared" si="423"/>
        <v>-10643.399999999994</v>
      </c>
      <c r="AA2532">
        <f t="shared" si="424"/>
        <v>26970565.80022151</v>
      </c>
      <c r="AB2532" s="9">
        <f>IFERROR(AA2532/MAX($A$3:AA2532)-1,"")</f>
        <v>-2.5582370048295444E-2</v>
      </c>
      <c r="AV2532" t="s">
        <v>627</v>
      </c>
      <c r="AW2532" t="s">
        <v>31</v>
      </c>
      <c r="AX2532" s="7">
        <v>44264.482638888891</v>
      </c>
      <c r="AY2532">
        <v>315.89999999999998</v>
      </c>
      <c r="AZ2532" s="7">
        <v>44265.385416666664</v>
      </c>
      <c r="BA2532">
        <v>274.5</v>
      </c>
      <c r="BB2532" s="8">
        <v>-0.13109999999999999</v>
      </c>
      <c r="BC2532">
        <v>-20337.830000000002</v>
      </c>
      <c r="BD2532" s="8">
        <v>-0.1497</v>
      </c>
      <c r="BE2532">
        <v>429.93900000000002</v>
      </c>
      <c r="BF2532">
        <v>135817.72</v>
      </c>
      <c r="BG2532">
        <v>17143205.129999999</v>
      </c>
      <c r="BH2532">
        <v>50</v>
      </c>
      <c r="BI2532">
        <v>-406.76</v>
      </c>
      <c r="BJ2532" s="8">
        <v>-0.64700000000000002</v>
      </c>
      <c r="BK2532" s="8">
        <v>0.1396</v>
      </c>
      <c r="BL2532" t="s">
        <v>610</v>
      </c>
    </row>
    <row r="2533" spans="1:64" x14ac:dyDescent="0.45">
      <c r="A2533" t="s">
        <v>626</v>
      </c>
      <c r="B2533" t="s">
        <v>31</v>
      </c>
      <c r="C2533" s="7">
        <v>44267.527777777781</v>
      </c>
      <c r="D2533">
        <v>517.95000000000005</v>
      </c>
      <c r="E2533" s="7">
        <v>44270.385416666664</v>
      </c>
      <c r="F2533">
        <v>973.2</v>
      </c>
      <c r="G2533" s="8">
        <v>0.87890000000000001</v>
      </c>
      <c r="H2533">
        <v>115379.84</v>
      </c>
      <c r="I2533" s="8">
        <v>0.85019999999999996</v>
      </c>
      <c r="J2533">
        <v>262.02530000000002</v>
      </c>
      <c r="K2533">
        <v>135716.01999999999</v>
      </c>
      <c r="L2533">
        <v>17258584.969999999</v>
      </c>
      <c r="M2533">
        <v>37</v>
      </c>
      <c r="N2533">
        <v>3118.37</v>
      </c>
      <c r="O2533" s="8">
        <v>-7.0199999999999999E-2</v>
      </c>
      <c r="P2533" s="8">
        <v>1.4668000000000001</v>
      </c>
      <c r="Q2533" t="s">
        <v>610</v>
      </c>
      <c r="S2533" s="2">
        <v>44267</v>
      </c>
      <c r="T2533" t="s">
        <v>626</v>
      </c>
      <c r="U2533">
        <v>517.95000000000005</v>
      </c>
      <c r="V2533">
        <v>973.2</v>
      </c>
      <c r="W2533">
        <f t="shared" si="425"/>
        <v>26970565.80022151</v>
      </c>
      <c r="X2533">
        <f t="shared" si="426"/>
        <v>67426.414500553772</v>
      </c>
      <c r="Y2533">
        <f t="shared" si="422"/>
        <v>125</v>
      </c>
      <c r="Z2533">
        <f t="shared" si="423"/>
        <v>55042.312500000007</v>
      </c>
      <c r="AA2533" t="str">
        <f t="shared" si="424"/>
        <v/>
      </c>
      <c r="AB2533" s="9" t="str">
        <f>IFERROR(AA2533/MAX($A$3:AA2533)-1,"")</f>
        <v/>
      </c>
      <c r="AV2533" t="s">
        <v>626</v>
      </c>
      <c r="AW2533" t="s">
        <v>31</v>
      </c>
      <c r="AX2533" s="7">
        <v>44267.527777777781</v>
      </c>
      <c r="AY2533">
        <v>517.95000000000005</v>
      </c>
      <c r="AZ2533" s="7">
        <v>44270.385416666664</v>
      </c>
      <c r="BA2533">
        <v>973.2</v>
      </c>
      <c r="BB2533" s="8">
        <v>0.87890000000000001</v>
      </c>
      <c r="BC2533">
        <v>115379.84</v>
      </c>
      <c r="BD2533" s="8">
        <v>0.85019999999999996</v>
      </c>
      <c r="BE2533">
        <v>262.02530000000002</v>
      </c>
      <c r="BF2533">
        <v>135716.01999999999</v>
      </c>
      <c r="BG2533">
        <v>17258584.969999999</v>
      </c>
      <c r="BH2533">
        <v>37</v>
      </c>
      <c r="BI2533">
        <v>3118.37</v>
      </c>
      <c r="BJ2533" s="8">
        <v>-7.0199999999999999E-2</v>
      </c>
      <c r="BK2533" s="8">
        <v>1.4668000000000001</v>
      </c>
      <c r="BL2533" t="s">
        <v>610</v>
      </c>
    </row>
    <row r="2534" spans="1:64" x14ac:dyDescent="0.45">
      <c r="A2534" t="s">
        <v>625</v>
      </c>
      <c r="B2534" t="s">
        <v>31</v>
      </c>
      <c r="C2534" s="7">
        <v>44267.5625</v>
      </c>
      <c r="D2534">
        <v>556.75</v>
      </c>
      <c r="E2534" s="7">
        <v>44270.388888888891</v>
      </c>
      <c r="F2534">
        <v>927.5</v>
      </c>
      <c r="G2534" s="8">
        <v>0.66590000000000005</v>
      </c>
      <c r="H2534">
        <v>85408.54</v>
      </c>
      <c r="I2534" s="8">
        <v>0.63929999999999998</v>
      </c>
      <c r="J2534">
        <v>239.97399999999999</v>
      </c>
      <c r="K2534">
        <v>133605.51999999999</v>
      </c>
      <c r="L2534">
        <v>16806512.02</v>
      </c>
      <c r="M2534">
        <v>28</v>
      </c>
      <c r="N2534">
        <v>3050.31</v>
      </c>
      <c r="O2534" s="8">
        <v>-0.22770000000000001</v>
      </c>
      <c r="P2534" s="8">
        <v>0.7782</v>
      </c>
      <c r="Q2534" t="s">
        <v>610</v>
      </c>
      <c r="S2534" s="2">
        <v>44267</v>
      </c>
      <c r="T2534" t="s">
        <v>625</v>
      </c>
      <c r="U2534">
        <v>556.75</v>
      </c>
      <c r="V2534">
        <v>927.5</v>
      </c>
      <c r="W2534">
        <f t="shared" si="425"/>
        <v>26970565.80022151</v>
      </c>
      <c r="X2534">
        <f t="shared" si="426"/>
        <v>67426.414500553772</v>
      </c>
      <c r="Y2534">
        <f t="shared" si="422"/>
        <v>125</v>
      </c>
      <c r="Z2534">
        <f t="shared" si="423"/>
        <v>44488.4375</v>
      </c>
      <c r="AA2534" t="str">
        <f t="shared" si="424"/>
        <v/>
      </c>
      <c r="AB2534" s="9" t="str">
        <f>IFERROR(AA2534/MAX($A$3:AA2534)-1,"")</f>
        <v/>
      </c>
      <c r="AV2534" t="s">
        <v>625</v>
      </c>
      <c r="AW2534" t="s">
        <v>31</v>
      </c>
      <c r="AX2534" s="7">
        <v>44267.5625</v>
      </c>
      <c r="AY2534">
        <v>556.75</v>
      </c>
      <c r="AZ2534" s="7">
        <v>44270.388888888891</v>
      </c>
      <c r="BA2534">
        <v>927.5</v>
      </c>
      <c r="BB2534" s="8">
        <v>0.66590000000000005</v>
      </c>
      <c r="BC2534">
        <v>85408.54</v>
      </c>
      <c r="BD2534" s="8">
        <v>0.63929999999999998</v>
      </c>
      <c r="BE2534">
        <v>239.97399999999999</v>
      </c>
      <c r="BF2534">
        <v>133605.51999999999</v>
      </c>
      <c r="BG2534">
        <v>16806512.02</v>
      </c>
      <c r="BH2534">
        <v>28</v>
      </c>
      <c r="BI2534">
        <v>3050.31</v>
      </c>
      <c r="BJ2534" s="8">
        <v>-0.22770000000000001</v>
      </c>
      <c r="BK2534" s="8">
        <v>0.7782</v>
      </c>
      <c r="BL2534" t="s">
        <v>610</v>
      </c>
    </row>
    <row r="2535" spans="1:64" x14ac:dyDescent="0.45">
      <c r="A2535" t="s">
        <v>625</v>
      </c>
      <c r="B2535" t="s">
        <v>31</v>
      </c>
      <c r="C2535" s="7">
        <v>44267.5625</v>
      </c>
      <c r="D2535">
        <v>556.75</v>
      </c>
      <c r="E2535" s="7">
        <v>44270.385416666664</v>
      </c>
      <c r="F2535">
        <v>834.6</v>
      </c>
      <c r="G2535" s="8">
        <v>0.49909999999999999</v>
      </c>
      <c r="H2535">
        <v>64343.360000000001</v>
      </c>
      <c r="I2535" s="8">
        <v>0.47410000000000002</v>
      </c>
      <c r="J2535">
        <v>243.7835</v>
      </c>
      <c r="K2535">
        <v>135726.45000000001</v>
      </c>
      <c r="L2535">
        <v>17322928.32</v>
      </c>
      <c r="M2535">
        <v>27</v>
      </c>
      <c r="N2535">
        <v>2383.09</v>
      </c>
      <c r="O2535" s="8">
        <v>-0.22770000000000001</v>
      </c>
      <c r="P2535" s="8">
        <v>0.7782</v>
      </c>
      <c r="Q2535" t="s">
        <v>610</v>
      </c>
      <c r="S2535" s="2">
        <v>44267</v>
      </c>
      <c r="T2535" t="s">
        <v>625</v>
      </c>
      <c r="U2535">
        <v>556.75</v>
      </c>
      <c r="V2535">
        <v>834.6</v>
      </c>
      <c r="W2535">
        <f t="shared" si="425"/>
        <v>26970565.80022151</v>
      </c>
      <c r="X2535">
        <f t="shared" si="426"/>
        <v>67426.414500553772</v>
      </c>
      <c r="Y2535">
        <f t="shared" si="422"/>
        <v>125</v>
      </c>
      <c r="Z2535">
        <f t="shared" si="423"/>
        <v>32992.0625</v>
      </c>
      <c r="AA2535" t="str">
        <f t="shared" si="424"/>
        <v/>
      </c>
      <c r="AB2535" s="9" t="str">
        <f>IFERROR(AA2535/MAX($A$3:AA2535)-1,"")</f>
        <v/>
      </c>
      <c r="AV2535" t="s">
        <v>625</v>
      </c>
      <c r="AW2535" t="s">
        <v>31</v>
      </c>
      <c r="AX2535" s="7">
        <v>44267.5625</v>
      </c>
      <c r="AY2535">
        <v>556.75</v>
      </c>
      <c r="AZ2535" s="7">
        <v>44270.385416666664</v>
      </c>
      <c r="BA2535">
        <v>834.6</v>
      </c>
      <c r="BB2535" s="8">
        <v>0.49909999999999999</v>
      </c>
      <c r="BC2535">
        <v>64343.360000000001</v>
      </c>
      <c r="BD2535" s="8">
        <v>0.47410000000000002</v>
      </c>
      <c r="BE2535">
        <v>243.7835</v>
      </c>
      <c r="BF2535">
        <v>135726.45000000001</v>
      </c>
      <c r="BG2535">
        <v>17322928.32</v>
      </c>
      <c r="BH2535">
        <v>27</v>
      </c>
      <c r="BI2535">
        <v>2383.09</v>
      </c>
      <c r="BJ2535" s="8">
        <v>-0.22770000000000001</v>
      </c>
      <c r="BK2535" s="8">
        <v>0.7782</v>
      </c>
      <c r="BL2535" t="s">
        <v>610</v>
      </c>
    </row>
    <row r="2536" spans="1:64" x14ac:dyDescent="0.45">
      <c r="A2536" t="s">
        <v>647</v>
      </c>
      <c r="B2536" t="s">
        <v>31</v>
      </c>
      <c r="C2536" s="7">
        <v>44267.569444444445</v>
      </c>
      <c r="D2536">
        <v>605</v>
      </c>
      <c r="E2536" s="7">
        <v>44270.388888888891</v>
      </c>
      <c r="F2536">
        <v>740.8</v>
      </c>
      <c r="G2536" s="8">
        <v>0.22450000000000001</v>
      </c>
      <c r="H2536">
        <v>27014.1</v>
      </c>
      <c r="I2536" s="8">
        <v>0.20219999999999999</v>
      </c>
      <c r="J2536">
        <v>220.8081</v>
      </c>
      <c r="K2536">
        <v>133588.89000000001</v>
      </c>
      <c r="L2536">
        <v>16833526.129999999</v>
      </c>
      <c r="M2536">
        <v>26</v>
      </c>
      <c r="N2536">
        <v>1039</v>
      </c>
      <c r="O2536" s="8">
        <v>-0.3095</v>
      </c>
      <c r="P2536" s="8">
        <v>0.33139999999999997</v>
      </c>
      <c r="Q2536" t="s">
        <v>610</v>
      </c>
      <c r="S2536" s="2">
        <v>44267</v>
      </c>
      <c r="T2536" t="s">
        <v>647</v>
      </c>
      <c r="U2536">
        <v>605</v>
      </c>
      <c r="V2536">
        <v>740.8</v>
      </c>
      <c r="W2536">
        <f t="shared" si="425"/>
        <v>26970565.80022151</v>
      </c>
      <c r="X2536">
        <f t="shared" si="426"/>
        <v>67426.414500553772</v>
      </c>
      <c r="Y2536">
        <f t="shared" si="422"/>
        <v>100</v>
      </c>
      <c r="Z2536">
        <f t="shared" si="423"/>
        <v>12234.199999999999</v>
      </c>
      <c r="AA2536">
        <f t="shared" si="424"/>
        <v>27115322.812721509</v>
      </c>
      <c r="AB2536" s="9">
        <f>IFERROR(AA2536/MAX($A$3:AA2536)-1,"")</f>
        <v>-2.0352454365993311E-2</v>
      </c>
      <c r="AV2536" t="s">
        <v>647</v>
      </c>
      <c r="AW2536" t="s">
        <v>31</v>
      </c>
      <c r="AX2536" s="7">
        <v>44267.569444444445</v>
      </c>
      <c r="AY2536">
        <v>605</v>
      </c>
      <c r="AZ2536" s="7">
        <v>44270.388888888891</v>
      </c>
      <c r="BA2536">
        <v>740.8</v>
      </c>
      <c r="BB2536" s="8">
        <v>0.22450000000000001</v>
      </c>
      <c r="BC2536">
        <v>27014.1</v>
      </c>
      <c r="BD2536" s="8">
        <v>0.20219999999999999</v>
      </c>
      <c r="BE2536">
        <v>220.8081</v>
      </c>
      <c r="BF2536">
        <v>133588.89000000001</v>
      </c>
      <c r="BG2536">
        <v>16833526.129999999</v>
      </c>
      <c r="BH2536">
        <v>26</v>
      </c>
      <c r="BI2536">
        <v>1039</v>
      </c>
      <c r="BJ2536" s="8">
        <v>-0.3095</v>
      </c>
      <c r="BK2536" s="8">
        <v>0.33139999999999997</v>
      </c>
      <c r="BL2536" t="s">
        <v>610</v>
      </c>
    </row>
    <row r="2537" spans="1:64" x14ac:dyDescent="0.45">
      <c r="A2537" t="s">
        <v>666</v>
      </c>
      <c r="B2537" t="s">
        <v>31</v>
      </c>
      <c r="C2537" s="7">
        <v>44270.395833333336</v>
      </c>
      <c r="D2537">
        <v>538.15</v>
      </c>
      <c r="E2537" s="7">
        <v>44271.385416666664</v>
      </c>
      <c r="F2537">
        <v>330</v>
      </c>
      <c r="G2537" s="8">
        <v>-0.38679999999999998</v>
      </c>
      <c r="H2537">
        <v>-55044.800000000003</v>
      </c>
      <c r="I2537" s="8">
        <v>-0.40289999999999998</v>
      </c>
      <c r="J2537">
        <v>253.85980000000001</v>
      </c>
      <c r="K2537">
        <v>136614.64000000001</v>
      </c>
      <c r="L2537">
        <v>17267883.530000001</v>
      </c>
      <c r="M2537">
        <v>75</v>
      </c>
      <c r="N2537">
        <v>-733.93</v>
      </c>
      <c r="O2537" s="8">
        <v>-0.61699999999999999</v>
      </c>
      <c r="P2537" s="8">
        <v>0.45679999999999998</v>
      </c>
      <c r="Q2537" t="s">
        <v>610</v>
      </c>
      <c r="S2537" s="2">
        <v>44270</v>
      </c>
      <c r="T2537" t="s">
        <v>666</v>
      </c>
      <c r="U2537">
        <v>538.15</v>
      </c>
      <c r="V2537">
        <v>330</v>
      </c>
      <c r="W2537">
        <f t="shared" si="425"/>
        <v>27115322.812721509</v>
      </c>
      <c r="X2537">
        <f t="shared" si="426"/>
        <v>67788.307031803779</v>
      </c>
      <c r="Y2537">
        <f t="shared" si="422"/>
        <v>125</v>
      </c>
      <c r="Z2537">
        <f t="shared" si="423"/>
        <v>-27103.937499999993</v>
      </c>
      <c r="AA2537" t="str">
        <f t="shared" si="424"/>
        <v/>
      </c>
      <c r="AB2537" s="9" t="str">
        <f>IFERROR(AA2537/MAX($A$3:AA2537)-1,"")</f>
        <v/>
      </c>
      <c r="AV2537" t="s">
        <v>666</v>
      </c>
      <c r="AW2537" t="s">
        <v>31</v>
      </c>
      <c r="AX2537" s="7">
        <v>44270.395833333336</v>
      </c>
      <c r="AY2537">
        <v>538.15</v>
      </c>
      <c r="AZ2537" s="7">
        <v>44271.385416666664</v>
      </c>
      <c r="BA2537">
        <v>330</v>
      </c>
      <c r="BB2537" s="8">
        <v>-0.38679999999999998</v>
      </c>
      <c r="BC2537">
        <v>-55044.800000000003</v>
      </c>
      <c r="BD2537" s="8">
        <v>-0.40289999999999998</v>
      </c>
      <c r="BE2537">
        <v>253.85980000000001</v>
      </c>
      <c r="BF2537">
        <v>136614.64000000001</v>
      </c>
      <c r="BG2537">
        <v>17267883.530000001</v>
      </c>
      <c r="BH2537">
        <v>75</v>
      </c>
      <c r="BI2537">
        <v>-733.93</v>
      </c>
      <c r="BJ2537" s="8">
        <v>-0.61699999999999999</v>
      </c>
      <c r="BK2537" s="8">
        <v>0.45679999999999998</v>
      </c>
      <c r="BL2537" t="s">
        <v>610</v>
      </c>
    </row>
    <row r="2538" spans="1:64" x14ac:dyDescent="0.45">
      <c r="A2538" t="s">
        <v>667</v>
      </c>
      <c r="B2538" t="s">
        <v>31</v>
      </c>
      <c r="C2538" s="7">
        <v>44270.402777777781</v>
      </c>
      <c r="D2538">
        <v>546.79999999999995</v>
      </c>
      <c r="E2538" s="7">
        <v>44271.385416666664</v>
      </c>
      <c r="F2538">
        <v>289.5</v>
      </c>
      <c r="G2538" s="8">
        <v>-0.47060000000000002</v>
      </c>
      <c r="H2538">
        <v>-66372.960000000006</v>
      </c>
      <c r="I2538" s="8">
        <v>-0.4859</v>
      </c>
      <c r="J2538">
        <v>249.8389</v>
      </c>
      <c r="K2538">
        <v>136611.92000000001</v>
      </c>
      <c r="L2538">
        <v>17201510.57</v>
      </c>
      <c r="M2538">
        <v>73</v>
      </c>
      <c r="N2538">
        <v>-909.22</v>
      </c>
      <c r="O2538" s="8">
        <v>-0.63700000000000001</v>
      </c>
      <c r="P2538" s="8">
        <v>0.31480000000000002</v>
      </c>
      <c r="Q2538" t="s">
        <v>610</v>
      </c>
      <c r="S2538" s="2">
        <v>44270</v>
      </c>
      <c r="T2538" t="s">
        <v>667</v>
      </c>
      <c r="U2538">
        <v>546.79999999999995</v>
      </c>
      <c r="V2538">
        <v>289.5</v>
      </c>
      <c r="W2538">
        <f t="shared" si="425"/>
        <v>27115322.812721509</v>
      </c>
      <c r="X2538">
        <f t="shared" si="426"/>
        <v>67788.307031803779</v>
      </c>
      <c r="Y2538">
        <f t="shared" si="422"/>
        <v>125</v>
      </c>
      <c r="Z2538">
        <f t="shared" si="423"/>
        <v>-33207.874999999985</v>
      </c>
      <c r="AA2538" t="str">
        <f t="shared" si="424"/>
        <v/>
      </c>
      <c r="AB2538" s="9" t="str">
        <f>IFERROR(AA2538/MAX($A$3:AA2538)-1,"")</f>
        <v/>
      </c>
      <c r="AV2538" t="s">
        <v>667</v>
      </c>
      <c r="AW2538" t="s">
        <v>31</v>
      </c>
      <c r="AX2538" s="7">
        <v>44270.402777777781</v>
      </c>
      <c r="AY2538">
        <v>546.79999999999995</v>
      </c>
      <c r="AZ2538" s="7">
        <v>44271.385416666664</v>
      </c>
      <c r="BA2538">
        <v>289.5</v>
      </c>
      <c r="BB2538" s="8">
        <v>-0.47060000000000002</v>
      </c>
      <c r="BC2538">
        <v>-66372.960000000006</v>
      </c>
      <c r="BD2538" s="8">
        <v>-0.4859</v>
      </c>
      <c r="BE2538">
        <v>249.8389</v>
      </c>
      <c r="BF2538">
        <v>136611.92000000001</v>
      </c>
      <c r="BG2538">
        <v>17201510.57</v>
      </c>
      <c r="BH2538">
        <v>73</v>
      </c>
      <c r="BI2538">
        <v>-909.22</v>
      </c>
      <c r="BJ2538" s="8">
        <v>-0.63700000000000001</v>
      </c>
      <c r="BK2538" s="8">
        <v>0.31480000000000002</v>
      </c>
      <c r="BL2538" t="s">
        <v>610</v>
      </c>
    </row>
    <row r="2539" spans="1:64" x14ac:dyDescent="0.45">
      <c r="A2539" t="s">
        <v>667</v>
      </c>
      <c r="B2539" t="s">
        <v>31</v>
      </c>
      <c r="C2539" s="7">
        <v>44270.416666666664</v>
      </c>
      <c r="D2539">
        <v>566.04999999999995</v>
      </c>
      <c r="E2539" s="7">
        <v>44271.388888888891</v>
      </c>
      <c r="F2539">
        <v>315.35000000000002</v>
      </c>
      <c r="G2539" s="8">
        <v>-0.44290000000000002</v>
      </c>
      <c r="H2539">
        <v>-61511.14</v>
      </c>
      <c r="I2539" s="8">
        <v>-0.45850000000000002</v>
      </c>
      <c r="J2539">
        <v>237.02440000000001</v>
      </c>
      <c r="K2539">
        <v>134167.63</v>
      </c>
      <c r="L2539">
        <v>16772014.99</v>
      </c>
      <c r="M2539">
        <v>70</v>
      </c>
      <c r="N2539">
        <v>-878.73</v>
      </c>
      <c r="O2539" s="8">
        <v>-0.69530000000000003</v>
      </c>
      <c r="P2539" s="8">
        <v>0.27010000000000001</v>
      </c>
      <c r="Q2539" t="s">
        <v>610</v>
      </c>
      <c r="S2539" s="2">
        <v>44270</v>
      </c>
      <c r="T2539" t="s">
        <v>667</v>
      </c>
      <c r="U2539">
        <v>566.04999999999995</v>
      </c>
      <c r="V2539">
        <v>315.35000000000002</v>
      </c>
      <c r="W2539">
        <f t="shared" si="425"/>
        <v>27115322.812721509</v>
      </c>
      <c r="X2539">
        <f t="shared" si="426"/>
        <v>67788.307031803779</v>
      </c>
      <c r="Y2539">
        <f t="shared" si="422"/>
        <v>125</v>
      </c>
      <c r="Z2539">
        <f t="shared" si="423"/>
        <v>-32439.249999999985</v>
      </c>
      <c r="AA2539" t="str">
        <f t="shared" si="424"/>
        <v/>
      </c>
      <c r="AB2539" s="9" t="str">
        <f>IFERROR(AA2539/MAX($A$3:AA2539)-1,"")</f>
        <v/>
      </c>
      <c r="AV2539" t="s">
        <v>667</v>
      </c>
      <c r="AW2539" t="s">
        <v>31</v>
      </c>
      <c r="AX2539" s="7">
        <v>44270.416666666664</v>
      </c>
      <c r="AY2539">
        <v>566.04999999999995</v>
      </c>
      <c r="AZ2539" s="7">
        <v>44271.388888888891</v>
      </c>
      <c r="BA2539">
        <v>315.35000000000002</v>
      </c>
      <c r="BB2539" s="8">
        <v>-0.44290000000000002</v>
      </c>
      <c r="BC2539">
        <v>-61511.14</v>
      </c>
      <c r="BD2539" s="8">
        <v>-0.45850000000000002</v>
      </c>
      <c r="BE2539">
        <v>237.02440000000001</v>
      </c>
      <c r="BF2539">
        <v>134167.63</v>
      </c>
      <c r="BG2539">
        <v>16772014.99</v>
      </c>
      <c r="BH2539">
        <v>70</v>
      </c>
      <c r="BI2539">
        <v>-878.73</v>
      </c>
      <c r="BJ2539" s="8">
        <v>-0.69530000000000003</v>
      </c>
      <c r="BK2539" s="8">
        <v>0.27010000000000001</v>
      </c>
      <c r="BL2539" t="s">
        <v>610</v>
      </c>
    </row>
    <row r="2540" spans="1:64" x14ac:dyDescent="0.45">
      <c r="A2540" t="s">
        <v>782</v>
      </c>
      <c r="B2540" t="s">
        <v>31</v>
      </c>
      <c r="C2540" s="7">
        <v>44270.451388888891</v>
      </c>
      <c r="D2540">
        <v>509.55</v>
      </c>
      <c r="E2540" s="7">
        <v>44271.388888888891</v>
      </c>
      <c r="F2540">
        <v>279.39999999999998</v>
      </c>
      <c r="G2540" s="8">
        <v>-0.45169999999999999</v>
      </c>
      <c r="H2540">
        <v>-62645.91</v>
      </c>
      <c r="I2540" s="8">
        <v>-0.4672</v>
      </c>
      <c r="J2540">
        <v>263.17439999999999</v>
      </c>
      <c r="K2540">
        <v>134100.53</v>
      </c>
      <c r="L2540">
        <v>16709369.08</v>
      </c>
      <c r="M2540">
        <v>60</v>
      </c>
      <c r="N2540">
        <v>-1044.0999999999999</v>
      </c>
      <c r="O2540" s="8">
        <v>-0.72050000000000003</v>
      </c>
      <c r="P2540" s="8">
        <v>0.29980000000000001</v>
      </c>
      <c r="Q2540" t="s">
        <v>610</v>
      </c>
      <c r="S2540" s="2">
        <v>44270</v>
      </c>
      <c r="T2540" t="s">
        <v>782</v>
      </c>
      <c r="U2540">
        <v>509.55</v>
      </c>
      <c r="V2540">
        <v>279.39999999999998</v>
      </c>
      <c r="W2540">
        <f t="shared" si="425"/>
        <v>27115322.812721509</v>
      </c>
      <c r="X2540">
        <f t="shared" si="426"/>
        <v>67788.307031803779</v>
      </c>
      <c r="Y2540">
        <f t="shared" si="422"/>
        <v>125</v>
      </c>
      <c r="Z2540">
        <f t="shared" si="423"/>
        <v>-29754.937499999996</v>
      </c>
      <c r="AA2540">
        <f t="shared" si="424"/>
        <v>26992816.812721509</v>
      </c>
      <c r="AB2540" s="9">
        <f>IFERROR(AA2540/MAX($A$3:AA2540)-1,"")</f>
        <v>-2.4778464819726009E-2</v>
      </c>
      <c r="AV2540" t="s">
        <v>782</v>
      </c>
      <c r="AW2540" t="s">
        <v>31</v>
      </c>
      <c r="AX2540" s="7">
        <v>44270.451388888891</v>
      </c>
      <c r="AY2540">
        <v>509.55</v>
      </c>
      <c r="AZ2540" s="7">
        <v>44271.388888888891</v>
      </c>
      <c r="BA2540">
        <v>279.39999999999998</v>
      </c>
      <c r="BB2540" s="8">
        <v>-0.45169999999999999</v>
      </c>
      <c r="BC2540">
        <v>-62645.91</v>
      </c>
      <c r="BD2540" s="8">
        <v>-0.4672</v>
      </c>
      <c r="BE2540">
        <v>263.17439999999999</v>
      </c>
      <c r="BF2540">
        <v>134100.53</v>
      </c>
      <c r="BG2540">
        <v>16709369.08</v>
      </c>
      <c r="BH2540">
        <v>60</v>
      </c>
      <c r="BI2540">
        <v>-1044.0999999999999</v>
      </c>
      <c r="BJ2540" s="8">
        <v>-0.72050000000000003</v>
      </c>
      <c r="BK2540" s="8">
        <v>0.29980000000000001</v>
      </c>
      <c r="BL2540" t="s">
        <v>610</v>
      </c>
    </row>
    <row r="2541" spans="1:64" x14ac:dyDescent="0.45">
      <c r="A2541" t="s">
        <v>790</v>
      </c>
      <c r="B2541" t="s">
        <v>31</v>
      </c>
      <c r="C2541" s="7">
        <v>44271.402777777781</v>
      </c>
      <c r="D2541">
        <v>435</v>
      </c>
      <c r="E2541" s="7">
        <v>44272.385416666664</v>
      </c>
      <c r="F2541">
        <v>596.35</v>
      </c>
      <c r="G2541" s="8">
        <v>0.37090000000000001</v>
      </c>
      <c r="H2541">
        <v>47223.23</v>
      </c>
      <c r="I2541" s="8">
        <v>0.34720000000000001</v>
      </c>
      <c r="J2541">
        <v>312.661</v>
      </c>
      <c r="K2541">
        <v>136007.54999999999</v>
      </c>
      <c r="L2541">
        <v>17248733.800000001</v>
      </c>
      <c r="M2541">
        <v>73</v>
      </c>
      <c r="N2541">
        <v>646.89</v>
      </c>
      <c r="O2541" s="8">
        <v>-0.42220000000000002</v>
      </c>
      <c r="P2541" s="8">
        <v>0.37680000000000002</v>
      </c>
      <c r="Q2541" t="s">
        <v>610</v>
      </c>
      <c r="S2541" s="2">
        <v>44271</v>
      </c>
      <c r="T2541" t="s">
        <v>790</v>
      </c>
      <c r="U2541">
        <v>435</v>
      </c>
      <c r="V2541">
        <v>596.35</v>
      </c>
      <c r="W2541">
        <f t="shared" si="425"/>
        <v>26992816.812721509</v>
      </c>
      <c r="X2541">
        <f t="shared" si="426"/>
        <v>67482.04203180378</v>
      </c>
      <c r="Y2541">
        <f t="shared" si="422"/>
        <v>150</v>
      </c>
      <c r="Z2541">
        <f t="shared" si="423"/>
        <v>22655.475000000006</v>
      </c>
      <c r="AA2541" t="str">
        <f t="shared" si="424"/>
        <v/>
      </c>
      <c r="AB2541" s="9" t="str">
        <f>IFERROR(AA2541/MAX($A$3:AA2541)-1,"")</f>
        <v/>
      </c>
      <c r="AV2541" t="s">
        <v>790</v>
      </c>
      <c r="AW2541" t="s">
        <v>31</v>
      </c>
      <c r="AX2541" s="7">
        <v>44271.402777777781</v>
      </c>
      <c r="AY2541">
        <v>435</v>
      </c>
      <c r="AZ2541" s="7">
        <v>44272.385416666664</v>
      </c>
      <c r="BA2541">
        <v>596.35</v>
      </c>
      <c r="BB2541" s="8">
        <v>0.37090000000000001</v>
      </c>
      <c r="BC2541">
        <v>47223.23</v>
      </c>
      <c r="BD2541" s="8">
        <v>0.34720000000000001</v>
      </c>
      <c r="BE2541">
        <v>312.661</v>
      </c>
      <c r="BF2541">
        <v>136007.54999999999</v>
      </c>
      <c r="BG2541">
        <v>17248733.800000001</v>
      </c>
      <c r="BH2541">
        <v>73</v>
      </c>
      <c r="BI2541">
        <v>646.89</v>
      </c>
      <c r="BJ2541" s="8">
        <v>-0.42220000000000002</v>
      </c>
      <c r="BK2541" s="8">
        <v>0.37680000000000002</v>
      </c>
      <c r="BL2541" t="s">
        <v>610</v>
      </c>
    </row>
    <row r="2542" spans="1:64" x14ac:dyDescent="0.45">
      <c r="A2542" t="s">
        <v>664</v>
      </c>
      <c r="B2542" t="s">
        <v>31</v>
      </c>
      <c r="C2542" s="7">
        <v>44271.409722222219</v>
      </c>
      <c r="D2542">
        <v>423.8</v>
      </c>
      <c r="E2542" s="7">
        <v>44272.385416666664</v>
      </c>
      <c r="F2542">
        <v>532.65</v>
      </c>
      <c r="G2542" s="8">
        <v>0.25679999999999997</v>
      </c>
      <c r="H2542">
        <v>31860.5</v>
      </c>
      <c r="I2542" s="8">
        <v>0.23430000000000001</v>
      </c>
      <c r="J2542">
        <v>320.89789999999999</v>
      </c>
      <c r="K2542">
        <v>135996.51999999999</v>
      </c>
      <c r="L2542">
        <v>17280594.309999999</v>
      </c>
      <c r="M2542">
        <v>71</v>
      </c>
      <c r="N2542">
        <v>448.74</v>
      </c>
      <c r="O2542" s="8">
        <v>-0.48630000000000001</v>
      </c>
      <c r="P2542" s="8">
        <v>0.25679999999999997</v>
      </c>
      <c r="Q2542" t="s">
        <v>610</v>
      </c>
      <c r="S2542" s="2">
        <v>44271</v>
      </c>
      <c r="T2542" t="s">
        <v>664</v>
      </c>
      <c r="U2542">
        <v>423.8</v>
      </c>
      <c r="V2542">
        <v>532.65</v>
      </c>
      <c r="W2542">
        <f t="shared" si="425"/>
        <v>26992816.812721509</v>
      </c>
      <c r="X2542">
        <f t="shared" si="426"/>
        <v>67482.04203180378</v>
      </c>
      <c r="Y2542">
        <f t="shared" si="422"/>
        <v>150</v>
      </c>
      <c r="Z2542">
        <f t="shared" si="423"/>
        <v>14892.824999999993</v>
      </c>
      <c r="AA2542">
        <f t="shared" si="424"/>
        <v>27030365.11272151</v>
      </c>
      <c r="AB2542" s="9">
        <f>IFERROR(AA2542/MAX($A$3:AA2542)-1,"")</f>
        <v>-2.3421884992453124E-2</v>
      </c>
      <c r="AV2542" t="s">
        <v>664</v>
      </c>
      <c r="AW2542" t="s">
        <v>31</v>
      </c>
      <c r="AX2542" s="7">
        <v>44271.409722222219</v>
      </c>
      <c r="AY2542">
        <v>423.8</v>
      </c>
      <c r="AZ2542" s="7">
        <v>44272.385416666664</v>
      </c>
      <c r="BA2542">
        <v>532.65</v>
      </c>
      <c r="BB2542" s="8">
        <v>0.25679999999999997</v>
      </c>
      <c r="BC2542">
        <v>31860.5</v>
      </c>
      <c r="BD2542" s="8">
        <v>0.23430000000000001</v>
      </c>
      <c r="BE2542">
        <v>320.89789999999999</v>
      </c>
      <c r="BF2542">
        <v>135996.51999999999</v>
      </c>
      <c r="BG2542">
        <v>17280594.309999999</v>
      </c>
      <c r="BH2542">
        <v>71</v>
      </c>
      <c r="BI2542">
        <v>448.74</v>
      </c>
      <c r="BJ2542" s="8">
        <v>-0.48630000000000001</v>
      </c>
      <c r="BK2542" s="8">
        <v>0.25679999999999997</v>
      </c>
      <c r="BL2542" t="s">
        <v>610</v>
      </c>
    </row>
    <row r="2543" spans="1:64" x14ac:dyDescent="0.45">
      <c r="A2543" t="s">
        <v>782</v>
      </c>
      <c r="B2543" t="s">
        <v>31</v>
      </c>
      <c r="C2543" s="7">
        <v>44272.402777777781</v>
      </c>
      <c r="D2543">
        <v>318.85000000000002</v>
      </c>
      <c r="E2543" s="7">
        <v>44273.635416666664</v>
      </c>
      <c r="F2543">
        <v>823.6</v>
      </c>
      <c r="G2543" s="8">
        <v>1.583</v>
      </c>
      <c r="H2543">
        <v>211043</v>
      </c>
      <c r="I2543" s="8">
        <v>1.5471999999999999</v>
      </c>
      <c r="J2543">
        <v>427.79669999999999</v>
      </c>
      <c r="K2543">
        <v>136402.97</v>
      </c>
      <c r="L2543">
        <v>17491637.309999999</v>
      </c>
      <c r="M2543">
        <v>145</v>
      </c>
      <c r="N2543">
        <v>1455.47</v>
      </c>
      <c r="O2543" s="8">
        <v>-0.54679999999999995</v>
      </c>
      <c r="P2543" s="8">
        <v>2.4342000000000001</v>
      </c>
      <c r="Q2543" t="s">
        <v>610</v>
      </c>
      <c r="S2543" s="2">
        <v>44272</v>
      </c>
      <c r="T2543" t="s">
        <v>782</v>
      </c>
      <c r="U2543">
        <v>318.85000000000002</v>
      </c>
      <c r="V2543">
        <v>823.6</v>
      </c>
      <c r="W2543">
        <f t="shared" si="425"/>
        <v>27030365.11272151</v>
      </c>
      <c r="X2543">
        <f t="shared" si="426"/>
        <v>67575.912781803781</v>
      </c>
      <c r="Y2543">
        <f t="shared" si="422"/>
        <v>200</v>
      </c>
      <c r="Z2543">
        <f t="shared" si="423"/>
        <v>98665.1</v>
      </c>
      <c r="AA2543" t="str">
        <f t="shared" si="424"/>
        <v/>
      </c>
      <c r="AB2543" s="9" t="str">
        <f>IFERROR(AA2543/MAX($A$3:AA2543)-1,"")</f>
        <v/>
      </c>
      <c r="AV2543" t="s">
        <v>782</v>
      </c>
      <c r="AW2543" t="s">
        <v>31</v>
      </c>
      <c r="AX2543" s="7">
        <v>44272.402777777781</v>
      </c>
      <c r="AY2543">
        <v>318.85000000000002</v>
      </c>
      <c r="AZ2543" s="7">
        <v>44273.635416666664</v>
      </c>
      <c r="BA2543">
        <v>823.6</v>
      </c>
      <c r="BB2543" s="8">
        <v>1.583</v>
      </c>
      <c r="BC2543">
        <v>211043</v>
      </c>
      <c r="BD2543" s="8">
        <v>1.5471999999999999</v>
      </c>
      <c r="BE2543">
        <v>427.79669999999999</v>
      </c>
      <c r="BF2543">
        <v>136402.97</v>
      </c>
      <c r="BG2543">
        <v>17491637.309999999</v>
      </c>
      <c r="BH2543">
        <v>145</v>
      </c>
      <c r="BI2543">
        <v>1455.47</v>
      </c>
      <c r="BJ2543" s="8">
        <v>-0.54679999999999995</v>
      </c>
      <c r="BK2543" s="8">
        <v>2.4342000000000001</v>
      </c>
      <c r="BL2543" t="s">
        <v>610</v>
      </c>
    </row>
    <row r="2544" spans="1:64" x14ac:dyDescent="0.45">
      <c r="A2544" t="s">
        <v>778</v>
      </c>
      <c r="B2544" t="s">
        <v>31</v>
      </c>
      <c r="C2544" s="7">
        <v>44272.625</v>
      </c>
      <c r="D2544">
        <v>255.55</v>
      </c>
      <c r="E2544" s="7">
        <v>44273.635416666664</v>
      </c>
      <c r="F2544">
        <v>526.9</v>
      </c>
      <c r="G2544" s="8">
        <v>1.0618000000000001</v>
      </c>
      <c r="H2544">
        <v>140672.45000000001</v>
      </c>
      <c r="I2544" s="8">
        <v>1.0311999999999999</v>
      </c>
      <c r="J2544">
        <v>533.80960000000005</v>
      </c>
      <c r="K2544">
        <v>136415.04999999999</v>
      </c>
      <c r="L2544">
        <v>17632309.760000002</v>
      </c>
      <c r="M2544">
        <v>81</v>
      </c>
      <c r="N2544">
        <v>1736.7</v>
      </c>
      <c r="O2544" s="8">
        <v>-0.79649999999999999</v>
      </c>
      <c r="P2544" s="8">
        <v>2.1067999999999998</v>
      </c>
      <c r="Q2544" t="s">
        <v>610</v>
      </c>
      <c r="S2544" s="2">
        <v>44272</v>
      </c>
      <c r="T2544" t="s">
        <v>778</v>
      </c>
      <c r="U2544">
        <v>255.55</v>
      </c>
      <c r="V2544">
        <v>526.9</v>
      </c>
      <c r="W2544">
        <f t="shared" si="425"/>
        <v>27030365.11272151</v>
      </c>
      <c r="X2544">
        <f t="shared" si="426"/>
        <v>67575.912781803781</v>
      </c>
      <c r="Y2544">
        <f t="shared" si="422"/>
        <v>275</v>
      </c>
      <c r="Z2544">
        <f t="shared" si="423"/>
        <v>72469.512499999997</v>
      </c>
      <c r="AA2544" t="str">
        <f t="shared" si="424"/>
        <v/>
      </c>
      <c r="AB2544" s="9" t="str">
        <f>IFERROR(AA2544/MAX($A$3:AA2544)-1,"")</f>
        <v/>
      </c>
      <c r="AV2544" t="s">
        <v>778</v>
      </c>
      <c r="AW2544" t="s">
        <v>31</v>
      </c>
      <c r="AX2544" s="7">
        <v>44272.625</v>
      </c>
      <c r="AY2544">
        <v>255.55</v>
      </c>
      <c r="AZ2544" s="7">
        <v>44273.635416666664</v>
      </c>
      <c r="BA2544">
        <v>526.9</v>
      </c>
      <c r="BB2544" s="8">
        <v>1.0618000000000001</v>
      </c>
      <c r="BC2544">
        <v>140672.45000000001</v>
      </c>
      <c r="BD2544" s="8">
        <v>1.0311999999999999</v>
      </c>
      <c r="BE2544">
        <v>533.80960000000005</v>
      </c>
      <c r="BF2544">
        <v>136415.04999999999</v>
      </c>
      <c r="BG2544">
        <v>17632309.760000002</v>
      </c>
      <c r="BH2544">
        <v>81</v>
      </c>
      <c r="BI2544">
        <v>1736.7</v>
      </c>
      <c r="BJ2544" s="8">
        <v>-0.79649999999999999</v>
      </c>
      <c r="BK2544" s="8">
        <v>2.1067999999999998</v>
      </c>
      <c r="BL2544" t="s">
        <v>610</v>
      </c>
    </row>
    <row r="2545" spans="1:64" x14ac:dyDescent="0.45">
      <c r="A2545" t="s">
        <v>774</v>
      </c>
      <c r="B2545" t="s">
        <v>31</v>
      </c>
      <c r="C2545" s="7">
        <v>44272.628472222219</v>
      </c>
      <c r="D2545">
        <v>273.39999999999998</v>
      </c>
      <c r="E2545" s="7">
        <v>44273.388888888891</v>
      </c>
      <c r="F2545">
        <v>63.5</v>
      </c>
      <c r="G2545" s="8">
        <v>-0.76770000000000005</v>
      </c>
      <c r="H2545">
        <v>-104174.84</v>
      </c>
      <c r="I2545" s="8">
        <v>-0.78010000000000002</v>
      </c>
      <c r="J2545">
        <v>488.46690000000001</v>
      </c>
      <c r="K2545">
        <v>133546.84</v>
      </c>
      <c r="L2545">
        <v>16605194.23</v>
      </c>
      <c r="M2545">
        <v>9</v>
      </c>
      <c r="N2545">
        <v>-11574.98</v>
      </c>
      <c r="O2545" s="8">
        <v>-0.76770000000000005</v>
      </c>
      <c r="P2545" s="8">
        <v>8.2799999999999999E-2</v>
      </c>
      <c r="Q2545" t="s">
        <v>610</v>
      </c>
      <c r="S2545" s="2">
        <v>44272</v>
      </c>
      <c r="T2545" t="s">
        <v>774</v>
      </c>
      <c r="U2545">
        <v>273.39999999999998</v>
      </c>
      <c r="V2545">
        <v>63.5</v>
      </c>
      <c r="W2545">
        <f t="shared" si="425"/>
        <v>27030365.11272151</v>
      </c>
      <c r="X2545">
        <f t="shared" si="426"/>
        <v>67575.912781803781</v>
      </c>
      <c r="Y2545">
        <f t="shared" si="422"/>
        <v>250</v>
      </c>
      <c r="Z2545">
        <f t="shared" si="423"/>
        <v>-53317.249999999985</v>
      </c>
      <c r="AA2545">
        <f t="shared" si="424"/>
        <v>27148182.475221511</v>
      </c>
      <c r="AB2545" s="9">
        <f>IFERROR(AA2545/MAX($A$3:AA2545)-1,"")</f>
        <v>-1.9165269985382372E-2</v>
      </c>
      <c r="AV2545" t="s">
        <v>774</v>
      </c>
      <c r="AW2545" t="s">
        <v>31</v>
      </c>
      <c r="AX2545" s="7">
        <v>44272.628472222219</v>
      </c>
      <c r="AY2545">
        <v>273.39999999999998</v>
      </c>
      <c r="AZ2545" s="7">
        <v>44273.388888888891</v>
      </c>
      <c r="BA2545">
        <v>63.5</v>
      </c>
      <c r="BB2545" s="8">
        <v>-0.76770000000000005</v>
      </c>
      <c r="BC2545">
        <v>-104174.84</v>
      </c>
      <c r="BD2545" s="8">
        <v>-0.78010000000000002</v>
      </c>
      <c r="BE2545">
        <v>488.46690000000001</v>
      </c>
      <c r="BF2545">
        <v>133546.84</v>
      </c>
      <c r="BG2545">
        <v>16605194.23</v>
      </c>
      <c r="BH2545">
        <v>9</v>
      </c>
      <c r="BI2545">
        <v>-11574.98</v>
      </c>
      <c r="BJ2545" s="8">
        <v>-0.76770000000000005</v>
      </c>
      <c r="BK2545" s="8">
        <v>8.2799999999999999E-2</v>
      </c>
      <c r="BL2545" t="s">
        <v>610</v>
      </c>
    </row>
    <row r="2546" spans="1:64" x14ac:dyDescent="0.45">
      <c r="A2546" t="s">
        <v>1222</v>
      </c>
      <c r="B2546" t="s">
        <v>31</v>
      </c>
      <c r="C2546" s="7">
        <v>44273.552083333336</v>
      </c>
      <c r="D2546">
        <v>591.25</v>
      </c>
      <c r="E2546" s="7">
        <v>44274.388888888891</v>
      </c>
      <c r="F2546">
        <v>866.25</v>
      </c>
      <c r="G2546" s="8">
        <v>0.46510000000000001</v>
      </c>
      <c r="H2546">
        <v>58593.3</v>
      </c>
      <c r="I2546" s="8">
        <v>0.4405</v>
      </c>
      <c r="J2546">
        <v>224.99109999999999</v>
      </c>
      <c r="K2546">
        <v>133025.97</v>
      </c>
      <c r="L2546">
        <v>16663787.529999999</v>
      </c>
      <c r="M2546">
        <v>31</v>
      </c>
      <c r="N2546">
        <v>1890.11</v>
      </c>
      <c r="O2546" s="8">
        <v>-0.1779</v>
      </c>
      <c r="P2546" s="8">
        <v>0.51570000000000005</v>
      </c>
      <c r="Q2546" t="s">
        <v>610</v>
      </c>
      <c r="S2546" s="2">
        <v>44273</v>
      </c>
      <c r="T2546" t="s">
        <v>1222</v>
      </c>
      <c r="U2546">
        <v>591.25</v>
      </c>
      <c r="V2546">
        <v>866.25</v>
      </c>
      <c r="W2546">
        <f t="shared" si="425"/>
        <v>27148182.475221511</v>
      </c>
      <c r="X2546">
        <f t="shared" si="426"/>
        <v>67870.45618805378</v>
      </c>
      <c r="Y2546">
        <f t="shared" si="422"/>
        <v>125</v>
      </c>
      <c r="Z2546">
        <f t="shared" si="423"/>
        <v>32553.124999999993</v>
      </c>
      <c r="AA2546" t="str">
        <f t="shared" si="424"/>
        <v/>
      </c>
      <c r="AB2546" s="9" t="str">
        <f>IFERROR(AA2546/MAX($A$3:AA2546)-1,"")</f>
        <v/>
      </c>
      <c r="AV2546" t="s">
        <v>1222</v>
      </c>
      <c r="AW2546" t="s">
        <v>31</v>
      </c>
      <c r="AX2546" s="7">
        <v>44273.552083333336</v>
      </c>
      <c r="AY2546">
        <v>591.25</v>
      </c>
      <c r="AZ2546" s="7">
        <v>44274.388888888891</v>
      </c>
      <c r="BA2546">
        <v>866.25</v>
      </c>
      <c r="BB2546" s="8">
        <v>0.46510000000000001</v>
      </c>
      <c r="BC2546">
        <v>58593.3</v>
      </c>
      <c r="BD2546" s="8">
        <v>0.4405</v>
      </c>
      <c r="BE2546">
        <v>224.99109999999999</v>
      </c>
      <c r="BF2546">
        <v>133025.97</v>
      </c>
      <c r="BG2546">
        <v>16663787.529999999</v>
      </c>
      <c r="BH2546">
        <v>31</v>
      </c>
      <c r="BI2546">
        <v>1890.11</v>
      </c>
      <c r="BJ2546" s="8">
        <v>-0.1779</v>
      </c>
      <c r="BK2546" s="8">
        <v>0.51570000000000005</v>
      </c>
      <c r="BL2546" t="s">
        <v>610</v>
      </c>
    </row>
    <row r="2547" spans="1:64" x14ac:dyDescent="0.45">
      <c r="A2547" t="s">
        <v>876</v>
      </c>
      <c r="B2547" t="s">
        <v>31</v>
      </c>
      <c r="C2547" s="7">
        <v>44273.5625</v>
      </c>
      <c r="D2547">
        <v>578.5</v>
      </c>
      <c r="E2547" s="7">
        <v>44274.388888888891</v>
      </c>
      <c r="F2547">
        <v>816</v>
      </c>
      <c r="G2547" s="8">
        <v>0.41049999999999998</v>
      </c>
      <c r="H2547">
        <v>51398.62</v>
      </c>
      <c r="I2547" s="8">
        <v>0.38640000000000002</v>
      </c>
      <c r="J2547">
        <v>229.91489999999999</v>
      </c>
      <c r="K2547">
        <v>133005.76999999999</v>
      </c>
      <c r="L2547">
        <v>16715186.16</v>
      </c>
      <c r="M2547">
        <v>28</v>
      </c>
      <c r="N2547">
        <v>1835.67</v>
      </c>
      <c r="O2547" s="8">
        <v>-7.6300000000000007E-2</v>
      </c>
      <c r="P2547" s="8">
        <v>0.69920000000000004</v>
      </c>
      <c r="Q2547" t="s">
        <v>610</v>
      </c>
      <c r="S2547" s="2">
        <v>44273</v>
      </c>
      <c r="T2547" t="s">
        <v>876</v>
      </c>
      <c r="U2547">
        <v>578.5</v>
      </c>
      <c r="V2547">
        <v>816</v>
      </c>
      <c r="W2547">
        <f t="shared" si="425"/>
        <v>27148182.475221511</v>
      </c>
      <c r="X2547">
        <f t="shared" si="426"/>
        <v>67870.45618805378</v>
      </c>
      <c r="Y2547">
        <f t="shared" si="422"/>
        <v>125</v>
      </c>
      <c r="Z2547">
        <f t="shared" si="423"/>
        <v>27944.375000000007</v>
      </c>
      <c r="AA2547">
        <f t="shared" si="424"/>
        <v>27208679.975221511</v>
      </c>
      <c r="AB2547" s="9">
        <f>IFERROR(AA2547/MAX($A$3:AA2547)-1,"")</f>
        <v>-1.697956016362101E-2</v>
      </c>
      <c r="AV2547" t="s">
        <v>876</v>
      </c>
      <c r="AW2547" t="s">
        <v>31</v>
      </c>
      <c r="AX2547" s="7">
        <v>44273.5625</v>
      </c>
      <c r="AY2547">
        <v>578.5</v>
      </c>
      <c r="AZ2547" s="7">
        <v>44274.388888888891</v>
      </c>
      <c r="BA2547">
        <v>816</v>
      </c>
      <c r="BB2547" s="8">
        <v>0.41049999999999998</v>
      </c>
      <c r="BC2547">
        <v>51398.62</v>
      </c>
      <c r="BD2547" s="8">
        <v>0.38640000000000002</v>
      </c>
      <c r="BE2547">
        <v>229.91489999999999</v>
      </c>
      <c r="BF2547">
        <v>133005.76999999999</v>
      </c>
      <c r="BG2547">
        <v>16715186.16</v>
      </c>
      <c r="BH2547">
        <v>28</v>
      </c>
      <c r="BI2547">
        <v>1835.67</v>
      </c>
      <c r="BJ2547" s="8">
        <v>-7.6300000000000007E-2</v>
      </c>
      <c r="BK2547" s="8">
        <v>0.69920000000000004</v>
      </c>
      <c r="BL2547" t="s">
        <v>610</v>
      </c>
    </row>
    <row r="2548" spans="1:64" x14ac:dyDescent="0.45">
      <c r="A2548" t="s">
        <v>641</v>
      </c>
      <c r="B2548" t="s">
        <v>31</v>
      </c>
      <c r="C2548" s="7">
        <v>44274.395833333336</v>
      </c>
      <c r="D2548">
        <v>697.25</v>
      </c>
      <c r="E2548" s="7">
        <v>44277.385416666664</v>
      </c>
      <c r="F2548">
        <v>420</v>
      </c>
      <c r="G2548" s="8">
        <v>-0.39760000000000001</v>
      </c>
      <c r="H2548">
        <v>-57151.519999999997</v>
      </c>
      <c r="I2548" s="8">
        <v>-0.41370000000000001</v>
      </c>
      <c r="J2548">
        <v>198.15209999999999</v>
      </c>
      <c r="K2548">
        <v>138161.54999999999</v>
      </c>
      <c r="L2548">
        <v>17575158.239999998</v>
      </c>
      <c r="M2548">
        <v>75</v>
      </c>
      <c r="N2548">
        <v>-762.02</v>
      </c>
      <c r="O2548" s="8">
        <v>-0.62980000000000003</v>
      </c>
      <c r="P2548" s="8">
        <v>8.5900000000000004E-2</v>
      </c>
      <c r="Q2548" t="s">
        <v>610</v>
      </c>
      <c r="S2548" s="2">
        <v>44274</v>
      </c>
      <c r="T2548" t="s">
        <v>641</v>
      </c>
      <c r="U2548">
        <v>697.25</v>
      </c>
      <c r="V2548">
        <v>420</v>
      </c>
      <c r="W2548">
        <f t="shared" si="425"/>
        <v>27208679.975221511</v>
      </c>
      <c r="X2548">
        <f t="shared" si="426"/>
        <v>68021.699938053775</v>
      </c>
      <c r="Y2548">
        <f t="shared" si="422"/>
        <v>100</v>
      </c>
      <c r="Z2548">
        <f t="shared" si="423"/>
        <v>-28842.249999999996</v>
      </c>
      <c r="AA2548" t="str">
        <f t="shared" si="424"/>
        <v/>
      </c>
      <c r="AB2548" s="9" t="str">
        <f>IFERROR(AA2548/MAX($A$3:AA2548)-1,"")</f>
        <v/>
      </c>
      <c r="AV2548" t="s">
        <v>641</v>
      </c>
      <c r="AW2548" t="s">
        <v>31</v>
      </c>
      <c r="AX2548" s="7">
        <v>44274.395833333336</v>
      </c>
      <c r="AY2548">
        <v>697.25</v>
      </c>
      <c r="AZ2548" s="7">
        <v>44277.385416666664</v>
      </c>
      <c r="BA2548">
        <v>420</v>
      </c>
      <c r="BB2548" s="8">
        <v>-0.39760000000000001</v>
      </c>
      <c r="BC2548">
        <v>-57151.519999999997</v>
      </c>
      <c r="BD2548" s="8">
        <v>-0.41370000000000001</v>
      </c>
      <c r="BE2548">
        <v>198.15209999999999</v>
      </c>
      <c r="BF2548">
        <v>138161.54999999999</v>
      </c>
      <c r="BG2548">
        <v>17575158.239999998</v>
      </c>
      <c r="BH2548">
        <v>75</v>
      </c>
      <c r="BI2548">
        <v>-762.02</v>
      </c>
      <c r="BJ2548" s="8">
        <v>-0.62980000000000003</v>
      </c>
      <c r="BK2548" s="8">
        <v>8.5900000000000004E-2</v>
      </c>
      <c r="BL2548" t="s">
        <v>610</v>
      </c>
    </row>
    <row r="2549" spans="1:64" x14ac:dyDescent="0.45">
      <c r="A2549" t="s">
        <v>640</v>
      </c>
      <c r="B2549" t="s">
        <v>31</v>
      </c>
      <c r="C2549" s="7">
        <v>44274.458333333336</v>
      </c>
      <c r="D2549">
        <v>685.15</v>
      </c>
      <c r="E2549" s="7">
        <v>44277.385416666664</v>
      </c>
      <c r="F2549">
        <v>498.35</v>
      </c>
      <c r="G2549" s="8">
        <v>-0.27260000000000001</v>
      </c>
      <c r="H2549">
        <v>-39989.64</v>
      </c>
      <c r="I2549" s="8">
        <v>-0.28989999999999999</v>
      </c>
      <c r="J2549">
        <v>201.32220000000001</v>
      </c>
      <c r="K2549">
        <v>137935.91</v>
      </c>
      <c r="L2549">
        <v>17535168.600000001</v>
      </c>
      <c r="M2549">
        <v>57</v>
      </c>
      <c r="N2549">
        <v>-701.57</v>
      </c>
      <c r="O2549" s="8">
        <v>-0.37390000000000001</v>
      </c>
      <c r="P2549" s="8">
        <v>0.24349999999999999</v>
      </c>
      <c r="Q2549" t="s">
        <v>610</v>
      </c>
      <c r="S2549" s="2">
        <v>44274</v>
      </c>
      <c r="T2549" t="s">
        <v>640</v>
      </c>
      <c r="U2549">
        <v>685.15</v>
      </c>
      <c r="V2549">
        <v>498.35</v>
      </c>
      <c r="W2549">
        <f t="shared" si="425"/>
        <v>27208679.975221511</v>
      </c>
      <c r="X2549">
        <f t="shared" si="426"/>
        <v>68021.699938053775</v>
      </c>
      <c r="Y2549">
        <f t="shared" si="422"/>
        <v>100</v>
      </c>
      <c r="Z2549">
        <f t="shared" si="423"/>
        <v>-19863.499999999993</v>
      </c>
      <c r="AA2549" t="str">
        <f t="shared" si="424"/>
        <v/>
      </c>
      <c r="AB2549" s="9" t="str">
        <f>IFERROR(AA2549/MAX($A$3:AA2549)-1,"")</f>
        <v/>
      </c>
      <c r="AV2549" t="s">
        <v>640</v>
      </c>
      <c r="AW2549" t="s">
        <v>31</v>
      </c>
      <c r="AX2549" s="7">
        <v>44274.458333333336</v>
      </c>
      <c r="AY2549">
        <v>685.15</v>
      </c>
      <c r="AZ2549" s="7">
        <v>44277.385416666664</v>
      </c>
      <c r="BA2549">
        <v>498.35</v>
      </c>
      <c r="BB2549" s="8">
        <v>-0.27260000000000001</v>
      </c>
      <c r="BC2549">
        <v>-39989.64</v>
      </c>
      <c r="BD2549" s="8">
        <v>-0.28989999999999999</v>
      </c>
      <c r="BE2549">
        <v>201.32220000000001</v>
      </c>
      <c r="BF2549">
        <v>137935.91</v>
      </c>
      <c r="BG2549">
        <v>17535168.600000001</v>
      </c>
      <c r="BH2549">
        <v>57</v>
      </c>
      <c r="BI2549">
        <v>-701.57</v>
      </c>
      <c r="BJ2549" s="8">
        <v>-0.37390000000000001</v>
      </c>
      <c r="BK2549" s="8">
        <v>0.24349999999999999</v>
      </c>
      <c r="BL2549" t="s">
        <v>610</v>
      </c>
    </row>
    <row r="2550" spans="1:64" x14ac:dyDescent="0.45">
      <c r="A2550" t="s">
        <v>663</v>
      </c>
      <c r="B2550" t="s">
        <v>31</v>
      </c>
      <c r="C2550" s="7">
        <v>44274.604166666664</v>
      </c>
      <c r="D2550">
        <v>623.4</v>
      </c>
      <c r="E2550" s="7">
        <v>44277.388888888891</v>
      </c>
      <c r="F2550">
        <v>392</v>
      </c>
      <c r="G2550" s="8">
        <v>-0.37119999999999997</v>
      </c>
      <c r="H2550">
        <v>-51757.78</v>
      </c>
      <c r="I2550" s="8">
        <v>-0.38750000000000001</v>
      </c>
      <c r="J2550">
        <v>214.27</v>
      </c>
      <c r="K2550">
        <v>133575.94</v>
      </c>
      <c r="L2550">
        <v>16663428.380000001</v>
      </c>
      <c r="M2550">
        <v>16</v>
      </c>
      <c r="N2550">
        <v>-3234.86</v>
      </c>
      <c r="O2550" s="8">
        <v>-0.37119999999999997</v>
      </c>
      <c r="P2550" s="8">
        <v>0.17580000000000001</v>
      </c>
      <c r="Q2550" t="s">
        <v>610</v>
      </c>
      <c r="S2550" s="2">
        <v>44274</v>
      </c>
      <c r="T2550" t="s">
        <v>663</v>
      </c>
      <c r="U2550">
        <v>623.4</v>
      </c>
      <c r="V2550">
        <v>392</v>
      </c>
      <c r="W2550">
        <f t="shared" si="425"/>
        <v>27208679.975221511</v>
      </c>
      <c r="X2550">
        <f t="shared" si="426"/>
        <v>68021.699938053775</v>
      </c>
      <c r="Y2550">
        <f t="shared" si="422"/>
        <v>100</v>
      </c>
      <c r="Z2550">
        <f t="shared" si="423"/>
        <v>-24155.4</v>
      </c>
      <c r="AA2550" t="str">
        <f t="shared" si="424"/>
        <v/>
      </c>
      <c r="AB2550" s="9" t="str">
        <f>IFERROR(AA2550/MAX($A$3:AA2550)-1,"")</f>
        <v/>
      </c>
      <c r="AV2550" t="s">
        <v>663</v>
      </c>
      <c r="AW2550" t="s">
        <v>31</v>
      </c>
      <c r="AX2550" s="7">
        <v>44274.604166666664</v>
      </c>
      <c r="AY2550">
        <v>623.4</v>
      </c>
      <c r="AZ2550" s="7">
        <v>44277.388888888891</v>
      </c>
      <c r="BA2550">
        <v>392</v>
      </c>
      <c r="BB2550" s="8">
        <v>-0.37119999999999997</v>
      </c>
      <c r="BC2550">
        <v>-51757.78</v>
      </c>
      <c r="BD2550" s="8">
        <v>-0.38750000000000001</v>
      </c>
      <c r="BE2550">
        <v>214.27</v>
      </c>
      <c r="BF2550">
        <v>133575.94</v>
      </c>
      <c r="BG2550">
        <v>16663428.380000001</v>
      </c>
      <c r="BH2550">
        <v>16</v>
      </c>
      <c r="BI2550">
        <v>-3234.86</v>
      </c>
      <c r="BJ2550" s="8">
        <v>-0.37119999999999997</v>
      </c>
      <c r="BK2550" s="8">
        <v>0.17580000000000001</v>
      </c>
      <c r="BL2550" t="s">
        <v>610</v>
      </c>
    </row>
    <row r="2551" spans="1:64" x14ac:dyDescent="0.45">
      <c r="A2551" t="s">
        <v>662</v>
      </c>
      <c r="B2551" t="s">
        <v>31</v>
      </c>
      <c r="C2551" s="7">
        <v>44274.625</v>
      </c>
      <c r="D2551">
        <v>644.70000000000005</v>
      </c>
      <c r="E2551" s="7">
        <v>44277.388888888891</v>
      </c>
      <c r="F2551">
        <v>350</v>
      </c>
      <c r="G2551" s="8">
        <v>-0.45710000000000001</v>
      </c>
      <c r="H2551">
        <v>-63131.4</v>
      </c>
      <c r="I2551" s="8">
        <v>-0.47249999999999998</v>
      </c>
      <c r="J2551">
        <v>207.22800000000001</v>
      </c>
      <c r="K2551">
        <v>133599.91</v>
      </c>
      <c r="L2551">
        <v>16600296.98</v>
      </c>
      <c r="M2551">
        <v>10</v>
      </c>
      <c r="N2551">
        <v>-6313.14</v>
      </c>
      <c r="O2551" s="8">
        <v>-0.4733</v>
      </c>
      <c r="P2551" s="8">
        <v>4.6899999999999997E-2</v>
      </c>
      <c r="Q2551" t="s">
        <v>610</v>
      </c>
      <c r="S2551" s="2">
        <v>44274</v>
      </c>
      <c r="T2551" t="s">
        <v>662</v>
      </c>
      <c r="U2551">
        <v>644.70000000000005</v>
      </c>
      <c r="V2551">
        <v>350</v>
      </c>
      <c r="W2551">
        <f t="shared" si="425"/>
        <v>27208679.975221511</v>
      </c>
      <c r="X2551">
        <f t="shared" si="426"/>
        <v>68021.699938053775</v>
      </c>
      <c r="Y2551">
        <f t="shared" si="422"/>
        <v>100</v>
      </c>
      <c r="Z2551">
        <f t="shared" si="423"/>
        <v>-30464.700000000004</v>
      </c>
      <c r="AA2551">
        <f t="shared" si="424"/>
        <v>27105354.125221509</v>
      </c>
      <c r="AB2551" s="9">
        <f>IFERROR(AA2551/MAX($A$3:AA2551)-1,"")</f>
        <v>-2.0712612358948723E-2</v>
      </c>
      <c r="AV2551" t="s">
        <v>662</v>
      </c>
      <c r="AW2551" t="s">
        <v>31</v>
      </c>
      <c r="AX2551" s="7">
        <v>44274.625</v>
      </c>
      <c r="AY2551">
        <v>644.70000000000005</v>
      </c>
      <c r="AZ2551" s="7">
        <v>44277.388888888891</v>
      </c>
      <c r="BA2551">
        <v>350</v>
      </c>
      <c r="BB2551" s="8">
        <v>-0.45710000000000001</v>
      </c>
      <c r="BC2551">
        <v>-63131.4</v>
      </c>
      <c r="BD2551" s="8">
        <v>-0.47249999999999998</v>
      </c>
      <c r="BE2551">
        <v>207.22800000000001</v>
      </c>
      <c r="BF2551">
        <v>133599.91</v>
      </c>
      <c r="BG2551">
        <v>16600296.98</v>
      </c>
      <c r="BH2551">
        <v>10</v>
      </c>
      <c r="BI2551">
        <v>-6313.14</v>
      </c>
      <c r="BJ2551" s="8">
        <v>-0.4733</v>
      </c>
      <c r="BK2551" s="8">
        <v>4.6899999999999997E-2</v>
      </c>
      <c r="BL2551" t="s">
        <v>610</v>
      </c>
    </row>
    <row r="2552" spans="1:64" x14ac:dyDescent="0.45">
      <c r="A2552" t="s">
        <v>641</v>
      </c>
      <c r="B2552" t="s">
        <v>31</v>
      </c>
      <c r="C2552" s="7">
        <v>44277.527777777781</v>
      </c>
      <c r="D2552">
        <v>503.4</v>
      </c>
      <c r="E2552" s="7">
        <v>44278.385416666664</v>
      </c>
      <c r="F2552">
        <v>345.45</v>
      </c>
      <c r="G2552" s="8">
        <v>-0.31380000000000002</v>
      </c>
      <c r="H2552">
        <v>-45519.59</v>
      </c>
      <c r="I2552" s="8">
        <v>-0.3306</v>
      </c>
      <c r="J2552">
        <v>273.49189999999999</v>
      </c>
      <c r="K2552">
        <v>137675.84</v>
      </c>
      <c r="L2552">
        <v>17489649.010000002</v>
      </c>
      <c r="M2552">
        <v>37</v>
      </c>
      <c r="N2552">
        <v>-1230.26</v>
      </c>
      <c r="O2552" s="8">
        <v>-0.31380000000000002</v>
      </c>
      <c r="P2552" s="8">
        <v>0.1323</v>
      </c>
      <c r="Q2552" t="s">
        <v>610</v>
      </c>
      <c r="S2552" s="2">
        <v>44277</v>
      </c>
      <c r="T2552" t="s">
        <v>641</v>
      </c>
      <c r="U2552">
        <v>503.4</v>
      </c>
      <c r="V2552">
        <v>345.45</v>
      </c>
      <c r="W2552">
        <f t="shared" si="425"/>
        <v>27105354.125221509</v>
      </c>
      <c r="X2552">
        <f t="shared" si="426"/>
        <v>67763.385313053775</v>
      </c>
      <c r="Y2552">
        <f t="shared" si="422"/>
        <v>125</v>
      </c>
      <c r="Z2552">
        <f t="shared" si="423"/>
        <v>-20804.812499999996</v>
      </c>
      <c r="AA2552">
        <f t="shared" si="424"/>
        <v>27084549.312721509</v>
      </c>
      <c r="AB2552" s="9">
        <f>IFERROR(AA2552/MAX($A$3:AA2552)-1,"")</f>
        <v>-2.1464267931842751E-2</v>
      </c>
      <c r="AV2552" t="s">
        <v>641</v>
      </c>
      <c r="AW2552" t="s">
        <v>31</v>
      </c>
      <c r="AX2552" s="7">
        <v>44277.527777777781</v>
      </c>
      <c r="AY2552">
        <v>503.4</v>
      </c>
      <c r="AZ2552" s="7">
        <v>44278.385416666664</v>
      </c>
      <c r="BA2552">
        <v>345.45</v>
      </c>
      <c r="BB2552" s="8">
        <v>-0.31380000000000002</v>
      </c>
      <c r="BC2552">
        <v>-45519.59</v>
      </c>
      <c r="BD2552" s="8">
        <v>-0.3306</v>
      </c>
      <c r="BE2552">
        <v>273.49189999999999</v>
      </c>
      <c r="BF2552">
        <v>137675.84</v>
      </c>
      <c r="BG2552">
        <v>17489649.010000002</v>
      </c>
      <c r="BH2552">
        <v>37</v>
      </c>
      <c r="BI2552">
        <v>-1230.26</v>
      </c>
      <c r="BJ2552" s="8">
        <v>-0.31380000000000002</v>
      </c>
      <c r="BK2552" s="8">
        <v>0.1323</v>
      </c>
      <c r="BL2552" t="s">
        <v>610</v>
      </c>
    </row>
    <row r="2553" spans="1:64" x14ac:dyDescent="0.45">
      <c r="A2553" t="s">
        <v>663</v>
      </c>
      <c r="B2553" t="s">
        <v>31</v>
      </c>
      <c r="C2553" s="7">
        <v>44278.451388888891</v>
      </c>
      <c r="D2553">
        <v>451.55</v>
      </c>
      <c r="E2553" s="7">
        <v>44279.385416666664</v>
      </c>
      <c r="F2553">
        <v>214.8</v>
      </c>
      <c r="G2553" s="8">
        <v>-0.52429999999999999</v>
      </c>
      <c r="H2553">
        <v>-74093.14</v>
      </c>
      <c r="I2553" s="8">
        <v>-0.53910000000000002</v>
      </c>
      <c r="J2553">
        <v>304.39210000000003</v>
      </c>
      <c r="K2553">
        <v>137448.25</v>
      </c>
      <c r="L2553">
        <v>17415555.870000001</v>
      </c>
      <c r="M2553">
        <v>59</v>
      </c>
      <c r="N2553">
        <v>-1255.82</v>
      </c>
      <c r="O2553" s="8">
        <v>-0.52429999999999999</v>
      </c>
      <c r="P2553" s="8">
        <v>0.1744</v>
      </c>
      <c r="Q2553" t="s">
        <v>610</v>
      </c>
      <c r="S2553" s="2">
        <v>44278</v>
      </c>
      <c r="T2553" t="s">
        <v>663</v>
      </c>
      <c r="U2553">
        <v>451.55</v>
      </c>
      <c r="V2553">
        <v>214.8</v>
      </c>
      <c r="W2553">
        <f t="shared" si="425"/>
        <v>27084549.312721509</v>
      </c>
      <c r="X2553">
        <f t="shared" si="426"/>
        <v>67711.373281803768</v>
      </c>
      <c r="Y2553">
        <f t="shared" si="422"/>
        <v>150</v>
      </c>
      <c r="Z2553">
        <f t="shared" si="423"/>
        <v>-36512.025000000001</v>
      </c>
      <c r="AA2553" t="str">
        <f t="shared" si="424"/>
        <v/>
      </c>
      <c r="AB2553" s="9" t="str">
        <f>IFERROR(AA2553/MAX($A$3:AA2553)-1,"")</f>
        <v/>
      </c>
      <c r="AV2553" t="s">
        <v>663</v>
      </c>
      <c r="AW2553" t="s">
        <v>31</v>
      </c>
      <c r="AX2553" s="7">
        <v>44278.451388888891</v>
      </c>
      <c r="AY2553">
        <v>451.55</v>
      </c>
      <c r="AZ2553" s="7">
        <v>44279.385416666664</v>
      </c>
      <c r="BA2553">
        <v>214.8</v>
      </c>
      <c r="BB2553" s="8">
        <v>-0.52429999999999999</v>
      </c>
      <c r="BC2553">
        <v>-74093.14</v>
      </c>
      <c r="BD2553" s="8">
        <v>-0.53910000000000002</v>
      </c>
      <c r="BE2553">
        <v>304.39210000000003</v>
      </c>
      <c r="BF2553">
        <v>137448.25</v>
      </c>
      <c r="BG2553">
        <v>17415555.870000001</v>
      </c>
      <c r="BH2553">
        <v>59</v>
      </c>
      <c r="BI2553">
        <v>-1255.82</v>
      </c>
      <c r="BJ2553" s="8">
        <v>-0.52429999999999999</v>
      </c>
      <c r="BK2553" s="8">
        <v>0.1744</v>
      </c>
      <c r="BL2553" t="s">
        <v>610</v>
      </c>
    </row>
    <row r="2554" spans="1:64" x14ac:dyDescent="0.45">
      <c r="A2554" t="s">
        <v>642</v>
      </c>
      <c r="B2554" t="s">
        <v>31</v>
      </c>
      <c r="C2554" s="7">
        <v>44278.454861111109</v>
      </c>
      <c r="D2554">
        <v>502.3</v>
      </c>
      <c r="E2554" s="7">
        <v>44279.385416666664</v>
      </c>
      <c r="F2554">
        <v>254.1</v>
      </c>
      <c r="G2554" s="8">
        <v>-0.49409999999999998</v>
      </c>
      <c r="H2554">
        <v>-69979.69</v>
      </c>
      <c r="I2554" s="8">
        <v>-0.50919999999999999</v>
      </c>
      <c r="J2554">
        <v>273.61040000000003</v>
      </c>
      <c r="K2554">
        <v>137434.5</v>
      </c>
      <c r="L2554">
        <v>17345576.170000002</v>
      </c>
      <c r="M2554">
        <v>58</v>
      </c>
      <c r="N2554">
        <v>-1206.55</v>
      </c>
      <c r="O2554" s="8">
        <v>-0.49880000000000002</v>
      </c>
      <c r="P2554" s="8">
        <v>0.1784</v>
      </c>
      <c r="Q2554" t="s">
        <v>610</v>
      </c>
      <c r="S2554" s="2">
        <v>44278</v>
      </c>
      <c r="T2554" t="s">
        <v>642</v>
      </c>
      <c r="U2554">
        <v>502.3</v>
      </c>
      <c r="V2554">
        <v>254.1</v>
      </c>
      <c r="W2554">
        <f t="shared" si="425"/>
        <v>27084549.312721509</v>
      </c>
      <c r="X2554">
        <f t="shared" si="426"/>
        <v>67711.373281803768</v>
      </c>
      <c r="Y2554">
        <f t="shared" si="422"/>
        <v>125</v>
      </c>
      <c r="Z2554">
        <f t="shared" si="423"/>
        <v>-31970.500000000004</v>
      </c>
      <c r="AA2554" t="str">
        <f t="shared" si="424"/>
        <v/>
      </c>
      <c r="AB2554" s="9" t="str">
        <f>IFERROR(AA2554/MAX($A$3:AA2554)-1,"")</f>
        <v/>
      </c>
      <c r="AV2554" t="s">
        <v>642</v>
      </c>
      <c r="AW2554" t="s">
        <v>31</v>
      </c>
      <c r="AX2554" s="7">
        <v>44278.454861111109</v>
      </c>
      <c r="AY2554">
        <v>502.3</v>
      </c>
      <c r="AZ2554" s="7">
        <v>44279.385416666664</v>
      </c>
      <c r="BA2554">
        <v>254.1</v>
      </c>
      <c r="BB2554" s="8">
        <v>-0.49409999999999998</v>
      </c>
      <c r="BC2554">
        <v>-69979.69</v>
      </c>
      <c r="BD2554" s="8">
        <v>-0.50919999999999999</v>
      </c>
      <c r="BE2554">
        <v>273.61040000000003</v>
      </c>
      <c r="BF2554">
        <v>137434.5</v>
      </c>
      <c r="BG2554">
        <v>17345576.170000002</v>
      </c>
      <c r="BH2554">
        <v>58</v>
      </c>
      <c r="BI2554">
        <v>-1206.55</v>
      </c>
      <c r="BJ2554" s="8">
        <v>-0.49880000000000002</v>
      </c>
      <c r="BK2554" s="8">
        <v>0.1784</v>
      </c>
      <c r="BL2554" t="s">
        <v>610</v>
      </c>
    </row>
    <row r="2555" spans="1:64" x14ac:dyDescent="0.45">
      <c r="A2555" t="s">
        <v>663</v>
      </c>
      <c r="B2555" t="s">
        <v>31</v>
      </c>
      <c r="C2555" s="7">
        <v>44278.458333333336</v>
      </c>
      <c r="D2555">
        <v>480.55</v>
      </c>
      <c r="E2555" s="7">
        <v>44279.388888888891</v>
      </c>
      <c r="F2555">
        <v>218.1</v>
      </c>
      <c r="G2555" s="8">
        <v>-0.54610000000000003</v>
      </c>
      <c r="H2555">
        <v>-74571.759999999995</v>
      </c>
      <c r="I2555" s="8">
        <v>-0.56069999999999998</v>
      </c>
      <c r="J2555">
        <v>276.76929999999999</v>
      </c>
      <c r="K2555">
        <v>133001.5</v>
      </c>
      <c r="L2555">
        <v>16525725.220000001</v>
      </c>
      <c r="M2555">
        <v>58</v>
      </c>
      <c r="N2555">
        <v>-1285.72</v>
      </c>
      <c r="O2555" s="8">
        <v>-0.5605</v>
      </c>
      <c r="P2555" s="8">
        <v>6.3200000000000006E-2</v>
      </c>
      <c r="Q2555" t="s">
        <v>610</v>
      </c>
      <c r="S2555" s="2">
        <v>44278</v>
      </c>
      <c r="T2555" t="s">
        <v>663</v>
      </c>
      <c r="U2555">
        <v>480.55</v>
      </c>
      <c r="V2555">
        <v>218.1</v>
      </c>
      <c r="W2555">
        <f t="shared" si="425"/>
        <v>27084549.312721509</v>
      </c>
      <c r="X2555">
        <f t="shared" si="426"/>
        <v>67711.373281803768</v>
      </c>
      <c r="Y2555">
        <f t="shared" si="422"/>
        <v>150</v>
      </c>
      <c r="Z2555">
        <f t="shared" si="423"/>
        <v>-40415.475000000006</v>
      </c>
      <c r="AA2555" t="str">
        <f t="shared" si="424"/>
        <v/>
      </c>
      <c r="AB2555" s="9" t="str">
        <f>IFERROR(AA2555/MAX($A$3:AA2555)-1,"")</f>
        <v/>
      </c>
      <c r="AV2555" t="s">
        <v>663</v>
      </c>
      <c r="AW2555" t="s">
        <v>31</v>
      </c>
      <c r="AX2555" s="7">
        <v>44278.458333333336</v>
      </c>
      <c r="AY2555">
        <v>480.55</v>
      </c>
      <c r="AZ2555" s="7">
        <v>44279.388888888891</v>
      </c>
      <c r="BA2555">
        <v>218.1</v>
      </c>
      <c r="BB2555" s="8">
        <v>-0.54610000000000003</v>
      </c>
      <c r="BC2555">
        <v>-74571.759999999995</v>
      </c>
      <c r="BD2555" s="8">
        <v>-0.56069999999999998</v>
      </c>
      <c r="BE2555">
        <v>276.76929999999999</v>
      </c>
      <c r="BF2555">
        <v>133001.5</v>
      </c>
      <c r="BG2555">
        <v>16525725.220000001</v>
      </c>
      <c r="BH2555">
        <v>58</v>
      </c>
      <c r="BI2555">
        <v>-1285.72</v>
      </c>
      <c r="BJ2555" s="8">
        <v>-0.5605</v>
      </c>
      <c r="BK2555" s="8">
        <v>6.3200000000000006E-2</v>
      </c>
      <c r="BL2555" t="s">
        <v>610</v>
      </c>
    </row>
    <row r="2556" spans="1:64" x14ac:dyDescent="0.45">
      <c r="A2556" t="s">
        <v>662</v>
      </c>
      <c r="B2556" t="s">
        <v>31</v>
      </c>
      <c r="C2556" s="7">
        <v>44278.611111111109</v>
      </c>
      <c r="D2556">
        <v>423.9</v>
      </c>
      <c r="E2556" s="7">
        <v>44279.388888888891</v>
      </c>
      <c r="F2556">
        <v>182.35</v>
      </c>
      <c r="G2556" s="8">
        <v>-0.56979999999999997</v>
      </c>
      <c r="H2556">
        <v>-77608.98</v>
      </c>
      <c r="I2556" s="8">
        <v>-0.58409999999999995</v>
      </c>
      <c r="J2556">
        <v>313.42919999999998</v>
      </c>
      <c r="K2556">
        <v>132862.63</v>
      </c>
      <c r="L2556">
        <v>16448116.24</v>
      </c>
      <c r="M2556">
        <v>14</v>
      </c>
      <c r="N2556">
        <v>-5543.5</v>
      </c>
      <c r="O2556" s="8">
        <v>-0.58940000000000003</v>
      </c>
      <c r="P2556" s="8">
        <v>6.1800000000000001E-2</v>
      </c>
      <c r="Q2556" t="s">
        <v>610</v>
      </c>
      <c r="S2556" s="2">
        <v>44278</v>
      </c>
      <c r="T2556" t="s">
        <v>662</v>
      </c>
      <c r="U2556">
        <v>423.9</v>
      </c>
      <c r="V2556">
        <v>182.35</v>
      </c>
      <c r="W2556">
        <f t="shared" si="425"/>
        <v>27084549.312721509</v>
      </c>
      <c r="X2556">
        <f t="shared" si="426"/>
        <v>67711.373281803768</v>
      </c>
      <c r="Y2556">
        <f t="shared" si="422"/>
        <v>150</v>
      </c>
      <c r="Z2556">
        <f t="shared" si="423"/>
        <v>-37141.874999999993</v>
      </c>
      <c r="AA2556">
        <f t="shared" si="424"/>
        <v>26938509.437721509</v>
      </c>
      <c r="AB2556" s="9">
        <f>IFERROR(AA2556/MAX($A$3:AA2556)-1,"")</f>
        <v>-2.6740532061042876E-2</v>
      </c>
      <c r="AV2556" t="s">
        <v>662</v>
      </c>
      <c r="AW2556" t="s">
        <v>31</v>
      </c>
      <c r="AX2556" s="7">
        <v>44278.611111111109</v>
      </c>
      <c r="AY2556">
        <v>423.9</v>
      </c>
      <c r="AZ2556" s="7">
        <v>44279.388888888891</v>
      </c>
      <c r="BA2556">
        <v>182.35</v>
      </c>
      <c r="BB2556" s="8">
        <v>-0.56979999999999997</v>
      </c>
      <c r="BC2556">
        <v>-77608.98</v>
      </c>
      <c r="BD2556" s="8">
        <v>-0.58409999999999995</v>
      </c>
      <c r="BE2556">
        <v>313.42919999999998</v>
      </c>
      <c r="BF2556">
        <v>132862.63</v>
      </c>
      <c r="BG2556">
        <v>16448116.24</v>
      </c>
      <c r="BH2556">
        <v>14</v>
      </c>
      <c r="BI2556">
        <v>-5543.5</v>
      </c>
      <c r="BJ2556" s="8">
        <v>-0.58940000000000003</v>
      </c>
      <c r="BK2556" s="8">
        <v>6.1800000000000001E-2</v>
      </c>
      <c r="BL2556" t="s">
        <v>610</v>
      </c>
    </row>
    <row r="2557" spans="1:64" x14ac:dyDescent="0.45">
      <c r="A2557" t="s">
        <v>661</v>
      </c>
      <c r="B2557" t="s">
        <v>31</v>
      </c>
      <c r="C2557" s="7">
        <v>44279.409722222219</v>
      </c>
      <c r="D2557">
        <v>331.05</v>
      </c>
      <c r="E2557" s="7">
        <v>44280.385416666664</v>
      </c>
      <c r="F2557">
        <v>743.3</v>
      </c>
      <c r="G2557" s="8">
        <v>1.2453000000000001</v>
      </c>
      <c r="H2557">
        <v>165827.32</v>
      </c>
      <c r="I2557" s="8">
        <v>1.2128000000000001</v>
      </c>
      <c r="J2557">
        <v>413.01280000000003</v>
      </c>
      <c r="K2557">
        <v>136727.88</v>
      </c>
      <c r="L2557">
        <v>17511403.489999998</v>
      </c>
      <c r="M2557">
        <v>71</v>
      </c>
      <c r="N2557">
        <v>2335.6</v>
      </c>
      <c r="O2557" s="8">
        <v>-0.1128</v>
      </c>
      <c r="P2557" s="8">
        <v>1.2453000000000001</v>
      </c>
      <c r="Q2557" t="s">
        <v>610</v>
      </c>
      <c r="S2557" s="2">
        <v>44279</v>
      </c>
      <c r="T2557" t="s">
        <v>661</v>
      </c>
      <c r="U2557">
        <v>331.05</v>
      </c>
      <c r="V2557">
        <v>743.3</v>
      </c>
      <c r="W2557">
        <f t="shared" si="425"/>
        <v>26938509.437721509</v>
      </c>
      <c r="X2557">
        <f t="shared" si="426"/>
        <v>67346.27359430377</v>
      </c>
      <c r="Y2557">
        <f t="shared" si="422"/>
        <v>200</v>
      </c>
      <c r="Z2557">
        <f t="shared" si="423"/>
        <v>80301.299999999988</v>
      </c>
      <c r="AA2557" t="str">
        <f t="shared" si="424"/>
        <v/>
      </c>
      <c r="AB2557" s="9" t="str">
        <f>IFERROR(AA2557/MAX($A$3:AA2557)-1,"")</f>
        <v/>
      </c>
      <c r="AV2557" t="s">
        <v>661</v>
      </c>
      <c r="AW2557" t="s">
        <v>31</v>
      </c>
      <c r="AX2557" s="7">
        <v>44279.409722222219</v>
      </c>
      <c r="AY2557">
        <v>331.05</v>
      </c>
      <c r="AZ2557" s="7">
        <v>44280.385416666664</v>
      </c>
      <c r="BA2557">
        <v>743.3</v>
      </c>
      <c r="BB2557" s="8">
        <v>1.2453000000000001</v>
      </c>
      <c r="BC2557">
        <v>165827.32</v>
      </c>
      <c r="BD2557" s="8">
        <v>1.2128000000000001</v>
      </c>
      <c r="BE2557">
        <v>413.01280000000003</v>
      </c>
      <c r="BF2557">
        <v>136727.88</v>
      </c>
      <c r="BG2557">
        <v>17511403.489999998</v>
      </c>
      <c r="BH2557">
        <v>71</v>
      </c>
      <c r="BI2557">
        <v>2335.6</v>
      </c>
      <c r="BJ2557" s="8">
        <v>-0.1128</v>
      </c>
      <c r="BK2557" s="8">
        <v>1.2453000000000001</v>
      </c>
      <c r="BL2557" t="s">
        <v>610</v>
      </c>
    </row>
    <row r="2558" spans="1:64" x14ac:dyDescent="0.45">
      <c r="A2558" t="s">
        <v>770</v>
      </c>
      <c r="B2558" t="s">
        <v>31</v>
      </c>
      <c r="C2558" s="7">
        <v>44279.416666666664</v>
      </c>
      <c r="D2558">
        <v>310</v>
      </c>
      <c r="E2558" s="7">
        <v>44280.385416666664</v>
      </c>
      <c r="F2558">
        <v>650</v>
      </c>
      <c r="G2558" s="8">
        <v>1.0968</v>
      </c>
      <c r="H2558">
        <v>145728.1</v>
      </c>
      <c r="I2558" s="8">
        <v>1.0658000000000001</v>
      </c>
      <c r="J2558">
        <v>441.06569999999999</v>
      </c>
      <c r="K2558">
        <v>136730.35999999999</v>
      </c>
      <c r="L2558">
        <v>17657131.59</v>
      </c>
      <c r="M2558">
        <v>69</v>
      </c>
      <c r="N2558">
        <v>2112</v>
      </c>
      <c r="O2558" s="8">
        <v>-0.14599999999999999</v>
      </c>
      <c r="P2558" s="8">
        <v>1.0968</v>
      </c>
      <c r="Q2558" t="s">
        <v>610</v>
      </c>
      <c r="S2558" s="2">
        <v>44279</v>
      </c>
      <c r="T2558" t="s">
        <v>770</v>
      </c>
      <c r="U2558">
        <v>310</v>
      </c>
      <c r="V2558">
        <v>650</v>
      </c>
      <c r="W2558">
        <f t="shared" si="425"/>
        <v>26938509.437721509</v>
      </c>
      <c r="X2558">
        <f t="shared" si="426"/>
        <v>67346.27359430377</v>
      </c>
      <c r="Y2558">
        <f t="shared" si="422"/>
        <v>225</v>
      </c>
      <c r="Z2558">
        <f t="shared" si="423"/>
        <v>74340</v>
      </c>
      <c r="AA2558" t="str">
        <f t="shared" si="424"/>
        <v/>
      </c>
      <c r="AB2558" s="9" t="str">
        <f>IFERROR(AA2558/MAX($A$3:AA2558)-1,"")</f>
        <v/>
      </c>
      <c r="AV2558" t="s">
        <v>770</v>
      </c>
      <c r="AW2558" t="s">
        <v>31</v>
      </c>
      <c r="AX2558" s="7">
        <v>44279.416666666664</v>
      </c>
      <c r="AY2558">
        <v>310</v>
      </c>
      <c r="AZ2558" s="7">
        <v>44280.385416666664</v>
      </c>
      <c r="BA2558">
        <v>650</v>
      </c>
      <c r="BB2558" s="8">
        <v>1.0968</v>
      </c>
      <c r="BC2558">
        <v>145728.1</v>
      </c>
      <c r="BD2558" s="8">
        <v>1.0658000000000001</v>
      </c>
      <c r="BE2558">
        <v>441.06569999999999</v>
      </c>
      <c r="BF2558">
        <v>136730.35999999999</v>
      </c>
      <c r="BG2558">
        <v>17657131.59</v>
      </c>
      <c r="BH2558">
        <v>69</v>
      </c>
      <c r="BI2558">
        <v>2112</v>
      </c>
      <c r="BJ2558" s="8">
        <v>-0.14599999999999999</v>
      </c>
      <c r="BK2558" s="8">
        <v>1.0968</v>
      </c>
      <c r="BL2558" t="s">
        <v>610</v>
      </c>
    </row>
    <row r="2559" spans="1:64" x14ac:dyDescent="0.45">
      <c r="A2559" t="s">
        <v>641</v>
      </c>
      <c r="B2559" t="s">
        <v>31</v>
      </c>
      <c r="C2559" s="7">
        <v>44279.451388888891</v>
      </c>
      <c r="D2559">
        <v>365.4</v>
      </c>
      <c r="E2559" s="7">
        <v>44280.388888888891</v>
      </c>
      <c r="F2559">
        <v>539.04999999999995</v>
      </c>
      <c r="G2559" s="8">
        <v>0.47520000000000001</v>
      </c>
      <c r="H2559">
        <v>59571.78</v>
      </c>
      <c r="I2559" s="8">
        <v>0.45050000000000001</v>
      </c>
      <c r="J2559">
        <v>361.90640000000002</v>
      </c>
      <c r="K2559">
        <v>132240.59</v>
      </c>
      <c r="L2559">
        <v>16507688.02</v>
      </c>
      <c r="M2559">
        <v>60</v>
      </c>
      <c r="N2559">
        <v>992.86</v>
      </c>
      <c r="O2559" s="8">
        <v>-0.49180000000000001</v>
      </c>
      <c r="P2559" s="8">
        <v>0.47520000000000001</v>
      </c>
      <c r="Q2559" t="s">
        <v>610</v>
      </c>
      <c r="S2559" s="2">
        <v>44279</v>
      </c>
      <c r="T2559" t="s">
        <v>641</v>
      </c>
      <c r="U2559">
        <v>365.4</v>
      </c>
      <c r="V2559">
        <v>539.04999999999995</v>
      </c>
      <c r="W2559">
        <f t="shared" si="425"/>
        <v>26938509.437721509</v>
      </c>
      <c r="X2559">
        <f t="shared" si="426"/>
        <v>67346.27359430377</v>
      </c>
      <c r="Y2559">
        <f t="shared" si="422"/>
        <v>175</v>
      </c>
      <c r="Z2559">
        <f t="shared" si="423"/>
        <v>28805.962500000001</v>
      </c>
      <c r="AA2559" t="str">
        <f t="shared" si="424"/>
        <v/>
      </c>
      <c r="AB2559" s="9" t="str">
        <f>IFERROR(AA2559/MAX($A$3:AA2559)-1,"")</f>
        <v/>
      </c>
      <c r="AV2559" t="s">
        <v>641</v>
      </c>
      <c r="AW2559" t="s">
        <v>31</v>
      </c>
      <c r="AX2559" s="7">
        <v>44279.451388888891</v>
      </c>
      <c r="AY2559">
        <v>365.4</v>
      </c>
      <c r="AZ2559" s="7">
        <v>44280.388888888891</v>
      </c>
      <c r="BA2559">
        <v>539.04999999999995</v>
      </c>
      <c r="BB2559" s="8">
        <v>0.47520000000000001</v>
      </c>
      <c r="BC2559">
        <v>59571.78</v>
      </c>
      <c r="BD2559" s="8">
        <v>0.45050000000000001</v>
      </c>
      <c r="BE2559">
        <v>361.90640000000002</v>
      </c>
      <c r="BF2559">
        <v>132240.59</v>
      </c>
      <c r="BG2559">
        <v>16507688.02</v>
      </c>
      <c r="BH2559">
        <v>60</v>
      </c>
      <c r="BI2559">
        <v>992.86</v>
      </c>
      <c r="BJ2559" s="8">
        <v>-0.49180000000000001</v>
      </c>
      <c r="BK2559" s="8">
        <v>0.47520000000000001</v>
      </c>
      <c r="BL2559" t="s">
        <v>610</v>
      </c>
    </row>
    <row r="2560" spans="1:64" x14ac:dyDescent="0.45">
      <c r="A2560" t="s">
        <v>635</v>
      </c>
      <c r="B2560" t="s">
        <v>31</v>
      </c>
      <c r="C2560" s="7">
        <v>44279.475694444445</v>
      </c>
      <c r="D2560">
        <v>331.35</v>
      </c>
      <c r="E2560" s="7">
        <v>44280.388888888891</v>
      </c>
      <c r="F2560">
        <v>461.8</v>
      </c>
      <c r="G2560" s="8">
        <v>0.39369999999999999</v>
      </c>
      <c r="H2560">
        <v>48884.15</v>
      </c>
      <c r="I2560" s="8">
        <v>0.36980000000000002</v>
      </c>
      <c r="J2560">
        <v>398.99400000000003</v>
      </c>
      <c r="K2560">
        <v>132206.67000000001</v>
      </c>
      <c r="L2560">
        <v>16556572.17</v>
      </c>
      <c r="M2560">
        <v>53</v>
      </c>
      <c r="N2560">
        <v>922.34</v>
      </c>
      <c r="O2560" s="8">
        <v>-0.53800000000000003</v>
      </c>
      <c r="P2560" s="8">
        <v>0.39369999999999999</v>
      </c>
      <c r="Q2560" t="s">
        <v>610</v>
      </c>
      <c r="S2560" s="2">
        <v>44279</v>
      </c>
      <c r="T2560" t="s">
        <v>635</v>
      </c>
      <c r="U2560">
        <v>331.35</v>
      </c>
      <c r="V2560">
        <v>461.8</v>
      </c>
      <c r="W2560">
        <f t="shared" si="425"/>
        <v>26938509.437721509</v>
      </c>
      <c r="X2560">
        <f t="shared" si="426"/>
        <v>67346.27359430377</v>
      </c>
      <c r="Y2560">
        <f t="shared" si="422"/>
        <v>200</v>
      </c>
      <c r="Z2560">
        <f t="shared" si="423"/>
        <v>24503.700000000004</v>
      </c>
      <c r="AA2560">
        <f t="shared" si="424"/>
        <v>27146460.400221508</v>
      </c>
      <c r="AB2560" s="9">
        <f>IFERROR(AA2560/MAX($A$3:AA2560)-1,"")</f>
        <v>-1.9227486709070374E-2</v>
      </c>
      <c r="AV2560" t="s">
        <v>635</v>
      </c>
      <c r="AW2560" t="s">
        <v>31</v>
      </c>
      <c r="AX2560" s="7">
        <v>44279.475694444445</v>
      </c>
      <c r="AY2560">
        <v>331.35</v>
      </c>
      <c r="AZ2560" s="7">
        <v>44280.388888888891</v>
      </c>
      <c r="BA2560">
        <v>461.8</v>
      </c>
      <c r="BB2560" s="8">
        <v>0.39369999999999999</v>
      </c>
      <c r="BC2560">
        <v>48884.15</v>
      </c>
      <c r="BD2560" s="8">
        <v>0.36980000000000002</v>
      </c>
      <c r="BE2560">
        <v>398.99400000000003</v>
      </c>
      <c r="BF2560">
        <v>132206.67000000001</v>
      </c>
      <c r="BG2560">
        <v>16556572.17</v>
      </c>
      <c r="BH2560">
        <v>53</v>
      </c>
      <c r="BI2560">
        <v>922.34</v>
      </c>
      <c r="BJ2560" s="8">
        <v>-0.53800000000000003</v>
      </c>
      <c r="BK2560" s="8">
        <v>0.39369999999999999</v>
      </c>
      <c r="BL2560" t="s">
        <v>610</v>
      </c>
    </row>
    <row r="2561" spans="1:64" x14ac:dyDescent="0.45">
      <c r="A2561" t="s">
        <v>657</v>
      </c>
      <c r="B2561" t="s">
        <v>31</v>
      </c>
      <c r="C2561" s="7">
        <v>44280.395833333336</v>
      </c>
      <c r="D2561">
        <v>233.45</v>
      </c>
      <c r="E2561" s="7">
        <v>44280.635416666664</v>
      </c>
      <c r="F2561">
        <v>2.4500000000000002</v>
      </c>
      <c r="G2561" s="8">
        <v>-0.98950000000000005</v>
      </c>
      <c r="H2561">
        <v>-138231.75</v>
      </c>
      <c r="I2561" s="8">
        <v>-0.99960000000000004</v>
      </c>
      <c r="J2561">
        <v>592.35659999999996</v>
      </c>
      <c r="K2561">
        <v>138285.66</v>
      </c>
      <c r="L2561">
        <v>17518899.84</v>
      </c>
      <c r="M2561">
        <v>70</v>
      </c>
      <c r="N2561">
        <v>-1974.74</v>
      </c>
      <c r="O2561" s="8">
        <v>-0.98950000000000005</v>
      </c>
      <c r="P2561" s="8">
        <v>1.3560000000000001</v>
      </c>
      <c r="Q2561" t="s">
        <v>610</v>
      </c>
      <c r="S2561" s="2">
        <v>44280</v>
      </c>
      <c r="T2561" t="s">
        <v>657</v>
      </c>
      <c r="U2561">
        <v>233.45</v>
      </c>
      <c r="V2561">
        <v>2.4500000000000002</v>
      </c>
      <c r="W2561">
        <f t="shared" si="425"/>
        <v>27146460.400221508</v>
      </c>
      <c r="X2561">
        <f t="shared" si="426"/>
        <v>67866.151000553771</v>
      </c>
      <c r="Y2561">
        <f t="shared" si="422"/>
        <v>300</v>
      </c>
      <c r="Z2561">
        <f t="shared" si="423"/>
        <v>-70007.7</v>
      </c>
      <c r="AA2561" t="str">
        <f t="shared" si="424"/>
        <v/>
      </c>
      <c r="AB2561" s="9" t="str">
        <f>IFERROR(AA2561/MAX($A$3:AA2561)-1,"")</f>
        <v/>
      </c>
      <c r="AV2561" t="s">
        <v>657</v>
      </c>
      <c r="AW2561" t="s">
        <v>31</v>
      </c>
      <c r="AX2561" s="7">
        <v>44280.395833333336</v>
      </c>
      <c r="AY2561">
        <v>233.45</v>
      </c>
      <c r="AZ2561" s="7">
        <v>44280.635416666664</v>
      </c>
      <c r="BA2561">
        <v>2.4500000000000002</v>
      </c>
      <c r="BB2561" s="8">
        <v>-0.98950000000000005</v>
      </c>
      <c r="BC2561">
        <v>-138231.75</v>
      </c>
      <c r="BD2561" s="8">
        <v>-0.99960000000000004</v>
      </c>
      <c r="BE2561">
        <v>592.35659999999996</v>
      </c>
      <c r="BF2561">
        <v>138285.66</v>
      </c>
      <c r="BG2561">
        <v>17518899.84</v>
      </c>
      <c r="BH2561">
        <v>70</v>
      </c>
      <c r="BI2561">
        <v>-1974.74</v>
      </c>
      <c r="BJ2561" s="8">
        <v>-0.98950000000000005</v>
      </c>
      <c r="BK2561" s="8">
        <v>1.3560000000000001</v>
      </c>
      <c r="BL2561" t="s">
        <v>610</v>
      </c>
    </row>
    <row r="2562" spans="1:64" x14ac:dyDescent="0.45">
      <c r="A2562" t="s">
        <v>761</v>
      </c>
      <c r="B2562" t="s">
        <v>31</v>
      </c>
      <c r="C2562" s="7">
        <v>44280.399305555555</v>
      </c>
      <c r="D2562">
        <v>267.64999999999998</v>
      </c>
      <c r="E2562" s="7">
        <v>44280.635416666664</v>
      </c>
      <c r="F2562">
        <v>36</v>
      </c>
      <c r="G2562" s="8">
        <v>-0.86550000000000005</v>
      </c>
      <c r="H2562">
        <v>-121242.42</v>
      </c>
      <c r="I2562" s="8">
        <v>-0.87680000000000002</v>
      </c>
      <c r="J2562">
        <v>516.61440000000005</v>
      </c>
      <c r="K2562">
        <v>138271.82999999999</v>
      </c>
      <c r="L2562">
        <v>17397657.420000002</v>
      </c>
      <c r="M2562">
        <v>69</v>
      </c>
      <c r="N2562">
        <v>-1757.14</v>
      </c>
      <c r="O2562" s="8">
        <v>-0.98129999999999995</v>
      </c>
      <c r="P2562" s="8">
        <v>1.3841000000000001</v>
      </c>
      <c r="Q2562" t="s">
        <v>610</v>
      </c>
      <c r="S2562" s="2">
        <v>44280</v>
      </c>
      <c r="T2562" t="s">
        <v>761</v>
      </c>
      <c r="U2562">
        <v>267.64999999999998</v>
      </c>
      <c r="V2562">
        <v>36</v>
      </c>
      <c r="W2562">
        <f t="shared" si="425"/>
        <v>27146460.400221508</v>
      </c>
      <c r="X2562">
        <f t="shared" si="426"/>
        <v>67866.151000553771</v>
      </c>
      <c r="Y2562">
        <f t="shared" ref="Y2562:Y2625" si="427">MROUND(X2562/U2562,25)</f>
        <v>250</v>
      </c>
      <c r="Z2562">
        <f t="shared" ref="Z2562:Z2625" si="428">Y2562*((V2562*0.99)-(U2562*1.01))</f>
        <v>-58671.624999999993</v>
      </c>
      <c r="AA2562" t="str">
        <f t="shared" si="424"/>
        <v/>
      </c>
      <c r="AB2562" s="9" t="str">
        <f>IFERROR(AA2562/MAX($A$3:AA2562)-1,"")</f>
        <v/>
      </c>
      <c r="AV2562" t="s">
        <v>761</v>
      </c>
      <c r="AW2562" t="s">
        <v>31</v>
      </c>
      <c r="AX2562" s="7">
        <v>44280.399305555555</v>
      </c>
      <c r="AY2562">
        <v>267.64999999999998</v>
      </c>
      <c r="AZ2562" s="7">
        <v>44280.635416666664</v>
      </c>
      <c r="BA2562">
        <v>36</v>
      </c>
      <c r="BB2562" s="8">
        <v>-0.86550000000000005</v>
      </c>
      <c r="BC2562">
        <v>-121242.42</v>
      </c>
      <c r="BD2562" s="8">
        <v>-0.87680000000000002</v>
      </c>
      <c r="BE2562">
        <v>516.61440000000005</v>
      </c>
      <c r="BF2562">
        <v>138271.82999999999</v>
      </c>
      <c r="BG2562">
        <v>17397657.420000002</v>
      </c>
      <c r="BH2562">
        <v>69</v>
      </c>
      <c r="BI2562">
        <v>-1757.14</v>
      </c>
      <c r="BJ2562" s="8">
        <v>-0.98129999999999995</v>
      </c>
      <c r="BK2562" s="8">
        <v>1.3841000000000001</v>
      </c>
      <c r="BL2562" t="s">
        <v>610</v>
      </c>
    </row>
    <row r="2563" spans="1:64" x14ac:dyDescent="0.45">
      <c r="A2563" t="s">
        <v>1308</v>
      </c>
      <c r="B2563" t="s">
        <v>31</v>
      </c>
      <c r="C2563" s="7">
        <v>44280.503472222219</v>
      </c>
      <c r="D2563">
        <v>654.4</v>
      </c>
      <c r="E2563" s="7">
        <v>44281.388888888891</v>
      </c>
      <c r="F2563">
        <v>330.75</v>
      </c>
      <c r="G2563" s="8">
        <v>-0.49459999999999998</v>
      </c>
      <c r="H2563">
        <v>-67670.05</v>
      </c>
      <c r="I2563" s="8">
        <v>-0.50960000000000005</v>
      </c>
      <c r="J2563">
        <v>202.90780000000001</v>
      </c>
      <c r="K2563">
        <v>132782.85999999999</v>
      </c>
      <c r="L2563">
        <v>16488902.119999999</v>
      </c>
      <c r="M2563">
        <v>45</v>
      </c>
      <c r="N2563">
        <v>-1503.78</v>
      </c>
      <c r="O2563" s="8">
        <v>-0.67869999999999997</v>
      </c>
      <c r="P2563" s="8">
        <v>8.0699999999999994E-2</v>
      </c>
      <c r="Q2563" t="s">
        <v>610</v>
      </c>
      <c r="S2563" s="2">
        <v>44280</v>
      </c>
      <c r="T2563" t="s">
        <v>1308</v>
      </c>
      <c r="U2563">
        <v>654.4</v>
      </c>
      <c r="V2563">
        <v>330.75</v>
      </c>
      <c r="W2563">
        <f t="shared" si="425"/>
        <v>27146460.400221508</v>
      </c>
      <c r="X2563">
        <f t="shared" si="426"/>
        <v>67866.151000553771</v>
      </c>
      <c r="Y2563">
        <f t="shared" si="427"/>
        <v>100</v>
      </c>
      <c r="Z2563">
        <f t="shared" si="428"/>
        <v>-33350.149999999994</v>
      </c>
      <c r="AA2563">
        <f t="shared" ref="AA2563:AA2626" si="429">IF(S2563&lt;&gt;S2564,W2563+SUMIF($S$3:$S$3590,S2563,$Z$3:$Z$3590),"")</f>
        <v>26984430.925221507</v>
      </c>
      <c r="AB2563" s="9">
        <f>IFERROR(AA2563/MAX($A$3:AA2563)-1,"")</f>
        <v>-2.5081437945440932E-2</v>
      </c>
      <c r="AV2563" t="s">
        <v>1308</v>
      </c>
      <c r="AW2563" t="s">
        <v>31</v>
      </c>
      <c r="AX2563" s="7">
        <v>44280.503472222219</v>
      </c>
      <c r="AY2563">
        <v>654.4</v>
      </c>
      <c r="AZ2563" s="7">
        <v>44281.388888888891</v>
      </c>
      <c r="BA2563">
        <v>330.75</v>
      </c>
      <c r="BB2563" s="8">
        <v>-0.49459999999999998</v>
      </c>
      <c r="BC2563">
        <v>-67670.05</v>
      </c>
      <c r="BD2563" s="8">
        <v>-0.50960000000000005</v>
      </c>
      <c r="BE2563">
        <v>202.90780000000001</v>
      </c>
      <c r="BF2563">
        <v>132782.85999999999</v>
      </c>
      <c r="BG2563">
        <v>16488902.119999999</v>
      </c>
      <c r="BH2563">
        <v>45</v>
      </c>
      <c r="BI2563">
        <v>-1503.78</v>
      </c>
      <c r="BJ2563" s="8">
        <v>-0.67869999999999997</v>
      </c>
      <c r="BK2563" s="8">
        <v>8.0699999999999994E-2</v>
      </c>
      <c r="BL2563" t="s">
        <v>610</v>
      </c>
    </row>
    <row r="2564" spans="1:64" x14ac:dyDescent="0.45">
      <c r="A2564" t="s">
        <v>635</v>
      </c>
      <c r="B2564" t="s">
        <v>31</v>
      </c>
      <c r="C2564" s="7">
        <v>44286.427083333336</v>
      </c>
      <c r="D2564">
        <v>333.5</v>
      </c>
      <c r="E2564" s="7">
        <v>44287.385416666664</v>
      </c>
      <c r="F2564">
        <v>147.94999999999999</v>
      </c>
      <c r="G2564" s="8">
        <v>-0.55640000000000001</v>
      </c>
      <c r="H2564">
        <v>-78194.03</v>
      </c>
      <c r="I2564" s="8">
        <v>-0.57079999999999997</v>
      </c>
      <c r="J2564">
        <v>410.7595</v>
      </c>
      <c r="K2564">
        <v>136988.29999999999</v>
      </c>
      <c r="L2564">
        <v>17319463.390000001</v>
      </c>
      <c r="M2564">
        <v>66</v>
      </c>
      <c r="N2564">
        <v>-1184.76</v>
      </c>
      <c r="O2564" s="8">
        <v>-0.55640000000000001</v>
      </c>
      <c r="P2564" s="8">
        <v>0.37930000000000003</v>
      </c>
      <c r="Q2564" t="s">
        <v>610</v>
      </c>
      <c r="S2564" s="2">
        <v>44286</v>
      </c>
      <c r="T2564" t="s">
        <v>635</v>
      </c>
      <c r="U2564">
        <v>333.5</v>
      </c>
      <c r="V2564">
        <v>147.94999999999999</v>
      </c>
      <c r="W2564">
        <f t="shared" si="425"/>
        <v>26984430.925221507</v>
      </c>
      <c r="X2564">
        <f t="shared" si="426"/>
        <v>67461.077313053771</v>
      </c>
      <c r="Y2564">
        <f t="shared" si="427"/>
        <v>200</v>
      </c>
      <c r="Z2564">
        <f t="shared" si="428"/>
        <v>-38072.9</v>
      </c>
      <c r="AA2564" t="str">
        <f t="shared" si="429"/>
        <v/>
      </c>
      <c r="AB2564" s="9" t="str">
        <f>IFERROR(AA2564/MAX($A$3:AA2564)-1,"")</f>
        <v/>
      </c>
      <c r="AV2564" t="s">
        <v>635</v>
      </c>
      <c r="AW2564" t="s">
        <v>31</v>
      </c>
      <c r="AX2564" s="7">
        <v>44286.427083333336</v>
      </c>
      <c r="AY2564">
        <v>333.5</v>
      </c>
      <c r="AZ2564" s="7">
        <v>44287.385416666664</v>
      </c>
      <c r="BA2564">
        <v>147.94999999999999</v>
      </c>
      <c r="BB2564" s="8">
        <v>-0.55640000000000001</v>
      </c>
      <c r="BC2564">
        <v>-78194.03</v>
      </c>
      <c r="BD2564" s="8">
        <v>-0.57079999999999997</v>
      </c>
      <c r="BE2564">
        <v>410.7595</v>
      </c>
      <c r="BF2564">
        <v>136988.29999999999</v>
      </c>
      <c r="BG2564">
        <v>17319463.390000001</v>
      </c>
      <c r="BH2564">
        <v>66</v>
      </c>
      <c r="BI2564">
        <v>-1184.76</v>
      </c>
      <c r="BJ2564" s="8">
        <v>-0.55640000000000001</v>
      </c>
      <c r="BK2564" s="8">
        <v>0.37930000000000003</v>
      </c>
      <c r="BL2564" t="s">
        <v>610</v>
      </c>
    </row>
    <row r="2565" spans="1:64" x14ac:dyDescent="0.45">
      <c r="A2565" t="s">
        <v>652</v>
      </c>
      <c r="B2565" t="s">
        <v>31</v>
      </c>
      <c r="C2565" s="7">
        <v>44286.440972222219</v>
      </c>
      <c r="D2565">
        <v>317.2</v>
      </c>
      <c r="E2565" s="7">
        <v>44287.385416666664</v>
      </c>
      <c r="F2565">
        <v>116</v>
      </c>
      <c r="G2565" s="8">
        <v>-0.63429999999999997</v>
      </c>
      <c r="H2565">
        <v>-88734.75</v>
      </c>
      <c r="I2565" s="8">
        <v>-0.64800000000000002</v>
      </c>
      <c r="J2565">
        <v>431.7321</v>
      </c>
      <c r="K2565">
        <v>136945.41</v>
      </c>
      <c r="L2565">
        <v>17230728.640000001</v>
      </c>
      <c r="M2565">
        <v>62</v>
      </c>
      <c r="N2565">
        <v>-1431.21</v>
      </c>
      <c r="O2565" s="8">
        <v>-0.63429999999999997</v>
      </c>
      <c r="P2565" s="8">
        <v>0.27679999999999999</v>
      </c>
      <c r="Q2565" t="s">
        <v>610</v>
      </c>
      <c r="S2565" s="2">
        <v>44286</v>
      </c>
      <c r="T2565" t="s">
        <v>652</v>
      </c>
      <c r="U2565">
        <v>317.2</v>
      </c>
      <c r="V2565">
        <v>116</v>
      </c>
      <c r="W2565">
        <f t="shared" si="425"/>
        <v>26984430.925221507</v>
      </c>
      <c r="X2565">
        <f t="shared" si="426"/>
        <v>67461.077313053771</v>
      </c>
      <c r="Y2565">
        <f t="shared" si="427"/>
        <v>225</v>
      </c>
      <c r="Z2565">
        <f t="shared" si="428"/>
        <v>-46244.700000000004</v>
      </c>
      <c r="AA2565" t="str">
        <f t="shared" si="429"/>
        <v/>
      </c>
      <c r="AB2565" s="9" t="str">
        <f>IFERROR(AA2565/MAX($A$3:AA2565)-1,"")</f>
        <v/>
      </c>
      <c r="AV2565" t="s">
        <v>652</v>
      </c>
      <c r="AW2565" t="s">
        <v>31</v>
      </c>
      <c r="AX2565" s="7">
        <v>44286.440972222219</v>
      </c>
      <c r="AY2565">
        <v>317.2</v>
      </c>
      <c r="AZ2565" s="7">
        <v>44287.385416666664</v>
      </c>
      <c r="BA2565">
        <v>116</v>
      </c>
      <c r="BB2565" s="8">
        <v>-0.63429999999999997</v>
      </c>
      <c r="BC2565">
        <v>-88734.75</v>
      </c>
      <c r="BD2565" s="8">
        <v>-0.64800000000000002</v>
      </c>
      <c r="BE2565">
        <v>431.7321</v>
      </c>
      <c r="BF2565">
        <v>136945.41</v>
      </c>
      <c r="BG2565">
        <v>17230728.640000001</v>
      </c>
      <c r="BH2565">
        <v>62</v>
      </c>
      <c r="BI2565">
        <v>-1431.21</v>
      </c>
      <c r="BJ2565" s="8">
        <v>-0.63429999999999997</v>
      </c>
      <c r="BK2565" s="8">
        <v>0.27679999999999999</v>
      </c>
      <c r="BL2565" t="s">
        <v>610</v>
      </c>
    </row>
    <row r="2566" spans="1:64" x14ac:dyDescent="0.45">
      <c r="A2566" t="s">
        <v>636</v>
      </c>
      <c r="B2566" t="s">
        <v>31</v>
      </c>
      <c r="C2566" s="7">
        <v>44286.451388888891</v>
      </c>
      <c r="D2566">
        <v>315</v>
      </c>
      <c r="E2566" s="7">
        <v>44287.388888888891</v>
      </c>
      <c r="F2566">
        <v>104.1</v>
      </c>
      <c r="G2566" s="8">
        <v>-0.66949999999999998</v>
      </c>
      <c r="H2566">
        <v>-90436.9</v>
      </c>
      <c r="I2566" s="8">
        <v>-0.68279999999999996</v>
      </c>
      <c r="J2566">
        <v>420.4588</v>
      </c>
      <c r="K2566">
        <v>132444.51999999999</v>
      </c>
      <c r="L2566">
        <v>16398465.220000001</v>
      </c>
      <c r="M2566">
        <v>60</v>
      </c>
      <c r="N2566">
        <v>-1507.28</v>
      </c>
      <c r="O2566" s="8">
        <v>-0.73380000000000001</v>
      </c>
      <c r="P2566" s="8">
        <v>0.11749999999999999</v>
      </c>
      <c r="Q2566" t="s">
        <v>610</v>
      </c>
      <c r="S2566" s="2">
        <v>44286</v>
      </c>
      <c r="T2566" t="s">
        <v>636</v>
      </c>
      <c r="U2566">
        <v>315</v>
      </c>
      <c r="V2566">
        <v>104.1</v>
      </c>
      <c r="W2566">
        <f t="shared" ref="W2566:W2629" si="430">IF(S2566&lt;&gt;S2565,AA2565,W2565)</f>
        <v>26984430.925221507</v>
      </c>
      <c r="X2566">
        <f t="shared" si="426"/>
        <v>67461.077313053771</v>
      </c>
      <c r="Y2566">
        <f t="shared" si="427"/>
        <v>225</v>
      </c>
      <c r="Z2566">
        <f t="shared" si="428"/>
        <v>-48395.474999999999</v>
      </c>
      <c r="AA2566">
        <f t="shared" si="429"/>
        <v>26851717.850221507</v>
      </c>
      <c r="AB2566" s="9">
        <f>IFERROR(AA2566/MAX($A$3:AA2566)-1,"")</f>
        <v>-2.9876219076952815E-2</v>
      </c>
      <c r="AV2566" t="s">
        <v>636</v>
      </c>
      <c r="AW2566" t="s">
        <v>31</v>
      </c>
      <c r="AX2566" s="7">
        <v>44286.451388888891</v>
      </c>
      <c r="AY2566">
        <v>315</v>
      </c>
      <c r="AZ2566" s="7">
        <v>44287.388888888891</v>
      </c>
      <c r="BA2566">
        <v>104.1</v>
      </c>
      <c r="BB2566" s="8">
        <v>-0.66949999999999998</v>
      </c>
      <c r="BC2566">
        <v>-90436.9</v>
      </c>
      <c r="BD2566" s="8">
        <v>-0.68279999999999996</v>
      </c>
      <c r="BE2566">
        <v>420.4588</v>
      </c>
      <c r="BF2566">
        <v>132444.51999999999</v>
      </c>
      <c r="BG2566">
        <v>16398465.220000001</v>
      </c>
      <c r="BH2566">
        <v>60</v>
      </c>
      <c r="BI2566">
        <v>-1507.28</v>
      </c>
      <c r="BJ2566" s="8">
        <v>-0.73380000000000001</v>
      </c>
      <c r="BK2566" s="8">
        <v>0.11749999999999999</v>
      </c>
      <c r="BL2566" t="s">
        <v>610</v>
      </c>
    </row>
    <row r="2567" spans="1:64" x14ac:dyDescent="0.45">
      <c r="A2567" t="s">
        <v>636</v>
      </c>
      <c r="B2567" t="s">
        <v>31</v>
      </c>
      <c r="C2567" s="7">
        <v>44287.451388888891</v>
      </c>
      <c r="D2567">
        <v>162.85</v>
      </c>
      <c r="E2567" s="7">
        <v>44287.635416666664</v>
      </c>
      <c r="F2567">
        <v>0.3</v>
      </c>
      <c r="G2567" s="8">
        <v>-0.99819999999999998</v>
      </c>
      <c r="H2567">
        <v>-137266.87</v>
      </c>
      <c r="I2567" s="8">
        <v>-1.0082</v>
      </c>
      <c r="J2567">
        <v>836.06780000000003</v>
      </c>
      <c r="K2567">
        <v>136153.64000000001</v>
      </c>
      <c r="L2567">
        <v>17093461.77</v>
      </c>
      <c r="M2567">
        <v>54</v>
      </c>
      <c r="N2567">
        <v>-2541.98</v>
      </c>
      <c r="O2567" s="8">
        <v>-0.99819999999999998</v>
      </c>
      <c r="P2567" s="8">
        <v>7.46E-2</v>
      </c>
      <c r="Q2567" t="s">
        <v>610</v>
      </c>
      <c r="S2567" s="2">
        <v>44287</v>
      </c>
      <c r="T2567" t="s">
        <v>636</v>
      </c>
      <c r="U2567">
        <v>162.85</v>
      </c>
      <c r="V2567">
        <v>0.3</v>
      </c>
      <c r="W2567">
        <f t="shared" si="430"/>
        <v>26851717.850221507</v>
      </c>
      <c r="X2567">
        <f t="shared" si="426"/>
        <v>67129.294625553768</v>
      </c>
      <c r="Y2567">
        <f t="shared" si="427"/>
        <v>400</v>
      </c>
      <c r="Z2567">
        <f t="shared" si="428"/>
        <v>-65672.600000000006</v>
      </c>
      <c r="AA2567">
        <f t="shared" si="429"/>
        <v>26786045.250221506</v>
      </c>
      <c r="AB2567" s="9">
        <f>IFERROR(AA2567/MAX($A$3:AA2567)-1,"")</f>
        <v>-3.2248899714013901E-2</v>
      </c>
      <c r="AV2567" t="s">
        <v>636</v>
      </c>
      <c r="AW2567" t="s">
        <v>31</v>
      </c>
      <c r="AX2567" s="7">
        <v>44287.451388888891</v>
      </c>
      <c r="AY2567">
        <v>162.85</v>
      </c>
      <c r="AZ2567" s="7">
        <v>44287.635416666664</v>
      </c>
      <c r="BA2567">
        <v>0.3</v>
      </c>
      <c r="BB2567" s="8">
        <v>-0.99819999999999998</v>
      </c>
      <c r="BC2567">
        <v>-137266.87</v>
      </c>
      <c r="BD2567" s="8">
        <v>-1.0082</v>
      </c>
      <c r="BE2567">
        <v>836.06780000000003</v>
      </c>
      <c r="BF2567">
        <v>136153.64000000001</v>
      </c>
      <c r="BG2567">
        <v>17093461.77</v>
      </c>
      <c r="BH2567">
        <v>54</v>
      </c>
      <c r="BI2567">
        <v>-2541.98</v>
      </c>
      <c r="BJ2567" s="8">
        <v>-0.99819999999999998</v>
      </c>
      <c r="BK2567" s="8">
        <v>7.46E-2</v>
      </c>
      <c r="BL2567" t="s">
        <v>610</v>
      </c>
    </row>
    <row r="2568" spans="1:64" x14ac:dyDescent="0.45">
      <c r="A2568" t="s">
        <v>765</v>
      </c>
      <c r="B2568" t="s">
        <v>31</v>
      </c>
      <c r="C2568" s="7">
        <v>44291.395833333336</v>
      </c>
      <c r="D2568">
        <v>478.5</v>
      </c>
      <c r="E2568" s="7">
        <v>44292.385416666664</v>
      </c>
      <c r="F2568">
        <v>931</v>
      </c>
      <c r="G2568" s="8">
        <v>0.94569999999999999</v>
      </c>
      <c r="H2568">
        <v>124116.08</v>
      </c>
      <c r="I2568" s="8">
        <v>0.91620000000000001</v>
      </c>
      <c r="J2568">
        <v>283.10829999999999</v>
      </c>
      <c r="K2568">
        <v>135467.31</v>
      </c>
      <c r="L2568">
        <v>17217577.859999999</v>
      </c>
      <c r="M2568">
        <v>75</v>
      </c>
      <c r="N2568">
        <v>1654.88</v>
      </c>
      <c r="O2568" s="8">
        <v>-0.14699999999999999</v>
      </c>
      <c r="P2568" s="8">
        <v>1.1447000000000001</v>
      </c>
      <c r="Q2568" t="s">
        <v>610</v>
      </c>
      <c r="S2568" s="2">
        <v>44291</v>
      </c>
      <c r="T2568" t="s">
        <v>765</v>
      </c>
      <c r="U2568">
        <v>478.5</v>
      </c>
      <c r="V2568">
        <v>931</v>
      </c>
      <c r="W2568">
        <f t="shared" si="430"/>
        <v>26786045.250221506</v>
      </c>
      <c r="X2568">
        <f t="shared" si="426"/>
        <v>66965.113125553762</v>
      </c>
      <c r="Y2568">
        <f t="shared" si="427"/>
        <v>150</v>
      </c>
      <c r="Z2568">
        <f t="shared" si="428"/>
        <v>65760.749999999985</v>
      </c>
      <c r="AA2568" t="str">
        <f t="shared" si="429"/>
        <v/>
      </c>
      <c r="AB2568" s="9" t="str">
        <f>IFERROR(AA2568/MAX($A$3:AA2568)-1,"")</f>
        <v/>
      </c>
      <c r="AV2568" t="s">
        <v>765</v>
      </c>
      <c r="AW2568" t="s">
        <v>31</v>
      </c>
      <c r="AX2568" s="7">
        <v>44291.395833333336</v>
      </c>
      <c r="AY2568">
        <v>478.5</v>
      </c>
      <c r="AZ2568" s="7">
        <v>44292.385416666664</v>
      </c>
      <c r="BA2568">
        <v>931</v>
      </c>
      <c r="BB2568" s="8">
        <v>0.94569999999999999</v>
      </c>
      <c r="BC2568">
        <v>124116.08</v>
      </c>
      <c r="BD2568" s="8">
        <v>0.91620000000000001</v>
      </c>
      <c r="BE2568">
        <v>283.10829999999999</v>
      </c>
      <c r="BF2568">
        <v>135467.31</v>
      </c>
      <c r="BG2568">
        <v>17217577.859999999</v>
      </c>
      <c r="BH2568">
        <v>75</v>
      </c>
      <c r="BI2568">
        <v>1654.88</v>
      </c>
      <c r="BJ2568" s="8">
        <v>-0.14699999999999999</v>
      </c>
      <c r="BK2568" s="8">
        <v>1.1447000000000001</v>
      </c>
      <c r="BL2568" t="s">
        <v>610</v>
      </c>
    </row>
    <row r="2569" spans="1:64" x14ac:dyDescent="0.45">
      <c r="A2569" t="s">
        <v>636</v>
      </c>
      <c r="B2569" t="s">
        <v>31</v>
      </c>
      <c r="C2569" s="7">
        <v>44291.402777777781</v>
      </c>
      <c r="D2569">
        <v>507.25</v>
      </c>
      <c r="E2569" s="7">
        <v>44292.385416666664</v>
      </c>
      <c r="F2569">
        <v>1000</v>
      </c>
      <c r="G2569" s="8">
        <v>0.97140000000000004</v>
      </c>
      <c r="H2569">
        <v>127569.4</v>
      </c>
      <c r="I2569" s="8">
        <v>0.94169999999999998</v>
      </c>
      <c r="J2569">
        <v>267.06180000000001</v>
      </c>
      <c r="K2569">
        <v>135467.07999999999</v>
      </c>
      <c r="L2569">
        <v>17345147.25</v>
      </c>
      <c r="M2569">
        <v>73</v>
      </c>
      <c r="N2569">
        <v>1747.53</v>
      </c>
      <c r="O2569" s="8">
        <v>-2.4400000000000002E-2</v>
      </c>
      <c r="P2569" s="8">
        <v>1.1685000000000001</v>
      </c>
      <c r="Q2569" t="s">
        <v>610</v>
      </c>
      <c r="S2569" s="2">
        <v>44291</v>
      </c>
      <c r="T2569" t="s">
        <v>636</v>
      </c>
      <c r="U2569">
        <v>507.25</v>
      </c>
      <c r="V2569">
        <v>1000</v>
      </c>
      <c r="W2569">
        <f t="shared" si="430"/>
        <v>26786045.250221506</v>
      </c>
      <c r="X2569">
        <f t="shared" si="426"/>
        <v>66965.113125553762</v>
      </c>
      <c r="Y2569">
        <f t="shared" si="427"/>
        <v>125</v>
      </c>
      <c r="Z2569">
        <f t="shared" si="428"/>
        <v>59709.6875</v>
      </c>
      <c r="AA2569" t="str">
        <f t="shared" si="429"/>
        <v/>
      </c>
      <c r="AB2569" s="9" t="str">
        <f>IFERROR(AA2569/MAX($A$3:AA2569)-1,"")</f>
        <v/>
      </c>
      <c r="AV2569" t="s">
        <v>636</v>
      </c>
      <c r="AW2569" t="s">
        <v>31</v>
      </c>
      <c r="AX2569" s="7">
        <v>44291.402777777781</v>
      </c>
      <c r="AY2569">
        <v>507.25</v>
      </c>
      <c r="AZ2569" s="7">
        <v>44292.385416666664</v>
      </c>
      <c r="BA2569">
        <v>1000</v>
      </c>
      <c r="BB2569" s="8">
        <v>0.97140000000000004</v>
      </c>
      <c r="BC2569">
        <v>127569.4</v>
      </c>
      <c r="BD2569" s="8">
        <v>0.94169999999999998</v>
      </c>
      <c r="BE2569">
        <v>267.06180000000001</v>
      </c>
      <c r="BF2569">
        <v>135467.07999999999</v>
      </c>
      <c r="BG2569">
        <v>17345147.25</v>
      </c>
      <c r="BH2569">
        <v>73</v>
      </c>
      <c r="BI2569">
        <v>1747.53</v>
      </c>
      <c r="BJ2569" s="8">
        <v>-2.4400000000000002E-2</v>
      </c>
      <c r="BK2569" s="8">
        <v>1.1685000000000001</v>
      </c>
      <c r="BL2569" t="s">
        <v>610</v>
      </c>
    </row>
    <row r="2570" spans="1:64" x14ac:dyDescent="0.45">
      <c r="A2570" t="s">
        <v>760</v>
      </c>
      <c r="B2570" t="s">
        <v>31</v>
      </c>
      <c r="C2570" s="7">
        <v>44291.416666666664</v>
      </c>
      <c r="D2570">
        <v>547.79999999999995</v>
      </c>
      <c r="E2570" s="7">
        <v>44292.388888888891</v>
      </c>
      <c r="F2570">
        <v>640.65</v>
      </c>
      <c r="G2570" s="8">
        <v>0.16950000000000001</v>
      </c>
      <c r="H2570">
        <v>19508.63</v>
      </c>
      <c r="I2570" s="8">
        <v>0.14779999999999999</v>
      </c>
      <c r="J2570">
        <v>240.94990000000001</v>
      </c>
      <c r="K2570">
        <v>131992.32999999999</v>
      </c>
      <c r="L2570">
        <v>16417973.85</v>
      </c>
      <c r="M2570">
        <v>70</v>
      </c>
      <c r="N2570">
        <v>278.69</v>
      </c>
      <c r="O2570" s="8">
        <v>-0.29449999999999998</v>
      </c>
      <c r="P2570" s="8">
        <v>0.42849999999999999</v>
      </c>
      <c r="Q2570" t="s">
        <v>610</v>
      </c>
      <c r="S2570" s="2">
        <v>44291</v>
      </c>
      <c r="T2570" t="s">
        <v>760</v>
      </c>
      <c r="U2570">
        <v>547.79999999999995</v>
      </c>
      <c r="V2570">
        <v>640.65</v>
      </c>
      <c r="W2570">
        <f t="shared" si="430"/>
        <v>26786045.250221506</v>
      </c>
      <c r="X2570">
        <f t="shared" si="426"/>
        <v>66965.113125553762</v>
      </c>
      <c r="Y2570">
        <f t="shared" si="427"/>
        <v>125</v>
      </c>
      <c r="Z2570">
        <f t="shared" si="428"/>
        <v>10120.687500000002</v>
      </c>
      <c r="AA2570" t="str">
        <f t="shared" si="429"/>
        <v/>
      </c>
      <c r="AB2570" s="9" t="str">
        <f>IFERROR(AA2570/MAX($A$3:AA2570)-1,"")</f>
        <v/>
      </c>
      <c r="AV2570" t="s">
        <v>760</v>
      </c>
      <c r="AW2570" t="s">
        <v>31</v>
      </c>
      <c r="AX2570" s="7">
        <v>44291.416666666664</v>
      </c>
      <c r="AY2570">
        <v>547.79999999999995</v>
      </c>
      <c r="AZ2570" s="7">
        <v>44292.388888888891</v>
      </c>
      <c r="BA2570">
        <v>640.65</v>
      </c>
      <c r="BB2570" s="8">
        <v>0.16950000000000001</v>
      </c>
      <c r="BC2570">
        <v>19508.63</v>
      </c>
      <c r="BD2570" s="8">
        <v>0.14779999999999999</v>
      </c>
      <c r="BE2570">
        <v>240.94990000000001</v>
      </c>
      <c r="BF2570">
        <v>131992.32999999999</v>
      </c>
      <c r="BG2570">
        <v>16417973.85</v>
      </c>
      <c r="BH2570">
        <v>70</v>
      </c>
      <c r="BI2570">
        <v>278.69</v>
      </c>
      <c r="BJ2570" s="8">
        <v>-0.29449999999999998</v>
      </c>
      <c r="BK2570" s="8">
        <v>0.42849999999999999</v>
      </c>
      <c r="BL2570" t="s">
        <v>610</v>
      </c>
    </row>
    <row r="2571" spans="1:64" x14ac:dyDescent="0.45">
      <c r="A2571" t="s">
        <v>757</v>
      </c>
      <c r="B2571" t="s">
        <v>31</v>
      </c>
      <c r="C2571" s="7">
        <v>44291.427083333336</v>
      </c>
      <c r="D2571">
        <v>603.15</v>
      </c>
      <c r="E2571" s="7">
        <v>44292.388888888891</v>
      </c>
      <c r="F2571">
        <v>493.3</v>
      </c>
      <c r="G2571" s="8">
        <v>-0.18210000000000001</v>
      </c>
      <c r="H2571">
        <v>-26443.279999999999</v>
      </c>
      <c r="I2571" s="8">
        <v>-0.20030000000000001</v>
      </c>
      <c r="J2571">
        <v>218.875</v>
      </c>
      <c r="K2571">
        <v>132014.48000000001</v>
      </c>
      <c r="L2571">
        <v>16391530.57</v>
      </c>
      <c r="M2571">
        <v>67</v>
      </c>
      <c r="N2571">
        <v>-394.68</v>
      </c>
      <c r="O2571" s="8">
        <v>-0.54339999999999999</v>
      </c>
      <c r="P2571" s="8">
        <v>3.32E-2</v>
      </c>
      <c r="Q2571" t="s">
        <v>610</v>
      </c>
      <c r="S2571" s="2">
        <v>44291</v>
      </c>
      <c r="T2571" t="s">
        <v>757</v>
      </c>
      <c r="U2571">
        <v>603.15</v>
      </c>
      <c r="V2571">
        <v>493.3</v>
      </c>
      <c r="W2571">
        <f t="shared" si="430"/>
        <v>26786045.250221506</v>
      </c>
      <c r="X2571">
        <f t="shared" si="426"/>
        <v>66965.113125553762</v>
      </c>
      <c r="Y2571">
        <f t="shared" si="427"/>
        <v>100</v>
      </c>
      <c r="Z2571">
        <f t="shared" si="428"/>
        <v>-12081.45</v>
      </c>
      <c r="AA2571">
        <f t="shared" si="429"/>
        <v>26909554.925221507</v>
      </c>
      <c r="AB2571" s="9">
        <f>IFERROR(AA2571/MAX($A$3:AA2571)-1,"")</f>
        <v>-2.7786627558469501E-2</v>
      </c>
      <c r="AV2571" t="s">
        <v>757</v>
      </c>
      <c r="AW2571" t="s">
        <v>31</v>
      </c>
      <c r="AX2571" s="7">
        <v>44291.427083333336</v>
      </c>
      <c r="AY2571">
        <v>603.15</v>
      </c>
      <c r="AZ2571" s="7">
        <v>44292.388888888891</v>
      </c>
      <c r="BA2571">
        <v>493.3</v>
      </c>
      <c r="BB2571" s="8">
        <v>-0.18210000000000001</v>
      </c>
      <c r="BC2571">
        <v>-26443.279999999999</v>
      </c>
      <c r="BD2571" s="8">
        <v>-0.20030000000000001</v>
      </c>
      <c r="BE2571">
        <v>218.875</v>
      </c>
      <c r="BF2571">
        <v>132014.48000000001</v>
      </c>
      <c r="BG2571">
        <v>16391530.57</v>
      </c>
      <c r="BH2571">
        <v>67</v>
      </c>
      <c r="BI2571">
        <v>-394.68</v>
      </c>
      <c r="BJ2571" s="8">
        <v>-0.54339999999999999</v>
      </c>
      <c r="BK2571" s="8">
        <v>3.32E-2</v>
      </c>
      <c r="BL2571" t="s">
        <v>610</v>
      </c>
    </row>
    <row r="2572" spans="1:64" x14ac:dyDescent="0.45">
      <c r="A2572" t="s">
        <v>843</v>
      </c>
      <c r="B2572" t="s">
        <v>31</v>
      </c>
      <c r="C2572" s="7">
        <v>44292.416666666664</v>
      </c>
      <c r="D2572">
        <v>490</v>
      </c>
      <c r="E2572" s="7">
        <v>44293.388888888891</v>
      </c>
      <c r="F2572">
        <v>305.8</v>
      </c>
      <c r="G2572" s="8">
        <v>-0.37590000000000001</v>
      </c>
      <c r="H2572">
        <v>-51748.41</v>
      </c>
      <c r="I2572" s="8">
        <v>-0.39219999999999999</v>
      </c>
      <c r="J2572">
        <v>269.30130000000003</v>
      </c>
      <c r="K2572">
        <v>131957.66</v>
      </c>
      <c r="L2572">
        <v>16339782.16</v>
      </c>
      <c r="M2572">
        <v>70</v>
      </c>
      <c r="N2572">
        <v>-739.26</v>
      </c>
      <c r="O2572" s="8">
        <v>-0.65990000000000004</v>
      </c>
      <c r="P2572" s="8">
        <v>9.6100000000000005E-2</v>
      </c>
      <c r="Q2572" t="s">
        <v>610</v>
      </c>
      <c r="S2572" s="2">
        <v>44292</v>
      </c>
      <c r="T2572" t="s">
        <v>843</v>
      </c>
      <c r="U2572">
        <v>490</v>
      </c>
      <c r="V2572">
        <v>305.8</v>
      </c>
      <c r="W2572">
        <f t="shared" si="430"/>
        <v>26909554.925221507</v>
      </c>
      <c r="X2572">
        <f t="shared" si="426"/>
        <v>67273.887313053769</v>
      </c>
      <c r="Y2572">
        <f t="shared" si="427"/>
        <v>125</v>
      </c>
      <c r="Z2572">
        <f t="shared" si="428"/>
        <v>-24019.749999999996</v>
      </c>
      <c r="AA2572" t="str">
        <f t="shared" si="429"/>
        <v/>
      </c>
      <c r="AB2572" s="9" t="str">
        <f>IFERROR(AA2572/MAX($A$3:AA2572)-1,"")</f>
        <v/>
      </c>
      <c r="AV2572" t="s">
        <v>843</v>
      </c>
      <c r="AW2572" t="s">
        <v>31</v>
      </c>
      <c r="AX2572" s="7">
        <v>44292.416666666664</v>
      </c>
      <c r="AY2572">
        <v>490</v>
      </c>
      <c r="AZ2572" s="7">
        <v>44293.388888888891</v>
      </c>
      <c r="BA2572">
        <v>305.8</v>
      </c>
      <c r="BB2572" s="8">
        <v>-0.37590000000000001</v>
      </c>
      <c r="BC2572">
        <v>-51748.41</v>
      </c>
      <c r="BD2572" s="8">
        <v>-0.39219999999999999</v>
      </c>
      <c r="BE2572">
        <v>269.30130000000003</v>
      </c>
      <c r="BF2572">
        <v>131957.66</v>
      </c>
      <c r="BG2572">
        <v>16339782.16</v>
      </c>
      <c r="BH2572">
        <v>70</v>
      </c>
      <c r="BI2572">
        <v>-739.26</v>
      </c>
      <c r="BJ2572" s="8">
        <v>-0.65990000000000004</v>
      </c>
      <c r="BK2572" s="8">
        <v>9.6100000000000005E-2</v>
      </c>
      <c r="BL2572" t="s">
        <v>610</v>
      </c>
    </row>
    <row r="2573" spans="1:64" x14ac:dyDescent="0.45">
      <c r="A2573" t="s">
        <v>653</v>
      </c>
      <c r="B2573" t="s">
        <v>31</v>
      </c>
      <c r="C2573" s="7">
        <v>44292.444444444445</v>
      </c>
      <c r="D2573">
        <v>435.85</v>
      </c>
      <c r="E2573" s="7">
        <v>44293.388888888891</v>
      </c>
      <c r="F2573">
        <v>266.8</v>
      </c>
      <c r="G2573" s="8">
        <v>-0.38790000000000002</v>
      </c>
      <c r="H2573">
        <v>-53276.98</v>
      </c>
      <c r="I2573" s="8">
        <v>-0.40400000000000003</v>
      </c>
      <c r="J2573">
        <v>302.57859999999999</v>
      </c>
      <c r="K2573">
        <v>131878.88</v>
      </c>
      <c r="L2573">
        <v>16286505.18</v>
      </c>
      <c r="M2573">
        <v>62</v>
      </c>
      <c r="N2573">
        <v>-859.31</v>
      </c>
      <c r="O2573" s="8">
        <v>-0.67190000000000005</v>
      </c>
      <c r="P2573" s="8">
        <v>0.1013</v>
      </c>
      <c r="Q2573" t="s">
        <v>610</v>
      </c>
      <c r="S2573" s="2">
        <v>44292</v>
      </c>
      <c r="T2573" t="s">
        <v>653</v>
      </c>
      <c r="U2573">
        <v>435.85</v>
      </c>
      <c r="V2573">
        <v>266.8</v>
      </c>
      <c r="W2573">
        <f t="shared" si="430"/>
        <v>26909554.925221507</v>
      </c>
      <c r="X2573">
        <f t="shared" si="426"/>
        <v>67273.887313053769</v>
      </c>
      <c r="Y2573">
        <f t="shared" si="427"/>
        <v>150</v>
      </c>
      <c r="Z2573">
        <f t="shared" si="428"/>
        <v>-26411.475000000002</v>
      </c>
      <c r="AA2573">
        <f t="shared" si="429"/>
        <v>26859123.700221505</v>
      </c>
      <c r="AB2573" s="9">
        <f>IFERROR(AA2573/MAX($A$3:AA2573)-1,"")</f>
        <v>-2.9608653655514128E-2</v>
      </c>
      <c r="AV2573" t="s">
        <v>653</v>
      </c>
      <c r="AW2573" t="s">
        <v>31</v>
      </c>
      <c r="AX2573" s="7">
        <v>44292.444444444445</v>
      </c>
      <c r="AY2573">
        <v>435.85</v>
      </c>
      <c r="AZ2573" s="7">
        <v>44293.388888888891</v>
      </c>
      <c r="BA2573">
        <v>266.8</v>
      </c>
      <c r="BB2573" s="8">
        <v>-0.38790000000000002</v>
      </c>
      <c r="BC2573">
        <v>-53276.98</v>
      </c>
      <c r="BD2573" s="8">
        <v>-0.40400000000000003</v>
      </c>
      <c r="BE2573">
        <v>302.57859999999999</v>
      </c>
      <c r="BF2573">
        <v>131878.88</v>
      </c>
      <c r="BG2573">
        <v>16286505.18</v>
      </c>
      <c r="BH2573">
        <v>62</v>
      </c>
      <c r="BI2573">
        <v>-859.31</v>
      </c>
      <c r="BJ2573" s="8">
        <v>-0.67190000000000005</v>
      </c>
      <c r="BK2573" s="8">
        <v>0.1013</v>
      </c>
      <c r="BL2573" t="s">
        <v>610</v>
      </c>
    </row>
    <row r="2574" spans="1:64" x14ac:dyDescent="0.45">
      <c r="A2574" t="s">
        <v>845</v>
      </c>
      <c r="B2574" t="s">
        <v>31</v>
      </c>
      <c r="C2574" s="7">
        <v>44293.402777777781</v>
      </c>
      <c r="D2574">
        <v>414.15</v>
      </c>
      <c r="E2574" s="7">
        <v>44294.385416666664</v>
      </c>
      <c r="F2574">
        <v>608.65</v>
      </c>
      <c r="G2574" s="8">
        <v>0.46960000000000002</v>
      </c>
      <c r="H2574">
        <v>60834.78</v>
      </c>
      <c r="I2574" s="8">
        <v>0.44490000000000002</v>
      </c>
      <c r="J2574">
        <v>330.13580000000002</v>
      </c>
      <c r="K2574">
        <v>136725.73000000001</v>
      </c>
      <c r="L2574">
        <v>17405982.039999999</v>
      </c>
      <c r="M2574">
        <v>73</v>
      </c>
      <c r="N2574">
        <v>833.35</v>
      </c>
      <c r="O2574" s="8">
        <v>-0.28189999999999998</v>
      </c>
      <c r="P2574" s="8">
        <v>0.53800000000000003</v>
      </c>
      <c r="Q2574" t="s">
        <v>610</v>
      </c>
      <c r="S2574" s="2">
        <v>44293</v>
      </c>
      <c r="T2574" t="s">
        <v>845</v>
      </c>
      <c r="U2574">
        <v>414.15</v>
      </c>
      <c r="V2574">
        <v>608.65</v>
      </c>
      <c r="W2574">
        <f t="shared" si="430"/>
        <v>26859123.700221505</v>
      </c>
      <c r="X2574">
        <f t="shared" si="426"/>
        <v>67147.809250553764</v>
      </c>
      <c r="Y2574">
        <f t="shared" si="427"/>
        <v>150</v>
      </c>
      <c r="Z2574">
        <f t="shared" si="428"/>
        <v>27640.799999999999</v>
      </c>
      <c r="AA2574" t="str">
        <f t="shared" si="429"/>
        <v/>
      </c>
      <c r="AB2574" s="9" t="str">
        <f>IFERROR(AA2574/MAX($A$3:AA2574)-1,"")</f>
        <v/>
      </c>
      <c r="AV2574" t="s">
        <v>845</v>
      </c>
      <c r="AW2574" t="s">
        <v>31</v>
      </c>
      <c r="AX2574" s="7">
        <v>44293.402777777781</v>
      </c>
      <c r="AY2574">
        <v>414.15</v>
      </c>
      <c r="AZ2574" s="7">
        <v>44294.385416666664</v>
      </c>
      <c r="BA2574">
        <v>608.65</v>
      </c>
      <c r="BB2574" s="8">
        <v>0.46960000000000002</v>
      </c>
      <c r="BC2574">
        <v>60834.78</v>
      </c>
      <c r="BD2574" s="8">
        <v>0.44490000000000002</v>
      </c>
      <c r="BE2574">
        <v>330.13580000000002</v>
      </c>
      <c r="BF2574">
        <v>136725.73000000001</v>
      </c>
      <c r="BG2574">
        <v>17405982.039999999</v>
      </c>
      <c r="BH2574">
        <v>73</v>
      </c>
      <c r="BI2574">
        <v>833.35</v>
      </c>
      <c r="BJ2574" s="8">
        <v>-0.28189999999999998</v>
      </c>
      <c r="BK2574" s="8">
        <v>0.53800000000000003</v>
      </c>
      <c r="BL2574" t="s">
        <v>610</v>
      </c>
    </row>
    <row r="2575" spans="1:64" x14ac:dyDescent="0.45">
      <c r="A2575" t="s">
        <v>843</v>
      </c>
      <c r="B2575" t="s">
        <v>31</v>
      </c>
      <c r="C2575" s="7">
        <v>44293.416666666664</v>
      </c>
      <c r="D2575">
        <v>409.9</v>
      </c>
      <c r="E2575" s="7">
        <v>44294.385416666664</v>
      </c>
      <c r="F2575">
        <v>523.4</v>
      </c>
      <c r="G2575" s="8">
        <v>0.27689999999999998</v>
      </c>
      <c r="H2575">
        <v>34744.29</v>
      </c>
      <c r="I2575" s="8">
        <v>0.25409999999999999</v>
      </c>
      <c r="J2575">
        <v>333.54419999999999</v>
      </c>
      <c r="K2575">
        <v>136719.75</v>
      </c>
      <c r="L2575">
        <v>17440726.329999998</v>
      </c>
      <c r="M2575">
        <v>69</v>
      </c>
      <c r="N2575">
        <v>503.54</v>
      </c>
      <c r="O2575" s="8">
        <v>-0.38009999999999999</v>
      </c>
      <c r="P2575" s="8">
        <v>0.36620000000000003</v>
      </c>
      <c r="Q2575" t="s">
        <v>610</v>
      </c>
      <c r="S2575" s="2">
        <v>44293</v>
      </c>
      <c r="T2575" t="s">
        <v>843</v>
      </c>
      <c r="U2575">
        <v>409.9</v>
      </c>
      <c r="V2575">
        <v>523.4</v>
      </c>
      <c r="W2575">
        <f t="shared" si="430"/>
        <v>26859123.700221505</v>
      </c>
      <c r="X2575">
        <f t="shared" si="426"/>
        <v>67147.809250553764</v>
      </c>
      <c r="Y2575">
        <f t="shared" si="427"/>
        <v>175</v>
      </c>
      <c r="Z2575">
        <f t="shared" si="428"/>
        <v>18229.224999999995</v>
      </c>
      <c r="AA2575" t="str">
        <f t="shared" si="429"/>
        <v/>
      </c>
      <c r="AB2575" s="9" t="str">
        <f>IFERROR(AA2575/MAX($A$3:AA2575)-1,"")</f>
        <v/>
      </c>
      <c r="AV2575" t="s">
        <v>843</v>
      </c>
      <c r="AW2575" t="s">
        <v>31</v>
      </c>
      <c r="AX2575" s="7">
        <v>44293.416666666664</v>
      </c>
      <c r="AY2575">
        <v>409.9</v>
      </c>
      <c r="AZ2575" s="7">
        <v>44294.385416666664</v>
      </c>
      <c r="BA2575">
        <v>523.4</v>
      </c>
      <c r="BB2575" s="8">
        <v>0.27689999999999998</v>
      </c>
      <c r="BC2575">
        <v>34744.29</v>
      </c>
      <c r="BD2575" s="8">
        <v>0.25409999999999999</v>
      </c>
      <c r="BE2575">
        <v>333.54419999999999</v>
      </c>
      <c r="BF2575">
        <v>136719.75</v>
      </c>
      <c r="BG2575">
        <v>17440726.329999998</v>
      </c>
      <c r="BH2575">
        <v>69</v>
      </c>
      <c r="BI2575">
        <v>503.54</v>
      </c>
      <c r="BJ2575" s="8">
        <v>-0.38009999999999999</v>
      </c>
      <c r="BK2575" s="8">
        <v>0.36620000000000003</v>
      </c>
      <c r="BL2575" t="s">
        <v>610</v>
      </c>
    </row>
    <row r="2576" spans="1:64" x14ac:dyDescent="0.45">
      <c r="A2576" t="s">
        <v>655</v>
      </c>
      <c r="B2576" t="s">
        <v>31</v>
      </c>
      <c r="C2576" s="7">
        <v>44293.503472222219</v>
      </c>
      <c r="D2576">
        <v>322.05</v>
      </c>
      <c r="E2576" s="7">
        <v>44294.388888888891</v>
      </c>
      <c r="F2576">
        <v>273.39999999999998</v>
      </c>
      <c r="G2576" s="8">
        <v>-0.15110000000000001</v>
      </c>
      <c r="H2576">
        <v>-22284.76</v>
      </c>
      <c r="I2576" s="8">
        <v>-0.1696</v>
      </c>
      <c r="J2576">
        <v>408.11219999999997</v>
      </c>
      <c r="K2576">
        <v>131432.51999999999</v>
      </c>
      <c r="L2576">
        <v>16264220.42</v>
      </c>
      <c r="M2576">
        <v>45</v>
      </c>
      <c r="N2576">
        <v>-495.22</v>
      </c>
      <c r="O2576" s="8">
        <v>-0.43219999999999997</v>
      </c>
      <c r="P2576" s="8">
        <v>0.13339999999999999</v>
      </c>
      <c r="Q2576" t="s">
        <v>610</v>
      </c>
      <c r="S2576" s="2">
        <v>44293</v>
      </c>
      <c r="T2576" t="s">
        <v>655</v>
      </c>
      <c r="U2576">
        <v>322.05</v>
      </c>
      <c r="V2576">
        <v>273.39999999999998</v>
      </c>
      <c r="W2576">
        <f t="shared" si="430"/>
        <v>26859123.700221505</v>
      </c>
      <c r="X2576">
        <f t="shared" si="426"/>
        <v>67147.809250553764</v>
      </c>
      <c r="Y2576">
        <f t="shared" si="427"/>
        <v>200</v>
      </c>
      <c r="Z2576">
        <f t="shared" si="428"/>
        <v>-10920.900000000005</v>
      </c>
      <c r="AA2576" t="str">
        <f t="shared" si="429"/>
        <v/>
      </c>
      <c r="AB2576" s="9" t="str">
        <f>IFERROR(AA2576/MAX($A$3:AA2576)-1,"")</f>
        <v/>
      </c>
      <c r="AV2576" t="s">
        <v>655</v>
      </c>
      <c r="AW2576" t="s">
        <v>31</v>
      </c>
      <c r="AX2576" s="7">
        <v>44293.503472222219</v>
      </c>
      <c r="AY2576">
        <v>322.05</v>
      </c>
      <c r="AZ2576" s="7">
        <v>44294.388888888891</v>
      </c>
      <c r="BA2576">
        <v>273.39999999999998</v>
      </c>
      <c r="BB2576" s="8">
        <v>-0.15110000000000001</v>
      </c>
      <c r="BC2576">
        <v>-22284.76</v>
      </c>
      <c r="BD2576" s="8">
        <v>-0.1696</v>
      </c>
      <c r="BE2576">
        <v>408.11219999999997</v>
      </c>
      <c r="BF2576">
        <v>131432.51999999999</v>
      </c>
      <c r="BG2576">
        <v>16264220.42</v>
      </c>
      <c r="BH2576">
        <v>45</v>
      </c>
      <c r="BI2576">
        <v>-495.22</v>
      </c>
      <c r="BJ2576" s="8">
        <v>-0.43219999999999997</v>
      </c>
      <c r="BK2576" s="8">
        <v>0.13339999999999999</v>
      </c>
      <c r="BL2576" t="s">
        <v>610</v>
      </c>
    </row>
    <row r="2577" spans="1:64" x14ac:dyDescent="0.45">
      <c r="A2577" t="s">
        <v>805</v>
      </c>
      <c r="B2577" t="s">
        <v>31</v>
      </c>
      <c r="C2577" s="7">
        <v>44293.510416666664</v>
      </c>
      <c r="D2577">
        <v>365</v>
      </c>
      <c r="E2577" s="7">
        <v>44294.388888888891</v>
      </c>
      <c r="F2577">
        <v>344.45</v>
      </c>
      <c r="G2577" s="8">
        <v>-5.6300000000000003E-2</v>
      </c>
      <c r="H2577">
        <v>-9954.58</v>
      </c>
      <c r="I2577" s="8">
        <v>-7.5700000000000003E-2</v>
      </c>
      <c r="J2577">
        <v>360.09269999999998</v>
      </c>
      <c r="K2577">
        <v>131433.82999999999</v>
      </c>
      <c r="L2577">
        <v>16254265.84</v>
      </c>
      <c r="M2577">
        <v>43</v>
      </c>
      <c r="N2577">
        <v>-231.5</v>
      </c>
      <c r="O2577" s="8">
        <v>-0.37669999999999998</v>
      </c>
      <c r="P2577" s="8">
        <v>0.15890000000000001</v>
      </c>
      <c r="Q2577" t="s">
        <v>610</v>
      </c>
      <c r="S2577" s="2">
        <v>44293</v>
      </c>
      <c r="T2577" t="s">
        <v>805</v>
      </c>
      <c r="U2577">
        <v>365</v>
      </c>
      <c r="V2577">
        <v>344.45</v>
      </c>
      <c r="W2577">
        <f t="shared" si="430"/>
        <v>26859123.700221505</v>
      </c>
      <c r="X2577">
        <f t="shared" si="426"/>
        <v>67147.809250553764</v>
      </c>
      <c r="Y2577">
        <f t="shared" si="427"/>
        <v>175</v>
      </c>
      <c r="Z2577">
        <f t="shared" si="428"/>
        <v>-4837.7874999999985</v>
      </c>
      <c r="AA2577">
        <f t="shared" si="429"/>
        <v>26889235.037721504</v>
      </c>
      <c r="AB2577" s="9">
        <f>IFERROR(AA2577/MAX($A$3:AA2577)-1,"")</f>
        <v>-2.8520763310952546E-2</v>
      </c>
      <c r="AV2577" t="s">
        <v>805</v>
      </c>
      <c r="AW2577" t="s">
        <v>31</v>
      </c>
      <c r="AX2577" s="7">
        <v>44293.510416666664</v>
      </c>
      <c r="AY2577">
        <v>365</v>
      </c>
      <c r="AZ2577" s="7">
        <v>44294.388888888891</v>
      </c>
      <c r="BA2577">
        <v>344.45</v>
      </c>
      <c r="BB2577" s="8">
        <v>-5.6300000000000003E-2</v>
      </c>
      <c r="BC2577">
        <v>-9954.58</v>
      </c>
      <c r="BD2577" s="8">
        <v>-7.5700000000000003E-2</v>
      </c>
      <c r="BE2577">
        <v>360.09269999999998</v>
      </c>
      <c r="BF2577">
        <v>131433.82999999999</v>
      </c>
      <c r="BG2577">
        <v>16254265.84</v>
      </c>
      <c r="BH2577">
        <v>43</v>
      </c>
      <c r="BI2577">
        <v>-231.5</v>
      </c>
      <c r="BJ2577" s="8">
        <v>-0.37669999999999998</v>
      </c>
      <c r="BK2577" s="8">
        <v>0.15890000000000001</v>
      </c>
      <c r="BL2577" t="s">
        <v>610</v>
      </c>
    </row>
    <row r="2578" spans="1:64" x14ac:dyDescent="0.45">
      <c r="A2578" t="s">
        <v>653</v>
      </c>
      <c r="B2578" t="s">
        <v>31</v>
      </c>
      <c r="C2578" s="7">
        <v>44295.420138888891</v>
      </c>
      <c r="D2578">
        <v>554.70000000000005</v>
      </c>
      <c r="E2578" s="7">
        <v>44298.388888888891</v>
      </c>
      <c r="F2578">
        <v>42.05</v>
      </c>
      <c r="G2578" s="8">
        <v>-0.92420000000000002</v>
      </c>
      <c r="H2578">
        <v>-122732.3</v>
      </c>
      <c r="I2578" s="8">
        <v>-0.93500000000000005</v>
      </c>
      <c r="J2578">
        <v>236.65280000000001</v>
      </c>
      <c r="K2578">
        <v>131271.32999999999</v>
      </c>
      <c r="L2578">
        <v>16131533.539999999</v>
      </c>
      <c r="M2578">
        <v>69</v>
      </c>
      <c r="N2578">
        <v>-1778.73</v>
      </c>
      <c r="O2578" s="8">
        <v>-0.92420000000000002</v>
      </c>
      <c r="P2578" s="8">
        <v>0.10290000000000001</v>
      </c>
      <c r="Q2578" t="s">
        <v>610</v>
      </c>
      <c r="S2578" s="2">
        <v>44295</v>
      </c>
      <c r="T2578" t="s">
        <v>653</v>
      </c>
      <c r="U2578">
        <v>554.70000000000005</v>
      </c>
      <c r="V2578">
        <v>42.05</v>
      </c>
      <c r="W2578">
        <f t="shared" si="430"/>
        <v>26889235.037721504</v>
      </c>
      <c r="X2578">
        <f t="shared" si="426"/>
        <v>67223.087594303754</v>
      </c>
      <c r="Y2578">
        <f t="shared" si="427"/>
        <v>125</v>
      </c>
      <c r="Z2578">
        <f t="shared" si="428"/>
        <v>-64827.187500000007</v>
      </c>
      <c r="AA2578">
        <f t="shared" si="429"/>
        <v>26824407.850221504</v>
      </c>
      <c r="AB2578" s="9">
        <f>IFERROR(AA2578/MAX($A$3:AA2578)-1,"")</f>
        <v>-3.086290010066961E-2</v>
      </c>
      <c r="AV2578" t="s">
        <v>653</v>
      </c>
      <c r="AW2578" t="s">
        <v>31</v>
      </c>
      <c r="AX2578" s="7">
        <v>44295.420138888891</v>
      </c>
      <c r="AY2578">
        <v>554.70000000000005</v>
      </c>
      <c r="AZ2578" s="7">
        <v>44298.388888888891</v>
      </c>
      <c r="BA2578">
        <v>42.05</v>
      </c>
      <c r="BB2578" s="8">
        <v>-0.92420000000000002</v>
      </c>
      <c r="BC2578">
        <v>-122732.3</v>
      </c>
      <c r="BD2578" s="8">
        <v>-0.93500000000000005</v>
      </c>
      <c r="BE2578">
        <v>236.65280000000001</v>
      </c>
      <c r="BF2578">
        <v>131271.32999999999</v>
      </c>
      <c r="BG2578">
        <v>16131533.539999999</v>
      </c>
      <c r="BH2578">
        <v>69</v>
      </c>
      <c r="BI2578">
        <v>-1778.73</v>
      </c>
      <c r="BJ2578" s="8">
        <v>-0.92420000000000002</v>
      </c>
      <c r="BK2578" s="8">
        <v>0.10290000000000001</v>
      </c>
      <c r="BL2578" t="s">
        <v>610</v>
      </c>
    </row>
    <row r="2579" spans="1:64" x14ac:dyDescent="0.45">
      <c r="A2579" t="s">
        <v>826</v>
      </c>
      <c r="B2579" t="s">
        <v>31</v>
      </c>
      <c r="C2579" s="7">
        <v>44298.395833333336</v>
      </c>
      <c r="D2579">
        <v>496.6</v>
      </c>
      <c r="E2579" s="7">
        <v>44299.385416666664</v>
      </c>
      <c r="F2579">
        <v>393.2</v>
      </c>
      <c r="G2579" s="8">
        <v>-0.2082</v>
      </c>
      <c r="H2579">
        <v>-31026.37</v>
      </c>
      <c r="I2579" s="8">
        <v>-0.2261</v>
      </c>
      <c r="J2579">
        <v>276.286</v>
      </c>
      <c r="K2579">
        <v>137203.64000000001</v>
      </c>
      <c r="L2579">
        <v>17409699.969999999</v>
      </c>
      <c r="M2579">
        <v>75</v>
      </c>
      <c r="N2579">
        <v>-413.68</v>
      </c>
      <c r="O2579" s="8">
        <v>-0.34810000000000002</v>
      </c>
      <c r="P2579" s="8">
        <v>0.3574</v>
      </c>
      <c r="Q2579" t="s">
        <v>610</v>
      </c>
      <c r="S2579" s="2">
        <v>44298</v>
      </c>
      <c r="T2579" t="s">
        <v>826</v>
      </c>
      <c r="U2579">
        <v>496.6</v>
      </c>
      <c r="V2579">
        <v>393.2</v>
      </c>
      <c r="W2579">
        <f t="shared" si="430"/>
        <v>26824407.850221504</v>
      </c>
      <c r="X2579">
        <f t="shared" si="426"/>
        <v>67061.019625553759</v>
      </c>
      <c r="Y2579">
        <f t="shared" si="427"/>
        <v>125</v>
      </c>
      <c r="Z2579">
        <f t="shared" si="428"/>
        <v>-14037.250000000007</v>
      </c>
      <c r="AA2579" t="str">
        <f t="shared" si="429"/>
        <v/>
      </c>
      <c r="AB2579" s="9" t="str">
        <f>IFERROR(AA2579/MAX($A$3:AA2579)-1,"")</f>
        <v/>
      </c>
      <c r="AV2579" t="s">
        <v>826</v>
      </c>
      <c r="AW2579" t="s">
        <v>31</v>
      </c>
      <c r="AX2579" s="7">
        <v>44298.395833333336</v>
      </c>
      <c r="AY2579">
        <v>496.6</v>
      </c>
      <c r="AZ2579" s="7">
        <v>44299.385416666664</v>
      </c>
      <c r="BA2579">
        <v>393.2</v>
      </c>
      <c r="BB2579" s="8">
        <v>-0.2082</v>
      </c>
      <c r="BC2579">
        <v>-31026.37</v>
      </c>
      <c r="BD2579" s="8">
        <v>-0.2261</v>
      </c>
      <c r="BE2579">
        <v>276.286</v>
      </c>
      <c r="BF2579">
        <v>137203.64000000001</v>
      </c>
      <c r="BG2579">
        <v>17409699.969999999</v>
      </c>
      <c r="BH2579">
        <v>75</v>
      </c>
      <c r="BI2579">
        <v>-413.68</v>
      </c>
      <c r="BJ2579" s="8">
        <v>-0.34810000000000002</v>
      </c>
      <c r="BK2579" s="8">
        <v>0.3574</v>
      </c>
      <c r="BL2579" t="s">
        <v>610</v>
      </c>
    </row>
    <row r="2580" spans="1:64" x14ac:dyDescent="0.45">
      <c r="A2580" t="s">
        <v>764</v>
      </c>
      <c r="B2580" t="s">
        <v>31</v>
      </c>
      <c r="C2580" s="7">
        <v>44298.399305555555</v>
      </c>
      <c r="D2580">
        <v>491.3</v>
      </c>
      <c r="E2580" s="7">
        <v>44299.385416666664</v>
      </c>
      <c r="F2580">
        <v>439.5</v>
      </c>
      <c r="G2580" s="8">
        <v>-0.10539999999999999</v>
      </c>
      <c r="H2580">
        <v>-17063.71</v>
      </c>
      <c r="I2580" s="8">
        <v>-0.1244</v>
      </c>
      <c r="J2580">
        <v>279.23860000000002</v>
      </c>
      <c r="K2580">
        <v>137189.92000000001</v>
      </c>
      <c r="L2580">
        <v>17392636.260000002</v>
      </c>
      <c r="M2580">
        <v>74</v>
      </c>
      <c r="N2580">
        <v>-230.59</v>
      </c>
      <c r="O2580" s="8">
        <v>-0.27229999999999999</v>
      </c>
      <c r="P2580" s="8">
        <v>0.50009999999999999</v>
      </c>
      <c r="Q2580" t="s">
        <v>610</v>
      </c>
      <c r="S2580" s="2">
        <v>44298</v>
      </c>
      <c r="T2580" t="s">
        <v>764</v>
      </c>
      <c r="U2580">
        <v>491.3</v>
      </c>
      <c r="V2580">
        <v>439.5</v>
      </c>
      <c r="W2580">
        <f t="shared" si="430"/>
        <v>26824407.850221504</v>
      </c>
      <c r="X2580">
        <f t="shared" si="426"/>
        <v>67061.019625553759</v>
      </c>
      <c r="Y2580">
        <f t="shared" si="427"/>
        <v>125</v>
      </c>
      <c r="Z2580">
        <f t="shared" si="428"/>
        <v>-7638.5000000000009</v>
      </c>
      <c r="AA2580" t="str">
        <f t="shared" si="429"/>
        <v/>
      </c>
      <c r="AB2580" s="9" t="str">
        <f>IFERROR(AA2580/MAX($A$3:AA2580)-1,"")</f>
        <v/>
      </c>
      <c r="AV2580" t="s">
        <v>764</v>
      </c>
      <c r="AW2580" t="s">
        <v>31</v>
      </c>
      <c r="AX2580" s="7">
        <v>44298.399305555555</v>
      </c>
      <c r="AY2580">
        <v>491.3</v>
      </c>
      <c r="AZ2580" s="7">
        <v>44299.385416666664</v>
      </c>
      <c r="BA2580">
        <v>439.5</v>
      </c>
      <c r="BB2580" s="8">
        <v>-0.10539999999999999</v>
      </c>
      <c r="BC2580">
        <v>-17063.71</v>
      </c>
      <c r="BD2580" s="8">
        <v>-0.1244</v>
      </c>
      <c r="BE2580">
        <v>279.23860000000002</v>
      </c>
      <c r="BF2580">
        <v>137189.92000000001</v>
      </c>
      <c r="BG2580">
        <v>17392636.260000002</v>
      </c>
      <c r="BH2580">
        <v>74</v>
      </c>
      <c r="BI2580">
        <v>-230.59</v>
      </c>
      <c r="BJ2580" s="8">
        <v>-0.27229999999999999</v>
      </c>
      <c r="BK2580" s="8">
        <v>0.50009999999999999</v>
      </c>
      <c r="BL2580" t="s">
        <v>610</v>
      </c>
    </row>
    <row r="2581" spans="1:64" x14ac:dyDescent="0.45">
      <c r="A2581" t="s">
        <v>811</v>
      </c>
      <c r="B2581" t="s">
        <v>31</v>
      </c>
      <c r="C2581" s="7">
        <v>44298.503472222219</v>
      </c>
      <c r="D2581">
        <v>486</v>
      </c>
      <c r="E2581" s="7">
        <v>44299.388888888891</v>
      </c>
      <c r="F2581">
        <v>205.5</v>
      </c>
      <c r="G2581" s="8">
        <v>-0.57720000000000005</v>
      </c>
      <c r="H2581">
        <v>-77269.490000000005</v>
      </c>
      <c r="I2581" s="8">
        <v>-0.59140000000000004</v>
      </c>
      <c r="J2581">
        <v>268.84289999999999</v>
      </c>
      <c r="K2581">
        <v>130657.66</v>
      </c>
      <c r="L2581">
        <v>16054264.050000001</v>
      </c>
      <c r="M2581">
        <v>45</v>
      </c>
      <c r="N2581">
        <v>-1717.1</v>
      </c>
      <c r="O2581" s="8">
        <v>-0.57720000000000005</v>
      </c>
      <c r="P2581" s="8">
        <v>4.9000000000000002E-2</v>
      </c>
      <c r="Q2581" t="s">
        <v>610</v>
      </c>
      <c r="S2581" s="2">
        <v>44298</v>
      </c>
      <c r="T2581" t="s">
        <v>811</v>
      </c>
      <c r="U2581">
        <v>486</v>
      </c>
      <c r="V2581">
        <v>205.5</v>
      </c>
      <c r="W2581">
        <f t="shared" si="430"/>
        <v>26824407.850221504</v>
      </c>
      <c r="X2581">
        <f t="shared" si="426"/>
        <v>67061.019625553759</v>
      </c>
      <c r="Y2581">
        <f t="shared" si="427"/>
        <v>150</v>
      </c>
      <c r="Z2581">
        <f t="shared" si="428"/>
        <v>-43112.25</v>
      </c>
      <c r="AA2581" t="str">
        <f t="shared" si="429"/>
        <v/>
      </c>
      <c r="AB2581" s="9" t="str">
        <f>IFERROR(AA2581/MAX($A$3:AA2581)-1,"")</f>
        <v/>
      </c>
      <c r="AV2581" t="s">
        <v>811</v>
      </c>
      <c r="AW2581" t="s">
        <v>31</v>
      </c>
      <c r="AX2581" s="7">
        <v>44298.503472222219</v>
      </c>
      <c r="AY2581">
        <v>486</v>
      </c>
      <c r="AZ2581" s="7">
        <v>44299.388888888891</v>
      </c>
      <c r="BA2581">
        <v>205.5</v>
      </c>
      <c r="BB2581" s="8">
        <v>-0.57720000000000005</v>
      </c>
      <c r="BC2581">
        <v>-77269.490000000005</v>
      </c>
      <c r="BD2581" s="8">
        <v>-0.59140000000000004</v>
      </c>
      <c r="BE2581">
        <v>268.84289999999999</v>
      </c>
      <c r="BF2581">
        <v>130657.66</v>
      </c>
      <c r="BG2581">
        <v>16054264.050000001</v>
      </c>
      <c r="BH2581">
        <v>45</v>
      </c>
      <c r="BI2581">
        <v>-1717.1</v>
      </c>
      <c r="BJ2581" s="8">
        <v>-0.57720000000000005</v>
      </c>
      <c r="BK2581" s="8">
        <v>4.9000000000000002E-2</v>
      </c>
      <c r="BL2581" t="s">
        <v>610</v>
      </c>
    </row>
    <row r="2582" spans="1:64" x14ac:dyDescent="0.45">
      <c r="A2582" t="s">
        <v>783</v>
      </c>
      <c r="B2582" t="s">
        <v>31</v>
      </c>
      <c r="C2582" s="7">
        <v>44298.614583333336</v>
      </c>
      <c r="D2582">
        <v>433.95</v>
      </c>
      <c r="E2582" s="7">
        <v>44299.388888888891</v>
      </c>
      <c r="F2582">
        <v>182.35</v>
      </c>
      <c r="G2582" s="8">
        <v>-0.57979999999999998</v>
      </c>
      <c r="H2582">
        <v>-77587.98</v>
      </c>
      <c r="I2582" s="8">
        <v>-0.59399999999999997</v>
      </c>
      <c r="J2582">
        <v>301.00510000000003</v>
      </c>
      <c r="K2582">
        <v>130621.18</v>
      </c>
      <c r="L2582">
        <v>15976676.07</v>
      </c>
      <c r="M2582">
        <v>13</v>
      </c>
      <c r="N2582">
        <v>-5968.31</v>
      </c>
      <c r="O2582" s="8">
        <v>-0.57979999999999998</v>
      </c>
      <c r="P2582" s="8">
        <v>5.1000000000000004E-3</v>
      </c>
      <c r="Q2582" t="s">
        <v>610</v>
      </c>
      <c r="S2582" s="2">
        <v>44298</v>
      </c>
      <c r="T2582" t="s">
        <v>783</v>
      </c>
      <c r="U2582">
        <v>433.95</v>
      </c>
      <c r="V2582">
        <v>182.35</v>
      </c>
      <c r="W2582">
        <f t="shared" si="430"/>
        <v>26824407.850221504</v>
      </c>
      <c r="X2582">
        <f t="shared" si="426"/>
        <v>67061.019625553759</v>
      </c>
      <c r="Y2582">
        <f t="shared" si="427"/>
        <v>150</v>
      </c>
      <c r="Z2582">
        <f t="shared" si="428"/>
        <v>-38664.449999999997</v>
      </c>
      <c r="AA2582">
        <f t="shared" si="429"/>
        <v>26720955.400221504</v>
      </c>
      <c r="AB2582" s="9">
        <f>IFERROR(AA2582/MAX($A$3:AA2582)-1,"")</f>
        <v>-3.4600526218282246E-2</v>
      </c>
      <c r="AV2582" t="s">
        <v>783</v>
      </c>
      <c r="AW2582" t="s">
        <v>31</v>
      </c>
      <c r="AX2582" s="7">
        <v>44298.614583333336</v>
      </c>
      <c r="AY2582">
        <v>433.95</v>
      </c>
      <c r="AZ2582" s="7">
        <v>44299.388888888891</v>
      </c>
      <c r="BA2582">
        <v>182.35</v>
      </c>
      <c r="BB2582" s="8">
        <v>-0.57979999999999998</v>
      </c>
      <c r="BC2582">
        <v>-77587.98</v>
      </c>
      <c r="BD2582" s="8">
        <v>-0.59399999999999997</v>
      </c>
      <c r="BE2582">
        <v>301.00510000000003</v>
      </c>
      <c r="BF2582">
        <v>130621.18</v>
      </c>
      <c r="BG2582">
        <v>15976676.07</v>
      </c>
      <c r="BH2582">
        <v>13</v>
      </c>
      <c r="BI2582">
        <v>-5968.31</v>
      </c>
      <c r="BJ2582" s="8">
        <v>-0.57979999999999998</v>
      </c>
      <c r="BK2582" s="8">
        <v>5.1000000000000004E-3</v>
      </c>
      <c r="BL2582" t="s">
        <v>610</v>
      </c>
    </row>
    <row r="2583" spans="1:64" x14ac:dyDescent="0.45">
      <c r="A2583" t="s">
        <v>848</v>
      </c>
      <c r="B2583" t="s">
        <v>31</v>
      </c>
      <c r="C2583" s="7">
        <v>44299.572916666664</v>
      </c>
      <c r="D2583">
        <v>292.35000000000002</v>
      </c>
      <c r="E2583" s="7">
        <v>44301.388888888891</v>
      </c>
      <c r="F2583">
        <v>603</v>
      </c>
      <c r="G2583" s="8">
        <v>1.0626</v>
      </c>
      <c r="H2583">
        <v>134035.78</v>
      </c>
      <c r="I2583" s="8">
        <v>1.032</v>
      </c>
      <c r="J2583">
        <v>444.27359999999999</v>
      </c>
      <c r="K2583">
        <v>129883.38</v>
      </c>
      <c r="L2583">
        <v>16110711.84</v>
      </c>
      <c r="M2583">
        <v>25</v>
      </c>
      <c r="N2583">
        <v>5361.43</v>
      </c>
      <c r="O2583" s="8">
        <v>-0.3826</v>
      </c>
      <c r="P2583" s="8">
        <v>1.2404999999999999</v>
      </c>
      <c r="Q2583" t="s">
        <v>610</v>
      </c>
      <c r="S2583" s="2">
        <v>44299</v>
      </c>
      <c r="T2583" t="s">
        <v>848</v>
      </c>
      <c r="U2583">
        <v>292.35000000000002</v>
      </c>
      <c r="V2583">
        <v>603</v>
      </c>
      <c r="W2583">
        <f t="shared" si="430"/>
        <v>26720955.400221504</v>
      </c>
      <c r="X2583">
        <f t="shared" si="426"/>
        <v>66802.38850055376</v>
      </c>
      <c r="Y2583">
        <f t="shared" si="427"/>
        <v>225</v>
      </c>
      <c r="Z2583">
        <f t="shared" si="428"/>
        <v>67881.712500000009</v>
      </c>
      <c r="AA2583" t="str">
        <f t="shared" si="429"/>
        <v/>
      </c>
      <c r="AB2583" s="9" t="str">
        <f>IFERROR(AA2583/MAX($A$3:AA2583)-1,"")</f>
        <v/>
      </c>
      <c r="AV2583" t="s">
        <v>848</v>
      </c>
      <c r="AW2583" t="s">
        <v>31</v>
      </c>
      <c r="AX2583" s="7">
        <v>44299.572916666664</v>
      </c>
      <c r="AY2583">
        <v>292.35000000000002</v>
      </c>
      <c r="AZ2583" s="7">
        <v>44301.388888888891</v>
      </c>
      <c r="BA2583">
        <v>603</v>
      </c>
      <c r="BB2583" s="8">
        <v>1.0626</v>
      </c>
      <c r="BC2583">
        <v>134035.78</v>
      </c>
      <c r="BD2583" s="8">
        <v>1.032</v>
      </c>
      <c r="BE2583">
        <v>444.27359999999999</v>
      </c>
      <c r="BF2583">
        <v>129883.38</v>
      </c>
      <c r="BG2583">
        <v>16110711.84</v>
      </c>
      <c r="BH2583">
        <v>25</v>
      </c>
      <c r="BI2583">
        <v>5361.43</v>
      </c>
      <c r="BJ2583" s="8">
        <v>-0.3826</v>
      </c>
      <c r="BK2583" s="8">
        <v>1.2404999999999999</v>
      </c>
      <c r="BL2583" t="s">
        <v>610</v>
      </c>
    </row>
    <row r="2584" spans="1:64" x14ac:dyDescent="0.45">
      <c r="A2584" t="s">
        <v>848</v>
      </c>
      <c r="B2584" t="s">
        <v>31</v>
      </c>
      <c r="C2584" s="7">
        <v>44299.572916666664</v>
      </c>
      <c r="D2584">
        <v>292.35000000000002</v>
      </c>
      <c r="E2584" s="7">
        <v>44301.385416666664</v>
      </c>
      <c r="F2584">
        <v>615.45000000000005</v>
      </c>
      <c r="G2584" s="8">
        <v>1.1052</v>
      </c>
      <c r="H2584">
        <v>147116.31</v>
      </c>
      <c r="I2584" s="8">
        <v>1.0741000000000001</v>
      </c>
      <c r="J2584">
        <v>468.49040000000002</v>
      </c>
      <c r="K2584">
        <v>136963.19</v>
      </c>
      <c r="L2584">
        <v>17539752.559999999</v>
      </c>
      <c r="M2584">
        <v>24</v>
      </c>
      <c r="N2584">
        <v>6129.85</v>
      </c>
      <c r="O2584" s="8">
        <v>-0.3826</v>
      </c>
      <c r="P2584" s="8">
        <v>1.1052</v>
      </c>
      <c r="Q2584" t="s">
        <v>610</v>
      </c>
      <c r="S2584" s="2">
        <v>44299</v>
      </c>
      <c r="T2584" t="s">
        <v>848</v>
      </c>
      <c r="U2584">
        <v>292.35000000000002</v>
      </c>
      <c r="V2584">
        <v>615.45000000000005</v>
      </c>
      <c r="W2584">
        <f t="shared" si="430"/>
        <v>26720955.400221504</v>
      </c>
      <c r="X2584">
        <f t="shared" si="426"/>
        <v>66802.38850055376</v>
      </c>
      <c r="Y2584">
        <f t="shared" si="427"/>
        <v>225</v>
      </c>
      <c r="Z2584">
        <f t="shared" si="428"/>
        <v>70654.950000000012</v>
      </c>
      <c r="AA2584" t="str">
        <f t="shared" si="429"/>
        <v/>
      </c>
      <c r="AB2584" s="9" t="str">
        <f>IFERROR(AA2584/MAX($A$3:AA2584)-1,"")</f>
        <v/>
      </c>
      <c r="AV2584" t="s">
        <v>848</v>
      </c>
      <c r="AW2584" t="s">
        <v>31</v>
      </c>
      <c r="AX2584" s="7">
        <v>44299.572916666664</v>
      </c>
      <c r="AY2584">
        <v>292.35000000000002</v>
      </c>
      <c r="AZ2584" s="7">
        <v>44301.385416666664</v>
      </c>
      <c r="BA2584">
        <v>615.45000000000005</v>
      </c>
      <c r="BB2584" s="8">
        <v>1.1052</v>
      </c>
      <c r="BC2584">
        <v>147116.31</v>
      </c>
      <c r="BD2584" s="8">
        <v>1.0741000000000001</v>
      </c>
      <c r="BE2584">
        <v>468.49040000000002</v>
      </c>
      <c r="BF2584">
        <v>136963.19</v>
      </c>
      <c r="BG2584">
        <v>17539752.559999999</v>
      </c>
      <c r="BH2584">
        <v>24</v>
      </c>
      <c r="BI2584">
        <v>6129.85</v>
      </c>
      <c r="BJ2584" s="8">
        <v>-0.3826</v>
      </c>
      <c r="BK2584" s="8">
        <v>1.1052</v>
      </c>
      <c r="BL2584" t="s">
        <v>610</v>
      </c>
    </row>
    <row r="2585" spans="1:64" x14ac:dyDescent="0.45">
      <c r="A2585" t="s">
        <v>849</v>
      </c>
      <c r="B2585" t="s">
        <v>31</v>
      </c>
      <c r="C2585" s="7">
        <v>44299.576388888891</v>
      </c>
      <c r="D2585">
        <v>337.85</v>
      </c>
      <c r="E2585" s="7">
        <v>44301.388888888891</v>
      </c>
      <c r="F2585">
        <v>701.95</v>
      </c>
      <c r="G2585" s="8">
        <v>1.0777000000000001</v>
      </c>
      <c r="H2585">
        <v>135963.94</v>
      </c>
      <c r="I2585" s="8">
        <v>1.0468999999999999</v>
      </c>
      <c r="J2585">
        <v>384.40249999999997</v>
      </c>
      <c r="K2585">
        <v>129870.39999999999</v>
      </c>
      <c r="L2585">
        <v>16246675.789999999</v>
      </c>
      <c r="M2585">
        <v>24</v>
      </c>
      <c r="N2585">
        <v>5665.16</v>
      </c>
      <c r="O2585" s="8">
        <v>-2.29E-2</v>
      </c>
      <c r="P2585" s="8">
        <v>1.2186999999999999</v>
      </c>
      <c r="Q2585" t="s">
        <v>610</v>
      </c>
      <c r="S2585" s="2">
        <v>44299</v>
      </c>
      <c r="T2585" t="s">
        <v>849</v>
      </c>
      <c r="U2585">
        <v>337.85</v>
      </c>
      <c r="V2585">
        <v>701.95</v>
      </c>
      <c r="W2585">
        <f t="shared" si="430"/>
        <v>26720955.400221504</v>
      </c>
      <c r="X2585">
        <f t="shared" si="426"/>
        <v>66802.38850055376</v>
      </c>
      <c r="Y2585">
        <f t="shared" si="427"/>
        <v>200</v>
      </c>
      <c r="Z2585">
        <f t="shared" si="428"/>
        <v>70740.399999999994</v>
      </c>
      <c r="AA2585" t="str">
        <f t="shared" si="429"/>
        <v/>
      </c>
      <c r="AB2585" s="9" t="str">
        <f>IFERROR(AA2585/MAX($A$3:AA2585)-1,"")</f>
        <v/>
      </c>
      <c r="AV2585" t="s">
        <v>849</v>
      </c>
      <c r="AW2585" t="s">
        <v>31</v>
      </c>
      <c r="AX2585" s="7">
        <v>44299.576388888891</v>
      </c>
      <c r="AY2585">
        <v>337.85</v>
      </c>
      <c r="AZ2585" s="7">
        <v>44301.388888888891</v>
      </c>
      <c r="BA2585">
        <v>701.95</v>
      </c>
      <c r="BB2585" s="8">
        <v>1.0777000000000001</v>
      </c>
      <c r="BC2585">
        <v>135963.94</v>
      </c>
      <c r="BD2585" s="8">
        <v>1.0468999999999999</v>
      </c>
      <c r="BE2585">
        <v>384.40249999999997</v>
      </c>
      <c r="BF2585">
        <v>129870.39999999999</v>
      </c>
      <c r="BG2585">
        <v>16246675.789999999</v>
      </c>
      <c r="BH2585">
        <v>24</v>
      </c>
      <c r="BI2585">
        <v>5665.16</v>
      </c>
      <c r="BJ2585" s="8">
        <v>-2.29E-2</v>
      </c>
      <c r="BK2585" s="8">
        <v>1.2186999999999999</v>
      </c>
      <c r="BL2585" t="s">
        <v>610</v>
      </c>
    </row>
    <row r="2586" spans="1:64" x14ac:dyDescent="0.45">
      <c r="A2586" t="s">
        <v>849</v>
      </c>
      <c r="B2586" t="s">
        <v>31</v>
      </c>
      <c r="C2586" s="7">
        <v>44299.576388888891</v>
      </c>
      <c r="D2586">
        <v>337.85</v>
      </c>
      <c r="E2586" s="7">
        <v>44301.385416666664</v>
      </c>
      <c r="F2586">
        <v>710</v>
      </c>
      <c r="G2586" s="8">
        <v>1.1014999999999999</v>
      </c>
      <c r="H2586">
        <v>146605.66</v>
      </c>
      <c r="I2586" s="8">
        <v>1.0705</v>
      </c>
      <c r="J2586">
        <v>405.35590000000002</v>
      </c>
      <c r="K2586">
        <v>136949.48000000001</v>
      </c>
      <c r="L2586">
        <v>17686358.23</v>
      </c>
      <c r="M2586">
        <v>23</v>
      </c>
      <c r="N2586">
        <v>6374.16</v>
      </c>
      <c r="O2586" s="8">
        <v>-2.29E-2</v>
      </c>
      <c r="P2586" s="8">
        <v>1.1014999999999999</v>
      </c>
      <c r="Q2586" t="s">
        <v>610</v>
      </c>
      <c r="S2586" s="2">
        <v>44299</v>
      </c>
      <c r="T2586" t="s">
        <v>849</v>
      </c>
      <c r="U2586">
        <v>337.85</v>
      </c>
      <c r="V2586">
        <v>710</v>
      </c>
      <c r="W2586">
        <f t="shared" si="430"/>
        <v>26720955.400221504</v>
      </c>
      <c r="X2586">
        <f t="shared" si="426"/>
        <v>66802.38850055376</v>
      </c>
      <c r="Y2586">
        <f t="shared" si="427"/>
        <v>200</v>
      </c>
      <c r="Z2586">
        <f t="shared" si="428"/>
        <v>72334.299999999988</v>
      </c>
      <c r="AA2586">
        <f t="shared" si="429"/>
        <v>27002566.762721505</v>
      </c>
      <c r="AB2586" s="9">
        <f>IFERROR(AA2586/MAX($A$3:AA2586)-1,"")</f>
        <v>-2.4426209578159441E-2</v>
      </c>
      <c r="AV2586" t="s">
        <v>849</v>
      </c>
      <c r="AW2586" t="s">
        <v>31</v>
      </c>
      <c r="AX2586" s="7">
        <v>44299.576388888891</v>
      </c>
      <c r="AY2586">
        <v>337.85</v>
      </c>
      <c r="AZ2586" s="7">
        <v>44301.385416666664</v>
      </c>
      <c r="BA2586">
        <v>710</v>
      </c>
      <c r="BB2586" s="8">
        <v>1.1014999999999999</v>
      </c>
      <c r="BC2586">
        <v>146605.66</v>
      </c>
      <c r="BD2586" s="8">
        <v>1.0705</v>
      </c>
      <c r="BE2586">
        <v>405.35590000000002</v>
      </c>
      <c r="BF2586">
        <v>136949.48000000001</v>
      </c>
      <c r="BG2586">
        <v>17686358.23</v>
      </c>
      <c r="BH2586">
        <v>23</v>
      </c>
      <c r="BI2586">
        <v>6374.16</v>
      </c>
      <c r="BJ2586" s="8">
        <v>-2.29E-2</v>
      </c>
      <c r="BK2586" s="8">
        <v>1.1014999999999999</v>
      </c>
      <c r="BL2586" t="s">
        <v>610</v>
      </c>
    </row>
    <row r="2587" spans="1:64" x14ac:dyDescent="0.45">
      <c r="A2587" t="s">
        <v>1309</v>
      </c>
      <c r="B2587" t="s">
        <v>31</v>
      </c>
      <c r="C2587" s="7">
        <v>44301.430555555555</v>
      </c>
      <c r="D2587">
        <v>616.15</v>
      </c>
      <c r="E2587" s="7">
        <v>44302.388888888891</v>
      </c>
      <c r="F2587">
        <v>414.3</v>
      </c>
      <c r="G2587" s="8">
        <v>-0.3276</v>
      </c>
      <c r="H2587">
        <v>-45186.65</v>
      </c>
      <c r="I2587" s="8">
        <v>-0.34429999999999999</v>
      </c>
      <c r="J2587">
        <v>212.98929999999999</v>
      </c>
      <c r="K2587">
        <v>131233.39000000001</v>
      </c>
      <c r="L2587">
        <v>16201489.140000001</v>
      </c>
      <c r="M2587">
        <v>66</v>
      </c>
      <c r="N2587">
        <v>-684.65</v>
      </c>
      <c r="O2587" s="8">
        <v>-0.50429999999999997</v>
      </c>
      <c r="P2587" s="8">
        <v>0.1588</v>
      </c>
      <c r="Q2587" t="s">
        <v>610</v>
      </c>
      <c r="S2587" s="2">
        <v>44301</v>
      </c>
      <c r="T2587" t="s">
        <v>1309</v>
      </c>
      <c r="U2587">
        <v>616.15</v>
      </c>
      <c r="V2587">
        <v>414.3</v>
      </c>
      <c r="W2587">
        <f t="shared" si="430"/>
        <v>27002566.762721505</v>
      </c>
      <c r="X2587">
        <f t="shared" si="426"/>
        <v>67506.416906803759</v>
      </c>
      <c r="Y2587">
        <f t="shared" si="427"/>
        <v>100</v>
      </c>
      <c r="Z2587">
        <f t="shared" si="428"/>
        <v>-21215.450000000004</v>
      </c>
      <c r="AA2587" t="str">
        <f t="shared" si="429"/>
        <v/>
      </c>
      <c r="AB2587" s="9" t="str">
        <f>IFERROR(AA2587/MAX($A$3:AA2587)-1,"")</f>
        <v/>
      </c>
      <c r="AV2587" t="s">
        <v>1309</v>
      </c>
      <c r="AW2587" t="s">
        <v>31</v>
      </c>
      <c r="AX2587" s="7">
        <v>44301.430555555555</v>
      </c>
      <c r="AY2587">
        <v>616.15</v>
      </c>
      <c r="AZ2587" s="7">
        <v>44302.388888888891</v>
      </c>
      <c r="BA2587">
        <v>414.3</v>
      </c>
      <c r="BB2587" s="8">
        <v>-0.3276</v>
      </c>
      <c r="BC2587">
        <v>-45186.65</v>
      </c>
      <c r="BD2587" s="8">
        <v>-0.34429999999999999</v>
      </c>
      <c r="BE2587">
        <v>212.98929999999999</v>
      </c>
      <c r="BF2587">
        <v>131233.39000000001</v>
      </c>
      <c r="BG2587">
        <v>16201489.140000001</v>
      </c>
      <c r="BH2587">
        <v>66</v>
      </c>
      <c r="BI2587">
        <v>-684.65</v>
      </c>
      <c r="BJ2587" s="8">
        <v>-0.50429999999999997</v>
      </c>
      <c r="BK2587" s="8">
        <v>0.1588</v>
      </c>
      <c r="BL2587" t="s">
        <v>610</v>
      </c>
    </row>
    <row r="2588" spans="1:64" x14ac:dyDescent="0.45">
      <c r="A2588" t="s">
        <v>1310</v>
      </c>
      <c r="B2588" t="s">
        <v>31</v>
      </c>
      <c r="C2588" s="7">
        <v>44301.458333333336</v>
      </c>
      <c r="D2588">
        <v>598.25</v>
      </c>
      <c r="E2588" s="7">
        <v>44302.388888888891</v>
      </c>
      <c r="F2588">
        <v>374.1</v>
      </c>
      <c r="G2588" s="8">
        <v>-0.37469999999999998</v>
      </c>
      <c r="H2588">
        <v>-51299.83</v>
      </c>
      <c r="I2588" s="8">
        <v>-0.39090000000000003</v>
      </c>
      <c r="J2588">
        <v>219.3486</v>
      </c>
      <c r="K2588">
        <v>131225.31</v>
      </c>
      <c r="L2588">
        <v>16150189.310000001</v>
      </c>
      <c r="M2588">
        <v>58</v>
      </c>
      <c r="N2588">
        <v>-884.48</v>
      </c>
      <c r="O2588" s="8">
        <v>-0.53390000000000004</v>
      </c>
      <c r="P2588" s="8">
        <v>0.1108</v>
      </c>
      <c r="Q2588" t="s">
        <v>610</v>
      </c>
      <c r="S2588" s="2">
        <v>44301</v>
      </c>
      <c r="T2588" t="s">
        <v>1310</v>
      </c>
      <c r="U2588">
        <v>598.25</v>
      </c>
      <c r="V2588">
        <v>374.1</v>
      </c>
      <c r="W2588">
        <f t="shared" si="430"/>
        <v>27002566.762721505</v>
      </c>
      <c r="X2588">
        <f t="shared" si="426"/>
        <v>67506.416906803759</v>
      </c>
      <c r="Y2588">
        <f t="shared" si="427"/>
        <v>125</v>
      </c>
      <c r="Z2588">
        <f t="shared" si="428"/>
        <v>-29234.187499999989</v>
      </c>
      <c r="AA2588" t="str">
        <f t="shared" si="429"/>
        <v/>
      </c>
      <c r="AB2588" s="9" t="str">
        <f>IFERROR(AA2588/MAX($A$3:AA2588)-1,"")</f>
        <v/>
      </c>
      <c r="AV2588" t="s">
        <v>1310</v>
      </c>
      <c r="AW2588" t="s">
        <v>31</v>
      </c>
      <c r="AX2588" s="7">
        <v>44301.458333333336</v>
      </c>
      <c r="AY2588">
        <v>598.25</v>
      </c>
      <c r="AZ2588" s="7">
        <v>44302.388888888891</v>
      </c>
      <c r="BA2588">
        <v>374.1</v>
      </c>
      <c r="BB2588" s="8">
        <v>-0.37469999999999998</v>
      </c>
      <c r="BC2588">
        <v>-51299.83</v>
      </c>
      <c r="BD2588" s="8">
        <v>-0.39090000000000003</v>
      </c>
      <c r="BE2588">
        <v>219.3486</v>
      </c>
      <c r="BF2588">
        <v>131225.31</v>
      </c>
      <c r="BG2588">
        <v>16150189.310000001</v>
      </c>
      <c r="BH2588">
        <v>58</v>
      </c>
      <c r="BI2588">
        <v>-884.48</v>
      </c>
      <c r="BJ2588" s="8">
        <v>-0.53390000000000004</v>
      </c>
      <c r="BK2588" s="8">
        <v>0.1108</v>
      </c>
      <c r="BL2588" t="s">
        <v>610</v>
      </c>
    </row>
    <row r="2589" spans="1:64" x14ac:dyDescent="0.45">
      <c r="A2589" t="s">
        <v>800</v>
      </c>
      <c r="B2589" t="s">
        <v>31</v>
      </c>
      <c r="C2589" s="7">
        <v>44301.458333333336</v>
      </c>
      <c r="D2589">
        <v>177.25</v>
      </c>
      <c r="E2589" s="7">
        <v>44301.635416666664</v>
      </c>
      <c r="F2589">
        <v>0.2</v>
      </c>
      <c r="G2589" s="8">
        <v>-0.99890000000000001</v>
      </c>
      <c r="H2589">
        <v>-139661.48000000001</v>
      </c>
      <c r="I2589" s="8">
        <v>-1.0088999999999999</v>
      </c>
      <c r="J2589">
        <v>780.99739999999997</v>
      </c>
      <c r="K2589">
        <v>138431.79999999999</v>
      </c>
      <c r="L2589">
        <v>17546696.75</v>
      </c>
      <c r="M2589">
        <v>52</v>
      </c>
      <c r="N2589">
        <v>-2685.8</v>
      </c>
      <c r="O2589" s="8">
        <v>-0.99890000000000001</v>
      </c>
      <c r="P2589" s="8">
        <v>0.3427</v>
      </c>
      <c r="Q2589" t="s">
        <v>610</v>
      </c>
      <c r="S2589" s="2">
        <v>44301</v>
      </c>
      <c r="T2589" t="s">
        <v>800</v>
      </c>
      <c r="U2589">
        <v>177.25</v>
      </c>
      <c r="V2589">
        <v>0.2</v>
      </c>
      <c r="W2589">
        <f t="shared" si="430"/>
        <v>27002566.762721505</v>
      </c>
      <c r="X2589">
        <f t="shared" si="426"/>
        <v>67506.416906803759</v>
      </c>
      <c r="Y2589">
        <f t="shared" si="427"/>
        <v>375</v>
      </c>
      <c r="Z2589">
        <f t="shared" si="428"/>
        <v>-67059.1875</v>
      </c>
      <c r="AA2589" t="str">
        <f t="shared" si="429"/>
        <v/>
      </c>
      <c r="AB2589" s="9" t="str">
        <f>IFERROR(AA2589/MAX($A$3:AA2589)-1,"")</f>
        <v/>
      </c>
      <c r="AV2589" t="s">
        <v>800</v>
      </c>
      <c r="AW2589" t="s">
        <v>31</v>
      </c>
      <c r="AX2589" s="7">
        <v>44301.458333333336</v>
      </c>
      <c r="AY2589">
        <v>177.25</v>
      </c>
      <c r="AZ2589" s="7">
        <v>44301.635416666664</v>
      </c>
      <c r="BA2589">
        <v>0.2</v>
      </c>
      <c r="BB2589" s="8">
        <v>-0.99890000000000001</v>
      </c>
      <c r="BC2589">
        <v>-139661.48000000001</v>
      </c>
      <c r="BD2589" s="8">
        <v>-1.0088999999999999</v>
      </c>
      <c r="BE2589">
        <v>780.99739999999997</v>
      </c>
      <c r="BF2589">
        <v>138431.79999999999</v>
      </c>
      <c r="BG2589">
        <v>17546696.75</v>
      </c>
      <c r="BH2589">
        <v>52</v>
      </c>
      <c r="BI2589">
        <v>-2685.8</v>
      </c>
      <c r="BJ2589" s="8">
        <v>-0.99890000000000001</v>
      </c>
      <c r="BK2589" s="8">
        <v>0.3427</v>
      </c>
      <c r="BL2589" t="s">
        <v>610</v>
      </c>
    </row>
    <row r="2590" spans="1:64" x14ac:dyDescent="0.45">
      <c r="A2590" t="s">
        <v>824</v>
      </c>
      <c r="B2590" t="s">
        <v>31</v>
      </c>
      <c r="C2590" s="7">
        <v>44301.465277777781</v>
      </c>
      <c r="D2590">
        <v>170.5</v>
      </c>
      <c r="E2590" s="7">
        <v>44301.635416666664</v>
      </c>
      <c r="F2590">
        <v>0.25</v>
      </c>
      <c r="G2590" s="8">
        <v>-0.99850000000000005</v>
      </c>
      <c r="H2590">
        <v>-139705.10999999999</v>
      </c>
      <c r="I2590" s="8">
        <v>-1.0085</v>
      </c>
      <c r="J2590">
        <v>812.43979999999999</v>
      </c>
      <c r="K2590">
        <v>138520.98000000001</v>
      </c>
      <c r="L2590">
        <v>17406991.640000001</v>
      </c>
      <c r="M2590">
        <v>50</v>
      </c>
      <c r="N2590">
        <v>-2794.1</v>
      </c>
      <c r="O2590" s="8">
        <v>-0.99850000000000005</v>
      </c>
      <c r="P2590" s="8">
        <v>8.5000000000000006E-2</v>
      </c>
      <c r="Q2590" t="s">
        <v>610</v>
      </c>
      <c r="S2590" s="2">
        <v>44301</v>
      </c>
      <c r="T2590" t="s">
        <v>824</v>
      </c>
      <c r="U2590">
        <v>170.5</v>
      </c>
      <c r="V2590">
        <v>0.25</v>
      </c>
      <c r="W2590">
        <f t="shared" si="430"/>
        <v>27002566.762721505</v>
      </c>
      <c r="X2590">
        <f t="shared" si="426"/>
        <v>67506.416906803759</v>
      </c>
      <c r="Y2590">
        <f t="shared" si="427"/>
        <v>400</v>
      </c>
      <c r="Z2590">
        <f t="shared" si="428"/>
        <v>-68783</v>
      </c>
      <c r="AA2590">
        <f t="shared" si="429"/>
        <v>26816274.937721506</v>
      </c>
      <c r="AB2590" s="9">
        <f>IFERROR(AA2590/MAX($A$3:AA2590)-1,"")</f>
        <v>-3.1156733510823265E-2</v>
      </c>
      <c r="AV2590" t="s">
        <v>824</v>
      </c>
      <c r="AW2590" t="s">
        <v>31</v>
      </c>
      <c r="AX2590" s="7">
        <v>44301.465277777781</v>
      </c>
      <c r="AY2590">
        <v>170.5</v>
      </c>
      <c r="AZ2590" s="7">
        <v>44301.635416666664</v>
      </c>
      <c r="BA2590">
        <v>0.25</v>
      </c>
      <c r="BB2590" s="8">
        <v>-0.99850000000000005</v>
      </c>
      <c r="BC2590">
        <v>-139705.10999999999</v>
      </c>
      <c r="BD2590" s="8">
        <v>-1.0085</v>
      </c>
      <c r="BE2590">
        <v>812.43979999999999</v>
      </c>
      <c r="BF2590">
        <v>138520.98000000001</v>
      </c>
      <c r="BG2590">
        <v>17406991.640000001</v>
      </c>
      <c r="BH2590">
        <v>50</v>
      </c>
      <c r="BI2590">
        <v>-2794.1</v>
      </c>
      <c r="BJ2590" s="8">
        <v>-0.99850000000000005</v>
      </c>
      <c r="BK2590" s="8">
        <v>8.5000000000000006E-2</v>
      </c>
      <c r="BL2590" t="s">
        <v>610</v>
      </c>
    </row>
    <row r="2591" spans="1:64" x14ac:dyDescent="0.45">
      <c r="A2591" t="s">
        <v>811</v>
      </c>
      <c r="B2591" t="s">
        <v>31</v>
      </c>
      <c r="C2591" s="7">
        <v>44305.395833333336</v>
      </c>
      <c r="D2591">
        <v>550.79999999999995</v>
      </c>
      <c r="E2591" s="7">
        <v>44306.385416666664</v>
      </c>
      <c r="F2591">
        <v>120.3</v>
      </c>
      <c r="G2591" s="8">
        <v>-0.78159999999999996</v>
      </c>
      <c r="H2591">
        <v>-108774.86</v>
      </c>
      <c r="I2591" s="8">
        <v>-0.79379999999999995</v>
      </c>
      <c r="J2591">
        <v>248.79259999999999</v>
      </c>
      <c r="K2591">
        <v>137034.95000000001</v>
      </c>
      <c r="L2591">
        <v>17298216.789999999</v>
      </c>
      <c r="M2591">
        <v>75</v>
      </c>
      <c r="N2591">
        <v>-1450.33</v>
      </c>
      <c r="O2591" s="8">
        <v>-0.78159999999999996</v>
      </c>
      <c r="P2591" s="8">
        <v>0.17199999999999999</v>
      </c>
      <c r="Q2591" t="s">
        <v>610</v>
      </c>
      <c r="S2591" s="2">
        <v>44305</v>
      </c>
      <c r="T2591" t="s">
        <v>811</v>
      </c>
      <c r="U2591">
        <v>550.79999999999995</v>
      </c>
      <c r="V2591">
        <v>120.3</v>
      </c>
      <c r="W2591">
        <f t="shared" si="430"/>
        <v>26816274.937721506</v>
      </c>
      <c r="X2591">
        <f t="shared" si="426"/>
        <v>67040.687344303762</v>
      </c>
      <c r="Y2591">
        <f t="shared" si="427"/>
        <v>125</v>
      </c>
      <c r="Z2591">
        <f t="shared" si="428"/>
        <v>-54651.375</v>
      </c>
      <c r="AA2591" t="str">
        <f t="shared" si="429"/>
        <v/>
      </c>
      <c r="AB2591" s="9" t="str">
        <f>IFERROR(AA2591/MAX($A$3:AA2591)-1,"")</f>
        <v/>
      </c>
      <c r="AV2591" t="s">
        <v>811</v>
      </c>
      <c r="AW2591" t="s">
        <v>31</v>
      </c>
      <c r="AX2591" s="7">
        <v>44305.395833333336</v>
      </c>
      <c r="AY2591">
        <v>550.79999999999995</v>
      </c>
      <c r="AZ2591" s="7">
        <v>44306.385416666664</v>
      </c>
      <c r="BA2591">
        <v>120.3</v>
      </c>
      <c r="BB2591" s="8">
        <v>-0.78159999999999996</v>
      </c>
      <c r="BC2591">
        <v>-108774.86</v>
      </c>
      <c r="BD2591" s="8">
        <v>-0.79379999999999995</v>
      </c>
      <c r="BE2591">
        <v>248.79259999999999</v>
      </c>
      <c r="BF2591">
        <v>137034.95000000001</v>
      </c>
      <c r="BG2591">
        <v>17298216.789999999</v>
      </c>
      <c r="BH2591">
        <v>75</v>
      </c>
      <c r="BI2591">
        <v>-1450.33</v>
      </c>
      <c r="BJ2591" s="8">
        <v>-0.78159999999999996</v>
      </c>
      <c r="BK2591" s="8">
        <v>0.17199999999999999</v>
      </c>
      <c r="BL2591" t="s">
        <v>610</v>
      </c>
    </row>
    <row r="2592" spans="1:64" x14ac:dyDescent="0.45">
      <c r="A2592" t="s">
        <v>783</v>
      </c>
      <c r="B2592" t="s">
        <v>31</v>
      </c>
      <c r="C2592" s="7">
        <v>44305.399305555555</v>
      </c>
      <c r="D2592">
        <v>567.20000000000005</v>
      </c>
      <c r="E2592" s="7">
        <v>44306.385416666664</v>
      </c>
      <c r="F2592">
        <v>105.2</v>
      </c>
      <c r="G2592" s="8">
        <v>-0.8145</v>
      </c>
      <c r="H2592">
        <v>-113231.93</v>
      </c>
      <c r="I2592" s="8">
        <v>-0.82640000000000002</v>
      </c>
      <c r="J2592">
        <v>241.57480000000001</v>
      </c>
      <c r="K2592">
        <v>137021.25</v>
      </c>
      <c r="L2592">
        <v>17184984.859999999</v>
      </c>
      <c r="M2592">
        <v>74</v>
      </c>
      <c r="N2592">
        <v>-1530.16</v>
      </c>
      <c r="O2592" s="8">
        <v>-0.8145</v>
      </c>
      <c r="P2592" s="8">
        <v>4.8000000000000001E-2</v>
      </c>
      <c r="Q2592" t="s">
        <v>610</v>
      </c>
      <c r="S2592" s="2">
        <v>44305</v>
      </c>
      <c r="T2592" t="s">
        <v>783</v>
      </c>
      <c r="U2592">
        <v>567.20000000000005</v>
      </c>
      <c r="V2592">
        <v>105.2</v>
      </c>
      <c r="W2592">
        <f t="shared" si="430"/>
        <v>26816274.937721506</v>
      </c>
      <c r="X2592">
        <f t="shared" si="426"/>
        <v>67040.687344303762</v>
      </c>
      <c r="Y2592">
        <f t="shared" si="427"/>
        <v>125</v>
      </c>
      <c r="Z2592">
        <f t="shared" si="428"/>
        <v>-58590.500000000007</v>
      </c>
      <c r="AA2592">
        <f t="shared" si="429"/>
        <v>26703033.062721506</v>
      </c>
      <c r="AB2592" s="9">
        <f>IFERROR(AA2592/MAX($A$3:AA2592)-1,"")</f>
        <v>-3.5248041059435464E-2</v>
      </c>
      <c r="AV2592" t="s">
        <v>783</v>
      </c>
      <c r="AW2592" t="s">
        <v>31</v>
      </c>
      <c r="AX2592" s="7">
        <v>44305.399305555555</v>
      </c>
      <c r="AY2592">
        <v>567.20000000000005</v>
      </c>
      <c r="AZ2592" s="7">
        <v>44306.385416666664</v>
      </c>
      <c r="BA2592">
        <v>105.2</v>
      </c>
      <c r="BB2592" s="8">
        <v>-0.8145</v>
      </c>
      <c r="BC2592">
        <v>-113231.93</v>
      </c>
      <c r="BD2592" s="8">
        <v>-0.82640000000000002</v>
      </c>
      <c r="BE2592">
        <v>241.57480000000001</v>
      </c>
      <c r="BF2592">
        <v>137021.25</v>
      </c>
      <c r="BG2592">
        <v>17184984.859999999</v>
      </c>
      <c r="BH2592">
        <v>74</v>
      </c>
      <c r="BI2592">
        <v>-1530.16</v>
      </c>
      <c r="BJ2592" s="8">
        <v>-0.8145</v>
      </c>
      <c r="BK2592" s="8">
        <v>4.8000000000000001E-2</v>
      </c>
      <c r="BL2592" t="s">
        <v>610</v>
      </c>
    </row>
    <row r="2593" spans="1:64" x14ac:dyDescent="0.45">
      <c r="A2593" t="s">
        <v>823</v>
      </c>
      <c r="B2593" t="s">
        <v>31</v>
      </c>
      <c r="C2593" s="7">
        <v>44306.604166666664</v>
      </c>
      <c r="D2593">
        <v>342.5</v>
      </c>
      <c r="E2593" s="7">
        <v>44308.388888888891</v>
      </c>
      <c r="F2593">
        <v>407.45</v>
      </c>
      <c r="G2593" s="8">
        <v>0.18959999999999999</v>
      </c>
      <c r="H2593">
        <v>21931.99</v>
      </c>
      <c r="I2593" s="8">
        <v>0.16769999999999999</v>
      </c>
      <c r="J2593">
        <v>381.75459999999998</v>
      </c>
      <c r="K2593">
        <v>130750.95</v>
      </c>
      <c r="L2593">
        <v>16172121.300000001</v>
      </c>
      <c r="M2593">
        <v>16</v>
      </c>
      <c r="N2593">
        <v>1370.75</v>
      </c>
      <c r="O2593" s="8">
        <v>-0.1946</v>
      </c>
      <c r="P2593" s="8">
        <v>0.8669</v>
      </c>
      <c r="Q2593" t="s">
        <v>610</v>
      </c>
      <c r="S2593" s="2">
        <v>44306</v>
      </c>
      <c r="T2593" t="s">
        <v>823</v>
      </c>
      <c r="U2593">
        <v>342.5</v>
      </c>
      <c r="V2593">
        <v>407.45</v>
      </c>
      <c r="W2593">
        <f t="shared" si="430"/>
        <v>26703033.062721506</v>
      </c>
      <c r="X2593">
        <f t="shared" ref="X2593:X2656" si="431">W2593*0.25%</f>
        <v>66757.582656803759</v>
      </c>
      <c r="Y2593">
        <f t="shared" si="427"/>
        <v>200</v>
      </c>
      <c r="Z2593">
        <f t="shared" si="428"/>
        <v>11490.099999999995</v>
      </c>
      <c r="AA2593" t="str">
        <f t="shared" si="429"/>
        <v/>
      </c>
      <c r="AB2593" s="9" t="str">
        <f>IFERROR(AA2593/MAX($A$3:AA2593)-1,"")</f>
        <v/>
      </c>
      <c r="AV2593" t="s">
        <v>823</v>
      </c>
      <c r="AW2593" t="s">
        <v>31</v>
      </c>
      <c r="AX2593" s="7">
        <v>44306.604166666664</v>
      </c>
      <c r="AY2593">
        <v>342.5</v>
      </c>
      <c r="AZ2593" s="7">
        <v>44308.388888888891</v>
      </c>
      <c r="BA2593">
        <v>407.45</v>
      </c>
      <c r="BB2593" s="8">
        <v>0.18959999999999999</v>
      </c>
      <c r="BC2593">
        <v>21931.99</v>
      </c>
      <c r="BD2593" s="8">
        <v>0.16769999999999999</v>
      </c>
      <c r="BE2593">
        <v>381.75459999999998</v>
      </c>
      <c r="BF2593">
        <v>130750.95</v>
      </c>
      <c r="BG2593">
        <v>16172121.300000001</v>
      </c>
      <c r="BH2593">
        <v>16</v>
      </c>
      <c r="BI2593">
        <v>1370.75</v>
      </c>
      <c r="BJ2593" s="8">
        <v>-0.1946</v>
      </c>
      <c r="BK2593" s="8">
        <v>0.8669</v>
      </c>
      <c r="BL2593" t="s">
        <v>610</v>
      </c>
    </row>
    <row r="2594" spans="1:64" x14ac:dyDescent="0.45">
      <c r="A2594" t="s">
        <v>764</v>
      </c>
      <c r="B2594" t="s">
        <v>31</v>
      </c>
      <c r="C2594" s="7">
        <v>44306.607638888891</v>
      </c>
      <c r="D2594">
        <v>311.85000000000002</v>
      </c>
      <c r="E2594" s="7">
        <v>44308.388888888891</v>
      </c>
      <c r="F2594">
        <v>335.9</v>
      </c>
      <c r="G2594" s="8">
        <v>7.7100000000000002E-2</v>
      </c>
      <c r="H2594">
        <v>7366.98</v>
      </c>
      <c r="I2594" s="8">
        <v>5.6300000000000003E-2</v>
      </c>
      <c r="J2594">
        <v>419.23320000000001</v>
      </c>
      <c r="K2594">
        <v>130737.88</v>
      </c>
      <c r="L2594">
        <v>16179488.279999999</v>
      </c>
      <c r="M2594">
        <v>15</v>
      </c>
      <c r="N2594">
        <v>491.13</v>
      </c>
      <c r="O2594" s="8">
        <v>-0.23910000000000001</v>
      </c>
      <c r="P2594" s="8">
        <v>0.69950000000000001</v>
      </c>
      <c r="Q2594" t="s">
        <v>610</v>
      </c>
      <c r="S2594" s="2">
        <v>44306</v>
      </c>
      <c r="T2594" t="s">
        <v>764</v>
      </c>
      <c r="U2594">
        <v>311.85000000000002</v>
      </c>
      <c r="V2594">
        <v>335.9</v>
      </c>
      <c r="W2594">
        <f t="shared" si="430"/>
        <v>26703033.062721506</v>
      </c>
      <c r="X2594">
        <f t="shared" si="431"/>
        <v>66757.582656803759</v>
      </c>
      <c r="Y2594">
        <f t="shared" si="427"/>
        <v>225</v>
      </c>
      <c r="Z2594">
        <f t="shared" si="428"/>
        <v>3953.8124999999982</v>
      </c>
      <c r="AA2594">
        <f t="shared" si="429"/>
        <v>26718476.975221507</v>
      </c>
      <c r="AB2594" s="9">
        <f>IFERROR(AA2594/MAX($A$3:AA2594)-1,"")</f>
        <v>-3.469006905666383E-2</v>
      </c>
      <c r="AV2594" t="s">
        <v>764</v>
      </c>
      <c r="AW2594" t="s">
        <v>31</v>
      </c>
      <c r="AX2594" s="7">
        <v>44306.607638888891</v>
      </c>
      <c r="AY2594">
        <v>311.85000000000002</v>
      </c>
      <c r="AZ2594" s="7">
        <v>44308.388888888891</v>
      </c>
      <c r="BA2594">
        <v>335.9</v>
      </c>
      <c r="BB2594" s="8">
        <v>7.7100000000000002E-2</v>
      </c>
      <c r="BC2594">
        <v>7366.98</v>
      </c>
      <c r="BD2594" s="8">
        <v>5.6300000000000003E-2</v>
      </c>
      <c r="BE2594">
        <v>419.23320000000001</v>
      </c>
      <c r="BF2594">
        <v>130737.88</v>
      </c>
      <c r="BG2594">
        <v>16179488.279999999</v>
      </c>
      <c r="BH2594">
        <v>15</v>
      </c>
      <c r="BI2594">
        <v>491.13</v>
      </c>
      <c r="BJ2594" s="8">
        <v>-0.23910000000000001</v>
      </c>
      <c r="BK2594" s="8">
        <v>0.69950000000000001</v>
      </c>
      <c r="BL2594" t="s">
        <v>610</v>
      </c>
    </row>
    <row r="2595" spans="1:64" x14ac:dyDescent="0.45">
      <c r="A2595" t="s">
        <v>1223</v>
      </c>
      <c r="B2595" t="s">
        <v>31</v>
      </c>
      <c r="C2595" s="7">
        <v>44308.475694444445</v>
      </c>
      <c r="D2595">
        <v>670</v>
      </c>
      <c r="E2595" s="7">
        <v>44309.388888888891</v>
      </c>
      <c r="F2595">
        <v>980.05</v>
      </c>
      <c r="G2595" s="8">
        <v>0.46279999999999999</v>
      </c>
      <c r="H2595">
        <v>57350.559999999998</v>
      </c>
      <c r="I2595" s="8">
        <v>0.43809999999999999</v>
      </c>
      <c r="J2595">
        <v>195.36930000000001</v>
      </c>
      <c r="K2595">
        <v>130897.44</v>
      </c>
      <c r="L2595">
        <v>16236838.84</v>
      </c>
      <c r="M2595">
        <v>53</v>
      </c>
      <c r="N2595">
        <v>1082.0899999999999</v>
      </c>
      <c r="O2595" s="8">
        <v>-7.6100000000000001E-2</v>
      </c>
      <c r="P2595" s="8">
        <v>0.68189999999999995</v>
      </c>
      <c r="Q2595" t="s">
        <v>610</v>
      </c>
      <c r="S2595" s="2">
        <v>44308</v>
      </c>
      <c r="T2595" t="s">
        <v>1223</v>
      </c>
      <c r="U2595">
        <v>670</v>
      </c>
      <c r="V2595">
        <v>980.05</v>
      </c>
      <c r="W2595">
        <f t="shared" si="430"/>
        <v>26718476.975221507</v>
      </c>
      <c r="X2595">
        <f t="shared" si="431"/>
        <v>66796.192438053768</v>
      </c>
      <c r="Y2595">
        <f t="shared" si="427"/>
        <v>100</v>
      </c>
      <c r="Z2595">
        <f t="shared" si="428"/>
        <v>29354.949999999986</v>
      </c>
      <c r="AA2595" t="str">
        <f t="shared" si="429"/>
        <v/>
      </c>
      <c r="AB2595" s="9" t="str">
        <f>IFERROR(AA2595/MAX($A$3:AA2595)-1,"")</f>
        <v/>
      </c>
      <c r="AV2595" t="s">
        <v>1223</v>
      </c>
      <c r="AW2595" t="s">
        <v>31</v>
      </c>
      <c r="AX2595" s="7">
        <v>44308.475694444445</v>
      </c>
      <c r="AY2595">
        <v>670</v>
      </c>
      <c r="AZ2595" s="7">
        <v>44309.388888888891</v>
      </c>
      <c r="BA2595">
        <v>980.05</v>
      </c>
      <c r="BB2595" s="8">
        <v>0.46279999999999999</v>
      </c>
      <c r="BC2595">
        <v>57350.559999999998</v>
      </c>
      <c r="BD2595" s="8">
        <v>0.43809999999999999</v>
      </c>
      <c r="BE2595">
        <v>195.36930000000001</v>
      </c>
      <c r="BF2595">
        <v>130897.44</v>
      </c>
      <c r="BG2595">
        <v>16236838.84</v>
      </c>
      <c r="BH2595">
        <v>53</v>
      </c>
      <c r="BI2595">
        <v>1082.0899999999999</v>
      </c>
      <c r="BJ2595" s="8">
        <v>-7.6100000000000001E-2</v>
      </c>
      <c r="BK2595" s="8">
        <v>0.68189999999999995</v>
      </c>
      <c r="BL2595" t="s">
        <v>610</v>
      </c>
    </row>
    <row r="2596" spans="1:64" x14ac:dyDescent="0.45">
      <c r="A2596" t="s">
        <v>1311</v>
      </c>
      <c r="B2596" t="s">
        <v>31</v>
      </c>
      <c r="C2596" s="7">
        <v>44308.479166666664</v>
      </c>
      <c r="D2596">
        <v>656</v>
      </c>
      <c r="E2596" s="7">
        <v>44309.388888888891</v>
      </c>
      <c r="F2596">
        <v>894.3</v>
      </c>
      <c r="G2596" s="8">
        <v>0.36330000000000001</v>
      </c>
      <c r="H2596">
        <v>44452.2</v>
      </c>
      <c r="I2596" s="8">
        <v>0.33960000000000001</v>
      </c>
      <c r="J2596">
        <v>199.5188</v>
      </c>
      <c r="K2596">
        <v>130884.35</v>
      </c>
      <c r="L2596">
        <v>16281291.029999999</v>
      </c>
      <c r="M2596">
        <v>52</v>
      </c>
      <c r="N2596">
        <v>854.85</v>
      </c>
      <c r="O2596" s="8">
        <v>-5.4899999999999997E-2</v>
      </c>
      <c r="P2596" s="8">
        <v>0.61299999999999999</v>
      </c>
      <c r="Q2596" t="s">
        <v>610</v>
      </c>
      <c r="S2596" s="2">
        <v>44308</v>
      </c>
      <c r="T2596" t="s">
        <v>1311</v>
      </c>
      <c r="U2596">
        <v>656</v>
      </c>
      <c r="V2596">
        <v>894.3</v>
      </c>
      <c r="W2596">
        <f t="shared" si="430"/>
        <v>26718476.975221507</v>
      </c>
      <c r="X2596">
        <f t="shared" si="431"/>
        <v>66796.192438053768</v>
      </c>
      <c r="Y2596">
        <f t="shared" si="427"/>
        <v>100</v>
      </c>
      <c r="Z2596">
        <f t="shared" si="428"/>
        <v>22279.69999999999</v>
      </c>
      <c r="AA2596" t="str">
        <f t="shared" si="429"/>
        <v/>
      </c>
      <c r="AB2596" s="9" t="str">
        <f>IFERROR(AA2596/MAX($A$3:AA2596)-1,"")</f>
        <v/>
      </c>
      <c r="AV2596" t="s">
        <v>1311</v>
      </c>
      <c r="AW2596" t="s">
        <v>31</v>
      </c>
      <c r="AX2596" s="7">
        <v>44308.479166666664</v>
      </c>
      <c r="AY2596">
        <v>656</v>
      </c>
      <c r="AZ2596" s="7">
        <v>44309.388888888891</v>
      </c>
      <c r="BA2596">
        <v>894.3</v>
      </c>
      <c r="BB2596" s="8">
        <v>0.36330000000000001</v>
      </c>
      <c r="BC2596">
        <v>44452.2</v>
      </c>
      <c r="BD2596" s="8">
        <v>0.33960000000000001</v>
      </c>
      <c r="BE2596">
        <v>199.5188</v>
      </c>
      <c r="BF2596">
        <v>130884.35</v>
      </c>
      <c r="BG2596">
        <v>16281291.029999999</v>
      </c>
      <c r="BH2596">
        <v>52</v>
      </c>
      <c r="BI2596">
        <v>854.85</v>
      </c>
      <c r="BJ2596" s="8">
        <v>-5.4899999999999997E-2</v>
      </c>
      <c r="BK2596" s="8">
        <v>0.61299999999999999</v>
      </c>
      <c r="BL2596" t="s">
        <v>610</v>
      </c>
    </row>
    <row r="2597" spans="1:64" x14ac:dyDescent="0.45">
      <c r="A2597" t="s">
        <v>861</v>
      </c>
      <c r="B2597" t="s">
        <v>31</v>
      </c>
      <c r="C2597" s="7">
        <v>44308.479166666664</v>
      </c>
      <c r="D2597">
        <v>170.6</v>
      </c>
      <c r="E2597" s="7">
        <v>44308.635416666664</v>
      </c>
      <c r="F2597">
        <v>587.70000000000005</v>
      </c>
      <c r="G2597" s="8">
        <v>2.4449000000000001</v>
      </c>
      <c r="H2597">
        <v>326281.15000000002</v>
      </c>
      <c r="I2597" s="8">
        <v>2.4005000000000001</v>
      </c>
      <c r="J2597">
        <v>796.74630000000002</v>
      </c>
      <c r="K2597">
        <v>135924.92000000001</v>
      </c>
      <c r="L2597">
        <v>17511266</v>
      </c>
      <c r="M2597">
        <v>46</v>
      </c>
      <c r="N2597">
        <v>7093.07</v>
      </c>
      <c r="O2597" s="8">
        <v>-0.1656</v>
      </c>
      <c r="P2597" s="8">
        <v>2.6187</v>
      </c>
      <c r="Q2597" t="s">
        <v>610</v>
      </c>
      <c r="S2597" s="2">
        <v>44308</v>
      </c>
      <c r="T2597" t="s">
        <v>861</v>
      </c>
      <c r="U2597">
        <v>170.6</v>
      </c>
      <c r="V2597">
        <v>587.70000000000005</v>
      </c>
      <c r="W2597">
        <f t="shared" si="430"/>
        <v>26718476.975221507</v>
      </c>
      <c r="X2597">
        <f t="shared" si="431"/>
        <v>66796.192438053768</v>
      </c>
      <c r="Y2597">
        <f t="shared" si="427"/>
        <v>400</v>
      </c>
      <c r="Z2597">
        <f t="shared" si="428"/>
        <v>163806.80000000005</v>
      </c>
      <c r="AA2597" t="str">
        <f t="shared" si="429"/>
        <v/>
      </c>
      <c r="AB2597" s="9" t="str">
        <f>IFERROR(AA2597/MAX($A$3:AA2597)-1,"")</f>
        <v/>
      </c>
      <c r="AV2597" t="s">
        <v>861</v>
      </c>
      <c r="AW2597" t="s">
        <v>31</v>
      </c>
      <c r="AX2597" s="7">
        <v>44308.479166666664</v>
      </c>
      <c r="AY2597">
        <v>170.6</v>
      </c>
      <c r="AZ2597" s="7">
        <v>44308.635416666664</v>
      </c>
      <c r="BA2597">
        <v>587.70000000000005</v>
      </c>
      <c r="BB2597" s="8">
        <v>2.4449000000000001</v>
      </c>
      <c r="BC2597">
        <v>326281.15000000002</v>
      </c>
      <c r="BD2597" s="8">
        <v>2.4005000000000001</v>
      </c>
      <c r="BE2597">
        <v>796.74630000000002</v>
      </c>
      <c r="BF2597">
        <v>135924.92000000001</v>
      </c>
      <c r="BG2597">
        <v>17511266</v>
      </c>
      <c r="BH2597">
        <v>46</v>
      </c>
      <c r="BI2597">
        <v>7093.07</v>
      </c>
      <c r="BJ2597" s="8">
        <v>-0.1656</v>
      </c>
      <c r="BK2597" s="8">
        <v>2.6187</v>
      </c>
      <c r="BL2597" t="s">
        <v>610</v>
      </c>
    </row>
    <row r="2598" spans="1:64" x14ac:dyDescent="0.45">
      <c r="A2598" t="s">
        <v>860</v>
      </c>
      <c r="B2598" t="s">
        <v>31</v>
      </c>
      <c r="C2598" s="7">
        <v>44308.489583333336</v>
      </c>
      <c r="D2598">
        <v>187.7</v>
      </c>
      <c r="E2598" s="7">
        <v>44308.635416666664</v>
      </c>
      <c r="F2598">
        <v>486</v>
      </c>
      <c r="G2598" s="8">
        <v>1.5891999999999999</v>
      </c>
      <c r="H2598">
        <v>211404.62</v>
      </c>
      <c r="I2598" s="8">
        <v>1.5532999999999999</v>
      </c>
      <c r="J2598">
        <v>725.07349999999997</v>
      </c>
      <c r="K2598">
        <v>136096.29999999999</v>
      </c>
      <c r="L2598">
        <v>17722670.620000001</v>
      </c>
      <c r="M2598">
        <v>43</v>
      </c>
      <c r="N2598">
        <v>4916.3900000000003</v>
      </c>
      <c r="O2598" s="8">
        <v>-0.2387</v>
      </c>
      <c r="P2598" s="8">
        <v>1.7573000000000001</v>
      </c>
      <c r="Q2598" t="s">
        <v>610</v>
      </c>
      <c r="S2598" s="2">
        <v>44308</v>
      </c>
      <c r="T2598" t="s">
        <v>860</v>
      </c>
      <c r="U2598">
        <v>187.7</v>
      </c>
      <c r="V2598">
        <v>486</v>
      </c>
      <c r="W2598">
        <f t="shared" si="430"/>
        <v>26718476.975221507</v>
      </c>
      <c r="X2598">
        <f t="shared" si="431"/>
        <v>66796.192438053768</v>
      </c>
      <c r="Y2598">
        <f t="shared" si="427"/>
        <v>350</v>
      </c>
      <c r="Z2598">
        <f t="shared" si="428"/>
        <v>102047.05</v>
      </c>
      <c r="AA2598">
        <f t="shared" si="429"/>
        <v>27035965.475221507</v>
      </c>
      <c r="AB2598" s="9">
        <f>IFERROR(AA2598/MAX($A$3:AA2598)-1,"")</f>
        <v>-2.3219549898909286E-2</v>
      </c>
      <c r="AV2598" t="s">
        <v>860</v>
      </c>
      <c r="AW2598" t="s">
        <v>31</v>
      </c>
      <c r="AX2598" s="7">
        <v>44308.489583333336</v>
      </c>
      <c r="AY2598">
        <v>187.7</v>
      </c>
      <c r="AZ2598" s="7">
        <v>44308.635416666664</v>
      </c>
      <c r="BA2598">
        <v>486</v>
      </c>
      <c r="BB2598" s="8">
        <v>1.5891999999999999</v>
      </c>
      <c r="BC2598">
        <v>211404.62</v>
      </c>
      <c r="BD2598" s="8">
        <v>1.5532999999999999</v>
      </c>
      <c r="BE2598">
        <v>725.07349999999997</v>
      </c>
      <c r="BF2598">
        <v>136096.29999999999</v>
      </c>
      <c r="BG2598">
        <v>17722670.620000001</v>
      </c>
      <c r="BH2598">
        <v>43</v>
      </c>
      <c r="BI2598">
        <v>4916.3900000000003</v>
      </c>
      <c r="BJ2598" s="8">
        <v>-0.2387</v>
      </c>
      <c r="BK2598" s="8">
        <v>1.7573000000000001</v>
      </c>
      <c r="BL2598" t="s">
        <v>610</v>
      </c>
    </row>
    <row r="2599" spans="1:64" x14ac:dyDescent="0.45">
      <c r="A2599" t="s">
        <v>762</v>
      </c>
      <c r="B2599" t="s">
        <v>31</v>
      </c>
      <c r="C2599" s="7">
        <v>44309.465277777781</v>
      </c>
      <c r="D2599">
        <v>632.70000000000005</v>
      </c>
      <c r="E2599" s="7">
        <v>44312.385416666664</v>
      </c>
      <c r="F2599">
        <v>665.25</v>
      </c>
      <c r="G2599" s="8">
        <v>5.1400000000000001E-2</v>
      </c>
      <c r="H2599">
        <v>4287.55</v>
      </c>
      <c r="I2599" s="8">
        <v>3.09E-2</v>
      </c>
      <c r="J2599">
        <v>219.0823</v>
      </c>
      <c r="K2599">
        <v>138613.34</v>
      </c>
      <c r="L2599">
        <v>17726958.170000002</v>
      </c>
      <c r="M2599">
        <v>55</v>
      </c>
      <c r="N2599">
        <v>77.959999999999994</v>
      </c>
      <c r="O2599" s="8">
        <v>-0.39689999999999998</v>
      </c>
      <c r="P2599" s="8">
        <v>0.1222</v>
      </c>
      <c r="Q2599" t="s">
        <v>610</v>
      </c>
      <c r="S2599" s="2">
        <v>44309</v>
      </c>
      <c r="T2599" t="s">
        <v>762</v>
      </c>
      <c r="U2599">
        <v>632.70000000000005</v>
      </c>
      <c r="V2599">
        <v>665.25</v>
      </c>
      <c r="W2599">
        <f t="shared" si="430"/>
        <v>27035965.475221507</v>
      </c>
      <c r="X2599">
        <f t="shared" si="431"/>
        <v>67589.91368805377</v>
      </c>
      <c r="Y2599">
        <f t="shared" si="427"/>
        <v>100</v>
      </c>
      <c r="Z2599">
        <f t="shared" si="428"/>
        <v>1957.0499999999925</v>
      </c>
      <c r="AA2599" t="str">
        <f t="shared" si="429"/>
        <v/>
      </c>
      <c r="AB2599" s="9" t="str">
        <f>IFERROR(AA2599/MAX($A$3:AA2599)-1,"")</f>
        <v/>
      </c>
      <c r="AV2599" t="s">
        <v>762</v>
      </c>
      <c r="AW2599" t="s">
        <v>31</v>
      </c>
      <c r="AX2599" s="7">
        <v>44309.465277777781</v>
      </c>
      <c r="AY2599">
        <v>632.70000000000005</v>
      </c>
      <c r="AZ2599" s="7">
        <v>44312.385416666664</v>
      </c>
      <c r="BA2599">
        <v>665.25</v>
      </c>
      <c r="BB2599" s="8">
        <v>5.1400000000000001E-2</v>
      </c>
      <c r="BC2599">
        <v>4287.55</v>
      </c>
      <c r="BD2599" s="8">
        <v>3.09E-2</v>
      </c>
      <c r="BE2599">
        <v>219.0823</v>
      </c>
      <c r="BF2599">
        <v>138613.34</v>
      </c>
      <c r="BG2599">
        <v>17726958.170000002</v>
      </c>
      <c r="BH2599">
        <v>55</v>
      </c>
      <c r="BI2599">
        <v>77.959999999999994</v>
      </c>
      <c r="BJ2599" s="8">
        <v>-0.39689999999999998</v>
      </c>
      <c r="BK2599" s="8">
        <v>0.1222</v>
      </c>
      <c r="BL2599" t="s">
        <v>610</v>
      </c>
    </row>
    <row r="2600" spans="1:64" x14ac:dyDescent="0.45">
      <c r="A2600" t="s">
        <v>859</v>
      </c>
      <c r="B2600" t="s">
        <v>31</v>
      </c>
      <c r="C2600" s="7">
        <v>44309.475694444445</v>
      </c>
      <c r="D2600">
        <v>609.15</v>
      </c>
      <c r="E2600" s="7">
        <v>44312.385416666664</v>
      </c>
      <c r="F2600">
        <v>603.20000000000005</v>
      </c>
      <c r="G2600" s="8">
        <v>-9.7999999999999997E-3</v>
      </c>
      <c r="H2600">
        <v>-4112.8100000000004</v>
      </c>
      <c r="I2600" s="8">
        <v>-2.9700000000000001E-2</v>
      </c>
      <c r="J2600">
        <v>227.56020000000001</v>
      </c>
      <c r="K2600">
        <v>138618.31</v>
      </c>
      <c r="L2600">
        <v>17722845.359999999</v>
      </c>
      <c r="M2600">
        <v>52</v>
      </c>
      <c r="N2600">
        <v>-79.09</v>
      </c>
      <c r="O2600" s="8">
        <v>-0.43969999999999998</v>
      </c>
      <c r="P2600" s="8">
        <v>7.0300000000000001E-2</v>
      </c>
      <c r="Q2600" t="s">
        <v>610</v>
      </c>
      <c r="S2600" s="2">
        <v>44309</v>
      </c>
      <c r="T2600" t="s">
        <v>859</v>
      </c>
      <c r="U2600">
        <v>609.15</v>
      </c>
      <c r="V2600">
        <v>603.20000000000005</v>
      </c>
      <c r="W2600">
        <f t="shared" si="430"/>
        <v>27035965.475221507</v>
      </c>
      <c r="X2600">
        <f t="shared" si="431"/>
        <v>67589.91368805377</v>
      </c>
      <c r="Y2600">
        <f t="shared" si="427"/>
        <v>100</v>
      </c>
      <c r="Z2600">
        <f t="shared" si="428"/>
        <v>-1807.3499999999967</v>
      </c>
      <c r="AA2600">
        <f t="shared" si="429"/>
        <v>27036115.175221507</v>
      </c>
      <c r="AB2600" s="9">
        <f>IFERROR(AA2600/MAX($A$3:AA2600)-1,"")</f>
        <v>-2.3214141398387511E-2</v>
      </c>
      <c r="AV2600" t="s">
        <v>859</v>
      </c>
      <c r="AW2600" t="s">
        <v>31</v>
      </c>
      <c r="AX2600" s="7">
        <v>44309.475694444445</v>
      </c>
      <c r="AY2600">
        <v>609.15</v>
      </c>
      <c r="AZ2600" s="7">
        <v>44312.385416666664</v>
      </c>
      <c r="BA2600">
        <v>603.20000000000005</v>
      </c>
      <c r="BB2600" s="8">
        <v>-9.7999999999999997E-3</v>
      </c>
      <c r="BC2600">
        <v>-4112.8100000000004</v>
      </c>
      <c r="BD2600" s="8">
        <v>-2.9700000000000001E-2</v>
      </c>
      <c r="BE2600">
        <v>227.56020000000001</v>
      </c>
      <c r="BF2600">
        <v>138618.31</v>
      </c>
      <c r="BG2600">
        <v>17722845.359999999</v>
      </c>
      <c r="BH2600">
        <v>52</v>
      </c>
      <c r="BI2600">
        <v>-79.09</v>
      </c>
      <c r="BJ2600" s="8">
        <v>-0.43969999999999998</v>
      </c>
      <c r="BK2600" s="8">
        <v>7.0300000000000001E-2</v>
      </c>
      <c r="BL2600" t="s">
        <v>610</v>
      </c>
    </row>
    <row r="2601" spans="1:64" x14ac:dyDescent="0.45">
      <c r="A2601" t="s">
        <v>756</v>
      </c>
      <c r="B2601" t="s">
        <v>31</v>
      </c>
      <c r="C2601" s="7">
        <v>44312.395833333336</v>
      </c>
      <c r="D2601">
        <v>520.4</v>
      </c>
      <c r="E2601" s="7">
        <v>44313.385416666664</v>
      </c>
      <c r="F2601">
        <v>340</v>
      </c>
      <c r="G2601" s="8">
        <v>-0.34670000000000001</v>
      </c>
      <c r="H2601">
        <v>-50343.28</v>
      </c>
      <c r="I2601" s="8">
        <v>-0.36320000000000002</v>
      </c>
      <c r="J2601">
        <v>266.36090000000002</v>
      </c>
      <c r="K2601">
        <v>138614.22</v>
      </c>
      <c r="L2601">
        <v>17672502.09</v>
      </c>
      <c r="M2601">
        <v>75</v>
      </c>
      <c r="N2601">
        <v>-671.24</v>
      </c>
      <c r="O2601" s="8">
        <v>-0.35630000000000001</v>
      </c>
      <c r="P2601" s="8">
        <v>0.13370000000000001</v>
      </c>
      <c r="Q2601" t="s">
        <v>610</v>
      </c>
      <c r="S2601" s="2">
        <v>44312</v>
      </c>
      <c r="T2601" t="s">
        <v>756</v>
      </c>
      <c r="U2601">
        <v>520.4</v>
      </c>
      <c r="V2601">
        <v>340</v>
      </c>
      <c r="W2601">
        <f t="shared" si="430"/>
        <v>27036115.175221507</v>
      </c>
      <c r="X2601">
        <f t="shared" si="431"/>
        <v>67590.287938053763</v>
      </c>
      <c r="Y2601">
        <f t="shared" si="427"/>
        <v>125</v>
      </c>
      <c r="Z2601">
        <f t="shared" si="428"/>
        <v>-23625.499999999989</v>
      </c>
      <c r="AA2601" t="str">
        <f t="shared" si="429"/>
        <v/>
      </c>
      <c r="AB2601" s="9" t="str">
        <f>IFERROR(AA2601/MAX($A$3:AA2601)-1,"")</f>
        <v/>
      </c>
      <c r="AV2601" t="s">
        <v>756</v>
      </c>
      <c r="AW2601" t="s">
        <v>31</v>
      </c>
      <c r="AX2601" s="7">
        <v>44312.395833333336</v>
      </c>
      <c r="AY2601">
        <v>520.4</v>
      </c>
      <c r="AZ2601" s="7">
        <v>44313.385416666664</v>
      </c>
      <c r="BA2601">
        <v>340</v>
      </c>
      <c r="BB2601" s="8">
        <v>-0.34670000000000001</v>
      </c>
      <c r="BC2601">
        <v>-50343.28</v>
      </c>
      <c r="BD2601" s="8">
        <v>-0.36320000000000002</v>
      </c>
      <c r="BE2601">
        <v>266.36090000000002</v>
      </c>
      <c r="BF2601">
        <v>138614.22</v>
      </c>
      <c r="BG2601">
        <v>17672502.09</v>
      </c>
      <c r="BH2601">
        <v>75</v>
      </c>
      <c r="BI2601">
        <v>-671.24</v>
      </c>
      <c r="BJ2601" s="8">
        <v>-0.35630000000000001</v>
      </c>
      <c r="BK2601" s="8">
        <v>0.13370000000000001</v>
      </c>
      <c r="BL2601" t="s">
        <v>610</v>
      </c>
    </row>
    <row r="2602" spans="1:64" x14ac:dyDescent="0.45">
      <c r="A2602" t="s">
        <v>858</v>
      </c>
      <c r="B2602" t="s">
        <v>31</v>
      </c>
      <c r="C2602" s="7">
        <v>44312.399305555555</v>
      </c>
      <c r="D2602">
        <v>566.70000000000005</v>
      </c>
      <c r="E2602" s="7">
        <v>44313.385416666664</v>
      </c>
      <c r="F2602">
        <v>390.7</v>
      </c>
      <c r="G2602" s="8">
        <v>-0.31059999999999999</v>
      </c>
      <c r="H2602">
        <v>-45386.67</v>
      </c>
      <c r="I2602" s="8">
        <v>-0.32750000000000001</v>
      </c>
      <c r="J2602">
        <v>244.5745</v>
      </c>
      <c r="K2602">
        <v>138600.38</v>
      </c>
      <c r="L2602">
        <v>17627115.420000002</v>
      </c>
      <c r="M2602">
        <v>74</v>
      </c>
      <c r="N2602">
        <v>-613.33000000000004</v>
      </c>
      <c r="O2602" s="8">
        <v>-0.32550000000000001</v>
      </c>
      <c r="P2602" s="8">
        <v>0.1547</v>
      </c>
      <c r="Q2602" t="s">
        <v>610</v>
      </c>
      <c r="S2602" s="2">
        <v>44312</v>
      </c>
      <c r="T2602" t="s">
        <v>858</v>
      </c>
      <c r="U2602">
        <v>566.70000000000005</v>
      </c>
      <c r="V2602">
        <v>390.7</v>
      </c>
      <c r="W2602">
        <f t="shared" si="430"/>
        <v>27036115.175221507</v>
      </c>
      <c r="X2602">
        <f t="shared" si="431"/>
        <v>67590.287938053763</v>
      </c>
      <c r="Y2602">
        <f t="shared" si="427"/>
        <v>125</v>
      </c>
      <c r="Z2602">
        <f t="shared" si="428"/>
        <v>-23196.750000000007</v>
      </c>
      <c r="AA2602">
        <f t="shared" si="429"/>
        <v>26989292.925221507</v>
      </c>
      <c r="AB2602" s="9">
        <f>IFERROR(AA2602/MAX($A$3:AA2602)-1,"")</f>
        <v>-2.4905779097498359E-2</v>
      </c>
      <c r="AV2602" t="s">
        <v>858</v>
      </c>
      <c r="AW2602" t="s">
        <v>31</v>
      </c>
      <c r="AX2602" s="7">
        <v>44312.399305555555</v>
      </c>
      <c r="AY2602">
        <v>566.70000000000005</v>
      </c>
      <c r="AZ2602" s="7">
        <v>44313.385416666664</v>
      </c>
      <c r="BA2602">
        <v>390.7</v>
      </c>
      <c r="BB2602" s="8">
        <v>-0.31059999999999999</v>
      </c>
      <c r="BC2602">
        <v>-45386.67</v>
      </c>
      <c r="BD2602" s="8">
        <v>-0.32750000000000001</v>
      </c>
      <c r="BE2602">
        <v>244.5745</v>
      </c>
      <c r="BF2602">
        <v>138600.38</v>
      </c>
      <c r="BG2602">
        <v>17627115.420000002</v>
      </c>
      <c r="BH2602">
        <v>74</v>
      </c>
      <c r="BI2602">
        <v>-613.33000000000004</v>
      </c>
      <c r="BJ2602" s="8">
        <v>-0.32550000000000001</v>
      </c>
      <c r="BK2602" s="8">
        <v>0.1547</v>
      </c>
      <c r="BL2602" t="s">
        <v>610</v>
      </c>
    </row>
    <row r="2603" spans="1:64" x14ac:dyDescent="0.45">
      <c r="A2603" t="s">
        <v>856</v>
      </c>
      <c r="B2603" t="s">
        <v>31</v>
      </c>
      <c r="C2603" s="7">
        <v>44313.510416666664</v>
      </c>
      <c r="D2603">
        <v>422</v>
      </c>
      <c r="E2603" s="7">
        <v>44314.385416666664</v>
      </c>
      <c r="F2603">
        <v>537.1</v>
      </c>
      <c r="G2603" s="8">
        <v>0.2727</v>
      </c>
      <c r="H2603">
        <v>34536.839999999997</v>
      </c>
      <c r="I2603" s="8">
        <v>0.25</v>
      </c>
      <c r="J2603">
        <v>327.33550000000002</v>
      </c>
      <c r="K2603">
        <v>138135.57999999999</v>
      </c>
      <c r="L2603">
        <v>17661652.260000002</v>
      </c>
      <c r="M2603">
        <v>42</v>
      </c>
      <c r="N2603">
        <v>822.31</v>
      </c>
      <c r="O2603" s="8">
        <v>-0.16719999999999999</v>
      </c>
      <c r="P2603" s="8">
        <v>0.2727</v>
      </c>
      <c r="Q2603" t="s">
        <v>610</v>
      </c>
      <c r="S2603" s="2">
        <v>44313</v>
      </c>
      <c r="T2603" t="s">
        <v>856</v>
      </c>
      <c r="U2603">
        <v>422</v>
      </c>
      <c r="V2603">
        <v>537.1</v>
      </c>
      <c r="W2603">
        <f t="shared" si="430"/>
        <v>26989292.925221507</v>
      </c>
      <c r="X2603">
        <f t="shared" si="431"/>
        <v>67473.23231305377</v>
      </c>
      <c r="Y2603">
        <f t="shared" si="427"/>
        <v>150</v>
      </c>
      <c r="Z2603">
        <f t="shared" si="428"/>
        <v>15826.350000000002</v>
      </c>
      <c r="AA2603" t="str">
        <f t="shared" si="429"/>
        <v/>
      </c>
      <c r="AB2603" s="9" t="str">
        <f>IFERROR(AA2603/MAX($A$3:AA2603)-1,"")</f>
        <v/>
      </c>
      <c r="AV2603" t="s">
        <v>856</v>
      </c>
      <c r="AW2603" t="s">
        <v>31</v>
      </c>
      <c r="AX2603" s="7">
        <v>44313.510416666664</v>
      </c>
      <c r="AY2603">
        <v>422</v>
      </c>
      <c r="AZ2603" s="7">
        <v>44314.385416666664</v>
      </c>
      <c r="BA2603">
        <v>537.1</v>
      </c>
      <c r="BB2603" s="8">
        <v>0.2727</v>
      </c>
      <c r="BC2603">
        <v>34536.839999999997</v>
      </c>
      <c r="BD2603" s="8">
        <v>0.25</v>
      </c>
      <c r="BE2603">
        <v>327.33550000000002</v>
      </c>
      <c r="BF2603">
        <v>138135.57999999999</v>
      </c>
      <c r="BG2603">
        <v>17661652.260000002</v>
      </c>
      <c r="BH2603">
        <v>42</v>
      </c>
      <c r="BI2603">
        <v>822.31</v>
      </c>
      <c r="BJ2603" s="8">
        <v>-0.16719999999999999</v>
      </c>
      <c r="BK2603" s="8">
        <v>0.2727</v>
      </c>
      <c r="BL2603" t="s">
        <v>610</v>
      </c>
    </row>
    <row r="2604" spans="1:64" x14ac:dyDescent="0.45">
      <c r="A2604" t="s">
        <v>845</v>
      </c>
      <c r="B2604" t="s">
        <v>31</v>
      </c>
      <c r="C2604" s="7">
        <v>44313.586805555555</v>
      </c>
      <c r="D2604">
        <v>381.55</v>
      </c>
      <c r="E2604" s="7">
        <v>44314.385416666664</v>
      </c>
      <c r="F2604">
        <v>467.55</v>
      </c>
      <c r="G2604" s="8">
        <v>0.22539999999999999</v>
      </c>
      <c r="H2604">
        <v>28063.78</v>
      </c>
      <c r="I2604" s="8">
        <v>0.2031</v>
      </c>
      <c r="J2604">
        <v>362.07119999999998</v>
      </c>
      <c r="K2604">
        <v>138148.26999999999</v>
      </c>
      <c r="L2604">
        <v>17689716.030000001</v>
      </c>
      <c r="M2604">
        <v>20</v>
      </c>
      <c r="N2604">
        <v>1403.19</v>
      </c>
      <c r="O2604" s="8">
        <v>-0.105</v>
      </c>
      <c r="P2604" s="8">
        <v>0.22539999999999999</v>
      </c>
      <c r="Q2604" t="s">
        <v>610</v>
      </c>
      <c r="S2604" s="2">
        <v>44313</v>
      </c>
      <c r="T2604" t="s">
        <v>845</v>
      </c>
      <c r="U2604">
        <v>381.55</v>
      </c>
      <c r="V2604">
        <v>467.55</v>
      </c>
      <c r="W2604">
        <f t="shared" si="430"/>
        <v>26989292.925221507</v>
      </c>
      <c r="X2604">
        <f t="shared" si="431"/>
        <v>67473.23231305377</v>
      </c>
      <c r="Y2604">
        <f t="shared" si="427"/>
        <v>175</v>
      </c>
      <c r="Z2604">
        <f t="shared" si="428"/>
        <v>13564.075000000003</v>
      </c>
      <c r="AA2604" t="str">
        <f t="shared" si="429"/>
        <v/>
      </c>
      <c r="AB2604" s="9" t="str">
        <f>IFERROR(AA2604/MAX($A$3:AA2604)-1,"")</f>
        <v/>
      </c>
      <c r="AV2604" t="s">
        <v>845</v>
      </c>
      <c r="AW2604" t="s">
        <v>31</v>
      </c>
      <c r="AX2604" s="7">
        <v>44313.586805555555</v>
      </c>
      <c r="AY2604">
        <v>381.55</v>
      </c>
      <c r="AZ2604" s="7">
        <v>44314.385416666664</v>
      </c>
      <c r="BA2604">
        <v>467.55</v>
      </c>
      <c r="BB2604" s="8">
        <v>0.22539999999999999</v>
      </c>
      <c r="BC2604">
        <v>28063.78</v>
      </c>
      <c r="BD2604" s="8">
        <v>0.2031</v>
      </c>
      <c r="BE2604">
        <v>362.07119999999998</v>
      </c>
      <c r="BF2604">
        <v>138148.26999999999</v>
      </c>
      <c r="BG2604">
        <v>17689716.030000001</v>
      </c>
      <c r="BH2604">
        <v>20</v>
      </c>
      <c r="BI2604">
        <v>1403.19</v>
      </c>
      <c r="BJ2604" s="8">
        <v>-0.105</v>
      </c>
      <c r="BK2604" s="8">
        <v>0.22539999999999999</v>
      </c>
      <c r="BL2604" t="s">
        <v>610</v>
      </c>
    </row>
    <row r="2605" spans="1:64" x14ac:dyDescent="0.45">
      <c r="A2605" t="s">
        <v>845</v>
      </c>
      <c r="B2605" t="s">
        <v>31</v>
      </c>
      <c r="C2605" s="7">
        <v>44313.590277777781</v>
      </c>
      <c r="D2605">
        <v>383.4</v>
      </c>
      <c r="E2605" s="7">
        <v>44314.388888888891</v>
      </c>
      <c r="F2605">
        <v>509.4</v>
      </c>
      <c r="G2605" s="8">
        <v>0.3286</v>
      </c>
      <c r="H2605">
        <v>40125.24</v>
      </c>
      <c r="I2605" s="8">
        <v>0.3054</v>
      </c>
      <c r="J2605">
        <v>342.7398</v>
      </c>
      <c r="K2605">
        <v>131406.45000000001</v>
      </c>
      <c r="L2605">
        <v>16321416.27</v>
      </c>
      <c r="M2605">
        <v>20</v>
      </c>
      <c r="N2605">
        <v>2006.26</v>
      </c>
      <c r="O2605" s="8">
        <v>-0.10929999999999999</v>
      </c>
      <c r="P2605" s="8">
        <v>0.3286</v>
      </c>
      <c r="Q2605" t="s">
        <v>610</v>
      </c>
      <c r="S2605" s="2">
        <v>44313</v>
      </c>
      <c r="T2605" t="s">
        <v>845</v>
      </c>
      <c r="U2605">
        <v>383.4</v>
      </c>
      <c r="V2605">
        <v>509.4</v>
      </c>
      <c r="W2605">
        <f t="shared" si="430"/>
        <v>26989292.925221507</v>
      </c>
      <c r="X2605">
        <f t="shared" si="431"/>
        <v>67473.23231305377</v>
      </c>
      <c r="Y2605">
        <f t="shared" si="427"/>
        <v>175</v>
      </c>
      <c r="Z2605">
        <f t="shared" si="428"/>
        <v>20487.600000000002</v>
      </c>
      <c r="AA2605">
        <f t="shared" si="429"/>
        <v>27039170.950221505</v>
      </c>
      <c r="AB2605" s="9">
        <f>IFERROR(AA2605/MAX($A$3:AA2605)-1,"")</f>
        <v>-2.310373952342426E-2</v>
      </c>
      <c r="AV2605" t="s">
        <v>845</v>
      </c>
      <c r="AW2605" t="s">
        <v>31</v>
      </c>
      <c r="AX2605" s="7">
        <v>44313.590277777781</v>
      </c>
      <c r="AY2605">
        <v>383.4</v>
      </c>
      <c r="AZ2605" s="7">
        <v>44314.388888888891</v>
      </c>
      <c r="BA2605">
        <v>509.4</v>
      </c>
      <c r="BB2605" s="8">
        <v>0.3286</v>
      </c>
      <c r="BC2605">
        <v>40125.24</v>
      </c>
      <c r="BD2605" s="8">
        <v>0.3054</v>
      </c>
      <c r="BE2605">
        <v>342.7398</v>
      </c>
      <c r="BF2605">
        <v>131406.45000000001</v>
      </c>
      <c r="BG2605">
        <v>16321416.27</v>
      </c>
      <c r="BH2605">
        <v>20</v>
      </c>
      <c r="BI2605">
        <v>2006.26</v>
      </c>
      <c r="BJ2605" s="8">
        <v>-0.10929999999999999</v>
      </c>
      <c r="BK2605" s="8">
        <v>0.3286</v>
      </c>
      <c r="BL2605" t="s">
        <v>610</v>
      </c>
    </row>
    <row r="2606" spans="1:64" x14ac:dyDescent="0.45">
      <c r="A2606" t="s">
        <v>655</v>
      </c>
      <c r="B2606" t="s">
        <v>31</v>
      </c>
      <c r="C2606" s="7">
        <v>44314.395833333336</v>
      </c>
      <c r="D2606">
        <v>295.5</v>
      </c>
      <c r="E2606" s="7">
        <v>44315.385416666664</v>
      </c>
      <c r="F2606">
        <v>1073.55</v>
      </c>
      <c r="G2606" s="8">
        <v>2.633</v>
      </c>
      <c r="H2606">
        <v>358120.08</v>
      </c>
      <c r="I2606" s="8">
        <v>2.5867</v>
      </c>
      <c r="J2606">
        <v>468.5231</v>
      </c>
      <c r="K2606">
        <v>138448.57999999999</v>
      </c>
      <c r="L2606">
        <v>18047836.120000001</v>
      </c>
      <c r="M2606">
        <v>75</v>
      </c>
      <c r="N2606">
        <v>4774.93</v>
      </c>
      <c r="O2606" s="8">
        <v>-0.19040000000000001</v>
      </c>
      <c r="P2606" s="8">
        <v>2.633</v>
      </c>
      <c r="Q2606" t="s">
        <v>610</v>
      </c>
      <c r="S2606" s="2">
        <v>44314</v>
      </c>
      <c r="T2606" t="s">
        <v>655</v>
      </c>
      <c r="U2606">
        <v>295.5</v>
      </c>
      <c r="V2606">
        <v>1073.55</v>
      </c>
      <c r="W2606">
        <f t="shared" si="430"/>
        <v>27039170.950221505</v>
      </c>
      <c r="X2606">
        <f t="shared" si="431"/>
        <v>67597.927375553758</v>
      </c>
      <c r="Y2606">
        <f t="shared" si="427"/>
        <v>225</v>
      </c>
      <c r="Z2606">
        <f t="shared" si="428"/>
        <v>171980.88750000001</v>
      </c>
      <c r="AA2606" t="str">
        <f t="shared" si="429"/>
        <v/>
      </c>
      <c r="AB2606" s="9" t="str">
        <f>IFERROR(AA2606/MAX($A$3:AA2606)-1,"")</f>
        <v/>
      </c>
      <c r="AV2606" t="s">
        <v>655</v>
      </c>
      <c r="AW2606" t="s">
        <v>31</v>
      </c>
      <c r="AX2606" s="7">
        <v>44314.395833333336</v>
      </c>
      <c r="AY2606">
        <v>295.5</v>
      </c>
      <c r="AZ2606" s="7">
        <v>44315.385416666664</v>
      </c>
      <c r="BA2606">
        <v>1073.55</v>
      </c>
      <c r="BB2606" s="8">
        <v>2.633</v>
      </c>
      <c r="BC2606">
        <v>358120.08</v>
      </c>
      <c r="BD2606" s="8">
        <v>2.5867</v>
      </c>
      <c r="BE2606">
        <v>468.5231</v>
      </c>
      <c r="BF2606">
        <v>138448.57999999999</v>
      </c>
      <c r="BG2606">
        <v>18047836.120000001</v>
      </c>
      <c r="BH2606">
        <v>75</v>
      </c>
      <c r="BI2606">
        <v>4774.93</v>
      </c>
      <c r="BJ2606" s="8">
        <v>-0.19040000000000001</v>
      </c>
      <c r="BK2606" s="8">
        <v>2.633</v>
      </c>
      <c r="BL2606" t="s">
        <v>610</v>
      </c>
    </row>
    <row r="2607" spans="1:64" x14ac:dyDescent="0.45">
      <c r="A2607" t="s">
        <v>656</v>
      </c>
      <c r="B2607" t="s">
        <v>31</v>
      </c>
      <c r="C2607" s="7">
        <v>44314.496527777781</v>
      </c>
      <c r="D2607">
        <v>247.8</v>
      </c>
      <c r="E2607" s="7">
        <v>44315.385416666664</v>
      </c>
      <c r="F2607">
        <v>967.65</v>
      </c>
      <c r="G2607" s="8">
        <v>2.9049999999999998</v>
      </c>
      <c r="H2607">
        <v>395354.37</v>
      </c>
      <c r="I2607" s="8">
        <v>2.8559000000000001</v>
      </c>
      <c r="J2607">
        <v>558.65039999999999</v>
      </c>
      <c r="K2607">
        <v>138433.56</v>
      </c>
      <c r="L2607">
        <v>18443190.489999998</v>
      </c>
      <c r="M2607">
        <v>46</v>
      </c>
      <c r="N2607">
        <v>8594.66</v>
      </c>
      <c r="O2607" s="8">
        <v>-2.7400000000000001E-2</v>
      </c>
      <c r="P2607" s="8">
        <v>2.9049999999999998</v>
      </c>
      <c r="Q2607" t="s">
        <v>610</v>
      </c>
      <c r="S2607" s="2">
        <v>44314</v>
      </c>
      <c r="T2607" t="s">
        <v>656</v>
      </c>
      <c r="U2607">
        <v>247.8</v>
      </c>
      <c r="V2607">
        <v>967.65</v>
      </c>
      <c r="W2607">
        <f t="shared" si="430"/>
        <v>27039170.950221505</v>
      </c>
      <c r="X2607">
        <f t="shared" si="431"/>
        <v>67597.927375553758</v>
      </c>
      <c r="Y2607">
        <f t="shared" si="427"/>
        <v>275</v>
      </c>
      <c r="Z2607">
        <f t="shared" si="428"/>
        <v>194616.26249999998</v>
      </c>
      <c r="AA2607" t="str">
        <f t="shared" si="429"/>
        <v/>
      </c>
      <c r="AB2607" s="9" t="str">
        <f>IFERROR(AA2607/MAX($A$3:AA2607)-1,"")</f>
        <v/>
      </c>
      <c r="AV2607" t="s">
        <v>656</v>
      </c>
      <c r="AW2607" t="s">
        <v>31</v>
      </c>
      <c r="AX2607" s="7">
        <v>44314.496527777781</v>
      </c>
      <c r="AY2607">
        <v>247.8</v>
      </c>
      <c r="AZ2607" s="7">
        <v>44315.385416666664</v>
      </c>
      <c r="BA2607">
        <v>967.65</v>
      </c>
      <c r="BB2607" s="8">
        <v>2.9049999999999998</v>
      </c>
      <c r="BC2607">
        <v>395354.37</v>
      </c>
      <c r="BD2607" s="8">
        <v>2.8559000000000001</v>
      </c>
      <c r="BE2607">
        <v>558.65039999999999</v>
      </c>
      <c r="BF2607">
        <v>138433.56</v>
      </c>
      <c r="BG2607">
        <v>18443190.489999998</v>
      </c>
      <c r="BH2607">
        <v>46</v>
      </c>
      <c r="BI2607">
        <v>8594.66</v>
      </c>
      <c r="BJ2607" s="8">
        <v>-2.7400000000000001E-2</v>
      </c>
      <c r="BK2607" s="8">
        <v>2.9049999999999998</v>
      </c>
      <c r="BL2607" t="s">
        <v>610</v>
      </c>
    </row>
    <row r="2608" spans="1:64" x14ac:dyDescent="0.45">
      <c r="A2608" t="s">
        <v>659</v>
      </c>
      <c r="B2608" t="s">
        <v>31</v>
      </c>
      <c r="C2608" s="7">
        <v>44314.513888888891</v>
      </c>
      <c r="D2608">
        <v>238.8</v>
      </c>
      <c r="E2608" s="7">
        <v>44315.388888888891</v>
      </c>
      <c r="F2608">
        <v>985</v>
      </c>
      <c r="G2608" s="8">
        <v>3.1248</v>
      </c>
      <c r="H2608">
        <v>404499.97</v>
      </c>
      <c r="I2608" s="8">
        <v>3.0735000000000001</v>
      </c>
      <c r="J2608">
        <v>551.11839999999995</v>
      </c>
      <c r="K2608">
        <v>131607.07999999999</v>
      </c>
      <c r="L2608">
        <v>16725916.24</v>
      </c>
      <c r="M2608">
        <v>42</v>
      </c>
      <c r="N2608">
        <v>9630.9500000000007</v>
      </c>
      <c r="O2608" s="8">
        <v>-0.1376</v>
      </c>
      <c r="P2608" s="8">
        <v>3.1248</v>
      </c>
      <c r="Q2608" t="s">
        <v>610</v>
      </c>
      <c r="S2608" s="2">
        <v>44314</v>
      </c>
      <c r="T2608" t="s">
        <v>659</v>
      </c>
      <c r="U2608">
        <v>238.8</v>
      </c>
      <c r="V2608">
        <v>985</v>
      </c>
      <c r="W2608">
        <f t="shared" si="430"/>
        <v>27039170.950221505</v>
      </c>
      <c r="X2608">
        <f t="shared" si="431"/>
        <v>67597.927375553758</v>
      </c>
      <c r="Y2608">
        <f t="shared" si="427"/>
        <v>275</v>
      </c>
      <c r="Z2608">
        <f t="shared" si="428"/>
        <v>201839.55</v>
      </c>
      <c r="AA2608" t="str">
        <f t="shared" si="429"/>
        <v/>
      </c>
      <c r="AB2608" s="9" t="str">
        <f>IFERROR(AA2608/MAX($A$3:AA2608)-1,"")</f>
        <v/>
      </c>
      <c r="AV2608" t="s">
        <v>659</v>
      </c>
      <c r="AW2608" t="s">
        <v>31</v>
      </c>
      <c r="AX2608" s="7">
        <v>44314.513888888891</v>
      </c>
      <c r="AY2608">
        <v>238.8</v>
      </c>
      <c r="AZ2608" s="7">
        <v>44315.388888888891</v>
      </c>
      <c r="BA2608">
        <v>985</v>
      </c>
      <c r="BB2608" s="8">
        <v>3.1248</v>
      </c>
      <c r="BC2608">
        <v>404499.97</v>
      </c>
      <c r="BD2608" s="8">
        <v>3.0735000000000001</v>
      </c>
      <c r="BE2608">
        <v>551.11839999999995</v>
      </c>
      <c r="BF2608">
        <v>131607.07999999999</v>
      </c>
      <c r="BG2608">
        <v>16725916.24</v>
      </c>
      <c r="BH2608">
        <v>42</v>
      </c>
      <c r="BI2608">
        <v>9630.9500000000007</v>
      </c>
      <c r="BJ2608" s="8">
        <v>-0.1376</v>
      </c>
      <c r="BK2608" s="8">
        <v>3.1248</v>
      </c>
      <c r="BL2608" t="s">
        <v>610</v>
      </c>
    </row>
    <row r="2609" spans="1:64" x14ac:dyDescent="0.45">
      <c r="A2609" t="s">
        <v>839</v>
      </c>
      <c r="B2609" t="s">
        <v>31</v>
      </c>
      <c r="C2609" s="7">
        <v>44314.53125</v>
      </c>
      <c r="D2609">
        <v>301.3</v>
      </c>
      <c r="E2609" s="7">
        <v>44315.388888888891</v>
      </c>
      <c r="F2609">
        <v>889</v>
      </c>
      <c r="G2609" s="8">
        <v>1.9504999999999999</v>
      </c>
      <c r="H2609">
        <v>251784.7</v>
      </c>
      <c r="I2609" s="8">
        <v>1.911</v>
      </c>
      <c r="J2609">
        <v>437.28030000000001</v>
      </c>
      <c r="K2609">
        <v>131752.56</v>
      </c>
      <c r="L2609">
        <v>16977700.949999999</v>
      </c>
      <c r="M2609">
        <v>37</v>
      </c>
      <c r="N2609">
        <v>6804.99</v>
      </c>
      <c r="O2609" s="8">
        <v>-0.20610000000000001</v>
      </c>
      <c r="P2609" s="8">
        <v>1.9504999999999999</v>
      </c>
      <c r="Q2609" t="s">
        <v>610</v>
      </c>
      <c r="S2609" s="2">
        <v>44314</v>
      </c>
      <c r="T2609" t="s">
        <v>839</v>
      </c>
      <c r="U2609">
        <v>301.3</v>
      </c>
      <c r="V2609">
        <v>889</v>
      </c>
      <c r="W2609">
        <f t="shared" si="430"/>
        <v>27039170.950221505</v>
      </c>
      <c r="X2609">
        <f t="shared" si="431"/>
        <v>67597.927375553758</v>
      </c>
      <c r="Y2609">
        <f t="shared" si="427"/>
        <v>225</v>
      </c>
      <c r="Z2609">
        <f t="shared" si="428"/>
        <v>129554.32500000001</v>
      </c>
      <c r="AA2609">
        <f t="shared" si="429"/>
        <v>27737161.975221504</v>
      </c>
      <c r="AB2609" s="9">
        <f>IFERROR(AA2609/MAX($A$3:AA2609)-1,"")</f>
        <v>0</v>
      </c>
      <c r="AV2609" t="s">
        <v>839</v>
      </c>
      <c r="AW2609" t="s">
        <v>31</v>
      </c>
      <c r="AX2609" s="7">
        <v>44314.53125</v>
      </c>
      <c r="AY2609">
        <v>301.3</v>
      </c>
      <c r="AZ2609" s="7">
        <v>44315.388888888891</v>
      </c>
      <c r="BA2609">
        <v>889</v>
      </c>
      <c r="BB2609" s="8">
        <v>1.9504999999999999</v>
      </c>
      <c r="BC2609">
        <v>251784.7</v>
      </c>
      <c r="BD2609" s="8">
        <v>1.911</v>
      </c>
      <c r="BE2609">
        <v>437.28030000000001</v>
      </c>
      <c r="BF2609">
        <v>131752.56</v>
      </c>
      <c r="BG2609">
        <v>16977700.949999999</v>
      </c>
      <c r="BH2609">
        <v>37</v>
      </c>
      <c r="BI2609">
        <v>6804.99</v>
      </c>
      <c r="BJ2609" s="8">
        <v>-0.20610000000000001</v>
      </c>
      <c r="BK2609" s="8">
        <v>1.9504999999999999</v>
      </c>
      <c r="BL2609" t="s">
        <v>610</v>
      </c>
    </row>
    <row r="2610" spans="1:64" x14ac:dyDescent="0.45">
      <c r="A2610" t="s">
        <v>663</v>
      </c>
      <c r="B2610" t="s">
        <v>31</v>
      </c>
      <c r="C2610" s="7">
        <v>44315.395833333336</v>
      </c>
      <c r="D2610">
        <v>237.65</v>
      </c>
      <c r="E2610" s="7">
        <v>44315.635416666664</v>
      </c>
      <c r="F2610">
        <v>0.15</v>
      </c>
      <c r="G2610" s="8">
        <v>-0.99939999999999996</v>
      </c>
      <c r="H2610">
        <v>-143549.25</v>
      </c>
      <c r="I2610" s="8">
        <v>-1.0094000000000001</v>
      </c>
      <c r="J2610">
        <v>598.42610000000002</v>
      </c>
      <c r="K2610">
        <v>142215.95000000001</v>
      </c>
      <c r="L2610">
        <v>18299641.23</v>
      </c>
      <c r="M2610">
        <v>70</v>
      </c>
      <c r="N2610">
        <v>-2050.6999999999998</v>
      </c>
      <c r="O2610" s="8">
        <v>-0.99939999999999996</v>
      </c>
      <c r="P2610" s="8">
        <v>5.1299999999999998E-2</v>
      </c>
      <c r="Q2610" t="s">
        <v>610</v>
      </c>
      <c r="S2610" s="2">
        <v>44315</v>
      </c>
      <c r="T2610" t="s">
        <v>663</v>
      </c>
      <c r="U2610">
        <v>237.65</v>
      </c>
      <c r="V2610">
        <v>0.15</v>
      </c>
      <c r="W2610">
        <f t="shared" si="430"/>
        <v>27737161.975221504</v>
      </c>
      <c r="X2610">
        <f t="shared" si="431"/>
        <v>69342.904938053762</v>
      </c>
      <c r="Y2610">
        <f t="shared" si="427"/>
        <v>300</v>
      </c>
      <c r="Z2610">
        <f t="shared" si="428"/>
        <v>-71963.399999999994</v>
      </c>
      <c r="AA2610" t="str">
        <f t="shared" si="429"/>
        <v/>
      </c>
      <c r="AB2610" s="9" t="str">
        <f>IFERROR(AA2610/MAX($A$3:AA2610)-1,"")</f>
        <v/>
      </c>
      <c r="AV2610" t="s">
        <v>663</v>
      </c>
      <c r="AW2610" t="s">
        <v>31</v>
      </c>
      <c r="AX2610" s="7">
        <v>44315.395833333336</v>
      </c>
      <c r="AY2610">
        <v>237.65</v>
      </c>
      <c r="AZ2610" s="7">
        <v>44315.635416666664</v>
      </c>
      <c r="BA2610">
        <v>0.15</v>
      </c>
      <c r="BB2610" s="8">
        <v>-0.99939999999999996</v>
      </c>
      <c r="BC2610">
        <v>-143549.25</v>
      </c>
      <c r="BD2610" s="8">
        <v>-1.0094000000000001</v>
      </c>
      <c r="BE2610">
        <v>598.42610000000002</v>
      </c>
      <c r="BF2610">
        <v>142215.95000000001</v>
      </c>
      <c r="BG2610">
        <v>18299641.23</v>
      </c>
      <c r="BH2610">
        <v>70</v>
      </c>
      <c r="BI2610">
        <v>-2050.6999999999998</v>
      </c>
      <c r="BJ2610" s="8">
        <v>-0.99939999999999996</v>
      </c>
      <c r="BK2610" s="8">
        <v>5.1299999999999998E-2</v>
      </c>
      <c r="BL2610" t="s">
        <v>610</v>
      </c>
    </row>
    <row r="2611" spans="1:64" x14ac:dyDescent="0.45">
      <c r="A2611" t="s">
        <v>661</v>
      </c>
      <c r="B2611" t="s">
        <v>31</v>
      </c>
      <c r="C2611" s="7">
        <v>44315.409722222219</v>
      </c>
      <c r="D2611">
        <v>252.95</v>
      </c>
      <c r="E2611" s="7">
        <v>44315.635416666664</v>
      </c>
      <c r="F2611">
        <v>75.3</v>
      </c>
      <c r="G2611" s="8">
        <v>-0.70230000000000004</v>
      </c>
      <c r="H2611">
        <v>-101415.07</v>
      </c>
      <c r="I2611" s="8">
        <v>-0.71530000000000005</v>
      </c>
      <c r="J2611">
        <v>560.51329999999996</v>
      </c>
      <c r="K2611">
        <v>141781.84</v>
      </c>
      <c r="L2611">
        <v>18198226.16</v>
      </c>
      <c r="M2611">
        <v>66</v>
      </c>
      <c r="N2611">
        <v>-1536.59</v>
      </c>
      <c r="O2611" s="8">
        <v>-0.86929999999999996</v>
      </c>
      <c r="P2611" s="8">
        <v>1.2545999999999999</v>
      </c>
      <c r="Q2611" t="s">
        <v>610</v>
      </c>
      <c r="S2611" s="2">
        <v>44315</v>
      </c>
      <c r="T2611" t="s">
        <v>661</v>
      </c>
      <c r="U2611">
        <v>252.95</v>
      </c>
      <c r="V2611">
        <v>75.3</v>
      </c>
      <c r="W2611">
        <f t="shared" si="430"/>
        <v>27737161.975221504</v>
      </c>
      <c r="X2611">
        <f t="shared" si="431"/>
        <v>69342.904938053762</v>
      </c>
      <c r="Y2611">
        <f t="shared" si="427"/>
        <v>275</v>
      </c>
      <c r="Z2611">
        <f t="shared" si="428"/>
        <v>-49756.4375</v>
      </c>
      <c r="AA2611">
        <f t="shared" si="429"/>
        <v>27615442.137721505</v>
      </c>
      <c r="AB2611" s="9">
        <f>IFERROR(AA2611/MAX($A$3:AA2611)-1,"")</f>
        <v>-4.3883306305357861E-3</v>
      </c>
      <c r="AV2611" t="s">
        <v>661</v>
      </c>
      <c r="AW2611" t="s">
        <v>31</v>
      </c>
      <c r="AX2611" s="7">
        <v>44315.409722222219</v>
      </c>
      <c r="AY2611">
        <v>252.95</v>
      </c>
      <c r="AZ2611" s="7">
        <v>44315.635416666664</v>
      </c>
      <c r="BA2611">
        <v>75.3</v>
      </c>
      <c r="BB2611" s="8">
        <v>-0.70230000000000004</v>
      </c>
      <c r="BC2611">
        <v>-101415.07</v>
      </c>
      <c r="BD2611" s="8">
        <v>-0.71530000000000005</v>
      </c>
      <c r="BE2611">
        <v>560.51329999999996</v>
      </c>
      <c r="BF2611">
        <v>141781.84</v>
      </c>
      <c r="BG2611">
        <v>18198226.16</v>
      </c>
      <c r="BH2611">
        <v>66</v>
      </c>
      <c r="BI2611">
        <v>-1536.59</v>
      </c>
      <c r="BJ2611" s="8">
        <v>-0.86929999999999996</v>
      </c>
      <c r="BK2611" s="8">
        <v>1.2545999999999999</v>
      </c>
      <c r="BL2611" t="s">
        <v>610</v>
      </c>
    </row>
    <row r="2612" spans="1:64" x14ac:dyDescent="0.45">
      <c r="A2612" t="s">
        <v>805</v>
      </c>
      <c r="B2612" t="s">
        <v>31</v>
      </c>
      <c r="C2612" s="7">
        <v>44320.482638888891</v>
      </c>
      <c r="D2612">
        <v>407.65</v>
      </c>
      <c r="E2612" s="7">
        <v>44321.385416666664</v>
      </c>
      <c r="F2612">
        <v>187.65</v>
      </c>
      <c r="G2612" s="8">
        <v>-0.53969999999999996</v>
      </c>
      <c r="H2612">
        <v>-78148.83</v>
      </c>
      <c r="I2612" s="8">
        <v>-0.55430000000000001</v>
      </c>
      <c r="J2612">
        <v>345.86320000000001</v>
      </c>
      <c r="K2612">
        <v>140991.13</v>
      </c>
      <c r="L2612">
        <v>18120077.329999998</v>
      </c>
      <c r="M2612">
        <v>50</v>
      </c>
      <c r="N2612">
        <v>-1562.98</v>
      </c>
      <c r="O2612" s="8">
        <v>-0.7238</v>
      </c>
      <c r="P2612" s="8">
        <v>6.6000000000000003E-2</v>
      </c>
      <c r="Q2612" t="s">
        <v>610</v>
      </c>
      <c r="S2612" s="2">
        <v>44320</v>
      </c>
      <c r="T2612" t="s">
        <v>805</v>
      </c>
      <c r="U2612">
        <v>407.65</v>
      </c>
      <c r="V2612">
        <v>187.65</v>
      </c>
      <c r="W2612">
        <f t="shared" si="430"/>
        <v>27615442.137721505</v>
      </c>
      <c r="X2612">
        <f t="shared" si="431"/>
        <v>69038.605344303767</v>
      </c>
      <c r="Y2612">
        <f t="shared" si="427"/>
        <v>175</v>
      </c>
      <c r="Z2612">
        <f t="shared" si="428"/>
        <v>-39541.774999999994</v>
      </c>
      <c r="AA2612" t="str">
        <f t="shared" si="429"/>
        <v/>
      </c>
      <c r="AB2612" s="9" t="str">
        <f>IFERROR(AA2612/MAX($A$3:AA2612)-1,"")</f>
        <v/>
      </c>
      <c r="AV2612" t="s">
        <v>805</v>
      </c>
      <c r="AW2612" t="s">
        <v>31</v>
      </c>
      <c r="AX2612" s="7">
        <v>44320.482638888891</v>
      </c>
      <c r="AY2612">
        <v>407.65</v>
      </c>
      <c r="AZ2612" s="7">
        <v>44321.385416666664</v>
      </c>
      <c r="BA2612">
        <v>187.65</v>
      </c>
      <c r="BB2612" s="8">
        <v>-0.53969999999999996</v>
      </c>
      <c r="BC2612">
        <v>-78148.83</v>
      </c>
      <c r="BD2612" s="8">
        <v>-0.55430000000000001</v>
      </c>
      <c r="BE2612">
        <v>345.86320000000001</v>
      </c>
      <c r="BF2612">
        <v>140991.13</v>
      </c>
      <c r="BG2612">
        <v>18120077.329999998</v>
      </c>
      <c r="BH2612">
        <v>50</v>
      </c>
      <c r="BI2612">
        <v>-1562.98</v>
      </c>
      <c r="BJ2612" s="8">
        <v>-0.7238</v>
      </c>
      <c r="BK2612" s="8">
        <v>6.6000000000000003E-2</v>
      </c>
      <c r="BL2612" t="s">
        <v>610</v>
      </c>
    </row>
    <row r="2613" spans="1:64" x14ac:dyDescent="0.45">
      <c r="A2613" t="s">
        <v>757</v>
      </c>
      <c r="B2613" t="s">
        <v>31</v>
      </c>
      <c r="C2613" s="7">
        <v>44320.607638888891</v>
      </c>
      <c r="D2613">
        <v>408</v>
      </c>
      <c r="E2613" s="7">
        <v>44321.388888888891</v>
      </c>
      <c r="F2613">
        <v>370.95</v>
      </c>
      <c r="G2613" s="8">
        <v>-9.0800000000000006E-2</v>
      </c>
      <c r="H2613">
        <v>-14824.35</v>
      </c>
      <c r="I2613" s="8">
        <v>-0.1099</v>
      </c>
      <c r="J2613">
        <v>330.60910000000001</v>
      </c>
      <c r="K2613">
        <v>134888.5</v>
      </c>
      <c r="L2613">
        <v>16962876.600000001</v>
      </c>
      <c r="M2613">
        <v>15</v>
      </c>
      <c r="N2613">
        <v>-988.29</v>
      </c>
      <c r="O2613" s="8">
        <v>-0.43430000000000002</v>
      </c>
      <c r="P2613" s="8">
        <v>0.23330000000000001</v>
      </c>
      <c r="Q2613" t="s">
        <v>610</v>
      </c>
      <c r="S2613" s="2">
        <v>44320</v>
      </c>
      <c r="T2613" t="s">
        <v>757</v>
      </c>
      <c r="U2613">
        <v>408</v>
      </c>
      <c r="V2613">
        <v>370.95</v>
      </c>
      <c r="W2613">
        <f t="shared" si="430"/>
        <v>27615442.137721505</v>
      </c>
      <c r="X2613">
        <f t="shared" si="431"/>
        <v>69038.605344303767</v>
      </c>
      <c r="Y2613">
        <f t="shared" si="427"/>
        <v>175</v>
      </c>
      <c r="Z2613">
        <f t="shared" si="428"/>
        <v>-7846.9124999999976</v>
      </c>
      <c r="AA2613" t="str">
        <f t="shared" si="429"/>
        <v/>
      </c>
      <c r="AB2613" s="9" t="str">
        <f>IFERROR(AA2613/MAX($A$3:AA2613)-1,"")</f>
        <v/>
      </c>
      <c r="AV2613" t="s">
        <v>757</v>
      </c>
      <c r="AW2613" t="s">
        <v>31</v>
      </c>
      <c r="AX2613" s="7">
        <v>44320.607638888891</v>
      </c>
      <c r="AY2613">
        <v>408</v>
      </c>
      <c r="AZ2613" s="7">
        <v>44321.388888888891</v>
      </c>
      <c r="BA2613">
        <v>370.95</v>
      </c>
      <c r="BB2613" s="8">
        <v>-9.0800000000000006E-2</v>
      </c>
      <c r="BC2613">
        <v>-14824.35</v>
      </c>
      <c r="BD2613" s="8">
        <v>-0.1099</v>
      </c>
      <c r="BE2613">
        <v>330.60910000000001</v>
      </c>
      <c r="BF2613">
        <v>134888.5</v>
      </c>
      <c r="BG2613">
        <v>16962876.600000001</v>
      </c>
      <c r="BH2613">
        <v>15</v>
      </c>
      <c r="BI2613">
        <v>-988.29</v>
      </c>
      <c r="BJ2613" s="8">
        <v>-0.43430000000000002</v>
      </c>
      <c r="BK2613" s="8">
        <v>0.23330000000000001</v>
      </c>
      <c r="BL2613" t="s">
        <v>610</v>
      </c>
    </row>
    <row r="2614" spans="1:64" x14ac:dyDescent="0.45">
      <c r="A2614" t="s">
        <v>755</v>
      </c>
      <c r="B2614" t="s">
        <v>31</v>
      </c>
      <c r="C2614" s="7">
        <v>44320.611111111109</v>
      </c>
      <c r="D2614">
        <v>397.8</v>
      </c>
      <c r="E2614" s="7">
        <v>44321.388888888891</v>
      </c>
      <c r="F2614">
        <v>327.25</v>
      </c>
      <c r="G2614" s="8">
        <v>-0.1774</v>
      </c>
      <c r="H2614">
        <v>-26378.44</v>
      </c>
      <c r="I2614" s="8">
        <v>-0.1956</v>
      </c>
      <c r="J2614">
        <v>339.0523</v>
      </c>
      <c r="K2614">
        <v>134875.01999999999</v>
      </c>
      <c r="L2614">
        <v>16936498.16</v>
      </c>
      <c r="M2614">
        <v>14</v>
      </c>
      <c r="N2614">
        <v>-1884.17</v>
      </c>
      <c r="O2614" s="8">
        <v>-0.44850000000000001</v>
      </c>
      <c r="P2614" s="8">
        <v>0.13009999999999999</v>
      </c>
      <c r="Q2614" t="s">
        <v>610</v>
      </c>
      <c r="S2614" s="2">
        <v>44320</v>
      </c>
      <c r="T2614" t="s">
        <v>755</v>
      </c>
      <c r="U2614">
        <v>397.8</v>
      </c>
      <c r="V2614">
        <v>327.25</v>
      </c>
      <c r="W2614">
        <f t="shared" si="430"/>
        <v>27615442.137721505</v>
      </c>
      <c r="X2614">
        <f t="shared" si="431"/>
        <v>69038.605344303767</v>
      </c>
      <c r="Y2614">
        <f t="shared" si="427"/>
        <v>175</v>
      </c>
      <c r="Z2614">
        <f t="shared" si="428"/>
        <v>-13615.0875</v>
      </c>
      <c r="AA2614" t="str">
        <f t="shared" si="429"/>
        <v/>
      </c>
      <c r="AB2614" s="9" t="str">
        <f>IFERROR(AA2614/MAX($A$3:AA2614)-1,"")</f>
        <v/>
      </c>
      <c r="AV2614" t="s">
        <v>755</v>
      </c>
      <c r="AW2614" t="s">
        <v>31</v>
      </c>
      <c r="AX2614" s="7">
        <v>44320.611111111109</v>
      </c>
      <c r="AY2614">
        <v>397.8</v>
      </c>
      <c r="AZ2614" s="7">
        <v>44321.388888888891</v>
      </c>
      <c r="BA2614">
        <v>327.25</v>
      </c>
      <c r="BB2614" s="8">
        <v>-0.1774</v>
      </c>
      <c r="BC2614">
        <v>-26378.44</v>
      </c>
      <c r="BD2614" s="8">
        <v>-0.1956</v>
      </c>
      <c r="BE2614">
        <v>339.0523</v>
      </c>
      <c r="BF2614">
        <v>134875.01999999999</v>
      </c>
      <c r="BG2614">
        <v>16936498.16</v>
      </c>
      <c r="BH2614">
        <v>14</v>
      </c>
      <c r="BI2614">
        <v>-1884.17</v>
      </c>
      <c r="BJ2614" s="8">
        <v>-0.44850000000000001</v>
      </c>
      <c r="BK2614" s="8">
        <v>0.13009999999999999</v>
      </c>
      <c r="BL2614" t="s">
        <v>610</v>
      </c>
    </row>
    <row r="2615" spans="1:64" x14ac:dyDescent="0.45">
      <c r="A2615" t="s">
        <v>755</v>
      </c>
      <c r="B2615" t="s">
        <v>31</v>
      </c>
      <c r="C2615" s="7">
        <v>44320.611111111109</v>
      </c>
      <c r="D2615">
        <v>397.8</v>
      </c>
      <c r="E2615" s="7">
        <v>44321.385416666664</v>
      </c>
      <c r="F2615">
        <v>280.25</v>
      </c>
      <c r="G2615" s="8">
        <v>-0.29549999999999998</v>
      </c>
      <c r="H2615">
        <v>-43925.440000000002</v>
      </c>
      <c r="I2615" s="8">
        <v>-0.3125</v>
      </c>
      <c r="J2615">
        <v>353.29579999999999</v>
      </c>
      <c r="K2615">
        <v>140541.06</v>
      </c>
      <c r="L2615">
        <v>18076151.890000001</v>
      </c>
      <c r="M2615">
        <v>13</v>
      </c>
      <c r="N2615">
        <v>-3378.88</v>
      </c>
      <c r="O2615" s="8">
        <v>-0.29549999999999998</v>
      </c>
      <c r="P2615" s="8">
        <v>0.13009999999999999</v>
      </c>
      <c r="Q2615" t="s">
        <v>610</v>
      </c>
      <c r="S2615" s="2">
        <v>44320</v>
      </c>
      <c r="T2615" t="s">
        <v>755</v>
      </c>
      <c r="U2615">
        <v>397.8</v>
      </c>
      <c r="V2615">
        <v>280.25</v>
      </c>
      <c r="W2615">
        <f t="shared" si="430"/>
        <v>27615442.137721505</v>
      </c>
      <c r="X2615">
        <f t="shared" si="431"/>
        <v>69038.605344303767</v>
      </c>
      <c r="Y2615">
        <f t="shared" si="427"/>
        <v>175</v>
      </c>
      <c r="Z2615">
        <f t="shared" si="428"/>
        <v>-21757.837500000005</v>
      </c>
      <c r="AA2615">
        <f t="shared" si="429"/>
        <v>27532680.525221504</v>
      </c>
      <c r="AB2615" s="9">
        <f>IFERROR(AA2615/MAX($A$3:AA2615)-1,"")</f>
        <v>-7.3721114720629588E-3</v>
      </c>
      <c r="AV2615" t="s">
        <v>755</v>
      </c>
      <c r="AW2615" t="s">
        <v>31</v>
      </c>
      <c r="AX2615" s="7">
        <v>44320.611111111109</v>
      </c>
      <c r="AY2615">
        <v>397.8</v>
      </c>
      <c r="AZ2615" s="7">
        <v>44321.385416666664</v>
      </c>
      <c r="BA2615">
        <v>280.25</v>
      </c>
      <c r="BB2615" s="8">
        <v>-0.29549999999999998</v>
      </c>
      <c r="BC2615">
        <v>-43925.440000000002</v>
      </c>
      <c r="BD2615" s="8">
        <v>-0.3125</v>
      </c>
      <c r="BE2615">
        <v>353.29579999999999</v>
      </c>
      <c r="BF2615">
        <v>140541.06</v>
      </c>
      <c r="BG2615">
        <v>18076151.890000001</v>
      </c>
      <c r="BH2615">
        <v>13</v>
      </c>
      <c r="BI2615">
        <v>-3378.88</v>
      </c>
      <c r="BJ2615" s="8">
        <v>-0.29549999999999998</v>
      </c>
      <c r="BK2615" s="8">
        <v>0.13009999999999999</v>
      </c>
      <c r="BL2615" t="s">
        <v>610</v>
      </c>
    </row>
    <row r="2616" spans="1:64" x14ac:dyDescent="0.45">
      <c r="A2616" t="s">
        <v>753</v>
      </c>
      <c r="B2616" t="s">
        <v>31</v>
      </c>
      <c r="C2616" s="7">
        <v>44321.416666666664</v>
      </c>
      <c r="D2616">
        <v>354.1</v>
      </c>
      <c r="E2616" s="7">
        <v>44322.388888888891</v>
      </c>
      <c r="F2616">
        <v>38.799999999999997</v>
      </c>
      <c r="G2616" s="8">
        <v>-0.89039999999999997</v>
      </c>
      <c r="H2616">
        <v>-121419.25</v>
      </c>
      <c r="I2616" s="8">
        <v>-0.90149999999999997</v>
      </c>
      <c r="J2616">
        <v>380.35160000000002</v>
      </c>
      <c r="K2616">
        <v>134682.48000000001</v>
      </c>
      <c r="L2616">
        <v>16815078.91</v>
      </c>
      <c r="M2616">
        <v>70</v>
      </c>
      <c r="N2616">
        <v>-1734.56</v>
      </c>
      <c r="O2616" s="8">
        <v>-0.92379999999999995</v>
      </c>
      <c r="P2616" s="8">
        <v>0.14929999999999999</v>
      </c>
      <c r="Q2616" t="s">
        <v>610</v>
      </c>
      <c r="S2616" s="2">
        <v>44321</v>
      </c>
      <c r="T2616" t="s">
        <v>753</v>
      </c>
      <c r="U2616">
        <v>354.1</v>
      </c>
      <c r="V2616">
        <v>38.799999999999997</v>
      </c>
      <c r="W2616">
        <f t="shared" si="430"/>
        <v>27532680.525221504</v>
      </c>
      <c r="X2616">
        <f t="shared" si="431"/>
        <v>68831.701313053767</v>
      </c>
      <c r="Y2616">
        <f t="shared" si="427"/>
        <v>200</v>
      </c>
      <c r="Z2616">
        <f t="shared" si="428"/>
        <v>-63845.80000000001</v>
      </c>
      <c r="AA2616" t="str">
        <f t="shared" si="429"/>
        <v/>
      </c>
      <c r="AB2616" s="9" t="str">
        <f>IFERROR(AA2616/MAX($A$3:AA2616)-1,"")</f>
        <v/>
      </c>
      <c r="AV2616" t="s">
        <v>753</v>
      </c>
      <c r="AW2616" t="s">
        <v>31</v>
      </c>
      <c r="AX2616" s="7">
        <v>44321.416666666664</v>
      </c>
      <c r="AY2616">
        <v>354.1</v>
      </c>
      <c r="AZ2616" s="7">
        <v>44322.388888888891</v>
      </c>
      <c r="BA2616">
        <v>38.799999999999997</v>
      </c>
      <c r="BB2616" s="8">
        <v>-0.89039999999999997</v>
      </c>
      <c r="BC2616">
        <v>-121419.25</v>
      </c>
      <c r="BD2616" s="8">
        <v>-0.90149999999999997</v>
      </c>
      <c r="BE2616">
        <v>380.35160000000002</v>
      </c>
      <c r="BF2616">
        <v>134682.48000000001</v>
      </c>
      <c r="BG2616">
        <v>16815078.91</v>
      </c>
      <c r="BH2616">
        <v>70</v>
      </c>
      <c r="BI2616">
        <v>-1734.56</v>
      </c>
      <c r="BJ2616" s="8">
        <v>-0.92379999999999995</v>
      </c>
      <c r="BK2616" s="8">
        <v>0.14929999999999999</v>
      </c>
      <c r="BL2616" t="s">
        <v>610</v>
      </c>
    </row>
    <row r="2617" spans="1:64" x14ac:dyDescent="0.45">
      <c r="A2617" t="s">
        <v>845</v>
      </c>
      <c r="B2617" t="s">
        <v>31</v>
      </c>
      <c r="C2617" s="7">
        <v>44321.447916666664</v>
      </c>
      <c r="D2617">
        <v>358.3</v>
      </c>
      <c r="E2617" s="7">
        <v>44322.385416666664</v>
      </c>
      <c r="F2617">
        <v>269.05</v>
      </c>
      <c r="G2617" s="8">
        <v>-0.24909999999999999</v>
      </c>
      <c r="H2617">
        <v>-37425.79</v>
      </c>
      <c r="I2617" s="8">
        <v>-0.2666</v>
      </c>
      <c r="J2617">
        <v>391.79669999999999</v>
      </c>
      <c r="K2617">
        <v>140380.76999999999</v>
      </c>
      <c r="L2617">
        <v>18038726.100000001</v>
      </c>
      <c r="M2617">
        <v>60</v>
      </c>
      <c r="N2617">
        <v>-623.76</v>
      </c>
      <c r="O2617" s="8">
        <v>-0.38600000000000001</v>
      </c>
      <c r="P2617" s="8">
        <v>0.15820000000000001</v>
      </c>
      <c r="Q2617" t="s">
        <v>610</v>
      </c>
      <c r="S2617" s="2">
        <v>44321</v>
      </c>
      <c r="T2617" t="s">
        <v>845</v>
      </c>
      <c r="U2617">
        <v>358.3</v>
      </c>
      <c r="V2617">
        <v>269.05</v>
      </c>
      <c r="W2617">
        <f t="shared" si="430"/>
        <v>27532680.525221504</v>
      </c>
      <c r="X2617">
        <f t="shared" si="431"/>
        <v>68831.701313053767</v>
      </c>
      <c r="Y2617">
        <f t="shared" si="427"/>
        <v>200</v>
      </c>
      <c r="Z2617">
        <f t="shared" si="428"/>
        <v>-19104.700000000004</v>
      </c>
      <c r="AA2617">
        <f t="shared" si="429"/>
        <v>27449730.025221504</v>
      </c>
      <c r="AB2617" s="9">
        <f>IFERROR(AA2617/MAX($A$3:AA2617)-1,"")</f>
        <v>-1.0362702220824582E-2</v>
      </c>
      <c r="AV2617" t="s">
        <v>845</v>
      </c>
      <c r="AW2617" t="s">
        <v>31</v>
      </c>
      <c r="AX2617" s="7">
        <v>44321.447916666664</v>
      </c>
      <c r="AY2617">
        <v>358.3</v>
      </c>
      <c r="AZ2617" s="7">
        <v>44322.385416666664</v>
      </c>
      <c r="BA2617">
        <v>269.05</v>
      </c>
      <c r="BB2617" s="8">
        <v>-0.24909999999999999</v>
      </c>
      <c r="BC2617">
        <v>-37425.79</v>
      </c>
      <c r="BD2617" s="8">
        <v>-0.2666</v>
      </c>
      <c r="BE2617">
        <v>391.79669999999999</v>
      </c>
      <c r="BF2617">
        <v>140380.76999999999</v>
      </c>
      <c r="BG2617">
        <v>18038726.100000001</v>
      </c>
      <c r="BH2617">
        <v>60</v>
      </c>
      <c r="BI2617">
        <v>-623.76</v>
      </c>
      <c r="BJ2617" s="8">
        <v>-0.38600000000000001</v>
      </c>
      <c r="BK2617" s="8">
        <v>0.15820000000000001</v>
      </c>
      <c r="BL2617" t="s">
        <v>610</v>
      </c>
    </row>
    <row r="2618" spans="1:64" x14ac:dyDescent="0.45">
      <c r="A2618" t="s">
        <v>760</v>
      </c>
      <c r="B2618" t="s">
        <v>31</v>
      </c>
      <c r="C2618" s="7">
        <v>44322.430555555555</v>
      </c>
      <c r="D2618">
        <v>212.75</v>
      </c>
      <c r="E2618" s="7">
        <v>44322.635416666664</v>
      </c>
      <c r="F2618">
        <v>0.15</v>
      </c>
      <c r="G2618" s="8">
        <v>-0.99929999999999997</v>
      </c>
      <c r="H2618">
        <v>-141497.71</v>
      </c>
      <c r="I2618" s="8">
        <v>-1.0093000000000001</v>
      </c>
      <c r="J2618">
        <v>658.95950000000005</v>
      </c>
      <c r="K2618">
        <v>140193.63</v>
      </c>
      <c r="L2618">
        <v>17897228.390000001</v>
      </c>
      <c r="M2618">
        <v>60</v>
      </c>
      <c r="N2618">
        <v>-2358.3000000000002</v>
      </c>
      <c r="O2618" s="8">
        <v>-0.99929999999999997</v>
      </c>
      <c r="P2618" s="8">
        <v>0.24560000000000001</v>
      </c>
      <c r="Q2618" t="s">
        <v>610</v>
      </c>
      <c r="S2618" s="2">
        <v>44322</v>
      </c>
      <c r="T2618" t="s">
        <v>760</v>
      </c>
      <c r="U2618">
        <v>212.75</v>
      </c>
      <c r="V2618">
        <v>0.15</v>
      </c>
      <c r="W2618">
        <f t="shared" si="430"/>
        <v>27449730.025221504</v>
      </c>
      <c r="X2618">
        <f t="shared" si="431"/>
        <v>68624.325063053766</v>
      </c>
      <c r="Y2618">
        <f t="shared" si="427"/>
        <v>325</v>
      </c>
      <c r="Z2618">
        <f t="shared" si="428"/>
        <v>-69786.924999999988</v>
      </c>
      <c r="AA2618">
        <f t="shared" si="429"/>
        <v>27379943.100221504</v>
      </c>
      <c r="AB2618" s="9">
        <f>IFERROR(AA2618/MAX($A$3:AA2618)-1,"")</f>
        <v>-1.2878710349642608E-2</v>
      </c>
      <c r="AV2618" t="s">
        <v>760</v>
      </c>
      <c r="AW2618" t="s">
        <v>31</v>
      </c>
      <c r="AX2618" s="7">
        <v>44322.430555555555</v>
      </c>
      <c r="AY2618">
        <v>212.75</v>
      </c>
      <c r="AZ2618" s="7">
        <v>44322.635416666664</v>
      </c>
      <c r="BA2618">
        <v>0.15</v>
      </c>
      <c r="BB2618" s="8">
        <v>-0.99929999999999997</v>
      </c>
      <c r="BC2618">
        <v>-141497.71</v>
      </c>
      <c r="BD2618" s="8">
        <v>-1.0093000000000001</v>
      </c>
      <c r="BE2618">
        <v>658.95950000000005</v>
      </c>
      <c r="BF2618">
        <v>140193.63</v>
      </c>
      <c r="BG2618">
        <v>17897228.390000001</v>
      </c>
      <c r="BH2618">
        <v>60</v>
      </c>
      <c r="BI2618">
        <v>-2358.3000000000002</v>
      </c>
      <c r="BJ2618" s="8">
        <v>-0.99929999999999997</v>
      </c>
      <c r="BK2618" s="8">
        <v>0.24560000000000001</v>
      </c>
      <c r="BL2618" t="s">
        <v>610</v>
      </c>
    </row>
    <row r="2619" spans="1:64" x14ac:dyDescent="0.45">
      <c r="A2619" t="s">
        <v>805</v>
      </c>
      <c r="B2619" t="s">
        <v>31</v>
      </c>
      <c r="C2619" s="7">
        <v>44327.475694444445</v>
      </c>
      <c r="D2619">
        <v>257.7</v>
      </c>
      <c r="E2619" s="7">
        <v>44328.388888888891</v>
      </c>
      <c r="F2619">
        <v>48.25</v>
      </c>
      <c r="G2619" s="8">
        <v>-0.81279999999999997</v>
      </c>
      <c r="H2619">
        <v>-110563.81</v>
      </c>
      <c r="I2619" s="8">
        <v>-0.8246</v>
      </c>
      <c r="J2619">
        <v>520.27700000000004</v>
      </c>
      <c r="K2619">
        <v>134075.41</v>
      </c>
      <c r="L2619">
        <v>16704515.1</v>
      </c>
      <c r="M2619">
        <v>53</v>
      </c>
      <c r="N2619">
        <v>-2086.11</v>
      </c>
      <c r="O2619" s="8">
        <v>-0.82340000000000002</v>
      </c>
      <c r="P2619" s="8">
        <v>0.4849</v>
      </c>
      <c r="Q2619" t="s">
        <v>610</v>
      </c>
      <c r="S2619" s="2">
        <v>44327</v>
      </c>
      <c r="T2619" t="s">
        <v>805</v>
      </c>
      <c r="U2619">
        <v>257.7</v>
      </c>
      <c r="V2619">
        <v>48.25</v>
      </c>
      <c r="W2619">
        <f t="shared" si="430"/>
        <v>27379943.100221504</v>
      </c>
      <c r="X2619">
        <f t="shared" si="431"/>
        <v>68449.857750553754</v>
      </c>
      <c r="Y2619">
        <f t="shared" si="427"/>
        <v>275</v>
      </c>
      <c r="Z2619">
        <f t="shared" si="428"/>
        <v>-58440.112500000003</v>
      </c>
      <c r="AA2619" t="str">
        <f t="shared" si="429"/>
        <v/>
      </c>
      <c r="AB2619" s="9" t="str">
        <f>IFERROR(AA2619/MAX($A$3:AA2619)-1,"")</f>
        <v/>
      </c>
      <c r="AV2619" t="s">
        <v>805</v>
      </c>
      <c r="AW2619" t="s">
        <v>31</v>
      </c>
      <c r="AX2619" s="7">
        <v>44327.475694444445</v>
      </c>
      <c r="AY2619">
        <v>257.7</v>
      </c>
      <c r="AZ2619" s="7">
        <v>44328.388888888891</v>
      </c>
      <c r="BA2619">
        <v>48.25</v>
      </c>
      <c r="BB2619" s="8">
        <v>-0.81279999999999997</v>
      </c>
      <c r="BC2619">
        <v>-110563.81</v>
      </c>
      <c r="BD2619" s="8">
        <v>-0.8246</v>
      </c>
      <c r="BE2619">
        <v>520.27700000000004</v>
      </c>
      <c r="BF2619">
        <v>134075.41</v>
      </c>
      <c r="BG2619">
        <v>16704515.1</v>
      </c>
      <c r="BH2619">
        <v>53</v>
      </c>
      <c r="BI2619">
        <v>-2086.11</v>
      </c>
      <c r="BJ2619" s="8">
        <v>-0.82340000000000002</v>
      </c>
      <c r="BK2619" s="8">
        <v>0.4849</v>
      </c>
      <c r="BL2619" t="s">
        <v>610</v>
      </c>
    </row>
    <row r="2620" spans="1:64" x14ac:dyDescent="0.45">
      <c r="A2620" t="s">
        <v>805</v>
      </c>
      <c r="B2620" t="s">
        <v>31</v>
      </c>
      <c r="C2620" s="7">
        <v>44327.475694444445</v>
      </c>
      <c r="D2620">
        <v>257.7</v>
      </c>
      <c r="E2620" s="7">
        <v>44328.385416666664</v>
      </c>
      <c r="F2620">
        <v>51.85</v>
      </c>
      <c r="G2620" s="8">
        <v>-0.79879999999999995</v>
      </c>
      <c r="H2620">
        <v>-113096.62</v>
      </c>
      <c r="I2620" s="8">
        <v>-0.81079999999999997</v>
      </c>
      <c r="J2620">
        <v>541.27329999999995</v>
      </c>
      <c r="K2620">
        <v>139486.14000000001</v>
      </c>
      <c r="L2620">
        <v>17784131.760000002</v>
      </c>
      <c r="M2620">
        <v>52</v>
      </c>
      <c r="N2620">
        <v>-2174.94</v>
      </c>
      <c r="O2620" s="8">
        <v>-0.79879999999999995</v>
      </c>
      <c r="P2620" s="8">
        <v>0.4849</v>
      </c>
      <c r="Q2620" t="s">
        <v>610</v>
      </c>
      <c r="S2620" s="2">
        <v>44327</v>
      </c>
      <c r="T2620" t="s">
        <v>805</v>
      </c>
      <c r="U2620">
        <v>257.7</v>
      </c>
      <c r="V2620">
        <v>51.85</v>
      </c>
      <c r="W2620">
        <f t="shared" si="430"/>
        <v>27379943.100221504</v>
      </c>
      <c r="X2620">
        <f t="shared" si="431"/>
        <v>68449.857750553754</v>
      </c>
      <c r="Y2620">
        <f t="shared" si="427"/>
        <v>275</v>
      </c>
      <c r="Z2620">
        <f t="shared" si="428"/>
        <v>-57460.012499999997</v>
      </c>
      <c r="AA2620" t="str">
        <f t="shared" si="429"/>
        <v/>
      </c>
      <c r="AB2620" s="9" t="str">
        <f>IFERROR(AA2620/MAX($A$3:AA2620)-1,"")</f>
        <v/>
      </c>
      <c r="AV2620" t="s">
        <v>805</v>
      </c>
      <c r="AW2620" t="s">
        <v>31</v>
      </c>
      <c r="AX2620" s="7">
        <v>44327.475694444445</v>
      </c>
      <c r="AY2620">
        <v>257.7</v>
      </c>
      <c r="AZ2620" s="7">
        <v>44328.385416666664</v>
      </c>
      <c r="BA2620">
        <v>51.85</v>
      </c>
      <c r="BB2620" s="8">
        <v>-0.79879999999999995</v>
      </c>
      <c r="BC2620">
        <v>-113096.62</v>
      </c>
      <c r="BD2620" s="8">
        <v>-0.81079999999999997</v>
      </c>
      <c r="BE2620">
        <v>541.27329999999995</v>
      </c>
      <c r="BF2620">
        <v>139486.14000000001</v>
      </c>
      <c r="BG2620">
        <v>17784131.760000002</v>
      </c>
      <c r="BH2620">
        <v>52</v>
      </c>
      <c r="BI2620">
        <v>-2174.94</v>
      </c>
      <c r="BJ2620" s="8">
        <v>-0.79879999999999995</v>
      </c>
      <c r="BK2620" s="8">
        <v>0.4849</v>
      </c>
      <c r="BL2620" t="s">
        <v>610</v>
      </c>
    </row>
    <row r="2621" spans="1:64" x14ac:dyDescent="0.45">
      <c r="A2621" t="s">
        <v>655</v>
      </c>
      <c r="B2621" t="s">
        <v>31</v>
      </c>
      <c r="C2621" s="7">
        <v>44327.479166666664</v>
      </c>
      <c r="D2621">
        <v>299</v>
      </c>
      <c r="E2621" s="7">
        <v>44328.388888888891</v>
      </c>
      <c r="F2621">
        <v>33.15</v>
      </c>
      <c r="G2621" s="8">
        <v>-0.8891</v>
      </c>
      <c r="H2621">
        <v>-120687.85</v>
      </c>
      <c r="I2621" s="8">
        <v>-0.9002</v>
      </c>
      <c r="J2621">
        <v>448.36790000000002</v>
      </c>
      <c r="K2621">
        <v>134061.98000000001</v>
      </c>
      <c r="L2621">
        <v>16583827.25</v>
      </c>
      <c r="M2621">
        <v>52</v>
      </c>
      <c r="N2621">
        <v>-2320.92</v>
      </c>
      <c r="O2621" s="8">
        <v>-0.90129999999999999</v>
      </c>
      <c r="P2621" s="8">
        <v>7.9600000000000004E-2</v>
      </c>
      <c r="Q2621" t="s">
        <v>610</v>
      </c>
      <c r="S2621" s="2">
        <v>44327</v>
      </c>
      <c r="T2621" t="s">
        <v>655</v>
      </c>
      <c r="U2621">
        <v>299</v>
      </c>
      <c r="V2621">
        <v>33.15</v>
      </c>
      <c r="W2621">
        <f t="shared" si="430"/>
        <v>27379943.100221504</v>
      </c>
      <c r="X2621">
        <f t="shared" si="431"/>
        <v>68449.857750553754</v>
      </c>
      <c r="Y2621">
        <f t="shared" si="427"/>
        <v>225</v>
      </c>
      <c r="Z2621">
        <f t="shared" si="428"/>
        <v>-60563.587500000009</v>
      </c>
      <c r="AA2621" t="str">
        <f t="shared" si="429"/>
        <v/>
      </c>
      <c r="AB2621" s="9" t="str">
        <f>IFERROR(AA2621/MAX($A$3:AA2621)-1,"")</f>
        <v/>
      </c>
      <c r="AV2621" t="s">
        <v>655</v>
      </c>
      <c r="AW2621" t="s">
        <v>31</v>
      </c>
      <c r="AX2621" s="7">
        <v>44327.479166666664</v>
      </c>
      <c r="AY2621">
        <v>299</v>
      </c>
      <c r="AZ2621" s="7">
        <v>44328.388888888891</v>
      </c>
      <c r="BA2621">
        <v>33.15</v>
      </c>
      <c r="BB2621" s="8">
        <v>-0.8891</v>
      </c>
      <c r="BC2621">
        <v>-120687.85</v>
      </c>
      <c r="BD2621" s="8">
        <v>-0.9002</v>
      </c>
      <c r="BE2621">
        <v>448.36790000000002</v>
      </c>
      <c r="BF2621">
        <v>134061.98000000001</v>
      </c>
      <c r="BG2621">
        <v>16583827.25</v>
      </c>
      <c r="BH2621">
        <v>52</v>
      </c>
      <c r="BI2621">
        <v>-2320.92</v>
      </c>
      <c r="BJ2621" s="8">
        <v>-0.90129999999999999</v>
      </c>
      <c r="BK2621" s="8">
        <v>7.9600000000000004E-2</v>
      </c>
      <c r="BL2621" t="s">
        <v>610</v>
      </c>
    </row>
    <row r="2622" spans="1:64" x14ac:dyDescent="0.45">
      <c r="A2622" t="s">
        <v>655</v>
      </c>
      <c r="B2622" t="s">
        <v>31</v>
      </c>
      <c r="C2622" s="7">
        <v>44327.479166666664</v>
      </c>
      <c r="D2622">
        <v>299</v>
      </c>
      <c r="E2622" s="7">
        <v>44328.385416666664</v>
      </c>
      <c r="F2622">
        <v>34.75</v>
      </c>
      <c r="G2622" s="8">
        <v>-0.88380000000000003</v>
      </c>
      <c r="H2622">
        <v>-124819.45</v>
      </c>
      <c r="I2622" s="8">
        <v>-0.89490000000000003</v>
      </c>
      <c r="J2622">
        <v>466.4622</v>
      </c>
      <c r="K2622">
        <v>139472.19</v>
      </c>
      <c r="L2622">
        <v>17659312.309999999</v>
      </c>
      <c r="M2622">
        <v>51</v>
      </c>
      <c r="N2622">
        <v>-2447.44</v>
      </c>
      <c r="O2622" s="8">
        <v>-0.88380000000000003</v>
      </c>
      <c r="P2622" s="8">
        <v>7.9600000000000004E-2</v>
      </c>
      <c r="Q2622" t="s">
        <v>610</v>
      </c>
      <c r="S2622" s="2">
        <v>44327</v>
      </c>
      <c r="T2622" t="s">
        <v>655</v>
      </c>
      <c r="U2622">
        <v>299</v>
      </c>
      <c r="V2622">
        <v>34.75</v>
      </c>
      <c r="W2622">
        <f t="shared" si="430"/>
        <v>27379943.100221504</v>
      </c>
      <c r="X2622">
        <f t="shared" si="431"/>
        <v>68449.857750553754</v>
      </c>
      <c r="Y2622">
        <f t="shared" si="427"/>
        <v>225</v>
      </c>
      <c r="Z2622">
        <f t="shared" si="428"/>
        <v>-60207.187500000007</v>
      </c>
      <c r="AA2622">
        <f t="shared" si="429"/>
        <v>27143272.200221505</v>
      </c>
      <c r="AB2622" s="9">
        <f>IFERROR(AA2622/MAX($A$3:AA2622)-1,"")</f>
        <v>-2.1411338893666865E-2</v>
      </c>
      <c r="AV2622" t="s">
        <v>655</v>
      </c>
      <c r="AW2622" t="s">
        <v>31</v>
      </c>
      <c r="AX2622" s="7">
        <v>44327.479166666664</v>
      </c>
      <c r="AY2622">
        <v>299</v>
      </c>
      <c r="AZ2622" s="7">
        <v>44328.385416666664</v>
      </c>
      <c r="BA2622">
        <v>34.75</v>
      </c>
      <c r="BB2622" s="8">
        <v>-0.88380000000000003</v>
      </c>
      <c r="BC2622">
        <v>-124819.45</v>
      </c>
      <c r="BD2622" s="8">
        <v>-0.89490000000000003</v>
      </c>
      <c r="BE2622">
        <v>466.4622</v>
      </c>
      <c r="BF2622">
        <v>139472.19</v>
      </c>
      <c r="BG2622">
        <v>17659312.309999999</v>
      </c>
      <c r="BH2622">
        <v>51</v>
      </c>
      <c r="BI2622">
        <v>-2447.44</v>
      </c>
      <c r="BJ2622" s="8">
        <v>-0.88380000000000003</v>
      </c>
      <c r="BK2622" s="8">
        <v>7.9600000000000004E-2</v>
      </c>
      <c r="BL2622" t="s">
        <v>610</v>
      </c>
    </row>
    <row r="2623" spans="1:64" x14ac:dyDescent="0.45">
      <c r="A2623" t="s">
        <v>757</v>
      </c>
      <c r="B2623" t="s">
        <v>31</v>
      </c>
      <c r="C2623" s="7">
        <v>44328.465277777781</v>
      </c>
      <c r="D2623">
        <v>118.65</v>
      </c>
      <c r="E2623" s="7">
        <v>44328.635416666664</v>
      </c>
      <c r="F2623">
        <v>0.25</v>
      </c>
      <c r="G2623" s="8">
        <v>-0.99790000000000001</v>
      </c>
      <c r="H2623">
        <v>-139391.04000000001</v>
      </c>
      <c r="I2623" s="8">
        <v>-1.0079</v>
      </c>
      <c r="J2623">
        <v>1165.5840000000001</v>
      </c>
      <c r="K2623">
        <v>138296.56</v>
      </c>
      <c r="L2623">
        <v>17519921.27</v>
      </c>
      <c r="M2623">
        <v>50</v>
      </c>
      <c r="N2623">
        <v>-2787.82</v>
      </c>
      <c r="O2623" s="8">
        <v>-0.99790000000000001</v>
      </c>
      <c r="P2623" s="8">
        <v>0.22209999999999999</v>
      </c>
      <c r="Q2623" t="s">
        <v>610</v>
      </c>
      <c r="S2623" s="2">
        <v>44328</v>
      </c>
      <c r="T2623" t="s">
        <v>757</v>
      </c>
      <c r="U2623">
        <v>118.65</v>
      </c>
      <c r="V2623">
        <v>0.25</v>
      </c>
      <c r="W2623">
        <f t="shared" si="430"/>
        <v>27143272.200221505</v>
      </c>
      <c r="X2623">
        <f t="shared" si="431"/>
        <v>67858.180500553761</v>
      </c>
      <c r="Y2623">
        <f t="shared" si="427"/>
        <v>575</v>
      </c>
      <c r="Z2623">
        <f t="shared" si="428"/>
        <v>-68763.675000000003</v>
      </c>
      <c r="AA2623">
        <f t="shared" si="429"/>
        <v>27074508.525221504</v>
      </c>
      <c r="AB2623" s="9">
        <f>IFERROR(AA2623/MAX($A$3:AA2623)-1,"")</f>
        <v>-2.389045608169893E-2</v>
      </c>
      <c r="AV2623" t="s">
        <v>757</v>
      </c>
      <c r="AW2623" t="s">
        <v>31</v>
      </c>
      <c r="AX2623" s="7">
        <v>44328.465277777781</v>
      </c>
      <c r="AY2623">
        <v>118.65</v>
      </c>
      <c r="AZ2623" s="7">
        <v>44328.635416666664</v>
      </c>
      <c r="BA2623">
        <v>0.25</v>
      </c>
      <c r="BB2623" s="8">
        <v>-0.99790000000000001</v>
      </c>
      <c r="BC2623">
        <v>-139391.04000000001</v>
      </c>
      <c r="BD2623" s="8">
        <v>-1.0079</v>
      </c>
      <c r="BE2623">
        <v>1165.5840000000001</v>
      </c>
      <c r="BF2623">
        <v>138296.56</v>
      </c>
      <c r="BG2623">
        <v>17519921.27</v>
      </c>
      <c r="BH2623">
        <v>50</v>
      </c>
      <c r="BI2623">
        <v>-2787.82</v>
      </c>
      <c r="BJ2623" s="8">
        <v>-0.99790000000000001</v>
      </c>
      <c r="BK2623" s="8">
        <v>0.22209999999999999</v>
      </c>
      <c r="BL2623" t="s">
        <v>610</v>
      </c>
    </row>
    <row r="2624" spans="1:64" x14ac:dyDescent="0.45">
      <c r="A2624" t="s">
        <v>754</v>
      </c>
      <c r="B2624" t="s">
        <v>31</v>
      </c>
      <c r="C2624" s="7">
        <v>44330.482638888891</v>
      </c>
      <c r="D2624">
        <v>435.1</v>
      </c>
      <c r="E2624" s="7">
        <v>44333.385416666664</v>
      </c>
      <c r="F2624">
        <v>253.3</v>
      </c>
      <c r="G2624" s="8">
        <v>-0.4178</v>
      </c>
      <c r="H2624">
        <v>-59670.98</v>
      </c>
      <c r="I2624" s="8">
        <v>-0.43369999999999997</v>
      </c>
      <c r="J2624">
        <v>316.2482</v>
      </c>
      <c r="K2624">
        <v>137599.60999999999</v>
      </c>
      <c r="L2624">
        <v>17460250.289999999</v>
      </c>
      <c r="M2624">
        <v>50</v>
      </c>
      <c r="N2624">
        <v>-1193.42</v>
      </c>
      <c r="O2624" s="8">
        <v>-0.4178</v>
      </c>
      <c r="P2624" s="8">
        <v>0.1128</v>
      </c>
      <c r="Q2624" t="s">
        <v>610</v>
      </c>
      <c r="S2624" s="2">
        <v>44330</v>
      </c>
      <c r="T2624" t="s">
        <v>754</v>
      </c>
      <c r="U2624">
        <v>435.1</v>
      </c>
      <c r="V2624">
        <v>253.3</v>
      </c>
      <c r="W2624">
        <f t="shared" si="430"/>
        <v>27074508.525221504</v>
      </c>
      <c r="X2624">
        <f t="shared" si="431"/>
        <v>67686.27131305376</v>
      </c>
      <c r="Y2624">
        <f t="shared" si="427"/>
        <v>150</v>
      </c>
      <c r="Z2624">
        <f t="shared" si="428"/>
        <v>-28302.600000000002</v>
      </c>
      <c r="AA2624" t="str">
        <f t="shared" si="429"/>
        <v/>
      </c>
      <c r="AB2624" s="9" t="str">
        <f>IFERROR(AA2624/MAX($A$3:AA2624)-1,"")</f>
        <v/>
      </c>
      <c r="AV2624" t="s">
        <v>754</v>
      </c>
      <c r="AW2624" t="s">
        <v>31</v>
      </c>
      <c r="AX2624" s="7">
        <v>44330.482638888891</v>
      </c>
      <c r="AY2624">
        <v>435.1</v>
      </c>
      <c r="AZ2624" s="7">
        <v>44333.385416666664</v>
      </c>
      <c r="BA2624">
        <v>253.3</v>
      </c>
      <c r="BB2624" s="8">
        <v>-0.4178</v>
      </c>
      <c r="BC2624">
        <v>-59670.98</v>
      </c>
      <c r="BD2624" s="8">
        <v>-0.43369999999999997</v>
      </c>
      <c r="BE2624">
        <v>316.2482</v>
      </c>
      <c r="BF2624">
        <v>137599.60999999999</v>
      </c>
      <c r="BG2624">
        <v>17460250.289999999</v>
      </c>
      <c r="BH2624">
        <v>50</v>
      </c>
      <c r="BI2624">
        <v>-1193.42</v>
      </c>
      <c r="BJ2624" s="8">
        <v>-0.4178</v>
      </c>
      <c r="BK2624" s="8">
        <v>0.1128</v>
      </c>
      <c r="BL2624" t="s">
        <v>610</v>
      </c>
    </row>
    <row r="2625" spans="1:64" x14ac:dyDescent="0.45">
      <c r="A2625" t="s">
        <v>753</v>
      </c>
      <c r="B2625" t="s">
        <v>31</v>
      </c>
      <c r="C2625" s="7">
        <v>44330.5</v>
      </c>
      <c r="D2625">
        <v>420.85</v>
      </c>
      <c r="E2625" s="7">
        <v>44333.388888888891</v>
      </c>
      <c r="F2625">
        <v>212.55</v>
      </c>
      <c r="G2625" s="8">
        <v>-0.495</v>
      </c>
      <c r="H2625">
        <v>-67788.91</v>
      </c>
      <c r="I2625" s="8">
        <v>-0.51</v>
      </c>
      <c r="J2625">
        <v>315.8349</v>
      </c>
      <c r="K2625">
        <v>132919.13</v>
      </c>
      <c r="L2625">
        <v>16516038.33</v>
      </c>
      <c r="M2625">
        <v>46</v>
      </c>
      <c r="N2625">
        <v>-1473.67</v>
      </c>
      <c r="O2625" s="8">
        <v>-0.495</v>
      </c>
      <c r="P2625" s="8">
        <v>3.15E-2</v>
      </c>
      <c r="Q2625" t="s">
        <v>610</v>
      </c>
      <c r="S2625" s="2">
        <v>44330</v>
      </c>
      <c r="T2625" t="s">
        <v>753</v>
      </c>
      <c r="U2625">
        <v>420.85</v>
      </c>
      <c r="V2625">
        <v>212.55</v>
      </c>
      <c r="W2625">
        <f t="shared" si="430"/>
        <v>27074508.525221504</v>
      </c>
      <c r="X2625">
        <f t="shared" si="431"/>
        <v>67686.27131305376</v>
      </c>
      <c r="Y2625">
        <f t="shared" si="427"/>
        <v>150</v>
      </c>
      <c r="Z2625">
        <f t="shared" si="428"/>
        <v>-32195.100000000002</v>
      </c>
      <c r="AA2625">
        <f t="shared" si="429"/>
        <v>27014010.825221505</v>
      </c>
      <c r="AB2625" s="9">
        <f>IFERROR(AA2625/MAX($A$3:AA2625)-1,"")</f>
        <v>-2.6071562427548045E-2</v>
      </c>
      <c r="AV2625" t="s">
        <v>753</v>
      </c>
      <c r="AW2625" t="s">
        <v>31</v>
      </c>
      <c r="AX2625" s="7">
        <v>44330.5</v>
      </c>
      <c r="AY2625">
        <v>420.85</v>
      </c>
      <c r="AZ2625" s="7">
        <v>44333.388888888891</v>
      </c>
      <c r="BA2625">
        <v>212.55</v>
      </c>
      <c r="BB2625" s="8">
        <v>-0.495</v>
      </c>
      <c r="BC2625">
        <v>-67788.91</v>
      </c>
      <c r="BD2625" s="8">
        <v>-0.51</v>
      </c>
      <c r="BE2625">
        <v>315.8349</v>
      </c>
      <c r="BF2625">
        <v>132919.13</v>
      </c>
      <c r="BG2625">
        <v>16516038.33</v>
      </c>
      <c r="BH2625">
        <v>46</v>
      </c>
      <c r="BI2625">
        <v>-1473.67</v>
      </c>
      <c r="BJ2625" s="8">
        <v>-0.495</v>
      </c>
      <c r="BK2625" s="8">
        <v>3.15E-2</v>
      </c>
      <c r="BL2625" t="s">
        <v>610</v>
      </c>
    </row>
    <row r="2626" spans="1:64" x14ac:dyDescent="0.45">
      <c r="A2626" t="s">
        <v>843</v>
      </c>
      <c r="B2626" t="s">
        <v>31</v>
      </c>
      <c r="C2626" s="7">
        <v>44333.416666666664</v>
      </c>
      <c r="D2626">
        <v>368.2</v>
      </c>
      <c r="E2626" s="7">
        <v>44334.388888888891</v>
      </c>
      <c r="F2626">
        <v>1306.2</v>
      </c>
      <c r="G2626" s="8">
        <v>2.5474999999999999</v>
      </c>
      <c r="H2626">
        <v>331722.7</v>
      </c>
      <c r="I2626" s="8">
        <v>2.5021</v>
      </c>
      <c r="J2626">
        <v>360.07659999999998</v>
      </c>
      <c r="K2626">
        <v>132580.20000000001</v>
      </c>
      <c r="L2626">
        <v>16847761.030000001</v>
      </c>
      <c r="M2626">
        <v>70</v>
      </c>
      <c r="N2626">
        <v>4738.8999999999996</v>
      </c>
      <c r="O2626" s="8">
        <v>-0.17649999999999999</v>
      </c>
      <c r="P2626" s="8">
        <v>2.76</v>
      </c>
      <c r="Q2626" t="s">
        <v>610</v>
      </c>
      <c r="S2626" s="2">
        <v>44333</v>
      </c>
      <c r="T2626" t="s">
        <v>843</v>
      </c>
      <c r="U2626">
        <v>368.2</v>
      </c>
      <c r="V2626">
        <v>1306.2</v>
      </c>
      <c r="W2626">
        <f t="shared" si="430"/>
        <v>27014010.825221505</v>
      </c>
      <c r="X2626">
        <f t="shared" si="431"/>
        <v>67535.027063053771</v>
      </c>
      <c r="Y2626">
        <f t="shared" ref="Y2626:Y2689" si="432">MROUND(X2626/U2626,25)</f>
        <v>175</v>
      </c>
      <c r="Z2626">
        <f t="shared" ref="Z2626:Z2689" si="433">Y2626*((V2626*0.99)-(U2626*1.01))</f>
        <v>161219.79999999999</v>
      </c>
      <c r="AA2626" t="str">
        <f t="shared" si="429"/>
        <v/>
      </c>
      <c r="AB2626" s="9" t="str">
        <f>IFERROR(AA2626/MAX($A$3:AA2626)-1,"")</f>
        <v/>
      </c>
      <c r="AV2626" t="s">
        <v>843</v>
      </c>
      <c r="AW2626" t="s">
        <v>31</v>
      </c>
      <c r="AX2626" s="7">
        <v>44333.416666666664</v>
      </c>
      <c r="AY2626">
        <v>368.2</v>
      </c>
      <c r="AZ2626" s="7">
        <v>44334.388888888891</v>
      </c>
      <c r="BA2626">
        <v>1306.2</v>
      </c>
      <c r="BB2626" s="8">
        <v>2.5474999999999999</v>
      </c>
      <c r="BC2626">
        <v>331722.7</v>
      </c>
      <c r="BD2626" s="8">
        <v>2.5021</v>
      </c>
      <c r="BE2626">
        <v>360.07659999999998</v>
      </c>
      <c r="BF2626">
        <v>132580.20000000001</v>
      </c>
      <c r="BG2626">
        <v>16847761.030000001</v>
      </c>
      <c r="BH2626">
        <v>70</v>
      </c>
      <c r="BI2626">
        <v>4738.8999999999996</v>
      </c>
      <c r="BJ2626" s="8">
        <v>-0.17649999999999999</v>
      </c>
      <c r="BK2626" s="8">
        <v>2.76</v>
      </c>
      <c r="BL2626" t="s">
        <v>610</v>
      </c>
    </row>
    <row r="2627" spans="1:64" x14ac:dyDescent="0.45">
      <c r="A2627" t="s">
        <v>843</v>
      </c>
      <c r="B2627" t="s">
        <v>31</v>
      </c>
      <c r="C2627" s="7">
        <v>44333.416666666664</v>
      </c>
      <c r="D2627">
        <v>368.2</v>
      </c>
      <c r="E2627" s="7">
        <v>44334.385416666664</v>
      </c>
      <c r="F2627">
        <v>1307.45</v>
      </c>
      <c r="G2627" s="8">
        <v>2.5508999999999999</v>
      </c>
      <c r="H2627">
        <v>343996.5</v>
      </c>
      <c r="I2627" s="8">
        <v>2.5053999999999998</v>
      </c>
      <c r="J2627">
        <v>372.89859999999999</v>
      </c>
      <c r="K2627">
        <v>137301.25</v>
      </c>
      <c r="L2627">
        <v>17804246.789999999</v>
      </c>
      <c r="M2627">
        <v>69</v>
      </c>
      <c r="N2627">
        <v>4985.46</v>
      </c>
      <c r="O2627" s="8">
        <v>-0.17649999999999999</v>
      </c>
      <c r="P2627" s="8">
        <v>2.5508999999999999</v>
      </c>
      <c r="Q2627" t="s">
        <v>610</v>
      </c>
      <c r="S2627" s="2">
        <v>44333</v>
      </c>
      <c r="T2627" t="s">
        <v>843</v>
      </c>
      <c r="U2627">
        <v>368.2</v>
      </c>
      <c r="V2627">
        <v>1307.45</v>
      </c>
      <c r="W2627">
        <f t="shared" si="430"/>
        <v>27014010.825221505</v>
      </c>
      <c r="X2627">
        <f t="shared" si="431"/>
        <v>67535.027063053771</v>
      </c>
      <c r="Y2627">
        <f t="shared" si="432"/>
        <v>175</v>
      </c>
      <c r="Z2627">
        <f t="shared" si="433"/>
        <v>161436.36250000002</v>
      </c>
      <c r="AA2627" t="str">
        <f t="shared" ref="AA2627:AA2690" si="434">IF(S2627&lt;&gt;S2628,W2627+SUMIF($S$3:$S$3590,S2627,$Z$3:$Z$3590),"")</f>
        <v/>
      </c>
      <c r="AB2627" s="9" t="str">
        <f>IFERROR(AA2627/MAX($A$3:AA2627)-1,"")</f>
        <v/>
      </c>
      <c r="AV2627" t="s">
        <v>843</v>
      </c>
      <c r="AW2627" t="s">
        <v>31</v>
      </c>
      <c r="AX2627" s="7">
        <v>44333.416666666664</v>
      </c>
      <c r="AY2627">
        <v>368.2</v>
      </c>
      <c r="AZ2627" s="7">
        <v>44334.385416666664</v>
      </c>
      <c r="BA2627">
        <v>1307.45</v>
      </c>
      <c r="BB2627" s="8">
        <v>2.5508999999999999</v>
      </c>
      <c r="BC2627">
        <v>343996.5</v>
      </c>
      <c r="BD2627" s="8">
        <v>2.5053999999999998</v>
      </c>
      <c r="BE2627">
        <v>372.89859999999999</v>
      </c>
      <c r="BF2627">
        <v>137301.25</v>
      </c>
      <c r="BG2627">
        <v>17804246.789999999</v>
      </c>
      <c r="BH2627">
        <v>69</v>
      </c>
      <c r="BI2627">
        <v>4985.46</v>
      </c>
      <c r="BJ2627" s="8">
        <v>-0.17649999999999999</v>
      </c>
      <c r="BK2627" s="8">
        <v>2.5508999999999999</v>
      </c>
      <c r="BL2627" t="s">
        <v>610</v>
      </c>
    </row>
    <row r="2628" spans="1:64" x14ac:dyDescent="0.45">
      <c r="A2628" t="s">
        <v>653</v>
      </c>
      <c r="B2628" t="s">
        <v>31</v>
      </c>
      <c r="C2628" s="7">
        <v>44333.420138888891</v>
      </c>
      <c r="D2628">
        <v>352.55</v>
      </c>
      <c r="E2628" s="7">
        <v>44334.388888888891</v>
      </c>
      <c r="F2628">
        <v>1200</v>
      </c>
      <c r="G2628" s="8">
        <v>2.4037999999999999</v>
      </c>
      <c r="H2628">
        <v>312822.81</v>
      </c>
      <c r="I2628" s="8">
        <v>2.3597000000000001</v>
      </c>
      <c r="J2628">
        <v>376.0231</v>
      </c>
      <c r="K2628">
        <v>132566.92000000001</v>
      </c>
      <c r="L2628">
        <v>17160583.84</v>
      </c>
      <c r="M2628">
        <v>69</v>
      </c>
      <c r="N2628">
        <v>4533.66</v>
      </c>
      <c r="O2628" s="8">
        <v>-0.1198</v>
      </c>
      <c r="P2628" s="8">
        <v>2.6869000000000001</v>
      </c>
      <c r="Q2628" t="s">
        <v>610</v>
      </c>
      <c r="S2628" s="2">
        <v>44333</v>
      </c>
      <c r="T2628" t="s">
        <v>653</v>
      </c>
      <c r="U2628">
        <v>352.55</v>
      </c>
      <c r="V2628">
        <v>1200</v>
      </c>
      <c r="W2628">
        <f t="shared" si="430"/>
        <v>27014010.825221505</v>
      </c>
      <c r="X2628">
        <f t="shared" si="431"/>
        <v>67535.027063053771</v>
      </c>
      <c r="Y2628">
        <f t="shared" si="432"/>
        <v>200</v>
      </c>
      <c r="Z2628">
        <f t="shared" si="433"/>
        <v>166384.9</v>
      </c>
      <c r="AA2628" t="str">
        <f t="shared" si="434"/>
        <v/>
      </c>
      <c r="AB2628" s="9" t="str">
        <f>IFERROR(AA2628/MAX($A$3:AA2628)-1,"")</f>
        <v/>
      </c>
      <c r="AV2628" t="s">
        <v>653</v>
      </c>
      <c r="AW2628" t="s">
        <v>31</v>
      </c>
      <c r="AX2628" s="7">
        <v>44333.420138888891</v>
      </c>
      <c r="AY2628">
        <v>352.55</v>
      </c>
      <c r="AZ2628" s="7">
        <v>44334.388888888891</v>
      </c>
      <c r="BA2628">
        <v>1200</v>
      </c>
      <c r="BB2628" s="8">
        <v>2.4037999999999999</v>
      </c>
      <c r="BC2628">
        <v>312822.81</v>
      </c>
      <c r="BD2628" s="8">
        <v>2.3597000000000001</v>
      </c>
      <c r="BE2628">
        <v>376.0231</v>
      </c>
      <c r="BF2628">
        <v>132566.92000000001</v>
      </c>
      <c r="BG2628">
        <v>17160583.84</v>
      </c>
      <c r="BH2628">
        <v>69</v>
      </c>
      <c r="BI2628">
        <v>4533.66</v>
      </c>
      <c r="BJ2628" s="8">
        <v>-0.1198</v>
      </c>
      <c r="BK2628" s="8">
        <v>2.6869000000000001</v>
      </c>
      <c r="BL2628" t="s">
        <v>610</v>
      </c>
    </row>
    <row r="2629" spans="1:64" x14ac:dyDescent="0.45">
      <c r="A2629" t="s">
        <v>653</v>
      </c>
      <c r="B2629" t="s">
        <v>31</v>
      </c>
      <c r="C2629" s="7">
        <v>44333.420138888891</v>
      </c>
      <c r="D2629">
        <v>352.55</v>
      </c>
      <c r="E2629" s="7">
        <v>44334.385416666664</v>
      </c>
      <c r="F2629">
        <v>1200.5</v>
      </c>
      <c r="G2629" s="8">
        <v>2.4051999999999998</v>
      </c>
      <c r="H2629">
        <v>324154.92</v>
      </c>
      <c r="I2629" s="8">
        <v>2.3611</v>
      </c>
      <c r="J2629">
        <v>389.41289999999998</v>
      </c>
      <c r="K2629">
        <v>137287.53</v>
      </c>
      <c r="L2629">
        <v>18128401.710000001</v>
      </c>
      <c r="M2629">
        <v>68</v>
      </c>
      <c r="N2629">
        <v>4766.9799999999996</v>
      </c>
      <c r="O2629" s="8">
        <v>-0.1198</v>
      </c>
      <c r="P2629" s="8">
        <v>2.4051999999999998</v>
      </c>
      <c r="Q2629" t="s">
        <v>610</v>
      </c>
      <c r="S2629" s="2">
        <v>44333</v>
      </c>
      <c r="T2629" t="s">
        <v>653</v>
      </c>
      <c r="U2629">
        <v>352.55</v>
      </c>
      <c r="V2629">
        <v>1200.5</v>
      </c>
      <c r="W2629">
        <f t="shared" si="430"/>
        <v>27014010.825221505</v>
      </c>
      <c r="X2629">
        <f t="shared" si="431"/>
        <v>67535.027063053771</v>
      </c>
      <c r="Y2629">
        <f t="shared" si="432"/>
        <v>200</v>
      </c>
      <c r="Z2629">
        <f t="shared" si="433"/>
        <v>166483.89999999997</v>
      </c>
      <c r="AA2629">
        <f t="shared" si="434"/>
        <v>27669535.787721504</v>
      </c>
      <c r="AB2629" s="9">
        <f>IFERROR(AA2629/MAX($A$3:AA2629)-1,"")</f>
        <v>-2.4381076751980313E-3</v>
      </c>
      <c r="AV2629" t="s">
        <v>653</v>
      </c>
      <c r="AW2629" t="s">
        <v>31</v>
      </c>
      <c r="AX2629" s="7">
        <v>44333.420138888891</v>
      </c>
      <c r="AY2629">
        <v>352.55</v>
      </c>
      <c r="AZ2629" s="7">
        <v>44334.385416666664</v>
      </c>
      <c r="BA2629">
        <v>1200.5</v>
      </c>
      <c r="BB2629" s="8">
        <v>2.4051999999999998</v>
      </c>
      <c r="BC2629">
        <v>324154.92</v>
      </c>
      <c r="BD2629" s="8">
        <v>2.3611</v>
      </c>
      <c r="BE2629">
        <v>389.41289999999998</v>
      </c>
      <c r="BF2629">
        <v>137287.53</v>
      </c>
      <c r="BG2629">
        <v>18128401.710000001</v>
      </c>
      <c r="BH2629">
        <v>68</v>
      </c>
      <c r="BI2629">
        <v>4766.9799999999996</v>
      </c>
      <c r="BJ2629" s="8">
        <v>-0.1198</v>
      </c>
      <c r="BK2629" s="8">
        <v>2.4051999999999998</v>
      </c>
      <c r="BL2629" t="s">
        <v>610</v>
      </c>
    </row>
    <row r="2630" spans="1:64" x14ac:dyDescent="0.45">
      <c r="A2630" t="s">
        <v>639</v>
      </c>
      <c r="B2630" t="s">
        <v>31</v>
      </c>
      <c r="C2630" s="7">
        <v>44337.402777777781</v>
      </c>
      <c r="D2630">
        <v>500.95</v>
      </c>
      <c r="E2630" s="7">
        <v>44340.385416666664</v>
      </c>
      <c r="F2630">
        <v>1266.55</v>
      </c>
      <c r="G2630" s="8">
        <v>1.5283</v>
      </c>
      <c r="H2630">
        <v>209980.38</v>
      </c>
      <c r="I2630" s="8">
        <v>1.4930000000000001</v>
      </c>
      <c r="J2630">
        <v>280.75060000000002</v>
      </c>
      <c r="K2630">
        <v>140642</v>
      </c>
      <c r="L2630">
        <v>18338382.09</v>
      </c>
      <c r="M2630">
        <v>73</v>
      </c>
      <c r="N2630">
        <v>2876.44</v>
      </c>
      <c r="O2630" s="8">
        <v>-7.1400000000000005E-2</v>
      </c>
      <c r="P2630" s="8">
        <v>1.5854999999999999</v>
      </c>
      <c r="Q2630" t="s">
        <v>610</v>
      </c>
      <c r="S2630" s="2">
        <v>44337</v>
      </c>
      <c r="T2630" t="s">
        <v>639</v>
      </c>
      <c r="U2630">
        <v>500.95</v>
      </c>
      <c r="V2630">
        <v>1266.55</v>
      </c>
      <c r="W2630">
        <f t="shared" ref="W2630:W2693" si="435">IF(S2630&lt;&gt;S2629,AA2629,W2629)</f>
        <v>27669535.787721504</v>
      </c>
      <c r="X2630">
        <f t="shared" si="431"/>
        <v>69173.839469303755</v>
      </c>
      <c r="Y2630">
        <f t="shared" si="432"/>
        <v>150</v>
      </c>
      <c r="Z2630">
        <f t="shared" si="433"/>
        <v>112188.75</v>
      </c>
      <c r="AA2630" t="str">
        <f t="shared" si="434"/>
        <v/>
      </c>
      <c r="AB2630" s="9" t="str">
        <f>IFERROR(AA2630/MAX($A$3:AA2630)-1,"")</f>
        <v/>
      </c>
      <c r="AV2630" t="s">
        <v>639</v>
      </c>
      <c r="AW2630" t="s">
        <v>31</v>
      </c>
      <c r="AX2630" s="7">
        <v>44337.402777777781</v>
      </c>
      <c r="AY2630">
        <v>500.95</v>
      </c>
      <c r="AZ2630" s="7">
        <v>44340.385416666664</v>
      </c>
      <c r="BA2630">
        <v>1266.55</v>
      </c>
      <c r="BB2630" s="8">
        <v>1.5283</v>
      </c>
      <c r="BC2630">
        <v>209980.38</v>
      </c>
      <c r="BD2630" s="8">
        <v>1.4930000000000001</v>
      </c>
      <c r="BE2630">
        <v>280.75060000000002</v>
      </c>
      <c r="BF2630">
        <v>140642</v>
      </c>
      <c r="BG2630">
        <v>18338382.09</v>
      </c>
      <c r="BH2630">
        <v>73</v>
      </c>
      <c r="BI2630">
        <v>2876.44</v>
      </c>
      <c r="BJ2630" s="8">
        <v>-7.1400000000000005E-2</v>
      </c>
      <c r="BK2630" s="8">
        <v>1.5854999999999999</v>
      </c>
      <c r="BL2630" t="s">
        <v>610</v>
      </c>
    </row>
    <row r="2631" spans="1:64" x14ac:dyDescent="0.45">
      <c r="A2631" t="s">
        <v>640</v>
      </c>
      <c r="B2631" t="s">
        <v>31</v>
      </c>
      <c r="C2631" s="7">
        <v>44337.409722222219</v>
      </c>
      <c r="D2631">
        <v>480.1</v>
      </c>
      <c r="E2631" s="7">
        <v>44340.385416666664</v>
      </c>
      <c r="F2631">
        <v>1180.95</v>
      </c>
      <c r="G2631" s="8">
        <v>1.4598</v>
      </c>
      <c r="H2631">
        <v>200489.48</v>
      </c>
      <c r="I2631" s="8">
        <v>1.4252</v>
      </c>
      <c r="J2631">
        <v>293.01069999999999</v>
      </c>
      <c r="K2631">
        <v>140674.44</v>
      </c>
      <c r="L2631">
        <v>18538871.57</v>
      </c>
      <c r="M2631">
        <v>71</v>
      </c>
      <c r="N2631">
        <v>2823.8</v>
      </c>
      <c r="O2631" s="8">
        <v>-5.5E-2</v>
      </c>
      <c r="P2631" s="8">
        <v>1.4598</v>
      </c>
      <c r="Q2631" t="s">
        <v>610</v>
      </c>
      <c r="S2631" s="2">
        <v>44337</v>
      </c>
      <c r="T2631" t="s">
        <v>640</v>
      </c>
      <c r="U2631">
        <v>480.1</v>
      </c>
      <c r="V2631">
        <v>1180.95</v>
      </c>
      <c r="W2631">
        <f t="shared" si="435"/>
        <v>27669535.787721504</v>
      </c>
      <c r="X2631">
        <f t="shared" si="431"/>
        <v>69173.839469303755</v>
      </c>
      <c r="Y2631">
        <f t="shared" si="432"/>
        <v>150</v>
      </c>
      <c r="Z2631">
        <f t="shared" si="433"/>
        <v>102635.92499999999</v>
      </c>
      <c r="AA2631" t="str">
        <f t="shared" si="434"/>
        <v/>
      </c>
      <c r="AB2631" s="9" t="str">
        <f>IFERROR(AA2631/MAX($A$3:AA2631)-1,"")</f>
        <v/>
      </c>
      <c r="AV2631" t="s">
        <v>640</v>
      </c>
      <c r="AW2631" t="s">
        <v>31</v>
      </c>
      <c r="AX2631" s="7">
        <v>44337.409722222219</v>
      </c>
      <c r="AY2631">
        <v>480.1</v>
      </c>
      <c r="AZ2631" s="7">
        <v>44340.385416666664</v>
      </c>
      <c r="BA2631">
        <v>1180.95</v>
      </c>
      <c r="BB2631" s="8">
        <v>1.4598</v>
      </c>
      <c r="BC2631">
        <v>200489.48</v>
      </c>
      <c r="BD2631" s="8">
        <v>1.4252</v>
      </c>
      <c r="BE2631">
        <v>293.01069999999999</v>
      </c>
      <c r="BF2631">
        <v>140674.44</v>
      </c>
      <c r="BG2631">
        <v>18538871.57</v>
      </c>
      <c r="BH2631">
        <v>71</v>
      </c>
      <c r="BI2631">
        <v>2823.8</v>
      </c>
      <c r="BJ2631" s="8">
        <v>-5.5E-2</v>
      </c>
      <c r="BK2631" s="8">
        <v>1.4598</v>
      </c>
      <c r="BL2631" t="s">
        <v>610</v>
      </c>
    </row>
    <row r="2632" spans="1:64" x14ac:dyDescent="0.45">
      <c r="A2632" t="s">
        <v>640</v>
      </c>
      <c r="B2632" t="s">
        <v>31</v>
      </c>
      <c r="C2632" s="7">
        <v>44337.427083333336</v>
      </c>
      <c r="D2632">
        <v>532</v>
      </c>
      <c r="E2632" s="7">
        <v>44340.388888888891</v>
      </c>
      <c r="F2632">
        <v>1191.1500000000001</v>
      </c>
      <c r="G2632" s="8">
        <v>1.2390000000000001</v>
      </c>
      <c r="H2632">
        <v>163861.67000000001</v>
      </c>
      <c r="I2632" s="8">
        <v>1.2065999999999999</v>
      </c>
      <c r="J2632">
        <v>255.26859999999999</v>
      </c>
      <c r="K2632">
        <v>135802.92000000001</v>
      </c>
      <c r="L2632">
        <v>17324445.510000002</v>
      </c>
      <c r="M2632">
        <v>67</v>
      </c>
      <c r="N2632">
        <v>2445.6999999999998</v>
      </c>
      <c r="O2632" s="8">
        <v>-0.1336</v>
      </c>
      <c r="P2632" s="8">
        <v>1.2390000000000001</v>
      </c>
      <c r="Q2632" t="s">
        <v>610</v>
      </c>
      <c r="S2632" s="2">
        <v>44337</v>
      </c>
      <c r="T2632" t="s">
        <v>640</v>
      </c>
      <c r="U2632">
        <v>532</v>
      </c>
      <c r="V2632">
        <v>1191.1500000000001</v>
      </c>
      <c r="W2632">
        <f t="shared" si="435"/>
        <v>27669535.787721504</v>
      </c>
      <c r="X2632">
        <f t="shared" si="431"/>
        <v>69173.839469303755</v>
      </c>
      <c r="Y2632">
        <f t="shared" si="432"/>
        <v>125</v>
      </c>
      <c r="Z2632">
        <f t="shared" si="433"/>
        <v>80239.812500000015</v>
      </c>
      <c r="AA2632" t="str">
        <f t="shared" si="434"/>
        <v/>
      </c>
      <c r="AB2632" s="9" t="str">
        <f>IFERROR(AA2632/MAX($A$3:AA2632)-1,"")</f>
        <v/>
      </c>
      <c r="AV2632" t="s">
        <v>640</v>
      </c>
      <c r="AW2632" t="s">
        <v>31</v>
      </c>
      <c r="AX2632" s="7">
        <v>44337.427083333336</v>
      </c>
      <c r="AY2632">
        <v>532</v>
      </c>
      <c r="AZ2632" s="7">
        <v>44340.388888888891</v>
      </c>
      <c r="BA2632">
        <v>1191.1500000000001</v>
      </c>
      <c r="BB2632" s="8">
        <v>1.2390000000000001</v>
      </c>
      <c r="BC2632">
        <v>163861.67000000001</v>
      </c>
      <c r="BD2632" s="8">
        <v>1.2065999999999999</v>
      </c>
      <c r="BE2632">
        <v>255.26859999999999</v>
      </c>
      <c r="BF2632">
        <v>135802.92000000001</v>
      </c>
      <c r="BG2632">
        <v>17324445.510000002</v>
      </c>
      <c r="BH2632">
        <v>67</v>
      </c>
      <c r="BI2632">
        <v>2445.6999999999998</v>
      </c>
      <c r="BJ2632" s="8">
        <v>-0.1336</v>
      </c>
      <c r="BK2632" s="8">
        <v>1.2390000000000001</v>
      </c>
      <c r="BL2632" t="s">
        <v>610</v>
      </c>
    </row>
    <row r="2633" spans="1:64" x14ac:dyDescent="0.45">
      <c r="A2633" t="s">
        <v>642</v>
      </c>
      <c r="B2633" t="s">
        <v>31</v>
      </c>
      <c r="C2633" s="7">
        <v>44337.440972222219</v>
      </c>
      <c r="D2633">
        <v>511.8</v>
      </c>
      <c r="E2633" s="7">
        <v>44340.388888888891</v>
      </c>
      <c r="F2633">
        <v>1105</v>
      </c>
      <c r="G2633" s="8">
        <v>1.159</v>
      </c>
      <c r="H2633">
        <v>153096.51</v>
      </c>
      <c r="I2633" s="8">
        <v>1.1274999999999999</v>
      </c>
      <c r="J2633">
        <v>265.31720000000001</v>
      </c>
      <c r="K2633">
        <v>135789.34</v>
      </c>
      <c r="L2633">
        <v>17477542.02</v>
      </c>
      <c r="M2633">
        <v>63</v>
      </c>
      <c r="N2633">
        <v>2430.1</v>
      </c>
      <c r="O2633" s="8">
        <v>-0.20050000000000001</v>
      </c>
      <c r="P2633" s="8">
        <v>1.159</v>
      </c>
      <c r="Q2633" t="s">
        <v>610</v>
      </c>
      <c r="S2633" s="2">
        <v>44337</v>
      </c>
      <c r="T2633" t="s">
        <v>642</v>
      </c>
      <c r="U2633">
        <v>511.8</v>
      </c>
      <c r="V2633">
        <v>1105</v>
      </c>
      <c r="W2633">
        <f t="shared" si="435"/>
        <v>27669535.787721504</v>
      </c>
      <c r="X2633">
        <f t="shared" si="431"/>
        <v>69173.839469303755</v>
      </c>
      <c r="Y2633">
        <f t="shared" si="432"/>
        <v>125</v>
      </c>
      <c r="Z2633">
        <f t="shared" si="433"/>
        <v>72129</v>
      </c>
      <c r="AA2633">
        <f t="shared" si="434"/>
        <v>28036729.275221504</v>
      </c>
      <c r="AB2633" s="9">
        <f>IFERROR(AA2633/MAX($A$3:AA2633)-1,"")</f>
        <v>0</v>
      </c>
      <c r="AV2633" t="s">
        <v>642</v>
      </c>
      <c r="AW2633" t="s">
        <v>31</v>
      </c>
      <c r="AX2633" s="7">
        <v>44337.440972222219</v>
      </c>
      <c r="AY2633">
        <v>511.8</v>
      </c>
      <c r="AZ2633" s="7">
        <v>44340.388888888891</v>
      </c>
      <c r="BA2633">
        <v>1105</v>
      </c>
      <c r="BB2633" s="8">
        <v>1.159</v>
      </c>
      <c r="BC2633">
        <v>153096.51</v>
      </c>
      <c r="BD2633" s="8">
        <v>1.1274999999999999</v>
      </c>
      <c r="BE2633">
        <v>265.31720000000001</v>
      </c>
      <c r="BF2633">
        <v>135789.34</v>
      </c>
      <c r="BG2633">
        <v>17477542.02</v>
      </c>
      <c r="BH2633">
        <v>63</v>
      </c>
      <c r="BI2633">
        <v>2430.1</v>
      </c>
      <c r="BJ2633" s="8">
        <v>-0.20050000000000001</v>
      </c>
      <c r="BK2633" s="8">
        <v>1.159</v>
      </c>
      <c r="BL2633" t="s">
        <v>610</v>
      </c>
    </row>
    <row r="2634" spans="1:64" x14ac:dyDescent="0.45">
      <c r="A2634" t="s">
        <v>651</v>
      </c>
      <c r="B2634" t="s">
        <v>31</v>
      </c>
      <c r="C2634" s="7">
        <v>44340.416666666664</v>
      </c>
      <c r="D2634">
        <v>459.7</v>
      </c>
      <c r="E2634" s="7">
        <v>44341.388888888891</v>
      </c>
      <c r="F2634">
        <v>209.85</v>
      </c>
      <c r="G2634" s="8">
        <v>-0.54349999999999998</v>
      </c>
      <c r="H2634">
        <v>-76672.17</v>
      </c>
      <c r="I2634" s="8">
        <v>-0.55810000000000004</v>
      </c>
      <c r="J2634">
        <v>298.86380000000003</v>
      </c>
      <c r="K2634">
        <v>137387.70000000001</v>
      </c>
      <c r="L2634">
        <v>17400869.850000001</v>
      </c>
      <c r="M2634">
        <v>70</v>
      </c>
      <c r="N2634">
        <v>-1095.32</v>
      </c>
      <c r="O2634" s="8">
        <v>-0.72819999999999996</v>
      </c>
      <c r="P2634" s="8">
        <v>3.2000000000000001E-2</v>
      </c>
      <c r="Q2634" t="s">
        <v>610</v>
      </c>
      <c r="S2634" s="2">
        <v>44340</v>
      </c>
      <c r="T2634" t="s">
        <v>651</v>
      </c>
      <c r="U2634">
        <v>459.7</v>
      </c>
      <c r="V2634">
        <v>209.85</v>
      </c>
      <c r="W2634">
        <f t="shared" si="435"/>
        <v>28036729.275221504</v>
      </c>
      <c r="X2634">
        <f t="shared" si="431"/>
        <v>70091.823188053764</v>
      </c>
      <c r="Y2634">
        <f t="shared" si="432"/>
        <v>150</v>
      </c>
      <c r="Z2634">
        <f t="shared" si="433"/>
        <v>-38481.82499999999</v>
      </c>
      <c r="AA2634" t="str">
        <f t="shared" si="434"/>
        <v/>
      </c>
      <c r="AB2634" s="9" t="str">
        <f>IFERROR(AA2634/MAX($A$3:AA2634)-1,"")</f>
        <v/>
      </c>
      <c r="AV2634" t="s">
        <v>651</v>
      </c>
      <c r="AW2634" t="s">
        <v>31</v>
      </c>
      <c r="AX2634" s="7">
        <v>44340.416666666664</v>
      </c>
      <c r="AY2634">
        <v>459.7</v>
      </c>
      <c r="AZ2634" s="7">
        <v>44341.388888888891</v>
      </c>
      <c r="BA2634">
        <v>209.85</v>
      </c>
      <c r="BB2634" s="8">
        <v>-0.54349999999999998</v>
      </c>
      <c r="BC2634">
        <v>-76672.17</v>
      </c>
      <c r="BD2634" s="8">
        <v>-0.55810000000000004</v>
      </c>
      <c r="BE2634">
        <v>298.86380000000003</v>
      </c>
      <c r="BF2634">
        <v>137387.70000000001</v>
      </c>
      <c r="BG2634">
        <v>17400869.850000001</v>
      </c>
      <c r="BH2634">
        <v>70</v>
      </c>
      <c r="BI2634">
        <v>-1095.32</v>
      </c>
      <c r="BJ2634" s="8">
        <v>-0.72819999999999996</v>
      </c>
      <c r="BK2634" s="8">
        <v>3.2000000000000001E-2</v>
      </c>
      <c r="BL2634" t="s">
        <v>610</v>
      </c>
    </row>
    <row r="2635" spans="1:64" x14ac:dyDescent="0.45">
      <c r="A2635" t="s">
        <v>782</v>
      </c>
      <c r="B2635" t="s">
        <v>31</v>
      </c>
      <c r="C2635" s="7">
        <v>44340.420138888891</v>
      </c>
      <c r="D2635">
        <v>432.8</v>
      </c>
      <c r="E2635" s="7">
        <v>44341.388888888891</v>
      </c>
      <c r="F2635">
        <v>245.55</v>
      </c>
      <c r="G2635" s="8">
        <v>-0.43259999999999998</v>
      </c>
      <c r="H2635">
        <v>-61587.69</v>
      </c>
      <c r="I2635" s="8">
        <v>-0.44829999999999998</v>
      </c>
      <c r="J2635">
        <v>317.40750000000003</v>
      </c>
      <c r="K2635">
        <v>137373.97</v>
      </c>
      <c r="L2635">
        <v>17339282.149999999</v>
      </c>
      <c r="M2635">
        <v>69</v>
      </c>
      <c r="N2635">
        <v>-892.58</v>
      </c>
      <c r="O2635" s="8">
        <v>-0.69950000000000001</v>
      </c>
      <c r="P2635" s="8">
        <v>0.1915</v>
      </c>
      <c r="Q2635" t="s">
        <v>610</v>
      </c>
      <c r="S2635" s="2">
        <v>44340</v>
      </c>
      <c r="T2635" t="s">
        <v>782</v>
      </c>
      <c r="U2635">
        <v>432.8</v>
      </c>
      <c r="V2635">
        <v>245.55</v>
      </c>
      <c r="W2635">
        <f t="shared" si="435"/>
        <v>28036729.275221504</v>
      </c>
      <c r="X2635">
        <f t="shared" si="431"/>
        <v>70091.823188053764</v>
      </c>
      <c r="Y2635">
        <f t="shared" si="432"/>
        <v>150</v>
      </c>
      <c r="Z2635">
        <f t="shared" si="433"/>
        <v>-29105.025000000005</v>
      </c>
      <c r="AA2635" t="str">
        <f t="shared" si="434"/>
        <v/>
      </c>
      <c r="AB2635" s="9" t="str">
        <f>IFERROR(AA2635/MAX($A$3:AA2635)-1,"")</f>
        <v/>
      </c>
      <c r="AV2635" t="s">
        <v>782</v>
      </c>
      <c r="AW2635" t="s">
        <v>31</v>
      </c>
      <c r="AX2635" s="7">
        <v>44340.420138888891</v>
      </c>
      <c r="AY2635">
        <v>432.8</v>
      </c>
      <c r="AZ2635" s="7">
        <v>44341.388888888891</v>
      </c>
      <c r="BA2635">
        <v>245.55</v>
      </c>
      <c r="BB2635" s="8">
        <v>-0.43259999999999998</v>
      </c>
      <c r="BC2635">
        <v>-61587.69</v>
      </c>
      <c r="BD2635" s="8">
        <v>-0.44829999999999998</v>
      </c>
      <c r="BE2635">
        <v>317.40750000000003</v>
      </c>
      <c r="BF2635">
        <v>137373.97</v>
      </c>
      <c r="BG2635">
        <v>17339282.149999999</v>
      </c>
      <c r="BH2635">
        <v>69</v>
      </c>
      <c r="BI2635">
        <v>-892.58</v>
      </c>
      <c r="BJ2635" s="8">
        <v>-0.69950000000000001</v>
      </c>
      <c r="BK2635" s="8">
        <v>0.1915</v>
      </c>
      <c r="BL2635" t="s">
        <v>610</v>
      </c>
    </row>
    <row r="2636" spans="1:64" x14ac:dyDescent="0.45">
      <c r="A2636" t="s">
        <v>782</v>
      </c>
      <c r="B2636" t="s">
        <v>31</v>
      </c>
      <c r="C2636" s="7">
        <v>44340.420138888891</v>
      </c>
      <c r="D2636">
        <v>432.8</v>
      </c>
      <c r="E2636" s="7">
        <v>44341.385416666664</v>
      </c>
      <c r="F2636">
        <v>259.05</v>
      </c>
      <c r="G2636" s="8">
        <v>-0.40150000000000002</v>
      </c>
      <c r="H2636">
        <v>-59566.49</v>
      </c>
      <c r="I2636" s="8">
        <v>-0.41739999999999999</v>
      </c>
      <c r="J2636">
        <v>329.70049999999998</v>
      </c>
      <c r="K2636">
        <v>142694.35999999999</v>
      </c>
      <c r="L2636">
        <v>18479305.079999998</v>
      </c>
      <c r="M2636">
        <v>68</v>
      </c>
      <c r="N2636">
        <v>-875.98</v>
      </c>
      <c r="O2636" s="8">
        <v>-0.624</v>
      </c>
      <c r="P2636" s="8">
        <v>0.1915</v>
      </c>
      <c r="Q2636" t="s">
        <v>610</v>
      </c>
      <c r="S2636" s="2">
        <v>44340</v>
      </c>
      <c r="T2636" t="s">
        <v>782</v>
      </c>
      <c r="U2636">
        <v>432.8</v>
      </c>
      <c r="V2636">
        <v>259.05</v>
      </c>
      <c r="W2636">
        <f t="shared" si="435"/>
        <v>28036729.275221504</v>
      </c>
      <c r="X2636">
        <f t="shared" si="431"/>
        <v>70091.823188053764</v>
      </c>
      <c r="Y2636">
        <f t="shared" si="432"/>
        <v>150</v>
      </c>
      <c r="Z2636">
        <f t="shared" si="433"/>
        <v>-27100.275000000009</v>
      </c>
      <c r="AA2636" t="str">
        <f t="shared" si="434"/>
        <v/>
      </c>
      <c r="AB2636" s="9" t="str">
        <f>IFERROR(AA2636/MAX($A$3:AA2636)-1,"")</f>
        <v/>
      </c>
      <c r="AV2636" t="s">
        <v>782</v>
      </c>
      <c r="AW2636" t="s">
        <v>31</v>
      </c>
      <c r="AX2636" s="7">
        <v>44340.420138888891</v>
      </c>
      <c r="AY2636">
        <v>432.8</v>
      </c>
      <c r="AZ2636" s="7">
        <v>44341.385416666664</v>
      </c>
      <c r="BA2636">
        <v>259.05</v>
      </c>
      <c r="BB2636" s="8">
        <v>-0.40150000000000002</v>
      </c>
      <c r="BC2636">
        <v>-59566.49</v>
      </c>
      <c r="BD2636" s="8">
        <v>-0.41739999999999999</v>
      </c>
      <c r="BE2636">
        <v>329.70049999999998</v>
      </c>
      <c r="BF2636">
        <v>142694.35999999999</v>
      </c>
      <c r="BG2636">
        <v>18479305.079999998</v>
      </c>
      <c r="BH2636">
        <v>68</v>
      </c>
      <c r="BI2636">
        <v>-875.98</v>
      </c>
      <c r="BJ2636" s="8">
        <v>-0.624</v>
      </c>
      <c r="BK2636" s="8">
        <v>0.1915</v>
      </c>
      <c r="BL2636" t="s">
        <v>610</v>
      </c>
    </row>
    <row r="2637" spans="1:64" x14ac:dyDescent="0.45">
      <c r="A2637" t="s">
        <v>670</v>
      </c>
      <c r="B2637" t="s">
        <v>31</v>
      </c>
      <c r="C2637" s="7">
        <v>44340.618055555555</v>
      </c>
      <c r="D2637">
        <v>454.45</v>
      </c>
      <c r="E2637" s="7">
        <v>44341.385416666664</v>
      </c>
      <c r="F2637">
        <v>264.05</v>
      </c>
      <c r="G2637" s="8">
        <v>-0.41899999999999998</v>
      </c>
      <c r="H2637">
        <v>-61857.88</v>
      </c>
      <c r="I2637" s="8">
        <v>-0.43480000000000002</v>
      </c>
      <c r="J2637">
        <v>313.06970000000001</v>
      </c>
      <c r="K2637">
        <v>142274.53</v>
      </c>
      <c r="L2637">
        <v>18417447.199999999</v>
      </c>
      <c r="M2637">
        <v>11</v>
      </c>
      <c r="N2637">
        <v>-5623.44</v>
      </c>
      <c r="O2637" s="8">
        <v>-0.53779999999999994</v>
      </c>
      <c r="P2637" s="8">
        <v>5.5E-2</v>
      </c>
      <c r="Q2637" t="s">
        <v>610</v>
      </c>
      <c r="S2637" s="2">
        <v>44340</v>
      </c>
      <c r="T2637" t="s">
        <v>670</v>
      </c>
      <c r="U2637">
        <v>454.45</v>
      </c>
      <c r="V2637">
        <v>264.05</v>
      </c>
      <c r="W2637">
        <f t="shared" si="435"/>
        <v>28036729.275221504</v>
      </c>
      <c r="X2637">
        <f t="shared" si="431"/>
        <v>70091.823188053764</v>
      </c>
      <c r="Y2637">
        <f t="shared" si="432"/>
        <v>150</v>
      </c>
      <c r="Z2637">
        <f t="shared" si="433"/>
        <v>-29637.749999999996</v>
      </c>
      <c r="AA2637">
        <f t="shared" si="434"/>
        <v>27912404.400221504</v>
      </c>
      <c r="AB2637" s="9">
        <f>IFERROR(AA2637/MAX($A$3:AA2637)-1,"")</f>
        <v>-4.4343572953738919E-3</v>
      </c>
      <c r="AV2637" t="s">
        <v>670</v>
      </c>
      <c r="AW2637" t="s">
        <v>31</v>
      </c>
      <c r="AX2637" s="7">
        <v>44340.618055555555</v>
      </c>
      <c r="AY2637">
        <v>454.45</v>
      </c>
      <c r="AZ2637" s="7">
        <v>44341.385416666664</v>
      </c>
      <c r="BA2637">
        <v>264.05</v>
      </c>
      <c r="BB2637" s="8">
        <v>-0.41899999999999998</v>
      </c>
      <c r="BC2637">
        <v>-61857.88</v>
      </c>
      <c r="BD2637" s="8">
        <v>-0.43480000000000002</v>
      </c>
      <c r="BE2637">
        <v>313.06970000000001</v>
      </c>
      <c r="BF2637">
        <v>142274.53</v>
      </c>
      <c r="BG2637">
        <v>18417447.199999999</v>
      </c>
      <c r="BH2637">
        <v>11</v>
      </c>
      <c r="BI2637">
        <v>-5623.44</v>
      </c>
      <c r="BJ2637" s="8">
        <v>-0.53779999999999994</v>
      </c>
      <c r="BK2637" s="8">
        <v>5.5E-2</v>
      </c>
      <c r="BL2637" t="s">
        <v>610</v>
      </c>
    </row>
    <row r="2638" spans="1:64" x14ac:dyDescent="0.45">
      <c r="A2638" t="s">
        <v>651</v>
      </c>
      <c r="B2638" t="s">
        <v>31</v>
      </c>
      <c r="C2638" s="7">
        <v>44341.447916666664</v>
      </c>
      <c r="D2638">
        <v>284.55</v>
      </c>
      <c r="E2638" s="7">
        <v>44342.385416666664</v>
      </c>
      <c r="F2638">
        <v>288.55</v>
      </c>
      <c r="G2638" s="8">
        <v>1.41E-2</v>
      </c>
      <c r="H2638">
        <v>-864.36</v>
      </c>
      <c r="I2638" s="8">
        <v>-6.1000000000000004E-3</v>
      </c>
      <c r="J2638">
        <v>499.34010000000001</v>
      </c>
      <c r="K2638">
        <v>142087.23000000001</v>
      </c>
      <c r="L2638">
        <v>18416582.850000001</v>
      </c>
      <c r="M2638">
        <v>60</v>
      </c>
      <c r="N2638">
        <v>-14.41</v>
      </c>
      <c r="O2638" s="8">
        <v>-0.3291</v>
      </c>
      <c r="P2638" s="8">
        <v>0.47599999999999998</v>
      </c>
      <c r="Q2638" t="s">
        <v>610</v>
      </c>
      <c r="S2638" s="2">
        <v>44341</v>
      </c>
      <c r="T2638" t="s">
        <v>651</v>
      </c>
      <c r="U2638">
        <v>284.55</v>
      </c>
      <c r="V2638">
        <v>288.55</v>
      </c>
      <c r="W2638">
        <f t="shared" si="435"/>
        <v>27912404.400221504</v>
      </c>
      <c r="X2638">
        <f t="shared" si="431"/>
        <v>69781.011000553757</v>
      </c>
      <c r="Y2638">
        <f t="shared" si="432"/>
        <v>250</v>
      </c>
      <c r="Z2638">
        <f t="shared" si="433"/>
        <v>-432.74999999999864</v>
      </c>
      <c r="AA2638" t="str">
        <f t="shared" si="434"/>
        <v/>
      </c>
      <c r="AB2638" s="9" t="str">
        <f>IFERROR(AA2638/MAX($A$3:AA2638)-1,"")</f>
        <v/>
      </c>
      <c r="AV2638" t="s">
        <v>651</v>
      </c>
      <c r="AW2638" t="s">
        <v>31</v>
      </c>
      <c r="AX2638" s="7">
        <v>44341.447916666664</v>
      </c>
      <c r="AY2638">
        <v>284.55</v>
      </c>
      <c r="AZ2638" s="7">
        <v>44342.385416666664</v>
      </c>
      <c r="BA2638">
        <v>288.55</v>
      </c>
      <c r="BB2638" s="8">
        <v>1.41E-2</v>
      </c>
      <c r="BC2638">
        <v>-864.36</v>
      </c>
      <c r="BD2638" s="8">
        <v>-6.1000000000000004E-3</v>
      </c>
      <c r="BE2638">
        <v>499.34010000000001</v>
      </c>
      <c r="BF2638">
        <v>142087.23000000001</v>
      </c>
      <c r="BG2638">
        <v>18416582.850000001</v>
      </c>
      <c r="BH2638">
        <v>60</v>
      </c>
      <c r="BI2638">
        <v>-14.41</v>
      </c>
      <c r="BJ2638" s="8">
        <v>-0.3291</v>
      </c>
      <c r="BK2638" s="8">
        <v>0.47599999999999998</v>
      </c>
      <c r="BL2638" t="s">
        <v>610</v>
      </c>
    </row>
    <row r="2639" spans="1:64" x14ac:dyDescent="0.45">
      <c r="A2639" t="s">
        <v>631</v>
      </c>
      <c r="B2639" t="s">
        <v>31</v>
      </c>
      <c r="C2639" s="7">
        <v>44341.569444444445</v>
      </c>
      <c r="D2639">
        <v>325</v>
      </c>
      <c r="E2639" s="7">
        <v>44342.388888888891</v>
      </c>
      <c r="F2639">
        <v>220.8</v>
      </c>
      <c r="G2639" s="8">
        <v>-0.3206</v>
      </c>
      <c r="H2639">
        <v>-46122.63</v>
      </c>
      <c r="I2639" s="8">
        <v>-0.33739999999999998</v>
      </c>
      <c r="J2639">
        <v>420.60430000000002</v>
      </c>
      <c r="K2639">
        <v>136696.41</v>
      </c>
      <c r="L2639">
        <v>17293159.52</v>
      </c>
      <c r="M2639">
        <v>26</v>
      </c>
      <c r="N2639">
        <v>-1773.95</v>
      </c>
      <c r="O2639" s="8">
        <v>-0.69199999999999995</v>
      </c>
      <c r="P2639" s="8">
        <v>0.1231</v>
      </c>
      <c r="Q2639" t="s">
        <v>610</v>
      </c>
      <c r="S2639" s="2">
        <v>44341</v>
      </c>
      <c r="T2639" t="s">
        <v>631</v>
      </c>
      <c r="U2639">
        <v>325</v>
      </c>
      <c r="V2639">
        <v>220.8</v>
      </c>
      <c r="W2639">
        <f t="shared" si="435"/>
        <v>27912404.400221504</v>
      </c>
      <c r="X2639">
        <f t="shared" si="431"/>
        <v>69781.011000553757</v>
      </c>
      <c r="Y2639">
        <f t="shared" si="432"/>
        <v>225</v>
      </c>
      <c r="Z2639">
        <f t="shared" si="433"/>
        <v>-24673.049999999996</v>
      </c>
      <c r="AA2639" t="str">
        <f t="shared" si="434"/>
        <v/>
      </c>
      <c r="AB2639" s="9" t="str">
        <f>IFERROR(AA2639/MAX($A$3:AA2639)-1,"")</f>
        <v/>
      </c>
      <c r="AV2639" t="s">
        <v>631</v>
      </c>
      <c r="AW2639" t="s">
        <v>31</v>
      </c>
      <c r="AX2639" s="7">
        <v>44341.569444444445</v>
      </c>
      <c r="AY2639">
        <v>325</v>
      </c>
      <c r="AZ2639" s="7">
        <v>44342.388888888891</v>
      </c>
      <c r="BA2639">
        <v>220.8</v>
      </c>
      <c r="BB2639" s="8">
        <v>-0.3206</v>
      </c>
      <c r="BC2639">
        <v>-46122.63</v>
      </c>
      <c r="BD2639" s="8">
        <v>-0.33739999999999998</v>
      </c>
      <c r="BE2639">
        <v>420.60430000000002</v>
      </c>
      <c r="BF2639">
        <v>136696.41</v>
      </c>
      <c r="BG2639">
        <v>17293159.52</v>
      </c>
      <c r="BH2639">
        <v>26</v>
      </c>
      <c r="BI2639">
        <v>-1773.95</v>
      </c>
      <c r="BJ2639" s="8">
        <v>-0.69199999999999995</v>
      </c>
      <c r="BK2639" s="8">
        <v>0.1231</v>
      </c>
      <c r="BL2639" t="s">
        <v>610</v>
      </c>
    </row>
    <row r="2640" spans="1:64" x14ac:dyDescent="0.45">
      <c r="A2640" t="s">
        <v>631</v>
      </c>
      <c r="B2640" t="s">
        <v>31</v>
      </c>
      <c r="C2640" s="7">
        <v>44341.569444444445</v>
      </c>
      <c r="D2640">
        <v>325</v>
      </c>
      <c r="E2640" s="7">
        <v>44342.385416666664</v>
      </c>
      <c r="F2640">
        <v>241.85</v>
      </c>
      <c r="G2640" s="8">
        <v>-0.25580000000000003</v>
      </c>
      <c r="H2640">
        <v>-38845.15</v>
      </c>
      <c r="I2640" s="8">
        <v>-0.27329999999999999</v>
      </c>
      <c r="J2640">
        <v>437.35419999999999</v>
      </c>
      <c r="K2640">
        <v>142140.13</v>
      </c>
      <c r="L2640">
        <v>18377737.699999999</v>
      </c>
      <c r="M2640">
        <v>25</v>
      </c>
      <c r="N2640">
        <v>-1553.81</v>
      </c>
      <c r="O2640" s="8">
        <v>-0.53849999999999998</v>
      </c>
      <c r="P2640" s="8">
        <v>0.1231</v>
      </c>
      <c r="Q2640" t="s">
        <v>610</v>
      </c>
      <c r="S2640" s="2">
        <v>44341</v>
      </c>
      <c r="T2640" t="s">
        <v>631</v>
      </c>
      <c r="U2640">
        <v>325</v>
      </c>
      <c r="V2640">
        <v>241.85</v>
      </c>
      <c r="W2640">
        <f t="shared" si="435"/>
        <v>27912404.400221504</v>
      </c>
      <c r="X2640">
        <f t="shared" si="431"/>
        <v>69781.011000553757</v>
      </c>
      <c r="Y2640">
        <f t="shared" si="432"/>
        <v>225</v>
      </c>
      <c r="Z2640">
        <f t="shared" si="433"/>
        <v>-19984.162499999999</v>
      </c>
      <c r="AA2640" t="str">
        <f t="shared" si="434"/>
        <v/>
      </c>
      <c r="AB2640" s="9" t="str">
        <f>IFERROR(AA2640/MAX($A$3:AA2640)-1,"")</f>
        <v/>
      </c>
      <c r="AV2640" t="s">
        <v>631</v>
      </c>
      <c r="AW2640" t="s">
        <v>31</v>
      </c>
      <c r="AX2640" s="7">
        <v>44341.569444444445</v>
      </c>
      <c r="AY2640">
        <v>325</v>
      </c>
      <c r="AZ2640" s="7">
        <v>44342.385416666664</v>
      </c>
      <c r="BA2640">
        <v>241.85</v>
      </c>
      <c r="BB2640" s="8">
        <v>-0.25580000000000003</v>
      </c>
      <c r="BC2640">
        <v>-38845.15</v>
      </c>
      <c r="BD2640" s="8">
        <v>-0.27329999999999999</v>
      </c>
      <c r="BE2640">
        <v>437.35419999999999</v>
      </c>
      <c r="BF2640">
        <v>142140.13</v>
      </c>
      <c r="BG2640">
        <v>18377737.699999999</v>
      </c>
      <c r="BH2640">
        <v>25</v>
      </c>
      <c r="BI2640">
        <v>-1553.81</v>
      </c>
      <c r="BJ2640" s="8">
        <v>-0.53849999999999998</v>
      </c>
      <c r="BK2640" s="8">
        <v>0.1231</v>
      </c>
      <c r="BL2640" t="s">
        <v>610</v>
      </c>
    </row>
    <row r="2641" spans="1:64" x14ac:dyDescent="0.45">
      <c r="A2641" t="s">
        <v>778</v>
      </c>
      <c r="B2641" t="s">
        <v>31</v>
      </c>
      <c r="C2641" s="7">
        <v>44341.590277777781</v>
      </c>
      <c r="D2641">
        <v>292.55</v>
      </c>
      <c r="E2641" s="7">
        <v>44342.388888888891</v>
      </c>
      <c r="F2641">
        <v>180.5</v>
      </c>
      <c r="G2641" s="8">
        <v>-0.38300000000000001</v>
      </c>
      <c r="H2641">
        <v>-54546.28</v>
      </c>
      <c r="I2641" s="8">
        <v>-0.3992</v>
      </c>
      <c r="J2641">
        <v>467.0838</v>
      </c>
      <c r="K2641">
        <v>136645.38</v>
      </c>
      <c r="L2641">
        <v>17238613.239999998</v>
      </c>
      <c r="M2641">
        <v>20</v>
      </c>
      <c r="N2641">
        <v>-2727.31</v>
      </c>
      <c r="O2641" s="8">
        <v>-0.63200000000000001</v>
      </c>
      <c r="P2641" s="8">
        <v>4.5499999999999999E-2</v>
      </c>
      <c r="Q2641" t="s">
        <v>610</v>
      </c>
      <c r="S2641" s="2">
        <v>44341</v>
      </c>
      <c r="T2641" t="s">
        <v>778</v>
      </c>
      <c r="U2641">
        <v>292.55</v>
      </c>
      <c r="V2641">
        <v>180.5</v>
      </c>
      <c r="W2641">
        <f t="shared" si="435"/>
        <v>27912404.400221504</v>
      </c>
      <c r="X2641">
        <f t="shared" si="431"/>
        <v>69781.011000553757</v>
      </c>
      <c r="Y2641">
        <f t="shared" si="432"/>
        <v>250</v>
      </c>
      <c r="Z2641">
        <f t="shared" si="433"/>
        <v>-29195.125000000004</v>
      </c>
      <c r="AA2641">
        <f t="shared" si="434"/>
        <v>27838119.312721506</v>
      </c>
      <c r="AB2641" s="9">
        <f>IFERROR(AA2641/MAX($A$3:AA2641)-1,"")</f>
        <v>-7.0839205440246245E-3</v>
      </c>
      <c r="AV2641" t="s">
        <v>778</v>
      </c>
      <c r="AW2641" t="s">
        <v>31</v>
      </c>
      <c r="AX2641" s="7">
        <v>44341.590277777781</v>
      </c>
      <c r="AY2641">
        <v>292.55</v>
      </c>
      <c r="AZ2641" s="7">
        <v>44342.388888888891</v>
      </c>
      <c r="BA2641">
        <v>180.5</v>
      </c>
      <c r="BB2641" s="8">
        <v>-0.38300000000000001</v>
      </c>
      <c r="BC2641">
        <v>-54546.28</v>
      </c>
      <c r="BD2641" s="8">
        <v>-0.3992</v>
      </c>
      <c r="BE2641">
        <v>467.0838</v>
      </c>
      <c r="BF2641">
        <v>136645.38</v>
      </c>
      <c r="BG2641">
        <v>17238613.239999998</v>
      </c>
      <c r="BH2641">
        <v>20</v>
      </c>
      <c r="BI2641">
        <v>-2727.31</v>
      </c>
      <c r="BJ2641" s="8">
        <v>-0.63200000000000001</v>
      </c>
      <c r="BK2641" s="8">
        <v>4.5499999999999999E-2</v>
      </c>
      <c r="BL2641" t="s">
        <v>610</v>
      </c>
    </row>
    <row r="2642" spans="1:64" x14ac:dyDescent="0.45">
      <c r="A2642" t="s">
        <v>631</v>
      </c>
      <c r="B2642" t="s">
        <v>31</v>
      </c>
      <c r="C2642" s="7">
        <v>44342.395833333336</v>
      </c>
      <c r="D2642">
        <v>238.55</v>
      </c>
      <c r="E2642" s="7">
        <v>44343.385416666664</v>
      </c>
      <c r="F2642">
        <v>119.65</v>
      </c>
      <c r="G2642" s="8">
        <v>-0.49840000000000001</v>
      </c>
      <c r="H2642">
        <v>-72851.86</v>
      </c>
      <c r="I2642" s="8">
        <v>-0.51339999999999997</v>
      </c>
      <c r="J2642">
        <v>594.79639999999995</v>
      </c>
      <c r="K2642">
        <v>141888.69</v>
      </c>
      <c r="L2642">
        <v>18304885.84</v>
      </c>
      <c r="M2642">
        <v>75</v>
      </c>
      <c r="N2642">
        <v>-971.36</v>
      </c>
      <c r="O2642" s="8">
        <v>-0.68140000000000001</v>
      </c>
      <c r="P2642" s="8">
        <v>0.1318</v>
      </c>
      <c r="Q2642" t="s">
        <v>610</v>
      </c>
      <c r="S2642" s="2">
        <v>44342</v>
      </c>
      <c r="T2642" t="s">
        <v>631</v>
      </c>
      <c r="U2642">
        <v>238.55</v>
      </c>
      <c r="V2642">
        <v>119.65</v>
      </c>
      <c r="W2642">
        <f t="shared" si="435"/>
        <v>27838119.312721506</v>
      </c>
      <c r="X2642">
        <f t="shared" si="431"/>
        <v>69595.298281803771</v>
      </c>
      <c r="Y2642">
        <f t="shared" si="432"/>
        <v>300</v>
      </c>
      <c r="Z2642">
        <f t="shared" si="433"/>
        <v>-36744.600000000006</v>
      </c>
      <c r="AA2642" t="str">
        <f t="shared" si="434"/>
        <v/>
      </c>
      <c r="AB2642" s="9" t="str">
        <f>IFERROR(AA2642/MAX($A$3:AA2642)-1,"")</f>
        <v/>
      </c>
      <c r="AV2642" t="s">
        <v>631</v>
      </c>
      <c r="AW2642" t="s">
        <v>31</v>
      </c>
      <c r="AX2642" s="7">
        <v>44342.395833333336</v>
      </c>
      <c r="AY2642">
        <v>238.55</v>
      </c>
      <c r="AZ2642" s="7">
        <v>44343.385416666664</v>
      </c>
      <c r="BA2642">
        <v>119.65</v>
      </c>
      <c r="BB2642" s="8">
        <v>-0.49840000000000001</v>
      </c>
      <c r="BC2642">
        <v>-72851.86</v>
      </c>
      <c r="BD2642" s="8">
        <v>-0.51339999999999997</v>
      </c>
      <c r="BE2642">
        <v>594.79639999999995</v>
      </c>
      <c r="BF2642">
        <v>141888.69</v>
      </c>
      <c r="BG2642">
        <v>18304885.84</v>
      </c>
      <c r="BH2642">
        <v>75</v>
      </c>
      <c r="BI2642">
        <v>-971.36</v>
      </c>
      <c r="BJ2642" s="8">
        <v>-0.68140000000000001</v>
      </c>
      <c r="BK2642" s="8">
        <v>0.1318</v>
      </c>
      <c r="BL2642" t="s">
        <v>610</v>
      </c>
    </row>
    <row r="2643" spans="1:64" x14ac:dyDescent="0.45">
      <c r="A2643" t="s">
        <v>644</v>
      </c>
      <c r="B2643" t="s">
        <v>31</v>
      </c>
      <c r="C2643" s="7">
        <v>44342.444444444445</v>
      </c>
      <c r="D2643">
        <v>299.2</v>
      </c>
      <c r="E2643" s="7">
        <v>44343.388888888891</v>
      </c>
      <c r="F2643">
        <v>87.65</v>
      </c>
      <c r="G2643" s="8">
        <v>-0.70709999999999995</v>
      </c>
      <c r="H2643">
        <v>-98056.5</v>
      </c>
      <c r="I2643" s="8">
        <v>-0.72</v>
      </c>
      <c r="J2643">
        <v>455.19069999999999</v>
      </c>
      <c r="K2643">
        <v>136193.06</v>
      </c>
      <c r="L2643">
        <v>17140556.739999998</v>
      </c>
      <c r="M2643">
        <v>62</v>
      </c>
      <c r="N2643">
        <v>-1581.56</v>
      </c>
      <c r="O2643" s="8">
        <v>-0.70709999999999995</v>
      </c>
      <c r="P2643" s="8">
        <v>0.12479999999999999</v>
      </c>
      <c r="Q2643" t="s">
        <v>610</v>
      </c>
      <c r="S2643" s="2">
        <v>44342</v>
      </c>
      <c r="T2643" t="s">
        <v>644</v>
      </c>
      <c r="U2643">
        <v>299.2</v>
      </c>
      <c r="V2643">
        <v>87.65</v>
      </c>
      <c r="W2643">
        <f t="shared" si="435"/>
        <v>27838119.312721506</v>
      </c>
      <c r="X2643">
        <f t="shared" si="431"/>
        <v>69595.298281803771</v>
      </c>
      <c r="Y2643">
        <f t="shared" si="432"/>
        <v>225</v>
      </c>
      <c r="Z2643">
        <f t="shared" si="433"/>
        <v>-48469.162499999999</v>
      </c>
      <c r="AA2643" t="str">
        <f t="shared" si="434"/>
        <v/>
      </c>
      <c r="AB2643" s="9" t="str">
        <f>IFERROR(AA2643/MAX($A$3:AA2643)-1,"")</f>
        <v/>
      </c>
      <c r="AV2643" t="s">
        <v>644</v>
      </c>
      <c r="AW2643" t="s">
        <v>31</v>
      </c>
      <c r="AX2643" s="7">
        <v>44342.444444444445</v>
      </c>
      <c r="AY2643">
        <v>299.2</v>
      </c>
      <c r="AZ2643" s="7">
        <v>44343.388888888891</v>
      </c>
      <c r="BA2643">
        <v>87.65</v>
      </c>
      <c r="BB2643" s="8">
        <v>-0.70709999999999995</v>
      </c>
      <c r="BC2643">
        <v>-98056.5</v>
      </c>
      <c r="BD2643" s="8">
        <v>-0.72</v>
      </c>
      <c r="BE2643">
        <v>455.19069999999999</v>
      </c>
      <c r="BF2643">
        <v>136193.06</v>
      </c>
      <c r="BG2643">
        <v>17140556.739999998</v>
      </c>
      <c r="BH2643">
        <v>62</v>
      </c>
      <c r="BI2643">
        <v>-1581.56</v>
      </c>
      <c r="BJ2643" s="8">
        <v>-0.70709999999999995</v>
      </c>
      <c r="BK2643" s="8">
        <v>0.12479999999999999</v>
      </c>
      <c r="BL2643" t="s">
        <v>610</v>
      </c>
    </row>
    <row r="2644" spans="1:64" x14ac:dyDescent="0.45">
      <c r="A2644" t="s">
        <v>645</v>
      </c>
      <c r="B2644" t="s">
        <v>31</v>
      </c>
      <c r="C2644" s="7">
        <v>44342.465277777781</v>
      </c>
      <c r="D2644">
        <v>262.10000000000002</v>
      </c>
      <c r="E2644" s="7">
        <v>44343.388888888891</v>
      </c>
      <c r="F2644">
        <v>63.3</v>
      </c>
      <c r="G2644" s="8">
        <v>-0.75849999999999995</v>
      </c>
      <c r="H2644">
        <v>-104989.99</v>
      </c>
      <c r="I2644" s="8">
        <v>-0.77090000000000003</v>
      </c>
      <c r="J2644">
        <v>519.61350000000004</v>
      </c>
      <c r="K2644">
        <v>136190.70000000001</v>
      </c>
      <c r="L2644">
        <v>17035566.75</v>
      </c>
      <c r="M2644">
        <v>56</v>
      </c>
      <c r="N2644">
        <v>-1874.82</v>
      </c>
      <c r="O2644" s="8">
        <v>-0.75849999999999995</v>
      </c>
      <c r="P2644" s="8">
        <v>3.7199999999999997E-2</v>
      </c>
      <c r="Q2644" t="s">
        <v>610</v>
      </c>
      <c r="S2644" s="2">
        <v>44342</v>
      </c>
      <c r="T2644" t="s">
        <v>645</v>
      </c>
      <c r="U2644">
        <v>262.10000000000002</v>
      </c>
      <c r="V2644">
        <v>63.3</v>
      </c>
      <c r="W2644">
        <f t="shared" si="435"/>
        <v>27838119.312721506</v>
      </c>
      <c r="X2644">
        <f t="shared" si="431"/>
        <v>69595.298281803771</v>
      </c>
      <c r="Y2644">
        <f t="shared" si="432"/>
        <v>275</v>
      </c>
      <c r="Z2644">
        <f t="shared" si="433"/>
        <v>-55564.85</v>
      </c>
      <c r="AA2644">
        <f t="shared" si="434"/>
        <v>27697340.700221505</v>
      </c>
      <c r="AB2644" s="9">
        <f>IFERROR(AA2644/MAX($A$3:AA2644)-1,"")</f>
        <v>-1.210514149736952E-2</v>
      </c>
      <c r="AV2644" t="s">
        <v>645</v>
      </c>
      <c r="AW2644" t="s">
        <v>31</v>
      </c>
      <c r="AX2644" s="7">
        <v>44342.465277777781</v>
      </c>
      <c r="AY2644">
        <v>262.10000000000002</v>
      </c>
      <c r="AZ2644" s="7">
        <v>44343.388888888891</v>
      </c>
      <c r="BA2644">
        <v>63.3</v>
      </c>
      <c r="BB2644" s="8">
        <v>-0.75849999999999995</v>
      </c>
      <c r="BC2644">
        <v>-104989.99</v>
      </c>
      <c r="BD2644" s="8">
        <v>-0.77090000000000003</v>
      </c>
      <c r="BE2644">
        <v>519.61350000000004</v>
      </c>
      <c r="BF2644">
        <v>136190.70000000001</v>
      </c>
      <c r="BG2644">
        <v>17035566.75</v>
      </c>
      <c r="BH2644">
        <v>56</v>
      </c>
      <c r="BI2644">
        <v>-1874.82</v>
      </c>
      <c r="BJ2644" s="8">
        <v>-0.75849999999999995</v>
      </c>
      <c r="BK2644" s="8">
        <v>3.7199999999999997E-2</v>
      </c>
      <c r="BL2644" t="s">
        <v>610</v>
      </c>
    </row>
    <row r="2645" spans="1:64" x14ac:dyDescent="0.45">
      <c r="A2645" t="s">
        <v>645</v>
      </c>
      <c r="B2645" t="s">
        <v>31</v>
      </c>
      <c r="C2645" s="7">
        <v>44343.541666666664</v>
      </c>
      <c r="D2645">
        <v>114.55</v>
      </c>
      <c r="E2645" s="7">
        <v>44343.635416666664</v>
      </c>
      <c r="F2645">
        <v>196.85</v>
      </c>
      <c r="G2645" s="8">
        <v>0.71850000000000003</v>
      </c>
      <c r="H2645">
        <v>97832.85</v>
      </c>
      <c r="I2645" s="8">
        <v>0.69130000000000003</v>
      </c>
      <c r="J2645">
        <v>1235.482</v>
      </c>
      <c r="K2645">
        <v>141524.44</v>
      </c>
      <c r="L2645">
        <v>18402718.690000001</v>
      </c>
      <c r="M2645">
        <v>28</v>
      </c>
      <c r="N2645">
        <v>3494.03</v>
      </c>
      <c r="O2645" s="8">
        <v>-0.90400000000000003</v>
      </c>
      <c r="P2645" s="8">
        <v>0.71850000000000003</v>
      </c>
      <c r="Q2645" t="s">
        <v>610</v>
      </c>
      <c r="S2645" s="2">
        <v>44343</v>
      </c>
      <c r="T2645" t="s">
        <v>645</v>
      </c>
      <c r="U2645">
        <v>114.55</v>
      </c>
      <c r="V2645">
        <v>196.85</v>
      </c>
      <c r="W2645">
        <f t="shared" si="435"/>
        <v>27697340.700221505</v>
      </c>
      <c r="X2645">
        <f t="shared" si="431"/>
        <v>69243.35175055376</v>
      </c>
      <c r="Y2645">
        <f t="shared" si="432"/>
        <v>600</v>
      </c>
      <c r="Z2645">
        <f t="shared" si="433"/>
        <v>47511.6</v>
      </c>
      <c r="AA2645">
        <f t="shared" si="434"/>
        <v>27744852.300221507</v>
      </c>
      <c r="AB2645" s="9">
        <f>IFERROR(AA2645/MAX($A$3:AA2645)-1,"")</f>
        <v>-1.0410521574567344E-2</v>
      </c>
      <c r="AV2645" t="s">
        <v>645</v>
      </c>
      <c r="AW2645" t="s">
        <v>31</v>
      </c>
      <c r="AX2645" s="7">
        <v>44343.541666666664</v>
      </c>
      <c r="AY2645">
        <v>114.55</v>
      </c>
      <c r="AZ2645" s="7">
        <v>44343.635416666664</v>
      </c>
      <c r="BA2645">
        <v>196.85</v>
      </c>
      <c r="BB2645" s="8">
        <v>0.71850000000000003</v>
      </c>
      <c r="BC2645">
        <v>97832.85</v>
      </c>
      <c r="BD2645" s="8">
        <v>0.69130000000000003</v>
      </c>
      <c r="BE2645">
        <v>1235.482</v>
      </c>
      <c r="BF2645">
        <v>141524.44</v>
      </c>
      <c r="BG2645">
        <v>18402718.690000001</v>
      </c>
      <c r="BH2645">
        <v>28</v>
      </c>
      <c r="BI2645">
        <v>3494.03</v>
      </c>
      <c r="BJ2645" s="8">
        <v>-0.90400000000000003</v>
      </c>
      <c r="BK2645" s="8">
        <v>0.71850000000000003</v>
      </c>
      <c r="BL2645" t="s">
        <v>610</v>
      </c>
    </row>
    <row r="2646" spans="1:64" x14ac:dyDescent="0.45">
      <c r="A2646" t="s">
        <v>796</v>
      </c>
      <c r="B2646" t="s">
        <v>31</v>
      </c>
      <c r="C2646" s="7">
        <v>44348.444444444445</v>
      </c>
      <c r="D2646">
        <v>296.85000000000002</v>
      </c>
      <c r="E2646" s="7">
        <v>44349.385416666664</v>
      </c>
      <c r="F2646">
        <v>297.45</v>
      </c>
      <c r="G2646" s="8">
        <v>2E-3</v>
      </c>
      <c r="H2646">
        <v>-2556.1</v>
      </c>
      <c r="I2646" s="8">
        <v>-1.7999999999999999E-2</v>
      </c>
      <c r="J2646">
        <v>478.40190000000001</v>
      </c>
      <c r="K2646">
        <v>142013.59</v>
      </c>
      <c r="L2646">
        <v>18400162.59</v>
      </c>
      <c r="M2646">
        <v>61</v>
      </c>
      <c r="N2646">
        <v>-41.9</v>
      </c>
      <c r="O2646" s="8">
        <v>-0.43290000000000001</v>
      </c>
      <c r="P2646" s="8">
        <v>0.16489999999999999</v>
      </c>
      <c r="Q2646" t="s">
        <v>610</v>
      </c>
      <c r="S2646" s="2">
        <v>44348</v>
      </c>
      <c r="T2646" t="s">
        <v>796</v>
      </c>
      <c r="U2646">
        <v>296.85000000000002</v>
      </c>
      <c r="V2646">
        <v>297.45</v>
      </c>
      <c r="W2646">
        <f t="shared" si="435"/>
        <v>27744852.300221507</v>
      </c>
      <c r="X2646">
        <f t="shared" si="431"/>
        <v>69362.13075055377</v>
      </c>
      <c r="Y2646">
        <f t="shared" si="432"/>
        <v>225</v>
      </c>
      <c r="Z2646">
        <f t="shared" si="433"/>
        <v>-1202.175000000004</v>
      </c>
      <c r="AA2646">
        <f t="shared" si="434"/>
        <v>27743650.125221506</v>
      </c>
      <c r="AB2646" s="9">
        <f>IFERROR(AA2646/MAX($A$3:AA2646)-1,"")</f>
        <v>-1.045340014960372E-2</v>
      </c>
      <c r="AV2646" t="s">
        <v>796</v>
      </c>
      <c r="AW2646" t="s">
        <v>31</v>
      </c>
      <c r="AX2646" s="7">
        <v>44348.444444444445</v>
      </c>
      <c r="AY2646">
        <v>296.85000000000002</v>
      </c>
      <c r="AZ2646" s="7">
        <v>44349.385416666664</v>
      </c>
      <c r="BA2646">
        <v>297.45</v>
      </c>
      <c r="BB2646" s="8">
        <v>2E-3</v>
      </c>
      <c r="BC2646">
        <v>-2556.1</v>
      </c>
      <c r="BD2646" s="8">
        <v>-1.7999999999999999E-2</v>
      </c>
      <c r="BE2646">
        <v>478.40190000000001</v>
      </c>
      <c r="BF2646">
        <v>142013.59</v>
      </c>
      <c r="BG2646">
        <v>18400162.59</v>
      </c>
      <c r="BH2646">
        <v>61</v>
      </c>
      <c r="BI2646">
        <v>-41.9</v>
      </c>
      <c r="BJ2646" s="8">
        <v>-0.43290000000000001</v>
      </c>
      <c r="BK2646" s="8">
        <v>0.16489999999999999</v>
      </c>
      <c r="BL2646" t="s">
        <v>610</v>
      </c>
    </row>
    <row r="2647" spans="1:64" x14ac:dyDescent="0.45">
      <c r="A2647" t="s">
        <v>790</v>
      </c>
      <c r="B2647" t="s">
        <v>31</v>
      </c>
      <c r="C2647" s="7">
        <v>44349.416666666664</v>
      </c>
      <c r="D2647">
        <v>208</v>
      </c>
      <c r="E2647" s="7">
        <v>44350.385416666664</v>
      </c>
      <c r="F2647">
        <v>24.3</v>
      </c>
      <c r="G2647" s="8">
        <v>-0.88319999999999999</v>
      </c>
      <c r="H2647">
        <v>-126997.2</v>
      </c>
      <c r="I2647" s="8">
        <v>-0.89429999999999998</v>
      </c>
      <c r="J2647">
        <v>682.69619999999998</v>
      </c>
      <c r="K2647">
        <v>142000.81</v>
      </c>
      <c r="L2647">
        <v>18273165.390000001</v>
      </c>
      <c r="M2647">
        <v>69</v>
      </c>
      <c r="N2647">
        <v>-1840.54</v>
      </c>
      <c r="O2647" s="8">
        <v>-0.88319999999999999</v>
      </c>
      <c r="P2647" s="8">
        <v>0.12039999999999999</v>
      </c>
      <c r="Q2647" t="s">
        <v>610</v>
      </c>
      <c r="S2647" s="2">
        <v>44349</v>
      </c>
      <c r="T2647" t="s">
        <v>790</v>
      </c>
      <c r="U2647">
        <v>208</v>
      </c>
      <c r="V2647">
        <v>24.3</v>
      </c>
      <c r="W2647">
        <f t="shared" si="435"/>
        <v>27743650.125221506</v>
      </c>
      <c r="X2647">
        <f t="shared" si="431"/>
        <v>69359.125313053766</v>
      </c>
      <c r="Y2647">
        <f t="shared" si="432"/>
        <v>325</v>
      </c>
      <c r="Z2647">
        <f t="shared" si="433"/>
        <v>-60457.475000000006</v>
      </c>
      <c r="AA2647">
        <f t="shared" si="434"/>
        <v>27683192.650221504</v>
      </c>
      <c r="AB2647" s="9">
        <f>IFERROR(AA2647/MAX($A$3:AA2647)-1,"")</f>
        <v>-1.2609767049840959E-2</v>
      </c>
      <c r="AV2647" t="s">
        <v>790</v>
      </c>
      <c r="AW2647" t="s">
        <v>31</v>
      </c>
      <c r="AX2647" s="7">
        <v>44349.416666666664</v>
      </c>
      <c r="AY2647">
        <v>208</v>
      </c>
      <c r="AZ2647" s="7">
        <v>44350.385416666664</v>
      </c>
      <c r="BA2647">
        <v>24.3</v>
      </c>
      <c r="BB2647" s="8">
        <v>-0.88319999999999999</v>
      </c>
      <c r="BC2647">
        <v>-126997.2</v>
      </c>
      <c r="BD2647" s="8">
        <v>-0.89429999999999998</v>
      </c>
      <c r="BE2647">
        <v>682.69619999999998</v>
      </c>
      <c r="BF2647">
        <v>142000.81</v>
      </c>
      <c r="BG2647">
        <v>18273165.390000001</v>
      </c>
      <c r="BH2647">
        <v>69</v>
      </c>
      <c r="BI2647">
        <v>-1840.54</v>
      </c>
      <c r="BJ2647" s="8">
        <v>-0.88319999999999999</v>
      </c>
      <c r="BK2647" s="8">
        <v>0.12039999999999999</v>
      </c>
      <c r="BL2647" t="s">
        <v>610</v>
      </c>
    </row>
    <row r="2648" spans="1:64" x14ac:dyDescent="0.45">
      <c r="A2648" t="s">
        <v>796</v>
      </c>
      <c r="B2648" t="s">
        <v>31</v>
      </c>
      <c r="C2648" s="7">
        <v>44351.559027777781</v>
      </c>
      <c r="D2648">
        <v>393.9</v>
      </c>
      <c r="E2648" s="7">
        <v>44354.385416666664</v>
      </c>
      <c r="F2648">
        <v>274.39999999999998</v>
      </c>
      <c r="G2648" s="8">
        <v>-0.3034</v>
      </c>
      <c r="H2648">
        <v>-45285.51</v>
      </c>
      <c r="I2648" s="8">
        <v>-0.32029999999999997</v>
      </c>
      <c r="J2648">
        <v>358.88760000000002</v>
      </c>
      <c r="K2648">
        <v>141365.82999999999</v>
      </c>
      <c r="L2648">
        <v>18227879.879999999</v>
      </c>
      <c r="M2648">
        <v>28</v>
      </c>
      <c r="N2648">
        <v>-1617.34</v>
      </c>
      <c r="O2648" s="8">
        <v>-0.3034</v>
      </c>
      <c r="P2648" s="8">
        <v>0.1085</v>
      </c>
      <c r="Q2648" t="s">
        <v>610</v>
      </c>
      <c r="S2648" s="2">
        <v>44351</v>
      </c>
      <c r="T2648" t="s">
        <v>796</v>
      </c>
      <c r="U2648">
        <v>393.9</v>
      </c>
      <c r="V2648">
        <v>274.39999999999998</v>
      </c>
      <c r="W2648">
        <f t="shared" si="435"/>
        <v>27683192.650221504</v>
      </c>
      <c r="X2648">
        <f t="shared" si="431"/>
        <v>69207.981625553759</v>
      </c>
      <c r="Y2648">
        <f t="shared" si="432"/>
        <v>175</v>
      </c>
      <c r="Z2648">
        <f t="shared" si="433"/>
        <v>-22082.025000000009</v>
      </c>
      <c r="AA2648" t="str">
        <f t="shared" si="434"/>
        <v/>
      </c>
      <c r="AB2648" s="9" t="str">
        <f>IFERROR(AA2648/MAX($A$3:AA2648)-1,"")</f>
        <v/>
      </c>
      <c r="AV2648" t="s">
        <v>796</v>
      </c>
      <c r="AW2648" t="s">
        <v>31</v>
      </c>
      <c r="AX2648" s="7">
        <v>44351.559027777781</v>
      </c>
      <c r="AY2648">
        <v>393.9</v>
      </c>
      <c r="AZ2648" s="7">
        <v>44354.385416666664</v>
      </c>
      <c r="BA2648">
        <v>274.39999999999998</v>
      </c>
      <c r="BB2648" s="8">
        <v>-0.3034</v>
      </c>
      <c r="BC2648">
        <v>-45285.51</v>
      </c>
      <c r="BD2648" s="8">
        <v>-0.32029999999999997</v>
      </c>
      <c r="BE2648">
        <v>358.88760000000002</v>
      </c>
      <c r="BF2648">
        <v>141365.82999999999</v>
      </c>
      <c r="BG2648">
        <v>18227879.879999999</v>
      </c>
      <c r="BH2648">
        <v>28</v>
      </c>
      <c r="BI2648">
        <v>-1617.34</v>
      </c>
      <c r="BJ2648" s="8">
        <v>-0.3034</v>
      </c>
      <c r="BK2648" s="8">
        <v>0.1085</v>
      </c>
      <c r="BL2648" t="s">
        <v>610</v>
      </c>
    </row>
    <row r="2649" spans="1:64" x14ac:dyDescent="0.45">
      <c r="A2649" t="s">
        <v>792</v>
      </c>
      <c r="B2649" t="s">
        <v>31</v>
      </c>
      <c r="C2649" s="7">
        <v>44351.569444444445</v>
      </c>
      <c r="D2649">
        <v>369.7</v>
      </c>
      <c r="E2649" s="7">
        <v>44354.385416666664</v>
      </c>
      <c r="F2649">
        <v>233.05</v>
      </c>
      <c r="G2649" s="8">
        <v>-0.36959999999999998</v>
      </c>
      <c r="H2649">
        <v>-54548.22</v>
      </c>
      <c r="I2649" s="8">
        <v>-0.38590000000000002</v>
      </c>
      <c r="J2649">
        <v>382.31830000000002</v>
      </c>
      <c r="K2649">
        <v>141343.07999999999</v>
      </c>
      <c r="L2649">
        <v>18173331.66</v>
      </c>
      <c r="M2649">
        <v>25</v>
      </c>
      <c r="N2649">
        <v>-2181.9299999999998</v>
      </c>
      <c r="O2649" s="8">
        <v>-0.36959999999999998</v>
      </c>
      <c r="P2649" s="8">
        <v>4.8399999999999999E-2</v>
      </c>
      <c r="Q2649" t="s">
        <v>610</v>
      </c>
      <c r="S2649" s="2">
        <v>44351</v>
      </c>
      <c r="T2649" t="s">
        <v>792</v>
      </c>
      <c r="U2649">
        <v>369.7</v>
      </c>
      <c r="V2649">
        <v>233.05</v>
      </c>
      <c r="W2649">
        <f t="shared" si="435"/>
        <v>27683192.650221504</v>
      </c>
      <c r="X2649">
        <f t="shared" si="431"/>
        <v>69207.981625553759</v>
      </c>
      <c r="Y2649">
        <f t="shared" si="432"/>
        <v>175</v>
      </c>
      <c r="Z2649">
        <f t="shared" si="433"/>
        <v>-24968.562499999996</v>
      </c>
      <c r="AA2649">
        <f t="shared" si="434"/>
        <v>27636142.062721506</v>
      </c>
      <c r="AB2649" s="9">
        <f>IFERROR(AA2649/MAX($A$3:AA2649)-1,"")</f>
        <v>-1.4287943809980441E-2</v>
      </c>
      <c r="AV2649" t="s">
        <v>792</v>
      </c>
      <c r="AW2649" t="s">
        <v>31</v>
      </c>
      <c r="AX2649" s="7">
        <v>44351.569444444445</v>
      </c>
      <c r="AY2649">
        <v>369.7</v>
      </c>
      <c r="AZ2649" s="7">
        <v>44354.385416666664</v>
      </c>
      <c r="BA2649">
        <v>233.05</v>
      </c>
      <c r="BB2649" s="8">
        <v>-0.36959999999999998</v>
      </c>
      <c r="BC2649">
        <v>-54548.22</v>
      </c>
      <c r="BD2649" s="8">
        <v>-0.38590000000000002</v>
      </c>
      <c r="BE2649">
        <v>382.31830000000002</v>
      </c>
      <c r="BF2649">
        <v>141343.07999999999</v>
      </c>
      <c r="BG2649">
        <v>18173331.66</v>
      </c>
      <c r="BH2649">
        <v>25</v>
      </c>
      <c r="BI2649">
        <v>-2181.9299999999998</v>
      </c>
      <c r="BJ2649" s="8">
        <v>-0.36959999999999998</v>
      </c>
      <c r="BK2649" s="8">
        <v>4.8399999999999999E-2</v>
      </c>
      <c r="BL2649" t="s">
        <v>610</v>
      </c>
    </row>
    <row r="2650" spans="1:64" x14ac:dyDescent="0.45">
      <c r="A2650" t="s">
        <v>792</v>
      </c>
      <c r="B2650" t="s">
        <v>31</v>
      </c>
      <c r="C2650" s="7">
        <v>44355.395833333336</v>
      </c>
      <c r="D2650">
        <v>198.1</v>
      </c>
      <c r="E2650" s="7">
        <v>44356.385416666664</v>
      </c>
      <c r="F2650">
        <v>306.35000000000002</v>
      </c>
      <c r="G2650" s="8">
        <v>0.5464</v>
      </c>
      <c r="H2650">
        <v>73388.259999999995</v>
      </c>
      <c r="I2650" s="8">
        <v>0.52100000000000002</v>
      </c>
      <c r="J2650">
        <v>711.08860000000004</v>
      </c>
      <c r="K2650">
        <v>140866.66</v>
      </c>
      <c r="L2650">
        <v>18246719.91</v>
      </c>
      <c r="M2650">
        <v>75</v>
      </c>
      <c r="N2650">
        <v>978.51</v>
      </c>
      <c r="O2650" s="8">
        <v>-0.1118</v>
      </c>
      <c r="P2650" s="8">
        <v>0.82740000000000002</v>
      </c>
      <c r="Q2650" t="s">
        <v>610</v>
      </c>
      <c r="S2650" s="2">
        <v>44355</v>
      </c>
      <c r="T2650" t="s">
        <v>792</v>
      </c>
      <c r="U2650">
        <v>198.1</v>
      </c>
      <c r="V2650">
        <v>306.35000000000002</v>
      </c>
      <c r="W2650">
        <f t="shared" si="435"/>
        <v>27636142.062721506</v>
      </c>
      <c r="X2650">
        <f t="shared" si="431"/>
        <v>69090.355156803766</v>
      </c>
      <c r="Y2650">
        <f t="shared" si="432"/>
        <v>350</v>
      </c>
      <c r="Z2650">
        <f t="shared" si="433"/>
        <v>36121.925000000017</v>
      </c>
      <c r="AA2650" t="str">
        <f t="shared" si="434"/>
        <v/>
      </c>
      <c r="AB2650" s="9" t="str">
        <f>IFERROR(AA2650/MAX($A$3:AA2650)-1,"")</f>
        <v/>
      </c>
      <c r="AV2650" t="s">
        <v>792</v>
      </c>
      <c r="AW2650" t="s">
        <v>31</v>
      </c>
      <c r="AX2650" s="7">
        <v>44355.395833333336</v>
      </c>
      <c r="AY2650">
        <v>198.1</v>
      </c>
      <c r="AZ2650" s="7">
        <v>44356.385416666664</v>
      </c>
      <c r="BA2650">
        <v>306.35000000000002</v>
      </c>
      <c r="BB2650" s="8">
        <v>0.5464</v>
      </c>
      <c r="BC2650">
        <v>73388.259999999995</v>
      </c>
      <c r="BD2650" s="8">
        <v>0.52100000000000002</v>
      </c>
      <c r="BE2650">
        <v>711.08860000000004</v>
      </c>
      <c r="BF2650">
        <v>140866.66</v>
      </c>
      <c r="BG2650">
        <v>18246719.91</v>
      </c>
      <c r="BH2650">
        <v>75</v>
      </c>
      <c r="BI2650">
        <v>978.51</v>
      </c>
      <c r="BJ2650" s="8">
        <v>-0.1118</v>
      </c>
      <c r="BK2650" s="8">
        <v>0.82740000000000002</v>
      </c>
      <c r="BL2650" t="s">
        <v>610</v>
      </c>
    </row>
    <row r="2651" spans="1:64" x14ac:dyDescent="0.45">
      <c r="A2651" t="s">
        <v>790</v>
      </c>
      <c r="B2651" t="s">
        <v>31</v>
      </c>
      <c r="C2651" s="7">
        <v>44355.402777777781</v>
      </c>
      <c r="D2651">
        <v>255.8</v>
      </c>
      <c r="E2651" s="7">
        <v>44356.385416666664</v>
      </c>
      <c r="F2651">
        <v>245.3</v>
      </c>
      <c r="G2651" s="8">
        <v>-4.1000000000000002E-2</v>
      </c>
      <c r="H2651">
        <v>-8550.9599999999991</v>
      </c>
      <c r="I2651" s="8">
        <v>-6.0600000000000001E-2</v>
      </c>
      <c r="J2651">
        <v>551.28359999999998</v>
      </c>
      <c r="K2651">
        <v>141018.35999999999</v>
      </c>
      <c r="L2651">
        <v>18238168.949999999</v>
      </c>
      <c r="M2651">
        <v>73</v>
      </c>
      <c r="N2651">
        <v>-117.14</v>
      </c>
      <c r="O2651" s="8">
        <v>-0.37980000000000003</v>
      </c>
      <c r="P2651" s="8">
        <v>0.20499999999999999</v>
      </c>
      <c r="Q2651" t="s">
        <v>610</v>
      </c>
      <c r="S2651" s="2">
        <v>44355</v>
      </c>
      <c r="T2651" t="s">
        <v>790</v>
      </c>
      <c r="U2651">
        <v>255.8</v>
      </c>
      <c r="V2651">
        <v>245.3</v>
      </c>
      <c r="W2651">
        <f t="shared" si="435"/>
        <v>27636142.062721506</v>
      </c>
      <c r="X2651">
        <f t="shared" si="431"/>
        <v>69090.355156803766</v>
      </c>
      <c r="Y2651">
        <f t="shared" si="432"/>
        <v>275</v>
      </c>
      <c r="Z2651">
        <f t="shared" si="433"/>
        <v>-4265.5249999999987</v>
      </c>
      <c r="AA2651" t="str">
        <f t="shared" si="434"/>
        <v/>
      </c>
      <c r="AB2651" s="9" t="str">
        <f>IFERROR(AA2651/MAX($A$3:AA2651)-1,"")</f>
        <v/>
      </c>
      <c r="AV2651" t="s">
        <v>790</v>
      </c>
      <c r="AW2651" t="s">
        <v>31</v>
      </c>
      <c r="AX2651" s="7">
        <v>44355.402777777781</v>
      </c>
      <c r="AY2651">
        <v>255.8</v>
      </c>
      <c r="AZ2651" s="7">
        <v>44356.385416666664</v>
      </c>
      <c r="BA2651">
        <v>245.3</v>
      </c>
      <c r="BB2651" s="8">
        <v>-4.1000000000000002E-2</v>
      </c>
      <c r="BC2651">
        <v>-8550.9599999999991</v>
      </c>
      <c r="BD2651" s="8">
        <v>-6.0600000000000001E-2</v>
      </c>
      <c r="BE2651">
        <v>551.28359999999998</v>
      </c>
      <c r="BF2651">
        <v>141018.35999999999</v>
      </c>
      <c r="BG2651">
        <v>18238168.949999999</v>
      </c>
      <c r="BH2651">
        <v>73</v>
      </c>
      <c r="BI2651">
        <v>-117.14</v>
      </c>
      <c r="BJ2651" s="8">
        <v>-0.37980000000000003</v>
      </c>
      <c r="BK2651" s="8">
        <v>0.20499999999999999</v>
      </c>
      <c r="BL2651" t="s">
        <v>610</v>
      </c>
    </row>
    <row r="2652" spans="1:64" x14ac:dyDescent="0.45">
      <c r="A2652" t="s">
        <v>790</v>
      </c>
      <c r="B2652" t="s">
        <v>31</v>
      </c>
      <c r="C2652" s="7">
        <v>44355.416666666664</v>
      </c>
      <c r="D2652">
        <v>262.8</v>
      </c>
      <c r="E2652" s="7">
        <v>44356.388888888891</v>
      </c>
      <c r="F2652">
        <v>274</v>
      </c>
      <c r="G2652" s="8">
        <v>4.2599999999999999E-2</v>
      </c>
      <c r="H2652">
        <v>2999.84</v>
      </c>
      <c r="I2652" s="8">
        <v>2.2200000000000001E-2</v>
      </c>
      <c r="J2652">
        <v>514.37540000000001</v>
      </c>
      <c r="K2652">
        <v>135177.84</v>
      </c>
      <c r="L2652">
        <v>17038566.59</v>
      </c>
      <c r="M2652">
        <v>70</v>
      </c>
      <c r="N2652">
        <v>42.85</v>
      </c>
      <c r="O2652" s="8">
        <v>-0.48899999999999999</v>
      </c>
      <c r="P2652" s="8">
        <v>0.1298</v>
      </c>
      <c r="Q2652" t="s">
        <v>610</v>
      </c>
      <c r="S2652" s="2">
        <v>44355</v>
      </c>
      <c r="T2652" t="s">
        <v>790</v>
      </c>
      <c r="U2652">
        <v>262.8</v>
      </c>
      <c r="V2652">
        <v>274</v>
      </c>
      <c r="W2652">
        <f t="shared" si="435"/>
        <v>27636142.062721506</v>
      </c>
      <c r="X2652">
        <f t="shared" si="431"/>
        <v>69090.355156803766</v>
      </c>
      <c r="Y2652">
        <f t="shared" si="432"/>
        <v>275</v>
      </c>
      <c r="Z2652">
        <f t="shared" si="433"/>
        <v>1603.7999999999984</v>
      </c>
      <c r="AA2652" t="str">
        <f t="shared" si="434"/>
        <v/>
      </c>
      <c r="AB2652" s="9" t="str">
        <f>IFERROR(AA2652/MAX($A$3:AA2652)-1,"")</f>
        <v/>
      </c>
      <c r="AV2652" t="s">
        <v>790</v>
      </c>
      <c r="AW2652" t="s">
        <v>31</v>
      </c>
      <c r="AX2652" s="7">
        <v>44355.416666666664</v>
      </c>
      <c r="AY2652">
        <v>262.8</v>
      </c>
      <c r="AZ2652" s="7">
        <v>44356.388888888891</v>
      </c>
      <c r="BA2652">
        <v>274</v>
      </c>
      <c r="BB2652" s="8">
        <v>4.2599999999999999E-2</v>
      </c>
      <c r="BC2652">
        <v>2999.84</v>
      </c>
      <c r="BD2652" s="8">
        <v>2.2200000000000001E-2</v>
      </c>
      <c r="BE2652">
        <v>514.37540000000001</v>
      </c>
      <c r="BF2652">
        <v>135177.84</v>
      </c>
      <c r="BG2652">
        <v>17038566.59</v>
      </c>
      <c r="BH2652">
        <v>70</v>
      </c>
      <c r="BI2652">
        <v>42.85</v>
      </c>
      <c r="BJ2652" s="8">
        <v>-0.48899999999999999</v>
      </c>
      <c r="BK2652" s="8">
        <v>0.1298</v>
      </c>
      <c r="BL2652" t="s">
        <v>610</v>
      </c>
    </row>
    <row r="2653" spans="1:64" x14ac:dyDescent="0.45">
      <c r="A2653" t="s">
        <v>664</v>
      </c>
      <c r="B2653" t="s">
        <v>31</v>
      </c>
      <c r="C2653" s="7">
        <v>44355.427083333336</v>
      </c>
      <c r="D2653">
        <v>217.9</v>
      </c>
      <c r="E2653" s="7">
        <v>44356.388888888891</v>
      </c>
      <c r="F2653">
        <v>217.05</v>
      </c>
      <c r="G2653" s="8">
        <v>-3.8999999999999998E-3</v>
      </c>
      <c r="H2653">
        <v>-3225.11</v>
      </c>
      <c r="I2653" s="8">
        <v>-2.3900000000000001E-2</v>
      </c>
      <c r="J2653">
        <v>620.2722</v>
      </c>
      <c r="K2653">
        <v>135157.31</v>
      </c>
      <c r="L2653">
        <v>17035341.48</v>
      </c>
      <c r="M2653">
        <v>67</v>
      </c>
      <c r="N2653">
        <v>-48.14</v>
      </c>
      <c r="O2653" s="8">
        <v>-0.51149999999999995</v>
      </c>
      <c r="P2653" s="8">
        <v>0.1221</v>
      </c>
      <c r="Q2653" t="s">
        <v>610</v>
      </c>
      <c r="S2653" s="2">
        <v>44355</v>
      </c>
      <c r="T2653" t="s">
        <v>664</v>
      </c>
      <c r="U2653">
        <v>217.9</v>
      </c>
      <c r="V2653">
        <v>217.05</v>
      </c>
      <c r="W2653">
        <f t="shared" si="435"/>
        <v>27636142.062721506</v>
      </c>
      <c r="X2653">
        <f t="shared" si="431"/>
        <v>69090.355156803766</v>
      </c>
      <c r="Y2653">
        <f t="shared" si="432"/>
        <v>325</v>
      </c>
      <c r="Z2653">
        <f t="shared" si="433"/>
        <v>-1689.8375000000001</v>
      </c>
      <c r="AA2653">
        <f t="shared" si="434"/>
        <v>27667912.425221507</v>
      </c>
      <c r="AB2653" s="9">
        <f>IFERROR(AA2653/MAX($A$3:AA2653)-1,"")</f>
        <v>-1.3154774452452056E-2</v>
      </c>
      <c r="AV2653" t="s">
        <v>664</v>
      </c>
      <c r="AW2653" t="s">
        <v>31</v>
      </c>
      <c r="AX2653" s="7">
        <v>44355.427083333336</v>
      </c>
      <c r="AY2653">
        <v>217.9</v>
      </c>
      <c r="AZ2653" s="7">
        <v>44356.388888888891</v>
      </c>
      <c r="BA2653">
        <v>217.05</v>
      </c>
      <c r="BB2653" s="8">
        <v>-3.8999999999999998E-3</v>
      </c>
      <c r="BC2653">
        <v>-3225.11</v>
      </c>
      <c r="BD2653" s="8">
        <v>-2.3900000000000001E-2</v>
      </c>
      <c r="BE2653">
        <v>620.2722</v>
      </c>
      <c r="BF2653">
        <v>135157.31</v>
      </c>
      <c r="BG2653">
        <v>17035341.48</v>
      </c>
      <c r="BH2653">
        <v>67</v>
      </c>
      <c r="BI2653">
        <v>-48.14</v>
      </c>
      <c r="BJ2653" s="8">
        <v>-0.51149999999999995</v>
      </c>
      <c r="BK2653" s="8">
        <v>0.1221</v>
      </c>
      <c r="BL2653" t="s">
        <v>610</v>
      </c>
    </row>
    <row r="2654" spans="1:64" x14ac:dyDescent="0.45">
      <c r="A2654" t="s">
        <v>650</v>
      </c>
      <c r="B2654" t="s">
        <v>31</v>
      </c>
      <c r="C2654" s="7">
        <v>44356.399305555555</v>
      </c>
      <c r="D2654">
        <v>201.55</v>
      </c>
      <c r="E2654" s="7">
        <v>44357.385416666664</v>
      </c>
      <c r="F2654">
        <v>33.9</v>
      </c>
      <c r="G2654" s="8">
        <v>-0.83179999999999998</v>
      </c>
      <c r="H2654">
        <v>-119092.43</v>
      </c>
      <c r="I2654" s="8">
        <v>-0.84350000000000003</v>
      </c>
      <c r="J2654">
        <v>700.52509999999995</v>
      </c>
      <c r="K2654">
        <v>141190.84</v>
      </c>
      <c r="L2654">
        <v>18119076.530000001</v>
      </c>
      <c r="M2654">
        <v>74</v>
      </c>
      <c r="N2654">
        <v>-1609.36</v>
      </c>
      <c r="O2654" s="8">
        <v>-0.83830000000000005</v>
      </c>
      <c r="P2654" s="8">
        <v>0.30459999999999998</v>
      </c>
      <c r="Q2654" t="s">
        <v>610</v>
      </c>
      <c r="S2654" s="2">
        <v>44356</v>
      </c>
      <c r="T2654" t="s">
        <v>650</v>
      </c>
      <c r="U2654">
        <v>201.55</v>
      </c>
      <c r="V2654">
        <v>33.9</v>
      </c>
      <c r="W2654">
        <f t="shared" si="435"/>
        <v>27667912.425221507</v>
      </c>
      <c r="X2654">
        <f t="shared" si="431"/>
        <v>69169.781063053772</v>
      </c>
      <c r="Y2654">
        <f t="shared" si="432"/>
        <v>350</v>
      </c>
      <c r="Z2654">
        <f t="shared" si="433"/>
        <v>-59501.575000000004</v>
      </c>
      <c r="AA2654" t="str">
        <f t="shared" si="434"/>
        <v/>
      </c>
      <c r="AB2654" s="9" t="str">
        <f>IFERROR(AA2654/MAX($A$3:AA2654)-1,"")</f>
        <v/>
      </c>
      <c r="AV2654" t="s">
        <v>650</v>
      </c>
      <c r="AW2654" t="s">
        <v>31</v>
      </c>
      <c r="AX2654" s="7">
        <v>44356.399305555555</v>
      </c>
      <c r="AY2654">
        <v>201.55</v>
      </c>
      <c r="AZ2654" s="7">
        <v>44357.385416666664</v>
      </c>
      <c r="BA2654">
        <v>33.9</v>
      </c>
      <c r="BB2654" s="8">
        <v>-0.83179999999999998</v>
      </c>
      <c r="BC2654">
        <v>-119092.43</v>
      </c>
      <c r="BD2654" s="8">
        <v>-0.84350000000000003</v>
      </c>
      <c r="BE2654">
        <v>700.52509999999995</v>
      </c>
      <c r="BF2654">
        <v>141190.84</v>
      </c>
      <c r="BG2654">
        <v>18119076.530000001</v>
      </c>
      <c r="BH2654">
        <v>74</v>
      </c>
      <c r="BI2654">
        <v>-1609.36</v>
      </c>
      <c r="BJ2654" s="8">
        <v>-0.83830000000000005</v>
      </c>
      <c r="BK2654" s="8">
        <v>0.30459999999999998</v>
      </c>
      <c r="BL2654" t="s">
        <v>610</v>
      </c>
    </row>
    <row r="2655" spans="1:64" x14ac:dyDescent="0.45">
      <c r="A2655" t="s">
        <v>649</v>
      </c>
      <c r="B2655" t="s">
        <v>31</v>
      </c>
      <c r="C2655" s="7">
        <v>44356.416666666664</v>
      </c>
      <c r="D2655">
        <v>192.3</v>
      </c>
      <c r="E2655" s="7">
        <v>44357.388888888891</v>
      </c>
      <c r="F2655">
        <v>24</v>
      </c>
      <c r="G2655" s="8">
        <v>-0.87519999999999998</v>
      </c>
      <c r="H2655">
        <v>-119826.45</v>
      </c>
      <c r="I2655" s="8">
        <v>-0.88639999999999997</v>
      </c>
      <c r="J2655">
        <v>702.947</v>
      </c>
      <c r="K2655">
        <v>135176.70000000001</v>
      </c>
      <c r="L2655">
        <v>16915515.030000001</v>
      </c>
      <c r="M2655">
        <v>70</v>
      </c>
      <c r="N2655">
        <v>-1711.81</v>
      </c>
      <c r="O2655" s="8">
        <v>-0.90349999999999997</v>
      </c>
      <c r="P2655" s="8">
        <v>6.6600000000000006E-2</v>
      </c>
      <c r="Q2655" t="s">
        <v>610</v>
      </c>
      <c r="S2655" s="2">
        <v>44356</v>
      </c>
      <c r="T2655" t="s">
        <v>649</v>
      </c>
      <c r="U2655">
        <v>192.3</v>
      </c>
      <c r="V2655">
        <v>24</v>
      </c>
      <c r="W2655">
        <f t="shared" si="435"/>
        <v>27667912.425221507</v>
      </c>
      <c r="X2655">
        <f t="shared" si="431"/>
        <v>69169.781063053772</v>
      </c>
      <c r="Y2655">
        <f t="shared" si="432"/>
        <v>350</v>
      </c>
      <c r="Z2655">
        <f t="shared" si="433"/>
        <v>-59662.05000000001</v>
      </c>
      <c r="AA2655" t="str">
        <f t="shared" si="434"/>
        <v/>
      </c>
      <c r="AB2655" s="9" t="str">
        <f>IFERROR(AA2655/MAX($A$3:AA2655)-1,"")</f>
        <v/>
      </c>
      <c r="AV2655" t="s">
        <v>649</v>
      </c>
      <c r="AW2655" t="s">
        <v>31</v>
      </c>
      <c r="AX2655" s="7">
        <v>44356.416666666664</v>
      </c>
      <c r="AY2655">
        <v>192.3</v>
      </c>
      <c r="AZ2655" s="7">
        <v>44357.388888888891</v>
      </c>
      <c r="BA2655">
        <v>24</v>
      </c>
      <c r="BB2655" s="8">
        <v>-0.87519999999999998</v>
      </c>
      <c r="BC2655">
        <v>-119826.45</v>
      </c>
      <c r="BD2655" s="8">
        <v>-0.88639999999999997</v>
      </c>
      <c r="BE2655">
        <v>702.947</v>
      </c>
      <c r="BF2655">
        <v>135176.70000000001</v>
      </c>
      <c r="BG2655">
        <v>16915515.030000001</v>
      </c>
      <c r="BH2655">
        <v>70</v>
      </c>
      <c r="BI2655">
        <v>-1711.81</v>
      </c>
      <c r="BJ2655" s="8">
        <v>-0.90349999999999997</v>
      </c>
      <c r="BK2655" s="8">
        <v>6.6600000000000006E-2</v>
      </c>
      <c r="BL2655" t="s">
        <v>610</v>
      </c>
    </row>
    <row r="2656" spans="1:64" x14ac:dyDescent="0.45">
      <c r="A2656" t="s">
        <v>650</v>
      </c>
      <c r="B2656" t="s">
        <v>31</v>
      </c>
      <c r="C2656" s="7">
        <v>44356.423611111109</v>
      </c>
      <c r="D2656">
        <v>236.5</v>
      </c>
      <c r="E2656" s="7">
        <v>44357.388888888891</v>
      </c>
      <c r="F2656">
        <v>31.85</v>
      </c>
      <c r="G2656" s="8">
        <v>-0.86529999999999996</v>
      </c>
      <c r="H2656">
        <v>-118487.1</v>
      </c>
      <c r="I2656" s="8">
        <v>-0.87670000000000003</v>
      </c>
      <c r="J2656">
        <v>571.48069999999996</v>
      </c>
      <c r="K2656">
        <v>135155.19</v>
      </c>
      <c r="L2656">
        <v>16797027.940000001</v>
      </c>
      <c r="M2656">
        <v>68</v>
      </c>
      <c r="N2656">
        <v>-1742.46</v>
      </c>
      <c r="O2656" s="8">
        <v>-0.91159999999999997</v>
      </c>
      <c r="P2656" s="8">
        <v>4.2900000000000001E-2</v>
      </c>
      <c r="Q2656" t="s">
        <v>610</v>
      </c>
      <c r="S2656" s="2">
        <v>44356</v>
      </c>
      <c r="T2656" t="s">
        <v>650</v>
      </c>
      <c r="U2656">
        <v>236.5</v>
      </c>
      <c r="V2656">
        <v>31.85</v>
      </c>
      <c r="W2656">
        <f t="shared" si="435"/>
        <v>27667912.425221507</v>
      </c>
      <c r="X2656">
        <f t="shared" si="431"/>
        <v>69169.781063053772</v>
      </c>
      <c r="Y2656">
        <f t="shared" si="432"/>
        <v>300</v>
      </c>
      <c r="Z2656">
        <f t="shared" si="433"/>
        <v>-62200.05</v>
      </c>
      <c r="AA2656" t="str">
        <f t="shared" si="434"/>
        <v/>
      </c>
      <c r="AB2656" s="9" t="str">
        <f>IFERROR(AA2656/MAX($A$3:AA2656)-1,"")</f>
        <v/>
      </c>
      <c r="AV2656" t="s">
        <v>650</v>
      </c>
      <c r="AW2656" t="s">
        <v>31</v>
      </c>
      <c r="AX2656" s="7">
        <v>44356.423611111109</v>
      </c>
      <c r="AY2656">
        <v>236.5</v>
      </c>
      <c r="AZ2656" s="7">
        <v>44357.388888888891</v>
      </c>
      <c r="BA2656">
        <v>31.85</v>
      </c>
      <c r="BB2656" s="8">
        <v>-0.86529999999999996</v>
      </c>
      <c r="BC2656">
        <v>-118487.1</v>
      </c>
      <c r="BD2656" s="8">
        <v>-0.87670000000000003</v>
      </c>
      <c r="BE2656">
        <v>571.48069999999996</v>
      </c>
      <c r="BF2656">
        <v>135155.19</v>
      </c>
      <c r="BG2656">
        <v>16797027.940000001</v>
      </c>
      <c r="BH2656">
        <v>68</v>
      </c>
      <c r="BI2656">
        <v>-1742.46</v>
      </c>
      <c r="BJ2656" s="8">
        <v>-0.91159999999999997</v>
      </c>
      <c r="BK2656" s="8">
        <v>4.2900000000000001E-2</v>
      </c>
      <c r="BL2656" t="s">
        <v>610</v>
      </c>
    </row>
    <row r="2657" spans="1:64" x14ac:dyDescent="0.45">
      <c r="A2657" t="s">
        <v>666</v>
      </c>
      <c r="B2657" t="s">
        <v>31</v>
      </c>
      <c r="C2657" s="7">
        <v>44356.548611111109</v>
      </c>
      <c r="D2657">
        <v>190.45</v>
      </c>
      <c r="E2657" s="7">
        <v>44357.385416666664</v>
      </c>
      <c r="F2657">
        <v>144.35</v>
      </c>
      <c r="G2657" s="8">
        <v>-0.24210000000000001</v>
      </c>
      <c r="H2657">
        <v>-36594.75</v>
      </c>
      <c r="I2657" s="8">
        <v>-0.2596</v>
      </c>
      <c r="J2657">
        <v>740.06529999999998</v>
      </c>
      <c r="K2657">
        <v>140945.44</v>
      </c>
      <c r="L2657">
        <v>18082481.780000001</v>
      </c>
      <c r="M2657">
        <v>31</v>
      </c>
      <c r="N2657">
        <v>-1180.48</v>
      </c>
      <c r="O2657" s="8">
        <v>-0.67579999999999996</v>
      </c>
      <c r="P2657" s="8">
        <v>1.1714</v>
      </c>
      <c r="Q2657" t="s">
        <v>610</v>
      </c>
      <c r="S2657" s="2">
        <v>44356</v>
      </c>
      <c r="T2657" t="s">
        <v>666</v>
      </c>
      <c r="U2657">
        <v>190.45</v>
      </c>
      <c r="V2657">
        <v>144.35</v>
      </c>
      <c r="W2657">
        <f t="shared" si="435"/>
        <v>27667912.425221507</v>
      </c>
      <c r="X2657">
        <f t="shared" ref="X2657:X2720" si="436">W2657*0.25%</f>
        <v>69169.781063053772</v>
      </c>
      <c r="Y2657">
        <f t="shared" si="432"/>
        <v>375</v>
      </c>
      <c r="Z2657">
        <f t="shared" si="433"/>
        <v>-18543.000000000004</v>
      </c>
      <c r="AA2657">
        <f t="shared" si="434"/>
        <v>27468005.750221506</v>
      </c>
      <c r="AB2657" s="9">
        <f>IFERROR(AA2657/MAX($A$3:AA2657)-1,"")</f>
        <v>-2.0284945487654582E-2</v>
      </c>
      <c r="AV2657" t="s">
        <v>666</v>
      </c>
      <c r="AW2657" t="s">
        <v>31</v>
      </c>
      <c r="AX2657" s="7">
        <v>44356.548611111109</v>
      </c>
      <c r="AY2657">
        <v>190.45</v>
      </c>
      <c r="AZ2657" s="7">
        <v>44357.385416666664</v>
      </c>
      <c r="BA2657">
        <v>144.35</v>
      </c>
      <c r="BB2657" s="8">
        <v>-0.24210000000000001</v>
      </c>
      <c r="BC2657">
        <v>-36594.75</v>
      </c>
      <c r="BD2657" s="8">
        <v>-0.2596</v>
      </c>
      <c r="BE2657">
        <v>740.06529999999998</v>
      </c>
      <c r="BF2657">
        <v>140945.44</v>
      </c>
      <c r="BG2657">
        <v>18082481.780000001</v>
      </c>
      <c r="BH2657">
        <v>31</v>
      </c>
      <c r="BI2657">
        <v>-1180.48</v>
      </c>
      <c r="BJ2657" s="8">
        <v>-0.67579999999999996</v>
      </c>
      <c r="BK2657" s="8">
        <v>1.1714</v>
      </c>
      <c r="BL2657" t="s">
        <v>610</v>
      </c>
    </row>
    <row r="2658" spans="1:64" x14ac:dyDescent="0.45">
      <c r="A2658" t="s">
        <v>666</v>
      </c>
      <c r="B2658" t="s">
        <v>31</v>
      </c>
      <c r="C2658" s="7">
        <v>44358.506944444445</v>
      </c>
      <c r="D2658">
        <v>358.35</v>
      </c>
      <c r="E2658" s="7">
        <v>44361.388888888891</v>
      </c>
      <c r="F2658">
        <v>389.1</v>
      </c>
      <c r="G2658" s="8">
        <v>8.5800000000000001E-2</v>
      </c>
      <c r="H2658">
        <v>8702.58</v>
      </c>
      <c r="I2658" s="8">
        <v>6.5000000000000002E-2</v>
      </c>
      <c r="J2658">
        <v>373.89460000000003</v>
      </c>
      <c r="K2658">
        <v>133985.14000000001</v>
      </c>
      <c r="L2658">
        <v>16805730.52</v>
      </c>
      <c r="M2658">
        <v>44</v>
      </c>
      <c r="N2658">
        <v>197.79</v>
      </c>
      <c r="O2658" s="8">
        <v>-0.34039999999999998</v>
      </c>
      <c r="P2658" s="8">
        <v>8.5800000000000001E-2</v>
      </c>
      <c r="Q2658" t="s">
        <v>610</v>
      </c>
      <c r="S2658" s="2">
        <v>44358</v>
      </c>
      <c r="T2658" t="s">
        <v>666</v>
      </c>
      <c r="U2658">
        <v>358.35</v>
      </c>
      <c r="V2658">
        <v>389.1</v>
      </c>
      <c r="W2658">
        <f t="shared" si="435"/>
        <v>27468005.750221506</v>
      </c>
      <c r="X2658">
        <f t="shared" si="436"/>
        <v>68670.014375553772</v>
      </c>
      <c r="Y2658">
        <f t="shared" si="432"/>
        <v>200</v>
      </c>
      <c r="Z2658">
        <f t="shared" si="433"/>
        <v>4655.0999999999931</v>
      </c>
      <c r="AA2658" t="str">
        <f t="shared" si="434"/>
        <v/>
      </c>
      <c r="AB2658" s="9" t="str">
        <f>IFERROR(AA2658/MAX($A$3:AA2658)-1,"")</f>
        <v/>
      </c>
      <c r="AV2658" t="s">
        <v>666</v>
      </c>
      <c r="AW2658" t="s">
        <v>31</v>
      </c>
      <c r="AX2658" s="7">
        <v>44358.506944444445</v>
      </c>
      <c r="AY2658">
        <v>358.35</v>
      </c>
      <c r="AZ2658" s="7">
        <v>44361.388888888891</v>
      </c>
      <c r="BA2658">
        <v>389.1</v>
      </c>
      <c r="BB2658" s="8">
        <v>8.5800000000000001E-2</v>
      </c>
      <c r="BC2658">
        <v>8702.58</v>
      </c>
      <c r="BD2658" s="8">
        <v>6.5000000000000002E-2</v>
      </c>
      <c r="BE2658">
        <v>373.89460000000003</v>
      </c>
      <c r="BF2658">
        <v>133985.14000000001</v>
      </c>
      <c r="BG2658">
        <v>16805730.52</v>
      </c>
      <c r="BH2658">
        <v>44</v>
      </c>
      <c r="BI2658">
        <v>197.79</v>
      </c>
      <c r="BJ2658" s="8">
        <v>-0.34039999999999998</v>
      </c>
      <c r="BK2658" s="8">
        <v>8.5800000000000001E-2</v>
      </c>
      <c r="BL2658" t="s">
        <v>610</v>
      </c>
    </row>
    <row r="2659" spans="1:64" x14ac:dyDescent="0.45">
      <c r="A2659" t="s">
        <v>664</v>
      </c>
      <c r="B2659" t="s">
        <v>31</v>
      </c>
      <c r="C2659" s="7">
        <v>44358.510416666664</v>
      </c>
      <c r="D2659">
        <v>383</v>
      </c>
      <c r="E2659" s="7">
        <v>44361.388888888891</v>
      </c>
      <c r="F2659">
        <v>448.05</v>
      </c>
      <c r="G2659" s="8">
        <v>0.16980000000000001</v>
      </c>
      <c r="H2659">
        <v>19847.23</v>
      </c>
      <c r="I2659" s="8">
        <v>0.14810000000000001</v>
      </c>
      <c r="J2659">
        <v>349.79570000000001</v>
      </c>
      <c r="K2659">
        <v>133971.73000000001</v>
      </c>
      <c r="L2659">
        <v>16825577.75</v>
      </c>
      <c r="M2659">
        <v>43</v>
      </c>
      <c r="N2659">
        <v>461.56</v>
      </c>
      <c r="O2659" s="8">
        <v>-0.2772</v>
      </c>
      <c r="P2659" s="8">
        <v>0.16980000000000001</v>
      </c>
      <c r="Q2659" t="s">
        <v>610</v>
      </c>
      <c r="S2659" s="2">
        <v>44358</v>
      </c>
      <c r="T2659" t="s">
        <v>664</v>
      </c>
      <c r="U2659">
        <v>383</v>
      </c>
      <c r="V2659">
        <v>448.05</v>
      </c>
      <c r="W2659">
        <f t="shared" si="435"/>
        <v>27468005.750221506</v>
      </c>
      <c r="X2659">
        <f t="shared" si="436"/>
        <v>68670.014375553772</v>
      </c>
      <c r="Y2659">
        <f t="shared" si="432"/>
        <v>175</v>
      </c>
      <c r="Z2659">
        <f t="shared" si="433"/>
        <v>9929.412500000004</v>
      </c>
      <c r="AA2659">
        <f t="shared" si="434"/>
        <v>27482590.262721505</v>
      </c>
      <c r="AB2659" s="9">
        <f>IFERROR(AA2659/MAX($A$3:AA2659)-1,"")</f>
        <v>-1.9764752409609398E-2</v>
      </c>
      <c r="AV2659" t="s">
        <v>664</v>
      </c>
      <c r="AW2659" t="s">
        <v>31</v>
      </c>
      <c r="AX2659" s="7">
        <v>44358.510416666664</v>
      </c>
      <c r="AY2659">
        <v>383</v>
      </c>
      <c r="AZ2659" s="7">
        <v>44361.388888888891</v>
      </c>
      <c r="BA2659">
        <v>448.05</v>
      </c>
      <c r="BB2659" s="8">
        <v>0.16980000000000001</v>
      </c>
      <c r="BC2659">
        <v>19847.23</v>
      </c>
      <c r="BD2659" s="8">
        <v>0.14810000000000001</v>
      </c>
      <c r="BE2659">
        <v>349.79570000000001</v>
      </c>
      <c r="BF2659">
        <v>133971.73000000001</v>
      </c>
      <c r="BG2659">
        <v>16825577.75</v>
      </c>
      <c r="BH2659">
        <v>43</v>
      </c>
      <c r="BI2659">
        <v>461.56</v>
      </c>
      <c r="BJ2659" s="8">
        <v>-0.2772</v>
      </c>
      <c r="BK2659" s="8">
        <v>0.16980000000000001</v>
      </c>
      <c r="BL2659" t="s">
        <v>610</v>
      </c>
    </row>
    <row r="2660" spans="1:64" x14ac:dyDescent="0.45">
      <c r="A2660" t="s">
        <v>778</v>
      </c>
      <c r="B2660" t="s">
        <v>31</v>
      </c>
      <c r="C2660" s="7">
        <v>44361.395833333336</v>
      </c>
      <c r="D2660">
        <v>340.25</v>
      </c>
      <c r="E2660" s="7">
        <v>44362.385416666664</v>
      </c>
      <c r="F2660">
        <v>47.85</v>
      </c>
      <c r="G2660" s="8">
        <v>-0.85940000000000005</v>
      </c>
      <c r="H2660">
        <v>-122267.53</v>
      </c>
      <c r="I2660" s="8">
        <v>-0.87080000000000002</v>
      </c>
      <c r="J2660">
        <v>412.67419999999998</v>
      </c>
      <c r="K2660">
        <v>140412.41</v>
      </c>
      <c r="L2660">
        <v>17960214.239999998</v>
      </c>
      <c r="M2660">
        <v>75</v>
      </c>
      <c r="N2660">
        <v>-1630.23</v>
      </c>
      <c r="O2660" s="8">
        <v>-0.85940000000000005</v>
      </c>
      <c r="P2660" s="8">
        <v>0.18629999999999999</v>
      </c>
      <c r="Q2660" t="s">
        <v>610</v>
      </c>
      <c r="S2660" s="2">
        <v>44361</v>
      </c>
      <c r="T2660" t="s">
        <v>778</v>
      </c>
      <c r="U2660">
        <v>340.25</v>
      </c>
      <c r="V2660">
        <v>47.85</v>
      </c>
      <c r="W2660">
        <f t="shared" si="435"/>
        <v>27482590.262721505</v>
      </c>
      <c r="X2660">
        <f t="shared" si="436"/>
        <v>68706.47565680377</v>
      </c>
      <c r="Y2660">
        <f t="shared" si="432"/>
        <v>200</v>
      </c>
      <c r="Z2660">
        <f t="shared" si="433"/>
        <v>-59256.19999999999</v>
      </c>
      <c r="AA2660" t="str">
        <f t="shared" si="434"/>
        <v/>
      </c>
      <c r="AB2660" s="9" t="str">
        <f>IFERROR(AA2660/MAX($A$3:AA2660)-1,"")</f>
        <v/>
      </c>
      <c r="AV2660" t="s">
        <v>778</v>
      </c>
      <c r="AW2660" t="s">
        <v>31</v>
      </c>
      <c r="AX2660" s="7">
        <v>44361.395833333336</v>
      </c>
      <c r="AY2660">
        <v>340.25</v>
      </c>
      <c r="AZ2660" s="7">
        <v>44362.385416666664</v>
      </c>
      <c r="BA2660">
        <v>47.85</v>
      </c>
      <c r="BB2660" s="8">
        <v>-0.85940000000000005</v>
      </c>
      <c r="BC2660">
        <v>-122267.53</v>
      </c>
      <c r="BD2660" s="8">
        <v>-0.87080000000000002</v>
      </c>
      <c r="BE2660">
        <v>412.67419999999998</v>
      </c>
      <c r="BF2660">
        <v>140412.41</v>
      </c>
      <c r="BG2660">
        <v>17960214.239999998</v>
      </c>
      <c r="BH2660">
        <v>75</v>
      </c>
      <c r="BI2660">
        <v>-1630.23</v>
      </c>
      <c r="BJ2660" s="8">
        <v>-0.85940000000000005</v>
      </c>
      <c r="BK2660" s="8">
        <v>0.18629999999999999</v>
      </c>
      <c r="BL2660" t="s">
        <v>610</v>
      </c>
    </row>
    <row r="2661" spans="1:64" x14ac:dyDescent="0.45">
      <c r="A2661" t="s">
        <v>782</v>
      </c>
      <c r="B2661" t="s">
        <v>31</v>
      </c>
      <c r="C2661" s="7">
        <v>44361.413194444445</v>
      </c>
      <c r="D2661">
        <v>330.95</v>
      </c>
      <c r="E2661" s="7">
        <v>44362.385416666664</v>
      </c>
      <c r="F2661">
        <v>89.500010000000003</v>
      </c>
      <c r="G2661" s="8">
        <v>-0.72960000000000003</v>
      </c>
      <c r="H2661">
        <v>-104054.16</v>
      </c>
      <c r="I2661" s="8">
        <v>-0.74229999999999996</v>
      </c>
      <c r="J2661">
        <v>423.57929999999999</v>
      </c>
      <c r="K2661">
        <v>140183.56</v>
      </c>
      <c r="L2661">
        <v>17856160.09</v>
      </c>
      <c r="M2661">
        <v>70</v>
      </c>
      <c r="N2661">
        <v>-1486.49</v>
      </c>
      <c r="O2661" s="8">
        <v>-0.72960000000000003</v>
      </c>
      <c r="P2661" s="8">
        <v>0.1326</v>
      </c>
      <c r="Q2661" t="s">
        <v>610</v>
      </c>
      <c r="S2661" s="2">
        <v>44361</v>
      </c>
      <c r="T2661" t="s">
        <v>782</v>
      </c>
      <c r="U2661">
        <v>330.95</v>
      </c>
      <c r="V2661">
        <v>89.500010000000003</v>
      </c>
      <c r="W2661">
        <f t="shared" si="435"/>
        <v>27482590.262721505</v>
      </c>
      <c r="X2661">
        <f t="shared" si="436"/>
        <v>68706.47565680377</v>
      </c>
      <c r="Y2661">
        <f t="shared" si="432"/>
        <v>200</v>
      </c>
      <c r="Z2661">
        <f t="shared" si="433"/>
        <v>-49130.898020000001</v>
      </c>
      <c r="AA2661">
        <f t="shared" si="434"/>
        <v>27374203.164701506</v>
      </c>
      <c r="AB2661" s="9">
        <f>IFERROR(AA2661/MAX($A$3:AA2661)-1,"")</f>
        <v>-2.3630649068096865E-2</v>
      </c>
      <c r="AV2661" t="s">
        <v>782</v>
      </c>
      <c r="AW2661" t="s">
        <v>31</v>
      </c>
      <c r="AX2661" s="7">
        <v>44361.413194444445</v>
      </c>
      <c r="AY2661">
        <v>330.95</v>
      </c>
      <c r="AZ2661" s="7">
        <v>44362.385416666664</v>
      </c>
      <c r="BA2661">
        <v>89.500010000000003</v>
      </c>
      <c r="BB2661" s="8">
        <v>-0.72960000000000003</v>
      </c>
      <c r="BC2661">
        <v>-104054.16</v>
      </c>
      <c r="BD2661" s="8">
        <v>-0.74229999999999996</v>
      </c>
      <c r="BE2661">
        <v>423.57929999999999</v>
      </c>
      <c r="BF2661">
        <v>140183.56</v>
      </c>
      <c r="BG2661">
        <v>17856160.09</v>
      </c>
      <c r="BH2661">
        <v>70</v>
      </c>
      <c r="BI2661">
        <v>-1486.49</v>
      </c>
      <c r="BJ2661" s="8">
        <v>-0.72960000000000003</v>
      </c>
      <c r="BK2661" s="8">
        <v>0.1326</v>
      </c>
      <c r="BL2661" t="s">
        <v>610</v>
      </c>
    </row>
    <row r="2662" spans="1:64" x14ac:dyDescent="0.45">
      <c r="A2662" t="s">
        <v>670</v>
      </c>
      <c r="B2662" t="s">
        <v>31</v>
      </c>
      <c r="C2662" s="7">
        <v>44362.395833333336</v>
      </c>
      <c r="D2662">
        <v>273.3</v>
      </c>
      <c r="E2662" s="7">
        <v>44363.385416666664</v>
      </c>
      <c r="F2662">
        <v>186.55</v>
      </c>
      <c r="G2662" s="8">
        <v>-0.31740000000000002</v>
      </c>
      <c r="H2662">
        <v>-46553.58</v>
      </c>
      <c r="I2662" s="8">
        <v>-0.3342</v>
      </c>
      <c r="J2662">
        <v>509.62610000000001</v>
      </c>
      <c r="K2662">
        <v>139280.79999999999</v>
      </c>
      <c r="L2662">
        <v>17809606.510000002</v>
      </c>
      <c r="M2662">
        <v>75</v>
      </c>
      <c r="N2662">
        <v>-620.71</v>
      </c>
      <c r="O2662" s="8">
        <v>-0.31740000000000002</v>
      </c>
      <c r="P2662" s="8">
        <v>0.20749999999999999</v>
      </c>
      <c r="Q2662" t="s">
        <v>610</v>
      </c>
      <c r="S2662" s="2">
        <v>44362</v>
      </c>
      <c r="T2662" t="s">
        <v>670</v>
      </c>
      <c r="U2662">
        <v>273.3</v>
      </c>
      <c r="V2662">
        <v>186.55</v>
      </c>
      <c r="W2662">
        <f t="shared" si="435"/>
        <v>27374203.164701506</v>
      </c>
      <c r="X2662">
        <f t="shared" si="436"/>
        <v>68435.507911753768</v>
      </c>
      <c r="Y2662">
        <f t="shared" si="432"/>
        <v>250</v>
      </c>
      <c r="Z2662">
        <f t="shared" si="433"/>
        <v>-22837.125</v>
      </c>
      <c r="AA2662" t="str">
        <f t="shared" si="434"/>
        <v/>
      </c>
      <c r="AB2662" s="9" t="str">
        <f>IFERROR(AA2662/MAX($A$3:AA2662)-1,"")</f>
        <v/>
      </c>
      <c r="AV2662" t="s">
        <v>670</v>
      </c>
      <c r="AW2662" t="s">
        <v>31</v>
      </c>
      <c r="AX2662" s="7">
        <v>44362.395833333336</v>
      </c>
      <c r="AY2662">
        <v>273.3</v>
      </c>
      <c r="AZ2662" s="7">
        <v>44363.385416666664</v>
      </c>
      <c r="BA2662">
        <v>186.55</v>
      </c>
      <c r="BB2662" s="8">
        <v>-0.31740000000000002</v>
      </c>
      <c r="BC2662">
        <v>-46553.58</v>
      </c>
      <c r="BD2662" s="8">
        <v>-0.3342</v>
      </c>
      <c r="BE2662">
        <v>509.62610000000001</v>
      </c>
      <c r="BF2662">
        <v>139280.79999999999</v>
      </c>
      <c r="BG2662">
        <v>17809606.510000002</v>
      </c>
      <c r="BH2662">
        <v>75</v>
      </c>
      <c r="BI2662">
        <v>-620.71</v>
      </c>
      <c r="BJ2662" s="8">
        <v>-0.31740000000000002</v>
      </c>
      <c r="BK2662" s="8">
        <v>0.20749999999999999</v>
      </c>
      <c r="BL2662" t="s">
        <v>610</v>
      </c>
    </row>
    <row r="2663" spans="1:64" x14ac:dyDescent="0.45">
      <c r="A2663" t="s">
        <v>650</v>
      </c>
      <c r="B2663" t="s">
        <v>31</v>
      </c>
      <c r="C2663" s="7">
        <v>44362.513888888891</v>
      </c>
      <c r="D2663">
        <v>242</v>
      </c>
      <c r="E2663" s="7">
        <v>44363.385416666664</v>
      </c>
      <c r="F2663">
        <v>143.5</v>
      </c>
      <c r="G2663" s="8">
        <v>-0.40699999999999997</v>
      </c>
      <c r="H2663">
        <v>-58903.77</v>
      </c>
      <c r="I2663" s="8">
        <v>-0.42299999999999999</v>
      </c>
      <c r="J2663">
        <v>575.48500000000001</v>
      </c>
      <c r="K2663">
        <v>139267.38</v>
      </c>
      <c r="L2663">
        <v>17750702.739999998</v>
      </c>
      <c r="M2663">
        <v>41</v>
      </c>
      <c r="N2663">
        <v>-1436.68</v>
      </c>
      <c r="O2663" s="8">
        <v>-0.40699999999999997</v>
      </c>
      <c r="P2663" s="8">
        <v>0.1157</v>
      </c>
      <c r="Q2663" t="s">
        <v>610</v>
      </c>
      <c r="S2663" s="2">
        <v>44362</v>
      </c>
      <c r="T2663" t="s">
        <v>650</v>
      </c>
      <c r="U2663">
        <v>242</v>
      </c>
      <c r="V2663">
        <v>143.5</v>
      </c>
      <c r="W2663">
        <f t="shared" si="435"/>
        <v>27374203.164701506</v>
      </c>
      <c r="X2663">
        <f t="shared" si="436"/>
        <v>68435.507911753768</v>
      </c>
      <c r="Y2663">
        <f t="shared" si="432"/>
        <v>275</v>
      </c>
      <c r="Z2663">
        <f t="shared" si="433"/>
        <v>-28147.625000000004</v>
      </c>
      <c r="AA2663">
        <f t="shared" si="434"/>
        <v>27323218.414701506</v>
      </c>
      <c r="AB2663" s="9">
        <f>IFERROR(AA2663/MAX($A$3:AA2663)-1,"")</f>
        <v>-2.5449147563392449E-2</v>
      </c>
      <c r="AV2663" t="s">
        <v>650</v>
      </c>
      <c r="AW2663" t="s">
        <v>31</v>
      </c>
      <c r="AX2663" s="7">
        <v>44362.513888888891</v>
      </c>
      <c r="AY2663">
        <v>242</v>
      </c>
      <c r="AZ2663" s="7">
        <v>44363.385416666664</v>
      </c>
      <c r="BA2663">
        <v>143.5</v>
      </c>
      <c r="BB2663" s="8">
        <v>-0.40699999999999997</v>
      </c>
      <c r="BC2663">
        <v>-58903.77</v>
      </c>
      <c r="BD2663" s="8">
        <v>-0.42299999999999999</v>
      </c>
      <c r="BE2663">
        <v>575.48500000000001</v>
      </c>
      <c r="BF2663">
        <v>139267.38</v>
      </c>
      <c r="BG2663">
        <v>17750702.739999998</v>
      </c>
      <c r="BH2663">
        <v>41</v>
      </c>
      <c r="BI2663">
        <v>-1436.68</v>
      </c>
      <c r="BJ2663" s="8">
        <v>-0.40699999999999997</v>
      </c>
      <c r="BK2663" s="8">
        <v>0.1157</v>
      </c>
      <c r="BL2663" t="s">
        <v>610</v>
      </c>
    </row>
    <row r="2664" spans="1:64" x14ac:dyDescent="0.45">
      <c r="A2664" t="s">
        <v>645</v>
      </c>
      <c r="B2664" t="s">
        <v>31</v>
      </c>
      <c r="C2664" s="7">
        <v>44364.440972222219</v>
      </c>
      <c r="D2664">
        <v>93.7</v>
      </c>
      <c r="E2664" s="7">
        <v>44364.635416666664</v>
      </c>
      <c r="F2664">
        <v>0.15</v>
      </c>
      <c r="G2664" s="8">
        <v>-0.99839999999999995</v>
      </c>
      <c r="H2664">
        <v>-139921.15</v>
      </c>
      <c r="I2664" s="8">
        <v>-1.0084</v>
      </c>
      <c r="J2664">
        <v>1480.827</v>
      </c>
      <c r="K2664">
        <v>138753.51999999999</v>
      </c>
      <c r="L2664">
        <v>17610781.59</v>
      </c>
      <c r="M2664">
        <v>57</v>
      </c>
      <c r="N2664">
        <v>-2454.7600000000002</v>
      </c>
      <c r="O2664" s="8">
        <v>-0.99839999999999995</v>
      </c>
      <c r="P2664" s="8">
        <v>0.1515</v>
      </c>
      <c r="Q2664" t="s">
        <v>610</v>
      </c>
      <c r="S2664" s="2">
        <v>44364</v>
      </c>
      <c r="T2664" t="s">
        <v>645</v>
      </c>
      <c r="U2664">
        <v>93.7</v>
      </c>
      <c r="V2664">
        <v>0.15</v>
      </c>
      <c r="W2664">
        <f t="shared" si="435"/>
        <v>27323218.414701506</v>
      </c>
      <c r="X2664">
        <f t="shared" si="436"/>
        <v>68308.046036753774</v>
      </c>
      <c r="Y2664">
        <f t="shared" si="432"/>
        <v>725</v>
      </c>
      <c r="Z2664">
        <f t="shared" si="433"/>
        <v>-68504.162500000006</v>
      </c>
      <c r="AA2664">
        <f t="shared" si="434"/>
        <v>27254714.252201505</v>
      </c>
      <c r="AB2664" s="9">
        <f>IFERROR(AA2664/MAX($A$3:AA2664)-1,"")</f>
        <v>-2.7892519678147099E-2</v>
      </c>
      <c r="AV2664" t="s">
        <v>645</v>
      </c>
      <c r="AW2664" t="s">
        <v>31</v>
      </c>
      <c r="AX2664" s="7">
        <v>44364.440972222219</v>
      </c>
      <c r="AY2664">
        <v>93.7</v>
      </c>
      <c r="AZ2664" s="7">
        <v>44364.635416666664</v>
      </c>
      <c r="BA2664">
        <v>0.15</v>
      </c>
      <c r="BB2664" s="8">
        <v>-0.99839999999999995</v>
      </c>
      <c r="BC2664">
        <v>-139921.15</v>
      </c>
      <c r="BD2664" s="8">
        <v>-1.0084</v>
      </c>
      <c r="BE2664">
        <v>1480.827</v>
      </c>
      <c r="BF2664">
        <v>138753.51999999999</v>
      </c>
      <c r="BG2664">
        <v>17610781.59</v>
      </c>
      <c r="BH2664">
        <v>57</v>
      </c>
      <c r="BI2664">
        <v>-2454.7600000000002</v>
      </c>
      <c r="BJ2664" s="8">
        <v>-0.99839999999999995</v>
      </c>
      <c r="BK2664" s="8">
        <v>0.1515</v>
      </c>
      <c r="BL2664" t="s">
        <v>610</v>
      </c>
    </row>
    <row r="2665" spans="1:64" x14ac:dyDescent="0.45">
      <c r="A2665" t="s">
        <v>632</v>
      </c>
      <c r="B2665" t="s">
        <v>31</v>
      </c>
      <c r="C2665" s="7">
        <v>44365.420138888891</v>
      </c>
      <c r="D2665">
        <v>380.45</v>
      </c>
      <c r="E2665" s="7">
        <v>44368.388888888891</v>
      </c>
      <c r="F2665">
        <v>439.8</v>
      </c>
      <c r="G2665" s="8">
        <v>0.156</v>
      </c>
      <c r="H2665">
        <v>18032.080000000002</v>
      </c>
      <c r="I2665" s="8">
        <v>0.13439999999999999</v>
      </c>
      <c r="J2665">
        <v>352.55059999999997</v>
      </c>
      <c r="K2665">
        <v>134127.89000000001</v>
      </c>
      <c r="L2665">
        <v>16843609.84</v>
      </c>
      <c r="M2665">
        <v>69</v>
      </c>
      <c r="N2665">
        <v>261.33</v>
      </c>
      <c r="O2665" s="8">
        <v>-0.57940000000000003</v>
      </c>
      <c r="P2665" s="8">
        <v>0.90469999999999995</v>
      </c>
      <c r="Q2665" t="s">
        <v>610</v>
      </c>
      <c r="S2665" s="2">
        <v>44365</v>
      </c>
      <c r="T2665" t="s">
        <v>632</v>
      </c>
      <c r="U2665">
        <v>380.45</v>
      </c>
      <c r="V2665">
        <v>439.8</v>
      </c>
      <c r="W2665">
        <f t="shared" si="435"/>
        <v>27254714.252201505</v>
      </c>
      <c r="X2665">
        <f t="shared" si="436"/>
        <v>68136.785630503757</v>
      </c>
      <c r="Y2665">
        <f t="shared" si="432"/>
        <v>175</v>
      </c>
      <c r="Z2665">
        <f t="shared" si="433"/>
        <v>8950.8124999999964</v>
      </c>
      <c r="AA2665" t="str">
        <f t="shared" si="434"/>
        <v/>
      </c>
      <c r="AB2665" s="9" t="str">
        <f>IFERROR(AA2665/MAX($A$3:AA2665)-1,"")</f>
        <v/>
      </c>
      <c r="AV2665" t="s">
        <v>632</v>
      </c>
      <c r="AW2665" t="s">
        <v>31</v>
      </c>
      <c r="AX2665" s="7">
        <v>44365.420138888891</v>
      </c>
      <c r="AY2665">
        <v>380.45</v>
      </c>
      <c r="AZ2665" s="7">
        <v>44368.388888888891</v>
      </c>
      <c r="BA2665">
        <v>439.8</v>
      </c>
      <c r="BB2665" s="8">
        <v>0.156</v>
      </c>
      <c r="BC2665">
        <v>18032.080000000002</v>
      </c>
      <c r="BD2665" s="8">
        <v>0.13439999999999999</v>
      </c>
      <c r="BE2665">
        <v>352.55059999999997</v>
      </c>
      <c r="BF2665">
        <v>134127.89000000001</v>
      </c>
      <c r="BG2665">
        <v>16843609.84</v>
      </c>
      <c r="BH2665">
        <v>69</v>
      </c>
      <c r="BI2665">
        <v>261.33</v>
      </c>
      <c r="BJ2665" s="8">
        <v>-0.57940000000000003</v>
      </c>
      <c r="BK2665" s="8">
        <v>0.90469999999999995</v>
      </c>
      <c r="BL2665" t="s">
        <v>610</v>
      </c>
    </row>
    <row r="2666" spans="1:64" x14ac:dyDescent="0.45">
      <c r="A2666" t="s">
        <v>774</v>
      </c>
      <c r="B2666" t="s">
        <v>31</v>
      </c>
      <c r="C2666" s="7">
        <v>44365.434027777781</v>
      </c>
      <c r="D2666">
        <v>404.1</v>
      </c>
      <c r="E2666" s="7">
        <v>44368.388888888891</v>
      </c>
      <c r="F2666">
        <v>389.35</v>
      </c>
      <c r="G2666" s="8">
        <v>-3.6499999999999998E-2</v>
      </c>
      <c r="H2666">
        <v>-7529.59</v>
      </c>
      <c r="I2666" s="8">
        <v>-5.6099999999999997E-2</v>
      </c>
      <c r="J2666">
        <v>331.92669999999998</v>
      </c>
      <c r="K2666">
        <v>134131.57999999999</v>
      </c>
      <c r="L2666">
        <v>16836080.25</v>
      </c>
      <c r="M2666">
        <v>65</v>
      </c>
      <c r="N2666">
        <v>-115.84</v>
      </c>
      <c r="O2666" s="8">
        <v>-0.68320000000000003</v>
      </c>
      <c r="P2666" s="8">
        <v>0.65239999999999998</v>
      </c>
      <c r="Q2666" t="s">
        <v>610</v>
      </c>
      <c r="S2666" s="2">
        <v>44365</v>
      </c>
      <c r="T2666" t="s">
        <v>774</v>
      </c>
      <c r="U2666">
        <v>404.1</v>
      </c>
      <c r="V2666">
        <v>389.35</v>
      </c>
      <c r="W2666">
        <f t="shared" si="435"/>
        <v>27254714.252201505</v>
      </c>
      <c r="X2666">
        <f t="shared" si="436"/>
        <v>68136.785630503757</v>
      </c>
      <c r="Y2666">
        <f t="shared" si="432"/>
        <v>175</v>
      </c>
      <c r="Z2666">
        <f t="shared" si="433"/>
        <v>-3969.7875000000026</v>
      </c>
      <c r="AA2666" t="str">
        <f t="shared" si="434"/>
        <v/>
      </c>
      <c r="AB2666" s="9" t="str">
        <f>IFERROR(AA2666/MAX($A$3:AA2666)-1,"")</f>
        <v/>
      </c>
      <c r="AV2666" t="s">
        <v>774</v>
      </c>
      <c r="AW2666" t="s">
        <v>31</v>
      </c>
      <c r="AX2666" s="7">
        <v>44365.434027777781</v>
      </c>
      <c r="AY2666">
        <v>404.1</v>
      </c>
      <c r="AZ2666" s="7">
        <v>44368.388888888891</v>
      </c>
      <c r="BA2666">
        <v>389.35</v>
      </c>
      <c r="BB2666" s="8">
        <v>-3.6499999999999998E-2</v>
      </c>
      <c r="BC2666">
        <v>-7529.59</v>
      </c>
      <c r="BD2666" s="8">
        <v>-5.6099999999999997E-2</v>
      </c>
      <c r="BE2666">
        <v>331.92669999999998</v>
      </c>
      <c r="BF2666">
        <v>134131.57999999999</v>
      </c>
      <c r="BG2666">
        <v>16836080.25</v>
      </c>
      <c r="BH2666">
        <v>65</v>
      </c>
      <c r="BI2666">
        <v>-115.84</v>
      </c>
      <c r="BJ2666" s="8">
        <v>-0.68320000000000003</v>
      </c>
      <c r="BK2666" s="8">
        <v>0.65239999999999998</v>
      </c>
      <c r="BL2666" t="s">
        <v>610</v>
      </c>
    </row>
    <row r="2667" spans="1:64" x14ac:dyDescent="0.45">
      <c r="A2667" t="s">
        <v>774</v>
      </c>
      <c r="B2667" t="s">
        <v>31</v>
      </c>
      <c r="C2667" s="7">
        <v>44365.434027777781</v>
      </c>
      <c r="D2667">
        <v>404.1</v>
      </c>
      <c r="E2667" s="7">
        <v>44368.385416666664</v>
      </c>
      <c r="F2667">
        <v>447.9</v>
      </c>
      <c r="G2667" s="8">
        <v>0.1084</v>
      </c>
      <c r="H2667">
        <v>12052.81</v>
      </c>
      <c r="I2667" s="8">
        <v>8.7300000000000003E-2</v>
      </c>
      <c r="J2667">
        <v>341.63299999999998</v>
      </c>
      <c r="K2667">
        <v>138053.91</v>
      </c>
      <c r="L2667">
        <v>17622834.399999999</v>
      </c>
      <c r="M2667">
        <v>64</v>
      </c>
      <c r="N2667">
        <v>188.33</v>
      </c>
      <c r="O2667" s="8">
        <v>-0.68320000000000003</v>
      </c>
      <c r="P2667" s="8">
        <v>0.65239999999999998</v>
      </c>
      <c r="Q2667" t="s">
        <v>610</v>
      </c>
      <c r="S2667" s="2">
        <v>44365</v>
      </c>
      <c r="T2667" t="s">
        <v>774</v>
      </c>
      <c r="U2667">
        <v>404.1</v>
      </c>
      <c r="V2667">
        <v>447.9</v>
      </c>
      <c r="W2667">
        <f t="shared" si="435"/>
        <v>27254714.252201505</v>
      </c>
      <c r="X2667">
        <f t="shared" si="436"/>
        <v>68136.785630503757</v>
      </c>
      <c r="Y2667">
        <f t="shared" si="432"/>
        <v>175</v>
      </c>
      <c r="Z2667">
        <f t="shared" si="433"/>
        <v>6173.9999999999955</v>
      </c>
      <c r="AA2667" t="str">
        <f t="shared" si="434"/>
        <v/>
      </c>
      <c r="AB2667" s="9" t="str">
        <f>IFERROR(AA2667/MAX($A$3:AA2667)-1,"")</f>
        <v/>
      </c>
      <c r="AV2667" t="s">
        <v>774</v>
      </c>
      <c r="AW2667" t="s">
        <v>31</v>
      </c>
      <c r="AX2667" s="7">
        <v>44365.434027777781</v>
      </c>
      <c r="AY2667">
        <v>404.1</v>
      </c>
      <c r="AZ2667" s="7">
        <v>44368.385416666664</v>
      </c>
      <c r="BA2667">
        <v>447.9</v>
      </c>
      <c r="BB2667" s="8">
        <v>0.1084</v>
      </c>
      <c r="BC2667">
        <v>12052.81</v>
      </c>
      <c r="BD2667" s="8">
        <v>8.7300000000000003E-2</v>
      </c>
      <c r="BE2667">
        <v>341.63299999999998</v>
      </c>
      <c r="BF2667">
        <v>138053.91</v>
      </c>
      <c r="BG2667">
        <v>17622834.399999999</v>
      </c>
      <c r="BH2667">
        <v>64</v>
      </c>
      <c r="BI2667">
        <v>188.33</v>
      </c>
      <c r="BJ2667" s="8">
        <v>-0.68320000000000003</v>
      </c>
      <c r="BK2667" s="8">
        <v>0.65239999999999998</v>
      </c>
      <c r="BL2667" t="s">
        <v>610</v>
      </c>
    </row>
    <row r="2668" spans="1:64" x14ac:dyDescent="0.45">
      <c r="A2668" t="s">
        <v>634</v>
      </c>
      <c r="B2668" t="s">
        <v>31</v>
      </c>
      <c r="C2668" s="7">
        <v>44365.454861111109</v>
      </c>
      <c r="D2668">
        <v>517.85</v>
      </c>
      <c r="E2668" s="7">
        <v>44368.385416666664</v>
      </c>
      <c r="F2668">
        <v>353.15</v>
      </c>
      <c r="G2668" s="8">
        <v>-0.318</v>
      </c>
      <c r="H2668">
        <v>-46234.1</v>
      </c>
      <c r="I2668" s="8">
        <v>-0.33489999999999998</v>
      </c>
      <c r="J2668">
        <v>266.6173</v>
      </c>
      <c r="K2668">
        <v>138067.75</v>
      </c>
      <c r="L2668">
        <v>17576600.300000001</v>
      </c>
      <c r="M2668">
        <v>58</v>
      </c>
      <c r="N2668">
        <v>-797.14</v>
      </c>
      <c r="O2668" s="8">
        <v>-0.8165</v>
      </c>
      <c r="P2668" s="8">
        <v>8.7400000000000005E-2</v>
      </c>
      <c r="Q2668" t="s">
        <v>610</v>
      </c>
      <c r="S2668" s="2">
        <v>44365</v>
      </c>
      <c r="T2668" t="s">
        <v>634</v>
      </c>
      <c r="U2668">
        <v>517.85</v>
      </c>
      <c r="V2668">
        <v>353.15</v>
      </c>
      <c r="W2668">
        <f t="shared" si="435"/>
        <v>27254714.252201505</v>
      </c>
      <c r="X2668">
        <f t="shared" si="436"/>
        <v>68136.785630503757</v>
      </c>
      <c r="Y2668">
        <f t="shared" si="432"/>
        <v>125</v>
      </c>
      <c r="Z2668">
        <f t="shared" si="433"/>
        <v>-21676.250000000004</v>
      </c>
      <c r="AA2668">
        <f t="shared" si="434"/>
        <v>27244193.027201504</v>
      </c>
      <c r="AB2668" s="9">
        <f>IFERROR(AA2668/MAX($A$3:AA2668)-1,"")</f>
        <v>-2.8267785455289629E-2</v>
      </c>
      <c r="AV2668" t="s">
        <v>634</v>
      </c>
      <c r="AW2668" t="s">
        <v>31</v>
      </c>
      <c r="AX2668" s="7">
        <v>44365.454861111109</v>
      </c>
      <c r="AY2668">
        <v>517.85</v>
      </c>
      <c r="AZ2668" s="7">
        <v>44368.385416666664</v>
      </c>
      <c r="BA2668">
        <v>353.15</v>
      </c>
      <c r="BB2668" s="8">
        <v>-0.318</v>
      </c>
      <c r="BC2668">
        <v>-46234.1</v>
      </c>
      <c r="BD2668" s="8">
        <v>-0.33489999999999998</v>
      </c>
      <c r="BE2668">
        <v>266.6173</v>
      </c>
      <c r="BF2668">
        <v>138067.75</v>
      </c>
      <c r="BG2668">
        <v>17576600.300000001</v>
      </c>
      <c r="BH2668">
        <v>58</v>
      </c>
      <c r="BI2668">
        <v>-797.14</v>
      </c>
      <c r="BJ2668" s="8">
        <v>-0.8165</v>
      </c>
      <c r="BK2668" s="8">
        <v>8.7400000000000005E-2</v>
      </c>
      <c r="BL2668" t="s">
        <v>610</v>
      </c>
    </row>
    <row r="2669" spans="1:64" x14ac:dyDescent="0.45">
      <c r="A2669" t="s">
        <v>662</v>
      </c>
      <c r="B2669" t="s">
        <v>31</v>
      </c>
      <c r="C2669" s="7">
        <v>44368.399305555555</v>
      </c>
      <c r="D2669">
        <v>346.35</v>
      </c>
      <c r="E2669" s="7">
        <v>44369.385416666664</v>
      </c>
      <c r="F2669">
        <v>904.5</v>
      </c>
      <c r="G2669" s="8">
        <v>1.6114999999999999</v>
      </c>
      <c r="H2669">
        <v>217221.55</v>
      </c>
      <c r="I2669" s="8">
        <v>1.5753999999999999</v>
      </c>
      <c r="J2669">
        <v>398.10309999999998</v>
      </c>
      <c r="K2669">
        <v>137883</v>
      </c>
      <c r="L2669">
        <v>17793821.850000001</v>
      </c>
      <c r="M2669">
        <v>74</v>
      </c>
      <c r="N2669">
        <v>2935.43</v>
      </c>
      <c r="O2669" s="8">
        <v>-0.1812</v>
      </c>
      <c r="P2669" s="8">
        <v>1.6114999999999999</v>
      </c>
      <c r="Q2669" t="s">
        <v>610</v>
      </c>
      <c r="S2669" s="2">
        <v>44368</v>
      </c>
      <c r="T2669" t="s">
        <v>662</v>
      </c>
      <c r="U2669">
        <v>346.35</v>
      </c>
      <c r="V2669">
        <v>904.5</v>
      </c>
      <c r="W2669">
        <f t="shared" si="435"/>
        <v>27244193.027201504</v>
      </c>
      <c r="X2669">
        <f t="shared" si="436"/>
        <v>68110.482568003761</v>
      </c>
      <c r="Y2669">
        <f t="shared" si="432"/>
        <v>200</v>
      </c>
      <c r="Z2669">
        <f t="shared" si="433"/>
        <v>109128.29999999999</v>
      </c>
      <c r="AA2669" t="str">
        <f t="shared" si="434"/>
        <v/>
      </c>
      <c r="AB2669" s="9" t="str">
        <f>IFERROR(AA2669/MAX($A$3:AA2669)-1,"")</f>
        <v/>
      </c>
      <c r="AV2669" t="s">
        <v>662</v>
      </c>
      <c r="AW2669" t="s">
        <v>31</v>
      </c>
      <c r="AX2669" s="7">
        <v>44368.399305555555</v>
      </c>
      <c r="AY2669">
        <v>346.35</v>
      </c>
      <c r="AZ2669" s="7">
        <v>44369.385416666664</v>
      </c>
      <c r="BA2669">
        <v>904.5</v>
      </c>
      <c r="BB2669" s="8">
        <v>1.6114999999999999</v>
      </c>
      <c r="BC2669">
        <v>217221.55</v>
      </c>
      <c r="BD2669" s="8">
        <v>1.5753999999999999</v>
      </c>
      <c r="BE2669">
        <v>398.10309999999998</v>
      </c>
      <c r="BF2669">
        <v>137883</v>
      </c>
      <c r="BG2669">
        <v>17793821.850000001</v>
      </c>
      <c r="BH2669">
        <v>74</v>
      </c>
      <c r="BI2669">
        <v>2935.43</v>
      </c>
      <c r="BJ2669" s="8">
        <v>-0.1812</v>
      </c>
      <c r="BK2669" s="8">
        <v>1.6114999999999999</v>
      </c>
      <c r="BL2669" t="s">
        <v>610</v>
      </c>
    </row>
    <row r="2670" spans="1:64" x14ac:dyDescent="0.45">
      <c r="A2670" t="s">
        <v>813</v>
      </c>
      <c r="B2670" t="s">
        <v>31</v>
      </c>
      <c r="C2670" s="7">
        <v>44368.434027777781</v>
      </c>
      <c r="D2670">
        <v>310.95</v>
      </c>
      <c r="E2670" s="7">
        <v>44369.385416666664</v>
      </c>
      <c r="F2670">
        <v>819</v>
      </c>
      <c r="G2670" s="8">
        <v>1.6338999999999999</v>
      </c>
      <c r="H2670">
        <v>220238.07</v>
      </c>
      <c r="I2670" s="8">
        <v>1.5974999999999999</v>
      </c>
      <c r="J2670">
        <v>443.35750000000002</v>
      </c>
      <c r="K2670">
        <v>137862.03</v>
      </c>
      <c r="L2670">
        <v>18014059.920000002</v>
      </c>
      <c r="M2670">
        <v>64</v>
      </c>
      <c r="N2670">
        <v>3441.22</v>
      </c>
      <c r="O2670" s="8">
        <v>-0.1542</v>
      </c>
      <c r="P2670" s="8">
        <v>1.6338999999999999</v>
      </c>
      <c r="Q2670" t="s">
        <v>610</v>
      </c>
      <c r="S2670" s="2">
        <v>44368</v>
      </c>
      <c r="T2670" t="s">
        <v>813</v>
      </c>
      <c r="U2670">
        <v>310.95</v>
      </c>
      <c r="V2670">
        <v>819</v>
      </c>
      <c r="W2670">
        <f t="shared" si="435"/>
        <v>27244193.027201504</v>
      </c>
      <c r="X2670">
        <f t="shared" si="436"/>
        <v>68110.482568003761</v>
      </c>
      <c r="Y2670">
        <f t="shared" si="432"/>
        <v>225</v>
      </c>
      <c r="Z2670">
        <f t="shared" si="433"/>
        <v>111768.86249999999</v>
      </c>
      <c r="AA2670" t="str">
        <f t="shared" si="434"/>
        <v/>
      </c>
      <c r="AB2670" s="9" t="str">
        <f>IFERROR(AA2670/MAX($A$3:AA2670)-1,"")</f>
        <v/>
      </c>
      <c r="AV2670" t="s">
        <v>813</v>
      </c>
      <c r="AW2670" t="s">
        <v>31</v>
      </c>
      <c r="AX2670" s="7">
        <v>44368.434027777781</v>
      </c>
      <c r="AY2670">
        <v>310.95</v>
      </c>
      <c r="AZ2670" s="7">
        <v>44369.385416666664</v>
      </c>
      <c r="BA2670">
        <v>819</v>
      </c>
      <c r="BB2670" s="8">
        <v>1.6338999999999999</v>
      </c>
      <c r="BC2670">
        <v>220238.07</v>
      </c>
      <c r="BD2670" s="8">
        <v>1.5974999999999999</v>
      </c>
      <c r="BE2670">
        <v>443.35750000000002</v>
      </c>
      <c r="BF2670">
        <v>137862.03</v>
      </c>
      <c r="BG2670">
        <v>18014059.920000002</v>
      </c>
      <c r="BH2670">
        <v>64</v>
      </c>
      <c r="BI2670">
        <v>3441.22</v>
      </c>
      <c r="BJ2670" s="8">
        <v>-0.1542</v>
      </c>
      <c r="BK2670" s="8">
        <v>1.6338999999999999</v>
      </c>
      <c r="BL2670" t="s">
        <v>610</v>
      </c>
    </row>
    <row r="2671" spans="1:64" x14ac:dyDescent="0.45">
      <c r="A2671" t="s">
        <v>813</v>
      </c>
      <c r="B2671" t="s">
        <v>31</v>
      </c>
      <c r="C2671" s="7">
        <v>44368.520833333336</v>
      </c>
      <c r="D2671">
        <v>355</v>
      </c>
      <c r="E2671" s="7">
        <v>44369.388888888891</v>
      </c>
      <c r="F2671">
        <v>843.95</v>
      </c>
      <c r="G2671" s="8">
        <v>1.3773</v>
      </c>
      <c r="H2671">
        <v>180278.17</v>
      </c>
      <c r="I2671" s="8">
        <v>1.3435999999999999</v>
      </c>
      <c r="J2671">
        <v>377.97300000000001</v>
      </c>
      <c r="K2671">
        <v>134180.41</v>
      </c>
      <c r="L2671">
        <v>17016358.420000002</v>
      </c>
      <c r="M2671">
        <v>40</v>
      </c>
      <c r="N2671">
        <v>4506.95</v>
      </c>
      <c r="O2671" s="8">
        <v>-0.17130000000000001</v>
      </c>
      <c r="P2671" s="8">
        <v>1.3773</v>
      </c>
      <c r="Q2671" t="s">
        <v>610</v>
      </c>
      <c r="S2671" s="2">
        <v>44368</v>
      </c>
      <c r="T2671" t="s">
        <v>813</v>
      </c>
      <c r="U2671">
        <v>355</v>
      </c>
      <c r="V2671">
        <v>843.95</v>
      </c>
      <c r="W2671">
        <f t="shared" si="435"/>
        <v>27244193.027201504</v>
      </c>
      <c r="X2671">
        <f t="shared" si="436"/>
        <v>68110.482568003761</v>
      </c>
      <c r="Y2671">
        <f t="shared" si="432"/>
        <v>200</v>
      </c>
      <c r="Z2671">
        <f t="shared" si="433"/>
        <v>95392.10000000002</v>
      </c>
      <c r="AA2671" t="str">
        <f t="shared" si="434"/>
        <v/>
      </c>
      <c r="AB2671" s="9" t="str">
        <f>IFERROR(AA2671/MAX($A$3:AA2671)-1,"")</f>
        <v/>
      </c>
      <c r="AV2671" t="s">
        <v>813</v>
      </c>
      <c r="AW2671" t="s">
        <v>31</v>
      </c>
      <c r="AX2671" s="7">
        <v>44368.520833333336</v>
      </c>
      <c r="AY2671">
        <v>355</v>
      </c>
      <c r="AZ2671" s="7">
        <v>44369.388888888891</v>
      </c>
      <c r="BA2671">
        <v>843.95</v>
      </c>
      <c r="BB2671" s="8">
        <v>1.3773</v>
      </c>
      <c r="BC2671">
        <v>180278.17</v>
      </c>
      <c r="BD2671" s="8">
        <v>1.3435999999999999</v>
      </c>
      <c r="BE2671">
        <v>377.97300000000001</v>
      </c>
      <c r="BF2671">
        <v>134180.41</v>
      </c>
      <c r="BG2671">
        <v>17016358.420000002</v>
      </c>
      <c r="BH2671">
        <v>40</v>
      </c>
      <c r="BI2671">
        <v>4506.95</v>
      </c>
      <c r="BJ2671" s="8">
        <v>-0.17130000000000001</v>
      </c>
      <c r="BK2671" s="8">
        <v>1.3773</v>
      </c>
      <c r="BL2671" t="s">
        <v>610</v>
      </c>
    </row>
    <row r="2672" spans="1:64" x14ac:dyDescent="0.45">
      <c r="A2672" t="s">
        <v>629</v>
      </c>
      <c r="B2672" t="s">
        <v>31</v>
      </c>
      <c r="C2672" s="7">
        <v>44368.534722222219</v>
      </c>
      <c r="D2672">
        <v>299.5</v>
      </c>
      <c r="E2672" s="7">
        <v>44369.388888888891</v>
      </c>
      <c r="F2672">
        <v>756.4</v>
      </c>
      <c r="G2672" s="8">
        <v>1.5255000000000001</v>
      </c>
      <c r="H2672">
        <v>199930.88</v>
      </c>
      <c r="I2672" s="8">
        <v>1.4903</v>
      </c>
      <c r="J2672">
        <v>447.93299999999999</v>
      </c>
      <c r="K2672">
        <v>134155.95000000001</v>
      </c>
      <c r="L2672">
        <v>17216289.300000001</v>
      </c>
      <c r="M2672">
        <v>36</v>
      </c>
      <c r="N2672">
        <v>5553.64</v>
      </c>
      <c r="O2672" s="8">
        <v>-4.41E-2</v>
      </c>
      <c r="P2672" s="8">
        <v>1.5255000000000001</v>
      </c>
      <c r="Q2672" t="s">
        <v>610</v>
      </c>
      <c r="S2672" s="2">
        <v>44368</v>
      </c>
      <c r="T2672" t="s">
        <v>629</v>
      </c>
      <c r="U2672">
        <v>299.5</v>
      </c>
      <c r="V2672">
        <v>756.4</v>
      </c>
      <c r="W2672">
        <f t="shared" si="435"/>
        <v>27244193.027201504</v>
      </c>
      <c r="X2672">
        <f t="shared" si="436"/>
        <v>68110.482568003761</v>
      </c>
      <c r="Y2672">
        <f t="shared" si="432"/>
        <v>225</v>
      </c>
      <c r="Z2672">
        <f t="shared" si="433"/>
        <v>100426.72500000001</v>
      </c>
      <c r="AA2672">
        <f t="shared" si="434"/>
        <v>27660909.014701504</v>
      </c>
      <c r="AB2672" s="9">
        <f>IFERROR(AA2672/MAX($A$3:AA2672)-1,"")</f>
        <v>-1.3404568586826704E-2</v>
      </c>
      <c r="AV2672" t="s">
        <v>629</v>
      </c>
      <c r="AW2672" t="s">
        <v>31</v>
      </c>
      <c r="AX2672" s="7">
        <v>44368.534722222219</v>
      </c>
      <c r="AY2672">
        <v>299.5</v>
      </c>
      <c r="AZ2672" s="7">
        <v>44369.388888888891</v>
      </c>
      <c r="BA2672">
        <v>756.4</v>
      </c>
      <c r="BB2672" s="8">
        <v>1.5255000000000001</v>
      </c>
      <c r="BC2672">
        <v>199930.88</v>
      </c>
      <c r="BD2672" s="8">
        <v>1.4903</v>
      </c>
      <c r="BE2672">
        <v>447.93299999999999</v>
      </c>
      <c r="BF2672">
        <v>134155.95000000001</v>
      </c>
      <c r="BG2672">
        <v>17216289.300000001</v>
      </c>
      <c r="BH2672">
        <v>36</v>
      </c>
      <c r="BI2672">
        <v>5553.64</v>
      </c>
      <c r="BJ2672" s="8">
        <v>-4.41E-2</v>
      </c>
      <c r="BK2672" s="8">
        <v>1.5255000000000001</v>
      </c>
      <c r="BL2672" t="s">
        <v>610</v>
      </c>
    </row>
    <row r="2673" spans="1:64" x14ac:dyDescent="0.45">
      <c r="A2673" t="s">
        <v>666</v>
      </c>
      <c r="B2673" t="s">
        <v>31</v>
      </c>
      <c r="C2673" s="7">
        <v>44369.579861111109</v>
      </c>
      <c r="D2673">
        <v>247.45</v>
      </c>
      <c r="E2673" s="7">
        <v>44370.388888888891</v>
      </c>
      <c r="F2673">
        <v>279.14999999999998</v>
      </c>
      <c r="G2673" s="8">
        <v>0.12809999999999999</v>
      </c>
      <c r="H2673">
        <v>14536.99</v>
      </c>
      <c r="I2673" s="8">
        <v>0.10680000000000001</v>
      </c>
      <c r="J2673">
        <v>549.93510000000003</v>
      </c>
      <c r="K2673">
        <v>136081.44</v>
      </c>
      <c r="L2673">
        <v>17230826.289999999</v>
      </c>
      <c r="M2673">
        <v>23</v>
      </c>
      <c r="N2673">
        <v>632.04</v>
      </c>
      <c r="O2673" s="8">
        <v>-0.35360000000000003</v>
      </c>
      <c r="P2673" s="8">
        <v>0.39419999999999999</v>
      </c>
      <c r="Q2673" t="s">
        <v>610</v>
      </c>
      <c r="S2673" s="2">
        <v>44369</v>
      </c>
      <c r="T2673" t="s">
        <v>666</v>
      </c>
      <c r="U2673">
        <v>247.45</v>
      </c>
      <c r="V2673">
        <v>279.14999999999998</v>
      </c>
      <c r="W2673">
        <f t="shared" si="435"/>
        <v>27660909.014701504</v>
      </c>
      <c r="X2673">
        <f t="shared" si="436"/>
        <v>69152.272536753764</v>
      </c>
      <c r="Y2673">
        <f t="shared" si="432"/>
        <v>275</v>
      </c>
      <c r="Z2673">
        <f t="shared" si="433"/>
        <v>7269.3499999999995</v>
      </c>
      <c r="AA2673" t="str">
        <f t="shared" si="434"/>
        <v/>
      </c>
      <c r="AB2673" s="9" t="str">
        <f>IFERROR(AA2673/MAX($A$3:AA2673)-1,"")</f>
        <v/>
      </c>
      <c r="AV2673" t="s">
        <v>666</v>
      </c>
      <c r="AW2673" t="s">
        <v>31</v>
      </c>
      <c r="AX2673" s="7">
        <v>44369.579861111109</v>
      </c>
      <c r="AY2673">
        <v>247.45</v>
      </c>
      <c r="AZ2673" s="7">
        <v>44370.388888888891</v>
      </c>
      <c r="BA2673">
        <v>279.14999999999998</v>
      </c>
      <c r="BB2673" s="8">
        <v>0.12809999999999999</v>
      </c>
      <c r="BC2673">
        <v>14536.99</v>
      </c>
      <c r="BD2673" s="8">
        <v>0.10680000000000001</v>
      </c>
      <c r="BE2673">
        <v>549.93510000000003</v>
      </c>
      <c r="BF2673">
        <v>136081.44</v>
      </c>
      <c r="BG2673">
        <v>17230826.289999999</v>
      </c>
      <c r="BH2673">
        <v>23</v>
      </c>
      <c r="BI2673">
        <v>632.04</v>
      </c>
      <c r="BJ2673" s="8">
        <v>-0.35360000000000003</v>
      </c>
      <c r="BK2673" s="8">
        <v>0.39419999999999999</v>
      </c>
      <c r="BL2673" t="s">
        <v>610</v>
      </c>
    </row>
    <row r="2674" spans="1:64" x14ac:dyDescent="0.45">
      <c r="A2674" t="s">
        <v>667</v>
      </c>
      <c r="B2674" t="s">
        <v>31</v>
      </c>
      <c r="C2674" s="7">
        <v>44369.614583333336</v>
      </c>
      <c r="D2674">
        <v>220.5</v>
      </c>
      <c r="E2674" s="7">
        <v>44370.388888888891</v>
      </c>
      <c r="F2674">
        <v>225.3</v>
      </c>
      <c r="G2674" s="8">
        <v>2.18E-2</v>
      </c>
      <c r="H2674">
        <v>210.9</v>
      </c>
      <c r="I2674" s="8">
        <v>1.6000000000000001E-3</v>
      </c>
      <c r="J2674">
        <v>616.65560000000005</v>
      </c>
      <c r="K2674">
        <v>135972.56</v>
      </c>
      <c r="L2674">
        <v>17231037.18</v>
      </c>
      <c r="M2674">
        <v>13</v>
      </c>
      <c r="N2674">
        <v>16.22</v>
      </c>
      <c r="O2674" s="8">
        <v>-0.53900000000000003</v>
      </c>
      <c r="P2674" s="8">
        <v>0.29139999999999999</v>
      </c>
      <c r="Q2674" t="s">
        <v>610</v>
      </c>
      <c r="S2674" s="2">
        <v>44369</v>
      </c>
      <c r="T2674" t="s">
        <v>667</v>
      </c>
      <c r="U2674">
        <v>220.5</v>
      </c>
      <c r="V2674">
        <v>225.3</v>
      </c>
      <c r="W2674">
        <f t="shared" si="435"/>
        <v>27660909.014701504</v>
      </c>
      <c r="X2674">
        <f t="shared" si="436"/>
        <v>69152.272536753764</v>
      </c>
      <c r="Y2674">
        <f t="shared" si="432"/>
        <v>325</v>
      </c>
      <c r="Z2674">
        <f t="shared" si="433"/>
        <v>111.14999999999498</v>
      </c>
      <c r="AA2674">
        <f t="shared" si="434"/>
        <v>27668289.514701504</v>
      </c>
      <c r="AB2674" s="9">
        <f>IFERROR(AA2674/MAX($A$3:AA2674)-1,"")</f>
        <v>-1.314132461398132E-2</v>
      </c>
      <c r="AV2674" t="s">
        <v>667</v>
      </c>
      <c r="AW2674" t="s">
        <v>31</v>
      </c>
      <c r="AX2674" s="7">
        <v>44369.614583333336</v>
      </c>
      <c r="AY2674">
        <v>220.5</v>
      </c>
      <c r="AZ2674" s="7">
        <v>44370.388888888891</v>
      </c>
      <c r="BA2674">
        <v>225.3</v>
      </c>
      <c r="BB2674" s="8">
        <v>2.18E-2</v>
      </c>
      <c r="BC2674">
        <v>210.9</v>
      </c>
      <c r="BD2674" s="8">
        <v>1.6000000000000001E-3</v>
      </c>
      <c r="BE2674">
        <v>616.65560000000005</v>
      </c>
      <c r="BF2674">
        <v>135972.56</v>
      </c>
      <c r="BG2674">
        <v>17231037.18</v>
      </c>
      <c r="BH2674">
        <v>13</v>
      </c>
      <c r="BI2674">
        <v>16.22</v>
      </c>
      <c r="BJ2674" s="8">
        <v>-0.53900000000000003</v>
      </c>
      <c r="BK2674" s="8">
        <v>0.29139999999999999</v>
      </c>
      <c r="BL2674" t="s">
        <v>610</v>
      </c>
    </row>
    <row r="2675" spans="1:64" x14ac:dyDescent="0.45">
      <c r="A2675" t="s">
        <v>667</v>
      </c>
      <c r="B2675" t="s">
        <v>31</v>
      </c>
      <c r="C2675" s="7">
        <v>44370.395833333336</v>
      </c>
      <c r="D2675">
        <v>214.8</v>
      </c>
      <c r="E2675" s="7">
        <v>44371.385416666664</v>
      </c>
      <c r="F2675">
        <v>190.1</v>
      </c>
      <c r="G2675" s="8">
        <v>-0.115</v>
      </c>
      <c r="H2675">
        <v>-18747.12</v>
      </c>
      <c r="I2675" s="8">
        <v>-0.1338</v>
      </c>
      <c r="J2675">
        <v>652.09640000000002</v>
      </c>
      <c r="K2675">
        <v>140070.29999999999</v>
      </c>
      <c r="L2675">
        <v>17995312.800000001</v>
      </c>
      <c r="M2675">
        <v>75</v>
      </c>
      <c r="N2675">
        <v>-249.96</v>
      </c>
      <c r="O2675" s="8">
        <v>-0.3997</v>
      </c>
      <c r="P2675" s="8">
        <v>0.49790000000000001</v>
      </c>
      <c r="Q2675" t="s">
        <v>610</v>
      </c>
      <c r="S2675" s="2">
        <v>44370</v>
      </c>
      <c r="T2675" t="s">
        <v>667</v>
      </c>
      <c r="U2675">
        <v>214.8</v>
      </c>
      <c r="V2675">
        <v>190.1</v>
      </c>
      <c r="W2675">
        <f t="shared" si="435"/>
        <v>27668289.514701504</v>
      </c>
      <c r="X2675">
        <f t="shared" si="436"/>
        <v>69170.723786753762</v>
      </c>
      <c r="Y2675">
        <f t="shared" si="432"/>
        <v>325</v>
      </c>
      <c r="Z2675">
        <f t="shared" si="433"/>
        <v>-9343.4250000000084</v>
      </c>
      <c r="AA2675" t="str">
        <f t="shared" si="434"/>
        <v/>
      </c>
      <c r="AB2675" s="9" t="str">
        <f>IFERROR(AA2675/MAX($A$3:AA2675)-1,"")</f>
        <v/>
      </c>
      <c r="AV2675" t="s">
        <v>667</v>
      </c>
      <c r="AW2675" t="s">
        <v>31</v>
      </c>
      <c r="AX2675" s="7">
        <v>44370.395833333336</v>
      </c>
      <c r="AY2675">
        <v>214.8</v>
      </c>
      <c r="AZ2675" s="7">
        <v>44371.385416666664</v>
      </c>
      <c r="BA2675">
        <v>190.1</v>
      </c>
      <c r="BB2675" s="8">
        <v>-0.115</v>
      </c>
      <c r="BC2675">
        <v>-18747.12</v>
      </c>
      <c r="BD2675" s="8">
        <v>-0.1338</v>
      </c>
      <c r="BE2675">
        <v>652.09640000000002</v>
      </c>
      <c r="BF2675">
        <v>140070.29999999999</v>
      </c>
      <c r="BG2675">
        <v>17995312.800000001</v>
      </c>
      <c r="BH2675">
        <v>75</v>
      </c>
      <c r="BI2675">
        <v>-249.96</v>
      </c>
      <c r="BJ2675" s="8">
        <v>-0.3997</v>
      </c>
      <c r="BK2675" s="8">
        <v>0.49790000000000001</v>
      </c>
      <c r="BL2675" t="s">
        <v>610</v>
      </c>
    </row>
    <row r="2676" spans="1:64" x14ac:dyDescent="0.45">
      <c r="A2676" t="s">
        <v>782</v>
      </c>
      <c r="B2676" t="s">
        <v>31</v>
      </c>
      <c r="C2676" s="7">
        <v>44370.423611111109</v>
      </c>
      <c r="D2676">
        <v>206.85</v>
      </c>
      <c r="E2676" s="7">
        <v>44371.385416666664</v>
      </c>
      <c r="F2676">
        <v>135.80000000000001</v>
      </c>
      <c r="G2676" s="8">
        <v>-0.34350000000000003</v>
      </c>
      <c r="H2676">
        <v>-50422.78</v>
      </c>
      <c r="I2676" s="8">
        <v>-0.36009999999999998</v>
      </c>
      <c r="J2676">
        <v>677.02940000000001</v>
      </c>
      <c r="K2676">
        <v>140043.54999999999</v>
      </c>
      <c r="L2676">
        <v>17944890.02</v>
      </c>
      <c r="M2676">
        <v>67</v>
      </c>
      <c r="N2676">
        <v>-752.58</v>
      </c>
      <c r="O2676" s="8">
        <v>-0.53949999999999998</v>
      </c>
      <c r="P2676" s="8">
        <v>0.2681</v>
      </c>
      <c r="Q2676" t="s">
        <v>610</v>
      </c>
      <c r="S2676" s="2">
        <v>44370</v>
      </c>
      <c r="T2676" t="s">
        <v>782</v>
      </c>
      <c r="U2676">
        <v>206.85</v>
      </c>
      <c r="V2676">
        <v>135.80000000000001</v>
      </c>
      <c r="W2676">
        <f t="shared" si="435"/>
        <v>27668289.514701504</v>
      </c>
      <c r="X2676">
        <f t="shared" si="436"/>
        <v>69170.723786753762</v>
      </c>
      <c r="Y2676">
        <f t="shared" si="432"/>
        <v>325</v>
      </c>
      <c r="Z2676">
        <f t="shared" si="433"/>
        <v>-24204.862499999996</v>
      </c>
      <c r="AA2676" t="str">
        <f t="shared" si="434"/>
        <v/>
      </c>
      <c r="AB2676" s="9" t="str">
        <f>IFERROR(AA2676/MAX($A$3:AA2676)-1,"")</f>
        <v/>
      </c>
      <c r="AV2676" t="s">
        <v>782</v>
      </c>
      <c r="AW2676" t="s">
        <v>31</v>
      </c>
      <c r="AX2676" s="7">
        <v>44370.423611111109</v>
      </c>
      <c r="AY2676">
        <v>206.85</v>
      </c>
      <c r="AZ2676" s="7">
        <v>44371.385416666664</v>
      </c>
      <c r="BA2676">
        <v>135.80000000000001</v>
      </c>
      <c r="BB2676" s="8">
        <v>-0.34350000000000003</v>
      </c>
      <c r="BC2676">
        <v>-50422.78</v>
      </c>
      <c r="BD2676" s="8">
        <v>-0.36009999999999998</v>
      </c>
      <c r="BE2676">
        <v>677.02940000000001</v>
      </c>
      <c r="BF2676">
        <v>140043.54999999999</v>
      </c>
      <c r="BG2676">
        <v>17944890.02</v>
      </c>
      <c r="BH2676">
        <v>67</v>
      </c>
      <c r="BI2676">
        <v>-752.58</v>
      </c>
      <c r="BJ2676" s="8">
        <v>-0.53949999999999998</v>
      </c>
      <c r="BK2676" s="8">
        <v>0.2681</v>
      </c>
      <c r="BL2676" t="s">
        <v>610</v>
      </c>
    </row>
    <row r="2677" spans="1:64" x14ac:dyDescent="0.45">
      <c r="A2677" t="s">
        <v>651</v>
      </c>
      <c r="B2677" t="s">
        <v>31</v>
      </c>
      <c r="C2677" s="7">
        <v>44370.427083333336</v>
      </c>
      <c r="D2677">
        <v>195.25</v>
      </c>
      <c r="E2677" s="7">
        <v>44371.388888888891</v>
      </c>
      <c r="F2677">
        <v>100.5</v>
      </c>
      <c r="G2677" s="8">
        <v>-0.48530000000000001</v>
      </c>
      <c r="H2677">
        <v>-68135.12</v>
      </c>
      <c r="I2677" s="8">
        <v>-0.50039999999999996</v>
      </c>
      <c r="J2677">
        <v>697.33770000000004</v>
      </c>
      <c r="K2677">
        <v>136155.19</v>
      </c>
      <c r="L2677">
        <v>17162902.059999999</v>
      </c>
      <c r="M2677">
        <v>67</v>
      </c>
      <c r="N2677">
        <v>-1016.94</v>
      </c>
      <c r="O2677" s="8">
        <v>-0.63529999999999998</v>
      </c>
      <c r="P2677" s="8">
        <v>9.1899999999999996E-2</v>
      </c>
      <c r="Q2677" t="s">
        <v>610</v>
      </c>
      <c r="S2677" s="2">
        <v>44370</v>
      </c>
      <c r="T2677" t="s">
        <v>651</v>
      </c>
      <c r="U2677">
        <v>195.25</v>
      </c>
      <c r="V2677">
        <v>100.5</v>
      </c>
      <c r="W2677">
        <f t="shared" si="435"/>
        <v>27668289.514701504</v>
      </c>
      <c r="X2677">
        <f t="shared" si="436"/>
        <v>69170.723786753762</v>
      </c>
      <c r="Y2677">
        <f t="shared" si="432"/>
        <v>350</v>
      </c>
      <c r="Z2677">
        <f t="shared" si="433"/>
        <v>-34197.625</v>
      </c>
      <c r="AA2677">
        <f t="shared" si="434"/>
        <v>27600543.602201503</v>
      </c>
      <c r="AB2677" s="9">
        <f>IFERROR(AA2677/MAX($A$3:AA2677)-1,"")</f>
        <v>-1.5557651847981302E-2</v>
      </c>
      <c r="AV2677" t="s">
        <v>651</v>
      </c>
      <c r="AW2677" t="s">
        <v>31</v>
      </c>
      <c r="AX2677" s="7">
        <v>44370.427083333336</v>
      </c>
      <c r="AY2677">
        <v>195.25</v>
      </c>
      <c r="AZ2677" s="7">
        <v>44371.388888888891</v>
      </c>
      <c r="BA2677">
        <v>100.5</v>
      </c>
      <c r="BB2677" s="8">
        <v>-0.48530000000000001</v>
      </c>
      <c r="BC2677">
        <v>-68135.12</v>
      </c>
      <c r="BD2677" s="8">
        <v>-0.50039999999999996</v>
      </c>
      <c r="BE2677">
        <v>697.33770000000004</v>
      </c>
      <c r="BF2677">
        <v>136155.19</v>
      </c>
      <c r="BG2677">
        <v>17162902.059999999</v>
      </c>
      <c r="BH2677">
        <v>67</v>
      </c>
      <c r="BI2677">
        <v>-1016.94</v>
      </c>
      <c r="BJ2677" s="8">
        <v>-0.63529999999999998</v>
      </c>
      <c r="BK2677" s="8">
        <v>9.1899999999999996E-2</v>
      </c>
      <c r="BL2677" t="s">
        <v>610</v>
      </c>
    </row>
    <row r="2678" spans="1:64" x14ac:dyDescent="0.45">
      <c r="A2678" t="s">
        <v>645</v>
      </c>
      <c r="B2678" t="s">
        <v>31</v>
      </c>
      <c r="C2678" s="7">
        <v>44371.569444444445</v>
      </c>
      <c r="D2678">
        <v>101</v>
      </c>
      <c r="E2678" s="7">
        <v>44371.635416666664</v>
      </c>
      <c r="F2678">
        <v>0.2</v>
      </c>
      <c r="G2678" s="8">
        <v>-0.998</v>
      </c>
      <c r="H2678">
        <v>-140847.78</v>
      </c>
      <c r="I2678" s="8">
        <v>-1.008</v>
      </c>
      <c r="J2678">
        <v>1383.41</v>
      </c>
      <c r="K2678">
        <v>139724.45000000001</v>
      </c>
      <c r="L2678">
        <v>17804042.239999998</v>
      </c>
      <c r="M2678">
        <v>20</v>
      </c>
      <c r="N2678">
        <v>-7042.39</v>
      </c>
      <c r="O2678" s="8">
        <v>-0.998</v>
      </c>
      <c r="P2678" s="8">
        <v>0.21190000000000001</v>
      </c>
      <c r="Q2678" t="s">
        <v>610</v>
      </c>
      <c r="S2678" s="2">
        <v>44371</v>
      </c>
      <c r="T2678" t="s">
        <v>645</v>
      </c>
      <c r="U2678">
        <v>101</v>
      </c>
      <c r="V2678">
        <v>0.2</v>
      </c>
      <c r="W2678">
        <f t="shared" si="435"/>
        <v>27600543.602201503</v>
      </c>
      <c r="X2678">
        <f t="shared" si="436"/>
        <v>69001.359005503764</v>
      </c>
      <c r="Y2678">
        <f t="shared" si="432"/>
        <v>675</v>
      </c>
      <c r="Z2678">
        <f t="shared" si="433"/>
        <v>-68723.100000000006</v>
      </c>
      <c r="AA2678">
        <f t="shared" si="434"/>
        <v>27531820.502201501</v>
      </c>
      <c r="AB2678" s="9">
        <f>IFERROR(AA2678/MAX($A$3:AA2678)-1,"")</f>
        <v>-1.8008832915693773E-2</v>
      </c>
      <c r="AV2678" t="s">
        <v>645</v>
      </c>
      <c r="AW2678" t="s">
        <v>31</v>
      </c>
      <c r="AX2678" s="7">
        <v>44371.569444444445</v>
      </c>
      <c r="AY2678">
        <v>101</v>
      </c>
      <c r="AZ2678" s="7">
        <v>44371.635416666664</v>
      </c>
      <c r="BA2678">
        <v>0.2</v>
      </c>
      <c r="BB2678" s="8">
        <v>-0.998</v>
      </c>
      <c r="BC2678">
        <v>-140847.78</v>
      </c>
      <c r="BD2678" s="8">
        <v>-1.008</v>
      </c>
      <c r="BE2678">
        <v>1383.41</v>
      </c>
      <c r="BF2678">
        <v>139724.45000000001</v>
      </c>
      <c r="BG2678">
        <v>17804042.239999998</v>
      </c>
      <c r="BH2678">
        <v>20</v>
      </c>
      <c r="BI2678">
        <v>-7042.39</v>
      </c>
      <c r="BJ2678" s="8">
        <v>-0.998</v>
      </c>
      <c r="BK2678" s="8">
        <v>0.21190000000000001</v>
      </c>
      <c r="BL2678" t="s">
        <v>610</v>
      </c>
    </row>
    <row r="2679" spans="1:64" x14ac:dyDescent="0.45">
      <c r="A2679" t="s">
        <v>650</v>
      </c>
      <c r="B2679" t="s">
        <v>31</v>
      </c>
      <c r="C2679" s="7">
        <v>44372.527777777781</v>
      </c>
      <c r="D2679">
        <v>347.8</v>
      </c>
      <c r="E2679" s="7">
        <v>44375.385416666664</v>
      </c>
      <c r="F2679">
        <v>440.1</v>
      </c>
      <c r="G2679" s="8">
        <v>0.26540000000000002</v>
      </c>
      <c r="H2679">
        <v>33744.18</v>
      </c>
      <c r="I2679" s="8">
        <v>0.2427</v>
      </c>
      <c r="J2679">
        <v>399.7131</v>
      </c>
      <c r="K2679">
        <v>139020.22</v>
      </c>
      <c r="L2679">
        <v>17837786.420000002</v>
      </c>
      <c r="M2679">
        <v>37</v>
      </c>
      <c r="N2679">
        <v>912</v>
      </c>
      <c r="O2679" s="8">
        <v>-0.11269999999999999</v>
      </c>
      <c r="P2679" s="8">
        <v>0.43730000000000002</v>
      </c>
      <c r="Q2679" t="s">
        <v>610</v>
      </c>
      <c r="S2679" s="2">
        <v>44372</v>
      </c>
      <c r="T2679" t="s">
        <v>650</v>
      </c>
      <c r="U2679">
        <v>347.8</v>
      </c>
      <c r="V2679">
        <v>440.1</v>
      </c>
      <c r="W2679">
        <f t="shared" si="435"/>
        <v>27531820.502201501</v>
      </c>
      <c r="X2679">
        <f t="shared" si="436"/>
        <v>68829.551255503757</v>
      </c>
      <c r="Y2679">
        <f t="shared" si="432"/>
        <v>200</v>
      </c>
      <c r="Z2679">
        <f t="shared" si="433"/>
        <v>16884.199999999997</v>
      </c>
      <c r="AA2679" t="str">
        <f t="shared" si="434"/>
        <v/>
      </c>
      <c r="AB2679" s="9" t="str">
        <f>IFERROR(AA2679/MAX($A$3:AA2679)-1,"")</f>
        <v/>
      </c>
      <c r="AV2679" t="s">
        <v>650</v>
      </c>
      <c r="AW2679" t="s">
        <v>31</v>
      </c>
      <c r="AX2679" s="7">
        <v>44372.527777777781</v>
      </c>
      <c r="AY2679">
        <v>347.8</v>
      </c>
      <c r="AZ2679" s="7">
        <v>44375.385416666664</v>
      </c>
      <c r="BA2679">
        <v>440.1</v>
      </c>
      <c r="BB2679" s="8">
        <v>0.26540000000000002</v>
      </c>
      <c r="BC2679">
        <v>33744.18</v>
      </c>
      <c r="BD2679" s="8">
        <v>0.2427</v>
      </c>
      <c r="BE2679">
        <v>399.7131</v>
      </c>
      <c r="BF2679">
        <v>139020.22</v>
      </c>
      <c r="BG2679">
        <v>17837786.420000002</v>
      </c>
      <c r="BH2679">
        <v>37</v>
      </c>
      <c r="BI2679">
        <v>912</v>
      </c>
      <c r="BJ2679" s="8">
        <v>-0.11269999999999999</v>
      </c>
      <c r="BK2679" s="8">
        <v>0.43730000000000002</v>
      </c>
      <c r="BL2679" t="s">
        <v>610</v>
      </c>
    </row>
    <row r="2680" spans="1:64" x14ac:dyDescent="0.45">
      <c r="A2680" t="s">
        <v>649</v>
      </c>
      <c r="B2680" t="s">
        <v>31</v>
      </c>
      <c r="C2680" s="7">
        <v>44372.572916666664</v>
      </c>
      <c r="D2680">
        <v>353.3</v>
      </c>
      <c r="E2680" s="7">
        <v>44375.385416666664</v>
      </c>
      <c r="F2680">
        <v>379.45</v>
      </c>
      <c r="G2680" s="8">
        <v>7.3999999999999996E-2</v>
      </c>
      <c r="H2680">
        <v>7411.33</v>
      </c>
      <c r="I2680" s="8">
        <v>5.33E-2</v>
      </c>
      <c r="J2680">
        <v>393.74829999999997</v>
      </c>
      <c r="K2680">
        <v>139111.28</v>
      </c>
      <c r="L2680">
        <v>17845197.739999998</v>
      </c>
      <c r="M2680">
        <v>24</v>
      </c>
      <c r="N2680">
        <v>308.81</v>
      </c>
      <c r="O2680" s="8">
        <v>-0.18379999999999999</v>
      </c>
      <c r="P2680" s="8">
        <v>0.2412</v>
      </c>
      <c r="Q2680" t="s">
        <v>610</v>
      </c>
      <c r="S2680" s="2">
        <v>44372</v>
      </c>
      <c r="T2680" t="s">
        <v>649</v>
      </c>
      <c r="U2680">
        <v>353.3</v>
      </c>
      <c r="V2680">
        <v>379.45</v>
      </c>
      <c r="W2680">
        <f t="shared" si="435"/>
        <v>27531820.502201501</v>
      </c>
      <c r="X2680">
        <f t="shared" si="436"/>
        <v>68829.551255503757</v>
      </c>
      <c r="Y2680">
        <f t="shared" si="432"/>
        <v>200</v>
      </c>
      <c r="Z2680">
        <f t="shared" si="433"/>
        <v>3764.4999999999868</v>
      </c>
      <c r="AA2680" t="str">
        <f t="shared" si="434"/>
        <v/>
      </c>
      <c r="AB2680" s="9" t="str">
        <f>IFERROR(AA2680/MAX($A$3:AA2680)-1,"")</f>
        <v/>
      </c>
      <c r="AV2680" t="s">
        <v>649</v>
      </c>
      <c r="AW2680" t="s">
        <v>31</v>
      </c>
      <c r="AX2680" s="7">
        <v>44372.572916666664</v>
      </c>
      <c r="AY2680">
        <v>353.3</v>
      </c>
      <c r="AZ2680" s="7">
        <v>44375.385416666664</v>
      </c>
      <c r="BA2680">
        <v>379.45</v>
      </c>
      <c r="BB2680" s="8">
        <v>7.3999999999999996E-2</v>
      </c>
      <c r="BC2680">
        <v>7411.33</v>
      </c>
      <c r="BD2680" s="8">
        <v>5.33E-2</v>
      </c>
      <c r="BE2680">
        <v>393.74829999999997</v>
      </c>
      <c r="BF2680">
        <v>139111.28</v>
      </c>
      <c r="BG2680">
        <v>17845197.739999998</v>
      </c>
      <c r="BH2680">
        <v>24</v>
      </c>
      <c r="BI2680">
        <v>308.81</v>
      </c>
      <c r="BJ2680" s="8">
        <v>-0.18379999999999999</v>
      </c>
      <c r="BK2680" s="8">
        <v>0.2412</v>
      </c>
      <c r="BL2680" t="s">
        <v>610</v>
      </c>
    </row>
    <row r="2681" spans="1:64" x14ac:dyDescent="0.45">
      <c r="A2681" t="s">
        <v>649</v>
      </c>
      <c r="B2681" t="s">
        <v>31</v>
      </c>
      <c r="C2681" s="7">
        <v>44372.576388888891</v>
      </c>
      <c r="D2681">
        <v>391.45</v>
      </c>
      <c r="E2681" s="7">
        <v>44375.388888888891</v>
      </c>
      <c r="F2681">
        <v>371.45</v>
      </c>
      <c r="G2681" s="8">
        <v>-5.11E-2</v>
      </c>
      <c r="H2681">
        <v>-9585.9500000000007</v>
      </c>
      <c r="I2681" s="8">
        <v>-7.0599999999999996E-2</v>
      </c>
      <c r="J2681">
        <v>346.95240000000001</v>
      </c>
      <c r="K2681">
        <v>135814.5</v>
      </c>
      <c r="L2681">
        <v>17153316.109999999</v>
      </c>
      <c r="M2681">
        <v>24</v>
      </c>
      <c r="N2681">
        <v>-399.41</v>
      </c>
      <c r="O2681" s="8">
        <v>-0.26340000000000002</v>
      </c>
      <c r="P2681" s="8">
        <v>0.1202</v>
      </c>
      <c r="Q2681" t="s">
        <v>610</v>
      </c>
      <c r="S2681" s="2">
        <v>44372</v>
      </c>
      <c r="T2681" t="s">
        <v>649</v>
      </c>
      <c r="U2681">
        <v>391.45</v>
      </c>
      <c r="V2681">
        <v>371.45</v>
      </c>
      <c r="W2681">
        <f t="shared" si="435"/>
        <v>27531820.502201501</v>
      </c>
      <c r="X2681">
        <f t="shared" si="436"/>
        <v>68829.551255503757</v>
      </c>
      <c r="Y2681">
        <f t="shared" si="432"/>
        <v>175</v>
      </c>
      <c r="Z2681">
        <f t="shared" si="433"/>
        <v>-4835.0749999999935</v>
      </c>
      <c r="AA2681" t="str">
        <f t="shared" si="434"/>
        <v/>
      </c>
      <c r="AB2681" s="9" t="str">
        <f>IFERROR(AA2681/MAX($A$3:AA2681)-1,"")</f>
        <v/>
      </c>
      <c r="AV2681" t="s">
        <v>649</v>
      </c>
      <c r="AW2681" t="s">
        <v>31</v>
      </c>
      <c r="AX2681" s="7">
        <v>44372.576388888891</v>
      </c>
      <c r="AY2681">
        <v>391.45</v>
      </c>
      <c r="AZ2681" s="7">
        <v>44375.388888888891</v>
      </c>
      <c r="BA2681">
        <v>371.45</v>
      </c>
      <c r="BB2681" s="8">
        <v>-5.11E-2</v>
      </c>
      <c r="BC2681">
        <v>-9585.9500000000007</v>
      </c>
      <c r="BD2681" s="8">
        <v>-7.0599999999999996E-2</v>
      </c>
      <c r="BE2681">
        <v>346.95240000000001</v>
      </c>
      <c r="BF2681">
        <v>135814.5</v>
      </c>
      <c r="BG2681">
        <v>17153316.109999999</v>
      </c>
      <c r="BH2681">
        <v>24</v>
      </c>
      <c r="BI2681">
        <v>-399.41</v>
      </c>
      <c r="BJ2681" s="8">
        <v>-0.26340000000000002</v>
      </c>
      <c r="BK2681" s="8">
        <v>0.1202</v>
      </c>
      <c r="BL2681" t="s">
        <v>610</v>
      </c>
    </row>
    <row r="2682" spans="1:64" x14ac:dyDescent="0.45">
      <c r="A2682" t="s">
        <v>665</v>
      </c>
      <c r="B2682" t="s">
        <v>31</v>
      </c>
      <c r="C2682" s="7">
        <v>44372.583333333336</v>
      </c>
      <c r="D2682">
        <v>368.4</v>
      </c>
      <c r="E2682" s="7">
        <v>44375.388888888891</v>
      </c>
      <c r="F2682">
        <v>313.39999999999998</v>
      </c>
      <c r="G2682" s="8">
        <v>-0.14929999999999999</v>
      </c>
      <c r="H2682">
        <v>-22789.55</v>
      </c>
      <c r="I2682" s="8">
        <v>-0.1678</v>
      </c>
      <c r="J2682">
        <v>368.65550000000002</v>
      </c>
      <c r="K2682">
        <v>135812.69</v>
      </c>
      <c r="L2682">
        <v>17130526.559999999</v>
      </c>
      <c r="M2682">
        <v>22</v>
      </c>
      <c r="N2682">
        <v>-1035.8900000000001</v>
      </c>
      <c r="O2682" s="8">
        <v>-0.34460000000000002</v>
      </c>
      <c r="P2682" s="8">
        <v>2.8799999999999999E-2</v>
      </c>
      <c r="Q2682" t="s">
        <v>610</v>
      </c>
      <c r="S2682" s="2">
        <v>44372</v>
      </c>
      <c r="T2682" t="s">
        <v>665</v>
      </c>
      <c r="U2682">
        <v>368.4</v>
      </c>
      <c r="V2682">
        <v>313.39999999999998</v>
      </c>
      <c r="W2682">
        <f t="shared" si="435"/>
        <v>27531820.502201501</v>
      </c>
      <c r="X2682">
        <f t="shared" si="436"/>
        <v>68829.551255503757</v>
      </c>
      <c r="Y2682">
        <f t="shared" si="432"/>
        <v>175</v>
      </c>
      <c r="Z2682">
        <f t="shared" si="433"/>
        <v>-10818.150000000007</v>
      </c>
      <c r="AA2682">
        <f t="shared" si="434"/>
        <v>27536815.977201503</v>
      </c>
      <c r="AB2682" s="9">
        <f>IFERROR(AA2682/MAX($A$3:AA2682)-1,"")</f>
        <v>-1.7830656818511925E-2</v>
      </c>
      <c r="AV2682" t="s">
        <v>665</v>
      </c>
      <c r="AW2682" t="s">
        <v>31</v>
      </c>
      <c r="AX2682" s="7">
        <v>44372.583333333336</v>
      </c>
      <c r="AY2682">
        <v>368.4</v>
      </c>
      <c r="AZ2682" s="7">
        <v>44375.388888888891</v>
      </c>
      <c r="BA2682">
        <v>313.39999999999998</v>
      </c>
      <c r="BB2682" s="8">
        <v>-0.14929999999999999</v>
      </c>
      <c r="BC2682">
        <v>-22789.55</v>
      </c>
      <c r="BD2682" s="8">
        <v>-0.1678</v>
      </c>
      <c r="BE2682">
        <v>368.65550000000002</v>
      </c>
      <c r="BF2682">
        <v>135812.69</v>
      </c>
      <c r="BG2682">
        <v>17130526.559999999</v>
      </c>
      <c r="BH2682">
        <v>22</v>
      </c>
      <c r="BI2682">
        <v>-1035.8900000000001</v>
      </c>
      <c r="BJ2682" s="8">
        <v>-0.34460000000000002</v>
      </c>
      <c r="BK2682" s="8">
        <v>2.8799999999999999E-2</v>
      </c>
      <c r="BL2682" t="s">
        <v>610</v>
      </c>
    </row>
    <row r="2683" spans="1:64" x14ac:dyDescent="0.45">
      <c r="A2683" t="s">
        <v>664</v>
      </c>
      <c r="B2683" t="s">
        <v>31</v>
      </c>
      <c r="C2683" s="7">
        <v>44376.583333333336</v>
      </c>
      <c r="D2683">
        <v>208.5</v>
      </c>
      <c r="E2683" s="7">
        <v>44377.385416666664</v>
      </c>
      <c r="F2683">
        <v>146.15</v>
      </c>
      <c r="G2683" s="8">
        <v>-0.29899999999999999</v>
      </c>
      <c r="H2683">
        <v>-44002.42</v>
      </c>
      <c r="I2683" s="8">
        <v>-0.31609999999999999</v>
      </c>
      <c r="J2683">
        <v>667.75049999999999</v>
      </c>
      <c r="K2683">
        <v>139225.98000000001</v>
      </c>
      <c r="L2683">
        <v>17801195.32</v>
      </c>
      <c r="M2683">
        <v>21</v>
      </c>
      <c r="N2683">
        <v>-2095.35</v>
      </c>
      <c r="O2683" s="8">
        <v>-0.29899999999999999</v>
      </c>
      <c r="P2683" s="8">
        <v>0.29020000000000001</v>
      </c>
      <c r="Q2683" t="s">
        <v>610</v>
      </c>
      <c r="S2683" s="2">
        <v>44376</v>
      </c>
      <c r="T2683" t="s">
        <v>664</v>
      </c>
      <c r="U2683">
        <v>208.5</v>
      </c>
      <c r="V2683">
        <v>146.15</v>
      </c>
      <c r="W2683">
        <f t="shared" si="435"/>
        <v>27536815.977201503</v>
      </c>
      <c r="X2683">
        <f t="shared" si="436"/>
        <v>68842.039943003765</v>
      </c>
      <c r="Y2683">
        <f t="shared" si="432"/>
        <v>325</v>
      </c>
      <c r="Z2683">
        <f t="shared" si="433"/>
        <v>-21416.362499999999</v>
      </c>
      <c r="AA2683" t="str">
        <f t="shared" si="434"/>
        <v/>
      </c>
      <c r="AB2683" s="9" t="str">
        <f>IFERROR(AA2683/MAX($A$3:AA2683)-1,"")</f>
        <v/>
      </c>
      <c r="AV2683" t="s">
        <v>664</v>
      </c>
      <c r="AW2683" t="s">
        <v>31</v>
      </c>
      <c r="AX2683" s="7">
        <v>44376.583333333336</v>
      </c>
      <c r="AY2683">
        <v>208.5</v>
      </c>
      <c r="AZ2683" s="7">
        <v>44377.385416666664</v>
      </c>
      <c r="BA2683">
        <v>146.15</v>
      </c>
      <c r="BB2683" s="8">
        <v>-0.29899999999999999</v>
      </c>
      <c r="BC2683">
        <v>-44002.42</v>
      </c>
      <c r="BD2683" s="8">
        <v>-0.31609999999999999</v>
      </c>
      <c r="BE2683">
        <v>667.75049999999999</v>
      </c>
      <c r="BF2683">
        <v>139225.98000000001</v>
      </c>
      <c r="BG2683">
        <v>17801195.32</v>
      </c>
      <c r="BH2683">
        <v>21</v>
      </c>
      <c r="BI2683">
        <v>-2095.35</v>
      </c>
      <c r="BJ2683" s="8">
        <v>-0.29899999999999999</v>
      </c>
      <c r="BK2683" s="8">
        <v>0.29020000000000001</v>
      </c>
      <c r="BL2683" t="s">
        <v>610</v>
      </c>
    </row>
    <row r="2684" spans="1:64" x14ac:dyDescent="0.45">
      <c r="A2684" t="s">
        <v>666</v>
      </c>
      <c r="B2684" t="s">
        <v>31</v>
      </c>
      <c r="C2684" s="7">
        <v>44376.614583333336</v>
      </c>
      <c r="D2684">
        <v>176</v>
      </c>
      <c r="E2684" s="7">
        <v>44377.385416666664</v>
      </c>
      <c r="F2684">
        <v>110.6</v>
      </c>
      <c r="G2684" s="8">
        <v>-0.37159999999999999</v>
      </c>
      <c r="H2684">
        <v>-54006.5</v>
      </c>
      <c r="I2684" s="8">
        <v>-0.38790000000000002</v>
      </c>
      <c r="J2684">
        <v>791.11850000000004</v>
      </c>
      <c r="K2684">
        <v>139236.85999999999</v>
      </c>
      <c r="L2684">
        <v>17747188.82</v>
      </c>
      <c r="M2684">
        <v>12</v>
      </c>
      <c r="N2684">
        <v>-4500.54</v>
      </c>
      <c r="O2684" s="8">
        <v>-0.37159999999999999</v>
      </c>
      <c r="P2684" s="8">
        <v>1.0500000000000001E-2</v>
      </c>
      <c r="Q2684" t="s">
        <v>610</v>
      </c>
      <c r="S2684" s="2">
        <v>44376</v>
      </c>
      <c r="T2684" t="s">
        <v>666</v>
      </c>
      <c r="U2684">
        <v>176</v>
      </c>
      <c r="V2684">
        <v>110.6</v>
      </c>
      <c r="W2684">
        <f t="shared" si="435"/>
        <v>27536815.977201503</v>
      </c>
      <c r="X2684">
        <f t="shared" si="436"/>
        <v>68842.039943003765</v>
      </c>
      <c r="Y2684">
        <f t="shared" si="432"/>
        <v>400</v>
      </c>
      <c r="Z2684">
        <f t="shared" si="433"/>
        <v>-27306.399999999998</v>
      </c>
      <c r="AA2684">
        <f t="shared" si="434"/>
        <v>27488093.214701504</v>
      </c>
      <c r="AB2684" s="9">
        <f>IFERROR(AA2684/MAX($A$3:AA2684)-1,"")</f>
        <v>-1.9568475877993263E-2</v>
      </c>
      <c r="AV2684" t="s">
        <v>666</v>
      </c>
      <c r="AW2684" t="s">
        <v>31</v>
      </c>
      <c r="AX2684" s="7">
        <v>44376.614583333336</v>
      </c>
      <c r="AY2684">
        <v>176</v>
      </c>
      <c r="AZ2684" s="7">
        <v>44377.385416666664</v>
      </c>
      <c r="BA2684">
        <v>110.6</v>
      </c>
      <c r="BB2684" s="8">
        <v>-0.37159999999999999</v>
      </c>
      <c r="BC2684">
        <v>-54006.5</v>
      </c>
      <c r="BD2684" s="8">
        <v>-0.38790000000000002</v>
      </c>
      <c r="BE2684">
        <v>791.11850000000004</v>
      </c>
      <c r="BF2684">
        <v>139236.85999999999</v>
      </c>
      <c r="BG2684">
        <v>17747188.82</v>
      </c>
      <c r="BH2684">
        <v>12</v>
      </c>
      <c r="BI2684">
        <v>-4500.54</v>
      </c>
      <c r="BJ2684" s="8">
        <v>-0.37159999999999999</v>
      </c>
      <c r="BK2684" s="8">
        <v>1.0500000000000001E-2</v>
      </c>
      <c r="BL2684" t="s">
        <v>610</v>
      </c>
    </row>
    <row r="2685" spans="1:64" x14ac:dyDescent="0.45">
      <c r="A2685" t="s">
        <v>667</v>
      </c>
      <c r="B2685" t="s">
        <v>31</v>
      </c>
      <c r="C2685" s="7">
        <v>44377.611111111109</v>
      </c>
      <c r="D2685">
        <v>130.35</v>
      </c>
      <c r="E2685" s="7">
        <v>44378.388888888891</v>
      </c>
      <c r="F2685">
        <v>131.94999999999999</v>
      </c>
      <c r="G2685" s="8">
        <v>1.23E-2</v>
      </c>
      <c r="H2685">
        <v>-1064.6199999999999</v>
      </c>
      <c r="I2685" s="8">
        <v>-7.7999999999999996E-3</v>
      </c>
      <c r="J2685">
        <v>1040.68</v>
      </c>
      <c r="K2685">
        <v>135652.64000000001</v>
      </c>
      <c r="L2685">
        <v>17129461.949999999</v>
      </c>
      <c r="M2685">
        <v>14</v>
      </c>
      <c r="N2685">
        <v>-76.040000000000006</v>
      </c>
      <c r="O2685" s="8">
        <v>-0.2417</v>
      </c>
      <c r="P2685" s="8">
        <v>0.23630000000000001</v>
      </c>
      <c r="Q2685" t="s">
        <v>610</v>
      </c>
      <c r="S2685" s="2">
        <v>44377</v>
      </c>
      <c r="T2685" t="s">
        <v>667</v>
      </c>
      <c r="U2685">
        <v>130.35</v>
      </c>
      <c r="V2685">
        <v>131.94999999999999</v>
      </c>
      <c r="W2685">
        <f t="shared" si="435"/>
        <v>27488093.214701504</v>
      </c>
      <c r="X2685">
        <f t="shared" si="436"/>
        <v>68720.233036753765</v>
      </c>
      <c r="Y2685">
        <f t="shared" si="432"/>
        <v>525</v>
      </c>
      <c r="Z2685">
        <f t="shared" si="433"/>
        <v>-537.07500000001289</v>
      </c>
      <c r="AA2685" t="str">
        <f t="shared" si="434"/>
        <v/>
      </c>
      <c r="AB2685" s="9" t="str">
        <f>IFERROR(AA2685/MAX($A$3:AA2685)-1,"")</f>
        <v/>
      </c>
      <c r="AV2685" t="s">
        <v>667</v>
      </c>
      <c r="AW2685" t="s">
        <v>31</v>
      </c>
      <c r="AX2685" s="7">
        <v>44377.611111111109</v>
      </c>
      <c r="AY2685">
        <v>130.35</v>
      </c>
      <c r="AZ2685" s="7">
        <v>44378.388888888891</v>
      </c>
      <c r="BA2685">
        <v>131.94999999999999</v>
      </c>
      <c r="BB2685" s="8">
        <v>1.23E-2</v>
      </c>
      <c r="BC2685">
        <v>-1064.6199999999999</v>
      </c>
      <c r="BD2685" s="8">
        <v>-7.7999999999999996E-3</v>
      </c>
      <c r="BE2685">
        <v>1040.68</v>
      </c>
      <c r="BF2685">
        <v>135652.64000000001</v>
      </c>
      <c r="BG2685">
        <v>17129461.949999999</v>
      </c>
      <c r="BH2685">
        <v>14</v>
      </c>
      <c r="BI2685">
        <v>-76.040000000000006</v>
      </c>
      <c r="BJ2685" s="8">
        <v>-0.2417</v>
      </c>
      <c r="BK2685" s="8">
        <v>0.23630000000000001</v>
      </c>
      <c r="BL2685" t="s">
        <v>610</v>
      </c>
    </row>
    <row r="2686" spans="1:64" x14ac:dyDescent="0.45">
      <c r="A2686" t="s">
        <v>667</v>
      </c>
      <c r="B2686" t="s">
        <v>31</v>
      </c>
      <c r="C2686" s="7">
        <v>44377.631944444445</v>
      </c>
      <c r="D2686">
        <v>157.94999999999999</v>
      </c>
      <c r="E2686" s="7">
        <v>44378.385416666664</v>
      </c>
      <c r="F2686">
        <v>121.25</v>
      </c>
      <c r="G2686" s="8">
        <v>-0.2324</v>
      </c>
      <c r="H2686">
        <v>-34687.94</v>
      </c>
      <c r="I2686" s="8">
        <v>-0.25</v>
      </c>
      <c r="J2686">
        <v>878.35360000000003</v>
      </c>
      <c r="K2686">
        <v>138735.94</v>
      </c>
      <c r="L2686">
        <v>17712500.879999999</v>
      </c>
      <c r="M2686">
        <v>7</v>
      </c>
      <c r="N2686">
        <v>-4955.42</v>
      </c>
      <c r="O2686" s="8">
        <v>-0.2324</v>
      </c>
      <c r="P2686" s="8">
        <v>2.0299999999999999E-2</v>
      </c>
      <c r="Q2686" t="s">
        <v>610</v>
      </c>
      <c r="S2686" s="2">
        <v>44377</v>
      </c>
      <c r="T2686" t="s">
        <v>667</v>
      </c>
      <c r="U2686">
        <v>157.94999999999999</v>
      </c>
      <c r="V2686">
        <v>121.25</v>
      </c>
      <c r="W2686">
        <f t="shared" si="435"/>
        <v>27488093.214701504</v>
      </c>
      <c r="X2686">
        <f t="shared" si="436"/>
        <v>68720.233036753765</v>
      </c>
      <c r="Y2686">
        <f t="shared" si="432"/>
        <v>425</v>
      </c>
      <c r="Z2686">
        <f t="shared" si="433"/>
        <v>-16784.099999999995</v>
      </c>
      <c r="AA2686">
        <f t="shared" si="434"/>
        <v>27470772.039701503</v>
      </c>
      <c r="AB2686" s="9">
        <f>IFERROR(AA2686/MAX($A$3:AA2686)-1,"")</f>
        <v>-2.018627886171398E-2</v>
      </c>
      <c r="AV2686" t="s">
        <v>667</v>
      </c>
      <c r="AW2686" t="s">
        <v>31</v>
      </c>
      <c r="AX2686" s="7">
        <v>44377.631944444445</v>
      </c>
      <c r="AY2686">
        <v>157.94999999999999</v>
      </c>
      <c r="AZ2686" s="7">
        <v>44378.385416666664</v>
      </c>
      <c r="BA2686">
        <v>121.25</v>
      </c>
      <c r="BB2686" s="8">
        <v>-0.2324</v>
      </c>
      <c r="BC2686">
        <v>-34687.94</v>
      </c>
      <c r="BD2686" s="8">
        <v>-0.25</v>
      </c>
      <c r="BE2686">
        <v>878.35360000000003</v>
      </c>
      <c r="BF2686">
        <v>138735.94</v>
      </c>
      <c r="BG2686">
        <v>17712500.879999999</v>
      </c>
      <c r="BH2686">
        <v>7</v>
      </c>
      <c r="BI2686">
        <v>-4955.42</v>
      </c>
      <c r="BJ2686" s="8">
        <v>-0.2324</v>
      </c>
      <c r="BK2686" s="8">
        <v>2.0299999999999999E-2</v>
      </c>
      <c r="BL2686" t="s">
        <v>610</v>
      </c>
    </row>
    <row r="2687" spans="1:64" x14ac:dyDescent="0.45">
      <c r="A2687" t="s">
        <v>649</v>
      </c>
      <c r="B2687" t="s">
        <v>31</v>
      </c>
      <c r="C2687" s="7">
        <v>44383.395833333336</v>
      </c>
      <c r="D2687">
        <v>163.5</v>
      </c>
      <c r="E2687" s="7">
        <v>44384.385416666664</v>
      </c>
      <c r="F2687">
        <v>234</v>
      </c>
      <c r="G2687" s="8">
        <v>0.43120000000000003</v>
      </c>
      <c r="H2687">
        <v>56378.41</v>
      </c>
      <c r="I2687" s="8">
        <v>0.40689999999999998</v>
      </c>
      <c r="J2687">
        <v>847.47709999999995</v>
      </c>
      <c r="K2687">
        <v>138562.5</v>
      </c>
      <c r="L2687">
        <v>17768879.300000001</v>
      </c>
      <c r="M2687">
        <v>75</v>
      </c>
      <c r="N2687">
        <v>751.71</v>
      </c>
      <c r="O2687" s="8">
        <v>-0.1009</v>
      </c>
      <c r="P2687" s="8">
        <v>2.0278</v>
      </c>
      <c r="Q2687" t="s">
        <v>610</v>
      </c>
      <c r="S2687" s="2">
        <v>44383</v>
      </c>
      <c r="T2687" t="s">
        <v>649</v>
      </c>
      <c r="U2687">
        <v>163.5</v>
      </c>
      <c r="V2687">
        <v>234</v>
      </c>
      <c r="W2687">
        <f t="shared" si="435"/>
        <v>27470772.039701503</v>
      </c>
      <c r="X2687">
        <f t="shared" si="436"/>
        <v>68676.930099253761</v>
      </c>
      <c r="Y2687">
        <f t="shared" si="432"/>
        <v>425</v>
      </c>
      <c r="Z2687">
        <f t="shared" si="433"/>
        <v>28273.125000000004</v>
      </c>
      <c r="AA2687" t="str">
        <f t="shared" si="434"/>
        <v/>
      </c>
      <c r="AB2687" s="9" t="str">
        <f>IFERROR(AA2687/MAX($A$3:AA2687)-1,"")</f>
        <v/>
      </c>
      <c r="AV2687" t="s">
        <v>649</v>
      </c>
      <c r="AW2687" t="s">
        <v>31</v>
      </c>
      <c r="AX2687" s="7">
        <v>44383.395833333336</v>
      </c>
      <c r="AY2687">
        <v>163.5</v>
      </c>
      <c r="AZ2687" s="7">
        <v>44384.385416666664</v>
      </c>
      <c r="BA2687">
        <v>234</v>
      </c>
      <c r="BB2687" s="8">
        <v>0.43120000000000003</v>
      </c>
      <c r="BC2687">
        <v>56378.41</v>
      </c>
      <c r="BD2687" s="8">
        <v>0.40689999999999998</v>
      </c>
      <c r="BE2687">
        <v>847.47709999999995</v>
      </c>
      <c r="BF2687">
        <v>138562.5</v>
      </c>
      <c r="BG2687">
        <v>17768879.300000001</v>
      </c>
      <c r="BH2687">
        <v>75</v>
      </c>
      <c r="BI2687">
        <v>751.71</v>
      </c>
      <c r="BJ2687" s="8">
        <v>-0.1009</v>
      </c>
      <c r="BK2687" s="8">
        <v>2.0278</v>
      </c>
      <c r="BL2687" t="s">
        <v>610</v>
      </c>
    </row>
    <row r="2688" spans="1:64" x14ac:dyDescent="0.45">
      <c r="A2688" t="s">
        <v>665</v>
      </c>
      <c r="B2688" t="s">
        <v>31</v>
      </c>
      <c r="C2688" s="7">
        <v>44383.413194444445</v>
      </c>
      <c r="D2688">
        <v>165</v>
      </c>
      <c r="E2688" s="7">
        <v>44384.385416666664</v>
      </c>
      <c r="F2688">
        <v>178.35</v>
      </c>
      <c r="G2688" s="8">
        <v>8.09E-2</v>
      </c>
      <c r="H2688">
        <v>8336.48</v>
      </c>
      <c r="I2688" s="8">
        <v>6.0100000000000001E-2</v>
      </c>
      <c r="J2688">
        <v>840.66759999999999</v>
      </c>
      <c r="K2688">
        <v>138710.16</v>
      </c>
      <c r="L2688">
        <v>17777215.780000001</v>
      </c>
      <c r="M2688">
        <v>70</v>
      </c>
      <c r="N2688">
        <v>119.09</v>
      </c>
      <c r="O2688" s="8">
        <v>-0.127</v>
      </c>
      <c r="P2688" s="8">
        <v>1.5091000000000001</v>
      </c>
      <c r="Q2688" t="s">
        <v>610</v>
      </c>
      <c r="S2688" s="2">
        <v>44383</v>
      </c>
      <c r="T2688" t="s">
        <v>665</v>
      </c>
      <c r="U2688">
        <v>165</v>
      </c>
      <c r="V2688">
        <v>178.35</v>
      </c>
      <c r="W2688">
        <f t="shared" si="435"/>
        <v>27470772.039701503</v>
      </c>
      <c r="X2688">
        <f t="shared" si="436"/>
        <v>68676.930099253761</v>
      </c>
      <c r="Y2688">
        <f t="shared" si="432"/>
        <v>425</v>
      </c>
      <c r="Z2688">
        <f t="shared" si="433"/>
        <v>4214.5124999999935</v>
      </c>
      <c r="AA2688" t="str">
        <f t="shared" si="434"/>
        <v/>
      </c>
      <c r="AB2688" s="9" t="str">
        <f>IFERROR(AA2688/MAX($A$3:AA2688)-1,"")</f>
        <v/>
      </c>
      <c r="AV2688" t="s">
        <v>665</v>
      </c>
      <c r="AW2688" t="s">
        <v>31</v>
      </c>
      <c r="AX2688" s="7">
        <v>44383.413194444445</v>
      </c>
      <c r="AY2688">
        <v>165</v>
      </c>
      <c r="AZ2688" s="7">
        <v>44384.385416666664</v>
      </c>
      <c r="BA2688">
        <v>178.35</v>
      </c>
      <c r="BB2688" s="8">
        <v>8.09E-2</v>
      </c>
      <c r="BC2688">
        <v>8336.48</v>
      </c>
      <c r="BD2688" s="8">
        <v>6.0100000000000001E-2</v>
      </c>
      <c r="BE2688">
        <v>840.66759999999999</v>
      </c>
      <c r="BF2688">
        <v>138710.16</v>
      </c>
      <c r="BG2688">
        <v>17777215.780000001</v>
      </c>
      <c r="BH2688">
        <v>70</v>
      </c>
      <c r="BI2688">
        <v>119.09</v>
      </c>
      <c r="BJ2688" s="8">
        <v>-0.127</v>
      </c>
      <c r="BK2688" s="8">
        <v>1.5091000000000001</v>
      </c>
      <c r="BL2688" t="s">
        <v>610</v>
      </c>
    </row>
    <row r="2689" spans="1:64" x14ac:dyDescent="0.45">
      <c r="A2689" t="s">
        <v>665</v>
      </c>
      <c r="B2689" t="s">
        <v>31</v>
      </c>
      <c r="C2689" s="7">
        <v>44383.416666666664</v>
      </c>
      <c r="D2689">
        <v>158.69999999999999</v>
      </c>
      <c r="E2689" s="7">
        <v>44384.388888888891</v>
      </c>
      <c r="F2689">
        <v>288.39999999999998</v>
      </c>
      <c r="G2689" s="8">
        <v>0.81730000000000003</v>
      </c>
      <c r="H2689">
        <v>107038.3</v>
      </c>
      <c r="I2689" s="8">
        <v>0.78910000000000002</v>
      </c>
      <c r="J2689">
        <v>854.7405</v>
      </c>
      <c r="K2689">
        <v>135647.31</v>
      </c>
      <c r="L2689">
        <v>17236500.239999998</v>
      </c>
      <c r="M2689">
        <v>70</v>
      </c>
      <c r="N2689">
        <v>1529.12</v>
      </c>
      <c r="O2689" s="8">
        <v>-0.11749999999999999</v>
      </c>
      <c r="P2689" s="8">
        <v>1.6087</v>
      </c>
      <c r="Q2689" t="s">
        <v>610</v>
      </c>
      <c r="S2689" s="2">
        <v>44383</v>
      </c>
      <c r="T2689" t="s">
        <v>665</v>
      </c>
      <c r="U2689">
        <v>158.69999999999999</v>
      </c>
      <c r="V2689">
        <v>288.39999999999998</v>
      </c>
      <c r="W2689">
        <f t="shared" si="435"/>
        <v>27470772.039701503</v>
      </c>
      <c r="X2689">
        <f t="shared" si="436"/>
        <v>68676.930099253761</v>
      </c>
      <c r="Y2689">
        <f t="shared" si="432"/>
        <v>425</v>
      </c>
      <c r="Z2689">
        <f t="shared" si="433"/>
        <v>53222.324999999997</v>
      </c>
      <c r="AA2689" t="str">
        <f t="shared" si="434"/>
        <v/>
      </c>
      <c r="AB2689" s="9" t="str">
        <f>IFERROR(AA2689/MAX($A$3:AA2689)-1,"")</f>
        <v/>
      </c>
      <c r="AV2689" t="s">
        <v>665</v>
      </c>
      <c r="AW2689" t="s">
        <v>31</v>
      </c>
      <c r="AX2689" s="7">
        <v>44383.416666666664</v>
      </c>
      <c r="AY2689">
        <v>158.69999999999999</v>
      </c>
      <c r="AZ2689" s="7">
        <v>44384.388888888891</v>
      </c>
      <c r="BA2689">
        <v>288.39999999999998</v>
      </c>
      <c r="BB2689" s="8">
        <v>0.81730000000000003</v>
      </c>
      <c r="BC2689">
        <v>107038.3</v>
      </c>
      <c r="BD2689" s="8">
        <v>0.78910000000000002</v>
      </c>
      <c r="BE2689">
        <v>854.7405</v>
      </c>
      <c r="BF2689">
        <v>135647.31</v>
      </c>
      <c r="BG2689">
        <v>17236500.239999998</v>
      </c>
      <c r="BH2689">
        <v>70</v>
      </c>
      <c r="BI2689">
        <v>1529.12</v>
      </c>
      <c r="BJ2689" s="8">
        <v>-0.11749999999999999</v>
      </c>
      <c r="BK2689" s="8">
        <v>1.6087</v>
      </c>
      <c r="BL2689" t="s">
        <v>610</v>
      </c>
    </row>
    <row r="2690" spans="1:64" x14ac:dyDescent="0.45">
      <c r="A2690" t="s">
        <v>799</v>
      </c>
      <c r="B2690" t="s">
        <v>31</v>
      </c>
      <c r="C2690" s="7">
        <v>44383.461805555555</v>
      </c>
      <c r="D2690">
        <v>203.55</v>
      </c>
      <c r="E2690" s="7">
        <v>44384.388888888891</v>
      </c>
      <c r="F2690">
        <v>224.25</v>
      </c>
      <c r="G2690" s="8">
        <v>0.1017</v>
      </c>
      <c r="H2690">
        <v>10954.91</v>
      </c>
      <c r="I2690" s="8">
        <v>8.0699999999999994E-2</v>
      </c>
      <c r="J2690">
        <v>667.0874</v>
      </c>
      <c r="K2690">
        <v>135785.64000000001</v>
      </c>
      <c r="L2690">
        <v>17247455.149999999</v>
      </c>
      <c r="M2690">
        <v>57</v>
      </c>
      <c r="N2690">
        <v>192.19</v>
      </c>
      <c r="O2690" s="8">
        <v>-0.49719999999999998</v>
      </c>
      <c r="P2690" s="8">
        <v>0.67579999999999996</v>
      </c>
      <c r="Q2690" t="s">
        <v>610</v>
      </c>
      <c r="S2690" s="2">
        <v>44383</v>
      </c>
      <c r="T2690" t="s">
        <v>799</v>
      </c>
      <c r="U2690">
        <v>203.55</v>
      </c>
      <c r="V2690">
        <v>224.25</v>
      </c>
      <c r="W2690">
        <f t="shared" si="435"/>
        <v>27470772.039701503</v>
      </c>
      <c r="X2690">
        <f t="shared" si="436"/>
        <v>68676.930099253761</v>
      </c>
      <c r="Y2690">
        <f t="shared" ref="Y2690:Y2753" si="437">MROUND(X2690/U2690,25)</f>
        <v>325</v>
      </c>
      <c r="Z2690">
        <f t="shared" ref="Z2690:Z2753" si="438">Y2690*((V2690*0.99)-(U2690*1.01))</f>
        <v>5337.1499999999896</v>
      </c>
      <c r="AA2690">
        <f t="shared" si="434"/>
        <v>27561819.152201504</v>
      </c>
      <c r="AB2690" s="9">
        <f>IFERROR(AA2690/MAX($A$3:AA2690)-1,"")</f>
        <v>-1.6938856111141321E-2</v>
      </c>
      <c r="AV2690" t="s">
        <v>799</v>
      </c>
      <c r="AW2690" t="s">
        <v>31</v>
      </c>
      <c r="AX2690" s="7">
        <v>44383.461805555555</v>
      </c>
      <c r="AY2690">
        <v>203.55</v>
      </c>
      <c r="AZ2690" s="7">
        <v>44384.388888888891</v>
      </c>
      <c r="BA2690">
        <v>224.25</v>
      </c>
      <c r="BB2690" s="8">
        <v>0.1017</v>
      </c>
      <c r="BC2690">
        <v>10954.91</v>
      </c>
      <c r="BD2690" s="8">
        <v>8.0699999999999994E-2</v>
      </c>
      <c r="BE2690">
        <v>667.0874</v>
      </c>
      <c r="BF2690">
        <v>135785.64000000001</v>
      </c>
      <c r="BG2690">
        <v>17247455.149999999</v>
      </c>
      <c r="BH2690">
        <v>57</v>
      </c>
      <c r="BI2690">
        <v>192.19</v>
      </c>
      <c r="BJ2690" s="8">
        <v>-0.49719999999999998</v>
      </c>
      <c r="BK2690" s="8">
        <v>0.67579999999999996</v>
      </c>
      <c r="BL2690" t="s">
        <v>610</v>
      </c>
    </row>
    <row r="2691" spans="1:64" x14ac:dyDescent="0.45">
      <c r="A2691" t="s">
        <v>646</v>
      </c>
      <c r="B2691" t="s">
        <v>31</v>
      </c>
      <c r="C2691" s="7">
        <v>44384.395833333336</v>
      </c>
      <c r="D2691">
        <v>158</v>
      </c>
      <c r="E2691" s="7">
        <v>44385.385416666664</v>
      </c>
      <c r="F2691">
        <v>110.2</v>
      </c>
      <c r="G2691" s="8">
        <v>-0.30249999999999999</v>
      </c>
      <c r="H2691">
        <v>-44374.98</v>
      </c>
      <c r="I2691" s="8">
        <v>-0.31950000000000001</v>
      </c>
      <c r="J2691">
        <v>879.0258</v>
      </c>
      <c r="K2691">
        <v>138886.07999999999</v>
      </c>
      <c r="L2691">
        <v>17732840.800000001</v>
      </c>
      <c r="M2691">
        <v>75</v>
      </c>
      <c r="N2691">
        <v>-591.66999999999996</v>
      </c>
      <c r="O2691" s="8">
        <v>-0.43319999999999997</v>
      </c>
      <c r="P2691" s="8">
        <v>0.20250000000000001</v>
      </c>
      <c r="Q2691" t="s">
        <v>610</v>
      </c>
      <c r="S2691" s="2">
        <v>44384</v>
      </c>
      <c r="T2691" t="s">
        <v>646</v>
      </c>
      <c r="U2691">
        <v>158</v>
      </c>
      <c r="V2691">
        <v>110.2</v>
      </c>
      <c r="W2691">
        <f t="shared" si="435"/>
        <v>27561819.152201504</v>
      </c>
      <c r="X2691">
        <f t="shared" si="436"/>
        <v>68904.547880503756</v>
      </c>
      <c r="Y2691">
        <f t="shared" si="437"/>
        <v>425</v>
      </c>
      <c r="Z2691">
        <f t="shared" si="438"/>
        <v>-21454.850000000006</v>
      </c>
      <c r="AA2691" t="str">
        <f t="shared" ref="AA2691:AA2754" si="439">IF(S2691&lt;&gt;S2692,W2691+SUMIF($S$3:$S$3590,S2691,$Z$3:$Z$3590),"")</f>
        <v/>
      </c>
      <c r="AB2691" s="9" t="str">
        <f>IFERROR(AA2691/MAX($A$3:AA2691)-1,"")</f>
        <v/>
      </c>
      <c r="AV2691" t="s">
        <v>646</v>
      </c>
      <c r="AW2691" t="s">
        <v>31</v>
      </c>
      <c r="AX2691" s="7">
        <v>44384.395833333336</v>
      </c>
      <c r="AY2691">
        <v>158</v>
      </c>
      <c r="AZ2691" s="7">
        <v>44385.385416666664</v>
      </c>
      <c r="BA2691">
        <v>110.2</v>
      </c>
      <c r="BB2691" s="8">
        <v>-0.30249999999999999</v>
      </c>
      <c r="BC2691">
        <v>-44374.98</v>
      </c>
      <c r="BD2691" s="8">
        <v>-0.31950000000000001</v>
      </c>
      <c r="BE2691">
        <v>879.0258</v>
      </c>
      <c r="BF2691">
        <v>138886.07999999999</v>
      </c>
      <c r="BG2691">
        <v>17732840.800000001</v>
      </c>
      <c r="BH2691">
        <v>75</v>
      </c>
      <c r="BI2691">
        <v>-591.66999999999996</v>
      </c>
      <c r="BJ2691" s="8">
        <v>-0.43319999999999997</v>
      </c>
      <c r="BK2691" s="8">
        <v>0.20250000000000001</v>
      </c>
      <c r="BL2691" t="s">
        <v>610</v>
      </c>
    </row>
    <row r="2692" spans="1:64" x14ac:dyDescent="0.45">
      <c r="A2692" t="s">
        <v>646</v>
      </c>
      <c r="B2692" t="s">
        <v>31</v>
      </c>
      <c r="C2692" s="7">
        <v>44384.493055555555</v>
      </c>
      <c r="D2692">
        <v>162.5</v>
      </c>
      <c r="E2692" s="7">
        <v>44385.388888888891</v>
      </c>
      <c r="F2692">
        <v>172.6</v>
      </c>
      <c r="G2692" s="8">
        <v>6.2199999999999998E-2</v>
      </c>
      <c r="H2692">
        <v>5658.25</v>
      </c>
      <c r="I2692" s="8">
        <v>4.1500000000000002E-2</v>
      </c>
      <c r="J2692">
        <v>838.38319999999999</v>
      </c>
      <c r="K2692">
        <v>136237.28</v>
      </c>
      <c r="L2692">
        <v>17253113.399999999</v>
      </c>
      <c r="M2692">
        <v>48</v>
      </c>
      <c r="N2692">
        <v>117.88</v>
      </c>
      <c r="O2692" s="8">
        <v>-0.3231</v>
      </c>
      <c r="P2692" s="8">
        <v>0.16919999999999999</v>
      </c>
      <c r="Q2692" t="s">
        <v>610</v>
      </c>
      <c r="S2692" s="2">
        <v>44384</v>
      </c>
      <c r="T2692" t="s">
        <v>646</v>
      </c>
      <c r="U2692">
        <v>162.5</v>
      </c>
      <c r="V2692">
        <v>172.6</v>
      </c>
      <c r="W2692">
        <f t="shared" si="435"/>
        <v>27561819.152201504</v>
      </c>
      <c r="X2692">
        <f t="shared" si="436"/>
        <v>68904.547880503756</v>
      </c>
      <c r="Y2692">
        <f t="shared" si="437"/>
        <v>425</v>
      </c>
      <c r="Z2692">
        <f t="shared" si="438"/>
        <v>2868.324999999998</v>
      </c>
      <c r="AA2692" t="str">
        <f t="shared" si="439"/>
        <v/>
      </c>
      <c r="AB2692" s="9" t="str">
        <f>IFERROR(AA2692/MAX($A$3:AA2692)-1,"")</f>
        <v/>
      </c>
      <c r="AV2692" t="s">
        <v>646</v>
      </c>
      <c r="AW2692" t="s">
        <v>31</v>
      </c>
      <c r="AX2692" s="7">
        <v>44384.493055555555</v>
      </c>
      <c r="AY2692">
        <v>162.5</v>
      </c>
      <c r="AZ2692" s="7">
        <v>44385.388888888891</v>
      </c>
      <c r="BA2692">
        <v>172.6</v>
      </c>
      <c r="BB2692" s="8">
        <v>6.2199999999999998E-2</v>
      </c>
      <c r="BC2692">
        <v>5658.25</v>
      </c>
      <c r="BD2692" s="8">
        <v>4.1500000000000002E-2</v>
      </c>
      <c r="BE2692">
        <v>838.38319999999999</v>
      </c>
      <c r="BF2692">
        <v>136237.28</v>
      </c>
      <c r="BG2692">
        <v>17253113.399999999</v>
      </c>
      <c r="BH2692">
        <v>48</v>
      </c>
      <c r="BI2692">
        <v>117.88</v>
      </c>
      <c r="BJ2692" s="8">
        <v>-0.3231</v>
      </c>
      <c r="BK2692" s="8">
        <v>0.16919999999999999</v>
      </c>
      <c r="BL2692" t="s">
        <v>610</v>
      </c>
    </row>
    <row r="2693" spans="1:64" x14ac:dyDescent="0.45">
      <c r="A2693" t="s">
        <v>628</v>
      </c>
      <c r="B2693" t="s">
        <v>31</v>
      </c>
      <c r="C2693" s="7">
        <v>44384.607638888891</v>
      </c>
      <c r="D2693">
        <v>113.2</v>
      </c>
      <c r="E2693" s="7">
        <v>44385.388888888891</v>
      </c>
      <c r="F2693">
        <v>115.2</v>
      </c>
      <c r="G2693" s="8">
        <v>1.77E-2</v>
      </c>
      <c r="H2693">
        <v>-341.63</v>
      </c>
      <c r="I2693" s="8">
        <v>-2.5000000000000001E-3</v>
      </c>
      <c r="J2693">
        <v>1202.913</v>
      </c>
      <c r="K2693">
        <v>136169.70000000001</v>
      </c>
      <c r="L2693">
        <v>17252771.77</v>
      </c>
      <c r="M2693">
        <v>15</v>
      </c>
      <c r="N2693">
        <v>-22.78</v>
      </c>
      <c r="O2693" s="8">
        <v>-0.37280000000000002</v>
      </c>
      <c r="P2693" s="8">
        <v>0.1661</v>
      </c>
      <c r="Q2693" t="s">
        <v>610</v>
      </c>
      <c r="S2693" s="2">
        <v>44384</v>
      </c>
      <c r="T2693" t="s">
        <v>628</v>
      </c>
      <c r="U2693">
        <v>113.2</v>
      </c>
      <c r="V2693">
        <v>115.2</v>
      </c>
      <c r="W2693">
        <f t="shared" si="435"/>
        <v>27561819.152201504</v>
      </c>
      <c r="X2693">
        <f t="shared" si="436"/>
        <v>68904.547880503756</v>
      </c>
      <c r="Y2693">
        <f t="shared" si="437"/>
        <v>600</v>
      </c>
      <c r="Z2693">
        <f t="shared" si="438"/>
        <v>-170.40000000000362</v>
      </c>
      <c r="AA2693" t="str">
        <f t="shared" si="439"/>
        <v/>
      </c>
      <c r="AB2693" s="9" t="str">
        <f>IFERROR(AA2693/MAX($A$3:AA2693)-1,"")</f>
        <v/>
      </c>
      <c r="AV2693" t="s">
        <v>628</v>
      </c>
      <c r="AW2693" t="s">
        <v>31</v>
      </c>
      <c r="AX2693" s="7">
        <v>44384.607638888891</v>
      </c>
      <c r="AY2693">
        <v>113.2</v>
      </c>
      <c r="AZ2693" s="7">
        <v>44385.388888888891</v>
      </c>
      <c r="BA2693">
        <v>115.2</v>
      </c>
      <c r="BB2693" s="8">
        <v>1.77E-2</v>
      </c>
      <c r="BC2693">
        <v>-341.63</v>
      </c>
      <c r="BD2693" s="8">
        <v>-2.5000000000000001E-3</v>
      </c>
      <c r="BE2693">
        <v>1202.913</v>
      </c>
      <c r="BF2693">
        <v>136169.70000000001</v>
      </c>
      <c r="BG2693">
        <v>17252771.77</v>
      </c>
      <c r="BH2693">
        <v>15</v>
      </c>
      <c r="BI2693">
        <v>-22.78</v>
      </c>
      <c r="BJ2693" s="8">
        <v>-0.37280000000000002</v>
      </c>
      <c r="BK2693" s="8">
        <v>0.1661</v>
      </c>
      <c r="BL2693" t="s">
        <v>610</v>
      </c>
    </row>
    <row r="2694" spans="1:64" x14ac:dyDescent="0.45">
      <c r="A2694" t="s">
        <v>628</v>
      </c>
      <c r="B2694" t="s">
        <v>31</v>
      </c>
      <c r="C2694" s="7">
        <v>44384.607638888891</v>
      </c>
      <c r="D2694">
        <v>113.2</v>
      </c>
      <c r="E2694" s="7">
        <v>44385.385416666664</v>
      </c>
      <c r="F2694">
        <v>71</v>
      </c>
      <c r="G2694" s="8">
        <v>-0.37280000000000002</v>
      </c>
      <c r="H2694">
        <v>-54015.73</v>
      </c>
      <c r="I2694" s="8">
        <v>-0.3891</v>
      </c>
      <c r="J2694">
        <v>1226.4590000000001</v>
      </c>
      <c r="K2694">
        <v>138835.20000000001</v>
      </c>
      <c r="L2694">
        <v>17678825.07</v>
      </c>
      <c r="M2694">
        <v>14</v>
      </c>
      <c r="N2694">
        <v>-3858.27</v>
      </c>
      <c r="O2694" s="8">
        <v>-0.37280000000000002</v>
      </c>
      <c r="P2694" s="8">
        <v>0.1661</v>
      </c>
      <c r="Q2694" t="s">
        <v>610</v>
      </c>
      <c r="S2694" s="2">
        <v>44384</v>
      </c>
      <c r="T2694" t="s">
        <v>628</v>
      </c>
      <c r="U2694">
        <v>113.2</v>
      </c>
      <c r="V2694">
        <v>71</v>
      </c>
      <c r="W2694">
        <f t="shared" ref="W2694:W2757" si="440">IF(S2694&lt;&gt;S2693,AA2693,W2693)</f>
        <v>27561819.152201504</v>
      </c>
      <c r="X2694">
        <f t="shared" si="436"/>
        <v>68904.547880503756</v>
      </c>
      <c r="Y2694">
        <f t="shared" si="437"/>
        <v>600</v>
      </c>
      <c r="Z2694">
        <f t="shared" si="438"/>
        <v>-26425.200000000001</v>
      </c>
      <c r="AA2694">
        <f t="shared" si="439"/>
        <v>27516637.027201504</v>
      </c>
      <c r="AB2694" s="9">
        <f>IFERROR(AA2694/MAX($A$3:AA2694)-1,"")</f>
        <v>-1.8550389487822727E-2</v>
      </c>
      <c r="AV2694" t="s">
        <v>628</v>
      </c>
      <c r="AW2694" t="s">
        <v>31</v>
      </c>
      <c r="AX2694" s="7">
        <v>44384.607638888891</v>
      </c>
      <c r="AY2694">
        <v>113.2</v>
      </c>
      <c r="AZ2694" s="7">
        <v>44385.385416666664</v>
      </c>
      <c r="BA2694">
        <v>71</v>
      </c>
      <c r="BB2694" s="8">
        <v>-0.37280000000000002</v>
      </c>
      <c r="BC2694">
        <v>-54015.73</v>
      </c>
      <c r="BD2694" s="8">
        <v>-0.3891</v>
      </c>
      <c r="BE2694">
        <v>1226.4590000000001</v>
      </c>
      <c r="BF2694">
        <v>138835.20000000001</v>
      </c>
      <c r="BG2694">
        <v>17678825.07</v>
      </c>
      <c r="BH2694">
        <v>14</v>
      </c>
      <c r="BI2694">
        <v>-3858.27</v>
      </c>
      <c r="BJ2694" s="8">
        <v>-0.37280000000000002</v>
      </c>
      <c r="BK2694" s="8">
        <v>0.1661</v>
      </c>
      <c r="BL2694" t="s">
        <v>610</v>
      </c>
    </row>
    <row r="2695" spans="1:64" x14ac:dyDescent="0.45">
      <c r="A2695" t="s">
        <v>647</v>
      </c>
      <c r="B2695" t="s">
        <v>31</v>
      </c>
      <c r="C2695" s="7">
        <v>44385.538194444445</v>
      </c>
      <c r="D2695">
        <v>102.45</v>
      </c>
      <c r="E2695" s="7">
        <v>44385.635416666664</v>
      </c>
      <c r="F2695">
        <v>218.95</v>
      </c>
      <c r="G2695" s="8">
        <v>1.1371</v>
      </c>
      <c r="H2695">
        <v>153031.89000000001</v>
      </c>
      <c r="I2695" s="8">
        <v>1.1057999999999999</v>
      </c>
      <c r="J2695">
        <v>1350.846</v>
      </c>
      <c r="K2695">
        <v>138394.13</v>
      </c>
      <c r="L2695">
        <v>17831856.960000001</v>
      </c>
      <c r="M2695">
        <v>29</v>
      </c>
      <c r="N2695">
        <v>5276.96</v>
      </c>
      <c r="O2695" s="8">
        <v>-0.4012</v>
      </c>
      <c r="P2695" s="8">
        <v>2.5124</v>
      </c>
      <c r="Q2695" t="s">
        <v>610</v>
      </c>
      <c r="S2695" s="2">
        <v>44385</v>
      </c>
      <c r="T2695" t="s">
        <v>647</v>
      </c>
      <c r="U2695">
        <v>102.45</v>
      </c>
      <c r="V2695">
        <v>218.95</v>
      </c>
      <c r="W2695">
        <f t="shared" si="440"/>
        <v>27516637.027201504</v>
      </c>
      <c r="X2695">
        <f t="shared" si="436"/>
        <v>68791.592568003762</v>
      </c>
      <c r="Y2695">
        <f t="shared" si="437"/>
        <v>675</v>
      </c>
      <c r="Z2695">
        <f t="shared" si="438"/>
        <v>76468.049999999988</v>
      </c>
      <c r="AA2695" t="str">
        <f t="shared" si="439"/>
        <v/>
      </c>
      <c r="AB2695" s="9" t="str">
        <f>IFERROR(AA2695/MAX($A$3:AA2695)-1,"")</f>
        <v/>
      </c>
      <c r="AV2695" t="s">
        <v>647</v>
      </c>
      <c r="AW2695" t="s">
        <v>31</v>
      </c>
      <c r="AX2695" s="7">
        <v>44385.538194444445</v>
      </c>
      <c r="AY2695">
        <v>102.45</v>
      </c>
      <c r="AZ2695" s="7">
        <v>44385.635416666664</v>
      </c>
      <c r="BA2695">
        <v>218.95</v>
      </c>
      <c r="BB2695" s="8">
        <v>1.1371</v>
      </c>
      <c r="BC2695">
        <v>153031.89000000001</v>
      </c>
      <c r="BD2695" s="8">
        <v>1.1057999999999999</v>
      </c>
      <c r="BE2695">
        <v>1350.846</v>
      </c>
      <c r="BF2695">
        <v>138394.13</v>
      </c>
      <c r="BG2695">
        <v>17831856.960000001</v>
      </c>
      <c r="BH2695">
        <v>29</v>
      </c>
      <c r="BI2695">
        <v>5276.96</v>
      </c>
      <c r="BJ2695" s="8">
        <v>-0.4012</v>
      </c>
      <c r="BK2695" s="8">
        <v>2.5124</v>
      </c>
      <c r="BL2695" t="s">
        <v>610</v>
      </c>
    </row>
    <row r="2696" spans="1:64" x14ac:dyDescent="0.45">
      <c r="A2696" t="s">
        <v>1224</v>
      </c>
      <c r="B2696" t="s">
        <v>31</v>
      </c>
      <c r="C2696" s="7">
        <v>44385.576388888891</v>
      </c>
      <c r="D2696">
        <v>353.6</v>
      </c>
      <c r="E2696" s="7">
        <v>44386.388888888891</v>
      </c>
      <c r="F2696">
        <v>595.25</v>
      </c>
      <c r="G2696" s="8">
        <v>0.68340000000000001</v>
      </c>
      <c r="H2696">
        <v>89466.12</v>
      </c>
      <c r="I2696" s="8">
        <v>0.65659999999999996</v>
      </c>
      <c r="J2696">
        <v>385.36160000000001</v>
      </c>
      <c r="K2696">
        <v>136263.85999999999</v>
      </c>
      <c r="L2696">
        <v>17342237.899999999</v>
      </c>
      <c r="M2696">
        <v>24</v>
      </c>
      <c r="N2696">
        <v>3727.76</v>
      </c>
      <c r="O2696" s="8">
        <v>-0.15329999999999999</v>
      </c>
      <c r="P2696" s="8">
        <v>0.73870000000000002</v>
      </c>
      <c r="Q2696" t="s">
        <v>610</v>
      </c>
      <c r="S2696" s="2">
        <v>44385</v>
      </c>
      <c r="T2696" t="s">
        <v>1224</v>
      </c>
      <c r="U2696">
        <v>353.6</v>
      </c>
      <c r="V2696">
        <v>595.25</v>
      </c>
      <c r="W2696">
        <f t="shared" si="440"/>
        <v>27516637.027201504</v>
      </c>
      <c r="X2696">
        <f t="shared" si="436"/>
        <v>68791.592568003762</v>
      </c>
      <c r="Y2696">
        <f t="shared" si="437"/>
        <v>200</v>
      </c>
      <c r="Z2696">
        <f t="shared" si="438"/>
        <v>46432.299999999996</v>
      </c>
      <c r="AA2696" t="str">
        <f t="shared" si="439"/>
        <v/>
      </c>
      <c r="AB2696" s="9" t="str">
        <f>IFERROR(AA2696/MAX($A$3:AA2696)-1,"")</f>
        <v/>
      </c>
      <c r="AV2696" t="s">
        <v>1224</v>
      </c>
      <c r="AW2696" t="s">
        <v>31</v>
      </c>
      <c r="AX2696" s="7">
        <v>44385.576388888891</v>
      </c>
      <c r="AY2696">
        <v>353.6</v>
      </c>
      <c r="AZ2696" s="7">
        <v>44386.388888888891</v>
      </c>
      <c r="BA2696">
        <v>595.25</v>
      </c>
      <c r="BB2696" s="8">
        <v>0.68340000000000001</v>
      </c>
      <c r="BC2696">
        <v>89466.12</v>
      </c>
      <c r="BD2696" s="8">
        <v>0.65659999999999996</v>
      </c>
      <c r="BE2696">
        <v>385.36160000000001</v>
      </c>
      <c r="BF2696">
        <v>136263.85999999999</v>
      </c>
      <c r="BG2696">
        <v>17342237.899999999</v>
      </c>
      <c r="BH2696">
        <v>24</v>
      </c>
      <c r="BI2696">
        <v>3727.76</v>
      </c>
      <c r="BJ2696" s="8">
        <v>-0.15329999999999999</v>
      </c>
      <c r="BK2696" s="8">
        <v>0.73870000000000002</v>
      </c>
      <c r="BL2696" t="s">
        <v>610</v>
      </c>
    </row>
    <row r="2697" spans="1:64" x14ac:dyDescent="0.45">
      <c r="A2697" t="s">
        <v>648</v>
      </c>
      <c r="B2697" t="s">
        <v>31</v>
      </c>
      <c r="C2697" s="7">
        <v>44385.576388888891</v>
      </c>
      <c r="D2697">
        <v>81</v>
      </c>
      <c r="E2697" s="7">
        <v>44385.635416666664</v>
      </c>
      <c r="F2697">
        <v>118.7</v>
      </c>
      <c r="G2697" s="8">
        <v>0.46539999999999998</v>
      </c>
      <c r="H2697">
        <v>60920.83</v>
      </c>
      <c r="I2697" s="8">
        <v>0.44080000000000003</v>
      </c>
      <c r="J2697">
        <v>1706.3219999999999</v>
      </c>
      <c r="K2697">
        <v>138212.10999999999</v>
      </c>
      <c r="L2697">
        <v>17892777.789999999</v>
      </c>
      <c r="M2697">
        <v>18</v>
      </c>
      <c r="N2697">
        <v>3384.49</v>
      </c>
      <c r="O2697" s="8">
        <v>-0.54690000000000005</v>
      </c>
      <c r="P2697" s="8">
        <v>2.2321</v>
      </c>
      <c r="Q2697" t="s">
        <v>610</v>
      </c>
      <c r="S2697" s="2">
        <v>44385</v>
      </c>
      <c r="T2697" t="s">
        <v>648</v>
      </c>
      <c r="U2697">
        <v>81</v>
      </c>
      <c r="V2697">
        <v>118.7</v>
      </c>
      <c r="W2697">
        <f t="shared" si="440"/>
        <v>27516637.027201504</v>
      </c>
      <c r="X2697">
        <f t="shared" si="436"/>
        <v>68791.592568003762</v>
      </c>
      <c r="Y2697">
        <f t="shared" si="437"/>
        <v>850</v>
      </c>
      <c r="Z2697">
        <f t="shared" si="438"/>
        <v>30347.550000000003</v>
      </c>
      <c r="AA2697" t="str">
        <f t="shared" si="439"/>
        <v/>
      </c>
      <c r="AB2697" s="9" t="str">
        <f>IFERROR(AA2697/MAX($A$3:AA2697)-1,"")</f>
        <v/>
      </c>
      <c r="AV2697" t="s">
        <v>648</v>
      </c>
      <c r="AW2697" t="s">
        <v>31</v>
      </c>
      <c r="AX2697" s="7">
        <v>44385.576388888891</v>
      </c>
      <c r="AY2697">
        <v>81</v>
      </c>
      <c r="AZ2697" s="7">
        <v>44385.635416666664</v>
      </c>
      <c r="BA2697">
        <v>118.7</v>
      </c>
      <c r="BB2697" s="8">
        <v>0.46539999999999998</v>
      </c>
      <c r="BC2697">
        <v>60920.83</v>
      </c>
      <c r="BD2697" s="8">
        <v>0.44080000000000003</v>
      </c>
      <c r="BE2697">
        <v>1706.3219999999999</v>
      </c>
      <c r="BF2697">
        <v>138212.10999999999</v>
      </c>
      <c r="BG2697">
        <v>17892777.789999999</v>
      </c>
      <c r="BH2697">
        <v>18</v>
      </c>
      <c r="BI2697">
        <v>3384.49</v>
      </c>
      <c r="BJ2697" s="8">
        <v>-0.54690000000000005</v>
      </c>
      <c r="BK2697" s="8">
        <v>2.2321</v>
      </c>
      <c r="BL2697" t="s">
        <v>610</v>
      </c>
    </row>
    <row r="2698" spans="1:64" x14ac:dyDescent="0.45">
      <c r="A2698" t="s">
        <v>1225</v>
      </c>
      <c r="B2698" t="s">
        <v>31</v>
      </c>
      <c r="C2698" s="7">
        <v>44385.579861111109</v>
      </c>
      <c r="D2698">
        <v>340.8</v>
      </c>
      <c r="E2698" s="7">
        <v>44386.388888888891</v>
      </c>
      <c r="F2698">
        <v>530.75</v>
      </c>
      <c r="G2698" s="8">
        <v>0.55740000000000001</v>
      </c>
      <c r="H2698">
        <v>72456.7</v>
      </c>
      <c r="I2698" s="8">
        <v>0.53180000000000005</v>
      </c>
      <c r="J2698">
        <v>399.7953</v>
      </c>
      <c r="K2698">
        <v>136250.23000000001</v>
      </c>
      <c r="L2698">
        <v>17414694.59</v>
      </c>
      <c r="M2698">
        <v>23</v>
      </c>
      <c r="N2698">
        <v>3150.29</v>
      </c>
      <c r="O2698" s="8">
        <v>-0.1197</v>
      </c>
      <c r="P2698" s="8">
        <v>0.61339999999999995</v>
      </c>
      <c r="Q2698" t="s">
        <v>610</v>
      </c>
      <c r="S2698" s="2">
        <v>44385</v>
      </c>
      <c r="T2698" t="s">
        <v>1225</v>
      </c>
      <c r="U2698">
        <v>340.8</v>
      </c>
      <c r="V2698">
        <v>530.75</v>
      </c>
      <c r="W2698">
        <f t="shared" si="440"/>
        <v>27516637.027201504</v>
      </c>
      <c r="X2698">
        <f t="shared" si="436"/>
        <v>68791.592568003762</v>
      </c>
      <c r="Y2698">
        <f t="shared" si="437"/>
        <v>200</v>
      </c>
      <c r="Z2698">
        <f t="shared" si="438"/>
        <v>36246.899999999994</v>
      </c>
      <c r="AA2698">
        <f t="shared" si="439"/>
        <v>27706131.827201504</v>
      </c>
      <c r="AB2698" s="9">
        <f>IFERROR(AA2698/MAX($A$3:AA2698)-1,"")</f>
        <v>-1.1791583988799204E-2</v>
      </c>
      <c r="AV2698" t="s">
        <v>1225</v>
      </c>
      <c r="AW2698" t="s">
        <v>31</v>
      </c>
      <c r="AX2698" s="7">
        <v>44385.579861111109</v>
      </c>
      <c r="AY2698">
        <v>340.8</v>
      </c>
      <c r="AZ2698" s="7">
        <v>44386.388888888891</v>
      </c>
      <c r="BA2698">
        <v>530.75</v>
      </c>
      <c r="BB2698" s="8">
        <v>0.55740000000000001</v>
      </c>
      <c r="BC2698">
        <v>72456.7</v>
      </c>
      <c r="BD2698" s="8">
        <v>0.53180000000000005</v>
      </c>
      <c r="BE2698">
        <v>399.7953</v>
      </c>
      <c r="BF2698">
        <v>136250.23000000001</v>
      </c>
      <c r="BG2698">
        <v>17414694.59</v>
      </c>
      <c r="BH2698">
        <v>23</v>
      </c>
      <c r="BI2698">
        <v>3150.29</v>
      </c>
      <c r="BJ2698" s="8">
        <v>-0.1197</v>
      </c>
      <c r="BK2698" s="8">
        <v>0.61339999999999995</v>
      </c>
      <c r="BL2698" t="s">
        <v>610</v>
      </c>
    </row>
    <row r="2699" spans="1:64" x14ac:dyDescent="0.45">
      <c r="A2699" t="s">
        <v>666</v>
      </c>
      <c r="B2699" t="s">
        <v>31</v>
      </c>
      <c r="C2699" s="7">
        <v>44386.40625</v>
      </c>
      <c r="D2699">
        <v>336.5</v>
      </c>
      <c r="E2699" s="7">
        <v>44389.385416666664</v>
      </c>
      <c r="F2699">
        <v>116.55</v>
      </c>
      <c r="G2699" s="8">
        <v>-0.65359999999999996</v>
      </c>
      <c r="H2699">
        <v>-93036.92</v>
      </c>
      <c r="I2699" s="8">
        <v>-0.66710000000000003</v>
      </c>
      <c r="J2699">
        <v>414.45429999999999</v>
      </c>
      <c r="K2699">
        <v>139463.89000000001</v>
      </c>
      <c r="L2699">
        <v>17799740.870000001</v>
      </c>
      <c r="M2699">
        <v>72</v>
      </c>
      <c r="N2699">
        <v>-1292.18</v>
      </c>
      <c r="O2699" s="8">
        <v>-0.65359999999999996</v>
      </c>
      <c r="P2699" s="8">
        <v>1.3100000000000001E-2</v>
      </c>
      <c r="Q2699" t="s">
        <v>610</v>
      </c>
      <c r="S2699" s="2">
        <v>44386</v>
      </c>
      <c r="T2699" t="s">
        <v>666</v>
      </c>
      <c r="U2699">
        <v>336.5</v>
      </c>
      <c r="V2699">
        <v>116.55</v>
      </c>
      <c r="W2699">
        <f t="shared" si="440"/>
        <v>27706131.827201504</v>
      </c>
      <c r="X2699">
        <f t="shared" si="436"/>
        <v>69265.329568003755</v>
      </c>
      <c r="Y2699">
        <f t="shared" si="437"/>
        <v>200</v>
      </c>
      <c r="Z2699">
        <f t="shared" si="438"/>
        <v>-44896.1</v>
      </c>
      <c r="AA2699">
        <f t="shared" si="439"/>
        <v>27661235.727201503</v>
      </c>
      <c r="AB2699" s="9">
        <f>IFERROR(AA2699/MAX($A$3:AA2699)-1,"")</f>
        <v>-1.3392915569215735E-2</v>
      </c>
      <c r="AV2699" t="s">
        <v>666</v>
      </c>
      <c r="AW2699" t="s">
        <v>31</v>
      </c>
      <c r="AX2699" s="7">
        <v>44386.40625</v>
      </c>
      <c r="AY2699">
        <v>336.5</v>
      </c>
      <c r="AZ2699" s="7">
        <v>44389.385416666664</v>
      </c>
      <c r="BA2699">
        <v>116.55</v>
      </c>
      <c r="BB2699" s="8">
        <v>-0.65359999999999996</v>
      </c>
      <c r="BC2699">
        <v>-93036.92</v>
      </c>
      <c r="BD2699" s="8">
        <v>-0.66710000000000003</v>
      </c>
      <c r="BE2699">
        <v>414.45429999999999</v>
      </c>
      <c r="BF2699">
        <v>139463.89000000001</v>
      </c>
      <c r="BG2699">
        <v>17799740.870000001</v>
      </c>
      <c r="BH2699">
        <v>72</v>
      </c>
      <c r="BI2699">
        <v>-1292.18</v>
      </c>
      <c r="BJ2699" s="8">
        <v>-0.65359999999999996</v>
      </c>
      <c r="BK2699" s="8">
        <v>1.3100000000000001E-2</v>
      </c>
      <c r="BL2699" t="s">
        <v>610</v>
      </c>
    </row>
    <row r="2700" spans="1:64" x14ac:dyDescent="0.45">
      <c r="A2700" t="s">
        <v>790</v>
      </c>
      <c r="B2700" t="s">
        <v>31</v>
      </c>
      <c r="C2700" s="7">
        <v>44389.607638888891</v>
      </c>
      <c r="D2700">
        <v>238.3</v>
      </c>
      <c r="E2700" s="7">
        <v>44390.385416666664</v>
      </c>
      <c r="F2700">
        <v>93.1</v>
      </c>
      <c r="G2700" s="8">
        <v>-0.60929999999999995</v>
      </c>
      <c r="H2700">
        <v>-86627.16</v>
      </c>
      <c r="I2700" s="8">
        <v>-0.62319999999999998</v>
      </c>
      <c r="J2700">
        <v>583.29290000000003</v>
      </c>
      <c r="K2700">
        <v>138998.70000000001</v>
      </c>
      <c r="L2700">
        <v>17713113.710000001</v>
      </c>
      <c r="M2700">
        <v>14</v>
      </c>
      <c r="N2700">
        <v>-6187.65</v>
      </c>
      <c r="O2700" s="8">
        <v>-0.6643</v>
      </c>
      <c r="P2700" s="8">
        <v>6.0199999999999997E-2</v>
      </c>
      <c r="Q2700" t="s">
        <v>610</v>
      </c>
      <c r="S2700" s="2">
        <v>44389</v>
      </c>
      <c r="T2700" t="s">
        <v>790</v>
      </c>
      <c r="U2700">
        <v>238.3</v>
      </c>
      <c r="V2700">
        <v>93.1</v>
      </c>
      <c r="W2700">
        <f t="shared" si="440"/>
        <v>27661235.727201503</v>
      </c>
      <c r="X2700">
        <f t="shared" si="436"/>
        <v>69153.089318003753</v>
      </c>
      <c r="Y2700">
        <f t="shared" si="437"/>
        <v>300</v>
      </c>
      <c r="Z2700">
        <f t="shared" si="438"/>
        <v>-44554.200000000004</v>
      </c>
      <c r="AA2700">
        <f t="shared" si="439"/>
        <v>27616681.527201504</v>
      </c>
      <c r="AB2700" s="9">
        <f>IFERROR(AA2700/MAX($A$3:AA2700)-1,"")</f>
        <v>-1.4982052431887438E-2</v>
      </c>
      <c r="AV2700" t="s">
        <v>790</v>
      </c>
      <c r="AW2700" t="s">
        <v>31</v>
      </c>
      <c r="AX2700" s="7">
        <v>44389.607638888891</v>
      </c>
      <c r="AY2700">
        <v>238.3</v>
      </c>
      <c r="AZ2700" s="7">
        <v>44390.385416666664</v>
      </c>
      <c r="BA2700">
        <v>93.1</v>
      </c>
      <c r="BB2700" s="8">
        <v>-0.60929999999999995</v>
      </c>
      <c r="BC2700">
        <v>-86627.16</v>
      </c>
      <c r="BD2700" s="8">
        <v>-0.62319999999999998</v>
      </c>
      <c r="BE2700">
        <v>583.29290000000003</v>
      </c>
      <c r="BF2700">
        <v>138998.70000000001</v>
      </c>
      <c r="BG2700">
        <v>17713113.710000001</v>
      </c>
      <c r="BH2700">
        <v>14</v>
      </c>
      <c r="BI2700">
        <v>-6187.65</v>
      </c>
      <c r="BJ2700" s="8">
        <v>-0.6643</v>
      </c>
      <c r="BK2700" s="8">
        <v>6.0199999999999997E-2</v>
      </c>
      <c r="BL2700" t="s">
        <v>610</v>
      </c>
    </row>
    <row r="2701" spans="1:64" x14ac:dyDescent="0.45">
      <c r="A2701" t="s">
        <v>799</v>
      </c>
      <c r="B2701" t="s">
        <v>31</v>
      </c>
      <c r="C2701" s="7">
        <v>44390.506944444445</v>
      </c>
      <c r="D2701">
        <v>219.85</v>
      </c>
      <c r="E2701" s="7">
        <v>44391.388888888891</v>
      </c>
      <c r="F2701">
        <v>144.1</v>
      </c>
      <c r="G2701" s="8">
        <v>-0.34460000000000002</v>
      </c>
      <c r="H2701">
        <v>-49498.27</v>
      </c>
      <c r="I2701" s="8">
        <v>-0.36109999999999998</v>
      </c>
      <c r="J2701">
        <v>623.48630000000003</v>
      </c>
      <c r="K2701">
        <v>137073.47</v>
      </c>
      <c r="L2701">
        <v>17365196.329999998</v>
      </c>
      <c r="M2701">
        <v>44</v>
      </c>
      <c r="N2701">
        <v>-1124.96</v>
      </c>
      <c r="O2701" s="8">
        <v>-0.34460000000000002</v>
      </c>
      <c r="P2701" s="8">
        <v>0.20080000000000001</v>
      </c>
      <c r="Q2701" t="s">
        <v>610</v>
      </c>
      <c r="S2701" s="2">
        <v>44390</v>
      </c>
      <c r="T2701" t="s">
        <v>799</v>
      </c>
      <c r="U2701">
        <v>219.85</v>
      </c>
      <c r="V2701">
        <v>144.1</v>
      </c>
      <c r="W2701">
        <f t="shared" si="440"/>
        <v>27616681.527201504</v>
      </c>
      <c r="X2701">
        <f t="shared" si="436"/>
        <v>69041.703818003763</v>
      </c>
      <c r="Y2701">
        <f t="shared" si="437"/>
        <v>325</v>
      </c>
      <c r="Z2701">
        <f t="shared" si="438"/>
        <v>-25801.587499999998</v>
      </c>
      <c r="AA2701" t="str">
        <f t="shared" si="439"/>
        <v/>
      </c>
      <c r="AB2701" s="9" t="str">
        <f>IFERROR(AA2701/MAX($A$3:AA2701)-1,"")</f>
        <v/>
      </c>
      <c r="AV2701" t="s">
        <v>799</v>
      </c>
      <c r="AW2701" t="s">
        <v>31</v>
      </c>
      <c r="AX2701" s="7">
        <v>44390.506944444445</v>
      </c>
      <c r="AY2701">
        <v>219.85</v>
      </c>
      <c r="AZ2701" s="7">
        <v>44391.388888888891</v>
      </c>
      <c r="BA2701">
        <v>144.1</v>
      </c>
      <c r="BB2701" s="8">
        <v>-0.34460000000000002</v>
      </c>
      <c r="BC2701">
        <v>-49498.27</v>
      </c>
      <c r="BD2701" s="8">
        <v>-0.36109999999999998</v>
      </c>
      <c r="BE2701">
        <v>623.48630000000003</v>
      </c>
      <c r="BF2701">
        <v>137073.47</v>
      </c>
      <c r="BG2701">
        <v>17365196.329999998</v>
      </c>
      <c r="BH2701">
        <v>44</v>
      </c>
      <c r="BI2701">
        <v>-1124.96</v>
      </c>
      <c r="BJ2701" s="8">
        <v>-0.34460000000000002</v>
      </c>
      <c r="BK2701" s="8">
        <v>0.20080000000000001</v>
      </c>
      <c r="BL2701" t="s">
        <v>610</v>
      </c>
    </row>
    <row r="2702" spans="1:64" x14ac:dyDescent="0.45">
      <c r="A2702" t="s">
        <v>799</v>
      </c>
      <c r="B2702" t="s">
        <v>31</v>
      </c>
      <c r="C2702" s="7">
        <v>44390.506944444445</v>
      </c>
      <c r="D2702">
        <v>219.85</v>
      </c>
      <c r="E2702" s="7">
        <v>44391.385416666664</v>
      </c>
      <c r="F2702">
        <v>152.15</v>
      </c>
      <c r="G2702" s="8">
        <v>-0.30790000000000001</v>
      </c>
      <c r="H2702">
        <v>-45014.11</v>
      </c>
      <c r="I2702" s="8">
        <v>-0.32490000000000002</v>
      </c>
      <c r="J2702">
        <v>630.27319999999997</v>
      </c>
      <c r="K2702">
        <v>138565.56</v>
      </c>
      <c r="L2702">
        <v>17668099.600000001</v>
      </c>
      <c r="M2702">
        <v>43</v>
      </c>
      <c r="N2702">
        <v>-1046.8399999999999</v>
      </c>
      <c r="O2702" s="8">
        <v>-0.30790000000000001</v>
      </c>
      <c r="P2702" s="8">
        <v>0.20080000000000001</v>
      </c>
      <c r="Q2702" t="s">
        <v>610</v>
      </c>
      <c r="S2702" s="2">
        <v>44390</v>
      </c>
      <c r="T2702" t="s">
        <v>799</v>
      </c>
      <c r="U2702">
        <v>219.85</v>
      </c>
      <c r="V2702">
        <v>152.15</v>
      </c>
      <c r="W2702">
        <f t="shared" si="440"/>
        <v>27616681.527201504</v>
      </c>
      <c r="X2702">
        <f t="shared" si="436"/>
        <v>69041.703818003763</v>
      </c>
      <c r="Y2702">
        <f t="shared" si="437"/>
        <v>325</v>
      </c>
      <c r="Z2702">
        <f t="shared" si="438"/>
        <v>-23211.499999999996</v>
      </c>
      <c r="AA2702" t="str">
        <f t="shared" si="439"/>
        <v/>
      </c>
      <c r="AB2702" s="9" t="str">
        <f>IFERROR(AA2702/MAX($A$3:AA2702)-1,"")</f>
        <v/>
      </c>
      <c r="AV2702" t="s">
        <v>799</v>
      </c>
      <c r="AW2702" t="s">
        <v>31</v>
      </c>
      <c r="AX2702" s="7">
        <v>44390.506944444445</v>
      </c>
      <c r="AY2702">
        <v>219.85</v>
      </c>
      <c r="AZ2702" s="7">
        <v>44391.385416666664</v>
      </c>
      <c r="BA2702">
        <v>152.15</v>
      </c>
      <c r="BB2702" s="8">
        <v>-0.30790000000000001</v>
      </c>
      <c r="BC2702">
        <v>-45014.11</v>
      </c>
      <c r="BD2702" s="8">
        <v>-0.32490000000000002</v>
      </c>
      <c r="BE2702">
        <v>630.27319999999997</v>
      </c>
      <c r="BF2702">
        <v>138565.56</v>
      </c>
      <c r="BG2702">
        <v>17668099.600000001</v>
      </c>
      <c r="BH2702">
        <v>43</v>
      </c>
      <c r="BI2702">
        <v>-1046.8399999999999</v>
      </c>
      <c r="BJ2702" s="8">
        <v>-0.30790000000000001</v>
      </c>
      <c r="BK2702" s="8">
        <v>0.20080000000000001</v>
      </c>
      <c r="BL2702" t="s">
        <v>610</v>
      </c>
    </row>
    <row r="2703" spans="1:64" x14ac:dyDescent="0.45">
      <c r="A2703" t="s">
        <v>646</v>
      </c>
      <c r="B2703" t="s">
        <v>31</v>
      </c>
      <c r="C2703" s="7">
        <v>44390.541666666664</v>
      </c>
      <c r="D2703">
        <v>172</v>
      </c>
      <c r="E2703" s="7">
        <v>44391.388888888891</v>
      </c>
      <c r="F2703">
        <v>104.35</v>
      </c>
      <c r="G2703" s="8">
        <v>-0.39329999999999998</v>
      </c>
      <c r="H2703">
        <v>-56093.4</v>
      </c>
      <c r="I2703" s="8">
        <v>-0.40939999999999999</v>
      </c>
      <c r="J2703">
        <v>796.62850000000003</v>
      </c>
      <c r="K2703">
        <v>137020.10999999999</v>
      </c>
      <c r="L2703">
        <v>17309102.920000002</v>
      </c>
      <c r="M2703">
        <v>34</v>
      </c>
      <c r="N2703">
        <v>-1649.81</v>
      </c>
      <c r="O2703" s="8">
        <v>-0.4</v>
      </c>
      <c r="P2703" s="8">
        <v>0.17699999999999999</v>
      </c>
      <c r="Q2703" t="s">
        <v>610</v>
      </c>
      <c r="S2703" s="2">
        <v>44390</v>
      </c>
      <c r="T2703" t="s">
        <v>646</v>
      </c>
      <c r="U2703">
        <v>172</v>
      </c>
      <c r="V2703">
        <v>104.35</v>
      </c>
      <c r="W2703">
        <f t="shared" si="440"/>
        <v>27616681.527201504</v>
      </c>
      <c r="X2703">
        <f t="shared" si="436"/>
        <v>69041.703818003763</v>
      </c>
      <c r="Y2703">
        <f t="shared" si="437"/>
        <v>400</v>
      </c>
      <c r="Z2703">
        <f t="shared" si="438"/>
        <v>-28165.4</v>
      </c>
      <c r="AA2703" t="str">
        <f t="shared" si="439"/>
        <v/>
      </c>
      <c r="AB2703" s="9" t="str">
        <f>IFERROR(AA2703/MAX($A$3:AA2703)-1,"")</f>
        <v/>
      </c>
      <c r="AV2703" t="s">
        <v>646</v>
      </c>
      <c r="AW2703" t="s">
        <v>31</v>
      </c>
      <c r="AX2703" s="7">
        <v>44390.541666666664</v>
      </c>
      <c r="AY2703">
        <v>172</v>
      </c>
      <c r="AZ2703" s="7">
        <v>44391.388888888891</v>
      </c>
      <c r="BA2703">
        <v>104.35</v>
      </c>
      <c r="BB2703" s="8">
        <v>-0.39329999999999998</v>
      </c>
      <c r="BC2703">
        <v>-56093.4</v>
      </c>
      <c r="BD2703" s="8">
        <v>-0.40939999999999999</v>
      </c>
      <c r="BE2703">
        <v>796.62850000000003</v>
      </c>
      <c r="BF2703">
        <v>137020.10999999999</v>
      </c>
      <c r="BG2703">
        <v>17309102.920000002</v>
      </c>
      <c r="BH2703">
        <v>34</v>
      </c>
      <c r="BI2703">
        <v>-1649.81</v>
      </c>
      <c r="BJ2703" s="8">
        <v>-0.4</v>
      </c>
      <c r="BK2703" s="8">
        <v>0.17699999999999999</v>
      </c>
      <c r="BL2703" t="s">
        <v>610</v>
      </c>
    </row>
    <row r="2704" spans="1:64" x14ac:dyDescent="0.45">
      <c r="A2704" t="s">
        <v>646</v>
      </c>
      <c r="B2704" t="s">
        <v>31</v>
      </c>
      <c r="C2704" s="7">
        <v>44390.541666666664</v>
      </c>
      <c r="D2704">
        <v>172</v>
      </c>
      <c r="E2704" s="7">
        <v>44391.385416666664</v>
      </c>
      <c r="F2704">
        <v>108.9</v>
      </c>
      <c r="G2704" s="8">
        <v>-0.3669</v>
      </c>
      <c r="H2704">
        <v>-53076.52</v>
      </c>
      <c r="I2704" s="8">
        <v>-0.38319999999999999</v>
      </c>
      <c r="J2704">
        <v>805.30010000000004</v>
      </c>
      <c r="K2704">
        <v>138511.63</v>
      </c>
      <c r="L2704">
        <v>17615023.07</v>
      </c>
      <c r="M2704">
        <v>33</v>
      </c>
      <c r="N2704">
        <v>-1608.38</v>
      </c>
      <c r="O2704" s="8">
        <v>-0.3669</v>
      </c>
      <c r="P2704" s="8">
        <v>0.17699999999999999</v>
      </c>
      <c r="Q2704" t="s">
        <v>610</v>
      </c>
      <c r="S2704" s="2">
        <v>44390</v>
      </c>
      <c r="T2704" t="s">
        <v>646</v>
      </c>
      <c r="U2704">
        <v>172</v>
      </c>
      <c r="V2704">
        <v>108.9</v>
      </c>
      <c r="W2704">
        <f t="shared" si="440"/>
        <v>27616681.527201504</v>
      </c>
      <c r="X2704">
        <f t="shared" si="436"/>
        <v>69041.703818003763</v>
      </c>
      <c r="Y2704">
        <f t="shared" si="437"/>
        <v>400</v>
      </c>
      <c r="Z2704">
        <f t="shared" si="438"/>
        <v>-26363.599999999999</v>
      </c>
      <c r="AA2704">
        <f t="shared" si="439"/>
        <v>27513139.439701505</v>
      </c>
      <c r="AB2704" s="9">
        <f>IFERROR(AA2704/MAX($A$3:AA2704)-1,"")</f>
        <v>-1.8675139684811271E-2</v>
      </c>
      <c r="AV2704" t="s">
        <v>646</v>
      </c>
      <c r="AW2704" t="s">
        <v>31</v>
      </c>
      <c r="AX2704" s="7">
        <v>44390.541666666664</v>
      </c>
      <c r="AY2704">
        <v>172</v>
      </c>
      <c r="AZ2704" s="7">
        <v>44391.385416666664</v>
      </c>
      <c r="BA2704">
        <v>108.9</v>
      </c>
      <c r="BB2704" s="8">
        <v>-0.3669</v>
      </c>
      <c r="BC2704">
        <v>-53076.52</v>
      </c>
      <c r="BD2704" s="8">
        <v>-0.38319999999999999</v>
      </c>
      <c r="BE2704">
        <v>805.30010000000004</v>
      </c>
      <c r="BF2704">
        <v>138511.63</v>
      </c>
      <c r="BG2704">
        <v>17615023.07</v>
      </c>
      <c r="BH2704">
        <v>33</v>
      </c>
      <c r="BI2704">
        <v>-1608.38</v>
      </c>
      <c r="BJ2704" s="8">
        <v>-0.3669</v>
      </c>
      <c r="BK2704" s="8">
        <v>0.17699999999999999</v>
      </c>
      <c r="BL2704" t="s">
        <v>610</v>
      </c>
    </row>
    <row r="2705" spans="1:64" x14ac:dyDescent="0.45">
      <c r="A2705" t="s">
        <v>628</v>
      </c>
      <c r="B2705" t="s">
        <v>31</v>
      </c>
      <c r="C2705" s="7">
        <v>44391.53125</v>
      </c>
      <c r="D2705">
        <v>131.94999999999999</v>
      </c>
      <c r="E2705" s="7">
        <v>44392.388888888891</v>
      </c>
      <c r="F2705">
        <v>66.5</v>
      </c>
      <c r="G2705" s="8">
        <v>-0.496</v>
      </c>
      <c r="H2705">
        <v>-69783.09</v>
      </c>
      <c r="I2705" s="8">
        <v>-0.5111</v>
      </c>
      <c r="J2705">
        <v>1034.828</v>
      </c>
      <c r="K2705">
        <v>136545.51999999999</v>
      </c>
      <c r="L2705">
        <v>17239319.829999998</v>
      </c>
      <c r="M2705">
        <v>37</v>
      </c>
      <c r="N2705">
        <v>-1886.03</v>
      </c>
      <c r="O2705" s="8">
        <v>-0.62109999999999999</v>
      </c>
      <c r="P2705" s="8">
        <v>0.12920000000000001</v>
      </c>
      <c r="Q2705" t="s">
        <v>610</v>
      </c>
      <c r="S2705" s="2">
        <v>44391</v>
      </c>
      <c r="T2705" t="s">
        <v>628</v>
      </c>
      <c r="U2705">
        <v>131.94999999999999</v>
      </c>
      <c r="V2705">
        <v>66.5</v>
      </c>
      <c r="W2705">
        <f t="shared" si="440"/>
        <v>27513139.439701505</v>
      </c>
      <c r="X2705">
        <f t="shared" si="436"/>
        <v>68782.848599253761</v>
      </c>
      <c r="Y2705">
        <f t="shared" si="437"/>
        <v>525</v>
      </c>
      <c r="Z2705">
        <f t="shared" si="438"/>
        <v>-35403.112500000003</v>
      </c>
      <c r="AA2705" t="str">
        <f t="shared" si="439"/>
        <v/>
      </c>
      <c r="AB2705" s="9" t="str">
        <f>IFERROR(AA2705/MAX($A$3:AA2705)-1,"")</f>
        <v/>
      </c>
      <c r="AV2705" t="s">
        <v>628</v>
      </c>
      <c r="AW2705" t="s">
        <v>31</v>
      </c>
      <c r="AX2705" s="7">
        <v>44391.53125</v>
      </c>
      <c r="AY2705">
        <v>131.94999999999999</v>
      </c>
      <c r="AZ2705" s="7">
        <v>44392.388888888891</v>
      </c>
      <c r="BA2705">
        <v>66.5</v>
      </c>
      <c r="BB2705" s="8">
        <v>-0.496</v>
      </c>
      <c r="BC2705">
        <v>-69783.09</v>
      </c>
      <c r="BD2705" s="8">
        <v>-0.5111</v>
      </c>
      <c r="BE2705">
        <v>1034.828</v>
      </c>
      <c r="BF2705">
        <v>136545.51999999999</v>
      </c>
      <c r="BG2705">
        <v>17239319.829999998</v>
      </c>
      <c r="BH2705">
        <v>37</v>
      </c>
      <c r="BI2705">
        <v>-1886.03</v>
      </c>
      <c r="BJ2705" s="8">
        <v>-0.62109999999999999</v>
      </c>
      <c r="BK2705" s="8">
        <v>0.12920000000000001</v>
      </c>
      <c r="BL2705" t="s">
        <v>610</v>
      </c>
    </row>
    <row r="2706" spans="1:64" x14ac:dyDescent="0.45">
      <c r="A2706" t="s">
        <v>646</v>
      </c>
      <c r="B2706" t="s">
        <v>31</v>
      </c>
      <c r="C2706" s="7">
        <v>44391.534722222219</v>
      </c>
      <c r="D2706">
        <v>176.15</v>
      </c>
      <c r="E2706" s="7">
        <v>44392.388888888891</v>
      </c>
      <c r="F2706">
        <v>112.65</v>
      </c>
      <c r="G2706" s="8">
        <v>-0.36049999999999999</v>
      </c>
      <c r="H2706">
        <v>-51456.58</v>
      </c>
      <c r="I2706" s="8">
        <v>-0.37690000000000001</v>
      </c>
      <c r="J2706">
        <v>775.08860000000004</v>
      </c>
      <c r="K2706">
        <v>136531.85999999999</v>
      </c>
      <c r="L2706">
        <v>17187863.25</v>
      </c>
      <c r="M2706">
        <v>36</v>
      </c>
      <c r="N2706">
        <v>-1429.35</v>
      </c>
      <c r="O2706" s="8">
        <v>-0.51149999999999995</v>
      </c>
      <c r="P2706" s="8">
        <v>0.18759999999999999</v>
      </c>
      <c r="Q2706" t="s">
        <v>610</v>
      </c>
      <c r="S2706" s="2">
        <v>44391</v>
      </c>
      <c r="T2706" t="s">
        <v>646</v>
      </c>
      <c r="U2706">
        <v>176.15</v>
      </c>
      <c r="V2706">
        <v>112.65</v>
      </c>
      <c r="W2706">
        <f t="shared" si="440"/>
        <v>27513139.439701505</v>
      </c>
      <c r="X2706">
        <f t="shared" si="436"/>
        <v>68782.848599253761</v>
      </c>
      <c r="Y2706">
        <f t="shared" si="437"/>
        <v>400</v>
      </c>
      <c r="Z2706">
        <f t="shared" si="438"/>
        <v>-26555.200000000008</v>
      </c>
      <c r="AA2706">
        <f t="shared" si="439"/>
        <v>27451181.127201505</v>
      </c>
      <c r="AB2706" s="9">
        <f>IFERROR(AA2706/MAX($A$3:AA2706)-1,"")</f>
        <v>-2.0885037704362341E-2</v>
      </c>
      <c r="AV2706" t="s">
        <v>646</v>
      </c>
      <c r="AW2706" t="s">
        <v>31</v>
      </c>
      <c r="AX2706" s="7">
        <v>44391.534722222219</v>
      </c>
      <c r="AY2706">
        <v>176.15</v>
      </c>
      <c r="AZ2706" s="7">
        <v>44392.388888888891</v>
      </c>
      <c r="BA2706">
        <v>112.65</v>
      </c>
      <c r="BB2706" s="8">
        <v>-0.36049999999999999</v>
      </c>
      <c r="BC2706">
        <v>-51456.58</v>
      </c>
      <c r="BD2706" s="8">
        <v>-0.37690000000000001</v>
      </c>
      <c r="BE2706">
        <v>775.08860000000004</v>
      </c>
      <c r="BF2706">
        <v>136531.85999999999</v>
      </c>
      <c r="BG2706">
        <v>17187863.25</v>
      </c>
      <c r="BH2706">
        <v>36</v>
      </c>
      <c r="BI2706">
        <v>-1429.35</v>
      </c>
      <c r="BJ2706" s="8">
        <v>-0.51149999999999995</v>
      </c>
      <c r="BK2706" s="8">
        <v>0.18759999999999999</v>
      </c>
      <c r="BL2706" t="s">
        <v>610</v>
      </c>
    </row>
    <row r="2707" spans="1:64" x14ac:dyDescent="0.45">
      <c r="A2707" t="s">
        <v>622</v>
      </c>
      <c r="B2707" t="s">
        <v>31</v>
      </c>
      <c r="C2707" s="7">
        <v>44392.444444444445</v>
      </c>
      <c r="D2707">
        <v>111.8</v>
      </c>
      <c r="E2707" s="7">
        <v>44392.635416666664</v>
      </c>
      <c r="F2707">
        <v>2.6</v>
      </c>
      <c r="G2707" s="8">
        <v>-0.97670000000000001</v>
      </c>
      <c r="H2707">
        <v>-136276.93</v>
      </c>
      <c r="I2707" s="8">
        <v>-0.98699999999999999</v>
      </c>
      <c r="J2707">
        <v>1235.019</v>
      </c>
      <c r="K2707">
        <v>138075.13</v>
      </c>
      <c r="L2707">
        <v>17478746.140000001</v>
      </c>
      <c r="M2707">
        <v>56</v>
      </c>
      <c r="N2707">
        <v>-2433.52</v>
      </c>
      <c r="O2707" s="8">
        <v>-0.97940000000000005</v>
      </c>
      <c r="P2707" s="8">
        <v>0.33139999999999997</v>
      </c>
      <c r="Q2707" t="s">
        <v>610</v>
      </c>
      <c r="S2707" s="2">
        <v>44392</v>
      </c>
      <c r="T2707" t="s">
        <v>622</v>
      </c>
      <c r="U2707">
        <v>111.8</v>
      </c>
      <c r="V2707">
        <v>2.6</v>
      </c>
      <c r="W2707">
        <f t="shared" si="440"/>
        <v>27451181.127201505</v>
      </c>
      <c r="X2707">
        <f t="shared" si="436"/>
        <v>68627.95281800376</v>
      </c>
      <c r="Y2707">
        <f t="shared" si="437"/>
        <v>625</v>
      </c>
      <c r="Z2707">
        <f t="shared" si="438"/>
        <v>-68965</v>
      </c>
      <c r="AA2707" t="str">
        <f t="shared" si="439"/>
        <v/>
      </c>
      <c r="AB2707" s="9" t="str">
        <f>IFERROR(AA2707/MAX($A$3:AA2707)-1,"")</f>
        <v/>
      </c>
      <c r="AV2707" t="s">
        <v>622</v>
      </c>
      <c r="AW2707" t="s">
        <v>31</v>
      </c>
      <c r="AX2707" s="7">
        <v>44392.444444444445</v>
      </c>
      <c r="AY2707">
        <v>111.8</v>
      </c>
      <c r="AZ2707" s="7">
        <v>44392.635416666664</v>
      </c>
      <c r="BA2707">
        <v>2.6</v>
      </c>
      <c r="BB2707" s="8">
        <v>-0.97670000000000001</v>
      </c>
      <c r="BC2707">
        <v>-136276.93</v>
      </c>
      <c r="BD2707" s="8">
        <v>-0.98699999999999999</v>
      </c>
      <c r="BE2707">
        <v>1235.019</v>
      </c>
      <c r="BF2707">
        <v>138075.13</v>
      </c>
      <c r="BG2707">
        <v>17478746.140000001</v>
      </c>
      <c r="BH2707">
        <v>56</v>
      </c>
      <c r="BI2707">
        <v>-2433.52</v>
      </c>
      <c r="BJ2707" s="8">
        <v>-0.97940000000000005</v>
      </c>
      <c r="BK2707" s="8">
        <v>0.33139999999999997</v>
      </c>
      <c r="BL2707" t="s">
        <v>610</v>
      </c>
    </row>
    <row r="2708" spans="1:64" x14ac:dyDescent="0.45">
      <c r="A2708" t="s">
        <v>627</v>
      </c>
      <c r="B2708" t="s">
        <v>31</v>
      </c>
      <c r="C2708" s="7">
        <v>44392.465277777781</v>
      </c>
      <c r="D2708">
        <v>72.5</v>
      </c>
      <c r="E2708" s="7">
        <v>44392.635416666664</v>
      </c>
      <c r="F2708">
        <v>0.15</v>
      </c>
      <c r="G2708" s="8">
        <v>-0.99790000000000001</v>
      </c>
      <c r="H2708">
        <v>-139201.34</v>
      </c>
      <c r="I2708" s="8">
        <v>-1.008</v>
      </c>
      <c r="J2708">
        <v>1904.8710000000001</v>
      </c>
      <c r="K2708">
        <v>138103.19</v>
      </c>
      <c r="L2708">
        <v>17339544.809999999</v>
      </c>
      <c r="M2708">
        <v>50</v>
      </c>
      <c r="N2708">
        <v>-2784.03</v>
      </c>
      <c r="O2708" s="8">
        <v>-0.99790000000000001</v>
      </c>
      <c r="P2708" s="8">
        <v>0.21379999999999999</v>
      </c>
      <c r="Q2708" t="s">
        <v>610</v>
      </c>
      <c r="S2708" s="2">
        <v>44392</v>
      </c>
      <c r="T2708" t="s">
        <v>627</v>
      </c>
      <c r="U2708">
        <v>72.5</v>
      </c>
      <c r="V2708">
        <v>0.15</v>
      </c>
      <c r="W2708">
        <f t="shared" si="440"/>
        <v>27451181.127201505</v>
      </c>
      <c r="X2708">
        <f t="shared" si="436"/>
        <v>68627.95281800376</v>
      </c>
      <c r="Y2708">
        <f t="shared" si="437"/>
        <v>950</v>
      </c>
      <c r="Z2708">
        <f t="shared" si="438"/>
        <v>-69422.675000000003</v>
      </c>
      <c r="AA2708" t="str">
        <f t="shared" si="439"/>
        <v/>
      </c>
      <c r="AB2708" s="9" t="str">
        <f>IFERROR(AA2708/MAX($A$3:AA2708)-1,"")</f>
        <v/>
      </c>
      <c r="AV2708" t="s">
        <v>627</v>
      </c>
      <c r="AW2708" t="s">
        <v>31</v>
      </c>
      <c r="AX2708" s="7">
        <v>44392.465277777781</v>
      </c>
      <c r="AY2708">
        <v>72.5</v>
      </c>
      <c r="AZ2708" s="7">
        <v>44392.635416666664</v>
      </c>
      <c r="BA2708">
        <v>0.15</v>
      </c>
      <c r="BB2708" s="8">
        <v>-0.99790000000000001</v>
      </c>
      <c r="BC2708">
        <v>-139201.34</v>
      </c>
      <c r="BD2708" s="8">
        <v>-1.008</v>
      </c>
      <c r="BE2708">
        <v>1904.8710000000001</v>
      </c>
      <c r="BF2708">
        <v>138103.19</v>
      </c>
      <c r="BG2708">
        <v>17339544.809999999</v>
      </c>
      <c r="BH2708">
        <v>50</v>
      </c>
      <c r="BI2708">
        <v>-2784.03</v>
      </c>
      <c r="BJ2708" s="8">
        <v>-0.99790000000000001</v>
      </c>
      <c r="BK2708" s="8">
        <v>0.21379999999999999</v>
      </c>
      <c r="BL2708" t="s">
        <v>610</v>
      </c>
    </row>
    <row r="2709" spans="1:64" x14ac:dyDescent="0.45">
      <c r="A2709" t="s">
        <v>1226</v>
      </c>
      <c r="B2709" t="s">
        <v>31</v>
      </c>
      <c r="C2709" s="7">
        <v>44392.46875</v>
      </c>
      <c r="D2709">
        <v>330.7</v>
      </c>
      <c r="E2709" s="7">
        <v>44393.388888888891</v>
      </c>
      <c r="F2709">
        <v>263.05</v>
      </c>
      <c r="G2709" s="8">
        <v>-0.2046</v>
      </c>
      <c r="H2709">
        <v>-30249.27</v>
      </c>
      <c r="I2709" s="8">
        <v>-0.2225</v>
      </c>
      <c r="J2709">
        <v>411.06529999999998</v>
      </c>
      <c r="K2709">
        <v>135939.31</v>
      </c>
      <c r="L2709">
        <v>17157613.98</v>
      </c>
      <c r="M2709">
        <v>55</v>
      </c>
      <c r="N2709">
        <v>-549.99</v>
      </c>
      <c r="O2709" s="8">
        <v>-0.25669999999999998</v>
      </c>
      <c r="P2709" s="8">
        <v>3.4000000000000002E-2</v>
      </c>
      <c r="Q2709" t="s">
        <v>610</v>
      </c>
      <c r="S2709" s="2">
        <v>44392</v>
      </c>
      <c r="T2709" t="s">
        <v>1226</v>
      </c>
      <c r="U2709">
        <v>330.7</v>
      </c>
      <c r="V2709">
        <v>263.05</v>
      </c>
      <c r="W2709">
        <f t="shared" si="440"/>
        <v>27451181.127201505</v>
      </c>
      <c r="X2709">
        <f t="shared" si="436"/>
        <v>68627.95281800376</v>
      </c>
      <c r="Y2709">
        <f t="shared" si="437"/>
        <v>200</v>
      </c>
      <c r="Z2709">
        <f t="shared" si="438"/>
        <v>-14717.499999999996</v>
      </c>
      <c r="AA2709">
        <f t="shared" si="439"/>
        <v>27298075.952201504</v>
      </c>
      <c r="AB2709" s="9">
        <f>IFERROR(AA2709/MAX($A$3:AA2709)-1,"")</f>
        <v>-2.6345916307463635E-2</v>
      </c>
      <c r="AV2709" t="s">
        <v>1226</v>
      </c>
      <c r="AW2709" t="s">
        <v>31</v>
      </c>
      <c r="AX2709" s="7">
        <v>44392.46875</v>
      </c>
      <c r="AY2709">
        <v>330.7</v>
      </c>
      <c r="AZ2709" s="7">
        <v>44393.388888888891</v>
      </c>
      <c r="BA2709">
        <v>263.05</v>
      </c>
      <c r="BB2709" s="8">
        <v>-0.2046</v>
      </c>
      <c r="BC2709">
        <v>-30249.27</v>
      </c>
      <c r="BD2709" s="8">
        <v>-0.2225</v>
      </c>
      <c r="BE2709">
        <v>411.06529999999998</v>
      </c>
      <c r="BF2709">
        <v>135939.31</v>
      </c>
      <c r="BG2709">
        <v>17157613.98</v>
      </c>
      <c r="BH2709">
        <v>55</v>
      </c>
      <c r="BI2709">
        <v>-549.99</v>
      </c>
      <c r="BJ2709" s="8">
        <v>-0.25669999999999998</v>
      </c>
      <c r="BK2709" s="8">
        <v>3.4000000000000002E-2</v>
      </c>
      <c r="BL2709" t="s">
        <v>610</v>
      </c>
    </row>
    <row r="2710" spans="1:64" x14ac:dyDescent="0.45">
      <c r="A2710" t="s">
        <v>664</v>
      </c>
      <c r="B2710" t="s">
        <v>31</v>
      </c>
      <c r="C2710" s="7">
        <v>44396.534722222219</v>
      </c>
      <c r="D2710">
        <v>264.35000000000002</v>
      </c>
      <c r="E2710" s="7">
        <v>44397.388888888891</v>
      </c>
      <c r="F2710">
        <v>330</v>
      </c>
      <c r="G2710" s="8">
        <v>0.24829999999999999</v>
      </c>
      <c r="H2710">
        <v>30669.3</v>
      </c>
      <c r="I2710" s="8">
        <v>0.22589999999999999</v>
      </c>
      <c r="J2710">
        <v>513.66769999999997</v>
      </c>
      <c r="K2710">
        <v>135788.06</v>
      </c>
      <c r="L2710">
        <v>17188283.280000001</v>
      </c>
      <c r="M2710">
        <v>36</v>
      </c>
      <c r="N2710">
        <v>851.93</v>
      </c>
      <c r="O2710" s="8">
        <v>-0.43769999999999998</v>
      </c>
      <c r="P2710" s="8">
        <v>0.29749999999999999</v>
      </c>
      <c r="Q2710" t="s">
        <v>610</v>
      </c>
      <c r="S2710" s="2">
        <v>44396</v>
      </c>
      <c r="T2710" t="s">
        <v>664</v>
      </c>
      <c r="U2710">
        <v>264.35000000000002</v>
      </c>
      <c r="V2710">
        <v>330</v>
      </c>
      <c r="W2710">
        <f t="shared" si="440"/>
        <v>27298075.952201504</v>
      </c>
      <c r="X2710">
        <f t="shared" si="436"/>
        <v>68245.189880503764</v>
      </c>
      <c r="Y2710">
        <f t="shared" si="437"/>
        <v>250</v>
      </c>
      <c r="Z2710">
        <f t="shared" si="438"/>
        <v>14926.624999999987</v>
      </c>
      <c r="AA2710" t="str">
        <f t="shared" si="439"/>
        <v/>
      </c>
      <c r="AB2710" s="9" t="str">
        <f>IFERROR(AA2710/MAX($A$3:AA2710)-1,"")</f>
        <v/>
      </c>
      <c r="AV2710" t="s">
        <v>664</v>
      </c>
      <c r="AW2710" t="s">
        <v>31</v>
      </c>
      <c r="AX2710" s="7">
        <v>44396.534722222219</v>
      </c>
      <c r="AY2710">
        <v>264.35000000000002</v>
      </c>
      <c r="AZ2710" s="7">
        <v>44397.388888888891</v>
      </c>
      <c r="BA2710">
        <v>330</v>
      </c>
      <c r="BB2710" s="8">
        <v>0.24829999999999999</v>
      </c>
      <c r="BC2710">
        <v>30669.3</v>
      </c>
      <c r="BD2710" s="8">
        <v>0.22589999999999999</v>
      </c>
      <c r="BE2710">
        <v>513.66769999999997</v>
      </c>
      <c r="BF2710">
        <v>135788.06</v>
      </c>
      <c r="BG2710">
        <v>17188283.280000001</v>
      </c>
      <c r="BH2710">
        <v>36</v>
      </c>
      <c r="BI2710">
        <v>851.93</v>
      </c>
      <c r="BJ2710" s="8">
        <v>-0.43769999999999998</v>
      </c>
      <c r="BK2710" s="8">
        <v>0.29749999999999999</v>
      </c>
      <c r="BL2710" t="s">
        <v>610</v>
      </c>
    </row>
    <row r="2711" spans="1:64" x14ac:dyDescent="0.45">
      <c r="A2711" t="s">
        <v>666</v>
      </c>
      <c r="B2711" t="s">
        <v>31</v>
      </c>
      <c r="C2711" s="7">
        <v>44396.545138888891</v>
      </c>
      <c r="D2711">
        <v>237.05</v>
      </c>
      <c r="E2711" s="7">
        <v>44397.388888888891</v>
      </c>
      <c r="F2711">
        <v>265</v>
      </c>
      <c r="G2711" s="8">
        <v>0.1179</v>
      </c>
      <c r="H2711">
        <v>13134.66</v>
      </c>
      <c r="I2711" s="8">
        <v>9.6699999999999994E-2</v>
      </c>
      <c r="J2711">
        <v>572.8279</v>
      </c>
      <c r="K2711">
        <v>135788.84</v>
      </c>
      <c r="L2711">
        <v>17201417.940000001</v>
      </c>
      <c r="M2711">
        <v>33</v>
      </c>
      <c r="N2711">
        <v>398.02</v>
      </c>
      <c r="O2711" s="8">
        <v>-0.50639999999999996</v>
      </c>
      <c r="P2711" s="8">
        <v>0.16850000000000001</v>
      </c>
      <c r="Q2711" t="s">
        <v>610</v>
      </c>
      <c r="S2711" s="2">
        <v>44396</v>
      </c>
      <c r="T2711" t="s">
        <v>666</v>
      </c>
      <c r="U2711">
        <v>237.05</v>
      </c>
      <c r="V2711">
        <v>265</v>
      </c>
      <c r="W2711">
        <f t="shared" si="440"/>
        <v>27298075.952201504</v>
      </c>
      <c r="X2711">
        <f t="shared" si="436"/>
        <v>68245.189880503764</v>
      </c>
      <c r="Y2711">
        <f t="shared" si="437"/>
        <v>300</v>
      </c>
      <c r="Z2711">
        <f t="shared" si="438"/>
        <v>6878.8500000000058</v>
      </c>
      <c r="AA2711">
        <f t="shared" si="439"/>
        <v>27319881.427201506</v>
      </c>
      <c r="AB2711" s="9">
        <f>IFERROR(AA2711/MAX($A$3:AA2711)-1,"")</f>
        <v>-2.5568169560118426E-2</v>
      </c>
      <c r="AV2711" t="s">
        <v>666</v>
      </c>
      <c r="AW2711" t="s">
        <v>31</v>
      </c>
      <c r="AX2711" s="7">
        <v>44396.545138888891</v>
      </c>
      <c r="AY2711">
        <v>237.05</v>
      </c>
      <c r="AZ2711" s="7">
        <v>44397.388888888891</v>
      </c>
      <c r="BA2711">
        <v>265</v>
      </c>
      <c r="BB2711" s="8">
        <v>0.1179</v>
      </c>
      <c r="BC2711">
        <v>13134.66</v>
      </c>
      <c r="BD2711" s="8">
        <v>9.6699999999999994E-2</v>
      </c>
      <c r="BE2711">
        <v>572.8279</v>
      </c>
      <c r="BF2711">
        <v>135788.84</v>
      </c>
      <c r="BG2711">
        <v>17201417.940000001</v>
      </c>
      <c r="BH2711">
        <v>33</v>
      </c>
      <c r="BI2711">
        <v>398.02</v>
      </c>
      <c r="BJ2711" s="8">
        <v>-0.50639999999999996</v>
      </c>
      <c r="BK2711" s="8">
        <v>0.16850000000000001</v>
      </c>
      <c r="BL2711" t="s">
        <v>610</v>
      </c>
    </row>
    <row r="2712" spans="1:64" x14ac:dyDescent="0.45">
      <c r="A2712" t="s">
        <v>651</v>
      </c>
      <c r="B2712" t="s">
        <v>31</v>
      </c>
      <c r="C2712" s="7">
        <v>44397.395833333336</v>
      </c>
      <c r="D2712">
        <v>188.65</v>
      </c>
      <c r="E2712" s="7">
        <v>44399.385416666664</v>
      </c>
      <c r="F2712">
        <v>45.9</v>
      </c>
      <c r="G2712" s="8">
        <v>-0.75670000000000004</v>
      </c>
      <c r="H2712">
        <v>-105137.69</v>
      </c>
      <c r="I2712" s="8">
        <v>-0.76910000000000001</v>
      </c>
      <c r="J2712">
        <v>724.61030000000005</v>
      </c>
      <c r="K2712">
        <v>136697.73000000001</v>
      </c>
      <c r="L2712">
        <v>17234407.109999999</v>
      </c>
      <c r="M2712">
        <v>75</v>
      </c>
      <c r="N2712">
        <v>-1401.84</v>
      </c>
      <c r="O2712" s="8">
        <v>-0.75670000000000004</v>
      </c>
      <c r="P2712" s="8">
        <v>0.75380000000000003</v>
      </c>
      <c r="Q2712" t="s">
        <v>610</v>
      </c>
      <c r="S2712" s="2">
        <v>44397</v>
      </c>
      <c r="T2712" t="s">
        <v>651</v>
      </c>
      <c r="U2712">
        <v>188.65</v>
      </c>
      <c r="V2712">
        <v>45.9</v>
      </c>
      <c r="W2712">
        <f t="shared" si="440"/>
        <v>27319881.427201506</v>
      </c>
      <c r="X2712">
        <f t="shared" si="436"/>
        <v>68299.703568003766</v>
      </c>
      <c r="Y2712">
        <f t="shared" si="437"/>
        <v>350</v>
      </c>
      <c r="Z2712">
        <f t="shared" si="438"/>
        <v>-50783.425000000003</v>
      </c>
      <c r="AA2712" t="str">
        <f t="shared" si="439"/>
        <v/>
      </c>
      <c r="AB2712" s="9" t="str">
        <f>IFERROR(AA2712/MAX($A$3:AA2712)-1,"")</f>
        <v/>
      </c>
      <c r="AV2712" t="s">
        <v>651</v>
      </c>
      <c r="AW2712" t="s">
        <v>31</v>
      </c>
      <c r="AX2712" s="7">
        <v>44397.395833333336</v>
      </c>
      <c r="AY2712">
        <v>188.65</v>
      </c>
      <c r="AZ2712" s="7">
        <v>44399.385416666664</v>
      </c>
      <c r="BA2712">
        <v>45.9</v>
      </c>
      <c r="BB2712" s="8">
        <v>-0.75670000000000004</v>
      </c>
      <c r="BC2712">
        <v>-105137.69</v>
      </c>
      <c r="BD2712" s="8">
        <v>-0.76910000000000001</v>
      </c>
      <c r="BE2712">
        <v>724.61030000000005</v>
      </c>
      <c r="BF2712">
        <v>136697.73000000001</v>
      </c>
      <c r="BG2712">
        <v>17234407.109999999</v>
      </c>
      <c r="BH2712">
        <v>75</v>
      </c>
      <c r="BI2712">
        <v>-1401.84</v>
      </c>
      <c r="BJ2712" s="8">
        <v>-0.75670000000000004</v>
      </c>
      <c r="BK2712" s="8">
        <v>0.75380000000000003</v>
      </c>
      <c r="BL2712" t="s">
        <v>610</v>
      </c>
    </row>
    <row r="2713" spans="1:64" x14ac:dyDescent="0.45">
      <c r="A2713" t="s">
        <v>651</v>
      </c>
      <c r="B2713" t="s">
        <v>31</v>
      </c>
      <c r="C2713" s="7">
        <v>44397.434027777781</v>
      </c>
      <c r="D2713">
        <v>219.5</v>
      </c>
      <c r="E2713" s="7">
        <v>44399.388888888891</v>
      </c>
      <c r="F2713">
        <v>37.049999999999997</v>
      </c>
      <c r="G2713" s="8">
        <v>-0.83120000000000005</v>
      </c>
      <c r="H2713">
        <v>-114639.72</v>
      </c>
      <c r="I2713" s="8">
        <v>-0.84289999999999998</v>
      </c>
      <c r="J2713">
        <v>619.6223</v>
      </c>
      <c r="K2713">
        <v>136007.07999999999</v>
      </c>
      <c r="L2713">
        <v>17086778.210000001</v>
      </c>
      <c r="M2713">
        <v>65</v>
      </c>
      <c r="N2713">
        <v>-1763.69</v>
      </c>
      <c r="O2713" s="8">
        <v>-0.83120000000000005</v>
      </c>
      <c r="P2713" s="8">
        <v>0.50729999999999997</v>
      </c>
      <c r="Q2713" t="s">
        <v>610</v>
      </c>
      <c r="S2713" s="2">
        <v>44397</v>
      </c>
      <c r="T2713" t="s">
        <v>651</v>
      </c>
      <c r="U2713">
        <v>219.5</v>
      </c>
      <c r="V2713">
        <v>37.049999999999997</v>
      </c>
      <c r="W2713">
        <f t="shared" si="440"/>
        <v>27319881.427201506</v>
      </c>
      <c r="X2713">
        <f t="shared" si="436"/>
        <v>68299.703568003766</v>
      </c>
      <c r="Y2713">
        <f t="shared" si="437"/>
        <v>300</v>
      </c>
      <c r="Z2713">
        <f t="shared" si="438"/>
        <v>-55504.65</v>
      </c>
      <c r="AA2713" t="str">
        <f t="shared" si="439"/>
        <v/>
      </c>
      <c r="AB2713" s="9" t="str">
        <f>IFERROR(AA2713/MAX($A$3:AA2713)-1,"")</f>
        <v/>
      </c>
      <c r="AV2713" t="s">
        <v>651</v>
      </c>
      <c r="AW2713" t="s">
        <v>31</v>
      </c>
      <c r="AX2713" s="7">
        <v>44397.434027777781</v>
      </c>
      <c r="AY2713">
        <v>219.5</v>
      </c>
      <c r="AZ2713" s="7">
        <v>44399.388888888891</v>
      </c>
      <c r="BA2713">
        <v>37.049999999999997</v>
      </c>
      <c r="BB2713" s="8">
        <v>-0.83120000000000005</v>
      </c>
      <c r="BC2713">
        <v>-114639.72</v>
      </c>
      <c r="BD2713" s="8">
        <v>-0.84289999999999998</v>
      </c>
      <c r="BE2713">
        <v>619.6223</v>
      </c>
      <c r="BF2713">
        <v>136007.07999999999</v>
      </c>
      <c r="BG2713">
        <v>17086778.210000001</v>
      </c>
      <c r="BH2713">
        <v>65</v>
      </c>
      <c r="BI2713">
        <v>-1763.69</v>
      </c>
      <c r="BJ2713" s="8">
        <v>-0.83120000000000005</v>
      </c>
      <c r="BK2713" s="8">
        <v>0.50729999999999997</v>
      </c>
      <c r="BL2713" t="s">
        <v>610</v>
      </c>
    </row>
    <row r="2714" spans="1:64" x14ac:dyDescent="0.45">
      <c r="A2714" t="s">
        <v>631</v>
      </c>
      <c r="B2714" t="s">
        <v>31</v>
      </c>
      <c r="C2714" s="7">
        <v>44397.440972222219</v>
      </c>
      <c r="D2714">
        <v>183.6</v>
      </c>
      <c r="E2714" s="7">
        <v>44399.388888888891</v>
      </c>
      <c r="F2714">
        <v>22.45</v>
      </c>
      <c r="G2714" s="8">
        <v>-0.87770000000000004</v>
      </c>
      <c r="H2714">
        <v>-120885.42</v>
      </c>
      <c r="I2714" s="8">
        <v>-0.88890000000000002</v>
      </c>
      <c r="J2714">
        <v>740.67179999999996</v>
      </c>
      <c r="K2714">
        <v>135987.34</v>
      </c>
      <c r="L2714">
        <v>16965892.800000001</v>
      </c>
      <c r="M2714">
        <v>63</v>
      </c>
      <c r="N2714">
        <v>-1918.82</v>
      </c>
      <c r="O2714" s="8">
        <v>-0.87770000000000004</v>
      </c>
      <c r="P2714" s="8">
        <v>0.47060000000000002</v>
      </c>
      <c r="Q2714" t="s">
        <v>610</v>
      </c>
      <c r="S2714" s="2">
        <v>44397</v>
      </c>
      <c r="T2714" t="s">
        <v>631</v>
      </c>
      <c r="U2714">
        <v>183.6</v>
      </c>
      <c r="V2714">
        <v>22.45</v>
      </c>
      <c r="W2714">
        <f t="shared" si="440"/>
        <v>27319881.427201506</v>
      </c>
      <c r="X2714">
        <f t="shared" si="436"/>
        <v>68299.703568003766</v>
      </c>
      <c r="Y2714">
        <f t="shared" si="437"/>
        <v>375</v>
      </c>
      <c r="Z2714">
        <f t="shared" si="438"/>
        <v>-61203.9375</v>
      </c>
      <c r="AA2714" t="str">
        <f t="shared" si="439"/>
        <v/>
      </c>
      <c r="AB2714" s="9" t="str">
        <f>IFERROR(AA2714/MAX($A$3:AA2714)-1,"")</f>
        <v/>
      </c>
      <c r="AV2714" t="s">
        <v>631</v>
      </c>
      <c r="AW2714" t="s">
        <v>31</v>
      </c>
      <c r="AX2714" s="7">
        <v>44397.440972222219</v>
      </c>
      <c r="AY2714">
        <v>183.6</v>
      </c>
      <c r="AZ2714" s="7">
        <v>44399.388888888891</v>
      </c>
      <c r="BA2714">
        <v>22.45</v>
      </c>
      <c r="BB2714" s="8">
        <v>-0.87770000000000004</v>
      </c>
      <c r="BC2714">
        <v>-120885.42</v>
      </c>
      <c r="BD2714" s="8">
        <v>-0.88890000000000002</v>
      </c>
      <c r="BE2714">
        <v>740.67179999999996</v>
      </c>
      <c r="BF2714">
        <v>135987.34</v>
      </c>
      <c r="BG2714">
        <v>16965892.800000001</v>
      </c>
      <c r="BH2714">
        <v>63</v>
      </c>
      <c r="BI2714">
        <v>-1918.82</v>
      </c>
      <c r="BJ2714" s="8">
        <v>-0.87770000000000004</v>
      </c>
      <c r="BK2714" s="8">
        <v>0.47060000000000002</v>
      </c>
      <c r="BL2714" t="s">
        <v>610</v>
      </c>
    </row>
    <row r="2715" spans="1:64" x14ac:dyDescent="0.45">
      <c r="A2715" t="s">
        <v>631</v>
      </c>
      <c r="B2715" t="s">
        <v>31</v>
      </c>
      <c r="C2715" s="7">
        <v>44397.440972222219</v>
      </c>
      <c r="D2715">
        <v>183.6</v>
      </c>
      <c r="E2715" s="7">
        <v>44399.385416666664</v>
      </c>
      <c r="F2715">
        <v>28</v>
      </c>
      <c r="G2715" s="8">
        <v>-0.84750000000000003</v>
      </c>
      <c r="H2715">
        <v>-117503.17</v>
      </c>
      <c r="I2715" s="8">
        <v>-0.85899999999999999</v>
      </c>
      <c r="J2715">
        <v>745.03009999999995</v>
      </c>
      <c r="K2715">
        <v>136787.53</v>
      </c>
      <c r="L2715">
        <v>17116903.949999999</v>
      </c>
      <c r="M2715">
        <v>62</v>
      </c>
      <c r="N2715">
        <v>-1895.21</v>
      </c>
      <c r="O2715" s="8">
        <v>-0.84750000000000003</v>
      </c>
      <c r="P2715" s="8">
        <v>0.47060000000000002</v>
      </c>
      <c r="Q2715" t="s">
        <v>610</v>
      </c>
      <c r="S2715" s="2">
        <v>44397</v>
      </c>
      <c r="T2715" t="s">
        <v>631</v>
      </c>
      <c r="U2715">
        <v>183.6</v>
      </c>
      <c r="V2715">
        <v>28</v>
      </c>
      <c r="W2715">
        <f t="shared" si="440"/>
        <v>27319881.427201506</v>
      </c>
      <c r="X2715">
        <f t="shared" si="436"/>
        <v>68299.703568003766</v>
      </c>
      <c r="Y2715">
        <f t="shared" si="437"/>
        <v>375</v>
      </c>
      <c r="Z2715">
        <f t="shared" si="438"/>
        <v>-59143.5</v>
      </c>
      <c r="AA2715">
        <f t="shared" si="439"/>
        <v>27093245.914701506</v>
      </c>
      <c r="AB2715" s="9">
        <f>IFERROR(AA2715/MAX($A$3:AA2715)-1,"")</f>
        <v>-3.365169136736057E-2</v>
      </c>
      <c r="AV2715" t="s">
        <v>631</v>
      </c>
      <c r="AW2715" t="s">
        <v>31</v>
      </c>
      <c r="AX2715" s="7">
        <v>44397.440972222219</v>
      </c>
      <c r="AY2715">
        <v>183.6</v>
      </c>
      <c r="AZ2715" s="7">
        <v>44399.385416666664</v>
      </c>
      <c r="BA2715">
        <v>28</v>
      </c>
      <c r="BB2715" s="8">
        <v>-0.84750000000000003</v>
      </c>
      <c r="BC2715">
        <v>-117503.17</v>
      </c>
      <c r="BD2715" s="8">
        <v>-0.85899999999999999</v>
      </c>
      <c r="BE2715">
        <v>745.03009999999995</v>
      </c>
      <c r="BF2715">
        <v>136787.53</v>
      </c>
      <c r="BG2715">
        <v>17116903.949999999</v>
      </c>
      <c r="BH2715">
        <v>62</v>
      </c>
      <c r="BI2715">
        <v>-1895.21</v>
      </c>
      <c r="BJ2715" s="8">
        <v>-0.84750000000000003</v>
      </c>
      <c r="BK2715" s="8">
        <v>0.47060000000000002</v>
      </c>
      <c r="BL2715" t="s">
        <v>610</v>
      </c>
    </row>
    <row r="2716" spans="1:64" x14ac:dyDescent="0.45">
      <c r="A2716" t="s">
        <v>668</v>
      </c>
      <c r="B2716" t="s">
        <v>31</v>
      </c>
      <c r="C2716" s="7">
        <v>44399.447916666664</v>
      </c>
      <c r="D2716">
        <v>69.95</v>
      </c>
      <c r="E2716" s="7">
        <v>44399.635416666664</v>
      </c>
      <c r="F2716">
        <v>0.15</v>
      </c>
      <c r="G2716" s="8">
        <v>-0.99790000000000001</v>
      </c>
      <c r="H2716">
        <v>-136652.53</v>
      </c>
      <c r="I2716" s="8">
        <v>-1.0079</v>
      </c>
      <c r="J2716">
        <v>1938.306</v>
      </c>
      <c r="K2716">
        <v>135584.51999999999</v>
      </c>
      <c r="L2716">
        <v>16980251.420000002</v>
      </c>
      <c r="M2716">
        <v>55</v>
      </c>
      <c r="N2716">
        <v>-2484.59</v>
      </c>
      <c r="O2716" s="8">
        <v>-0.99790000000000001</v>
      </c>
      <c r="P2716" s="8">
        <v>0.1837</v>
      </c>
      <c r="Q2716" t="s">
        <v>610</v>
      </c>
      <c r="S2716" s="2">
        <v>44399</v>
      </c>
      <c r="T2716" t="s">
        <v>668</v>
      </c>
      <c r="U2716">
        <v>69.95</v>
      </c>
      <c r="V2716">
        <v>0.15</v>
      </c>
      <c r="W2716">
        <f t="shared" si="440"/>
        <v>27093245.914701506</v>
      </c>
      <c r="X2716">
        <f t="shared" si="436"/>
        <v>67733.114786753766</v>
      </c>
      <c r="Y2716">
        <f t="shared" si="437"/>
        <v>975</v>
      </c>
      <c r="Z2716">
        <f t="shared" si="438"/>
        <v>-68738.475000000006</v>
      </c>
      <c r="AA2716">
        <f t="shared" si="439"/>
        <v>27024507.439701505</v>
      </c>
      <c r="AB2716" s="9">
        <f>IFERROR(AA2716/MAX($A$3:AA2716)-1,"")</f>
        <v>-3.6103420822862775E-2</v>
      </c>
      <c r="AV2716" t="s">
        <v>668</v>
      </c>
      <c r="AW2716" t="s">
        <v>31</v>
      </c>
      <c r="AX2716" s="7">
        <v>44399.447916666664</v>
      </c>
      <c r="AY2716">
        <v>69.95</v>
      </c>
      <c r="AZ2716" s="7">
        <v>44399.635416666664</v>
      </c>
      <c r="BA2716">
        <v>0.15</v>
      </c>
      <c r="BB2716" s="8">
        <v>-0.99790000000000001</v>
      </c>
      <c r="BC2716">
        <v>-136652.53</v>
      </c>
      <c r="BD2716" s="8">
        <v>-1.0079</v>
      </c>
      <c r="BE2716">
        <v>1938.306</v>
      </c>
      <c r="BF2716">
        <v>135584.51999999999</v>
      </c>
      <c r="BG2716">
        <v>16980251.420000002</v>
      </c>
      <c r="BH2716">
        <v>55</v>
      </c>
      <c r="BI2716">
        <v>-2484.59</v>
      </c>
      <c r="BJ2716" s="8">
        <v>-0.99790000000000001</v>
      </c>
      <c r="BK2716" s="8">
        <v>0.1837</v>
      </c>
      <c r="BL2716" t="s">
        <v>610</v>
      </c>
    </row>
    <row r="2717" spans="1:64" x14ac:dyDescent="0.45">
      <c r="A2717" t="s">
        <v>631</v>
      </c>
      <c r="B2717" t="s">
        <v>31</v>
      </c>
      <c r="C2717" s="7">
        <v>44400.402777777781</v>
      </c>
      <c r="D2717">
        <v>336.1</v>
      </c>
      <c r="E2717" s="7">
        <v>44403.385416666664</v>
      </c>
      <c r="F2717">
        <v>156.94999999999999</v>
      </c>
      <c r="G2717" s="8">
        <v>-0.53300000000000003</v>
      </c>
      <c r="H2717">
        <v>-73884.83</v>
      </c>
      <c r="I2717" s="8">
        <v>-0.54769999999999996</v>
      </c>
      <c r="J2717">
        <v>401.37240000000003</v>
      </c>
      <c r="K2717">
        <v>134901.26999999999</v>
      </c>
      <c r="L2717">
        <v>16906366.59</v>
      </c>
      <c r="M2717">
        <v>73</v>
      </c>
      <c r="N2717">
        <v>-1012.12</v>
      </c>
      <c r="O2717" s="8">
        <v>-0.70140000000000002</v>
      </c>
      <c r="P2717" s="8">
        <v>0.1467</v>
      </c>
      <c r="Q2717" t="s">
        <v>610</v>
      </c>
      <c r="S2717" s="2">
        <v>44400</v>
      </c>
      <c r="T2717" t="s">
        <v>631</v>
      </c>
      <c r="U2717">
        <v>336.1</v>
      </c>
      <c r="V2717">
        <v>156.94999999999999</v>
      </c>
      <c r="W2717">
        <f t="shared" si="440"/>
        <v>27024507.439701505</v>
      </c>
      <c r="X2717">
        <f t="shared" si="436"/>
        <v>67561.268599253759</v>
      </c>
      <c r="Y2717">
        <f t="shared" si="437"/>
        <v>200</v>
      </c>
      <c r="Z2717">
        <f t="shared" si="438"/>
        <v>-36816.100000000006</v>
      </c>
      <c r="AA2717" t="str">
        <f t="shared" si="439"/>
        <v/>
      </c>
      <c r="AB2717" s="9" t="str">
        <f>IFERROR(AA2717/MAX($A$3:AA2717)-1,"")</f>
        <v/>
      </c>
      <c r="AV2717" t="s">
        <v>631</v>
      </c>
      <c r="AW2717" t="s">
        <v>31</v>
      </c>
      <c r="AX2717" s="7">
        <v>44400.402777777781</v>
      </c>
      <c r="AY2717">
        <v>336.1</v>
      </c>
      <c r="AZ2717" s="7">
        <v>44403.385416666664</v>
      </c>
      <c r="BA2717">
        <v>156.94999999999999</v>
      </c>
      <c r="BB2717" s="8">
        <v>-0.53300000000000003</v>
      </c>
      <c r="BC2717">
        <v>-73884.83</v>
      </c>
      <c r="BD2717" s="8">
        <v>-0.54769999999999996</v>
      </c>
      <c r="BE2717">
        <v>401.37240000000003</v>
      </c>
      <c r="BF2717">
        <v>134901.26999999999</v>
      </c>
      <c r="BG2717">
        <v>16906366.59</v>
      </c>
      <c r="BH2717">
        <v>73</v>
      </c>
      <c r="BI2717">
        <v>-1012.12</v>
      </c>
      <c r="BJ2717" s="8">
        <v>-0.70140000000000002</v>
      </c>
      <c r="BK2717" s="8">
        <v>0.1467</v>
      </c>
      <c r="BL2717" t="s">
        <v>610</v>
      </c>
    </row>
    <row r="2718" spans="1:64" x14ac:dyDescent="0.45">
      <c r="A2718" t="s">
        <v>668</v>
      </c>
      <c r="B2718" t="s">
        <v>31</v>
      </c>
      <c r="C2718" s="7">
        <v>44400.614583333336</v>
      </c>
      <c r="D2718">
        <v>323.8</v>
      </c>
      <c r="E2718" s="7">
        <v>44403.385416666664</v>
      </c>
      <c r="F2718">
        <v>201.2</v>
      </c>
      <c r="G2718" s="8">
        <v>-0.37859999999999999</v>
      </c>
      <c r="H2718">
        <v>-53092.84</v>
      </c>
      <c r="I2718" s="8">
        <v>-0.39479999999999998</v>
      </c>
      <c r="J2718">
        <v>415.27449999999999</v>
      </c>
      <c r="K2718">
        <v>134465.88</v>
      </c>
      <c r="L2718">
        <v>16853273.75</v>
      </c>
      <c r="M2718">
        <v>12</v>
      </c>
      <c r="N2718">
        <v>-4424.3999999999996</v>
      </c>
      <c r="O2718" s="8">
        <v>-0.37859999999999999</v>
      </c>
      <c r="P2718" s="8">
        <v>9.64E-2</v>
      </c>
      <c r="Q2718" t="s">
        <v>610</v>
      </c>
      <c r="S2718" s="2">
        <v>44400</v>
      </c>
      <c r="T2718" t="s">
        <v>668</v>
      </c>
      <c r="U2718">
        <v>323.8</v>
      </c>
      <c r="V2718">
        <v>201.2</v>
      </c>
      <c r="W2718">
        <f t="shared" si="440"/>
        <v>27024507.439701505</v>
      </c>
      <c r="X2718">
        <f t="shared" si="436"/>
        <v>67561.268599253759</v>
      </c>
      <c r="Y2718">
        <f t="shared" si="437"/>
        <v>200</v>
      </c>
      <c r="Z2718">
        <f t="shared" si="438"/>
        <v>-25570.000000000004</v>
      </c>
      <c r="AA2718">
        <f t="shared" si="439"/>
        <v>26962121.339701504</v>
      </c>
      <c r="AB2718" s="9">
        <f>IFERROR(AA2718/MAX($A$3:AA2718)-1,"")</f>
        <v>-3.8328576952438076E-2</v>
      </c>
      <c r="AV2718" t="s">
        <v>668</v>
      </c>
      <c r="AW2718" t="s">
        <v>31</v>
      </c>
      <c r="AX2718" s="7">
        <v>44400.614583333336</v>
      </c>
      <c r="AY2718">
        <v>323.8</v>
      </c>
      <c r="AZ2718" s="7">
        <v>44403.385416666664</v>
      </c>
      <c r="BA2718">
        <v>201.2</v>
      </c>
      <c r="BB2718" s="8">
        <v>-0.37859999999999999</v>
      </c>
      <c r="BC2718">
        <v>-53092.84</v>
      </c>
      <c r="BD2718" s="8">
        <v>-0.39479999999999998</v>
      </c>
      <c r="BE2718">
        <v>415.27449999999999</v>
      </c>
      <c r="BF2718">
        <v>134465.88</v>
      </c>
      <c r="BG2718">
        <v>16853273.75</v>
      </c>
      <c r="BH2718">
        <v>12</v>
      </c>
      <c r="BI2718">
        <v>-4424.3999999999996</v>
      </c>
      <c r="BJ2718" s="8">
        <v>-0.37859999999999999</v>
      </c>
      <c r="BK2718" s="8">
        <v>9.64E-2</v>
      </c>
      <c r="BL2718" t="s">
        <v>610</v>
      </c>
    </row>
    <row r="2719" spans="1:64" x14ac:dyDescent="0.45">
      <c r="A2719" t="s">
        <v>669</v>
      </c>
      <c r="B2719" t="s">
        <v>31</v>
      </c>
      <c r="C2719" s="7">
        <v>44403.4375</v>
      </c>
      <c r="D2719">
        <v>262.45</v>
      </c>
      <c r="E2719" s="7">
        <v>44404.388888888891</v>
      </c>
      <c r="F2719">
        <v>247.3</v>
      </c>
      <c r="G2719" s="8">
        <v>-5.7700000000000001E-2</v>
      </c>
      <c r="H2719">
        <v>-10401.83</v>
      </c>
      <c r="I2719" s="8">
        <v>-7.7100000000000002E-2</v>
      </c>
      <c r="J2719">
        <v>513.73389999999995</v>
      </c>
      <c r="K2719">
        <v>134829.47</v>
      </c>
      <c r="L2719">
        <v>16955490.969999999</v>
      </c>
      <c r="M2719">
        <v>64</v>
      </c>
      <c r="N2719">
        <v>-162.53</v>
      </c>
      <c r="O2719" s="8">
        <v>-0.374</v>
      </c>
      <c r="P2719" s="8">
        <v>0.1431</v>
      </c>
      <c r="Q2719" t="s">
        <v>610</v>
      </c>
      <c r="S2719" s="2">
        <v>44403</v>
      </c>
      <c r="T2719" t="s">
        <v>669</v>
      </c>
      <c r="U2719">
        <v>262.45</v>
      </c>
      <c r="V2719">
        <v>247.3</v>
      </c>
      <c r="W2719">
        <f t="shared" si="440"/>
        <v>26962121.339701504</v>
      </c>
      <c r="X2719">
        <f t="shared" si="436"/>
        <v>67405.303349253765</v>
      </c>
      <c r="Y2719">
        <f t="shared" si="437"/>
        <v>250</v>
      </c>
      <c r="Z2719">
        <f t="shared" si="438"/>
        <v>-5061.8750000000009</v>
      </c>
      <c r="AA2719">
        <f t="shared" si="439"/>
        <v>26957059.464701504</v>
      </c>
      <c r="AB2719" s="9">
        <f>IFERROR(AA2719/MAX($A$3:AA2719)-1,"")</f>
        <v>-3.8509121371521737E-2</v>
      </c>
      <c r="AV2719" t="s">
        <v>669</v>
      </c>
      <c r="AW2719" t="s">
        <v>31</v>
      </c>
      <c r="AX2719" s="7">
        <v>44403.4375</v>
      </c>
      <c r="AY2719">
        <v>262.45</v>
      </c>
      <c r="AZ2719" s="7">
        <v>44404.388888888891</v>
      </c>
      <c r="BA2719">
        <v>247.3</v>
      </c>
      <c r="BB2719" s="8">
        <v>-5.7700000000000001E-2</v>
      </c>
      <c r="BC2719">
        <v>-10401.83</v>
      </c>
      <c r="BD2719" s="8">
        <v>-7.7100000000000002E-2</v>
      </c>
      <c r="BE2719">
        <v>513.73389999999995</v>
      </c>
      <c r="BF2719">
        <v>134829.47</v>
      </c>
      <c r="BG2719">
        <v>16955490.969999999</v>
      </c>
      <c r="BH2719">
        <v>64</v>
      </c>
      <c r="BI2719">
        <v>-162.53</v>
      </c>
      <c r="BJ2719" s="8">
        <v>-0.374</v>
      </c>
      <c r="BK2719" s="8">
        <v>0.1431</v>
      </c>
      <c r="BL2719" t="s">
        <v>610</v>
      </c>
    </row>
    <row r="2720" spans="1:64" x14ac:dyDescent="0.45">
      <c r="A2720" t="s">
        <v>666</v>
      </c>
      <c r="B2720" t="s">
        <v>31</v>
      </c>
      <c r="C2720" s="7">
        <v>44404.524305555555</v>
      </c>
      <c r="D2720">
        <v>235.45</v>
      </c>
      <c r="E2720" s="7">
        <v>44405.388888888891</v>
      </c>
      <c r="F2720">
        <v>365.6</v>
      </c>
      <c r="G2720" s="8">
        <v>0.55279999999999996</v>
      </c>
      <c r="H2720">
        <v>71060.55</v>
      </c>
      <c r="I2720" s="8">
        <v>0.5272</v>
      </c>
      <c r="J2720">
        <v>572.42499999999995</v>
      </c>
      <c r="K2720">
        <v>134777.47</v>
      </c>
      <c r="L2720">
        <v>17026551.52</v>
      </c>
      <c r="M2720">
        <v>39</v>
      </c>
      <c r="N2720">
        <v>1822.07</v>
      </c>
      <c r="O2720" s="8">
        <v>-0.193</v>
      </c>
      <c r="P2720" s="8">
        <v>0.56299999999999994</v>
      </c>
      <c r="Q2720" t="s">
        <v>610</v>
      </c>
      <c r="S2720" s="2">
        <v>44404</v>
      </c>
      <c r="T2720" t="s">
        <v>666</v>
      </c>
      <c r="U2720">
        <v>235.45</v>
      </c>
      <c r="V2720">
        <v>365.6</v>
      </c>
      <c r="W2720">
        <f t="shared" si="440"/>
        <v>26957059.464701504</v>
      </c>
      <c r="X2720">
        <f t="shared" si="436"/>
        <v>67392.648661753759</v>
      </c>
      <c r="Y2720">
        <f t="shared" si="437"/>
        <v>275</v>
      </c>
      <c r="Z2720">
        <f t="shared" si="438"/>
        <v>34138.36250000001</v>
      </c>
      <c r="AA2720" t="str">
        <f t="shared" si="439"/>
        <v/>
      </c>
      <c r="AB2720" s="9" t="str">
        <f>IFERROR(AA2720/MAX($A$3:AA2720)-1,"")</f>
        <v/>
      </c>
      <c r="AV2720" t="s">
        <v>666</v>
      </c>
      <c r="AW2720" t="s">
        <v>31</v>
      </c>
      <c r="AX2720" s="7">
        <v>44404.524305555555</v>
      </c>
      <c r="AY2720">
        <v>235.45</v>
      </c>
      <c r="AZ2720" s="7">
        <v>44405.388888888891</v>
      </c>
      <c r="BA2720">
        <v>365.6</v>
      </c>
      <c r="BB2720" s="8">
        <v>0.55279999999999996</v>
      </c>
      <c r="BC2720">
        <v>71060.55</v>
      </c>
      <c r="BD2720" s="8">
        <v>0.5272</v>
      </c>
      <c r="BE2720">
        <v>572.42499999999995</v>
      </c>
      <c r="BF2720">
        <v>134777.47</v>
      </c>
      <c r="BG2720">
        <v>17026551.52</v>
      </c>
      <c r="BH2720">
        <v>39</v>
      </c>
      <c r="BI2720">
        <v>1822.07</v>
      </c>
      <c r="BJ2720" s="8">
        <v>-0.193</v>
      </c>
      <c r="BK2720" s="8">
        <v>0.56299999999999994</v>
      </c>
      <c r="BL2720" t="s">
        <v>610</v>
      </c>
    </row>
    <row r="2721" spans="1:64" x14ac:dyDescent="0.45">
      <c r="A2721" t="s">
        <v>667</v>
      </c>
      <c r="B2721" t="s">
        <v>31</v>
      </c>
      <c r="C2721" s="7">
        <v>44404.538194444445</v>
      </c>
      <c r="D2721">
        <v>211.75</v>
      </c>
      <c r="E2721" s="7">
        <v>44405.388888888891</v>
      </c>
      <c r="F2721">
        <v>296.7</v>
      </c>
      <c r="G2721" s="8">
        <v>0.4012</v>
      </c>
      <c r="H2721">
        <v>50826.47</v>
      </c>
      <c r="I2721" s="8">
        <v>0.37719999999999998</v>
      </c>
      <c r="J2721">
        <v>636.40089999999998</v>
      </c>
      <c r="K2721">
        <v>134757.89000000001</v>
      </c>
      <c r="L2721">
        <v>17077378</v>
      </c>
      <c r="M2721">
        <v>35</v>
      </c>
      <c r="N2721">
        <v>1452.18</v>
      </c>
      <c r="O2721" s="8">
        <v>-0.3856</v>
      </c>
      <c r="P2721" s="8">
        <v>0.4113</v>
      </c>
      <c r="Q2721" t="s">
        <v>610</v>
      </c>
      <c r="S2721" s="2">
        <v>44404</v>
      </c>
      <c r="T2721" t="s">
        <v>667</v>
      </c>
      <c r="U2721">
        <v>211.75</v>
      </c>
      <c r="V2721">
        <v>296.7</v>
      </c>
      <c r="W2721">
        <f t="shared" si="440"/>
        <v>26957059.464701504</v>
      </c>
      <c r="X2721">
        <f t="shared" ref="X2721:X2784" si="441">W2721*0.25%</f>
        <v>67392.648661753759</v>
      </c>
      <c r="Y2721">
        <f t="shared" si="437"/>
        <v>325</v>
      </c>
      <c r="Z2721">
        <f t="shared" si="438"/>
        <v>25956.287499999999</v>
      </c>
      <c r="AA2721" t="str">
        <f t="shared" si="439"/>
        <v/>
      </c>
      <c r="AB2721" s="9" t="str">
        <f>IFERROR(AA2721/MAX($A$3:AA2721)-1,"")</f>
        <v/>
      </c>
      <c r="AV2721" t="s">
        <v>667</v>
      </c>
      <c r="AW2721" t="s">
        <v>31</v>
      </c>
      <c r="AX2721" s="7">
        <v>44404.538194444445</v>
      </c>
      <c r="AY2721">
        <v>211.75</v>
      </c>
      <c r="AZ2721" s="7">
        <v>44405.388888888891</v>
      </c>
      <c r="BA2721">
        <v>296.7</v>
      </c>
      <c r="BB2721" s="8">
        <v>0.4012</v>
      </c>
      <c r="BC2721">
        <v>50826.47</v>
      </c>
      <c r="BD2721" s="8">
        <v>0.37719999999999998</v>
      </c>
      <c r="BE2721">
        <v>636.40089999999998</v>
      </c>
      <c r="BF2721">
        <v>134757.89000000001</v>
      </c>
      <c r="BG2721">
        <v>17077378</v>
      </c>
      <c r="BH2721">
        <v>35</v>
      </c>
      <c r="BI2721">
        <v>1452.18</v>
      </c>
      <c r="BJ2721" s="8">
        <v>-0.3856</v>
      </c>
      <c r="BK2721" s="8">
        <v>0.4113</v>
      </c>
      <c r="BL2721" t="s">
        <v>610</v>
      </c>
    </row>
    <row r="2722" spans="1:64" x14ac:dyDescent="0.45">
      <c r="A2722" t="s">
        <v>782</v>
      </c>
      <c r="B2722" t="s">
        <v>31</v>
      </c>
      <c r="C2722" s="7">
        <v>44404.548611111109</v>
      </c>
      <c r="D2722">
        <v>210.45</v>
      </c>
      <c r="E2722" s="7">
        <v>44405.385416666664</v>
      </c>
      <c r="F2722">
        <v>226.1</v>
      </c>
      <c r="G2722" s="8">
        <v>7.4399999999999994E-2</v>
      </c>
      <c r="H2722">
        <v>7199.47</v>
      </c>
      <c r="I2722" s="8">
        <v>5.3600000000000002E-2</v>
      </c>
      <c r="J2722">
        <v>637.99649999999997</v>
      </c>
      <c r="K2722">
        <v>134266.35999999999</v>
      </c>
      <c r="L2722">
        <v>16860473.219999999</v>
      </c>
      <c r="M2722">
        <v>31</v>
      </c>
      <c r="N2722">
        <v>232.24</v>
      </c>
      <c r="O2722" s="8">
        <v>-0.4103</v>
      </c>
      <c r="P2722" s="8">
        <v>8.4599999999999995E-2</v>
      </c>
      <c r="Q2722" t="s">
        <v>610</v>
      </c>
      <c r="S2722" s="2">
        <v>44404</v>
      </c>
      <c r="T2722" t="s">
        <v>782</v>
      </c>
      <c r="U2722">
        <v>210.45</v>
      </c>
      <c r="V2722">
        <v>226.1</v>
      </c>
      <c r="W2722">
        <f t="shared" si="440"/>
        <v>26957059.464701504</v>
      </c>
      <c r="X2722">
        <f t="shared" si="441"/>
        <v>67392.648661753759</v>
      </c>
      <c r="Y2722">
        <f t="shared" si="437"/>
        <v>325</v>
      </c>
      <c r="Z2722">
        <f t="shared" si="438"/>
        <v>3667.4625000000028</v>
      </c>
      <c r="AA2722">
        <f t="shared" si="439"/>
        <v>27020821.577201504</v>
      </c>
      <c r="AB2722" s="9">
        <f>IFERROR(AA2722/MAX($A$3:AA2722)-1,"")</f>
        <v>-3.6234886318135762E-2</v>
      </c>
      <c r="AV2722" t="s">
        <v>782</v>
      </c>
      <c r="AW2722" t="s">
        <v>31</v>
      </c>
      <c r="AX2722" s="7">
        <v>44404.548611111109</v>
      </c>
      <c r="AY2722">
        <v>210.45</v>
      </c>
      <c r="AZ2722" s="7">
        <v>44405.385416666664</v>
      </c>
      <c r="BA2722">
        <v>226.1</v>
      </c>
      <c r="BB2722" s="8">
        <v>7.4399999999999994E-2</v>
      </c>
      <c r="BC2722">
        <v>7199.47</v>
      </c>
      <c r="BD2722" s="8">
        <v>5.3600000000000002E-2</v>
      </c>
      <c r="BE2722">
        <v>637.99649999999997</v>
      </c>
      <c r="BF2722">
        <v>134266.35999999999</v>
      </c>
      <c r="BG2722">
        <v>16860473.219999999</v>
      </c>
      <c r="BH2722">
        <v>31</v>
      </c>
      <c r="BI2722">
        <v>232.24</v>
      </c>
      <c r="BJ2722" s="8">
        <v>-0.4103</v>
      </c>
      <c r="BK2722" s="8">
        <v>8.4599999999999995E-2</v>
      </c>
      <c r="BL2722" t="s">
        <v>610</v>
      </c>
    </row>
    <row r="2723" spans="1:64" x14ac:dyDescent="0.45">
      <c r="A2723" t="s">
        <v>651</v>
      </c>
      <c r="B2723" t="s">
        <v>31</v>
      </c>
      <c r="C2723" s="7">
        <v>44405.395833333336</v>
      </c>
      <c r="D2723">
        <v>186.65</v>
      </c>
      <c r="E2723" s="7">
        <v>44406.385416666664</v>
      </c>
      <c r="F2723">
        <v>67</v>
      </c>
      <c r="G2723" s="8">
        <v>-0.64100000000000001</v>
      </c>
      <c r="H2723">
        <v>-87918.23</v>
      </c>
      <c r="I2723" s="8">
        <v>-0.65459999999999996</v>
      </c>
      <c r="J2723">
        <v>719.54129999999998</v>
      </c>
      <c r="K2723">
        <v>134302.38</v>
      </c>
      <c r="L2723">
        <v>16772554.99</v>
      </c>
      <c r="M2723">
        <v>75</v>
      </c>
      <c r="N2723">
        <v>-1172.24</v>
      </c>
      <c r="O2723" s="8">
        <v>-0.64100000000000001</v>
      </c>
      <c r="P2723" s="8">
        <v>2.1783999999999999</v>
      </c>
      <c r="Q2723" t="s">
        <v>610</v>
      </c>
      <c r="S2723" s="2">
        <v>44405</v>
      </c>
      <c r="T2723" t="s">
        <v>651</v>
      </c>
      <c r="U2723">
        <v>186.65</v>
      </c>
      <c r="V2723">
        <v>67</v>
      </c>
      <c r="W2723">
        <f t="shared" si="440"/>
        <v>27020821.577201504</v>
      </c>
      <c r="X2723">
        <f t="shared" si="441"/>
        <v>67552.053943003761</v>
      </c>
      <c r="Y2723">
        <f t="shared" si="437"/>
        <v>350</v>
      </c>
      <c r="Z2723">
        <f t="shared" si="438"/>
        <v>-42765.275000000001</v>
      </c>
      <c r="AA2723" t="str">
        <f t="shared" si="439"/>
        <v/>
      </c>
      <c r="AB2723" s="9" t="str">
        <f>IFERROR(AA2723/MAX($A$3:AA2723)-1,"")</f>
        <v/>
      </c>
      <c r="AV2723" t="s">
        <v>651</v>
      </c>
      <c r="AW2723" t="s">
        <v>31</v>
      </c>
      <c r="AX2723" s="7">
        <v>44405.395833333336</v>
      </c>
      <c r="AY2723">
        <v>186.65</v>
      </c>
      <c r="AZ2723" s="7">
        <v>44406.385416666664</v>
      </c>
      <c r="BA2723">
        <v>67</v>
      </c>
      <c r="BB2723" s="8">
        <v>-0.64100000000000001</v>
      </c>
      <c r="BC2723">
        <v>-87918.23</v>
      </c>
      <c r="BD2723" s="8">
        <v>-0.65459999999999996</v>
      </c>
      <c r="BE2723">
        <v>719.54129999999998</v>
      </c>
      <c r="BF2723">
        <v>134302.38</v>
      </c>
      <c r="BG2723">
        <v>16772554.99</v>
      </c>
      <c r="BH2723">
        <v>75</v>
      </c>
      <c r="BI2723">
        <v>-1172.24</v>
      </c>
      <c r="BJ2723" s="8">
        <v>-0.64100000000000001</v>
      </c>
      <c r="BK2723" s="8">
        <v>2.1783999999999999</v>
      </c>
      <c r="BL2723" t="s">
        <v>610</v>
      </c>
    </row>
    <row r="2724" spans="1:64" x14ac:dyDescent="0.45">
      <c r="A2724" t="s">
        <v>631</v>
      </c>
      <c r="B2724" t="s">
        <v>31</v>
      </c>
      <c r="C2724" s="7">
        <v>44405.402777777781</v>
      </c>
      <c r="D2724">
        <v>188.95</v>
      </c>
      <c r="E2724" s="7">
        <v>44406.385416666664</v>
      </c>
      <c r="F2724">
        <v>42.15</v>
      </c>
      <c r="G2724" s="8">
        <v>-0.77690000000000003</v>
      </c>
      <c r="H2724">
        <v>-106089.3</v>
      </c>
      <c r="I2724" s="8">
        <v>-0.78920000000000001</v>
      </c>
      <c r="J2724">
        <v>711.4787</v>
      </c>
      <c r="K2724">
        <v>134433.89000000001</v>
      </c>
      <c r="L2724">
        <v>16666465.689999999</v>
      </c>
      <c r="M2724">
        <v>73</v>
      </c>
      <c r="N2724">
        <v>-1453.28</v>
      </c>
      <c r="O2724" s="8">
        <v>-0.77690000000000003</v>
      </c>
      <c r="P2724" s="8">
        <v>1.7586999999999999</v>
      </c>
      <c r="Q2724" t="s">
        <v>610</v>
      </c>
      <c r="S2724" s="2">
        <v>44405</v>
      </c>
      <c r="T2724" t="s">
        <v>631</v>
      </c>
      <c r="U2724">
        <v>188.95</v>
      </c>
      <c r="V2724">
        <v>42.15</v>
      </c>
      <c r="W2724">
        <f t="shared" si="440"/>
        <v>27020821.577201504</v>
      </c>
      <c r="X2724">
        <f t="shared" si="441"/>
        <v>67552.053943003761</v>
      </c>
      <c r="Y2724">
        <f t="shared" si="437"/>
        <v>350</v>
      </c>
      <c r="Z2724">
        <f t="shared" si="438"/>
        <v>-52188.85</v>
      </c>
      <c r="AA2724" t="str">
        <f t="shared" si="439"/>
        <v/>
      </c>
      <c r="AB2724" s="9" t="str">
        <f>IFERROR(AA2724/MAX($A$3:AA2724)-1,"")</f>
        <v/>
      </c>
      <c r="AV2724" t="s">
        <v>631</v>
      </c>
      <c r="AW2724" t="s">
        <v>31</v>
      </c>
      <c r="AX2724" s="7">
        <v>44405.402777777781</v>
      </c>
      <c r="AY2724">
        <v>188.95</v>
      </c>
      <c r="AZ2724" s="7">
        <v>44406.385416666664</v>
      </c>
      <c r="BA2724">
        <v>42.15</v>
      </c>
      <c r="BB2724" s="8">
        <v>-0.77690000000000003</v>
      </c>
      <c r="BC2724">
        <v>-106089.3</v>
      </c>
      <c r="BD2724" s="8">
        <v>-0.78920000000000001</v>
      </c>
      <c r="BE2724">
        <v>711.4787</v>
      </c>
      <c r="BF2724">
        <v>134433.89000000001</v>
      </c>
      <c r="BG2724">
        <v>16666465.689999999</v>
      </c>
      <c r="BH2724">
        <v>73</v>
      </c>
      <c r="BI2724">
        <v>-1453.28</v>
      </c>
      <c r="BJ2724" s="8">
        <v>-0.77690000000000003</v>
      </c>
      <c r="BK2724" s="8">
        <v>1.7586999999999999</v>
      </c>
      <c r="BL2724" t="s">
        <v>610</v>
      </c>
    </row>
    <row r="2725" spans="1:64" x14ac:dyDescent="0.45">
      <c r="A2725" t="s">
        <v>631</v>
      </c>
      <c r="B2725" t="s">
        <v>31</v>
      </c>
      <c r="C2725" s="7">
        <v>44405.430555555555</v>
      </c>
      <c r="D2725">
        <v>212.5</v>
      </c>
      <c r="E2725" s="7">
        <v>44406.388888888891</v>
      </c>
      <c r="F2725">
        <v>51.35</v>
      </c>
      <c r="G2725" s="8">
        <v>-0.75839999999999996</v>
      </c>
      <c r="H2725">
        <v>-104352.07</v>
      </c>
      <c r="I2725" s="8">
        <v>-0.77080000000000004</v>
      </c>
      <c r="J2725">
        <v>637.11469999999997</v>
      </c>
      <c r="K2725">
        <v>135386.89000000001</v>
      </c>
      <c r="L2725">
        <v>16973025.93</v>
      </c>
      <c r="M2725">
        <v>66</v>
      </c>
      <c r="N2725">
        <v>-1581.09</v>
      </c>
      <c r="O2725" s="8">
        <v>-0.81510000000000005</v>
      </c>
      <c r="P2725" s="8">
        <v>1.4529000000000001</v>
      </c>
      <c r="Q2725" t="s">
        <v>610</v>
      </c>
      <c r="S2725" s="2">
        <v>44405</v>
      </c>
      <c r="T2725" t="s">
        <v>631</v>
      </c>
      <c r="U2725">
        <v>212.5</v>
      </c>
      <c r="V2725">
        <v>51.35</v>
      </c>
      <c r="W2725">
        <f t="shared" si="440"/>
        <v>27020821.577201504</v>
      </c>
      <c r="X2725">
        <f t="shared" si="441"/>
        <v>67552.053943003761</v>
      </c>
      <c r="Y2725">
        <f t="shared" si="437"/>
        <v>325</v>
      </c>
      <c r="Z2725">
        <f t="shared" si="438"/>
        <v>-53231.262499999997</v>
      </c>
      <c r="AA2725" t="str">
        <f t="shared" si="439"/>
        <v/>
      </c>
      <c r="AB2725" s="9" t="str">
        <f>IFERROR(AA2725/MAX($A$3:AA2725)-1,"")</f>
        <v/>
      </c>
      <c r="AV2725" t="s">
        <v>631</v>
      </c>
      <c r="AW2725" t="s">
        <v>31</v>
      </c>
      <c r="AX2725" s="7">
        <v>44405.430555555555</v>
      </c>
      <c r="AY2725">
        <v>212.5</v>
      </c>
      <c r="AZ2725" s="7">
        <v>44406.388888888891</v>
      </c>
      <c r="BA2725">
        <v>51.35</v>
      </c>
      <c r="BB2725" s="8">
        <v>-0.75839999999999996</v>
      </c>
      <c r="BC2725">
        <v>-104352.07</v>
      </c>
      <c r="BD2725" s="8">
        <v>-0.77080000000000004</v>
      </c>
      <c r="BE2725">
        <v>637.11469999999997</v>
      </c>
      <c r="BF2725">
        <v>135386.89000000001</v>
      </c>
      <c r="BG2725">
        <v>16973025.93</v>
      </c>
      <c r="BH2725">
        <v>66</v>
      </c>
      <c r="BI2725">
        <v>-1581.09</v>
      </c>
      <c r="BJ2725" s="8">
        <v>-0.81510000000000005</v>
      </c>
      <c r="BK2725" s="8">
        <v>1.4529000000000001</v>
      </c>
      <c r="BL2725" t="s">
        <v>610</v>
      </c>
    </row>
    <row r="2726" spans="1:64" x14ac:dyDescent="0.45">
      <c r="A2726" t="s">
        <v>778</v>
      </c>
      <c r="B2726" t="s">
        <v>31</v>
      </c>
      <c r="C2726" s="7">
        <v>44405.434027777781</v>
      </c>
      <c r="D2726">
        <v>165</v>
      </c>
      <c r="E2726" s="7">
        <v>44406.388888888891</v>
      </c>
      <c r="F2726">
        <v>34.4</v>
      </c>
      <c r="G2726" s="8">
        <v>-0.79149999999999998</v>
      </c>
      <c r="H2726">
        <v>-108786.03</v>
      </c>
      <c r="I2726" s="8">
        <v>-0.80359999999999998</v>
      </c>
      <c r="J2726">
        <v>820.44460000000004</v>
      </c>
      <c r="K2726">
        <v>135373.35999999999</v>
      </c>
      <c r="L2726">
        <v>16864239.899999999</v>
      </c>
      <c r="M2726">
        <v>65</v>
      </c>
      <c r="N2726">
        <v>-1673.63</v>
      </c>
      <c r="O2726" s="8">
        <v>-0.85450000000000004</v>
      </c>
      <c r="P2726" s="8">
        <v>1.7633000000000001</v>
      </c>
      <c r="Q2726" t="s">
        <v>610</v>
      </c>
      <c r="S2726" s="2">
        <v>44405</v>
      </c>
      <c r="T2726" t="s">
        <v>778</v>
      </c>
      <c r="U2726">
        <v>165</v>
      </c>
      <c r="V2726">
        <v>34.4</v>
      </c>
      <c r="W2726">
        <f t="shared" si="440"/>
        <v>27020821.577201504</v>
      </c>
      <c r="X2726">
        <f t="shared" si="441"/>
        <v>67552.053943003761</v>
      </c>
      <c r="Y2726">
        <f t="shared" si="437"/>
        <v>400</v>
      </c>
      <c r="Z2726">
        <f t="shared" si="438"/>
        <v>-53037.599999999999</v>
      </c>
      <c r="AA2726">
        <f t="shared" si="439"/>
        <v>26819598.589701504</v>
      </c>
      <c r="AB2726" s="9">
        <f>IFERROR(AA2726/MAX($A$3:AA2726)-1,"")</f>
        <v>-4.3412006927487257E-2</v>
      </c>
      <c r="AV2726" t="s">
        <v>778</v>
      </c>
      <c r="AW2726" t="s">
        <v>31</v>
      </c>
      <c r="AX2726" s="7">
        <v>44405.434027777781</v>
      </c>
      <c r="AY2726">
        <v>165</v>
      </c>
      <c r="AZ2726" s="7">
        <v>44406.388888888891</v>
      </c>
      <c r="BA2726">
        <v>34.4</v>
      </c>
      <c r="BB2726" s="8">
        <v>-0.79149999999999998</v>
      </c>
      <c r="BC2726">
        <v>-108786.03</v>
      </c>
      <c r="BD2726" s="8">
        <v>-0.80359999999999998</v>
      </c>
      <c r="BE2726">
        <v>820.44460000000004</v>
      </c>
      <c r="BF2726">
        <v>135373.35999999999</v>
      </c>
      <c r="BG2726">
        <v>16864239.899999999</v>
      </c>
      <c r="BH2726">
        <v>65</v>
      </c>
      <c r="BI2726">
        <v>-1673.63</v>
      </c>
      <c r="BJ2726" s="8">
        <v>-0.85450000000000004</v>
      </c>
      <c r="BK2726" s="8">
        <v>1.7633000000000001</v>
      </c>
      <c r="BL2726" t="s">
        <v>610</v>
      </c>
    </row>
    <row r="2727" spans="1:64" x14ac:dyDescent="0.45">
      <c r="A2727" t="s">
        <v>631</v>
      </c>
      <c r="B2727" t="s">
        <v>31</v>
      </c>
      <c r="C2727" s="7">
        <v>44406.513888888891</v>
      </c>
      <c r="D2727">
        <v>111</v>
      </c>
      <c r="E2727" s="7">
        <v>44406.635416666664</v>
      </c>
      <c r="F2727">
        <v>0.1</v>
      </c>
      <c r="G2727" s="8">
        <v>-0.99909999999999999</v>
      </c>
      <c r="H2727">
        <v>-134546.73000000001</v>
      </c>
      <c r="I2727" s="8">
        <v>-1.0091000000000001</v>
      </c>
      <c r="J2727">
        <v>1201.192</v>
      </c>
      <c r="K2727">
        <v>133332.32999999999</v>
      </c>
      <c r="L2727">
        <v>16531918.960000001</v>
      </c>
      <c r="M2727">
        <v>36</v>
      </c>
      <c r="N2727">
        <v>-3737.41</v>
      </c>
      <c r="O2727" s="8">
        <v>-0.99909999999999999</v>
      </c>
      <c r="P2727" s="8">
        <v>5.4100000000000002E-2</v>
      </c>
      <c r="Q2727" t="s">
        <v>610</v>
      </c>
      <c r="S2727" s="2">
        <v>44406</v>
      </c>
      <c r="T2727" t="s">
        <v>631</v>
      </c>
      <c r="U2727">
        <v>111</v>
      </c>
      <c r="V2727">
        <v>0.1</v>
      </c>
      <c r="W2727">
        <f t="shared" si="440"/>
        <v>26819598.589701504</v>
      </c>
      <c r="X2727">
        <f t="shared" si="441"/>
        <v>67048.996474253756</v>
      </c>
      <c r="Y2727">
        <f t="shared" si="437"/>
        <v>600</v>
      </c>
      <c r="Z2727">
        <f t="shared" si="438"/>
        <v>-67206.599999999991</v>
      </c>
      <c r="AA2727">
        <f t="shared" si="439"/>
        <v>26752391.989701502</v>
      </c>
      <c r="AB2727" s="9">
        <f>IFERROR(AA2727/MAX($A$3:AA2727)-1,"")</f>
        <v>-4.5809098233690282E-2</v>
      </c>
      <c r="AV2727" t="s">
        <v>631</v>
      </c>
      <c r="AW2727" t="s">
        <v>31</v>
      </c>
      <c r="AX2727" s="7">
        <v>44406.513888888891</v>
      </c>
      <c r="AY2727">
        <v>111</v>
      </c>
      <c r="AZ2727" s="7">
        <v>44406.635416666664</v>
      </c>
      <c r="BA2727">
        <v>0.1</v>
      </c>
      <c r="BB2727" s="8">
        <v>-0.99909999999999999</v>
      </c>
      <c r="BC2727">
        <v>-134546.73000000001</v>
      </c>
      <c r="BD2727" s="8">
        <v>-1.0091000000000001</v>
      </c>
      <c r="BE2727">
        <v>1201.192</v>
      </c>
      <c r="BF2727">
        <v>133332.32999999999</v>
      </c>
      <c r="BG2727">
        <v>16531918.960000001</v>
      </c>
      <c r="BH2727">
        <v>36</v>
      </c>
      <c r="BI2727">
        <v>-3737.41</v>
      </c>
      <c r="BJ2727" s="8">
        <v>-0.99909999999999999</v>
      </c>
      <c r="BK2727" s="8">
        <v>5.4100000000000002E-2</v>
      </c>
      <c r="BL2727" t="s">
        <v>610</v>
      </c>
    </row>
    <row r="2728" spans="1:64" x14ac:dyDescent="0.45">
      <c r="A2728" t="s">
        <v>645</v>
      </c>
      <c r="B2728" t="s">
        <v>31</v>
      </c>
      <c r="C2728" s="7">
        <v>44411.541666666664</v>
      </c>
      <c r="D2728">
        <v>245.15</v>
      </c>
      <c r="E2728" s="7">
        <v>44412.388888888891</v>
      </c>
      <c r="F2728">
        <v>567.29999999999995</v>
      </c>
      <c r="G2728" s="8">
        <v>1.3141</v>
      </c>
      <c r="H2728">
        <v>172059.08</v>
      </c>
      <c r="I2728" s="8">
        <v>1.2809999999999999</v>
      </c>
      <c r="J2728">
        <v>547.9144</v>
      </c>
      <c r="K2728">
        <v>134321.20000000001</v>
      </c>
      <c r="L2728">
        <v>17036298.98</v>
      </c>
      <c r="M2728">
        <v>34</v>
      </c>
      <c r="N2728">
        <v>5060.5600000000004</v>
      </c>
      <c r="O2728" s="8">
        <v>-0.15870000000000001</v>
      </c>
      <c r="P2728" s="8">
        <v>1.3141</v>
      </c>
      <c r="Q2728" t="s">
        <v>610</v>
      </c>
      <c r="S2728" s="2">
        <v>44411</v>
      </c>
      <c r="T2728" t="s">
        <v>645</v>
      </c>
      <c r="U2728">
        <v>245.15</v>
      </c>
      <c r="V2728">
        <v>567.29999999999995</v>
      </c>
      <c r="W2728">
        <f t="shared" si="440"/>
        <v>26752391.989701502</v>
      </c>
      <c r="X2728">
        <f t="shared" si="441"/>
        <v>66880.979974253758</v>
      </c>
      <c r="Y2728">
        <f t="shared" si="437"/>
        <v>275</v>
      </c>
      <c r="Z2728">
        <f t="shared" si="438"/>
        <v>86357.012499999997</v>
      </c>
      <c r="AA2728" t="str">
        <f t="shared" si="439"/>
        <v/>
      </c>
      <c r="AB2728" s="9" t="str">
        <f>IFERROR(AA2728/MAX($A$3:AA2728)-1,"")</f>
        <v/>
      </c>
      <c r="AV2728" t="s">
        <v>645</v>
      </c>
      <c r="AW2728" t="s">
        <v>31</v>
      </c>
      <c r="AX2728" s="7">
        <v>44411.541666666664</v>
      </c>
      <c r="AY2728">
        <v>245.15</v>
      </c>
      <c r="AZ2728" s="7">
        <v>44412.388888888891</v>
      </c>
      <c r="BA2728">
        <v>567.29999999999995</v>
      </c>
      <c r="BB2728" s="8">
        <v>1.3141</v>
      </c>
      <c r="BC2728">
        <v>172059.08</v>
      </c>
      <c r="BD2728" s="8">
        <v>1.2809999999999999</v>
      </c>
      <c r="BE2728">
        <v>547.9144</v>
      </c>
      <c r="BF2728">
        <v>134321.20000000001</v>
      </c>
      <c r="BG2728">
        <v>17036298.98</v>
      </c>
      <c r="BH2728">
        <v>34</v>
      </c>
      <c r="BI2728">
        <v>5060.5600000000004</v>
      </c>
      <c r="BJ2728" s="8">
        <v>-0.15870000000000001</v>
      </c>
      <c r="BK2728" s="8">
        <v>1.3141</v>
      </c>
      <c r="BL2728" t="s">
        <v>610</v>
      </c>
    </row>
    <row r="2729" spans="1:64" x14ac:dyDescent="0.45">
      <c r="A2729" t="s">
        <v>668</v>
      </c>
      <c r="B2729" t="s">
        <v>31</v>
      </c>
      <c r="C2729" s="7">
        <v>44411.545138888891</v>
      </c>
      <c r="D2729">
        <v>190.15</v>
      </c>
      <c r="E2729" s="7">
        <v>44412.388888888891</v>
      </c>
      <c r="F2729">
        <v>479</v>
      </c>
      <c r="G2729" s="8">
        <v>1.5190999999999999</v>
      </c>
      <c r="H2729">
        <v>199295.71</v>
      </c>
      <c r="I2729" s="8">
        <v>1.4839</v>
      </c>
      <c r="J2729">
        <v>706.32539999999995</v>
      </c>
      <c r="K2729">
        <v>134307.76999999999</v>
      </c>
      <c r="L2729">
        <v>17235594.690000001</v>
      </c>
      <c r="M2729">
        <v>33</v>
      </c>
      <c r="N2729">
        <v>6039.26</v>
      </c>
      <c r="O2729" s="8">
        <v>-0.17910000000000001</v>
      </c>
      <c r="P2729" s="8">
        <v>1.5190999999999999</v>
      </c>
      <c r="Q2729" t="s">
        <v>610</v>
      </c>
      <c r="S2729" s="2">
        <v>44411</v>
      </c>
      <c r="T2729" t="s">
        <v>668</v>
      </c>
      <c r="U2729">
        <v>190.15</v>
      </c>
      <c r="V2729">
        <v>479</v>
      </c>
      <c r="W2729">
        <f t="shared" si="440"/>
        <v>26752391.989701502</v>
      </c>
      <c r="X2729">
        <f t="shared" si="441"/>
        <v>66880.979974253758</v>
      </c>
      <c r="Y2729">
        <f t="shared" si="437"/>
        <v>350</v>
      </c>
      <c r="Z2729">
        <f t="shared" si="438"/>
        <v>98755.475000000006</v>
      </c>
      <c r="AA2729" t="str">
        <f t="shared" si="439"/>
        <v/>
      </c>
      <c r="AB2729" s="9" t="str">
        <f>IFERROR(AA2729/MAX($A$3:AA2729)-1,"")</f>
        <v/>
      </c>
      <c r="AV2729" t="s">
        <v>668</v>
      </c>
      <c r="AW2729" t="s">
        <v>31</v>
      </c>
      <c r="AX2729" s="7">
        <v>44411.545138888891</v>
      </c>
      <c r="AY2729">
        <v>190.15</v>
      </c>
      <c r="AZ2729" s="7">
        <v>44412.388888888891</v>
      </c>
      <c r="BA2729">
        <v>479</v>
      </c>
      <c r="BB2729" s="8">
        <v>1.5190999999999999</v>
      </c>
      <c r="BC2729">
        <v>199295.71</v>
      </c>
      <c r="BD2729" s="8">
        <v>1.4839</v>
      </c>
      <c r="BE2729">
        <v>706.32539999999995</v>
      </c>
      <c r="BF2729">
        <v>134307.76999999999</v>
      </c>
      <c r="BG2729">
        <v>17235594.690000001</v>
      </c>
      <c r="BH2729">
        <v>33</v>
      </c>
      <c r="BI2729">
        <v>6039.26</v>
      </c>
      <c r="BJ2729" s="8">
        <v>-0.17910000000000001</v>
      </c>
      <c r="BK2729" s="8">
        <v>1.5190999999999999</v>
      </c>
      <c r="BL2729" t="s">
        <v>610</v>
      </c>
    </row>
    <row r="2730" spans="1:64" x14ac:dyDescent="0.45">
      <c r="A2730" t="s">
        <v>668</v>
      </c>
      <c r="B2730" t="s">
        <v>31</v>
      </c>
      <c r="C2730" s="7">
        <v>44411.545138888891</v>
      </c>
      <c r="D2730">
        <v>190.15</v>
      </c>
      <c r="E2730" s="7">
        <v>44412.385416666664</v>
      </c>
      <c r="F2730">
        <v>451.7</v>
      </c>
      <c r="G2730" s="8">
        <v>1.3754999999999999</v>
      </c>
      <c r="H2730">
        <v>177994.44</v>
      </c>
      <c r="I2730" s="8">
        <v>1.3416999999999999</v>
      </c>
      <c r="J2730">
        <v>697.65769999999998</v>
      </c>
      <c r="K2730">
        <v>132659.59</v>
      </c>
      <c r="L2730">
        <v>16709913.4</v>
      </c>
      <c r="M2730">
        <v>32</v>
      </c>
      <c r="N2730">
        <v>5562.33</v>
      </c>
      <c r="O2730" s="8">
        <v>-0.17910000000000001</v>
      </c>
      <c r="P2730" s="8">
        <v>1.3754999999999999</v>
      </c>
      <c r="Q2730" t="s">
        <v>610</v>
      </c>
      <c r="S2730" s="2">
        <v>44411</v>
      </c>
      <c r="T2730" t="s">
        <v>668</v>
      </c>
      <c r="U2730">
        <v>190.15</v>
      </c>
      <c r="V2730">
        <v>451.7</v>
      </c>
      <c r="W2730">
        <f t="shared" si="440"/>
        <v>26752391.989701502</v>
      </c>
      <c r="X2730">
        <f t="shared" si="441"/>
        <v>66880.979974253758</v>
      </c>
      <c r="Y2730">
        <f t="shared" si="437"/>
        <v>350</v>
      </c>
      <c r="Z2730">
        <f t="shared" si="438"/>
        <v>89296.024999999994</v>
      </c>
      <c r="AA2730" t="str">
        <f t="shared" si="439"/>
        <v/>
      </c>
      <c r="AB2730" s="9" t="str">
        <f>IFERROR(AA2730/MAX($A$3:AA2730)-1,"")</f>
        <v/>
      </c>
      <c r="AV2730" t="s">
        <v>668</v>
      </c>
      <c r="AW2730" t="s">
        <v>31</v>
      </c>
      <c r="AX2730" s="7">
        <v>44411.545138888891</v>
      </c>
      <c r="AY2730">
        <v>190.15</v>
      </c>
      <c r="AZ2730" s="7">
        <v>44412.385416666664</v>
      </c>
      <c r="BA2730">
        <v>451.7</v>
      </c>
      <c r="BB2730" s="8">
        <v>1.3754999999999999</v>
      </c>
      <c r="BC2730">
        <v>177994.44</v>
      </c>
      <c r="BD2730" s="8">
        <v>1.3416999999999999</v>
      </c>
      <c r="BE2730">
        <v>697.65769999999998</v>
      </c>
      <c r="BF2730">
        <v>132659.59</v>
      </c>
      <c r="BG2730">
        <v>16709913.4</v>
      </c>
      <c r="BH2730">
        <v>32</v>
      </c>
      <c r="BI2730">
        <v>5562.33</v>
      </c>
      <c r="BJ2730" s="8">
        <v>-0.17910000000000001</v>
      </c>
      <c r="BK2730" s="8">
        <v>1.3754999999999999</v>
      </c>
      <c r="BL2730" t="s">
        <v>610</v>
      </c>
    </row>
    <row r="2731" spans="1:64" x14ac:dyDescent="0.45">
      <c r="A2731" t="s">
        <v>669</v>
      </c>
      <c r="B2731" t="s">
        <v>31</v>
      </c>
      <c r="C2731" s="7">
        <v>44411.607638888891</v>
      </c>
      <c r="D2731">
        <v>221.1</v>
      </c>
      <c r="E2731" s="7">
        <v>44412.385416666664</v>
      </c>
      <c r="F2731">
        <v>376.55</v>
      </c>
      <c r="G2731" s="8">
        <v>0.70309999999999995</v>
      </c>
      <c r="H2731">
        <v>89758.2</v>
      </c>
      <c r="I2731" s="8">
        <v>0.67600000000000005</v>
      </c>
      <c r="J2731">
        <v>600.49570000000006</v>
      </c>
      <c r="K2731">
        <v>132769.60999999999</v>
      </c>
      <c r="L2731">
        <v>16799671.600000001</v>
      </c>
      <c r="M2731">
        <v>14</v>
      </c>
      <c r="N2731">
        <v>6411.3</v>
      </c>
      <c r="O2731" s="8">
        <v>-0.25640000000000002</v>
      </c>
      <c r="P2731" s="8">
        <v>0.70309999999999995</v>
      </c>
      <c r="Q2731" t="s">
        <v>610</v>
      </c>
      <c r="S2731" s="2">
        <v>44411</v>
      </c>
      <c r="T2731" t="s">
        <v>669</v>
      </c>
      <c r="U2731">
        <v>221.1</v>
      </c>
      <c r="V2731">
        <v>376.55</v>
      </c>
      <c r="W2731">
        <f t="shared" si="440"/>
        <v>26752391.989701502</v>
      </c>
      <c r="X2731">
        <f t="shared" si="441"/>
        <v>66880.979974253758</v>
      </c>
      <c r="Y2731">
        <f t="shared" si="437"/>
        <v>300</v>
      </c>
      <c r="Z2731">
        <f t="shared" si="438"/>
        <v>44842.049999999988</v>
      </c>
      <c r="AA2731">
        <f t="shared" si="439"/>
        <v>27071642.552201502</v>
      </c>
      <c r="AB2731" s="9">
        <f>IFERROR(AA2731/MAX($A$3:AA2731)-1,"")</f>
        <v>-3.4422229267410787E-2</v>
      </c>
      <c r="AV2731" t="s">
        <v>669</v>
      </c>
      <c r="AW2731" t="s">
        <v>31</v>
      </c>
      <c r="AX2731" s="7">
        <v>44411.607638888891</v>
      </c>
      <c r="AY2731">
        <v>221.1</v>
      </c>
      <c r="AZ2731" s="7">
        <v>44412.385416666664</v>
      </c>
      <c r="BA2731">
        <v>376.55</v>
      </c>
      <c r="BB2731" s="8">
        <v>0.70309999999999995</v>
      </c>
      <c r="BC2731">
        <v>89758.2</v>
      </c>
      <c r="BD2731" s="8">
        <v>0.67600000000000005</v>
      </c>
      <c r="BE2731">
        <v>600.49570000000006</v>
      </c>
      <c r="BF2731">
        <v>132769.60999999999</v>
      </c>
      <c r="BG2731">
        <v>16799671.600000001</v>
      </c>
      <c r="BH2731">
        <v>14</v>
      </c>
      <c r="BI2731">
        <v>6411.3</v>
      </c>
      <c r="BJ2731" s="8">
        <v>-0.25640000000000002</v>
      </c>
      <c r="BK2731" s="8">
        <v>0.70309999999999995</v>
      </c>
      <c r="BL2731" t="s">
        <v>610</v>
      </c>
    </row>
    <row r="2732" spans="1:64" x14ac:dyDescent="0.45">
      <c r="A2732" t="s">
        <v>665</v>
      </c>
      <c r="B2732" t="s">
        <v>31</v>
      </c>
      <c r="C2732" s="7">
        <v>44412.395833333336</v>
      </c>
      <c r="D2732">
        <v>167.2</v>
      </c>
      <c r="E2732" s="7">
        <v>44413.385416666664</v>
      </c>
      <c r="F2732">
        <v>420.8</v>
      </c>
      <c r="G2732" s="8">
        <v>1.5166999999999999</v>
      </c>
      <c r="H2732">
        <v>198529.15</v>
      </c>
      <c r="I2732" s="8">
        <v>1.4816</v>
      </c>
      <c r="J2732">
        <v>801.42560000000003</v>
      </c>
      <c r="K2732">
        <v>133998.35999999999</v>
      </c>
      <c r="L2732">
        <v>16998200.75</v>
      </c>
      <c r="M2732">
        <v>75</v>
      </c>
      <c r="N2732">
        <v>2647.06</v>
      </c>
      <c r="O2732" s="8">
        <v>-7.9500000000000001E-2</v>
      </c>
      <c r="P2732" s="8">
        <v>3.3266</v>
      </c>
      <c r="Q2732" t="s">
        <v>610</v>
      </c>
      <c r="S2732" s="2">
        <v>44412</v>
      </c>
      <c r="T2732" t="s">
        <v>665</v>
      </c>
      <c r="U2732">
        <v>167.2</v>
      </c>
      <c r="V2732">
        <v>420.8</v>
      </c>
      <c r="W2732">
        <f t="shared" si="440"/>
        <v>27071642.552201502</v>
      </c>
      <c r="X2732">
        <f t="shared" si="441"/>
        <v>67679.106380503756</v>
      </c>
      <c r="Y2732">
        <f t="shared" si="437"/>
        <v>400</v>
      </c>
      <c r="Z2732">
        <f t="shared" si="438"/>
        <v>99088</v>
      </c>
      <c r="AA2732" t="str">
        <f t="shared" si="439"/>
        <v/>
      </c>
      <c r="AB2732" s="9" t="str">
        <f>IFERROR(AA2732/MAX($A$3:AA2732)-1,"")</f>
        <v/>
      </c>
      <c r="AV2732" t="s">
        <v>665</v>
      </c>
      <c r="AW2732" t="s">
        <v>31</v>
      </c>
      <c r="AX2732" s="7">
        <v>44412.395833333336</v>
      </c>
      <c r="AY2732">
        <v>167.2</v>
      </c>
      <c r="AZ2732" s="7">
        <v>44413.385416666664</v>
      </c>
      <c r="BA2732">
        <v>420.8</v>
      </c>
      <c r="BB2732" s="8">
        <v>1.5166999999999999</v>
      </c>
      <c r="BC2732">
        <v>198529.15</v>
      </c>
      <c r="BD2732" s="8">
        <v>1.4816</v>
      </c>
      <c r="BE2732">
        <v>801.42560000000003</v>
      </c>
      <c r="BF2732">
        <v>133998.35999999999</v>
      </c>
      <c r="BG2732">
        <v>16998200.75</v>
      </c>
      <c r="BH2732">
        <v>75</v>
      </c>
      <c r="BI2732">
        <v>2647.06</v>
      </c>
      <c r="BJ2732" s="8">
        <v>-7.9500000000000001E-2</v>
      </c>
      <c r="BK2732" s="8">
        <v>3.3266</v>
      </c>
      <c r="BL2732" t="s">
        <v>610</v>
      </c>
    </row>
    <row r="2733" spans="1:64" x14ac:dyDescent="0.45">
      <c r="A2733" t="s">
        <v>799</v>
      </c>
      <c r="B2733" t="s">
        <v>31</v>
      </c>
      <c r="C2733" s="7">
        <v>44412.399305555555</v>
      </c>
      <c r="D2733">
        <v>182.05</v>
      </c>
      <c r="E2733" s="7">
        <v>44413.385416666664</v>
      </c>
      <c r="F2733">
        <v>337.1</v>
      </c>
      <c r="G2733" s="8">
        <v>0.85170000000000001</v>
      </c>
      <c r="H2733">
        <v>110292.69</v>
      </c>
      <c r="I2733" s="8">
        <v>0.82320000000000004</v>
      </c>
      <c r="J2733">
        <v>735.97889999999995</v>
      </c>
      <c r="K2733">
        <v>133984.95000000001</v>
      </c>
      <c r="L2733">
        <v>17108493.440000001</v>
      </c>
      <c r="M2733">
        <v>74</v>
      </c>
      <c r="N2733">
        <v>1490.44</v>
      </c>
      <c r="O2733" s="8">
        <v>-0.33529999999999999</v>
      </c>
      <c r="P2733" s="8">
        <v>2.4506999999999999</v>
      </c>
      <c r="Q2733" t="s">
        <v>610</v>
      </c>
      <c r="S2733" s="2">
        <v>44412</v>
      </c>
      <c r="T2733" t="s">
        <v>799</v>
      </c>
      <c r="U2733">
        <v>182.05</v>
      </c>
      <c r="V2733">
        <v>337.1</v>
      </c>
      <c r="W2733">
        <f t="shared" si="440"/>
        <v>27071642.552201502</v>
      </c>
      <c r="X2733">
        <f t="shared" si="441"/>
        <v>67679.106380503756</v>
      </c>
      <c r="Y2733">
        <f t="shared" si="437"/>
        <v>375</v>
      </c>
      <c r="Z2733">
        <f t="shared" si="438"/>
        <v>56196.937500000007</v>
      </c>
      <c r="AA2733" t="str">
        <f t="shared" si="439"/>
        <v/>
      </c>
      <c r="AB2733" s="9" t="str">
        <f>IFERROR(AA2733/MAX($A$3:AA2733)-1,"")</f>
        <v/>
      </c>
      <c r="AV2733" t="s">
        <v>799</v>
      </c>
      <c r="AW2733" t="s">
        <v>31</v>
      </c>
      <c r="AX2733" s="7">
        <v>44412.399305555555</v>
      </c>
      <c r="AY2733">
        <v>182.05</v>
      </c>
      <c r="AZ2733" s="7">
        <v>44413.385416666664</v>
      </c>
      <c r="BA2733">
        <v>337.1</v>
      </c>
      <c r="BB2733" s="8">
        <v>0.85170000000000001</v>
      </c>
      <c r="BC2733">
        <v>110292.69</v>
      </c>
      <c r="BD2733" s="8">
        <v>0.82320000000000004</v>
      </c>
      <c r="BE2733">
        <v>735.97889999999995</v>
      </c>
      <c r="BF2733">
        <v>133984.95000000001</v>
      </c>
      <c r="BG2733">
        <v>17108493.440000001</v>
      </c>
      <c r="BH2733">
        <v>74</v>
      </c>
      <c r="BI2733">
        <v>1490.44</v>
      </c>
      <c r="BJ2733" s="8">
        <v>-0.33529999999999999</v>
      </c>
      <c r="BK2733" s="8">
        <v>2.4506999999999999</v>
      </c>
      <c r="BL2733" t="s">
        <v>610</v>
      </c>
    </row>
    <row r="2734" spans="1:64" x14ac:dyDescent="0.45">
      <c r="A2734" t="s">
        <v>646</v>
      </c>
      <c r="B2734" t="s">
        <v>31</v>
      </c>
      <c r="C2734" s="7">
        <v>44412.416666666664</v>
      </c>
      <c r="D2734">
        <v>165.7</v>
      </c>
      <c r="E2734" s="7">
        <v>44413.388888888891</v>
      </c>
      <c r="F2734">
        <v>250.4</v>
      </c>
      <c r="G2734" s="8">
        <v>0.51119999999999999</v>
      </c>
      <c r="H2734">
        <v>66189.73</v>
      </c>
      <c r="I2734" s="8">
        <v>0.48609999999999998</v>
      </c>
      <c r="J2734">
        <v>821.83450000000005</v>
      </c>
      <c r="K2734">
        <v>136177.97</v>
      </c>
      <c r="L2734">
        <v>17301784.420000002</v>
      </c>
      <c r="M2734">
        <v>70</v>
      </c>
      <c r="N2734">
        <v>945.57</v>
      </c>
      <c r="O2734" s="8">
        <v>-0.13969999999999999</v>
      </c>
      <c r="P2734" s="8">
        <v>2.2462</v>
      </c>
      <c r="Q2734" t="s">
        <v>610</v>
      </c>
      <c r="S2734" s="2">
        <v>44412</v>
      </c>
      <c r="T2734" t="s">
        <v>646</v>
      </c>
      <c r="U2734">
        <v>165.7</v>
      </c>
      <c r="V2734">
        <v>250.4</v>
      </c>
      <c r="W2734">
        <f t="shared" si="440"/>
        <v>27071642.552201502</v>
      </c>
      <c r="X2734">
        <f t="shared" si="441"/>
        <v>67679.106380503756</v>
      </c>
      <c r="Y2734">
        <f t="shared" si="437"/>
        <v>400</v>
      </c>
      <c r="Z2734">
        <f t="shared" si="438"/>
        <v>32215.600000000006</v>
      </c>
      <c r="AA2734" t="str">
        <f t="shared" si="439"/>
        <v/>
      </c>
      <c r="AB2734" s="9" t="str">
        <f>IFERROR(AA2734/MAX($A$3:AA2734)-1,"")</f>
        <v/>
      </c>
      <c r="AV2734" t="s">
        <v>646</v>
      </c>
      <c r="AW2734" t="s">
        <v>31</v>
      </c>
      <c r="AX2734" s="7">
        <v>44412.416666666664</v>
      </c>
      <c r="AY2734">
        <v>165.7</v>
      </c>
      <c r="AZ2734" s="7">
        <v>44413.388888888891</v>
      </c>
      <c r="BA2734">
        <v>250.4</v>
      </c>
      <c r="BB2734" s="8">
        <v>0.51119999999999999</v>
      </c>
      <c r="BC2734">
        <v>66189.73</v>
      </c>
      <c r="BD2734" s="8">
        <v>0.48609999999999998</v>
      </c>
      <c r="BE2734">
        <v>821.83450000000005</v>
      </c>
      <c r="BF2734">
        <v>136177.97</v>
      </c>
      <c r="BG2734">
        <v>17301784.420000002</v>
      </c>
      <c r="BH2734">
        <v>70</v>
      </c>
      <c r="BI2734">
        <v>945.57</v>
      </c>
      <c r="BJ2734" s="8">
        <v>-0.13969999999999999</v>
      </c>
      <c r="BK2734" s="8">
        <v>2.2462</v>
      </c>
      <c r="BL2734" t="s">
        <v>610</v>
      </c>
    </row>
    <row r="2735" spans="1:64" x14ac:dyDescent="0.45">
      <c r="A2735" t="s">
        <v>799</v>
      </c>
      <c r="B2735" t="s">
        <v>31</v>
      </c>
      <c r="C2735" s="7">
        <v>44412.420138888891</v>
      </c>
      <c r="D2735">
        <v>200.7</v>
      </c>
      <c r="E2735" s="7">
        <v>44413.388888888891</v>
      </c>
      <c r="F2735">
        <v>323.64999999999998</v>
      </c>
      <c r="G2735" s="8">
        <v>0.61260000000000003</v>
      </c>
      <c r="H2735">
        <v>79857.649999999994</v>
      </c>
      <c r="I2735" s="8">
        <v>0.58650000000000002</v>
      </c>
      <c r="J2735">
        <v>678.44719999999995</v>
      </c>
      <c r="K2735">
        <v>136164.35999999999</v>
      </c>
      <c r="L2735">
        <v>17381642.059999999</v>
      </c>
      <c r="M2735">
        <v>69</v>
      </c>
      <c r="N2735">
        <v>1157.3599999999999</v>
      </c>
      <c r="O2735" s="8">
        <v>-7.0300000000000001E-2</v>
      </c>
      <c r="P2735" s="8">
        <v>2.13</v>
      </c>
      <c r="Q2735" t="s">
        <v>610</v>
      </c>
      <c r="S2735" s="2">
        <v>44412</v>
      </c>
      <c r="T2735" t="s">
        <v>799</v>
      </c>
      <c r="U2735">
        <v>200.7</v>
      </c>
      <c r="V2735">
        <v>323.64999999999998</v>
      </c>
      <c r="W2735">
        <f t="shared" si="440"/>
        <v>27071642.552201502</v>
      </c>
      <c r="X2735">
        <f t="shared" si="441"/>
        <v>67679.106380503756</v>
      </c>
      <c r="Y2735">
        <f t="shared" si="437"/>
        <v>325</v>
      </c>
      <c r="Z2735">
        <f t="shared" si="438"/>
        <v>38254.612500000003</v>
      </c>
      <c r="AA2735">
        <f t="shared" si="439"/>
        <v>27297397.702201501</v>
      </c>
      <c r="AB2735" s="9">
        <f>IFERROR(AA2735/MAX($A$3:AA2735)-1,"")</f>
        <v>-2.6370107788336594E-2</v>
      </c>
      <c r="AV2735" t="s">
        <v>799</v>
      </c>
      <c r="AW2735" t="s">
        <v>31</v>
      </c>
      <c r="AX2735" s="7">
        <v>44412.420138888891</v>
      </c>
      <c r="AY2735">
        <v>200.7</v>
      </c>
      <c r="AZ2735" s="7">
        <v>44413.388888888891</v>
      </c>
      <c r="BA2735">
        <v>323.64999999999998</v>
      </c>
      <c r="BB2735" s="8">
        <v>0.61260000000000003</v>
      </c>
      <c r="BC2735">
        <v>79857.649999999994</v>
      </c>
      <c r="BD2735" s="8">
        <v>0.58650000000000002</v>
      </c>
      <c r="BE2735">
        <v>678.44719999999995</v>
      </c>
      <c r="BF2735">
        <v>136164.35999999999</v>
      </c>
      <c r="BG2735">
        <v>17381642.059999999</v>
      </c>
      <c r="BH2735">
        <v>69</v>
      </c>
      <c r="BI2735">
        <v>1157.3599999999999</v>
      </c>
      <c r="BJ2735" s="8">
        <v>-7.0300000000000001E-2</v>
      </c>
      <c r="BK2735" s="8">
        <v>2.13</v>
      </c>
      <c r="BL2735" t="s">
        <v>610</v>
      </c>
    </row>
    <row r="2736" spans="1:64" x14ac:dyDescent="0.45">
      <c r="A2736" t="s">
        <v>625</v>
      </c>
      <c r="B2736" t="s">
        <v>31</v>
      </c>
      <c r="C2736" s="7">
        <v>44413.395833333336</v>
      </c>
      <c r="D2736">
        <v>173.15</v>
      </c>
      <c r="E2736" s="7">
        <v>44413.635416666664</v>
      </c>
      <c r="F2736">
        <v>2.7</v>
      </c>
      <c r="G2736" s="8">
        <v>-0.98440000000000005</v>
      </c>
      <c r="H2736">
        <v>-134805.46</v>
      </c>
      <c r="I2736" s="8">
        <v>-0.99460000000000004</v>
      </c>
      <c r="J2736">
        <v>782.80380000000002</v>
      </c>
      <c r="K2736">
        <v>135542.47</v>
      </c>
      <c r="L2736">
        <v>16973687.98</v>
      </c>
      <c r="M2736">
        <v>70</v>
      </c>
      <c r="N2736">
        <v>-1925.79</v>
      </c>
      <c r="O2736" s="8">
        <v>-0.99680000000000002</v>
      </c>
      <c r="P2736" s="8">
        <v>0.21279999999999999</v>
      </c>
      <c r="Q2736" t="s">
        <v>610</v>
      </c>
      <c r="S2736" s="2">
        <v>44413</v>
      </c>
      <c r="T2736" t="s">
        <v>625</v>
      </c>
      <c r="U2736">
        <v>173.15</v>
      </c>
      <c r="V2736">
        <v>2.7</v>
      </c>
      <c r="W2736">
        <f t="shared" si="440"/>
        <v>27297397.702201501</v>
      </c>
      <c r="X2736">
        <f t="shared" si="441"/>
        <v>68243.494255503756</v>
      </c>
      <c r="Y2736">
        <f t="shared" si="437"/>
        <v>400</v>
      </c>
      <c r="Z2736">
        <f t="shared" si="438"/>
        <v>-68883.400000000009</v>
      </c>
      <c r="AA2736" t="str">
        <f t="shared" si="439"/>
        <v/>
      </c>
      <c r="AB2736" s="9" t="str">
        <f>IFERROR(AA2736/MAX($A$3:AA2736)-1,"")</f>
        <v/>
      </c>
      <c r="AV2736" t="s">
        <v>625</v>
      </c>
      <c r="AW2736" t="s">
        <v>31</v>
      </c>
      <c r="AX2736" s="7">
        <v>44413.395833333336</v>
      </c>
      <c r="AY2736">
        <v>173.15</v>
      </c>
      <c r="AZ2736" s="7">
        <v>44413.635416666664</v>
      </c>
      <c r="BA2736">
        <v>2.7</v>
      </c>
      <c r="BB2736" s="8">
        <v>-0.98440000000000005</v>
      </c>
      <c r="BC2736">
        <v>-134805.46</v>
      </c>
      <c r="BD2736" s="8">
        <v>-0.99460000000000004</v>
      </c>
      <c r="BE2736">
        <v>782.80380000000002</v>
      </c>
      <c r="BF2736">
        <v>135542.47</v>
      </c>
      <c r="BG2736">
        <v>16973687.98</v>
      </c>
      <c r="BH2736">
        <v>70</v>
      </c>
      <c r="BI2736">
        <v>-1925.79</v>
      </c>
      <c r="BJ2736" s="8">
        <v>-0.99680000000000002</v>
      </c>
      <c r="BK2736" s="8">
        <v>0.21279999999999999</v>
      </c>
      <c r="BL2736" t="s">
        <v>610</v>
      </c>
    </row>
    <row r="2737" spans="1:64" x14ac:dyDescent="0.45">
      <c r="A2737" t="s">
        <v>802</v>
      </c>
      <c r="B2737" t="s">
        <v>31</v>
      </c>
      <c r="C2737" s="7">
        <v>44413.434027777781</v>
      </c>
      <c r="D2737">
        <v>101.05</v>
      </c>
      <c r="E2737" s="7">
        <v>44413.635416666664</v>
      </c>
      <c r="F2737">
        <v>0.80000009999999999</v>
      </c>
      <c r="G2737" s="8">
        <v>-0.99209999999999998</v>
      </c>
      <c r="H2737">
        <v>-135695.56</v>
      </c>
      <c r="I2737" s="8">
        <v>-1.0022</v>
      </c>
      <c r="J2737">
        <v>1339.9580000000001</v>
      </c>
      <c r="K2737">
        <v>135402.78</v>
      </c>
      <c r="L2737">
        <v>16837992.41</v>
      </c>
      <c r="M2737">
        <v>59</v>
      </c>
      <c r="N2737">
        <v>-2299.92</v>
      </c>
      <c r="O2737" s="8">
        <v>-0.99509999999999998</v>
      </c>
      <c r="P2737" s="8">
        <v>0.45079999999999998</v>
      </c>
      <c r="Q2737" t="s">
        <v>610</v>
      </c>
      <c r="S2737" s="2">
        <v>44413</v>
      </c>
      <c r="T2737" t="s">
        <v>802</v>
      </c>
      <c r="U2737">
        <v>101.05</v>
      </c>
      <c r="V2737">
        <v>0.80000009999999999</v>
      </c>
      <c r="W2737">
        <f t="shared" si="440"/>
        <v>27297397.702201501</v>
      </c>
      <c r="X2737">
        <f t="shared" si="441"/>
        <v>68243.494255503756</v>
      </c>
      <c r="Y2737">
        <f t="shared" si="437"/>
        <v>675</v>
      </c>
      <c r="Z2737">
        <f t="shared" si="438"/>
        <v>-68356.237433175003</v>
      </c>
      <c r="AA2737">
        <f t="shared" si="439"/>
        <v>27160158.064768326</v>
      </c>
      <c r="AB2737" s="9">
        <f>IFERROR(AA2737/MAX($A$3:AA2737)-1,"")</f>
        <v>-3.1265102353714269E-2</v>
      </c>
      <c r="AV2737" t="s">
        <v>802</v>
      </c>
      <c r="AW2737" t="s">
        <v>31</v>
      </c>
      <c r="AX2737" s="7">
        <v>44413.434027777781</v>
      </c>
      <c r="AY2737">
        <v>101.05</v>
      </c>
      <c r="AZ2737" s="7">
        <v>44413.635416666664</v>
      </c>
      <c r="BA2737">
        <v>0.80000009999999999</v>
      </c>
      <c r="BB2737" s="8">
        <v>-0.99209999999999998</v>
      </c>
      <c r="BC2737">
        <v>-135695.56</v>
      </c>
      <c r="BD2737" s="8">
        <v>-1.0022</v>
      </c>
      <c r="BE2737">
        <v>1339.9580000000001</v>
      </c>
      <c r="BF2737">
        <v>135402.78</v>
      </c>
      <c r="BG2737">
        <v>16837992.41</v>
      </c>
      <c r="BH2737">
        <v>59</v>
      </c>
      <c r="BI2737">
        <v>-2299.92</v>
      </c>
      <c r="BJ2737" s="8">
        <v>-0.99509999999999998</v>
      </c>
      <c r="BK2737" s="8">
        <v>0.45079999999999998</v>
      </c>
      <c r="BL2737" t="s">
        <v>610</v>
      </c>
    </row>
    <row r="2738" spans="1:64" x14ac:dyDescent="0.45">
      <c r="A2738" t="s">
        <v>772</v>
      </c>
      <c r="B2738" t="s">
        <v>31</v>
      </c>
      <c r="C2738" s="7">
        <v>44418.409722222219</v>
      </c>
      <c r="D2738">
        <v>243.6</v>
      </c>
      <c r="E2738" s="7">
        <v>44419.385416666664</v>
      </c>
      <c r="F2738">
        <v>149.30000000000001</v>
      </c>
      <c r="G2738" s="8">
        <v>-0.3871</v>
      </c>
      <c r="H2738">
        <v>-54110.61</v>
      </c>
      <c r="I2738" s="8">
        <v>-0.4032</v>
      </c>
      <c r="J2738">
        <v>550.86189999999999</v>
      </c>
      <c r="K2738">
        <v>134189.95000000001</v>
      </c>
      <c r="L2738">
        <v>16783881.800000001</v>
      </c>
      <c r="M2738">
        <v>71</v>
      </c>
      <c r="N2738">
        <v>-762.12</v>
      </c>
      <c r="O2738" s="8">
        <v>-0.59770000000000001</v>
      </c>
      <c r="P2738" s="8">
        <v>5.3600000000000002E-2</v>
      </c>
      <c r="Q2738" t="s">
        <v>610</v>
      </c>
      <c r="S2738" s="2">
        <v>44418</v>
      </c>
      <c r="T2738" t="s">
        <v>772</v>
      </c>
      <c r="U2738">
        <v>243.6</v>
      </c>
      <c r="V2738">
        <v>149.30000000000001</v>
      </c>
      <c r="W2738">
        <f t="shared" si="440"/>
        <v>27160158.064768326</v>
      </c>
      <c r="X2738">
        <f t="shared" si="441"/>
        <v>67900.395161920809</v>
      </c>
      <c r="Y2738">
        <f t="shared" si="437"/>
        <v>275</v>
      </c>
      <c r="Z2738">
        <f t="shared" si="438"/>
        <v>-27012.974999999995</v>
      </c>
      <c r="AA2738" t="str">
        <f t="shared" si="439"/>
        <v/>
      </c>
      <c r="AB2738" s="9" t="str">
        <f>IFERROR(AA2738/MAX($A$3:AA2738)-1,"")</f>
        <v/>
      </c>
      <c r="AV2738" t="s">
        <v>772</v>
      </c>
      <c r="AW2738" t="s">
        <v>31</v>
      </c>
      <c r="AX2738" s="7">
        <v>44418.409722222219</v>
      </c>
      <c r="AY2738">
        <v>243.6</v>
      </c>
      <c r="AZ2738" s="7">
        <v>44419.385416666664</v>
      </c>
      <c r="BA2738">
        <v>149.30000000000001</v>
      </c>
      <c r="BB2738" s="8">
        <v>-0.3871</v>
      </c>
      <c r="BC2738">
        <v>-54110.61</v>
      </c>
      <c r="BD2738" s="8">
        <v>-0.4032</v>
      </c>
      <c r="BE2738">
        <v>550.86189999999999</v>
      </c>
      <c r="BF2738">
        <v>134189.95000000001</v>
      </c>
      <c r="BG2738">
        <v>16783881.800000001</v>
      </c>
      <c r="BH2738">
        <v>71</v>
      </c>
      <c r="BI2738">
        <v>-762.12</v>
      </c>
      <c r="BJ2738" s="8">
        <v>-0.59770000000000001</v>
      </c>
      <c r="BK2738" s="8">
        <v>5.3600000000000002E-2</v>
      </c>
      <c r="BL2738" t="s">
        <v>610</v>
      </c>
    </row>
    <row r="2739" spans="1:64" x14ac:dyDescent="0.45">
      <c r="A2739" t="s">
        <v>671</v>
      </c>
      <c r="B2739" t="s">
        <v>31</v>
      </c>
      <c r="C2739" s="7">
        <v>44418.420138888891</v>
      </c>
      <c r="D2739">
        <v>273.60000000000002</v>
      </c>
      <c r="E2739" s="7">
        <v>44419.385416666664</v>
      </c>
      <c r="F2739">
        <v>189.3</v>
      </c>
      <c r="G2739" s="8">
        <v>-0.30809999999999998</v>
      </c>
      <c r="H2739">
        <v>-43603.81</v>
      </c>
      <c r="I2739" s="8">
        <v>-0.32500000000000001</v>
      </c>
      <c r="J2739">
        <v>490.32159999999999</v>
      </c>
      <c r="K2739">
        <v>134152</v>
      </c>
      <c r="L2739">
        <v>16740277.99</v>
      </c>
      <c r="M2739">
        <v>68</v>
      </c>
      <c r="N2739">
        <v>-641.23</v>
      </c>
      <c r="O2739" s="8">
        <v>-0.53510000000000002</v>
      </c>
      <c r="P2739" s="8">
        <v>8.8999999999999996E-2</v>
      </c>
      <c r="Q2739" t="s">
        <v>610</v>
      </c>
      <c r="S2739" s="2">
        <v>44418</v>
      </c>
      <c r="T2739" t="s">
        <v>671</v>
      </c>
      <c r="U2739">
        <v>273.60000000000002</v>
      </c>
      <c r="V2739">
        <v>189.3</v>
      </c>
      <c r="W2739">
        <f t="shared" si="440"/>
        <v>27160158.064768326</v>
      </c>
      <c r="X2739">
        <f t="shared" si="441"/>
        <v>67900.395161920809</v>
      </c>
      <c r="Y2739">
        <f t="shared" si="437"/>
        <v>250</v>
      </c>
      <c r="Z2739">
        <f t="shared" si="438"/>
        <v>-22232.25</v>
      </c>
      <c r="AA2739">
        <f t="shared" si="439"/>
        <v>27110912.839768324</v>
      </c>
      <c r="AB2739" s="9">
        <f>IFERROR(AA2739/MAX($A$3:AA2739)-1,"")</f>
        <v>-3.3021556343642566E-2</v>
      </c>
      <c r="AV2739" t="s">
        <v>671</v>
      </c>
      <c r="AW2739" t="s">
        <v>31</v>
      </c>
      <c r="AX2739" s="7">
        <v>44418.420138888891</v>
      </c>
      <c r="AY2739">
        <v>273.60000000000002</v>
      </c>
      <c r="AZ2739" s="7">
        <v>44419.385416666664</v>
      </c>
      <c r="BA2739">
        <v>189.3</v>
      </c>
      <c r="BB2739" s="8">
        <v>-0.30809999999999998</v>
      </c>
      <c r="BC2739">
        <v>-43603.81</v>
      </c>
      <c r="BD2739" s="8">
        <v>-0.32500000000000001</v>
      </c>
      <c r="BE2739">
        <v>490.32159999999999</v>
      </c>
      <c r="BF2739">
        <v>134152</v>
      </c>
      <c r="BG2739">
        <v>16740277.99</v>
      </c>
      <c r="BH2739">
        <v>68</v>
      </c>
      <c r="BI2739">
        <v>-641.23</v>
      </c>
      <c r="BJ2739" s="8">
        <v>-0.53510000000000002</v>
      </c>
      <c r="BK2739" s="8">
        <v>8.8999999999999996E-2</v>
      </c>
      <c r="BL2739" t="s">
        <v>610</v>
      </c>
    </row>
    <row r="2740" spans="1:64" x14ac:dyDescent="0.45">
      <c r="A2740" t="s">
        <v>624</v>
      </c>
      <c r="B2740" t="s">
        <v>31</v>
      </c>
      <c r="C2740" s="7">
        <v>44419.409722222219</v>
      </c>
      <c r="D2740">
        <v>200.65</v>
      </c>
      <c r="E2740" s="7">
        <v>44420.385416666664</v>
      </c>
      <c r="F2740">
        <v>102.8</v>
      </c>
      <c r="G2740" s="8">
        <v>-0.48770000000000002</v>
      </c>
      <c r="H2740">
        <v>-67223.520000000004</v>
      </c>
      <c r="I2740" s="8">
        <v>-0.50280000000000002</v>
      </c>
      <c r="J2740">
        <v>666.34140000000002</v>
      </c>
      <c r="K2740">
        <v>133701.39000000001</v>
      </c>
      <c r="L2740">
        <v>16673054.48</v>
      </c>
      <c r="M2740">
        <v>71</v>
      </c>
      <c r="N2740">
        <v>-946.81</v>
      </c>
      <c r="O2740" s="8">
        <v>-0.48770000000000002</v>
      </c>
      <c r="P2740" s="8">
        <v>1.0734999999999999</v>
      </c>
      <c r="Q2740" t="s">
        <v>610</v>
      </c>
      <c r="S2740" s="2">
        <v>44419</v>
      </c>
      <c r="T2740" t="s">
        <v>624</v>
      </c>
      <c r="U2740">
        <v>200.65</v>
      </c>
      <c r="V2740">
        <v>102.8</v>
      </c>
      <c r="W2740">
        <f t="shared" si="440"/>
        <v>27110912.839768324</v>
      </c>
      <c r="X2740">
        <f t="shared" si="441"/>
        <v>67777.282099420816</v>
      </c>
      <c r="Y2740">
        <f t="shared" si="437"/>
        <v>350</v>
      </c>
      <c r="Z2740">
        <f t="shared" si="438"/>
        <v>-35309.575000000004</v>
      </c>
      <c r="AA2740" t="str">
        <f t="shared" si="439"/>
        <v/>
      </c>
      <c r="AB2740" s="9" t="str">
        <f>IFERROR(AA2740/MAX($A$3:AA2740)-1,"")</f>
        <v/>
      </c>
      <c r="AV2740" t="s">
        <v>624</v>
      </c>
      <c r="AW2740" t="s">
        <v>31</v>
      </c>
      <c r="AX2740" s="7">
        <v>44419.409722222219</v>
      </c>
      <c r="AY2740">
        <v>200.65</v>
      </c>
      <c r="AZ2740" s="7">
        <v>44420.385416666664</v>
      </c>
      <c r="BA2740">
        <v>102.8</v>
      </c>
      <c r="BB2740" s="8">
        <v>-0.48770000000000002</v>
      </c>
      <c r="BC2740">
        <v>-67223.520000000004</v>
      </c>
      <c r="BD2740" s="8">
        <v>-0.50280000000000002</v>
      </c>
      <c r="BE2740">
        <v>666.34140000000002</v>
      </c>
      <c r="BF2740">
        <v>133701.39000000001</v>
      </c>
      <c r="BG2740">
        <v>16673054.48</v>
      </c>
      <c r="BH2740">
        <v>71</v>
      </c>
      <c r="BI2740">
        <v>-946.81</v>
      </c>
      <c r="BJ2740" s="8">
        <v>-0.48770000000000002</v>
      </c>
      <c r="BK2740" s="8">
        <v>1.0734999999999999</v>
      </c>
      <c r="BL2740" t="s">
        <v>610</v>
      </c>
    </row>
    <row r="2741" spans="1:64" x14ac:dyDescent="0.45">
      <c r="A2741" t="s">
        <v>625</v>
      </c>
      <c r="B2741" t="s">
        <v>31</v>
      </c>
      <c r="C2741" s="7">
        <v>44419.416666666664</v>
      </c>
      <c r="D2741">
        <v>169.1</v>
      </c>
      <c r="E2741" s="7">
        <v>44420.388888888891</v>
      </c>
      <c r="F2741">
        <v>135</v>
      </c>
      <c r="G2741" s="8">
        <v>-0.20169999999999999</v>
      </c>
      <c r="H2741">
        <v>-30070.42</v>
      </c>
      <c r="I2741" s="8">
        <v>-0.21959999999999999</v>
      </c>
      <c r="J2741">
        <v>809.62869999999998</v>
      </c>
      <c r="K2741">
        <v>136908.22</v>
      </c>
      <c r="L2741">
        <v>17351571.649999999</v>
      </c>
      <c r="M2741">
        <v>70</v>
      </c>
      <c r="N2741">
        <v>-429.58</v>
      </c>
      <c r="O2741" s="8">
        <v>-0.63629999999999998</v>
      </c>
      <c r="P2741" s="8">
        <v>1.0698000000000001</v>
      </c>
      <c r="Q2741" t="s">
        <v>610</v>
      </c>
      <c r="S2741" s="2">
        <v>44419</v>
      </c>
      <c r="T2741" t="s">
        <v>625</v>
      </c>
      <c r="U2741">
        <v>169.1</v>
      </c>
      <c r="V2741">
        <v>135</v>
      </c>
      <c r="W2741">
        <f t="shared" si="440"/>
        <v>27110912.839768324</v>
      </c>
      <c r="X2741">
        <f t="shared" si="441"/>
        <v>67777.282099420816</v>
      </c>
      <c r="Y2741">
        <f t="shared" si="437"/>
        <v>400</v>
      </c>
      <c r="Z2741">
        <f t="shared" si="438"/>
        <v>-14856.399999999996</v>
      </c>
      <c r="AA2741" t="str">
        <f t="shared" si="439"/>
        <v/>
      </c>
      <c r="AB2741" s="9" t="str">
        <f>IFERROR(AA2741/MAX($A$3:AA2741)-1,"")</f>
        <v/>
      </c>
      <c r="AV2741" t="s">
        <v>625</v>
      </c>
      <c r="AW2741" t="s">
        <v>31</v>
      </c>
      <c r="AX2741" s="7">
        <v>44419.416666666664</v>
      </c>
      <c r="AY2741">
        <v>169.1</v>
      </c>
      <c r="AZ2741" s="7">
        <v>44420.388888888891</v>
      </c>
      <c r="BA2741">
        <v>135</v>
      </c>
      <c r="BB2741" s="8">
        <v>-0.20169999999999999</v>
      </c>
      <c r="BC2741">
        <v>-30070.42</v>
      </c>
      <c r="BD2741" s="8">
        <v>-0.21959999999999999</v>
      </c>
      <c r="BE2741">
        <v>809.62869999999998</v>
      </c>
      <c r="BF2741">
        <v>136908.22</v>
      </c>
      <c r="BG2741">
        <v>17351571.649999999</v>
      </c>
      <c r="BH2741">
        <v>70</v>
      </c>
      <c r="BI2741">
        <v>-429.58</v>
      </c>
      <c r="BJ2741" s="8">
        <v>-0.63629999999999998</v>
      </c>
      <c r="BK2741" s="8">
        <v>1.0698000000000001</v>
      </c>
      <c r="BL2741" t="s">
        <v>610</v>
      </c>
    </row>
    <row r="2742" spans="1:64" x14ac:dyDescent="0.45">
      <c r="A2742" t="s">
        <v>625</v>
      </c>
      <c r="B2742" t="s">
        <v>31</v>
      </c>
      <c r="C2742" s="7">
        <v>44419.416666666664</v>
      </c>
      <c r="D2742">
        <v>169.1</v>
      </c>
      <c r="E2742" s="7">
        <v>44420.385416666664</v>
      </c>
      <c r="F2742">
        <v>68.400000000000006</v>
      </c>
      <c r="G2742" s="8">
        <v>-0.59550000000000003</v>
      </c>
      <c r="H2742">
        <v>-81460.759999999995</v>
      </c>
      <c r="I2742" s="8">
        <v>-0.60960000000000003</v>
      </c>
      <c r="J2742">
        <v>790.3057</v>
      </c>
      <c r="K2742">
        <v>133640.69</v>
      </c>
      <c r="L2742">
        <v>16591593.720000001</v>
      </c>
      <c r="M2742">
        <v>69</v>
      </c>
      <c r="N2742">
        <v>-1180.5899999999999</v>
      </c>
      <c r="O2742" s="8">
        <v>-0.59550000000000003</v>
      </c>
      <c r="P2742" s="8">
        <v>1.0698000000000001</v>
      </c>
      <c r="Q2742" t="s">
        <v>610</v>
      </c>
      <c r="S2742" s="2">
        <v>44419</v>
      </c>
      <c r="T2742" t="s">
        <v>625</v>
      </c>
      <c r="U2742">
        <v>169.1</v>
      </c>
      <c r="V2742">
        <v>68.400000000000006</v>
      </c>
      <c r="W2742">
        <f t="shared" si="440"/>
        <v>27110912.839768324</v>
      </c>
      <c r="X2742">
        <f t="shared" si="441"/>
        <v>67777.282099420816</v>
      </c>
      <c r="Y2742">
        <f t="shared" si="437"/>
        <v>400</v>
      </c>
      <c r="Z2742">
        <f t="shared" si="438"/>
        <v>-41229.999999999993</v>
      </c>
      <c r="AA2742" t="str">
        <f t="shared" si="439"/>
        <v/>
      </c>
      <c r="AB2742" s="9" t="str">
        <f>IFERROR(AA2742/MAX($A$3:AA2742)-1,"")</f>
        <v/>
      </c>
      <c r="AV2742" t="s">
        <v>625</v>
      </c>
      <c r="AW2742" t="s">
        <v>31</v>
      </c>
      <c r="AX2742" s="7">
        <v>44419.416666666664</v>
      </c>
      <c r="AY2742">
        <v>169.1</v>
      </c>
      <c r="AZ2742" s="7">
        <v>44420.385416666664</v>
      </c>
      <c r="BA2742">
        <v>68.400000000000006</v>
      </c>
      <c r="BB2742" s="8">
        <v>-0.59550000000000003</v>
      </c>
      <c r="BC2742">
        <v>-81460.759999999995</v>
      </c>
      <c r="BD2742" s="8">
        <v>-0.60960000000000003</v>
      </c>
      <c r="BE2742">
        <v>790.3057</v>
      </c>
      <c r="BF2742">
        <v>133640.69</v>
      </c>
      <c r="BG2742">
        <v>16591593.720000001</v>
      </c>
      <c r="BH2742">
        <v>69</v>
      </c>
      <c r="BI2742">
        <v>-1180.5899999999999</v>
      </c>
      <c r="BJ2742" s="8">
        <v>-0.59550000000000003</v>
      </c>
      <c r="BK2742" s="8">
        <v>1.0698000000000001</v>
      </c>
      <c r="BL2742" t="s">
        <v>610</v>
      </c>
    </row>
    <row r="2743" spans="1:64" x14ac:dyDescent="0.45">
      <c r="A2743" t="s">
        <v>802</v>
      </c>
      <c r="B2743" t="s">
        <v>31</v>
      </c>
      <c r="C2743" s="7">
        <v>44419.4375</v>
      </c>
      <c r="D2743">
        <v>204.25</v>
      </c>
      <c r="E2743" s="7">
        <v>44420.388888888891</v>
      </c>
      <c r="F2743">
        <v>91</v>
      </c>
      <c r="G2743" s="8">
        <v>-0.55449999999999999</v>
      </c>
      <c r="H2743">
        <v>-77981.149999999994</v>
      </c>
      <c r="I2743" s="8">
        <v>-0.56889999999999996</v>
      </c>
      <c r="J2743">
        <v>671.07979999999998</v>
      </c>
      <c r="K2743">
        <v>137068.06</v>
      </c>
      <c r="L2743">
        <v>17273590.489999998</v>
      </c>
      <c r="M2743">
        <v>64</v>
      </c>
      <c r="N2743">
        <v>-1218.46</v>
      </c>
      <c r="O2743" s="8">
        <v>-0.80589999999999995</v>
      </c>
      <c r="P2743" s="8">
        <v>0.37090000000000001</v>
      </c>
      <c r="Q2743" t="s">
        <v>610</v>
      </c>
      <c r="S2743" s="2">
        <v>44419</v>
      </c>
      <c r="T2743" t="s">
        <v>802</v>
      </c>
      <c r="U2743">
        <v>204.25</v>
      </c>
      <c r="V2743">
        <v>91</v>
      </c>
      <c r="W2743">
        <f t="shared" si="440"/>
        <v>27110912.839768324</v>
      </c>
      <c r="X2743">
        <f t="shared" si="441"/>
        <v>67777.282099420816</v>
      </c>
      <c r="Y2743">
        <f t="shared" si="437"/>
        <v>325</v>
      </c>
      <c r="Z2743">
        <f t="shared" si="438"/>
        <v>-37765.812499999993</v>
      </c>
      <c r="AA2743">
        <f t="shared" si="439"/>
        <v>26981751.052268323</v>
      </c>
      <c r="AB2743" s="9">
        <f>IFERROR(AA2743/MAX($A$3:AA2743)-1,"")</f>
        <v>-3.7628434208463735E-2</v>
      </c>
      <c r="AV2743" t="s">
        <v>802</v>
      </c>
      <c r="AW2743" t="s">
        <v>31</v>
      </c>
      <c r="AX2743" s="7">
        <v>44419.4375</v>
      </c>
      <c r="AY2743">
        <v>204.25</v>
      </c>
      <c r="AZ2743" s="7">
        <v>44420.388888888891</v>
      </c>
      <c r="BA2743">
        <v>91</v>
      </c>
      <c r="BB2743" s="8">
        <v>-0.55449999999999999</v>
      </c>
      <c r="BC2743">
        <v>-77981.149999999994</v>
      </c>
      <c r="BD2743" s="8">
        <v>-0.56889999999999996</v>
      </c>
      <c r="BE2743">
        <v>671.07979999999998</v>
      </c>
      <c r="BF2743">
        <v>137068.06</v>
      </c>
      <c r="BG2743">
        <v>17273590.489999998</v>
      </c>
      <c r="BH2743">
        <v>64</v>
      </c>
      <c r="BI2743">
        <v>-1218.46</v>
      </c>
      <c r="BJ2743" s="8">
        <v>-0.80589999999999995</v>
      </c>
      <c r="BK2743" s="8">
        <v>0.37090000000000001</v>
      </c>
      <c r="BL2743" t="s">
        <v>610</v>
      </c>
    </row>
    <row r="2744" spans="1:64" x14ac:dyDescent="0.45">
      <c r="A2744" t="s">
        <v>802</v>
      </c>
      <c r="B2744" t="s">
        <v>31</v>
      </c>
      <c r="C2744" s="7">
        <v>44425.413194444445</v>
      </c>
      <c r="D2744">
        <v>146</v>
      </c>
      <c r="E2744" s="7">
        <v>44426.385416666664</v>
      </c>
      <c r="F2744">
        <v>16.75</v>
      </c>
      <c r="G2744" s="8">
        <v>-0.88529999999999998</v>
      </c>
      <c r="H2744">
        <v>-119186.35</v>
      </c>
      <c r="I2744" s="8">
        <v>-0.89639999999999997</v>
      </c>
      <c r="J2744">
        <v>910.67100000000005</v>
      </c>
      <c r="K2744">
        <v>132957.97</v>
      </c>
      <c r="L2744">
        <v>16472407.369999999</v>
      </c>
      <c r="M2744">
        <v>70</v>
      </c>
      <c r="N2744">
        <v>-1702.66</v>
      </c>
      <c r="O2744" s="8">
        <v>-0.88529999999999998</v>
      </c>
      <c r="P2744" s="8">
        <v>0.33489999999999998</v>
      </c>
      <c r="Q2744" t="s">
        <v>610</v>
      </c>
      <c r="S2744" s="2">
        <v>44425</v>
      </c>
      <c r="T2744" t="s">
        <v>802</v>
      </c>
      <c r="U2744">
        <v>146</v>
      </c>
      <c r="V2744">
        <v>16.75</v>
      </c>
      <c r="W2744">
        <f t="shared" si="440"/>
        <v>26981751.052268323</v>
      </c>
      <c r="X2744">
        <f t="shared" si="441"/>
        <v>67454.377630670802</v>
      </c>
      <c r="Y2744">
        <f t="shared" si="437"/>
        <v>450</v>
      </c>
      <c r="Z2744">
        <f t="shared" si="438"/>
        <v>-58894.875</v>
      </c>
      <c r="AA2744" t="str">
        <f t="shared" si="439"/>
        <v/>
      </c>
      <c r="AB2744" s="9" t="str">
        <f>IFERROR(AA2744/MAX($A$3:AA2744)-1,"")</f>
        <v/>
      </c>
      <c r="AV2744" t="s">
        <v>802</v>
      </c>
      <c r="AW2744" t="s">
        <v>31</v>
      </c>
      <c r="AX2744" s="7">
        <v>44425.413194444445</v>
      </c>
      <c r="AY2744">
        <v>146</v>
      </c>
      <c r="AZ2744" s="7">
        <v>44426.385416666664</v>
      </c>
      <c r="BA2744">
        <v>16.75</v>
      </c>
      <c r="BB2744" s="8">
        <v>-0.88529999999999998</v>
      </c>
      <c r="BC2744">
        <v>-119186.35</v>
      </c>
      <c r="BD2744" s="8">
        <v>-0.89639999999999997</v>
      </c>
      <c r="BE2744">
        <v>910.67100000000005</v>
      </c>
      <c r="BF2744">
        <v>132957.97</v>
      </c>
      <c r="BG2744">
        <v>16472407.369999999</v>
      </c>
      <c r="BH2744">
        <v>70</v>
      </c>
      <c r="BI2744">
        <v>-1702.66</v>
      </c>
      <c r="BJ2744" s="8">
        <v>-0.88529999999999998</v>
      </c>
      <c r="BK2744" s="8">
        <v>0.33489999999999998</v>
      </c>
      <c r="BL2744" t="s">
        <v>610</v>
      </c>
    </row>
    <row r="2745" spans="1:64" x14ac:dyDescent="0.45">
      <c r="A2745" t="s">
        <v>801</v>
      </c>
      <c r="B2745" t="s">
        <v>31</v>
      </c>
      <c r="C2745" s="7">
        <v>44425.5</v>
      </c>
      <c r="D2745">
        <v>131.05000000000001</v>
      </c>
      <c r="E2745" s="7">
        <v>44426.388888888891</v>
      </c>
      <c r="F2745">
        <v>12.05</v>
      </c>
      <c r="G2745" s="8">
        <v>-0.90810000000000002</v>
      </c>
      <c r="H2745">
        <v>-125318.04</v>
      </c>
      <c r="I2745" s="8">
        <v>-0.91900000000000004</v>
      </c>
      <c r="J2745">
        <v>1040.58</v>
      </c>
      <c r="K2745">
        <v>136367.95000000001</v>
      </c>
      <c r="L2745">
        <v>17148272.449999999</v>
      </c>
      <c r="M2745">
        <v>46</v>
      </c>
      <c r="N2745">
        <v>-2724.31</v>
      </c>
      <c r="O2745" s="8">
        <v>-0.92900000000000005</v>
      </c>
      <c r="P2745" s="8">
        <v>0.11260000000000001</v>
      </c>
      <c r="Q2745" t="s">
        <v>610</v>
      </c>
      <c r="S2745" s="2">
        <v>44425</v>
      </c>
      <c r="T2745" t="s">
        <v>801</v>
      </c>
      <c r="U2745">
        <v>131.05000000000001</v>
      </c>
      <c r="V2745">
        <v>12.05</v>
      </c>
      <c r="W2745">
        <f t="shared" si="440"/>
        <v>26981751.052268323</v>
      </c>
      <c r="X2745">
        <f t="shared" si="441"/>
        <v>67454.377630670802</v>
      </c>
      <c r="Y2745">
        <f t="shared" si="437"/>
        <v>525</v>
      </c>
      <c r="Z2745">
        <f t="shared" si="438"/>
        <v>-63226.275000000001</v>
      </c>
      <c r="AA2745" t="str">
        <f t="shared" si="439"/>
        <v/>
      </c>
      <c r="AB2745" s="9" t="str">
        <f>IFERROR(AA2745/MAX($A$3:AA2745)-1,"")</f>
        <v/>
      </c>
      <c r="AV2745" t="s">
        <v>801</v>
      </c>
      <c r="AW2745" t="s">
        <v>31</v>
      </c>
      <c r="AX2745" s="7">
        <v>44425.5</v>
      </c>
      <c r="AY2745">
        <v>131.05000000000001</v>
      </c>
      <c r="AZ2745" s="7">
        <v>44426.388888888891</v>
      </c>
      <c r="BA2745">
        <v>12.05</v>
      </c>
      <c r="BB2745" s="8">
        <v>-0.90810000000000002</v>
      </c>
      <c r="BC2745">
        <v>-125318.04</v>
      </c>
      <c r="BD2745" s="8">
        <v>-0.91900000000000004</v>
      </c>
      <c r="BE2745">
        <v>1040.58</v>
      </c>
      <c r="BF2745">
        <v>136367.95000000001</v>
      </c>
      <c r="BG2745">
        <v>17148272.449999999</v>
      </c>
      <c r="BH2745">
        <v>46</v>
      </c>
      <c r="BI2745">
        <v>-2724.31</v>
      </c>
      <c r="BJ2745" s="8">
        <v>-0.92900000000000005</v>
      </c>
      <c r="BK2745" s="8">
        <v>0.11260000000000001</v>
      </c>
      <c r="BL2745" t="s">
        <v>610</v>
      </c>
    </row>
    <row r="2746" spans="1:64" x14ac:dyDescent="0.45">
      <c r="A2746" t="s">
        <v>801</v>
      </c>
      <c r="B2746" t="s">
        <v>31</v>
      </c>
      <c r="C2746" s="7">
        <v>44425.5</v>
      </c>
      <c r="D2746">
        <v>131.05000000000001</v>
      </c>
      <c r="E2746" s="7">
        <v>44426.385416666664</v>
      </c>
      <c r="F2746">
        <v>12.6</v>
      </c>
      <c r="G2746" s="8">
        <v>-0.90390000000000004</v>
      </c>
      <c r="H2746">
        <v>-121575.24</v>
      </c>
      <c r="I2746" s="8">
        <v>-0.91479999999999995</v>
      </c>
      <c r="J2746">
        <v>1014.086</v>
      </c>
      <c r="K2746">
        <v>132895.98000000001</v>
      </c>
      <c r="L2746">
        <v>16350832.140000001</v>
      </c>
      <c r="M2746">
        <v>45</v>
      </c>
      <c r="N2746">
        <v>-2701.67</v>
      </c>
      <c r="O2746" s="8">
        <v>-0.90390000000000004</v>
      </c>
      <c r="P2746" s="8">
        <v>0.11260000000000001</v>
      </c>
      <c r="Q2746" t="s">
        <v>610</v>
      </c>
      <c r="S2746" s="2">
        <v>44425</v>
      </c>
      <c r="T2746" t="s">
        <v>801</v>
      </c>
      <c r="U2746">
        <v>131.05000000000001</v>
      </c>
      <c r="V2746">
        <v>12.6</v>
      </c>
      <c r="W2746">
        <f t="shared" si="440"/>
        <v>26981751.052268323</v>
      </c>
      <c r="X2746">
        <f t="shared" si="441"/>
        <v>67454.377630670802</v>
      </c>
      <c r="Y2746">
        <f t="shared" si="437"/>
        <v>525</v>
      </c>
      <c r="Z2746">
        <f t="shared" si="438"/>
        <v>-62940.412499999999</v>
      </c>
      <c r="AA2746" t="str">
        <f t="shared" si="439"/>
        <v/>
      </c>
      <c r="AB2746" s="9" t="str">
        <f>IFERROR(AA2746/MAX($A$3:AA2746)-1,"")</f>
        <v/>
      </c>
      <c r="AV2746" t="s">
        <v>801</v>
      </c>
      <c r="AW2746" t="s">
        <v>31</v>
      </c>
      <c r="AX2746" s="7">
        <v>44425.5</v>
      </c>
      <c r="AY2746">
        <v>131.05000000000001</v>
      </c>
      <c r="AZ2746" s="7">
        <v>44426.385416666664</v>
      </c>
      <c r="BA2746">
        <v>12.6</v>
      </c>
      <c r="BB2746" s="8">
        <v>-0.90390000000000004</v>
      </c>
      <c r="BC2746">
        <v>-121575.24</v>
      </c>
      <c r="BD2746" s="8">
        <v>-0.91479999999999995</v>
      </c>
      <c r="BE2746">
        <v>1014.086</v>
      </c>
      <c r="BF2746">
        <v>132895.98000000001</v>
      </c>
      <c r="BG2746">
        <v>16350832.140000001</v>
      </c>
      <c r="BH2746">
        <v>45</v>
      </c>
      <c r="BI2746">
        <v>-2701.67</v>
      </c>
      <c r="BJ2746" s="8">
        <v>-0.90390000000000004</v>
      </c>
      <c r="BK2746" s="8">
        <v>0.11260000000000001</v>
      </c>
      <c r="BL2746" t="s">
        <v>610</v>
      </c>
    </row>
    <row r="2747" spans="1:64" x14ac:dyDescent="0.45">
      <c r="A2747" t="s">
        <v>802</v>
      </c>
      <c r="B2747" t="s">
        <v>31</v>
      </c>
      <c r="C2747" s="7">
        <v>44425.503472222219</v>
      </c>
      <c r="D2747">
        <v>171.75</v>
      </c>
      <c r="E2747" s="7">
        <v>44426.388888888891</v>
      </c>
      <c r="F2747">
        <v>17.5</v>
      </c>
      <c r="G2747" s="8">
        <v>-0.89810000000000001</v>
      </c>
      <c r="H2747">
        <v>-123963.34</v>
      </c>
      <c r="I2747" s="8">
        <v>-0.90910000000000002</v>
      </c>
      <c r="J2747">
        <v>793.91160000000002</v>
      </c>
      <c r="K2747">
        <v>136354.31</v>
      </c>
      <c r="L2747">
        <v>17024309.120000001</v>
      </c>
      <c r="M2747">
        <v>45</v>
      </c>
      <c r="N2747">
        <v>-2754.74</v>
      </c>
      <c r="O2747" s="8">
        <v>-0.95340000000000003</v>
      </c>
      <c r="P2747" s="8">
        <v>0.1348</v>
      </c>
      <c r="Q2747" t="s">
        <v>610</v>
      </c>
      <c r="S2747" s="2">
        <v>44425</v>
      </c>
      <c r="T2747" t="s">
        <v>802</v>
      </c>
      <c r="U2747">
        <v>171.75</v>
      </c>
      <c r="V2747">
        <v>17.5</v>
      </c>
      <c r="W2747">
        <f t="shared" si="440"/>
        <v>26981751.052268323</v>
      </c>
      <c r="X2747">
        <f t="shared" si="441"/>
        <v>67454.377630670802</v>
      </c>
      <c r="Y2747">
        <f t="shared" si="437"/>
        <v>400</v>
      </c>
      <c r="Z2747">
        <f t="shared" si="438"/>
        <v>-62457.000000000007</v>
      </c>
      <c r="AA2747">
        <f t="shared" si="439"/>
        <v>26734232.489768323</v>
      </c>
      <c r="AB2747" s="9">
        <f>IFERROR(AA2747/MAX($A$3:AA2747)-1,"")</f>
        <v>-4.6456802170726452E-2</v>
      </c>
      <c r="AV2747" t="s">
        <v>802</v>
      </c>
      <c r="AW2747" t="s">
        <v>31</v>
      </c>
      <c r="AX2747" s="7">
        <v>44425.503472222219</v>
      </c>
      <c r="AY2747">
        <v>171.75</v>
      </c>
      <c r="AZ2747" s="7">
        <v>44426.388888888891</v>
      </c>
      <c r="BA2747">
        <v>17.5</v>
      </c>
      <c r="BB2747" s="8">
        <v>-0.89810000000000001</v>
      </c>
      <c r="BC2747">
        <v>-123963.34</v>
      </c>
      <c r="BD2747" s="8">
        <v>-0.90910000000000002</v>
      </c>
      <c r="BE2747">
        <v>793.91160000000002</v>
      </c>
      <c r="BF2747">
        <v>136354.31</v>
      </c>
      <c r="BG2747">
        <v>17024309.120000001</v>
      </c>
      <c r="BH2747">
        <v>45</v>
      </c>
      <c r="BI2747">
        <v>-2754.74</v>
      </c>
      <c r="BJ2747" s="8">
        <v>-0.95340000000000003</v>
      </c>
      <c r="BK2747" s="8">
        <v>0.1348</v>
      </c>
      <c r="BL2747" t="s">
        <v>610</v>
      </c>
    </row>
    <row r="2748" spans="1:64" x14ac:dyDescent="0.45">
      <c r="A2748" t="s">
        <v>1227</v>
      </c>
      <c r="B2748" t="s">
        <v>31</v>
      </c>
      <c r="C2748" s="7">
        <v>44426.53125</v>
      </c>
      <c r="D2748">
        <v>317.3</v>
      </c>
      <c r="E2748" s="7">
        <v>44428.388888888891</v>
      </c>
      <c r="F2748">
        <v>800.05</v>
      </c>
      <c r="G2748" s="8">
        <v>1.5214000000000001</v>
      </c>
      <c r="H2748">
        <v>200819.88</v>
      </c>
      <c r="I2748" s="8">
        <v>1.4862</v>
      </c>
      <c r="J2748">
        <v>425.84789999999998</v>
      </c>
      <c r="K2748">
        <v>135121.54999999999</v>
      </c>
      <c r="L2748">
        <v>17225128.989999998</v>
      </c>
      <c r="M2748">
        <v>37</v>
      </c>
      <c r="N2748">
        <v>5427.56</v>
      </c>
      <c r="O2748" s="8">
        <v>-8.1199999999999994E-2</v>
      </c>
      <c r="P2748" s="8">
        <v>1.8576999999999999</v>
      </c>
      <c r="Q2748" t="s">
        <v>610</v>
      </c>
      <c r="S2748" s="2">
        <v>44426</v>
      </c>
      <c r="T2748" t="s">
        <v>1227</v>
      </c>
      <c r="U2748">
        <v>317.3</v>
      </c>
      <c r="V2748">
        <v>800.05</v>
      </c>
      <c r="W2748">
        <f t="shared" si="440"/>
        <v>26734232.489768323</v>
      </c>
      <c r="X2748">
        <f t="shared" si="441"/>
        <v>66835.581224420806</v>
      </c>
      <c r="Y2748">
        <f t="shared" si="437"/>
        <v>200</v>
      </c>
      <c r="Z2748">
        <f t="shared" si="438"/>
        <v>94315.299999999988</v>
      </c>
      <c r="AA2748" t="str">
        <f t="shared" si="439"/>
        <v/>
      </c>
      <c r="AB2748" s="9" t="str">
        <f>IFERROR(AA2748/MAX($A$3:AA2748)-1,"")</f>
        <v/>
      </c>
      <c r="AV2748" t="s">
        <v>1227</v>
      </c>
      <c r="AW2748" t="s">
        <v>31</v>
      </c>
      <c r="AX2748" s="7">
        <v>44426.53125</v>
      </c>
      <c r="AY2748">
        <v>317.3</v>
      </c>
      <c r="AZ2748" s="7">
        <v>44428.388888888891</v>
      </c>
      <c r="BA2748">
        <v>800.05</v>
      </c>
      <c r="BB2748" s="8">
        <v>1.5214000000000001</v>
      </c>
      <c r="BC2748">
        <v>200819.88</v>
      </c>
      <c r="BD2748" s="8">
        <v>1.4862</v>
      </c>
      <c r="BE2748">
        <v>425.84789999999998</v>
      </c>
      <c r="BF2748">
        <v>135121.54999999999</v>
      </c>
      <c r="BG2748">
        <v>17225128.989999998</v>
      </c>
      <c r="BH2748">
        <v>37</v>
      </c>
      <c r="BI2748">
        <v>5427.56</v>
      </c>
      <c r="BJ2748" s="8">
        <v>-8.1199999999999994E-2</v>
      </c>
      <c r="BK2748" s="8">
        <v>1.8576999999999999</v>
      </c>
      <c r="BL2748" t="s">
        <v>610</v>
      </c>
    </row>
    <row r="2749" spans="1:64" x14ac:dyDescent="0.45">
      <c r="A2749" t="s">
        <v>1228</v>
      </c>
      <c r="B2749" t="s">
        <v>31</v>
      </c>
      <c r="C2749" s="7">
        <v>44426.538194444445</v>
      </c>
      <c r="D2749">
        <v>310.14999999999998</v>
      </c>
      <c r="E2749" s="7">
        <v>44428.388888888891</v>
      </c>
      <c r="F2749">
        <v>716.4</v>
      </c>
      <c r="G2749" s="8">
        <v>1.3099000000000001</v>
      </c>
      <c r="H2749">
        <v>172529.68</v>
      </c>
      <c r="I2749" s="8">
        <v>1.2767999999999999</v>
      </c>
      <c r="J2749">
        <v>435.69810000000001</v>
      </c>
      <c r="K2749">
        <v>135131.75</v>
      </c>
      <c r="L2749">
        <v>17397658.670000002</v>
      </c>
      <c r="M2749">
        <v>35</v>
      </c>
      <c r="N2749">
        <v>4929.42</v>
      </c>
      <c r="O2749" s="8">
        <v>-0.1104</v>
      </c>
      <c r="P2749" s="8">
        <v>1.6890000000000001</v>
      </c>
      <c r="Q2749" t="s">
        <v>610</v>
      </c>
      <c r="S2749" s="2">
        <v>44426</v>
      </c>
      <c r="T2749" t="s">
        <v>1228</v>
      </c>
      <c r="U2749">
        <v>310.14999999999998</v>
      </c>
      <c r="V2749">
        <v>716.4</v>
      </c>
      <c r="W2749">
        <f t="shared" si="440"/>
        <v>26734232.489768323</v>
      </c>
      <c r="X2749">
        <f t="shared" si="441"/>
        <v>66835.581224420806</v>
      </c>
      <c r="Y2749">
        <f t="shared" si="437"/>
        <v>225</v>
      </c>
      <c r="Z2749">
        <f t="shared" si="438"/>
        <v>89096.512500000012</v>
      </c>
      <c r="AA2749" t="str">
        <f t="shared" si="439"/>
        <v/>
      </c>
      <c r="AB2749" s="9" t="str">
        <f>IFERROR(AA2749/MAX($A$3:AA2749)-1,"")</f>
        <v/>
      </c>
      <c r="AV2749" t="s">
        <v>1228</v>
      </c>
      <c r="AW2749" t="s">
        <v>31</v>
      </c>
      <c r="AX2749" s="7">
        <v>44426.538194444445</v>
      </c>
      <c r="AY2749">
        <v>310.14999999999998</v>
      </c>
      <c r="AZ2749" s="7">
        <v>44428.388888888891</v>
      </c>
      <c r="BA2749">
        <v>716.4</v>
      </c>
      <c r="BB2749" s="8">
        <v>1.3099000000000001</v>
      </c>
      <c r="BC2749">
        <v>172529.68</v>
      </c>
      <c r="BD2749" s="8">
        <v>1.2767999999999999</v>
      </c>
      <c r="BE2749">
        <v>435.69810000000001</v>
      </c>
      <c r="BF2749">
        <v>135131.75</v>
      </c>
      <c r="BG2749">
        <v>17397658.670000002</v>
      </c>
      <c r="BH2749">
        <v>35</v>
      </c>
      <c r="BI2749">
        <v>4929.42</v>
      </c>
      <c r="BJ2749" s="8">
        <v>-0.1104</v>
      </c>
      <c r="BK2749" s="8">
        <v>1.6890000000000001</v>
      </c>
      <c r="BL2749" t="s">
        <v>610</v>
      </c>
    </row>
    <row r="2750" spans="1:64" x14ac:dyDescent="0.45">
      <c r="A2750" t="s">
        <v>802</v>
      </c>
      <c r="B2750" t="s">
        <v>31</v>
      </c>
      <c r="C2750" s="7">
        <v>44426.565972222219</v>
      </c>
      <c r="D2750">
        <v>68.3</v>
      </c>
      <c r="E2750" s="7">
        <v>44426.635416666664</v>
      </c>
      <c r="F2750">
        <v>135.05000000000001</v>
      </c>
      <c r="G2750" s="8">
        <v>0.97729999999999995</v>
      </c>
      <c r="H2750">
        <v>124841.4</v>
      </c>
      <c r="I2750" s="8">
        <v>0.94750000000000001</v>
      </c>
      <c r="J2750">
        <v>1929.0509999999999</v>
      </c>
      <c r="K2750">
        <v>131754.16</v>
      </c>
      <c r="L2750">
        <v>16475673.539999999</v>
      </c>
      <c r="M2750">
        <v>21</v>
      </c>
      <c r="N2750">
        <v>5944.83</v>
      </c>
      <c r="O2750" s="8">
        <v>-0.51680000000000004</v>
      </c>
      <c r="P2750" s="8">
        <v>2.7071999999999998</v>
      </c>
      <c r="Q2750" t="s">
        <v>610</v>
      </c>
      <c r="S2750" s="2">
        <v>44426</v>
      </c>
      <c r="T2750" t="s">
        <v>802</v>
      </c>
      <c r="U2750">
        <v>68.3</v>
      </c>
      <c r="V2750">
        <v>135.05000000000001</v>
      </c>
      <c r="W2750">
        <f t="shared" si="440"/>
        <v>26734232.489768323</v>
      </c>
      <c r="X2750">
        <f t="shared" si="441"/>
        <v>66835.581224420806</v>
      </c>
      <c r="Y2750">
        <f t="shared" si="437"/>
        <v>975</v>
      </c>
      <c r="Z2750">
        <f t="shared" si="438"/>
        <v>63098.587499999994</v>
      </c>
      <c r="AA2750" t="str">
        <f t="shared" si="439"/>
        <v/>
      </c>
      <c r="AB2750" s="9" t="str">
        <f>IFERROR(AA2750/MAX($A$3:AA2750)-1,"")</f>
        <v/>
      </c>
      <c r="AV2750" t="s">
        <v>802</v>
      </c>
      <c r="AW2750" t="s">
        <v>31</v>
      </c>
      <c r="AX2750" s="7">
        <v>44426.565972222219</v>
      </c>
      <c r="AY2750">
        <v>68.3</v>
      </c>
      <c r="AZ2750" s="7">
        <v>44426.635416666664</v>
      </c>
      <c r="BA2750">
        <v>135.05000000000001</v>
      </c>
      <c r="BB2750" s="8">
        <v>0.97729999999999995</v>
      </c>
      <c r="BC2750">
        <v>124841.4</v>
      </c>
      <c r="BD2750" s="8">
        <v>0.94750000000000001</v>
      </c>
      <c r="BE2750">
        <v>1929.0509999999999</v>
      </c>
      <c r="BF2750">
        <v>131754.16</v>
      </c>
      <c r="BG2750">
        <v>16475673.539999999</v>
      </c>
      <c r="BH2750">
        <v>21</v>
      </c>
      <c r="BI2750">
        <v>5944.83</v>
      </c>
      <c r="BJ2750" s="8">
        <v>-0.51680000000000004</v>
      </c>
      <c r="BK2750" s="8">
        <v>2.7071999999999998</v>
      </c>
      <c r="BL2750" t="s">
        <v>610</v>
      </c>
    </row>
    <row r="2751" spans="1:64" x14ac:dyDescent="0.45">
      <c r="A2751" t="s">
        <v>801</v>
      </c>
      <c r="B2751" t="s">
        <v>31</v>
      </c>
      <c r="C2751" s="7">
        <v>44426.600694444445</v>
      </c>
      <c r="D2751">
        <v>34.799999999999997</v>
      </c>
      <c r="E2751" s="7">
        <v>44426.635416666664</v>
      </c>
      <c r="F2751">
        <v>35.450000000000003</v>
      </c>
      <c r="G2751" s="8">
        <v>1.8700000000000001E-2</v>
      </c>
      <c r="H2751">
        <v>-198.34</v>
      </c>
      <c r="I2751" s="8">
        <v>-1.5E-3</v>
      </c>
      <c r="J2751">
        <v>3777.9639999999999</v>
      </c>
      <c r="K2751">
        <v>131473.14000000001</v>
      </c>
      <c r="L2751">
        <v>16475475.189999999</v>
      </c>
      <c r="M2751">
        <v>11</v>
      </c>
      <c r="N2751">
        <v>-18.03</v>
      </c>
      <c r="O2751" s="8">
        <v>-0.93679999999999997</v>
      </c>
      <c r="P2751" s="8">
        <v>3.6193</v>
      </c>
      <c r="Q2751" t="s">
        <v>610</v>
      </c>
      <c r="S2751" s="2">
        <v>44426</v>
      </c>
      <c r="T2751" t="s">
        <v>801</v>
      </c>
      <c r="U2751">
        <v>34.799999999999997</v>
      </c>
      <c r="V2751">
        <v>35.450000000000003</v>
      </c>
      <c r="W2751">
        <f t="shared" si="440"/>
        <v>26734232.489768323</v>
      </c>
      <c r="X2751">
        <f t="shared" si="441"/>
        <v>66835.581224420806</v>
      </c>
      <c r="Y2751">
        <f t="shared" si="437"/>
        <v>1925</v>
      </c>
      <c r="Z2751">
        <f t="shared" si="438"/>
        <v>-101.06249999999015</v>
      </c>
      <c r="AA2751">
        <f t="shared" si="439"/>
        <v>26980641.827268321</v>
      </c>
      <c r="AB2751" s="9">
        <f>IFERROR(AA2751/MAX($A$3:AA2751)-1,"")</f>
        <v>-3.7667997489512439E-2</v>
      </c>
      <c r="AV2751" t="s">
        <v>801</v>
      </c>
      <c r="AW2751" t="s">
        <v>31</v>
      </c>
      <c r="AX2751" s="7">
        <v>44426.600694444445</v>
      </c>
      <c r="AY2751">
        <v>34.799999999999997</v>
      </c>
      <c r="AZ2751" s="7">
        <v>44426.635416666664</v>
      </c>
      <c r="BA2751">
        <v>35.450000000000003</v>
      </c>
      <c r="BB2751" s="8">
        <v>1.8700000000000001E-2</v>
      </c>
      <c r="BC2751">
        <v>-198.34</v>
      </c>
      <c r="BD2751" s="8">
        <v>-1.5E-3</v>
      </c>
      <c r="BE2751">
        <v>3777.9639999999999</v>
      </c>
      <c r="BF2751">
        <v>131473.14000000001</v>
      </c>
      <c r="BG2751">
        <v>16475475.189999999</v>
      </c>
      <c r="BH2751">
        <v>11</v>
      </c>
      <c r="BI2751">
        <v>-18.03</v>
      </c>
      <c r="BJ2751" s="8">
        <v>-0.93679999999999997</v>
      </c>
      <c r="BK2751" s="8">
        <v>3.6193</v>
      </c>
      <c r="BL2751" t="s">
        <v>610</v>
      </c>
    </row>
    <row r="2752" spans="1:64" x14ac:dyDescent="0.45">
      <c r="A2752" t="s">
        <v>650</v>
      </c>
      <c r="B2752" t="s">
        <v>31</v>
      </c>
      <c r="C2752" s="7">
        <v>44428.40625</v>
      </c>
      <c r="D2752">
        <v>332.45</v>
      </c>
      <c r="E2752" s="7">
        <v>44431.385416666664</v>
      </c>
      <c r="F2752">
        <v>281</v>
      </c>
      <c r="G2752" s="8">
        <v>-0.15479999999999999</v>
      </c>
      <c r="H2752">
        <v>-22929.42</v>
      </c>
      <c r="I2752" s="8">
        <v>-0.17319999999999999</v>
      </c>
      <c r="J2752">
        <v>398.18729999999999</v>
      </c>
      <c r="K2752">
        <v>132377.38</v>
      </c>
      <c r="L2752">
        <v>16452545.779999999</v>
      </c>
      <c r="M2752">
        <v>72</v>
      </c>
      <c r="N2752">
        <v>-318.45999999999998</v>
      </c>
      <c r="O2752" s="8">
        <v>-0.50070000000000003</v>
      </c>
      <c r="P2752" s="8">
        <v>2.6599999999999999E-2</v>
      </c>
      <c r="Q2752" t="s">
        <v>610</v>
      </c>
      <c r="S2752" s="2">
        <v>44428</v>
      </c>
      <c r="T2752" t="s">
        <v>650</v>
      </c>
      <c r="U2752">
        <v>332.45</v>
      </c>
      <c r="V2752">
        <v>281</v>
      </c>
      <c r="W2752">
        <f t="shared" si="440"/>
        <v>26980641.827268321</v>
      </c>
      <c r="X2752">
        <f t="shared" si="441"/>
        <v>67451.604568170806</v>
      </c>
      <c r="Y2752">
        <f t="shared" si="437"/>
        <v>200</v>
      </c>
      <c r="Z2752">
        <f t="shared" si="438"/>
        <v>-11516.899999999998</v>
      </c>
      <c r="AA2752">
        <f t="shared" si="439"/>
        <v>26969124.927268323</v>
      </c>
      <c r="AB2752" s="9">
        <f>IFERROR(AA2752/MAX($A$3:AA2752)-1,"")</f>
        <v>-3.8078776503246314E-2</v>
      </c>
      <c r="AV2752" t="s">
        <v>650</v>
      </c>
      <c r="AW2752" t="s">
        <v>31</v>
      </c>
      <c r="AX2752" s="7">
        <v>44428.40625</v>
      </c>
      <c r="AY2752">
        <v>332.45</v>
      </c>
      <c r="AZ2752" s="7">
        <v>44431.385416666664</v>
      </c>
      <c r="BA2752">
        <v>281</v>
      </c>
      <c r="BB2752" s="8">
        <v>-0.15479999999999999</v>
      </c>
      <c r="BC2752">
        <v>-22929.42</v>
      </c>
      <c r="BD2752" s="8">
        <v>-0.17319999999999999</v>
      </c>
      <c r="BE2752">
        <v>398.18729999999999</v>
      </c>
      <c r="BF2752">
        <v>132377.38</v>
      </c>
      <c r="BG2752">
        <v>16452545.779999999</v>
      </c>
      <c r="BH2752">
        <v>72</v>
      </c>
      <c r="BI2752">
        <v>-318.45999999999998</v>
      </c>
      <c r="BJ2752" s="8">
        <v>-0.50070000000000003</v>
      </c>
      <c r="BK2752" s="8">
        <v>2.6599999999999999E-2</v>
      </c>
      <c r="BL2752" t="s">
        <v>610</v>
      </c>
    </row>
    <row r="2753" spans="1:64" x14ac:dyDescent="0.45">
      <c r="A2753" t="s">
        <v>790</v>
      </c>
      <c r="B2753" t="s">
        <v>31</v>
      </c>
      <c r="C2753" s="7">
        <v>44431.420138888891</v>
      </c>
      <c r="D2753">
        <v>249.65</v>
      </c>
      <c r="E2753" s="7">
        <v>44432.388888888891</v>
      </c>
      <c r="F2753">
        <v>210.05</v>
      </c>
      <c r="G2753" s="8">
        <v>-0.15859999999999999</v>
      </c>
      <c r="H2753">
        <v>-24251.84</v>
      </c>
      <c r="I2753" s="8">
        <v>-0.17699999999999999</v>
      </c>
      <c r="J2753">
        <v>548.72140000000002</v>
      </c>
      <c r="K2753">
        <v>136988.28</v>
      </c>
      <c r="L2753">
        <v>17373406.829999998</v>
      </c>
      <c r="M2753">
        <v>69</v>
      </c>
      <c r="N2753">
        <v>-351.48</v>
      </c>
      <c r="O2753" s="8">
        <v>-0.51910000000000001</v>
      </c>
      <c r="P2753" s="8">
        <v>0.71660000000000001</v>
      </c>
      <c r="Q2753" t="s">
        <v>610</v>
      </c>
      <c r="S2753" s="2">
        <v>44431</v>
      </c>
      <c r="T2753" t="s">
        <v>790</v>
      </c>
      <c r="U2753">
        <v>249.65</v>
      </c>
      <c r="V2753">
        <v>210.05</v>
      </c>
      <c r="W2753">
        <f t="shared" si="440"/>
        <v>26969124.927268323</v>
      </c>
      <c r="X2753">
        <f t="shared" si="441"/>
        <v>67422.812318170807</v>
      </c>
      <c r="Y2753">
        <f t="shared" si="437"/>
        <v>275</v>
      </c>
      <c r="Z2753">
        <f t="shared" si="438"/>
        <v>-12154.175000000001</v>
      </c>
      <c r="AA2753" t="str">
        <f t="shared" si="439"/>
        <v/>
      </c>
      <c r="AB2753" s="9" t="str">
        <f>IFERROR(AA2753/MAX($A$3:AA2753)-1,"")</f>
        <v/>
      </c>
      <c r="AV2753" t="s">
        <v>790</v>
      </c>
      <c r="AW2753" t="s">
        <v>31</v>
      </c>
      <c r="AX2753" s="7">
        <v>44431.420138888891</v>
      </c>
      <c r="AY2753">
        <v>249.65</v>
      </c>
      <c r="AZ2753" s="7">
        <v>44432.388888888891</v>
      </c>
      <c r="BA2753">
        <v>210.05</v>
      </c>
      <c r="BB2753" s="8">
        <v>-0.15859999999999999</v>
      </c>
      <c r="BC2753">
        <v>-24251.84</v>
      </c>
      <c r="BD2753" s="8">
        <v>-0.17699999999999999</v>
      </c>
      <c r="BE2753">
        <v>548.72140000000002</v>
      </c>
      <c r="BF2753">
        <v>136988.28</v>
      </c>
      <c r="BG2753">
        <v>17373406.829999998</v>
      </c>
      <c r="BH2753">
        <v>69</v>
      </c>
      <c r="BI2753">
        <v>-351.48</v>
      </c>
      <c r="BJ2753" s="8">
        <v>-0.51910000000000001</v>
      </c>
      <c r="BK2753" s="8">
        <v>0.71660000000000001</v>
      </c>
      <c r="BL2753" t="s">
        <v>610</v>
      </c>
    </row>
    <row r="2754" spans="1:64" x14ac:dyDescent="0.45">
      <c r="A2754" t="s">
        <v>664</v>
      </c>
      <c r="B2754" t="s">
        <v>31</v>
      </c>
      <c r="C2754" s="7">
        <v>44431.434027777781</v>
      </c>
      <c r="D2754">
        <v>237.45</v>
      </c>
      <c r="E2754" s="7">
        <v>44432.388888888891</v>
      </c>
      <c r="F2754">
        <v>170.05</v>
      </c>
      <c r="G2754" s="8">
        <v>-0.2838</v>
      </c>
      <c r="H2754">
        <v>-41234.51</v>
      </c>
      <c r="I2754" s="8">
        <v>-0.30099999999999999</v>
      </c>
      <c r="J2754">
        <v>576.90809999999999</v>
      </c>
      <c r="K2754">
        <v>136986.82999999999</v>
      </c>
      <c r="L2754">
        <v>17332172.329999998</v>
      </c>
      <c r="M2754">
        <v>65</v>
      </c>
      <c r="N2754">
        <v>-634.38</v>
      </c>
      <c r="O2754" s="8">
        <v>-0.47360000000000002</v>
      </c>
      <c r="P2754" s="8">
        <v>0.54559999999999997</v>
      </c>
      <c r="Q2754" t="s">
        <v>610</v>
      </c>
      <c r="S2754" s="2">
        <v>44431</v>
      </c>
      <c r="T2754" t="s">
        <v>664</v>
      </c>
      <c r="U2754">
        <v>237.45</v>
      </c>
      <c r="V2754">
        <v>170.05</v>
      </c>
      <c r="W2754">
        <f t="shared" si="440"/>
        <v>26969124.927268323</v>
      </c>
      <c r="X2754">
        <f t="shared" si="441"/>
        <v>67422.812318170807</v>
      </c>
      <c r="Y2754">
        <f t="shared" ref="Y2754:Y2817" si="442">MROUND(X2754/U2754,25)</f>
        <v>275</v>
      </c>
      <c r="Z2754">
        <f t="shared" ref="Z2754:Z2817" si="443">Y2754*((V2754*0.99)-(U2754*1.01))</f>
        <v>-19655.625</v>
      </c>
      <c r="AA2754" t="str">
        <f t="shared" si="439"/>
        <v/>
      </c>
      <c r="AB2754" s="9" t="str">
        <f>IFERROR(AA2754/MAX($A$3:AA2754)-1,"")</f>
        <v/>
      </c>
      <c r="AV2754" t="s">
        <v>664</v>
      </c>
      <c r="AW2754" t="s">
        <v>31</v>
      </c>
      <c r="AX2754" s="7">
        <v>44431.434027777781</v>
      </c>
      <c r="AY2754">
        <v>237.45</v>
      </c>
      <c r="AZ2754" s="7">
        <v>44432.388888888891</v>
      </c>
      <c r="BA2754">
        <v>170.05</v>
      </c>
      <c r="BB2754" s="8">
        <v>-0.2838</v>
      </c>
      <c r="BC2754">
        <v>-41234.51</v>
      </c>
      <c r="BD2754" s="8">
        <v>-0.30099999999999999</v>
      </c>
      <c r="BE2754">
        <v>576.90809999999999</v>
      </c>
      <c r="BF2754">
        <v>136986.82999999999</v>
      </c>
      <c r="BG2754">
        <v>17332172.329999998</v>
      </c>
      <c r="BH2754">
        <v>65</v>
      </c>
      <c r="BI2754">
        <v>-634.38</v>
      </c>
      <c r="BJ2754" s="8">
        <v>-0.47360000000000002</v>
      </c>
      <c r="BK2754" s="8">
        <v>0.54559999999999997</v>
      </c>
      <c r="BL2754" t="s">
        <v>610</v>
      </c>
    </row>
    <row r="2755" spans="1:64" x14ac:dyDescent="0.45">
      <c r="A2755" t="s">
        <v>664</v>
      </c>
      <c r="B2755" t="s">
        <v>31</v>
      </c>
      <c r="C2755" s="7">
        <v>44431.434027777781</v>
      </c>
      <c r="D2755">
        <v>237.45</v>
      </c>
      <c r="E2755" s="7">
        <v>44432.385416666664</v>
      </c>
      <c r="F2755">
        <v>176.3</v>
      </c>
      <c r="G2755" s="8">
        <v>-0.25750000000000001</v>
      </c>
      <c r="H2755">
        <v>-36365.99</v>
      </c>
      <c r="I2755" s="8">
        <v>-0.27500000000000002</v>
      </c>
      <c r="J2755">
        <v>557.01300000000003</v>
      </c>
      <c r="K2755">
        <v>132262.73000000001</v>
      </c>
      <c r="L2755">
        <v>16416179.789999999</v>
      </c>
      <c r="M2755">
        <v>64</v>
      </c>
      <c r="N2755">
        <v>-568.22</v>
      </c>
      <c r="O2755" s="8">
        <v>-0.41460000000000002</v>
      </c>
      <c r="P2755" s="8">
        <v>0.54559999999999997</v>
      </c>
      <c r="Q2755" t="s">
        <v>610</v>
      </c>
      <c r="S2755" s="2">
        <v>44431</v>
      </c>
      <c r="T2755" t="s">
        <v>664</v>
      </c>
      <c r="U2755">
        <v>237.45</v>
      </c>
      <c r="V2755">
        <v>176.3</v>
      </c>
      <c r="W2755">
        <f t="shared" si="440"/>
        <v>26969124.927268323</v>
      </c>
      <c r="X2755">
        <f t="shared" si="441"/>
        <v>67422.812318170807</v>
      </c>
      <c r="Y2755">
        <f t="shared" si="442"/>
        <v>275</v>
      </c>
      <c r="Z2755">
        <f t="shared" si="443"/>
        <v>-17954.0625</v>
      </c>
      <c r="AA2755" t="str">
        <f t="shared" ref="AA2755:AA2818" si="444">IF(S2755&lt;&gt;S2756,W2755+SUMIF($S$3:$S$3590,S2755,$Z$3:$Z$3590),"")</f>
        <v/>
      </c>
      <c r="AB2755" s="9" t="str">
        <f>IFERROR(AA2755/MAX($A$3:AA2755)-1,"")</f>
        <v/>
      </c>
      <c r="AV2755" t="s">
        <v>664</v>
      </c>
      <c r="AW2755" t="s">
        <v>31</v>
      </c>
      <c r="AX2755" s="7">
        <v>44431.434027777781</v>
      </c>
      <c r="AY2755">
        <v>237.45</v>
      </c>
      <c r="AZ2755" s="7">
        <v>44432.385416666664</v>
      </c>
      <c r="BA2755">
        <v>176.3</v>
      </c>
      <c r="BB2755" s="8">
        <v>-0.25750000000000001</v>
      </c>
      <c r="BC2755">
        <v>-36365.99</v>
      </c>
      <c r="BD2755" s="8">
        <v>-0.27500000000000002</v>
      </c>
      <c r="BE2755">
        <v>557.01300000000003</v>
      </c>
      <c r="BF2755">
        <v>132262.73000000001</v>
      </c>
      <c r="BG2755">
        <v>16416179.789999999</v>
      </c>
      <c r="BH2755">
        <v>64</v>
      </c>
      <c r="BI2755">
        <v>-568.22</v>
      </c>
      <c r="BJ2755" s="8">
        <v>-0.41460000000000002</v>
      </c>
      <c r="BK2755" s="8">
        <v>0.54559999999999997</v>
      </c>
      <c r="BL2755" t="s">
        <v>610</v>
      </c>
    </row>
    <row r="2756" spans="1:64" x14ac:dyDescent="0.45">
      <c r="A2756" t="s">
        <v>666</v>
      </c>
      <c r="B2756" t="s">
        <v>31</v>
      </c>
      <c r="C2756" s="7">
        <v>44431.447916666664</v>
      </c>
      <c r="D2756">
        <v>273.95</v>
      </c>
      <c r="E2756" s="7">
        <v>44432.385416666664</v>
      </c>
      <c r="F2756">
        <v>141.35</v>
      </c>
      <c r="G2756" s="8">
        <v>-0.48399999999999999</v>
      </c>
      <c r="H2756">
        <v>-66062.720000000001</v>
      </c>
      <c r="I2756" s="8">
        <v>-0.49919999999999998</v>
      </c>
      <c r="J2756">
        <v>483.0806</v>
      </c>
      <c r="K2756">
        <v>132339.94</v>
      </c>
      <c r="L2756">
        <v>16350117.07</v>
      </c>
      <c r="M2756">
        <v>60</v>
      </c>
      <c r="N2756">
        <v>-1101.05</v>
      </c>
      <c r="O2756" s="8">
        <v>-0.60319999999999996</v>
      </c>
      <c r="P2756" s="8">
        <v>0.1429</v>
      </c>
      <c r="Q2756" t="s">
        <v>610</v>
      </c>
      <c r="S2756" s="2">
        <v>44431</v>
      </c>
      <c r="T2756" t="s">
        <v>666</v>
      </c>
      <c r="U2756">
        <v>273.95</v>
      </c>
      <c r="V2756">
        <v>141.35</v>
      </c>
      <c r="W2756">
        <f t="shared" si="440"/>
        <v>26969124.927268323</v>
      </c>
      <c r="X2756">
        <f t="shared" si="441"/>
        <v>67422.812318170807</v>
      </c>
      <c r="Y2756">
        <f t="shared" si="442"/>
        <v>250</v>
      </c>
      <c r="Z2756">
        <f t="shared" si="443"/>
        <v>-34188.25</v>
      </c>
      <c r="AA2756">
        <f t="shared" si="444"/>
        <v>26885172.814768322</v>
      </c>
      <c r="AB2756" s="9">
        <f>IFERROR(AA2756/MAX($A$3:AA2756)-1,"")</f>
        <v>-4.1073138351801708E-2</v>
      </c>
      <c r="AV2756" t="s">
        <v>666</v>
      </c>
      <c r="AW2756" t="s">
        <v>31</v>
      </c>
      <c r="AX2756" s="7">
        <v>44431.447916666664</v>
      </c>
      <c r="AY2756">
        <v>273.95</v>
      </c>
      <c r="AZ2756" s="7">
        <v>44432.385416666664</v>
      </c>
      <c r="BA2756">
        <v>141.35</v>
      </c>
      <c r="BB2756" s="8">
        <v>-0.48399999999999999</v>
      </c>
      <c r="BC2756">
        <v>-66062.720000000001</v>
      </c>
      <c r="BD2756" s="8">
        <v>-0.49919999999999998</v>
      </c>
      <c r="BE2756">
        <v>483.0806</v>
      </c>
      <c r="BF2756">
        <v>132339.94</v>
      </c>
      <c r="BG2756">
        <v>16350117.07</v>
      </c>
      <c r="BH2756">
        <v>60</v>
      </c>
      <c r="BI2756">
        <v>-1101.05</v>
      </c>
      <c r="BJ2756" s="8">
        <v>-0.60319999999999996</v>
      </c>
      <c r="BK2756" s="8">
        <v>0.1429</v>
      </c>
      <c r="BL2756" t="s">
        <v>610</v>
      </c>
    </row>
    <row r="2757" spans="1:64" x14ac:dyDescent="0.45">
      <c r="A2757" t="s">
        <v>649</v>
      </c>
      <c r="B2757" t="s">
        <v>31</v>
      </c>
      <c r="C2757" s="7">
        <v>44432.4375</v>
      </c>
      <c r="D2757">
        <v>205.4</v>
      </c>
      <c r="E2757" s="7">
        <v>44433.388888888891</v>
      </c>
      <c r="F2757">
        <v>553.9</v>
      </c>
      <c r="G2757" s="8">
        <v>1.6967000000000001</v>
      </c>
      <c r="H2757">
        <v>226819.11</v>
      </c>
      <c r="I2757" s="8">
        <v>1.6597</v>
      </c>
      <c r="J2757">
        <v>665.34010000000001</v>
      </c>
      <c r="K2757">
        <v>136660.85999999999</v>
      </c>
      <c r="L2757">
        <v>17558991.440000001</v>
      </c>
      <c r="M2757">
        <v>64</v>
      </c>
      <c r="N2757">
        <v>3544.05</v>
      </c>
      <c r="O2757" s="8">
        <v>-0.14560000000000001</v>
      </c>
      <c r="P2757" s="8">
        <v>1.6967000000000001</v>
      </c>
      <c r="Q2757" t="s">
        <v>610</v>
      </c>
      <c r="S2757" s="2">
        <v>44432</v>
      </c>
      <c r="T2757" t="s">
        <v>649</v>
      </c>
      <c r="U2757">
        <v>205.4</v>
      </c>
      <c r="V2757">
        <v>553.9</v>
      </c>
      <c r="W2757">
        <f t="shared" si="440"/>
        <v>26885172.814768322</v>
      </c>
      <c r="X2757">
        <f t="shared" si="441"/>
        <v>67212.9320369208</v>
      </c>
      <c r="Y2757">
        <f t="shared" si="442"/>
        <v>325</v>
      </c>
      <c r="Z2757">
        <f t="shared" si="443"/>
        <v>110794.77499999999</v>
      </c>
      <c r="AA2757" t="str">
        <f t="shared" si="444"/>
        <v/>
      </c>
      <c r="AB2757" s="9" t="str">
        <f>IFERROR(AA2757/MAX($A$3:AA2757)-1,"")</f>
        <v/>
      </c>
      <c r="AV2757" t="s">
        <v>649</v>
      </c>
      <c r="AW2757" t="s">
        <v>31</v>
      </c>
      <c r="AX2757" s="7">
        <v>44432.4375</v>
      </c>
      <c r="AY2757">
        <v>205.4</v>
      </c>
      <c r="AZ2757" s="7">
        <v>44433.388888888891</v>
      </c>
      <c r="BA2757">
        <v>553.9</v>
      </c>
      <c r="BB2757" s="8">
        <v>1.6967000000000001</v>
      </c>
      <c r="BC2757">
        <v>226819.11</v>
      </c>
      <c r="BD2757" s="8">
        <v>1.6597</v>
      </c>
      <c r="BE2757">
        <v>665.34010000000001</v>
      </c>
      <c r="BF2757">
        <v>136660.85999999999</v>
      </c>
      <c r="BG2757">
        <v>17558991.440000001</v>
      </c>
      <c r="BH2757">
        <v>64</v>
      </c>
      <c r="BI2757">
        <v>3544.05</v>
      </c>
      <c r="BJ2757" s="8">
        <v>-0.14560000000000001</v>
      </c>
      <c r="BK2757" s="8">
        <v>1.6967000000000001</v>
      </c>
      <c r="BL2757" t="s">
        <v>610</v>
      </c>
    </row>
    <row r="2758" spans="1:64" x14ac:dyDescent="0.45">
      <c r="A2758" t="s">
        <v>649</v>
      </c>
      <c r="B2758" t="s">
        <v>31</v>
      </c>
      <c r="C2758" s="7">
        <v>44432.461805555555</v>
      </c>
      <c r="D2758">
        <v>222.25</v>
      </c>
      <c r="E2758" s="7">
        <v>44433.385416666664</v>
      </c>
      <c r="F2758">
        <v>495</v>
      </c>
      <c r="G2758" s="8">
        <v>1.2272000000000001</v>
      </c>
      <c r="H2758">
        <v>157435.28</v>
      </c>
      <c r="I2758" s="8">
        <v>1.1949000000000001</v>
      </c>
      <c r="J2758">
        <v>592.80349999999999</v>
      </c>
      <c r="K2758">
        <v>131750.57999999999</v>
      </c>
      <c r="L2758">
        <v>16507552.35</v>
      </c>
      <c r="M2758">
        <v>56</v>
      </c>
      <c r="N2758">
        <v>2811.34</v>
      </c>
      <c r="O2758" s="8">
        <v>-0.13</v>
      </c>
      <c r="P2758" s="8">
        <v>1.2497</v>
      </c>
      <c r="Q2758" t="s">
        <v>610</v>
      </c>
      <c r="S2758" s="2">
        <v>44432</v>
      </c>
      <c r="T2758" t="s">
        <v>649</v>
      </c>
      <c r="U2758">
        <v>222.25</v>
      </c>
      <c r="V2758">
        <v>495</v>
      </c>
      <c r="W2758">
        <f t="shared" ref="W2758:W2821" si="445">IF(S2758&lt;&gt;S2757,AA2757,W2757)</f>
        <v>26885172.814768322</v>
      </c>
      <c r="X2758">
        <f t="shared" si="441"/>
        <v>67212.9320369208</v>
      </c>
      <c r="Y2758">
        <f t="shared" si="442"/>
        <v>300</v>
      </c>
      <c r="Z2758">
        <f t="shared" si="443"/>
        <v>79673.25</v>
      </c>
      <c r="AA2758" t="str">
        <f t="shared" si="444"/>
        <v/>
      </c>
      <c r="AB2758" s="9" t="str">
        <f>IFERROR(AA2758/MAX($A$3:AA2758)-1,"")</f>
        <v/>
      </c>
      <c r="AV2758" t="s">
        <v>649</v>
      </c>
      <c r="AW2758" t="s">
        <v>31</v>
      </c>
      <c r="AX2758" s="7">
        <v>44432.461805555555</v>
      </c>
      <c r="AY2758">
        <v>222.25</v>
      </c>
      <c r="AZ2758" s="7">
        <v>44433.385416666664</v>
      </c>
      <c r="BA2758">
        <v>495</v>
      </c>
      <c r="BB2758" s="8">
        <v>1.2272000000000001</v>
      </c>
      <c r="BC2758">
        <v>157435.28</v>
      </c>
      <c r="BD2758" s="8">
        <v>1.1949000000000001</v>
      </c>
      <c r="BE2758">
        <v>592.80349999999999</v>
      </c>
      <c r="BF2758">
        <v>131750.57999999999</v>
      </c>
      <c r="BG2758">
        <v>16507552.35</v>
      </c>
      <c r="BH2758">
        <v>56</v>
      </c>
      <c r="BI2758">
        <v>2811.34</v>
      </c>
      <c r="BJ2758" s="8">
        <v>-0.13</v>
      </c>
      <c r="BK2758" s="8">
        <v>1.2497</v>
      </c>
      <c r="BL2758" t="s">
        <v>610</v>
      </c>
    </row>
    <row r="2759" spans="1:64" x14ac:dyDescent="0.45">
      <c r="A2759" t="s">
        <v>665</v>
      </c>
      <c r="B2759" t="s">
        <v>31</v>
      </c>
      <c r="C2759" s="7">
        <v>44432.479166666664</v>
      </c>
      <c r="D2759">
        <v>206.45</v>
      </c>
      <c r="E2759" s="7">
        <v>44433.388888888891</v>
      </c>
      <c r="F2759">
        <v>466.4</v>
      </c>
      <c r="G2759" s="8">
        <v>1.2591000000000001</v>
      </c>
      <c r="H2759">
        <v>167775.46</v>
      </c>
      <c r="I2759" s="8">
        <v>1.2265999999999999</v>
      </c>
      <c r="J2759">
        <v>662.56399999999996</v>
      </c>
      <c r="K2759">
        <v>136786.34</v>
      </c>
      <c r="L2759">
        <v>17726766.899999999</v>
      </c>
      <c r="M2759">
        <v>52</v>
      </c>
      <c r="N2759">
        <v>3226.45</v>
      </c>
      <c r="O2759" s="8">
        <v>-0.12790000000000001</v>
      </c>
      <c r="P2759" s="8">
        <v>1.2591000000000001</v>
      </c>
      <c r="Q2759" t="s">
        <v>610</v>
      </c>
      <c r="S2759" s="2">
        <v>44432</v>
      </c>
      <c r="T2759" t="s">
        <v>665</v>
      </c>
      <c r="U2759">
        <v>206.45</v>
      </c>
      <c r="V2759">
        <v>466.4</v>
      </c>
      <c r="W2759">
        <f t="shared" si="445"/>
        <v>26885172.814768322</v>
      </c>
      <c r="X2759">
        <f t="shared" si="441"/>
        <v>67212.9320369208</v>
      </c>
      <c r="Y2759">
        <f t="shared" si="442"/>
        <v>325</v>
      </c>
      <c r="Z2759">
        <f t="shared" si="443"/>
        <v>82296.987500000003</v>
      </c>
      <c r="AA2759" t="str">
        <f t="shared" si="444"/>
        <v/>
      </c>
      <c r="AB2759" s="9" t="str">
        <f>IFERROR(AA2759/MAX($A$3:AA2759)-1,"")</f>
        <v/>
      </c>
      <c r="AV2759" t="s">
        <v>665</v>
      </c>
      <c r="AW2759" t="s">
        <v>31</v>
      </c>
      <c r="AX2759" s="7">
        <v>44432.479166666664</v>
      </c>
      <c r="AY2759">
        <v>206.45</v>
      </c>
      <c r="AZ2759" s="7">
        <v>44433.388888888891</v>
      </c>
      <c r="BA2759">
        <v>466.4</v>
      </c>
      <c r="BB2759" s="8">
        <v>1.2591000000000001</v>
      </c>
      <c r="BC2759">
        <v>167775.46</v>
      </c>
      <c r="BD2759" s="8">
        <v>1.2265999999999999</v>
      </c>
      <c r="BE2759">
        <v>662.56399999999996</v>
      </c>
      <c r="BF2759">
        <v>136786.34</v>
      </c>
      <c r="BG2759">
        <v>17726766.899999999</v>
      </c>
      <c r="BH2759">
        <v>52</v>
      </c>
      <c r="BI2759">
        <v>3226.45</v>
      </c>
      <c r="BJ2759" s="8">
        <v>-0.12790000000000001</v>
      </c>
      <c r="BK2759" s="8">
        <v>1.2591000000000001</v>
      </c>
      <c r="BL2759" t="s">
        <v>610</v>
      </c>
    </row>
    <row r="2760" spans="1:64" x14ac:dyDescent="0.45">
      <c r="A2760" t="s">
        <v>665</v>
      </c>
      <c r="B2760" t="s">
        <v>31</v>
      </c>
      <c r="C2760" s="7">
        <v>44432.479166666664</v>
      </c>
      <c r="D2760">
        <v>206.45</v>
      </c>
      <c r="E2760" s="7">
        <v>44433.385416666664</v>
      </c>
      <c r="F2760">
        <v>412.7</v>
      </c>
      <c r="G2760" s="8">
        <v>0.999</v>
      </c>
      <c r="H2760">
        <v>127731.17</v>
      </c>
      <c r="I2760" s="8">
        <v>0.96899999999999997</v>
      </c>
      <c r="J2760">
        <v>638.46910000000003</v>
      </c>
      <c r="K2760">
        <v>131811.95000000001</v>
      </c>
      <c r="L2760">
        <v>16635283.52</v>
      </c>
      <c r="M2760">
        <v>51</v>
      </c>
      <c r="N2760">
        <v>2504.5300000000002</v>
      </c>
      <c r="O2760" s="8">
        <v>-0.12790000000000001</v>
      </c>
      <c r="P2760" s="8">
        <v>1.0344</v>
      </c>
      <c r="Q2760" t="s">
        <v>610</v>
      </c>
      <c r="S2760" s="2">
        <v>44432</v>
      </c>
      <c r="T2760" t="s">
        <v>665</v>
      </c>
      <c r="U2760">
        <v>206.45</v>
      </c>
      <c r="V2760">
        <v>412.7</v>
      </c>
      <c r="W2760">
        <f t="shared" si="445"/>
        <v>26885172.814768322</v>
      </c>
      <c r="X2760">
        <f t="shared" si="441"/>
        <v>67212.9320369208</v>
      </c>
      <c r="Y2760">
        <f t="shared" si="442"/>
        <v>325</v>
      </c>
      <c r="Z2760">
        <f t="shared" si="443"/>
        <v>65019.012499999997</v>
      </c>
      <c r="AA2760">
        <f t="shared" si="444"/>
        <v>27222956.83976832</v>
      </c>
      <c r="AB2760" s="9">
        <f>IFERROR(AA2760/MAX($A$3:AA2760)-1,"")</f>
        <v>-2.9025227139186538E-2</v>
      </c>
      <c r="AV2760" t="s">
        <v>665</v>
      </c>
      <c r="AW2760" t="s">
        <v>31</v>
      </c>
      <c r="AX2760" s="7">
        <v>44432.479166666664</v>
      </c>
      <c r="AY2760">
        <v>206.45</v>
      </c>
      <c r="AZ2760" s="7">
        <v>44433.385416666664</v>
      </c>
      <c r="BA2760">
        <v>412.7</v>
      </c>
      <c r="BB2760" s="8">
        <v>0.999</v>
      </c>
      <c r="BC2760">
        <v>127731.17</v>
      </c>
      <c r="BD2760" s="8">
        <v>0.96899999999999997</v>
      </c>
      <c r="BE2760">
        <v>638.46910000000003</v>
      </c>
      <c r="BF2760">
        <v>131811.95000000001</v>
      </c>
      <c r="BG2760">
        <v>16635283.52</v>
      </c>
      <c r="BH2760">
        <v>51</v>
      </c>
      <c r="BI2760">
        <v>2504.5300000000002</v>
      </c>
      <c r="BJ2760" s="8">
        <v>-0.12790000000000001</v>
      </c>
      <c r="BK2760" s="8">
        <v>1.0344</v>
      </c>
      <c r="BL2760" t="s">
        <v>610</v>
      </c>
    </row>
    <row r="2761" spans="1:64" x14ac:dyDescent="0.45">
      <c r="A2761" t="s">
        <v>801</v>
      </c>
      <c r="B2761" t="s">
        <v>31</v>
      </c>
      <c r="C2761" s="7">
        <v>44433.423611111109</v>
      </c>
      <c r="D2761">
        <v>173.35</v>
      </c>
      <c r="E2761" s="7">
        <v>44434.388888888891</v>
      </c>
      <c r="F2761">
        <v>185.9</v>
      </c>
      <c r="G2761" s="8">
        <v>7.2400000000000006E-2</v>
      </c>
      <c r="H2761">
        <v>7163.61</v>
      </c>
      <c r="I2761" s="8">
        <v>5.1700000000000003E-2</v>
      </c>
      <c r="J2761">
        <v>799.73360000000002</v>
      </c>
      <c r="K2761">
        <v>138633.82999999999</v>
      </c>
      <c r="L2761">
        <v>17733930.510000002</v>
      </c>
      <c r="M2761">
        <v>68</v>
      </c>
      <c r="N2761">
        <v>105.35</v>
      </c>
      <c r="O2761" s="8">
        <v>-0.42309999999999998</v>
      </c>
      <c r="P2761" s="8">
        <v>0.38450000000000001</v>
      </c>
      <c r="Q2761" t="s">
        <v>610</v>
      </c>
      <c r="S2761" s="2">
        <v>44433</v>
      </c>
      <c r="T2761" t="s">
        <v>801</v>
      </c>
      <c r="U2761">
        <v>173.35</v>
      </c>
      <c r="V2761">
        <v>185.9</v>
      </c>
      <c r="W2761">
        <f t="shared" si="445"/>
        <v>27222956.83976832</v>
      </c>
      <c r="X2761">
        <f t="shared" si="441"/>
        <v>68057.392099420802</v>
      </c>
      <c r="Y2761">
        <f t="shared" si="442"/>
        <v>400</v>
      </c>
      <c r="Z2761">
        <f t="shared" si="443"/>
        <v>3583.0000000000041</v>
      </c>
      <c r="AA2761" t="str">
        <f t="shared" si="444"/>
        <v/>
      </c>
      <c r="AB2761" s="9" t="str">
        <f>IFERROR(AA2761/MAX($A$3:AA2761)-1,"")</f>
        <v/>
      </c>
      <c r="AV2761" t="s">
        <v>801</v>
      </c>
      <c r="AW2761" t="s">
        <v>31</v>
      </c>
      <c r="AX2761" s="7">
        <v>44433.423611111109</v>
      </c>
      <c r="AY2761">
        <v>173.35</v>
      </c>
      <c r="AZ2761" s="7">
        <v>44434.388888888891</v>
      </c>
      <c r="BA2761">
        <v>185.9</v>
      </c>
      <c r="BB2761" s="8">
        <v>7.2400000000000006E-2</v>
      </c>
      <c r="BC2761">
        <v>7163.61</v>
      </c>
      <c r="BD2761" s="8">
        <v>5.1700000000000003E-2</v>
      </c>
      <c r="BE2761">
        <v>799.73360000000002</v>
      </c>
      <c r="BF2761">
        <v>138633.82999999999</v>
      </c>
      <c r="BG2761">
        <v>17733930.510000002</v>
      </c>
      <c r="BH2761">
        <v>68</v>
      </c>
      <c r="BI2761">
        <v>105.35</v>
      </c>
      <c r="BJ2761" s="8">
        <v>-0.42309999999999998</v>
      </c>
      <c r="BK2761" s="8">
        <v>0.38450000000000001</v>
      </c>
      <c r="BL2761" t="s">
        <v>610</v>
      </c>
    </row>
    <row r="2762" spans="1:64" x14ac:dyDescent="0.45">
      <c r="A2762" t="s">
        <v>801</v>
      </c>
      <c r="B2762" t="s">
        <v>31</v>
      </c>
      <c r="C2762" s="7">
        <v>44433.486111111109</v>
      </c>
      <c r="D2762">
        <v>196.55</v>
      </c>
      <c r="E2762" s="7">
        <v>44434.385416666664</v>
      </c>
      <c r="F2762">
        <v>227.95</v>
      </c>
      <c r="G2762" s="8">
        <v>0.1598</v>
      </c>
      <c r="H2762">
        <v>18399.419999999998</v>
      </c>
      <c r="I2762" s="8">
        <v>0.13819999999999999</v>
      </c>
      <c r="J2762">
        <v>677.5702</v>
      </c>
      <c r="K2762">
        <v>133176.42000000001</v>
      </c>
      <c r="L2762">
        <v>16653682.939999999</v>
      </c>
      <c r="M2762">
        <v>49</v>
      </c>
      <c r="N2762">
        <v>375.5</v>
      </c>
      <c r="O2762" s="8">
        <v>-0.42459999999999998</v>
      </c>
      <c r="P2762" s="8">
        <v>0.1598</v>
      </c>
      <c r="Q2762" t="s">
        <v>610</v>
      </c>
      <c r="S2762" s="2">
        <v>44433</v>
      </c>
      <c r="T2762" t="s">
        <v>801</v>
      </c>
      <c r="U2762">
        <v>196.55</v>
      </c>
      <c r="V2762">
        <v>227.95</v>
      </c>
      <c r="W2762">
        <f t="shared" si="445"/>
        <v>27222956.83976832</v>
      </c>
      <c r="X2762">
        <f t="shared" si="441"/>
        <v>68057.392099420802</v>
      </c>
      <c r="Y2762">
        <f t="shared" si="442"/>
        <v>350</v>
      </c>
      <c r="Z2762">
        <f t="shared" si="443"/>
        <v>9504.2499999999909</v>
      </c>
      <c r="AA2762" t="str">
        <f t="shared" si="444"/>
        <v/>
      </c>
      <c r="AB2762" s="9" t="str">
        <f>IFERROR(AA2762/MAX($A$3:AA2762)-1,"")</f>
        <v/>
      </c>
      <c r="AV2762" t="s">
        <v>801</v>
      </c>
      <c r="AW2762" t="s">
        <v>31</v>
      </c>
      <c r="AX2762" s="7">
        <v>44433.486111111109</v>
      </c>
      <c r="AY2762">
        <v>196.55</v>
      </c>
      <c r="AZ2762" s="7">
        <v>44434.385416666664</v>
      </c>
      <c r="BA2762">
        <v>227.95</v>
      </c>
      <c r="BB2762" s="8">
        <v>0.1598</v>
      </c>
      <c r="BC2762">
        <v>18399.419999999998</v>
      </c>
      <c r="BD2762" s="8">
        <v>0.13819999999999999</v>
      </c>
      <c r="BE2762">
        <v>677.5702</v>
      </c>
      <c r="BF2762">
        <v>133176.42000000001</v>
      </c>
      <c r="BG2762">
        <v>16653682.939999999</v>
      </c>
      <c r="BH2762">
        <v>49</v>
      </c>
      <c r="BI2762">
        <v>375.5</v>
      </c>
      <c r="BJ2762" s="8">
        <v>-0.42459999999999998</v>
      </c>
      <c r="BK2762" s="8">
        <v>0.1598</v>
      </c>
      <c r="BL2762" t="s">
        <v>610</v>
      </c>
    </row>
    <row r="2763" spans="1:64" x14ac:dyDescent="0.45">
      <c r="A2763" t="s">
        <v>647</v>
      </c>
      <c r="B2763" t="s">
        <v>31</v>
      </c>
      <c r="C2763" s="7">
        <v>44433.538194444445</v>
      </c>
      <c r="D2763">
        <v>142.4</v>
      </c>
      <c r="E2763" s="7">
        <v>44434.388888888891</v>
      </c>
      <c r="F2763">
        <v>128.9</v>
      </c>
      <c r="G2763" s="8">
        <v>-9.4799999999999995E-2</v>
      </c>
      <c r="H2763">
        <v>-15785.91</v>
      </c>
      <c r="I2763" s="8">
        <v>-0.1139</v>
      </c>
      <c r="J2763">
        <v>973.65779999999995</v>
      </c>
      <c r="K2763">
        <v>138648.88</v>
      </c>
      <c r="L2763">
        <v>17718144.600000001</v>
      </c>
      <c r="M2763">
        <v>35</v>
      </c>
      <c r="N2763">
        <v>-451.03</v>
      </c>
      <c r="O2763" s="8">
        <v>-0.43009999999999998</v>
      </c>
      <c r="P2763" s="8">
        <v>0.21879999999999999</v>
      </c>
      <c r="Q2763" t="s">
        <v>610</v>
      </c>
      <c r="S2763" s="2">
        <v>44433</v>
      </c>
      <c r="T2763" t="s">
        <v>647</v>
      </c>
      <c r="U2763">
        <v>142.4</v>
      </c>
      <c r="V2763">
        <v>128.9</v>
      </c>
      <c r="W2763">
        <f t="shared" si="445"/>
        <v>27222956.83976832</v>
      </c>
      <c r="X2763">
        <f t="shared" si="441"/>
        <v>68057.392099420802</v>
      </c>
      <c r="Y2763">
        <f t="shared" si="442"/>
        <v>475</v>
      </c>
      <c r="Z2763">
        <f t="shared" si="443"/>
        <v>-7701.1750000000038</v>
      </c>
      <c r="AA2763">
        <f t="shared" si="444"/>
        <v>27228342.91476832</v>
      </c>
      <c r="AB2763" s="9">
        <f>IFERROR(AA2763/MAX($A$3:AA2763)-1,"")</f>
        <v>-2.8833119317081879E-2</v>
      </c>
      <c r="AV2763" t="s">
        <v>647</v>
      </c>
      <c r="AW2763" t="s">
        <v>31</v>
      </c>
      <c r="AX2763" s="7">
        <v>44433.538194444445</v>
      </c>
      <c r="AY2763">
        <v>142.4</v>
      </c>
      <c r="AZ2763" s="7">
        <v>44434.388888888891</v>
      </c>
      <c r="BA2763">
        <v>128.9</v>
      </c>
      <c r="BB2763" s="8">
        <v>-9.4799999999999995E-2</v>
      </c>
      <c r="BC2763">
        <v>-15785.91</v>
      </c>
      <c r="BD2763" s="8">
        <v>-0.1139</v>
      </c>
      <c r="BE2763">
        <v>973.65779999999995</v>
      </c>
      <c r="BF2763">
        <v>138648.88</v>
      </c>
      <c r="BG2763">
        <v>17718144.600000001</v>
      </c>
      <c r="BH2763">
        <v>35</v>
      </c>
      <c r="BI2763">
        <v>-451.03</v>
      </c>
      <c r="BJ2763" s="8">
        <v>-0.43009999999999998</v>
      </c>
      <c r="BK2763" s="8">
        <v>0.21879999999999999</v>
      </c>
      <c r="BL2763" t="s">
        <v>610</v>
      </c>
    </row>
    <row r="2764" spans="1:64" x14ac:dyDescent="0.45">
      <c r="A2764" t="s">
        <v>646</v>
      </c>
      <c r="B2764" t="s">
        <v>31</v>
      </c>
      <c r="C2764" s="7">
        <v>44434.489583333336</v>
      </c>
      <c r="D2764">
        <v>112.9</v>
      </c>
      <c r="E2764" s="7">
        <v>44434.635416666664</v>
      </c>
      <c r="F2764">
        <v>0.55000000000000004</v>
      </c>
      <c r="G2764" s="8">
        <v>-0.99509999999999998</v>
      </c>
      <c r="H2764">
        <v>-133958.37</v>
      </c>
      <c r="I2764" s="8">
        <v>-1.0052000000000001</v>
      </c>
      <c r="J2764">
        <v>1180.4110000000001</v>
      </c>
      <c r="K2764">
        <v>133268.42000000001</v>
      </c>
      <c r="L2764">
        <v>16519724.57</v>
      </c>
      <c r="M2764">
        <v>43</v>
      </c>
      <c r="N2764">
        <v>-3115.31</v>
      </c>
      <c r="O2764" s="8">
        <v>-0.99690000000000001</v>
      </c>
      <c r="P2764" s="8">
        <v>0.1426</v>
      </c>
      <c r="Q2764" t="s">
        <v>610</v>
      </c>
      <c r="S2764" s="2">
        <v>44434</v>
      </c>
      <c r="T2764" t="s">
        <v>646</v>
      </c>
      <c r="U2764">
        <v>112.9</v>
      </c>
      <c r="V2764">
        <v>0.55000000000000004</v>
      </c>
      <c r="W2764">
        <f t="shared" si="445"/>
        <v>27228342.91476832</v>
      </c>
      <c r="X2764">
        <f t="shared" si="441"/>
        <v>68070.8572869208</v>
      </c>
      <c r="Y2764">
        <f t="shared" si="442"/>
        <v>600</v>
      </c>
      <c r="Z2764">
        <f t="shared" si="443"/>
        <v>-68090.700000000012</v>
      </c>
      <c r="AA2764">
        <f t="shared" si="444"/>
        <v>27160252.21476832</v>
      </c>
      <c r="AB2764" s="9">
        <f>IFERROR(AA2764/MAX($A$3:AA2764)-1,"")</f>
        <v>-3.126174425872863E-2</v>
      </c>
      <c r="AV2764" t="s">
        <v>646</v>
      </c>
      <c r="AW2764" t="s">
        <v>31</v>
      </c>
      <c r="AX2764" s="7">
        <v>44434.489583333336</v>
      </c>
      <c r="AY2764">
        <v>112.9</v>
      </c>
      <c r="AZ2764" s="7">
        <v>44434.635416666664</v>
      </c>
      <c r="BA2764">
        <v>0.55000000000000004</v>
      </c>
      <c r="BB2764" s="8">
        <v>-0.99509999999999998</v>
      </c>
      <c r="BC2764">
        <v>-133958.37</v>
      </c>
      <c r="BD2764" s="8">
        <v>-1.0052000000000001</v>
      </c>
      <c r="BE2764">
        <v>1180.4110000000001</v>
      </c>
      <c r="BF2764">
        <v>133268.42000000001</v>
      </c>
      <c r="BG2764">
        <v>16519724.57</v>
      </c>
      <c r="BH2764">
        <v>43</v>
      </c>
      <c r="BI2764">
        <v>-3115.31</v>
      </c>
      <c r="BJ2764" s="8">
        <v>-0.99690000000000001</v>
      </c>
      <c r="BK2764" s="8">
        <v>0.1426</v>
      </c>
      <c r="BL2764" t="s">
        <v>610</v>
      </c>
    </row>
    <row r="2765" spans="1:64" x14ac:dyDescent="0.45">
      <c r="A2765" t="s">
        <v>627</v>
      </c>
      <c r="B2765" t="s">
        <v>31</v>
      </c>
      <c r="C2765" s="7">
        <v>44438.420138888891</v>
      </c>
      <c r="D2765">
        <v>248.85</v>
      </c>
      <c r="E2765" s="7">
        <v>44439.385416666664</v>
      </c>
      <c r="F2765">
        <v>463.35</v>
      </c>
      <c r="G2765" s="8">
        <v>0.86199999999999999</v>
      </c>
      <c r="H2765">
        <v>110500.45</v>
      </c>
      <c r="I2765" s="8">
        <v>0.83330000000000004</v>
      </c>
      <c r="J2765">
        <v>532.84559999999999</v>
      </c>
      <c r="K2765">
        <v>132598.63</v>
      </c>
      <c r="L2765">
        <v>16630225.02</v>
      </c>
      <c r="M2765">
        <v>68</v>
      </c>
      <c r="N2765">
        <v>1625.01</v>
      </c>
      <c r="O2765" s="8">
        <v>-9.8500000000000004E-2</v>
      </c>
      <c r="P2765" s="8">
        <v>1.2302999999999999</v>
      </c>
      <c r="Q2765" t="s">
        <v>610</v>
      </c>
      <c r="S2765" s="2">
        <v>44438</v>
      </c>
      <c r="T2765" t="s">
        <v>627</v>
      </c>
      <c r="U2765">
        <v>248.85</v>
      </c>
      <c r="V2765">
        <v>463.35</v>
      </c>
      <c r="W2765">
        <f t="shared" si="445"/>
        <v>27160252.21476832</v>
      </c>
      <c r="X2765">
        <f t="shared" si="441"/>
        <v>67900.630536920798</v>
      </c>
      <c r="Y2765">
        <f t="shared" si="442"/>
        <v>275</v>
      </c>
      <c r="Z2765">
        <f t="shared" si="443"/>
        <v>57028.95</v>
      </c>
      <c r="AA2765" t="str">
        <f t="shared" si="444"/>
        <v/>
      </c>
      <c r="AB2765" s="9" t="str">
        <f>IFERROR(AA2765/MAX($A$3:AA2765)-1,"")</f>
        <v/>
      </c>
      <c r="AV2765" t="s">
        <v>627</v>
      </c>
      <c r="AW2765" t="s">
        <v>31</v>
      </c>
      <c r="AX2765" s="7">
        <v>44438.420138888891</v>
      </c>
      <c r="AY2765">
        <v>248.85</v>
      </c>
      <c r="AZ2765" s="7">
        <v>44439.385416666664</v>
      </c>
      <c r="BA2765">
        <v>463.35</v>
      </c>
      <c r="BB2765" s="8">
        <v>0.86199999999999999</v>
      </c>
      <c r="BC2765">
        <v>110500.45</v>
      </c>
      <c r="BD2765" s="8">
        <v>0.83330000000000004</v>
      </c>
      <c r="BE2765">
        <v>532.84559999999999</v>
      </c>
      <c r="BF2765">
        <v>132598.63</v>
      </c>
      <c r="BG2765">
        <v>16630225.02</v>
      </c>
      <c r="BH2765">
        <v>68</v>
      </c>
      <c r="BI2765">
        <v>1625.01</v>
      </c>
      <c r="BJ2765" s="8">
        <v>-9.8500000000000004E-2</v>
      </c>
      <c r="BK2765" s="8">
        <v>1.2302999999999999</v>
      </c>
      <c r="BL2765" t="s">
        <v>610</v>
      </c>
    </row>
    <row r="2766" spans="1:64" x14ac:dyDescent="0.45">
      <c r="A2766" t="s">
        <v>627</v>
      </c>
      <c r="B2766" t="s">
        <v>31</v>
      </c>
      <c r="C2766" s="7">
        <v>44438.430555555555</v>
      </c>
      <c r="D2766">
        <v>287.55</v>
      </c>
      <c r="E2766" s="7">
        <v>44439.388888888891</v>
      </c>
      <c r="F2766">
        <v>607.75</v>
      </c>
      <c r="G2766" s="8">
        <v>1.1134999999999999</v>
      </c>
      <c r="H2766">
        <v>150011.99</v>
      </c>
      <c r="I2766" s="8">
        <v>1.0824</v>
      </c>
      <c r="J2766">
        <v>481.97089999999997</v>
      </c>
      <c r="K2766">
        <v>138590.72</v>
      </c>
      <c r="L2766">
        <v>17868156.59</v>
      </c>
      <c r="M2766">
        <v>66</v>
      </c>
      <c r="N2766">
        <v>2272.91</v>
      </c>
      <c r="O2766" s="8">
        <v>-0.2198</v>
      </c>
      <c r="P2766" s="8">
        <v>1.1134999999999999</v>
      </c>
      <c r="Q2766" t="s">
        <v>610</v>
      </c>
      <c r="S2766" s="2">
        <v>44438</v>
      </c>
      <c r="T2766" t="s">
        <v>627</v>
      </c>
      <c r="U2766">
        <v>287.55</v>
      </c>
      <c r="V2766">
        <v>607.75</v>
      </c>
      <c r="W2766">
        <f t="shared" si="445"/>
        <v>27160252.21476832</v>
      </c>
      <c r="X2766">
        <f t="shared" si="441"/>
        <v>67900.630536920798</v>
      </c>
      <c r="Y2766">
        <f t="shared" si="442"/>
        <v>225</v>
      </c>
      <c r="Z2766">
        <f t="shared" si="443"/>
        <v>70030.574999999997</v>
      </c>
      <c r="AA2766" t="str">
        <f t="shared" si="444"/>
        <v/>
      </c>
      <c r="AB2766" s="9" t="str">
        <f>IFERROR(AA2766/MAX($A$3:AA2766)-1,"")</f>
        <v/>
      </c>
      <c r="AV2766" t="s">
        <v>627</v>
      </c>
      <c r="AW2766" t="s">
        <v>31</v>
      </c>
      <c r="AX2766" s="7">
        <v>44438.430555555555</v>
      </c>
      <c r="AY2766">
        <v>287.55</v>
      </c>
      <c r="AZ2766" s="7">
        <v>44439.388888888891</v>
      </c>
      <c r="BA2766">
        <v>607.75</v>
      </c>
      <c r="BB2766" s="8">
        <v>1.1134999999999999</v>
      </c>
      <c r="BC2766">
        <v>150011.99</v>
      </c>
      <c r="BD2766" s="8">
        <v>1.0824</v>
      </c>
      <c r="BE2766">
        <v>481.97089999999997</v>
      </c>
      <c r="BF2766">
        <v>138590.72</v>
      </c>
      <c r="BG2766">
        <v>17868156.59</v>
      </c>
      <c r="BH2766">
        <v>66</v>
      </c>
      <c r="BI2766">
        <v>2272.91</v>
      </c>
      <c r="BJ2766" s="8">
        <v>-0.2198</v>
      </c>
      <c r="BK2766" s="8">
        <v>1.1134999999999999</v>
      </c>
      <c r="BL2766" t="s">
        <v>610</v>
      </c>
    </row>
    <row r="2767" spans="1:64" x14ac:dyDescent="0.45">
      <c r="A2767" t="s">
        <v>623</v>
      </c>
      <c r="B2767" t="s">
        <v>31</v>
      </c>
      <c r="C2767" s="7">
        <v>44438.440972222219</v>
      </c>
      <c r="D2767">
        <v>285.39999999999998</v>
      </c>
      <c r="E2767" s="7">
        <v>44439.388888888891</v>
      </c>
      <c r="F2767">
        <v>529.75</v>
      </c>
      <c r="G2767" s="8">
        <v>0.85619999999999996</v>
      </c>
      <c r="H2767">
        <v>114743.39</v>
      </c>
      <c r="I2767" s="8">
        <v>0.8276</v>
      </c>
      <c r="J2767">
        <v>485.79219999999998</v>
      </c>
      <c r="K2767">
        <v>138645.09</v>
      </c>
      <c r="L2767">
        <v>17982899.98</v>
      </c>
      <c r="M2767">
        <v>63</v>
      </c>
      <c r="N2767">
        <v>1821.32</v>
      </c>
      <c r="O2767" s="8">
        <v>-0.21149999999999999</v>
      </c>
      <c r="P2767" s="8">
        <v>0.85619999999999996</v>
      </c>
      <c r="Q2767" t="s">
        <v>610</v>
      </c>
      <c r="S2767" s="2">
        <v>44438</v>
      </c>
      <c r="T2767" t="s">
        <v>623</v>
      </c>
      <c r="U2767">
        <v>285.39999999999998</v>
      </c>
      <c r="V2767">
        <v>529.75</v>
      </c>
      <c r="W2767">
        <f t="shared" si="445"/>
        <v>27160252.21476832</v>
      </c>
      <c r="X2767">
        <f t="shared" si="441"/>
        <v>67900.630536920798</v>
      </c>
      <c r="Y2767">
        <f t="shared" si="442"/>
        <v>250</v>
      </c>
      <c r="Z2767">
        <f t="shared" si="443"/>
        <v>59049.625000000007</v>
      </c>
      <c r="AA2767" t="str">
        <f t="shared" si="444"/>
        <v/>
      </c>
      <c r="AB2767" s="9" t="str">
        <f>IFERROR(AA2767/MAX($A$3:AA2767)-1,"")</f>
        <v/>
      </c>
      <c r="AV2767" t="s">
        <v>623</v>
      </c>
      <c r="AW2767" t="s">
        <v>31</v>
      </c>
      <c r="AX2767" s="7">
        <v>44438.440972222219</v>
      </c>
      <c r="AY2767">
        <v>285.39999999999998</v>
      </c>
      <c r="AZ2767" s="7">
        <v>44439.388888888891</v>
      </c>
      <c r="BA2767">
        <v>529.75</v>
      </c>
      <c r="BB2767" s="8">
        <v>0.85619999999999996</v>
      </c>
      <c r="BC2767">
        <v>114743.39</v>
      </c>
      <c r="BD2767" s="8">
        <v>0.8276</v>
      </c>
      <c r="BE2767">
        <v>485.79219999999998</v>
      </c>
      <c r="BF2767">
        <v>138645.09</v>
      </c>
      <c r="BG2767">
        <v>17982899.98</v>
      </c>
      <c r="BH2767">
        <v>63</v>
      </c>
      <c r="BI2767">
        <v>1821.32</v>
      </c>
      <c r="BJ2767" s="8">
        <v>-0.21149999999999999</v>
      </c>
      <c r="BK2767" s="8">
        <v>0.85619999999999996</v>
      </c>
      <c r="BL2767" t="s">
        <v>610</v>
      </c>
    </row>
    <row r="2768" spans="1:64" x14ac:dyDescent="0.45">
      <c r="A2768" t="s">
        <v>623</v>
      </c>
      <c r="B2768" t="s">
        <v>31</v>
      </c>
      <c r="C2768" s="7">
        <v>44438.440972222219</v>
      </c>
      <c r="D2768">
        <v>285.39999999999998</v>
      </c>
      <c r="E2768" s="7">
        <v>44439.385416666664</v>
      </c>
      <c r="F2768">
        <v>394.75</v>
      </c>
      <c r="G2768" s="8">
        <v>0.3831</v>
      </c>
      <c r="H2768">
        <v>47703.69</v>
      </c>
      <c r="I2768" s="8">
        <v>0.35930000000000001</v>
      </c>
      <c r="J2768">
        <v>465.18180000000001</v>
      </c>
      <c r="K2768">
        <v>132762.88</v>
      </c>
      <c r="L2768">
        <v>16677928.720000001</v>
      </c>
      <c r="M2768">
        <v>62</v>
      </c>
      <c r="N2768">
        <v>769.41</v>
      </c>
      <c r="O2768" s="8">
        <v>-0.21149999999999999</v>
      </c>
      <c r="P2768" s="8">
        <v>0.69940000000000002</v>
      </c>
      <c r="Q2768" t="s">
        <v>610</v>
      </c>
      <c r="S2768" s="2">
        <v>44438</v>
      </c>
      <c r="T2768" t="s">
        <v>623</v>
      </c>
      <c r="U2768">
        <v>285.39999999999998</v>
      </c>
      <c r="V2768">
        <v>394.75</v>
      </c>
      <c r="W2768">
        <f t="shared" si="445"/>
        <v>27160252.21476832</v>
      </c>
      <c r="X2768">
        <f t="shared" si="441"/>
        <v>67900.630536920798</v>
      </c>
      <c r="Y2768">
        <f t="shared" si="442"/>
        <v>250</v>
      </c>
      <c r="Z2768">
        <f t="shared" si="443"/>
        <v>25637.125000000011</v>
      </c>
      <c r="AA2768">
        <f t="shared" si="444"/>
        <v>27371998.489768319</v>
      </c>
      <c r="AB2768" s="9">
        <f>IFERROR(AA2768/MAX($A$3:AA2768)-1,"")</f>
        <v>-2.3709284308018996E-2</v>
      </c>
      <c r="AV2768" t="s">
        <v>623</v>
      </c>
      <c r="AW2768" t="s">
        <v>31</v>
      </c>
      <c r="AX2768" s="7">
        <v>44438.440972222219</v>
      </c>
      <c r="AY2768">
        <v>285.39999999999998</v>
      </c>
      <c r="AZ2768" s="7">
        <v>44439.385416666664</v>
      </c>
      <c r="BA2768">
        <v>394.75</v>
      </c>
      <c r="BB2768" s="8">
        <v>0.3831</v>
      </c>
      <c r="BC2768">
        <v>47703.69</v>
      </c>
      <c r="BD2768" s="8">
        <v>0.35930000000000001</v>
      </c>
      <c r="BE2768">
        <v>465.18180000000001</v>
      </c>
      <c r="BF2768">
        <v>132762.88</v>
      </c>
      <c r="BG2768">
        <v>16677928.720000001</v>
      </c>
      <c r="BH2768">
        <v>62</v>
      </c>
      <c r="BI2768">
        <v>769.41</v>
      </c>
      <c r="BJ2768" s="8">
        <v>-0.21149999999999999</v>
      </c>
      <c r="BK2768" s="8">
        <v>0.69940000000000002</v>
      </c>
      <c r="BL2768" t="s">
        <v>610</v>
      </c>
    </row>
    <row r="2769" spans="1:64" x14ac:dyDescent="0.45">
      <c r="A2769" t="s">
        <v>675</v>
      </c>
      <c r="B2769" t="s">
        <v>31</v>
      </c>
      <c r="C2769" s="7">
        <v>44439.548611111109</v>
      </c>
      <c r="D2769">
        <v>268.8</v>
      </c>
      <c r="E2769" s="7">
        <v>44440.388888888891</v>
      </c>
      <c r="F2769">
        <v>294.45</v>
      </c>
      <c r="G2769" s="8">
        <v>9.5399999999999999E-2</v>
      </c>
      <c r="H2769">
        <v>10419.41</v>
      </c>
      <c r="I2769" s="8">
        <v>7.4499999999999997E-2</v>
      </c>
      <c r="J2769">
        <v>520.51530000000002</v>
      </c>
      <c r="K2769">
        <v>139914.5</v>
      </c>
      <c r="L2769">
        <v>17993319.390000001</v>
      </c>
      <c r="M2769">
        <v>32</v>
      </c>
      <c r="N2769">
        <v>325.61</v>
      </c>
      <c r="O2769" s="8">
        <v>-0.62370000000000003</v>
      </c>
      <c r="P2769" s="8">
        <v>9.5399999999999999E-2</v>
      </c>
      <c r="Q2769" t="s">
        <v>610</v>
      </c>
      <c r="S2769" s="2">
        <v>44439</v>
      </c>
      <c r="T2769" t="s">
        <v>675</v>
      </c>
      <c r="U2769">
        <v>268.8</v>
      </c>
      <c r="V2769">
        <v>294.45</v>
      </c>
      <c r="W2769">
        <f t="shared" si="445"/>
        <v>27371998.489768319</v>
      </c>
      <c r="X2769">
        <f t="shared" si="441"/>
        <v>68429.9962244208</v>
      </c>
      <c r="Y2769">
        <f t="shared" si="442"/>
        <v>250</v>
      </c>
      <c r="Z2769">
        <f t="shared" si="443"/>
        <v>5004.3749999999964</v>
      </c>
      <c r="AA2769">
        <f t="shared" si="444"/>
        <v>27377002.864768319</v>
      </c>
      <c r="AB2769" s="9">
        <f>IFERROR(AA2769/MAX($A$3:AA2769)-1,"")</f>
        <v>-2.353079077010034E-2</v>
      </c>
      <c r="AV2769" t="s">
        <v>675</v>
      </c>
      <c r="AW2769" t="s">
        <v>31</v>
      </c>
      <c r="AX2769" s="7">
        <v>44439.548611111109</v>
      </c>
      <c r="AY2769">
        <v>268.8</v>
      </c>
      <c r="AZ2769" s="7">
        <v>44440.388888888891</v>
      </c>
      <c r="BA2769">
        <v>294.45</v>
      </c>
      <c r="BB2769" s="8">
        <v>9.5399999999999999E-2</v>
      </c>
      <c r="BC2769">
        <v>10419.41</v>
      </c>
      <c r="BD2769" s="8">
        <v>7.4499999999999997E-2</v>
      </c>
      <c r="BE2769">
        <v>520.51530000000002</v>
      </c>
      <c r="BF2769">
        <v>139914.5</v>
      </c>
      <c r="BG2769">
        <v>17993319.390000001</v>
      </c>
      <c r="BH2769">
        <v>32</v>
      </c>
      <c r="BI2769">
        <v>325.61</v>
      </c>
      <c r="BJ2769" s="8">
        <v>-0.62370000000000003</v>
      </c>
      <c r="BK2769" s="8">
        <v>9.5399999999999999E-2</v>
      </c>
      <c r="BL2769" t="s">
        <v>610</v>
      </c>
    </row>
    <row r="2770" spans="1:64" x14ac:dyDescent="0.45">
      <c r="A2770" t="s">
        <v>609</v>
      </c>
      <c r="B2770" t="s">
        <v>31</v>
      </c>
      <c r="C2770" s="7">
        <v>44440.395833333336</v>
      </c>
      <c r="D2770">
        <v>204.65</v>
      </c>
      <c r="E2770" s="7">
        <v>44441.385416666664</v>
      </c>
      <c r="F2770">
        <v>54.65</v>
      </c>
      <c r="G2770" s="8">
        <v>-0.73299999999999998</v>
      </c>
      <c r="H2770">
        <v>-99459.199999999997</v>
      </c>
      <c r="I2770" s="8">
        <v>-0.74560000000000004</v>
      </c>
      <c r="J2770">
        <v>651.79399999999998</v>
      </c>
      <c r="K2770">
        <v>133389.64000000001</v>
      </c>
      <c r="L2770">
        <v>16578469.51</v>
      </c>
      <c r="M2770">
        <v>75</v>
      </c>
      <c r="N2770">
        <v>-1326.12</v>
      </c>
      <c r="O2770" s="8">
        <v>-0.76500000000000001</v>
      </c>
      <c r="P2770" s="8">
        <v>0.68899999999999995</v>
      </c>
      <c r="Q2770" t="s">
        <v>610</v>
      </c>
      <c r="S2770" s="2">
        <v>44440</v>
      </c>
      <c r="T2770" t="s">
        <v>609</v>
      </c>
      <c r="U2770">
        <v>204.65</v>
      </c>
      <c r="V2770">
        <v>54.65</v>
      </c>
      <c r="W2770">
        <f t="shared" si="445"/>
        <v>27377002.864768319</v>
      </c>
      <c r="X2770">
        <f t="shared" si="441"/>
        <v>68442.507161920803</v>
      </c>
      <c r="Y2770">
        <f t="shared" si="442"/>
        <v>325</v>
      </c>
      <c r="Z2770">
        <f t="shared" si="443"/>
        <v>-49592.725000000006</v>
      </c>
      <c r="AA2770" t="str">
        <f t="shared" si="444"/>
        <v/>
      </c>
      <c r="AB2770" s="9" t="str">
        <f>IFERROR(AA2770/MAX($A$3:AA2770)-1,"")</f>
        <v/>
      </c>
      <c r="AV2770" t="s">
        <v>609</v>
      </c>
      <c r="AW2770" t="s">
        <v>31</v>
      </c>
      <c r="AX2770" s="7">
        <v>44440.395833333336</v>
      </c>
      <c r="AY2770">
        <v>204.65</v>
      </c>
      <c r="AZ2770" s="7">
        <v>44441.385416666664</v>
      </c>
      <c r="BA2770">
        <v>54.65</v>
      </c>
      <c r="BB2770" s="8">
        <v>-0.73299999999999998</v>
      </c>
      <c r="BC2770">
        <v>-99459.199999999997</v>
      </c>
      <c r="BD2770" s="8">
        <v>-0.74560000000000004</v>
      </c>
      <c r="BE2770">
        <v>651.79399999999998</v>
      </c>
      <c r="BF2770">
        <v>133389.64000000001</v>
      </c>
      <c r="BG2770">
        <v>16578469.51</v>
      </c>
      <c r="BH2770">
        <v>75</v>
      </c>
      <c r="BI2770">
        <v>-1326.12</v>
      </c>
      <c r="BJ2770" s="8">
        <v>-0.76500000000000001</v>
      </c>
      <c r="BK2770" s="8">
        <v>0.68899999999999995</v>
      </c>
      <c r="BL2770" t="s">
        <v>610</v>
      </c>
    </row>
    <row r="2771" spans="1:64" x14ac:dyDescent="0.45">
      <c r="A2771" t="s">
        <v>611</v>
      </c>
      <c r="B2771" t="s">
        <v>31</v>
      </c>
      <c r="C2771" s="7">
        <v>44440.402777777781</v>
      </c>
      <c r="D2771">
        <v>263.35000000000002</v>
      </c>
      <c r="E2771" s="7">
        <v>44441.385416666664</v>
      </c>
      <c r="F2771">
        <v>33.5</v>
      </c>
      <c r="G2771" s="8">
        <v>-0.87280000000000002</v>
      </c>
      <c r="H2771">
        <v>-117907.61</v>
      </c>
      <c r="I2771" s="8">
        <v>-0.8841</v>
      </c>
      <c r="J2771">
        <v>506.4357</v>
      </c>
      <c r="K2771">
        <v>133369.85999999999</v>
      </c>
      <c r="L2771">
        <v>16460561.91</v>
      </c>
      <c r="M2771">
        <v>73</v>
      </c>
      <c r="N2771">
        <v>-1615.17</v>
      </c>
      <c r="O2771" s="8">
        <v>-0.87909999999999999</v>
      </c>
      <c r="P2771" s="8">
        <v>7.9200000000000007E-2</v>
      </c>
      <c r="Q2771" t="s">
        <v>610</v>
      </c>
      <c r="S2771" s="2">
        <v>44440</v>
      </c>
      <c r="T2771" t="s">
        <v>611</v>
      </c>
      <c r="U2771">
        <v>263.35000000000002</v>
      </c>
      <c r="V2771">
        <v>33.5</v>
      </c>
      <c r="W2771">
        <f t="shared" si="445"/>
        <v>27377002.864768319</v>
      </c>
      <c r="X2771">
        <f t="shared" si="441"/>
        <v>68442.507161920803</v>
      </c>
      <c r="Y2771">
        <f t="shared" si="442"/>
        <v>250</v>
      </c>
      <c r="Z2771">
        <f t="shared" si="443"/>
        <v>-58204.625000000015</v>
      </c>
      <c r="AA2771" t="str">
        <f t="shared" si="444"/>
        <v/>
      </c>
      <c r="AB2771" s="9" t="str">
        <f>IFERROR(AA2771/MAX($A$3:AA2771)-1,"")</f>
        <v/>
      </c>
      <c r="AV2771" t="s">
        <v>611</v>
      </c>
      <c r="AW2771" t="s">
        <v>31</v>
      </c>
      <c r="AX2771" s="7">
        <v>44440.402777777781</v>
      </c>
      <c r="AY2771">
        <v>263.35000000000002</v>
      </c>
      <c r="AZ2771" s="7">
        <v>44441.385416666664</v>
      </c>
      <c r="BA2771">
        <v>33.5</v>
      </c>
      <c r="BB2771" s="8">
        <v>-0.87280000000000002</v>
      </c>
      <c r="BC2771">
        <v>-117907.61</v>
      </c>
      <c r="BD2771" s="8">
        <v>-0.8841</v>
      </c>
      <c r="BE2771">
        <v>506.4357</v>
      </c>
      <c r="BF2771">
        <v>133369.85999999999</v>
      </c>
      <c r="BG2771">
        <v>16460561.91</v>
      </c>
      <c r="BH2771">
        <v>73</v>
      </c>
      <c r="BI2771">
        <v>-1615.17</v>
      </c>
      <c r="BJ2771" s="8">
        <v>-0.87909999999999999</v>
      </c>
      <c r="BK2771" s="8">
        <v>7.9200000000000007E-2</v>
      </c>
      <c r="BL2771" t="s">
        <v>610</v>
      </c>
    </row>
    <row r="2772" spans="1:64" x14ac:dyDescent="0.45">
      <c r="A2772" t="s">
        <v>795</v>
      </c>
      <c r="B2772" t="s">
        <v>31</v>
      </c>
      <c r="C2772" s="7">
        <v>44440.416666666664</v>
      </c>
      <c r="D2772">
        <v>218.05</v>
      </c>
      <c r="E2772" s="7">
        <v>44441.388888888891</v>
      </c>
      <c r="F2772">
        <v>16.8</v>
      </c>
      <c r="G2772" s="8">
        <v>-0.92300000000000004</v>
      </c>
      <c r="H2772">
        <v>-130690.16</v>
      </c>
      <c r="I2772" s="8">
        <v>-0.93369999999999997</v>
      </c>
      <c r="J2772">
        <v>641.90139999999997</v>
      </c>
      <c r="K2772">
        <v>139966.59</v>
      </c>
      <c r="L2772">
        <v>17862629.239999998</v>
      </c>
      <c r="M2772">
        <v>70</v>
      </c>
      <c r="N2772">
        <v>-1867</v>
      </c>
      <c r="O2772" s="8">
        <v>-0.92959999999999998</v>
      </c>
      <c r="P2772" s="8">
        <v>4.2200000000000001E-2</v>
      </c>
      <c r="Q2772" t="s">
        <v>610</v>
      </c>
      <c r="S2772" s="2">
        <v>44440</v>
      </c>
      <c r="T2772" t="s">
        <v>795</v>
      </c>
      <c r="U2772">
        <v>218.05</v>
      </c>
      <c r="V2772">
        <v>16.8</v>
      </c>
      <c r="W2772">
        <f t="shared" si="445"/>
        <v>27377002.864768319</v>
      </c>
      <c r="X2772">
        <f t="shared" si="441"/>
        <v>68442.507161920803</v>
      </c>
      <c r="Y2772">
        <f t="shared" si="442"/>
        <v>325</v>
      </c>
      <c r="Z2772">
        <f t="shared" si="443"/>
        <v>-66169.512499999997</v>
      </c>
      <c r="AA2772" t="str">
        <f t="shared" si="444"/>
        <v/>
      </c>
      <c r="AB2772" s="9" t="str">
        <f>IFERROR(AA2772/MAX($A$3:AA2772)-1,"")</f>
        <v/>
      </c>
      <c r="AV2772" t="s">
        <v>795</v>
      </c>
      <c r="AW2772" t="s">
        <v>31</v>
      </c>
      <c r="AX2772" s="7">
        <v>44440.416666666664</v>
      </c>
      <c r="AY2772">
        <v>218.05</v>
      </c>
      <c r="AZ2772" s="7">
        <v>44441.388888888891</v>
      </c>
      <c r="BA2772">
        <v>16.8</v>
      </c>
      <c r="BB2772" s="8">
        <v>-0.92300000000000004</v>
      </c>
      <c r="BC2772">
        <v>-130690.16</v>
      </c>
      <c r="BD2772" s="8">
        <v>-0.93369999999999997</v>
      </c>
      <c r="BE2772">
        <v>641.90139999999997</v>
      </c>
      <c r="BF2772">
        <v>139966.59</v>
      </c>
      <c r="BG2772">
        <v>17862629.239999998</v>
      </c>
      <c r="BH2772">
        <v>70</v>
      </c>
      <c r="BI2772">
        <v>-1867</v>
      </c>
      <c r="BJ2772" s="8">
        <v>-0.92959999999999998</v>
      </c>
      <c r="BK2772" s="8">
        <v>4.2200000000000001E-2</v>
      </c>
      <c r="BL2772" t="s">
        <v>610</v>
      </c>
    </row>
    <row r="2773" spans="1:64" x14ac:dyDescent="0.45">
      <c r="A2773" t="s">
        <v>611</v>
      </c>
      <c r="B2773" t="s">
        <v>31</v>
      </c>
      <c r="C2773" s="7">
        <v>44440.423611111109</v>
      </c>
      <c r="D2773">
        <v>253.45</v>
      </c>
      <c r="E2773" s="7">
        <v>44441.388888888891</v>
      </c>
      <c r="F2773">
        <v>25.2</v>
      </c>
      <c r="G2773" s="8">
        <v>-0.90059999999999996</v>
      </c>
      <c r="H2773">
        <v>-127569.28</v>
      </c>
      <c r="I2773" s="8">
        <v>-0.91159999999999997</v>
      </c>
      <c r="J2773">
        <v>552.16070000000002</v>
      </c>
      <c r="K2773">
        <v>139945.13</v>
      </c>
      <c r="L2773">
        <v>17735059.960000001</v>
      </c>
      <c r="M2773">
        <v>68</v>
      </c>
      <c r="N2773">
        <v>-1876.02</v>
      </c>
      <c r="O2773" s="8">
        <v>-0.91520000000000001</v>
      </c>
      <c r="P2773" s="8">
        <v>8.9599999999999999E-2</v>
      </c>
      <c r="Q2773" t="s">
        <v>610</v>
      </c>
      <c r="S2773" s="2">
        <v>44440</v>
      </c>
      <c r="T2773" t="s">
        <v>611</v>
      </c>
      <c r="U2773">
        <v>253.45</v>
      </c>
      <c r="V2773">
        <v>25.2</v>
      </c>
      <c r="W2773">
        <f t="shared" si="445"/>
        <v>27377002.864768319</v>
      </c>
      <c r="X2773">
        <f t="shared" si="441"/>
        <v>68442.507161920803</v>
      </c>
      <c r="Y2773">
        <f t="shared" si="442"/>
        <v>275</v>
      </c>
      <c r="Z2773">
        <f t="shared" si="443"/>
        <v>-63535.037499999999</v>
      </c>
      <c r="AA2773">
        <f t="shared" si="444"/>
        <v>27139500.96476832</v>
      </c>
      <c r="AB2773" s="9">
        <f>IFERROR(AA2773/MAX($A$3:AA2773)-1,"")</f>
        <v>-3.2001889437443864E-2</v>
      </c>
      <c r="AV2773" t="s">
        <v>611</v>
      </c>
      <c r="AW2773" t="s">
        <v>31</v>
      </c>
      <c r="AX2773" s="7">
        <v>44440.423611111109</v>
      </c>
      <c r="AY2773">
        <v>253.45</v>
      </c>
      <c r="AZ2773" s="7">
        <v>44441.388888888891</v>
      </c>
      <c r="BA2773">
        <v>25.2</v>
      </c>
      <c r="BB2773" s="8">
        <v>-0.90059999999999996</v>
      </c>
      <c r="BC2773">
        <v>-127569.28</v>
      </c>
      <c r="BD2773" s="8">
        <v>-0.91159999999999997</v>
      </c>
      <c r="BE2773">
        <v>552.16070000000002</v>
      </c>
      <c r="BF2773">
        <v>139945.13</v>
      </c>
      <c r="BG2773">
        <v>17735059.960000001</v>
      </c>
      <c r="BH2773">
        <v>68</v>
      </c>
      <c r="BI2773">
        <v>-1876.02</v>
      </c>
      <c r="BJ2773" s="8">
        <v>-0.91520000000000001</v>
      </c>
      <c r="BK2773" s="8">
        <v>8.9599999999999999E-2</v>
      </c>
      <c r="BL2773" t="s">
        <v>610</v>
      </c>
    </row>
    <row r="2774" spans="1:64" x14ac:dyDescent="0.45">
      <c r="A2774" t="s">
        <v>673</v>
      </c>
      <c r="B2774" t="s">
        <v>31</v>
      </c>
      <c r="C2774" s="7">
        <v>44441.444444444445</v>
      </c>
      <c r="D2774">
        <v>88.25</v>
      </c>
      <c r="E2774" s="7">
        <v>44441.635416666664</v>
      </c>
      <c r="F2774">
        <v>124.7</v>
      </c>
      <c r="G2774" s="8">
        <v>0.41299999999999998</v>
      </c>
      <c r="H2774">
        <v>51452.68</v>
      </c>
      <c r="I2774" s="8">
        <v>0.38890000000000002</v>
      </c>
      <c r="J2774">
        <v>1499.182</v>
      </c>
      <c r="K2774">
        <v>132302.81</v>
      </c>
      <c r="L2774">
        <v>16512014.58</v>
      </c>
      <c r="M2774">
        <v>56</v>
      </c>
      <c r="N2774">
        <v>918.8</v>
      </c>
      <c r="O2774" s="8">
        <v>-0.35349999999999998</v>
      </c>
      <c r="P2774" s="8">
        <v>1.0827</v>
      </c>
      <c r="Q2774" t="s">
        <v>610</v>
      </c>
      <c r="S2774" s="2">
        <v>44441</v>
      </c>
      <c r="T2774" t="s">
        <v>673</v>
      </c>
      <c r="U2774">
        <v>88.25</v>
      </c>
      <c r="V2774">
        <v>124.7</v>
      </c>
      <c r="W2774">
        <f t="shared" si="445"/>
        <v>27139500.96476832</v>
      </c>
      <c r="X2774">
        <f t="shared" si="441"/>
        <v>67848.752411920796</v>
      </c>
      <c r="Y2774">
        <f t="shared" si="442"/>
        <v>775</v>
      </c>
      <c r="Z2774">
        <f t="shared" si="443"/>
        <v>26598.387499999997</v>
      </c>
      <c r="AA2774" t="str">
        <f t="shared" si="444"/>
        <v/>
      </c>
      <c r="AB2774" s="9" t="str">
        <f>IFERROR(AA2774/MAX($A$3:AA2774)-1,"")</f>
        <v/>
      </c>
      <c r="AV2774" t="s">
        <v>673</v>
      </c>
      <c r="AW2774" t="s">
        <v>31</v>
      </c>
      <c r="AX2774" s="7">
        <v>44441.444444444445</v>
      </c>
      <c r="AY2774">
        <v>88.25</v>
      </c>
      <c r="AZ2774" s="7">
        <v>44441.635416666664</v>
      </c>
      <c r="BA2774">
        <v>124.7</v>
      </c>
      <c r="BB2774" s="8">
        <v>0.41299999999999998</v>
      </c>
      <c r="BC2774">
        <v>51452.68</v>
      </c>
      <c r="BD2774" s="8">
        <v>0.38890000000000002</v>
      </c>
      <c r="BE2774">
        <v>1499.182</v>
      </c>
      <c r="BF2774">
        <v>132302.81</v>
      </c>
      <c r="BG2774">
        <v>16512014.58</v>
      </c>
      <c r="BH2774">
        <v>56</v>
      </c>
      <c r="BI2774">
        <v>918.8</v>
      </c>
      <c r="BJ2774" s="8">
        <v>-0.35349999999999998</v>
      </c>
      <c r="BK2774" s="8">
        <v>1.0827</v>
      </c>
      <c r="BL2774" t="s">
        <v>610</v>
      </c>
    </row>
    <row r="2775" spans="1:64" x14ac:dyDescent="0.45">
      <c r="A2775" t="s">
        <v>609</v>
      </c>
      <c r="B2775" t="s">
        <v>31</v>
      </c>
      <c r="C2775" s="7">
        <v>44441.548611111109</v>
      </c>
      <c r="D2775">
        <v>88.4</v>
      </c>
      <c r="E2775" s="7">
        <v>44441.635416666664</v>
      </c>
      <c r="F2775">
        <v>25.4</v>
      </c>
      <c r="G2775" s="8">
        <v>-0.7127</v>
      </c>
      <c r="H2775">
        <v>-96084.61</v>
      </c>
      <c r="I2775" s="8">
        <v>-0.72550000000000003</v>
      </c>
      <c r="J2775">
        <v>1498.0920000000001</v>
      </c>
      <c r="K2775">
        <v>132431.31</v>
      </c>
      <c r="L2775">
        <v>16415929.970000001</v>
      </c>
      <c r="M2775">
        <v>26</v>
      </c>
      <c r="N2775">
        <v>-3695.56</v>
      </c>
      <c r="O2775" s="8">
        <v>-0.93889999999999996</v>
      </c>
      <c r="P2775" s="8">
        <v>0.24429999999999999</v>
      </c>
      <c r="Q2775" t="s">
        <v>610</v>
      </c>
      <c r="S2775" s="2">
        <v>44441</v>
      </c>
      <c r="T2775" t="s">
        <v>609</v>
      </c>
      <c r="U2775">
        <v>88.4</v>
      </c>
      <c r="V2775">
        <v>25.4</v>
      </c>
      <c r="W2775">
        <f t="shared" si="445"/>
        <v>27139500.96476832</v>
      </c>
      <c r="X2775">
        <f t="shared" si="441"/>
        <v>67848.752411920796</v>
      </c>
      <c r="Y2775">
        <f t="shared" si="442"/>
        <v>775</v>
      </c>
      <c r="Z2775">
        <f t="shared" si="443"/>
        <v>-49706.950000000004</v>
      </c>
      <c r="AA2775">
        <f t="shared" si="444"/>
        <v>27116392.40226832</v>
      </c>
      <c r="AB2775" s="9">
        <f>IFERROR(AA2775/MAX($A$3:AA2775)-1,"")</f>
        <v>-3.2826114056270006E-2</v>
      </c>
      <c r="AV2775" t="s">
        <v>609</v>
      </c>
      <c r="AW2775" t="s">
        <v>31</v>
      </c>
      <c r="AX2775" s="7">
        <v>44441.548611111109</v>
      </c>
      <c r="AY2775">
        <v>88.4</v>
      </c>
      <c r="AZ2775" s="7">
        <v>44441.635416666664</v>
      </c>
      <c r="BA2775">
        <v>25.4</v>
      </c>
      <c r="BB2775" s="8">
        <v>-0.7127</v>
      </c>
      <c r="BC2775">
        <v>-96084.61</v>
      </c>
      <c r="BD2775" s="8">
        <v>-0.72550000000000003</v>
      </c>
      <c r="BE2775">
        <v>1498.0920000000001</v>
      </c>
      <c r="BF2775">
        <v>132431.31</v>
      </c>
      <c r="BG2775">
        <v>16415929.970000001</v>
      </c>
      <c r="BH2775">
        <v>26</v>
      </c>
      <c r="BI2775">
        <v>-3695.56</v>
      </c>
      <c r="BJ2775" s="8">
        <v>-0.93889999999999996</v>
      </c>
      <c r="BK2775" s="8">
        <v>0.24429999999999999</v>
      </c>
      <c r="BL2775" t="s">
        <v>610</v>
      </c>
    </row>
    <row r="2776" spans="1:64" x14ac:dyDescent="0.45">
      <c r="A2776" t="s">
        <v>798</v>
      </c>
      <c r="B2776" t="s">
        <v>31</v>
      </c>
      <c r="C2776" s="7">
        <v>44442.444444444445</v>
      </c>
      <c r="D2776">
        <v>345.15</v>
      </c>
      <c r="E2776" s="7">
        <v>44445.388888888891</v>
      </c>
      <c r="F2776">
        <v>307.7</v>
      </c>
      <c r="G2776" s="8">
        <v>-0.1085</v>
      </c>
      <c r="H2776">
        <v>-17669.8</v>
      </c>
      <c r="I2776" s="8">
        <v>-0.12740000000000001</v>
      </c>
      <c r="J2776">
        <v>401.78269999999998</v>
      </c>
      <c r="K2776">
        <v>138675.29999999999</v>
      </c>
      <c r="L2776">
        <v>17717390.16</v>
      </c>
      <c r="M2776">
        <v>62</v>
      </c>
      <c r="N2776">
        <v>-285</v>
      </c>
      <c r="O2776" s="8">
        <v>-0.3664</v>
      </c>
      <c r="P2776" s="8">
        <v>0.26319999999999999</v>
      </c>
      <c r="Q2776" t="s">
        <v>610</v>
      </c>
      <c r="S2776" s="2">
        <v>44442</v>
      </c>
      <c r="T2776" t="s">
        <v>798</v>
      </c>
      <c r="U2776">
        <v>345.15</v>
      </c>
      <c r="V2776">
        <v>307.7</v>
      </c>
      <c r="W2776">
        <f t="shared" si="445"/>
        <v>27116392.40226832</v>
      </c>
      <c r="X2776">
        <f t="shared" si="441"/>
        <v>67790.981005670808</v>
      </c>
      <c r="Y2776">
        <f t="shared" si="442"/>
        <v>200</v>
      </c>
      <c r="Z2776">
        <f t="shared" si="443"/>
        <v>-8795.6999999999989</v>
      </c>
      <c r="AA2776" t="str">
        <f t="shared" si="444"/>
        <v/>
      </c>
      <c r="AB2776" s="9" t="str">
        <f>IFERROR(AA2776/MAX($A$3:AA2776)-1,"")</f>
        <v/>
      </c>
      <c r="AV2776" t="s">
        <v>798</v>
      </c>
      <c r="AW2776" t="s">
        <v>31</v>
      </c>
      <c r="AX2776" s="7">
        <v>44442.444444444445</v>
      </c>
      <c r="AY2776">
        <v>345.15</v>
      </c>
      <c r="AZ2776" s="7">
        <v>44445.388888888891</v>
      </c>
      <c r="BA2776">
        <v>307.7</v>
      </c>
      <c r="BB2776" s="8">
        <v>-0.1085</v>
      </c>
      <c r="BC2776">
        <v>-17669.8</v>
      </c>
      <c r="BD2776" s="8">
        <v>-0.12740000000000001</v>
      </c>
      <c r="BE2776">
        <v>401.78269999999998</v>
      </c>
      <c r="BF2776">
        <v>138675.29999999999</v>
      </c>
      <c r="BG2776">
        <v>17717390.16</v>
      </c>
      <c r="BH2776">
        <v>62</v>
      </c>
      <c r="BI2776">
        <v>-285</v>
      </c>
      <c r="BJ2776" s="8">
        <v>-0.3664</v>
      </c>
      <c r="BK2776" s="8">
        <v>0.26319999999999999</v>
      </c>
      <c r="BL2776" t="s">
        <v>610</v>
      </c>
    </row>
    <row r="2777" spans="1:64" x14ac:dyDescent="0.45">
      <c r="A2777" t="s">
        <v>621</v>
      </c>
      <c r="B2777" t="s">
        <v>31</v>
      </c>
      <c r="C2777" s="7">
        <v>44442.475694444445</v>
      </c>
      <c r="D2777">
        <v>304.10000000000002</v>
      </c>
      <c r="E2777" s="7">
        <v>44445.388888888891</v>
      </c>
      <c r="F2777">
        <v>258.35000000000002</v>
      </c>
      <c r="G2777" s="8">
        <v>-0.15040000000000001</v>
      </c>
      <c r="H2777">
        <v>-23413.09</v>
      </c>
      <c r="I2777" s="8">
        <v>-0.16889999999999999</v>
      </c>
      <c r="J2777">
        <v>455.73379999999997</v>
      </c>
      <c r="K2777">
        <v>138588.64000000001</v>
      </c>
      <c r="L2777">
        <v>17693977.07</v>
      </c>
      <c r="M2777">
        <v>53</v>
      </c>
      <c r="N2777">
        <v>-441.76</v>
      </c>
      <c r="O2777" s="8">
        <v>-0.40600000000000003</v>
      </c>
      <c r="P2777" s="8">
        <v>0.2455</v>
      </c>
      <c r="Q2777" t="s">
        <v>610</v>
      </c>
      <c r="S2777" s="2">
        <v>44442</v>
      </c>
      <c r="T2777" t="s">
        <v>621</v>
      </c>
      <c r="U2777">
        <v>304.10000000000002</v>
      </c>
      <c r="V2777">
        <v>258.35000000000002</v>
      </c>
      <c r="W2777">
        <f t="shared" si="445"/>
        <v>27116392.40226832</v>
      </c>
      <c r="X2777">
        <f t="shared" si="441"/>
        <v>67790.981005670808</v>
      </c>
      <c r="Y2777">
        <f t="shared" si="442"/>
        <v>225</v>
      </c>
      <c r="Z2777">
        <f t="shared" si="443"/>
        <v>-11559.262500000003</v>
      </c>
      <c r="AA2777" t="str">
        <f t="shared" si="444"/>
        <v/>
      </c>
      <c r="AB2777" s="9" t="str">
        <f>IFERROR(AA2777/MAX($A$3:AA2777)-1,"")</f>
        <v/>
      </c>
      <c r="AV2777" t="s">
        <v>621</v>
      </c>
      <c r="AW2777" t="s">
        <v>31</v>
      </c>
      <c r="AX2777" s="7">
        <v>44442.475694444445</v>
      </c>
      <c r="AY2777">
        <v>304.10000000000002</v>
      </c>
      <c r="AZ2777" s="7">
        <v>44445.388888888891</v>
      </c>
      <c r="BA2777">
        <v>258.35000000000002</v>
      </c>
      <c r="BB2777" s="8">
        <v>-0.15040000000000001</v>
      </c>
      <c r="BC2777">
        <v>-23413.09</v>
      </c>
      <c r="BD2777" s="8">
        <v>-0.16889999999999999</v>
      </c>
      <c r="BE2777">
        <v>455.73379999999997</v>
      </c>
      <c r="BF2777">
        <v>138588.64000000001</v>
      </c>
      <c r="BG2777">
        <v>17693977.07</v>
      </c>
      <c r="BH2777">
        <v>53</v>
      </c>
      <c r="BI2777">
        <v>-441.76</v>
      </c>
      <c r="BJ2777" s="8">
        <v>-0.40600000000000003</v>
      </c>
      <c r="BK2777" s="8">
        <v>0.2455</v>
      </c>
      <c r="BL2777" t="s">
        <v>610</v>
      </c>
    </row>
    <row r="2778" spans="1:64" x14ac:dyDescent="0.45">
      <c r="A2778" t="s">
        <v>620</v>
      </c>
      <c r="B2778" t="s">
        <v>31</v>
      </c>
      <c r="C2778" s="7">
        <v>44442.583333333336</v>
      </c>
      <c r="D2778">
        <v>308.64999999999998</v>
      </c>
      <c r="E2778" s="7">
        <v>44445.385416666664</v>
      </c>
      <c r="F2778">
        <v>167.25</v>
      </c>
      <c r="G2778" s="8">
        <v>-0.45810000000000001</v>
      </c>
      <c r="H2778">
        <v>-62545.37</v>
      </c>
      <c r="I2778" s="8">
        <v>-0.47349999999999998</v>
      </c>
      <c r="J2778">
        <v>427.92689999999999</v>
      </c>
      <c r="K2778">
        <v>132079.64000000001</v>
      </c>
      <c r="L2778">
        <v>16353384.6</v>
      </c>
      <c r="M2778">
        <v>21</v>
      </c>
      <c r="N2778">
        <v>-2978.35</v>
      </c>
      <c r="O2778" s="8">
        <v>-0.45810000000000001</v>
      </c>
      <c r="P2778" s="8">
        <v>4.9099999999999998E-2</v>
      </c>
      <c r="Q2778" t="s">
        <v>610</v>
      </c>
      <c r="S2778" s="2">
        <v>44442</v>
      </c>
      <c r="T2778" t="s">
        <v>620</v>
      </c>
      <c r="U2778">
        <v>308.64999999999998</v>
      </c>
      <c r="V2778">
        <v>167.25</v>
      </c>
      <c r="W2778">
        <f t="shared" si="445"/>
        <v>27116392.40226832</v>
      </c>
      <c r="X2778">
        <f t="shared" si="441"/>
        <v>67790.981005670808</v>
      </c>
      <c r="Y2778">
        <f t="shared" si="442"/>
        <v>225</v>
      </c>
      <c r="Z2778">
        <f t="shared" si="443"/>
        <v>-32885.775000000001</v>
      </c>
      <c r="AA2778">
        <f t="shared" si="444"/>
        <v>27063151.66476832</v>
      </c>
      <c r="AB2778" s="9">
        <f>IFERROR(AA2778/MAX($A$3:AA2778)-1,"")</f>
        <v>-3.4725077982388664E-2</v>
      </c>
      <c r="AV2778" t="s">
        <v>620</v>
      </c>
      <c r="AW2778" t="s">
        <v>31</v>
      </c>
      <c r="AX2778" s="7">
        <v>44442.583333333336</v>
      </c>
      <c r="AY2778">
        <v>308.64999999999998</v>
      </c>
      <c r="AZ2778" s="7">
        <v>44445.385416666664</v>
      </c>
      <c r="BA2778">
        <v>167.25</v>
      </c>
      <c r="BB2778" s="8">
        <v>-0.45810000000000001</v>
      </c>
      <c r="BC2778">
        <v>-62545.37</v>
      </c>
      <c r="BD2778" s="8">
        <v>-0.47349999999999998</v>
      </c>
      <c r="BE2778">
        <v>427.92689999999999</v>
      </c>
      <c r="BF2778">
        <v>132079.64000000001</v>
      </c>
      <c r="BG2778">
        <v>16353384.6</v>
      </c>
      <c r="BH2778">
        <v>21</v>
      </c>
      <c r="BI2778">
        <v>-2978.35</v>
      </c>
      <c r="BJ2778" s="8">
        <v>-0.45810000000000001</v>
      </c>
      <c r="BK2778" s="8">
        <v>4.9099999999999998E-2</v>
      </c>
      <c r="BL2778" t="s">
        <v>610</v>
      </c>
    </row>
    <row r="2779" spans="1:64" x14ac:dyDescent="0.45">
      <c r="A2779" t="s">
        <v>620</v>
      </c>
      <c r="B2779" t="s">
        <v>31</v>
      </c>
      <c r="C2779" s="7">
        <v>44445.430555555555</v>
      </c>
      <c r="D2779">
        <v>267.39999999999998</v>
      </c>
      <c r="E2779" s="7">
        <v>44446.388888888891</v>
      </c>
      <c r="F2779">
        <v>340.9</v>
      </c>
      <c r="G2779" s="8">
        <v>0.27489999999999998</v>
      </c>
      <c r="H2779">
        <v>34911.089999999997</v>
      </c>
      <c r="I2779" s="8">
        <v>0.25209999999999999</v>
      </c>
      <c r="J2779">
        <v>517.83799999999997</v>
      </c>
      <c r="K2779">
        <v>138469.88</v>
      </c>
      <c r="L2779">
        <v>17728888.149999999</v>
      </c>
      <c r="M2779">
        <v>66</v>
      </c>
      <c r="N2779">
        <v>528.96</v>
      </c>
      <c r="O2779" s="8">
        <v>-0.33900000000000002</v>
      </c>
      <c r="P2779" s="8">
        <v>0.27489999999999998</v>
      </c>
      <c r="Q2779" t="s">
        <v>610</v>
      </c>
      <c r="S2779" s="2">
        <v>44445</v>
      </c>
      <c r="T2779" t="s">
        <v>620</v>
      </c>
      <c r="U2779">
        <v>267.39999999999998</v>
      </c>
      <c r="V2779">
        <v>340.9</v>
      </c>
      <c r="W2779">
        <f t="shared" si="445"/>
        <v>27063151.66476832</v>
      </c>
      <c r="X2779">
        <f t="shared" si="441"/>
        <v>67657.879161920806</v>
      </c>
      <c r="Y2779">
        <f t="shared" si="442"/>
        <v>250</v>
      </c>
      <c r="Z2779">
        <f t="shared" si="443"/>
        <v>16854.250000000007</v>
      </c>
      <c r="AA2779">
        <f t="shared" si="444"/>
        <v>27080005.91476832</v>
      </c>
      <c r="AB2779" s="9">
        <f>IFERROR(AA2779/MAX($A$3:AA2779)-1,"")</f>
        <v>-3.4123929045415613E-2</v>
      </c>
      <c r="AV2779" t="s">
        <v>620</v>
      </c>
      <c r="AW2779" t="s">
        <v>31</v>
      </c>
      <c r="AX2779" s="7">
        <v>44445.430555555555</v>
      </c>
      <c r="AY2779">
        <v>267.39999999999998</v>
      </c>
      <c r="AZ2779" s="7">
        <v>44446.388888888891</v>
      </c>
      <c r="BA2779">
        <v>340.9</v>
      </c>
      <c r="BB2779" s="8">
        <v>0.27489999999999998</v>
      </c>
      <c r="BC2779">
        <v>34911.089999999997</v>
      </c>
      <c r="BD2779" s="8">
        <v>0.25209999999999999</v>
      </c>
      <c r="BE2779">
        <v>517.83799999999997</v>
      </c>
      <c r="BF2779">
        <v>138469.88</v>
      </c>
      <c r="BG2779">
        <v>17728888.149999999</v>
      </c>
      <c r="BH2779">
        <v>66</v>
      </c>
      <c r="BI2779">
        <v>528.96</v>
      </c>
      <c r="BJ2779" s="8">
        <v>-0.33900000000000002</v>
      </c>
      <c r="BK2779" s="8">
        <v>0.27489999999999998</v>
      </c>
      <c r="BL2779" t="s">
        <v>610</v>
      </c>
    </row>
    <row r="2780" spans="1:64" x14ac:dyDescent="0.45">
      <c r="A2780" t="s">
        <v>777</v>
      </c>
      <c r="B2780" t="s">
        <v>31</v>
      </c>
      <c r="C2780" s="7">
        <v>44446.416666666664</v>
      </c>
      <c r="D2780">
        <v>248.45</v>
      </c>
      <c r="E2780" s="7">
        <v>44447.388888888891</v>
      </c>
      <c r="F2780">
        <v>94.85</v>
      </c>
      <c r="G2780" s="8">
        <v>-0.61819999999999997</v>
      </c>
      <c r="H2780">
        <v>-87630.32</v>
      </c>
      <c r="I2780" s="8">
        <v>-0.6321</v>
      </c>
      <c r="J2780">
        <v>558.0376</v>
      </c>
      <c r="K2780">
        <v>138644.44</v>
      </c>
      <c r="L2780">
        <v>17641257.829999998</v>
      </c>
      <c r="M2780">
        <v>70</v>
      </c>
      <c r="N2780">
        <v>-1251.8599999999999</v>
      </c>
      <c r="O2780" s="8">
        <v>-0.70599999999999996</v>
      </c>
      <c r="P2780" s="8">
        <v>0.30549999999999999</v>
      </c>
      <c r="Q2780" t="s">
        <v>610</v>
      </c>
      <c r="S2780" s="2">
        <v>44446</v>
      </c>
      <c r="T2780" t="s">
        <v>777</v>
      </c>
      <c r="U2780">
        <v>248.45</v>
      </c>
      <c r="V2780">
        <v>94.85</v>
      </c>
      <c r="W2780">
        <f t="shared" si="445"/>
        <v>27080005.91476832</v>
      </c>
      <c r="X2780">
        <f t="shared" si="441"/>
        <v>67700.014786920801</v>
      </c>
      <c r="Y2780">
        <f t="shared" si="442"/>
        <v>275</v>
      </c>
      <c r="Z2780">
        <f t="shared" si="443"/>
        <v>-43184.074999999997</v>
      </c>
      <c r="AA2780" t="str">
        <f t="shared" si="444"/>
        <v/>
      </c>
      <c r="AB2780" s="9" t="str">
        <f>IFERROR(AA2780/MAX($A$3:AA2780)-1,"")</f>
        <v/>
      </c>
      <c r="AV2780" t="s">
        <v>777</v>
      </c>
      <c r="AW2780" t="s">
        <v>31</v>
      </c>
      <c r="AX2780" s="7">
        <v>44446.416666666664</v>
      </c>
      <c r="AY2780">
        <v>248.45</v>
      </c>
      <c r="AZ2780" s="7">
        <v>44447.388888888891</v>
      </c>
      <c r="BA2780">
        <v>94.85</v>
      </c>
      <c r="BB2780" s="8">
        <v>-0.61819999999999997</v>
      </c>
      <c r="BC2780">
        <v>-87630.32</v>
      </c>
      <c r="BD2780" s="8">
        <v>-0.6321</v>
      </c>
      <c r="BE2780">
        <v>558.0376</v>
      </c>
      <c r="BF2780">
        <v>138644.44</v>
      </c>
      <c r="BG2780">
        <v>17641257.829999998</v>
      </c>
      <c r="BH2780">
        <v>70</v>
      </c>
      <c r="BI2780">
        <v>-1251.8599999999999</v>
      </c>
      <c r="BJ2780" s="8">
        <v>-0.70599999999999996</v>
      </c>
      <c r="BK2780" s="8">
        <v>0.30549999999999999</v>
      </c>
      <c r="BL2780" t="s">
        <v>610</v>
      </c>
    </row>
    <row r="2781" spans="1:64" x14ac:dyDescent="0.45">
      <c r="A2781" t="s">
        <v>777</v>
      </c>
      <c r="B2781" t="s">
        <v>31</v>
      </c>
      <c r="C2781" s="7">
        <v>44446.416666666664</v>
      </c>
      <c r="D2781">
        <v>248.45</v>
      </c>
      <c r="E2781" s="7">
        <v>44447.385416666664</v>
      </c>
      <c r="F2781">
        <v>91.85</v>
      </c>
      <c r="G2781" s="8">
        <v>-0.63029999999999997</v>
      </c>
      <c r="H2781">
        <v>-84858.53</v>
      </c>
      <c r="I2781" s="8">
        <v>-0.64400000000000002</v>
      </c>
      <c r="J2781">
        <v>530.35590000000002</v>
      </c>
      <c r="K2781">
        <v>131766.92000000001</v>
      </c>
      <c r="L2781">
        <v>16268526.060000001</v>
      </c>
      <c r="M2781">
        <v>69</v>
      </c>
      <c r="N2781">
        <v>-1229.83</v>
      </c>
      <c r="O2781" s="8">
        <v>-0.70599999999999996</v>
      </c>
      <c r="P2781" s="8">
        <v>0.30549999999999999</v>
      </c>
      <c r="Q2781" t="s">
        <v>610</v>
      </c>
      <c r="S2781" s="2">
        <v>44446</v>
      </c>
      <c r="T2781" t="s">
        <v>777</v>
      </c>
      <c r="U2781">
        <v>248.45</v>
      </c>
      <c r="V2781">
        <v>91.85</v>
      </c>
      <c r="W2781">
        <f t="shared" si="445"/>
        <v>27080005.91476832</v>
      </c>
      <c r="X2781">
        <f t="shared" si="441"/>
        <v>67700.014786920801</v>
      </c>
      <c r="Y2781">
        <f t="shared" si="442"/>
        <v>275</v>
      </c>
      <c r="Z2781">
        <f t="shared" si="443"/>
        <v>-44000.824999999997</v>
      </c>
      <c r="AA2781" t="str">
        <f t="shared" si="444"/>
        <v/>
      </c>
      <c r="AB2781" s="9" t="str">
        <f>IFERROR(AA2781/MAX($A$3:AA2781)-1,"")</f>
        <v/>
      </c>
      <c r="AV2781" t="s">
        <v>777</v>
      </c>
      <c r="AW2781" t="s">
        <v>31</v>
      </c>
      <c r="AX2781" s="7">
        <v>44446.416666666664</v>
      </c>
      <c r="AY2781">
        <v>248.45</v>
      </c>
      <c r="AZ2781" s="7">
        <v>44447.385416666664</v>
      </c>
      <c r="BA2781">
        <v>91.85</v>
      </c>
      <c r="BB2781" s="8">
        <v>-0.63029999999999997</v>
      </c>
      <c r="BC2781">
        <v>-84858.53</v>
      </c>
      <c r="BD2781" s="8">
        <v>-0.64400000000000002</v>
      </c>
      <c r="BE2781">
        <v>530.35590000000002</v>
      </c>
      <c r="BF2781">
        <v>131766.92000000001</v>
      </c>
      <c r="BG2781">
        <v>16268526.060000001</v>
      </c>
      <c r="BH2781">
        <v>69</v>
      </c>
      <c r="BI2781">
        <v>-1229.83</v>
      </c>
      <c r="BJ2781" s="8">
        <v>-0.70599999999999996</v>
      </c>
      <c r="BK2781" s="8">
        <v>0.30549999999999999</v>
      </c>
      <c r="BL2781" t="s">
        <v>610</v>
      </c>
    </row>
    <row r="2782" spans="1:64" x14ac:dyDescent="0.45">
      <c r="A2782" t="s">
        <v>767</v>
      </c>
      <c r="B2782" t="s">
        <v>31</v>
      </c>
      <c r="C2782" s="7">
        <v>44446.420138888891</v>
      </c>
      <c r="D2782">
        <v>231.6</v>
      </c>
      <c r="E2782" s="7">
        <v>44447.388888888891</v>
      </c>
      <c r="F2782">
        <v>71.849999999999994</v>
      </c>
      <c r="G2782" s="8">
        <v>-0.68979999999999997</v>
      </c>
      <c r="H2782">
        <v>-97439.15</v>
      </c>
      <c r="I2782" s="8">
        <v>-0.70289999999999997</v>
      </c>
      <c r="J2782">
        <v>598.57759999999996</v>
      </c>
      <c r="K2782">
        <v>138630.56</v>
      </c>
      <c r="L2782">
        <v>17543818.68</v>
      </c>
      <c r="M2782">
        <v>69</v>
      </c>
      <c r="N2782">
        <v>-1412.16</v>
      </c>
      <c r="O2782" s="8">
        <v>-0.75729999999999997</v>
      </c>
      <c r="P2782" s="8">
        <v>0.16300000000000001</v>
      </c>
      <c r="Q2782" t="s">
        <v>610</v>
      </c>
      <c r="S2782" s="2">
        <v>44446</v>
      </c>
      <c r="T2782" t="s">
        <v>767</v>
      </c>
      <c r="U2782">
        <v>231.6</v>
      </c>
      <c r="V2782">
        <v>71.849999999999994</v>
      </c>
      <c r="W2782">
        <f t="shared" si="445"/>
        <v>27080005.91476832</v>
      </c>
      <c r="X2782">
        <f t="shared" si="441"/>
        <v>67700.014786920801</v>
      </c>
      <c r="Y2782">
        <f t="shared" si="442"/>
        <v>300</v>
      </c>
      <c r="Z2782">
        <f t="shared" si="443"/>
        <v>-48835.350000000006</v>
      </c>
      <c r="AA2782" t="str">
        <f t="shared" si="444"/>
        <v/>
      </c>
      <c r="AB2782" s="9" t="str">
        <f>IFERROR(AA2782/MAX($A$3:AA2782)-1,"")</f>
        <v/>
      </c>
      <c r="AV2782" t="s">
        <v>767</v>
      </c>
      <c r="AW2782" t="s">
        <v>31</v>
      </c>
      <c r="AX2782" s="7">
        <v>44446.420138888891</v>
      </c>
      <c r="AY2782">
        <v>231.6</v>
      </c>
      <c r="AZ2782" s="7">
        <v>44447.388888888891</v>
      </c>
      <c r="BA2782">
        <v>71.849999999999994</v>
      </c>
      <c r="BB2782" s="8">
        <v>-0.68979999999999997</v>
      </c>
      <c r="BC2782">
        <v>-97439.15</v>
      </c>
      <c r="BD2782" s="8">
        <v>-0.70289999999999997</v>
      </c>
      <c r="BE2782">
        <v>598.57759999999996</v>
      </c>
      <c r="BF2782">
        <v>138630.56</v>
      </c>
      <c r="BG2782">
        <v>17543818.68</v>
      </c>
      <c r="BH2782">
        <v>69</v>
      </c>
      <c r="BI2782">
        <v>-1412.16</v>
      </c>
      <c r="BJ2782" s="8">
        <v>-0.75729999999999997</v>
      </c>
      <c r="BK2782" s="8">
        <v>0.16300000000000001</v>
      </c>
      <c r="BL2782" t="s">
        <v>610</v>
      </c>
    </row>
    <row r="2783" spans="1:64" x14ac:dyDescent="0.45">
      <c r="A2783" t="s">
        <v>767</v>
      </c>
      <c r="B2783" t="s">
        <v>31</v>
      </c>
      <c r="C2783" s="7">
        <v>44446.420138888891</v>
      </c>
      <c r="D2783">
        <v>231.6</v>
      </c>
      <c r="E2783" s="7">
        <v>44447.385416666664</v>
      </c>
      <c r="F2783">
        <v>69.75</v>
      </c>
      <c r="G2783" s="8">
        <v>-0.69879999999999998</v>
      </c>
      <c r="H2783">
        <v>-93788.35</v>
      </c>
      <c r="I2783" s="8">
        <v>-0.71179999999999999</v>
      </c>
      <c r="J2783">
        <v>568.88490000000002</v>
      </c>
      <c r="K2783">
        <v>131753.75</v>
      </c>
      <c r="L2783">
        <v>16174737.710000001</v>
      </c>
      <c r="M2783">
        <v>68</v>
      </c>
      <c r="N2783">
        <v>-1379.24</v>
      </c>
      <c r="O2783" s="8">
        <v>-0.75729999999999997</v>
      </c>
      <c r="P2783" s="8">
        <v>0.16300000000000001</v>
      </c>
      <c r="Q2783" t="s">
        <v>610</v>
      </c>
      <c r="S2783" s="2">
        <v>44446</v>
      </c>
      <c r="T2783" t="s">
        <v>767</v>
      </c>
      <c r="U2783">
        <v>231.6</v>
      </c>
      <c r="V2783">
        <v>69.75</v>
      </c>
      <c r="W2783">
        <f t="shared" si="445"/>
        <v>27080005.91476832</v>
      </c>
      <c r="X2783">
        <f t="shared" si="441"/>
        <v>67700.014786920801</v>
      </c>
      <c r="Y2783">
        <f t="shared" si="442"/>
        <v>300</v>
      </c>
      <c r="Z2783">
        <f t="shared" si="443"/>
        <v>-49459.049999999996</v>
      </c>
      <c r="AA2783">
        <f t="shared" si="444"/>
        <v>26894526.614768319</v>
      </c>
      <c r="AB2783" s="9">
        <f>IFERROR(AA2783/MAX($A$3:AA2783)-1,"")</f>
        <v>-4.0739511704121933E-2</v>
      </c>
      <c r="AV2783" t="s">
        <v>767</v>
      </c>
      <c r="AW2783" t="s">
        <v>31</v>
      </c>
      <c r="AX2783" s="7">
        <v>44446.420138888891</v>
      </c>
      <c r="AY2783">
        <v>231.6</v>
      </c>
      <c r="AZ2783" s="7">
        <v>44447.385416666664</v>
      </c>
      <c r="BA2783">
        <v>69.75</v>
      </c>
      <c r="BB2783" s="8">
        <v>-0.69879999999999998</v>
      </c>
      <c r="BC2783">
        <v>-93788.35</v>
      </c>
      <c r="BD2783" s="8">
        <v>-0.71179999999999999</v>
      </c>
      <c r="BE2783">
        <v>568.88490000000002</v>
      </c>
      <c r="BF2783">
        <v>131753.75</v>
      </c>
      <c r="BG2783">
        <v>16174737.710000001</v>
      </c>
      <c r="BH2783">
        <v>68</v>
      </c>
      <c r="BI2783">
        <v>-1379.24</v>
      </c>
      <c r="BJ2783" s="8">
        <v>-0.75729999999999997</v>
      </c>
      <c r="BK2783" s="8">
        <v>0.16300000000000001</v>
      </c>
      <c r="BL2783" t="s">
        <v>610</v>
      </c>
    </row>
    <row r="2784" spans="1:64" x14ac:dyDescent="0.45">
      <c r="A2784" t="s">
        <v>609</v>
      </c>
      <c r="B2784" t="s">
        <v>31</v>
      </c>
      <c r="C2784" s="7">
        <v>44447.444444444445</v>
      </c>
      <c r="D2784">
        <v>184.6</v>
      </c>
      <c r="E2784" s="7">
        <v>44448.388888888891</v>
      </c>
      <c r="F2784">
        <v>126.55</v>
      </c>
      <c r="G2784" s="8">
        <v>-0.3145</v>
      </c>
      <c r="H2784">
        <v>-45628.959999999999</v>
      </c>
      <c r="I2784" s="8">
        <v>-0.33129999999999998</v>
      </c>
      <c r="J2784">
        <v>746.04060000000004</v>
      </c>
      <c r="K2784">
        <v>137719.09</v>
      </c>
      <c r="L2784">
        <v>17498189.719999999</v>
      </c>
      <c r="M2784">
        <v>62</v>
      </c>
      <c r="N2784">
        <v>-735.95</v>
      </c>
      <c r="O2784" s="8">
        <v>-0.63139999999999996</v>
      </c>
      <c r="P2784" s="8">
        <v>7.8E-2</v>
      </c>
      <c r="Q2784" t="s">
        <v>610</v>
      </c>
      <c r="S2784" s="2">
        <v>44447</v>
      </c>
      <c r="T2784" t="s">
        <v>609</v>
      </c>
      <c r="U2784">
        <v>184.6</v>
      </c>
      <c r="V2784">
        <v>126.55</v>
      </c>
      <c r="W2784">
        <f t="shared" si="445"/>
        <v>26894526.614768319</v>
      </c>
      <c r="X2784">
        <f t="shared" si="441"/>
        <v>67236.3165369208</v>
      </c>
      <c r="Y2784">
        <f t="shared" si="442"/>
        <v>375</v>
      </c>
      <c r="Z2784">
        <f t="shared" si="443"/>
        <v>-22935.5625</v>
      </c>
      <c r="AA2784" t="str">
        <f t="shared" si="444"/>
        <v/>
      </c>
      <c r="AB2784" s="9" t="str">
        <f>IFERROR(AA2784/MAX($A$3:AA2784)-1,"")</f>
        <v/>
      </c>
      <c r="AV2784" t="s">
        <v>609</v>
      </c>
      <c r="AW2784" t="s">
        <v>31</v>
      </c>
      <c r="AX2784" s="7">
        <v>44447.444444444445</v>
      </c>
      <c r="AY2784">
        <v>184.6</v>
      </c>
      <c r="AZ2784" s="7">
        <v>44448.388888888891</v>
      </c>
      <c r="BA2784">
        <v>126.55</v>
      </c>
      <c r="BB2784" s="8">
        <v>-0.3145</v>
      </c>
      <c r="BC2784">
        <v>-45628.959999999999</v>
      </c>
      <c r="BD2784" s="8">
        <v>-0.33129999999999998</v>
      </c>
      <c r="BE2784">
        <v>746.04060000000004</v>
      </c>
      <c r="BF2784">
        <v>137719.09</v>
      </c>
      <c r="BG2784">
        <v>17498189.719999999</v>
      </c>
      <c r="BH2784">
        <v>62</v>
      </c>
      <c r="BI2784">
        <v>-735.95</v>
      </c>
      <c r="BJ2784" s="8">
        <v>-0.63139999999999996</v>
      </c>
      <c r="BK2784" s="8">
        <v>7.8E-2</v>
      </c>
      <c r="BL2784" t="s">
        <v>610</v>
      </c>
    </row>
    <row r="2785" spans="1:64" x14ac:dyDescent="0.45">
      <c r="A2785" t="s">
        <v>609</v>
      </c>
      <c r="B2785" t="s">
        <v>31</v>
      </c>
      <c r="C2785" s="7">
        <v>44447.444444444445</v>
      </c>
      <c r="D2785">
        <v>184.6</v>
      </c>
      <c r="E2785" s="7">
        <v>44448.385416666664</v>
      </c>
      <c r="F2785">
        <v>129.69999999999999</v>
      </c>
      <c r="G2785" s="8">
        <v>-0.2974</v>
      </c>
      <c r="H2785">
        <v>-41150.06</v>
      </c>
      <c r="I2785" s="8">
        <v>-0.31440000000000001</v>
      </c>
      <c r="J2785">
        <v>708.95820000000003</v>
      </c>
      <c r="K2785">
        <v>130873.69</v>
      </c>
      <c r="L2785">
        <v>16133587.65</v>
      </c>
      <c r="M2785">
        <v>61</v>
      </c>
      <c r="N2785">
        <v>-674.59</v>
      </c>
      <c r="O2785" s="8">
        <v>-0.63139999999999996</v>
      </c>
      <c r="P2785" s="8">
        <v>7.8E-2</v>
      </c>
      <c r="Q2785" t="s">
        <v>610</v>
      </c>
      <c r="S2785" s="2">
        <v>44447</v>
      </c>
      <c r="T2785" t="s">
        <v>609</v>
      </c>
      <c r="U2785">
        <v>184.6</v>
      </c>
      <c r="V2785">
        <v>129.69999999999999</v>
      </c>
      <c r="W2785">
        <f t="shared" si="445"/>
        <v>26894526.614768319</v>
      </c>
      <c r="X2785">
        <f t="shared" ref="X2785:X2848" si="446">W2785*0.25%</f>
        <v>67236.3165369208</v>
      </c>
      <c r="Y2785">
        <f t="shared" si="442"/>
        <v>375</v>
      </c>
      <c r="Z2785">
        <f t="shared" si="443"/>
        <v>-21766.125000000004</v>
      </c>
      <c r="AA2785">
        <f t="shared" si="444"/>
        <v>26849824.927268319</v>
      </c>
      <c r="AB2785" s="9">
        <f>IFERROR(AA2785/MAX($A$3:AA2785)-1,"")</f>
        <v>-4.2333909076981979E-2</v>
      </c>
      <c r="AV2785" t="s">
        <v>609</v>
      </c>
      <c r="AW2785" t="s">
        <v>31</v>
      </c>
      <c r="AX2785" s="7">
        <v>44447.444444444445</v>
      </c>
      <c r="AY2785">
        <v>184.6</v>
      </c>
      <c r="AZ2785" s="7">
        <v>44448.385416666664</v>
      </c>
      <c r="BA2785">
        <v>129.69999999999999</v>
      </c>
      <c r="BB2785" s="8">
        <v>-0.2974</v>
      </c>
      <c r="BC2785">
        <v>-41150.06</v>
      </c>
      <c r="BD2785" s="8">
        <v>-0.31440000000000001</v>
      </c>
      <c r="BE2785">
        <v>708.95820000000003</v>
      </c>
      <c r="BF2785">
        <v>130873.69</v>
      </c>
      <c r="BG2785">
        <v>16133587.65</v>
      </c>
      <c r="BH2785">
        <v>61</v>
      </c>
      <c r="BI2785">
        <v>-674.59</v>
      </c>
      <c r="BJ2785" s="8">
        <v>-0.63139999999999996</v>
      </c>
      <c r="BK2785" s="8">
        <v>7.8E-2</v>
      </c>
      <c r="BL2785" t="s">
        <v>610</v>
      </c>
    </row>
    <row r="2786" spans="1:64" x14ac:dyDescent="0.45">
      <c r="A2786" t="s">
        <v>794</v>
      </c>
      <c r="B2786" t="s">
        <v>31</v>
      </c>
      <c r="C2786" s="7">
        <v>44452.409722222219</v>
      </c>
      <c r="D2786">
        <v>256.75</v>
      </c>
      <c r="E2786" s="7">
        <v>44453.385416666664</v>
      </c>
      <c r="F2786">
        <v>105.05</v>
      </c>
      <c r="G2786" s="8">
        <v>-0.59079999999999999</v>
      </c>
      <c r="H2786">
        <v>-79046.09</v>
      </c>
      <c r="I2786" s="8">
        <v>-0.60489999999999999</v>
      </c>
      <c r="J2786">
        <v>508.93060000000003</v>
      </c>
      <c r="K2786">
        <v>130667.94</v>
      </c>
      <c r="L2786">
        <v>16054541.560000001</v>
      </c>
      <c r="M2786">
        <v>71</v>
      </c>
      <c r="N2786">
        <v>-1113.33</v>
      </c>
      <c r="O2786" s="8">
        <v>-0.59079999999999999</v>
      </c>
      <c r="P2786" s="8">
        <v>0.14899999999999999</v>
      </c>
      <c r="Q2786" t="s">
        <v>610</v>
      </c>
      <c r="S2786" s="2">
        <v>44452</v>
      </c>
      <c r="T2786" t="s">
        <v>794</v>
      </c>
      <c r="U2786">
        <v>256.75</v>
      </c>
      <c r="V2786">
        <v>105.05</v>
      </c>
      <c r="W2786">
        <f t="shared" si="445"/>
        <v>26849824.927268319</v>
      </c>
      <c r="X2786">
        <f t="shared" si="446"/>
        <v>67124.562318170792</v>
      </c>
      <c r="Y2786">
        <f t="shared" si="442"/>
        <v>250</v>
      </c>
      <c r="Z2786">
        <f t="shared" si="443"/>
        <v>-38829.499999999993</v>
      </c>
      <c r="AA2786">
        <f t="shared" si="444"/>
        <v>26810995.427268319</v>
      </c>
      <c r="AB2786" s="9">
        <f>IFERROR(AA2786/MAX($A$3:AA2786)-1,"")</f>
        <v>-4.3718860210861799E-2</v>
      </c>
      <c r="AV2786" t="s">
        <v>794</v>
      </c>
      <c r="AW2786" t="s">
        <v>31</v>
      </c>
      <c r="AX2786" s="7">
        <v>44452.409722222219</v>
      </c>
      <c r="AY2786">
        <v>256.75</v>
      </c>
      <c r="AZ2786" s="7">
        <v>44453.385416666664</v>
      </c>
      <c r="BA2786">
        <v>105.05</v>
      </c>
      <c r="BB2786" s="8">
        <v>-0.59079999999999999</v>
      </c>
      <c r="BC2786">
        <v>-79046.09</v>
      </c>
      <c r="BD2786" s="8">
        <v>-0.60489999999999999</v>
      </c>
      <c r="BE2786">
        <v>508.93060000000003</v>
      </c>
      <c r="BF2786">
        <v>130667.94</v>
      </c>
      <c r="BG2786">
        <v>16054541.560000001</v>
      </c>
      <c r="BH2786">
        <v>71</v>
      </c>
      <c r="BI2786">
        <v>-1113.33</v>
      </c>
      <c r="BJ2786" s="8">
        <v>-0.59079999999999999</v>
      </c>
      <c r="BK2786" s="8">
        <v>0.14899999999999999</v>
      </c>
      <c r="BL2786" t="s">
        <v>610</v>
      </c>
    </row>
    <row r="2787" spans="1:64" x14ac:dyDescent="0.45">
      <c r="A2787" t="s">
        <v>673</v>
      </c>
      <c r="B2787" t="s">
        <v>31</v>
      </c>
      <c r="C2787" s="7">
        <v>44454.440972222219</v>
      </c>
      <c r="D2787">
        <v>159.1</v>
      </c>
      <c r="E2787" s="7">
        <v>44455.388888888891</v>
      </c>
      <c r="F2787">
        <v>352.15</v>
      </c>
      <c r="G2787" s="8">
        <v>1.2134</v>
      </c>
      <c r="H2787">
        <v>162411.71</v>
      </c>
      <c r="I2787" s="8">
        <v>1.1813</v>
      </c>
      <c r="J2787">
        <v>864.17939999999999</v>
      </c>
      <c r="K2787">
        <v>137490.94</v>
      </c>
      <c r="L2787">
        <v>17660601.43</v>
      </c>
      <c r="M2787">
        <v>63</v>
      </c>
      <c r="N2787">
        <v>2577.96</v>
      </c>
      <c r="O2787" s="8">
        <v>-0.30230000000000001</v>
      </c>
      <c r="P2787" s="8">
        <v>1.2134</v>
      </c>
      <c r="Q2787" t="s">
        <v>610</v>
      </c>
      <c r="S2787" s="2">
        <v>44454</v>
      </c>
      <c r="T2787" t="s">
        <v>673</v>
      </c>
      <c r="U2787">
        <v>159.1</v>
      </c>
      <c r="V2787">
        <v>352.15</v>
      </c>
      <c r="W2787">
        <f t="shared" si="445"/>
        <v>26810995.427268319</v>
      </c>
      <c r="X2787">
        <f t="shared" si="446"/>
        <v>67027.488568170796</v>
      </c>
      <c r="Y2787">
        <f t="shared" si="442"/>
        <v>425</v>
      </c>
      <c r="Z2787">
        <f t="shared" si="443"/>
        <v>79873.437499999985</v>
      </c>
      <c r="AA2787" t="str">
        <f t="shared" si="444"/>
        <v/>
      </c>
      <c r="AB2787" s="9" t="str">
        <f>IFERROR(AA2787/MAX($A$3:AA2787)-1,"")</f>
        <v/>
      </c>
      <c r="AV2787" t="s">
        <v>673</v>
      </c>
      <c r="AW2787" t="s">
        <v>31</v>
      </c>
      <c r="AX2787" s="7">
        <v>44454.440972222219</v>
      </c>
      <c r="AY2787">
        <v>159.1</v>
      </c>
      <c r="AZ2787" s="7">
        <v>44455.388888888891</v>
      </c>
      <c r="BA2787">
        <v>352.15</v>
      </c>
      <c r="BB2787" s="8">
        <v>1.2134</v>
      </c>
      <c r="BC2787">
        <v>162411.71</v>
      </c>
      <c r="BD2787" s="8">
        <v>1.1813</v>
      </c>
      <c r="BE2787">
        <v>864.17939999999999</v>
      </c>
      <c r="BF2787">
        <v>137490.94</v>
      </c>
      <c r="BG2787">
        <v>17660601.43</v>
      </c>
      <c r="BH2787">
        <v>63</v>
      </c>
      <c r="BI2787">
        <v>2577.96</v>
      </c>
      <c r="BJ2787" s="8">
        <v>-0.30230000000000001</v>
      </c>
      <c r="BK2787" s="8">
        <v>1.2134</v>
      </c>
      <c r="BL2787" t="s">
        <v>610</v>
      </c>
    </row>
    <row r="2788" spans="1:64" x14ac:dyDescent="0.45">
      <c r="A2788" t="s">
        <v>609</v>
      </c>
      <c r="B2788" t="s">
        <v>31</v>
      </c>
      <c r="C2788" s="7">
        <v>44454.569444444445</v>
      </c>
      <c r="D2788">
        <v>128.65</v>
      </c>
      <c r="E2788" s="7">
        <v>44455.388888888891</v>
      </c>
      <c r="F2788">
        <v>263.3</v>
      </c>
      <c r="G2788" s="8">
        <v>1.0466</v>
      </c>
      <c r="H2788">
        <v>139715.46</v>
      </c>
      <c r="I2788" s="8">
        <v>1.0162</v>
      </c>
      <c r="J2788">
        <v>1068.729</v>
      </c>
      <c r="K2788">
        <v>137491.97</v>
      </c>
      <c r="L2788">
        <v>17800316.890000001</v>
      </c>
      <c r="M2788">
        <v>26</v>
      </c>
      <c r="N2788">
        <v>5373.67</v>
      </c>
      <c r="O2788" s="8">
        <v>-0.16600000000000001</v>
      </c>
      <c r="P2788" s="8">
        <v>1.0466</v>
      </c>
      <c r="Q2788" t="s">
        <v>610</v>
      </c>
      <c r="S2788" s="2">
        <v>44454</v>
      </c>
      <c r="T2788" t="s">
        <v>609</v>
      </c>
      <c r="U2788">
        <v>128.65</v>
      </c>
      <c r="V2788">
        <v>263.3</v>
      </c>
      <c r="W2788">
        <f t="shared" si="445"/>
        <v>26810995.427268319</v>
      </c>
      <c r="X2788">
        <f t="shared" si="446"/>
        <v>67027.488568170796</v>
      </c>
      <c r="Y2788">
        <f t="shared" si="442"/>
        <v>525</v>
      </c>
      <c r="Z2788">
        <f t="shared" si="443"/>
        <v>68633.512500000012</v>
      </c>
      <c r="AA2788" t="str">
        <f t="shared" si="444"/>
        <v/>
      </c>
      <c r="AB2788" s="9" t="str">
        <f>IFERROR(AA2788/MAX($A$3:AA2788)-1,"")</f>
        <v/>
      </c>
      <c r="AV2788" t="s">
        <v>609</v>
      </c>
      <c r="AW2788" t="s">
        <v>31</v>
      </c>
      <c r="AX2788" s="7">
        <v>44454.569444444445</v>
      </c>
      <c r="AY2788">
        <v>128.65</v>
      </c>
      <c r="AZ2788" s="7">
        <v>44455.388888888891</v>
      </c>
      <c r="BA2788">
        <v>263.3</v>
      </c>
      <c r="BB2788" s="8">
        <v>1.0466</v>
      </c>
      <c r="BC2788">
        <v>139715.46</v>
      </c>
      <c r="BD2788" s="8">
        <v>1.0162</v>
      </c>
      <c r="BE2788">
        <v>1068.729</v>
      </c>
      <c r="BF2788">
        <v>137491.97</v>
      </c>
      <c r="BG2788">
        <v>17800316.890000001</v>
      </c>
      <c r="BH2788">
        <v>26</v>
      </c>
      <c r="BI2788">
        <v>5373.67</v>
      </c>
      <c r="BJ2788" s="8">
        <v>-0.16600000000000001</v>
      </c>
      <c r="BK2788" s="8">
        <v>1.0466</v>
      </c>
      <c r="BL2788" t="s">
        <v>610</v>
      </c>
    </row>
    <row r="2789" spans="1:64" x14ac:dyDescent="0.45">
      <c r="A2789" t="s">
        <v>609</v>
      </c>
      <c r="B2789" t="s">
        <v>31</v>
      </c>
      <c r="C2789" s="7">
        <v>44454.569444444445</v>
      </c>
      <c r="D2789">
        <v>128.65</v>
      </c>
      <c r="E2789" s="7">
        <v>44455.385416666664</v>
      </c>
      <c r="F2789">
        <v>241.5</v>
      </c>
      <c r="G2789" s="8">
        <v>0.87719999999999998</v>
      </c>
      <c r="H2789">
        <v>110525.23</v>
      </c>
      <c r="I2789" s="8">
        <v>0.84840000000000004</v>
      </c>
      <c r="J2789">
        <v>1012.6130000000001</v>
      </c>
      <c r="K2789">
        <v>130272.71</v>
      </c>
      <c r="L2789">
        <v>16165066.789999999</v>
      </c>
      <c r="M2789">
        <v>25</v>
      </c>
      <c r="N2789">
        <v>4421.01</v>
      </c>
      <c r="O2789" s="8">
        <v>-0.16600000000000001</v>
      </c>
      <c r="P2789" s="8">
        <v>0.94289999999999996</v>
      </c>
      <c r="Q2789" t="s">
        <v>610</v>
      </c>
      <c r="S2789" s="2">
        <v>44454</v>
      </c>
      <c r="T2789" t="s">
        <v>609</v>
      </c>
      <c r="U2789">
        <v>128.65</v>
      </c>
      <c r="V2789">
        <v>241.5</v>
      </c>
      <c r="W2789">
        <f t="shared" si="445"/>
        <v>26810995.427268319</v>
      </c>
      <c r="X2789">
        <f t="shared" si="446"/>
        <v>67027.488568170796</v>
      </c>
      <c r="Y2789">
        <f t="shared" si="442"/>
        <v>525</v>
      </c>
      <c r="Z2789">
        <f t="shared" si="443"/>
        <v>57302.962500000009</v>
      </c>
      <c r="AA2789" t="str">
        <f t="shared" si="444"/>
        <v/>
      </c>
      <c r="AB2789" s="9" t="str">
        <f>IFERROR(AA2789/MAX($A$3:AA2789)-1,"")</f>
        <v/>
      </c>
      <c r="AV2789" t="s">
        <v>609</v>
      </c>
      <c r="AW2789" t="s">
        <v>31</v>
      </c>
      <c r="AX2789" s="7">
        <v>44454.569444444445</v>
      </c>
      <c r="AY2789">
        <v>128.65</v>
      </c>
      <c r="AZ2789" s="7">
        <v>44455.385416666664</v>
      </c>
      <c r="BA2789">
        <v>241.5</v>
      </c>
      <c r="BB2789" s="8">
        <v>0.87719999999999998</v>
      </c>
      <c r="BC2789">
        <v>110525.23</v>
      </c>
      <c r="BD2789" s="8">
        <v>0.84840000000000004</v>
      </c>
      <c r="BE2789">
        <v>1012.6130000000001</v>
      </c>
      <c r="BF2789">
        <v>130272.71</v>
      </c>
      <c r="BG2789">
        <v>16165066.789999999</v>
      </c>
      <c r="BH2789">
        <v>25</v>
      </c>
      <c r="BI2789">
        <v>4421.01</v>
      </c>
      <c r="BJ2789" s="8">
        <v>-0.16600000000000001</v>
      </c>
      <c r="BK2789" s="8">
        <v>0.94289999999999996</v>
      </c>
      <c r="BL2789" t="s">
        <v>610</v>
      </c>
    </row>
    <row r="2790" spans="1:64" x14ac:dyDescent="0.45">
      <c r="A2790" t="s">
        <v>611</v>
      </c>
      <c r="B2790" t="s">
        <v>31</v>
      </c>
      <c r="C2790" s="7">
        <v>44454.590277777781</v>
      </c>
      <c r="D2790">
        <v>135</v>
      </c>
      <c r="E2790" s="7">
        <v>44455.385416666664</v>
      </c>
      <c r="F2790">
        <v>163.15</v>
      </c>
      <c r="G2790" s="8">
        <v>0.20849999999999999</v>
      </c>
      <c r="H2790">
        <v>24316.33</v>
      </c>
      <c r="I2790" s="8">
        <v>0.18640000000000001</v>
      </c>
      <c r="J2790">
        <v>966.14149999999995</v>
      </c>
      <c r="K2790">
        <v>130429.1</v>
      </c>
      <c r="L2790">
        <v>16189383.130000001</v>
      </c>
      <c r="M2790">
        <v>19</v>
      </c>
      <c r="N2790">
        <v>1279.81</v>
      </c>
      <c r="O2790" s="8">
        <v>-0.2767</v>
      </c>
      <c r="P2790" s="8">
        <v>0.39369999999999999</v>
      </c>
      <c r="Q2790" t="s">
        <v>610</v>
      </c>
      <c r="S2790" s="2">
        <v>44454</v>
      </c>
      <c r="T2790" t="s">
        <v>611</v>
      </c>
      <c r="U2790">
        <v>135</v>
      </c>
      <c r="V2790">
        <v>163.15</v>
      </c>
      <c r="W2790">
        <f t="shared" si="445"/>
        <v>26810995.427268319</v>
      </c>
      <c r="X2790">
        <f t="shared" si="446"/>
        <v>67027.488568170796</v>
      </c>
      <c r="Y2790">
        <f t="shared" si="442"/>
        <v>500</v>
      </c>
      <c r="Z2790">
        <f t="shared" si="443"/>
        <v>12584.250000000011</v>
      </c>
      <c r="AA2790">
        <f t="shared" si="444"/>
        <v>27029389.58976832</v>
      </c>
      <c r="AB2790" s="9">
        <f>IFERROR(AA2790/MAX($A$3:AA2790)-1,"")</f>
        <v>-3.5929286742568012E-2</v>
      </c>
      <c r="AV2790" t="s">
        <v>611</v>
      </c>
      <c r="AW2790" t="s">
        <v>31</v>
      </c>
      <c r="AX2790" s="7">
        <v>44454.590277777781</v>
      </c>
      <c r="AY2790">
        <v>135</v>
      </c>
      <c r="AZ2790" s="7">
        <v>44455.385416666664</v>
      </c>
      <c r="BA2790">
        <v>163.15</v>
      </c>
      <c r="BB2790" s="8">
        <v>0.20849999999999999</v>
      </c>
      <c r="BC2790">
        <v>24316.33</v>
      </c>
      <c r="BD2790" s="8">
        <v>0.18640000000000001</v>
      </c>
      <c r="BE2790">
        <v>966.14149999999995</v>
      </c>
      <c r="BF2790">
        <v>130429.1</v>
      </c>
      <c r="BG2790">
        <v>16189383.130000001</v>
      </c>
      <c r="BH2790">
        <v>19</v>
      </c>
      <c r="BI2790">
        <v>1279.81</v>
      </c>
      <c r="BJ2790" s="8">
        <v>-0.2767</v>
      </c>
      <c r="BK2790" s="8">
        <v>0.39369999999999999</v>
      </c>
      <c r="BL2790" t="s">
        <v>610</v>
      </c>
    </row>
    <row r="2791" spans="1:64" x14ac:dyDescent="0.45">
      <c r="A2791" t="s">
        <v>795</v>
      </c>
      <c r="B2791" t="s">
        <v>31</v>
      </c>
      <c r="C2791" s="7">
        <v>44455.395833333336</v>
      </c>
      <c r="D2791">
        <v>117.15</v>
      </c>
      <c r="E2791" s="7">
        <v>44455.635416666664</v>
      </c>
      <c r="F2791">
        <v>655.25</v>
      </c>
      <c r="G2791" s="8">
        <v>4.5933000000000002</v>
      </c>
      <c r="H2791">
        <v>592839.1</v>
      </c>
      <c r="I2791" s="8">
        <v>4.5273000000000003</v>
      </c>
      <c r="J2791">
        <v>1117.771</v>
      </c>
      <c r="K2791">
        <v>130946.91</v>
      </c>
      <c r="L2791">
        <v>16782222.23</v>
      </c>
      <c r="M2791">
        <v>70</v>
      </c>
      <c r="N2791">
        <v>8469.1299999999992</v>
      </c>
      <c r="O2791" s="8">
        <v>-0.56340000000000001</v>
      </c>
      <c r="P2791" s="8">
        <v>4.9752000000000001</v>
      </c>
      <c r="Q2791" t="s">
        <v>610</v>
      </c>
      <c r="S2791" s="2">
        <v>44455</v>
      </c>
      <c r="T2791" t="s">
        <v>795</v>
      </c>
      <c r="U2791">
        <v>117.15</v>
      </c>
      <c r="V2791">
        <v>655.25</v>
      </c>
      <c r="W2791">
        <f t="shared" si="445"/>
        <v>27029389.58976832</v>
      </c>
      <c r="X2791">
        <f t="shared" si="446"/>
        <v>67573.473974420805</v>
      </c>
      <c r="Y2791">
        <f t="shared" si="442"/>
        <v>575</v>
      </c>
      <c r="Z2791">
        <f t="shared" si="443"/>
        <v>304966.2</v>
      </c>
      <c r="AA2791" t="str">
        <f t="shared" si="444"/>
        <v/>
      </c>
      <c r="AB2791" s="9" t="str">
        <f>IFERROR(AA2791/MAX($A$3:AA2791)-1,"")</f>
        <v/>
      </c>
      <c r="AV2791" t="s">
        <v>795</v>
      </c>
      <c r="AW2791" t="s">
        <v>31</v>
      </c>
      <c r="AX2791" s="7">
        <v>44455.395833333336</v>
      </c>
      <c r="AY2791">
        <v>117.15</v>
      </c>
      <c r="AZ2791" s="7">
        <v>44455.635416666664</v>
      </c>
      <c r="BA2791">
        <v>655.25</v>
      </c>
      <c r="BB2791" s="8">
        <v>4.5933000000000002</v>
      </c>
      <c r="BC2791">
        <v>592839.1</v>
      </c>
      <c r="BD2791" s="8">
        <v>4.5273000000000003</v>
      </c>
      <c r="BE2791">
        <v>1117.771</v>
      </c>
      <c r="BF2791">
        <v>130946.91</v>
      </c>
      <c r="BG2791">
        <v>16782222.23</v>
      </c>
      <c r="BH2791">
        <v>70</v>
      </c>
      <c r="BI2791">
        <v>8469.1299999999992</v>
      </c>
      <c r="BJ2791" s="8">
        <v>-0.56340000000000001</v>
      </c>
      <c r="BK2791" s="8">
        <v>4.9752000000000001</v>
      </c>
      <c r="BL2791" t="s">
        <v>610</v>
      </c>
    </row>
    <row r="2792" spans="1:64" x14ac:dyDescent="0.45">
      <c r="A2792" t="s">
        <v>676</v>
      </c>
      <c r="B2792" t="s">
        <v>31</v>
      </c>
      <c r="C2792" s="7">
        <v>44455.423611111109</v>
      </c>
      <c r="D2792">
        <v>91.25</v>
      </c>
      <c r="E2792" s="7">
        <v>44455.635416666664</v>
      </c>
      <c r="F2792">
        <v>554</v>
      </c>
      <c r="G2792" s="8">
        <v>5.0712000000000002</v>
      </c>
      <c r="H2792">
        <v>654163.18000000005</v>
      </c>
      <c r="I2792" s="8">
        <v>5.0004999999999997</v>
      </c>
      <c r="J2792">
        <v>1433.633</v>
      </c>
      <c r="K2792">
        <v>130819.02</v>
      </c>
      <c r="L2792">
        <v>17436385.41</v>
      </c>
      <c r="M2792">
        <v>62</v>
      </c>
      <c r="N2792">
        <v>10551.02</v>
      </c>
      <c r="O2792" s="8">
        <v>-0.46250000000000002</v>
      </c>
      <c r="P2792" s="8">
        <v>5.5726000000000004</v>
      </c>
      <c r="Q2792" t="s">
        <v>610</v>
      </c>
      <c r="S2792" s="2">
        <v>44455</v>
      </c>
      <c r="T2792" t="s">
        <v>676</v>
      </c>
      <c r="U2792">
        <v>91.25</v>
      </c>
      <c r="V2792">
        <v>554</v>
      </c>
      <c r="W2792">
        <f t="shared" si="445"/>
        <v>27029389.58976832</v>
      </c>
      <c r="X2792">
        <f t="shared" si="446"/>
        <v>67573.473974420805</v>
      </c>
      <c r="Y2792">
        <f t="shared" si="442"/>
        <v>750</v>
      </c>
      <c r="Z2792">
        <f t="shared" si="443"/>
        <v>342223.125</v>
      </c>
      <c r="AA2792" t="str">
        <f t="shared" si="444"/>
        <v/>
      </c>
      <c r="AB2792" s="9" t="str">
        <f>IFERROR(AA2792/MAX($A$3:AA2792)-1,"")</f>
        <v/>
      </c>
      <c r="AV2792" t="s">
        <v>676</v>
      </c>
      <c r="AW2792" t="s">
        <v>31</v>
      </c>
      <c r="AX2792" s="7">
        <v>44455.423611111109</v>
      </c>
      <c r="AY2792">
        <v>91.25</v>
      </c>
      <c r="AZ2792" s="7">
        <v>44455.635416666664</v>
      </c>
      <c r="BA2792">
        <v>554</v>
      </c>
      <c r="BB2792" s="8">
        <v>5.0712000000000002</v>
      </c>
      <c r="BC2792">
        <v>654163.18000000005</v>
      </c>
      <c r="BD2792" s="8">
        <v>5.0004999999999997</v>
      </c>
      <c r="BE2792">
        <v>1433.633</v>
      </c>
      <c r="BF2792">
        <v>130819.02</v>
      </c>
      <c r="BG2792">
        <v>17436385.41</v>
      </c>
      <c r="BH2792">
        <v>62</v>
      </c>
      <c r="BI2792">
        <v>10551.02</v>
      </c>
      <c r="BJ2792" s="8">
        <v>-0.46250000000000002</v>
      </c>
      <c r="BK2792" s="8">
        <v>5.5726000000000004</v>
      </c>
      <c r="BL2792" t="s">
        <v>610</v>
      </c>
    </row>
    <row r="2793" spans="1:64" x14ac:dyDescent="0.45">
      <c r="A2793" t="s">
        <v>1312</v>
      </c>
      <c r="B2793" t="s">
        <v>31</v>
      </c>
      <c r="C2793" s="7">
        <v>44455.454861111109</v>
      </c>
      <c r="D2793">
        <v>371.95</v>
      </c>
      <c r="E2793" s="7">
        <v>44456.388888888891</v>
      </c>
      <c r="F2793">
        <v>771.5</v>
      </c>
      <c r="G2793" s="8">
        <v>1.0742</v>
      </c>
      <c r="H2793">
        <v>145042.79</v>
      </c>
      <c r="I2793" s="8">
        <v>1.0435000000000001</v>
      </c>
      <c r="J2793">
        <v>373.71039999999999</v>
      </c>
      <c r="K2793">
        <v>139001.57999999999</v>
      </c>
      <c r="L2793">
        <v>17945359.690000001</v>
      </c>
      <c r="M2793">
        <v>59</v>
      </c>
      <c r="N2793">
        <v>2458.35</v>
      </c>
      <c r="O2793" s="8">
        <v>-0.14929999999999999</v>
      </c>
      <c r="P2793" s="8">
        <v>1.4607000000000001</v>
      </c>
      <c r="Q2793" t="s">
        <v>610</v>
      </c>
      <c r="S2793" s="2">
        <v>44455</v>
      </c>
      <c r="T2793" t="s">
        <v>1312</v>
      </c>
      <c r="U2793">
        <v>371.95</v>
      </c>
      <c r="V2793">
        <v>771.5</v>
      </c>
      <c r="W2793">
        <f t="shared" si="445"/>
        <v>27029389.58976832</v>
      </c>
      <c r="X2793">
        <f t="shared" si="446"/>
        <v>67573.473974420805</v>
      </c>
      <c r="Y2793">
        <f t="shared" si="442"/>
        <v>175</v>
      </c>
      <c r="Z2793">
        <f t="shared" si="443"/>
        <v>67920.212499999994</v>
      </c>
      <c r="AA2793" t="str">
        <f t="shared" si="444"/>
        <v/>
      </c>
      <c r="AB2793" s="9" t="str">
        <f>IFERROR(AA2793/MAX($A$3:AA2793)-1,"")</f>
        <v/>
      </c>
      <c r="AV2793" t="s">
        <v>1312</v>
      </c>
      <c r="AW2793" t="s">
        <v>31</v>
      </c>
      <c r="AX2793" s="7">
        <v>44455.454861111109</v>
      </c>
      <c r="AY2793">
        <v>371.95</v>
      </c>
      <c r="AZ2793" s="7">
        <v>44456.388888888891</v>
      </c>
      <c r="BA2793">
        <v>771.5</v>
      </c>
      <c r="BB2793" s="8">
        <v>1.0742</v>
      </c>
      <c r="BC2793">
        <v>145042.79</v>
      </c>
      <c r="BD2793" s="8">
        <v>1.0435000000000001</v>
      </c>
      <c r="BE2793">
        <v>373.71039999999999</v>
      </c>
      <c r="BF2793">
        <v>139001.57999999999</v>
      </c>
      <c r="BG2793">
        <v>17945359.690000001</v>
      </c>
      <c r="BH2793">
        <v>59</v>
      </c>
      <c r="BI2793">
        <v>2458.35</v>
      </c>
      <c r="BJ2793" s="8">
        <v>-0.14929999999999999</v>
      </c>
      <c r="BK2793" s="8">
        <v>1.4607000000000001</v>
      </c>
      <c r="BL2793" t="s">
        <v>610</v>
      </c>
    </row>
    <row r="2794" spans="1:64" x14ac:dyDescent="0.45">
      <c r="A2794" t="s">
        <v>1313</v>
      </c>
      <c r="B2794" t="s">
        <v>31</v>
      </c>
      <c r="C2794" s="7">
        <v>44455.461805555555</v>
      </c>
      <c r="D2794">
        <v>415.25</v>
      </c>
      <c r="E2794" s="7">
        <v>44456.388888888891</v>
      </c>
      <c r="F2794">
        <v>850.95010000000002</v>
      </c>
      <c r="G2794" s="8">
        <v>1.0491999999999999</v>
      </c>
      <c r="H2794">
        <v>141590.35</v>
      </c>
      <c r="I2794" s="8">
        <v>1.0187999999999999</v>
      </c>
      <c r="J2794">
        <v>334.69889999999998</v>
      </c>
      <c r="K2794">
        <v>138983.72</v>
      </c>
      <c r="L2794">
        <v>18086950.030000001</v>
      </c>
      <c r="M2794">
        <v>57</v>
      </c>
      <c r="N2794">
        <v>2484.04</v>
      </c>
      <c r="O2794" s="8">
        <v>-4.4900000000000002E-2</v>
      </c>
      <c r="P2794" s="8">
        <v>1.3535999999999999</v>
      </c>
      <c r="Q2794" t="s">
        <v>610</v>
      </c>
      <c r="S2794" s="2">
        <v>44455</v>
      </c>
      <c r="T2794" t="s">
        <v>1313</v>
      </c>
      <c r="U2794">
        <v>415.25</v>
      </c>
      <c r="V2794">
        <v>850.95010000000002</v>
      </c>
      <c r="W2794">
        <f t="shared" si="445"/>
        <v>27029389.58976832</v>
      </c>
      <c r="X2794">
        <f t="shared" si="446"/>
        <v>67573.473974420805</v>
      </c>
      <c r="Y2794">
        <f t="shared" si="442"/>
        <v>175</v>
      </c>
      <c r="Z2794">
        <f t="shared" si="443"/>
        <v>74031.667325000002</v>
      </c>
      <c r="AA2794">
        <f t="shared" si="444"/>
        <v>27818530.794593319</v>
      </c>
      <c r="AB2794" s="9">
        <f>IFERROR(AA2794/MAX($A$3:AA2794)-1,"")</f>
        <v>-7.7825939854199166E-3</v>
      </c>
      <c r="AV2794" t="s">
        <v>1313</v>
      </c>
      <c r="AW2794" t="s">
        <v>31</v>
      </c>
      <c r="AX2794" s="7">
        <v>44455.461805555555</v>
      </c>
      <c r="AY2794">
        <v>415.25</v>
      </c>
      <c r="AZ2794" s="7">
        <v>44456.388888888891</v>
      </c>
      <c r="BA2794">
        <v>850.95010000000002</v>
      </c>
      <c r="BB2794" s="8">
        <v>1.0491999999999999</v>
      </c>
      <c r="BC2794">
        <v>141590.35</v>
      </c>
      <c r="BD2794" s="8">
        <v>1.0187999999999999</v>
      </c>
      <c r="BE2794">
        <v>334.69889999999998</v>
      </c>
      <c r="BF2794">
        <v>138983.72</v>
      </c>
      <c r="BG2794">
        <v>18086950.030000001</v>
      </c>
      <c r="BH2794">
        <v>57</v>
      </c>
      <c r="BI2794">
        <v>2484.04</v>
      </c>
      <c r="BJ2794" s="8">
        <v>-4.4900000000000002E-2</v>
      </c>
      <c r="BK2794" s="8">
        <v>1.3535999999999999</v>
      </c>
      <c r="BL2794" t="s">
        <v>610</v>
      </c>
    </row>
    <row r="2795" spans="1:64" x14ac:dyDescent="0.45">
      <c r="A2795" t="s">
        <v>616</v>
      </c>
      <c r="B2795" t="s">
        <v>31</v>
      </c>
      <c r="C2795" s="7">
        <v>44456.486111111109</v>
      </c>
      <c r="D2795">
        <v>357.65</v>
      </c>
      <c r="E2795" s="7">
        <v>44459.385416666664</v>
      </c>
      <c r="F2795">
        <v>404.65</v>
      </c>
      <c r="G2795" s="8">
        <v>0.13139999999999999</v>
      </c>
      <c r="H2795">
        <v>15103.63</v>
      </c>
      <c r="I2795" s="8">
        <v>0.1101</v>
      </c>
      <c r="J2795">
        <v>383.56470000000002</v>
      </c>
      <c r="K2795">
        <v>137181.92000000001</v>
      </c>
      <c r="L2795">
        <v>17451489.039999999</v>
      </c>
      <c r="M2795">
        <v>49</v>
      </c>
      <c r="N2795">
        <v>308.24</v>
      </c>
      <c r="O2795" s="8">
        <v>-0.46689999999999998</v>
      </c>
      <c r="P2795" s="8">
        <v>0.26869999999999999</v>
      </c>
      <c r="Q2795" t="s">
        <v>610</v>
      </c>
      <c r="S2795" s="2">
        <v>44456</v>
      </c>
      <c r="T2795" t="s">
        <v>616</v>
      </c>
      <c r="U2795">
        <v>357.65</v>
      </c>
      <c r="V2795">
        <v>404.65</v>
      </c>
      <c r="W2795">
        <f t="shared" si="445"/>
        <v>27818530.794593319</v>
      </c>
      <c r="X2795">
        <f t="shared" si="446"/>
        <v>69546.326986483298</v>
      </c>
      <c r="Y2795">
        <f t="shared" si="442"/>
        <v>200</v>
      </c>
      <c r="Z2795">
        <f t="shared" si="443"/>
        <v>7875.4000000000015</v>
      </c>
      <c r="AA2795" t="str">
        <f t="shared" si="444"/>
        <v/>
      </c>
      <c r="AB2795" s="9" t="str">
        <f>IFERROR(AA2795/MAX($A$3:AA2795)-1,"")</f>
        <v/>
      </c>
      <c r="AV2795" t="s">
        <v>616</v>
      </c>
      <c r="AW2795" t="s">
        <v>31</v>
      </c>
      <c r="AX2795" s="7">
        <v>44456.486111111109</v>
      </c>
      <c r="AY2795">
        <v>357.65</v>
      </c>
      <c r="AZ2795" s="7">
        <v>44459.385416666664</v>
      </c>
      <c r="BA2795">
        <v>404.65</v>
      </c>
      <c r="BB2795" s="8">
        <v>0.13139999999999999</v>
      </c>
      <c r="BC2795">
        <v>15103.63</v>
      </c>
      <c r="BD2795" s="8">
        <v>0.1101</v>
      </c>
      <c r="BE2795">
        <v>383.56470000000002</v>
      </c>
      <c r="BF2795">
        <v>137181.92000000001</v>
      </c>
      <c r="BG2795">
        <v>17451489.039999999</v>
      </c>
      <c r="BH2795">
        <v>49</v>
      </c>
      <c r="BI2795">
        <v>308.24</v>
      </c>
      <c r="BJ2795" s="8">
        <v>-0.46689999999999998</v>
      </c>
      <c r="BK2795" s="8">
        <v>0.26869999999999999</v>
      </c>
      <c r="BL2795" t="s">
        <v>610</v>
      </c>
    </row>
    <row r="2796" spans="1:64" x14ac:dyDescent="0.45">
      <c r="A2796" t="s">
        <v>785</v>
      </c>
      <c r="B2796" t="s">
        <v>31</v>
      </c>
      <c r="C2796" s="7">
        <v>44456.503472222219</v>
      </c>
      <c r="D2796">
        <v>349.5</v>
      </c>
      <c r="E2796" s="7">
        <v>44459.388888888891</v>
      </c>
      <c r="F2796">
        <v>338</v>
      </c>
      <c r="G2796" s="8">
        <v>-3.2899999999999999E-2</v>
      </c>
      <c r="H2796">
        <v>-7383.37</v>
      </c>
      <c r="I2796" s="8">
        <v>-5.2600000000000001E-2</v>
      </c>
      <c r="J2796">
        <v>401.81619999999998</v>
      </c>
      <c r="K2796">
        <v>140434.75</v>
      </c>
      <c r="L2796">
        <v>18079566.66</v>
      </c>
      <c r="M2796">
        <v>45</v>
      </c>
      <c r="N2796">
        <v>-164.07</v>
      </c>
      <c r="O2796" s="8">
        <v>-0.54290000000000005</v>
      </c>
      <c r="P2796" s="8">
        <v>0.2074</v>
      </c>
      <c r="Q2796" t="s">
        <v>610</v>
      </c>
      <c r="S2796" s="2">
        <v>44456</v>
      </c>
      <c r="T2796" t="s">
        <v>785</v>
      </c>
      <c r="U2796">
        <v>349.5</v>
      </c>
      <c r="V2796">
        <v>338</v>
      </c>
      <c r="W2796">
        <f t="shared" si="445"/>
        <v>27818530.794593319</v>
      </c>
      <c r="X2796">
        <f t="shared" si="446"/>
        <v>69546.326986483298</v>
      </c>
      <c r="Y2796">
        <f t="shared" si="442"/>
        <v>200</v>
      </c>
      <c r="Z2796">
        <f t="shared" si="443"/>
        <v>-3675</v>
      </c>
      <c r="AA2796" t="str">
        <f t="shared" si="444"/>
        <v/>
      </c>
      <c r="AB2796" s="9" t="str">
        <f>IFERROR(AA2796/MAX($A$3:AA2796)-1,"")</f>
        <v/>
      </c>
      <c r="AV2796" t="s">
        <v>785</v>
      </c>
      <c r="AW2796" t="s">
        <v>31</v>
      </c>
      <c r="AX2796" s="7">
        <v>44456.503472222219</v>
      </c>
      <c r="AY2796">
        <v>349.5</v>
      </c>
      <c r="AZ2796" s="7">
        <v>44459.388888888891</v>
      </c>
      <c r="BA2796">
        <v>338</v>
      </c>
      <c r="BB2796" s="8">
        <v>-3.2899999999999999E-2</v>
      </c>
      <c r="BC2796">
        <v>-7383.37</v>
      </c>
      <c r="BD2796" s="8">
        <v>-5.2600000000000001E-2</v>
      </c>
      <c r="BE2796">
        <v>401.81619999999998</v>
      </c>
      <c r="BF2796">
        <v>140434.75</v>
      </c>
      <c r="BG2796">
        <v>18079566.66</v>
      </c>
      <c r="BH2796">
        <v>45</v>
      </c>
      <c r="BI2796">
        <v>-164.07</v>
      </c>
      <c r="BJ2796" s="8">
        <v>-0.54290000000000005</v>
      </c>
      <c r="BK2796" s="8">
        <v>0.2074</v>
      </c>
      <c r="BL2796" t="s">
        <v>610</v>
      </c>
    </row>
    <row r="2797" spans="1:64" x14ac:dyDescent="0.45">
      <c r="A2797" t="s">
        <v>785</v>
      </c>
      <c r="B2797" t="s">
        <v>31</v>
      </c>
      <c r="C2797" s="7">
        <v>44456.503472222219</v>
      </c>
      <c r="D2797">
        <v>349.5</v>
      </c>
      <c r="E2797" s="7">
        <v>44459.385416666664</v>
      </c>
      <c r="F2797">
        <v>350.25</v>
      </c>
      <c r="G2797" s="8">
        <v>2.0999999999999999E-3</v>
      </c>
      <c r="H2797">
        <v>-2452.2800000000002</v>
      </c>
      <c r="I2797" s="8">
        <v>-1.7899999999999999E-2</v>
      </c>
      <c r="J2797">
        <v>392.5215</v>
      </c>
      <c r="K2797">
        <v>137186.25</v>
      </c>
      <c r="L2797">
        <v>17449036.760000002</v>
      </c>
      <c r="M2797">
        <v>44</v>
      </c>
      <c r="N2797">
        <v>-55.73</v>
      </c>
      <c r="O2797" s="8">
        <v>-0.54290000000000005</v>
      </c>
      <c r="P2797" s="8">
        <v>0.13250000000000001</v>
      </c>
      <c r="Q2797" t="s">
        <v>610</v>
      </c>
      <c r="S2797" s="2">
        <v>44456</v>
      </c>
      <c r="T2797" t="s">
        <v>785</v>
      </c>
      <c r="U2797">
        <v>349.5</v>
      </c>
      <c r="V2797">
        <v>350.25</v>
      </c>
      <c r="W2797">
        <f t="shared" si="445"/>
        <v>27818530.794593319</v>
      </c>
      <c r="X2797">
        <f t="shared" si="446"/>
        <v>69546.326986483298</v>
      </c>
      <c r="Y2797">
        <f t="shared" si="442"/>
        <v>200</v>
      </c>
      <c r="Z2797">
        <f t="shared" si="443"/>
        <v>-1249.5000000000005</v>
      </c>
      <c r="AA2797">
        <f t="shared" si="444"/>
        <v>27821481.694593318</v>
      </c>
      <c r="AB2797" s="9">
        <f>IFERROR(AA2797/MAX($A$3:AA2797)-1,"")</f>
        <v>-7.6773427640298708E-3</v>
      </c>
      <c r="AV2797" t="s">
        <v>785</v>
      </c>
      <c r="AW2797" t="s">
        <v>31</v>
      </c>
      <c r="AX2797" s="7">
        <v>44456.503472222219</v>
      </c>
      <c r="AY2797">
        <v>349.5</v>
      </c>
      <c r="AZ2797" s="7">
        <v>44459.385416666664</v>
      </c>
      <c r="BA2797">
        <v>350.25</v>
      </c>
      <c r="BB2797" s="8">
        <v>2.0999999999999999E-3</v>
      </c>
      <c r="BC2797">
        <v>-2452.2800000000002</v>
      </c>
      <c r="BD2797" s="8">
        <v>-1.7899999999999999E-2</v>
      </c>
      <c r="BE2797">
        <v>392.5215</v>
      </c>
      <c r="BF2797">
        <v>137186.25</v>
      </c>
      <c r="BG2797">
        <v>17449036.760000002</v>
      </c>
      <c r="BH2797">
        <v>44</v>
      </c>
      <c r="BI2797">
        <v>-55.73</v>
      </c>
      <c r="BJ2797" s="8">
        <v>-0.54290000000000005</v>
      </c>
      <c r="BK2797" s="8">
        <v>0.13250000000000001</v>
      </c>
      <c r="BL2797" t="s">
        <v>610</v>
      </c>
    </row>
    <row r="2798" spans="1:64" x14ac:dyDescent="0.45">
      <c r="A2798" t="s">
        <v>617</v>
      </c>
      <c r="B2798" t="s">
        <v>31</v>
      </c>
      <c r="C2798" s="7">
        <v>44459.420138888891</v>
      </c>
      <c r="D2798">
        <v>296.85000000000002</v>
      </c>
      <c r="E2798" s="7">
        <v>44460.388888888891</v>
      </c>
      <c r="F2798">
        <v>111.45</v>
      </c>
      <c r="G2798" s="8">
        <v>-0.62460000000000004</v>
      </c>
      <c r="H2798">
        <v>-89617.66</v>
      </c>
      <c r="I2798" s="8">
        <v>-0.63829999999999998</v>
      </c>
      <c r="J2798">
        <v>472.9588</v>
      </c>
      <c r="K2798">
        <v>140397.82999999999</v>
      </c>
      <c r="L2798">
        <v>17989949</v>
      </c>
      <c r="M2798">
        <v>69</v>
      </c>
      <c r="N2798">
        <v>-1298.81</v>
      </c>
      <c r="O2798" s="8">
        <v>-0.62460000000000004</v>
      </c>
      <c r="P2798" s="8">
        <v>0.29210000000000003</v>
      </c>
      <c r="Q2798" t="s">
        <v>610</v>
      </c>
      <c r="S2798" s="2">
        <v>44459</v>
      </c>
      <c r="T2798" t="s">
        <v>617</v>
      </c>
      <c r="U2798">
        <v>296.85000000000002</v>
      </c>
      <c r="V2798">
        <v>111.45</v>
      </c>
      <c r="W2798">
        <f t="shared" si="445"/>
        <v>27821481.694593318</v>
      </c>
      <c r="X2798">
        <f t="shared" si="446"/>
        <v>69553.704236483289</v>
      </c>
      <c r="Y2798">
        <f t="shared" si="442"/>
        <v>225</v>
      </c>
      <c r="Z2798">
        <f t="shared" si="443"/>
        <v>-42633.67500000001</v>
      </c>
      <c r="AA2798" t="str">
        <f t="shared" si="444"/>
        <v/>
      </c>
      <c r="AB2798" s="9" t="str">
        <f>IFERROR(AA2798/MAX($A$3:AA2798)-1,"")</f>
        <v/>
      </c>
      <c r="AV2798" t="s">
        <v>617</v>
      </c>
      <c r="AW2798" t="s">
        <v>31</v>
      </c>
      <c r="AX2798" s="7">
        <v>44459.420138888891</v>
      </c>
      <c r="AY2798">
        <v>296.85000000000002</v>
      </c>
      <c r="AZ2798" s="7">
        <v>44460.388888888891</v>
      </c>
      <c r="BA2798">
        <v>111.45</v>
      </c>
      <c r="BB2798" s="8">
        <v>-0.62460000000000004</v>
      </c>
      <c r="BC2798">
        <v>-89617.66</v>
      </c>
      <c r="BD2798" s="8">
        <v>-0.63829999999999998</v>
      </c>
      <c r="BE2798">
        <v>472.9588</v>
      </c>
      <c r="BF2798">
        <v>140397.82999999999</v>
      </c>
      <c r="BG2798">
        <v>17989949</v>
      </c>
      <c r="BH2798">
        <v>69</v>
      </c>
      <c r="BI2798">
        <v>-1298.81</v>
      </c>
      <c r="BJ2798" s="8">
        <v>-0.62460000000000004</v>
      </c>
      <c r="BK2798" s="8">
        <v>0.29210000000000003</v>
      </c>
      <c r="BL2798" t="s">
        <v>610</v>
      </c>
    </row>
    <row r="2799" spans="1:64" x14ac:dyDescent="0.45">
      <c r="A2799" t="s">
        <v>781</v>
      </c>
      <c r="B2799" t="s">
        <v>31</v>
      </c>
      <c r="C2799" s="7">
        <v>44459.423611111109</v>
      </c>
      <c r="D2799">
        <v>350.1</v>
      </c>
      <c r="E2799" s="7">
        <v>44460.388888888891</v>
      </c>
      <c r="F2799">
        <v>131.6</v>
      </c>
      <c r="G2799" s="8">
        <v>-0.62409999999999999</v>
      </c>
      <c r="H2799">
        <v>-89546.1</v>
      </c>
      <c r="I2799" s="8">
        <v>-0.63790000000000002</v>
      </c>
      <c r="J2799">
        <v>400.98200000000003</v>
      </c>
      <c r="K2799">
        <v>140383.79999999999</v>
      </c>
      <c r="L2799">
        <v>17900402.91</v>
      </c>
      <c r="M2799">
        <v>68</v>
      </c>
      <c r="N2799">
        <v>-1316.85</v>
      </c>
      <c r="O2799" s="8">
        <v>-0.6341</v>
      </c>
      <c r="P2799" s="8">
        <v>0.26819999999999999</v>
      </c>
      <c r="Q2799" t="s">
        <v>610</v>
      </c>
      <c r="S2799" s="2">
        <v>44459</v>
      </c>
      <c r="T2799" t="s">
        <v>781</v>
      </c>
      <c r="U2799">
        <v>350.1</v>
      </c>
      <c r="V2799">
        <v>131.6</v>
      </c>
      <c r="W2799">
        <f t="shared" si="445"/>
        <v>27821481.694593318</v>
      </c>
      <c r="X2799">
        <f t="shared" si="446"/>
        <v>69553.704236483289</v>
      </c>
      <c r="Y2799">
        <f t="shared" si="442"/>
        <v>200</v>
      </c>
      <c r="Z2799">
        <f t="shared" si="443"/>
        <v>-44663.4</v>
      </c>
      <c r="AA2799" t="str">
        <f t="shared" si="444"/>
        <v/>
      </c>
      <c r="AB2799" s="9" t="str">
        <f>IFERROR(AA2799/MAX($A$3:AA2799)-1,"")</f>
        <v/>
      </c>
      <c r="AV2799" t="s">
        <v>781</v>
      </c>
      <c r="AW2799" t="s">
        <v>31</v>
      </c>
      <c r="AX2799" s="7">
        <v>44459.423611111109</v>
      </c>
      <c r="AY2799">
        <v>350.1</v>
      </c>
      <c r="AZ2799" s="7">
        <v>44460.388888888891</v>
      </c>
      <c r="BA2799">
        <v>131.6</v>
      </c>
      <c r="BB2799" s="8">
        <v>-0.62409999999999999</v>
      </c>
      <c r="BC2799">
        <v>-89546.1</v>
      </c>
      <c r="BD2799" s="8">
        <v>-0.63790000000000002</v>
      </c>
      <c r="BE2799">
        <v>400.98200000000003</v>
      </c>
      <c r="BF2799">
        <v>140383.79999999999</v>
      </c>
      <c r="BG2799">
        <v>17900402.91</v>
      </c>
      <c r="BH2799">
        <v>68</v>
      </c>
      <c r="BI2799">
        <v>-1316.85</v>
      </c>
      <c r="BJ2799" s="8">
        <v>-0.6341</v>
      </c>
      <c r="BK2799" s="8">
        <v>0.26819999999999999</v>
      </c>
      <c r="BL2799" t="s">
        <v>610</v>
      </c>
    </row>
    <row r="2800" spans="1:64" x14ac:dyDescent="0.45">
      <c r="A2800" t="s">
        <v>618</v>
      </c>
      <c r="B2800" t="s">
        <v>31</v>
      </c>
      <c r="C2800" s="7">
        <v>44459.430555555555</v>
      </c>
      <c r="D2800">
        <v>299.55</v>
      </c>
      <c r="E2800" s="7">
        <v>44460.385416666664</v>
      </c>
      <c r="F2800">
        <v>99.9</v>
      </c>
      <c r="G2800" s="8">
        <v>-0.66649999999999998</v>
      </c>
      <c r="H2800">
        <v>-93304.05</v>
      </c>
      <c r="I2800" s="8">
        <v>-0.67979999999999996</v>
      </c>
      <c r="J2800">
        <v>458.1712</v>
      </c>
      <c r="K2800">
        <v>137245.19</v>
      </c>
      <c r="L2800">
        <v>17355732.710000001</v>
      </c>
      <c r="M2800">
        <v>65</v>
      </c>
      <c r="N2800">
        <v>-1435.45</v>
      </c>
      <c r="O2800" s="8">
        <v>-0.68869999999999998</v>
      </c>
      <c r="P2800" s="8">
        <v>9.7799999999999998E-2</v>
      </c>
      <c r="Q2800" t="s">
        <v>610</v>
      </c>
      <c r="S2800" s="2">
        <v>44459</v>
      </c>
      <c r="T2800" t="s">
        <v>618</v>
      </c>
      <c r="U2800">
        <v>299.55</v>
      </c>
      <c r="V2800">
        <v>99.9</v>
      </c>
      <c r="W2800">
        <f t="shared" si="445"/>
        <v>27821481.694593318</v>
      </c>
      <c r="X2800">
        <f t="shared" si="446"/>
        <v>69553.704236483289</v>
      </c>
      <c r="Y2800">
        <f t="shared" si="442"/>
        <v>225</v>
      </c>
      <c r="Z2800">
        <f t="shared" si="443"/>
        <v>-45820.012499999997</v>
      </c>
      <c r="AA2800" t="str">
        <f t="shared" si="444"/>
        <v/>
      </c>
      <c r="AB2800" s="9" t="str">
        <f>IFERROR(AA2800/MAX($A$3:AA2800)-1,"")</f>
        <v/>
      </c>
      <c r="AV2800" t="s">
        <v>618</v>
      </c>
      <c r="AW2800" t="s">
        <v>31</v>
      </c>
      <c r="AX2800" s="7">
        <v>44459.430555555555</v>
      </c>
      <c r="AY2800">
        <v>299.55</v>
      </c>
      <c r="AZ2800" s="7">
        <v>44460.385416666664</v>
      </c>
      <c r="BA2800">
        <v>99.9</v>
      </c>
      <c r="BB2800" s="8">
        <v>-0.66649999999999998</v>
      </c>
      <c r="BC2800">
        <v>-93304.05</v>
      </c>
      <c r="BD2800" s="8">
        <v>-0.67979999999999996</v>
      </c>
      <c r="BE2800">
        <v>458.1712</v>
      </c>
      <c r="BF2800">
        <v>137245.19</v>
      </c>
      <c r="BG2800">
        <v>17355732.710000001</v>
      </c>
      <c r="BH2800">
        <v>65</v>
      </c>
      <c r="BI2800">
        <v>-1435.45</v>
      </c>
      <c r="BJ2800" s="8">
        <v>-0.68869999999999998</v>
      </c>
      <c r="BK2800" s="8">
        <v>9.7799999999999998E-2</v>
      </c>
      <c r="BL2800" t="s">
        <v>610</v>
      </c>
    </row>
    <row r="2801" spans="1:64" x14ac:dyDescent="0.45">
      <c r="A2801" t="s">
        <v>679</v>
      </c>
      <c r="B2801" t="s">
        <v>31</v>
      </c>
      <c r="C2801" s="7">
        <v>44459.607638888891</v>
      </c>
      <c r="D2801">
        <v>305.35000000000002</v>
      </c>
      <c r="E2801" s="7">
        <v>44460.385416666664</v>
      </c>
      <c r="F2801">
        <v>421.85</v>
      </c>
      <c r="G2801" s="8">
        <v>0.38150000000000001</v>
      </c>
      <c r="H2801">
        <v>48973.33</v>
      </c>
      <c r="I2801" s="8">
        <v>0.35770000000000002</v>
      </c>
      <c r="J2801">
        <v>448.35879999999997</v>
      </c>
      <c r="K2801">
        <v>136906.34</v>
      </c>
      <c r="L2801">
        <v>17404706.039999999</v>
      </c>
      <c r="M2801">
        <v>14</v>
      </c>
      <c r="N2801">
        <v>3498.1</v>
      </c>
      <c r="O2801" s="8">
        <v>-0.1757</v>
      </c>
      <c r="P2801" s="8">
        <v>0.47699999999999998</v>
      </c>
      <c r="Q2801" t="s">
        <v>610</v>
      </c>
      <c r="S2801" s="2">
        <v>44459</v>
      </c>
      <c r="T2801" t="s">
        <v>679</v>
      </c>
      <c r="U2801">
        <v>305.35000000000002</v>
      </c>
      <c r="V2801">
        <v>421.85</v>
      </c>
      <c r="W2801">
        <f t="shared" si="445"/>
        <v>27821481.694593318</v>
      </c>
      <c r="X2801">
        <f t="shared" si="446"/>
        <v>69553.704236483289</v>
      </c>
      <c r="Y2801">
        <f t="shared" si="442"/>
        <v>225</v>
      </c>
      <c r="Z2801">
        <f t="shared" si="443"/>
        <v>24576.300000000003</v>
      </c>
      <c r="AA2801">
        <f t="shared" si="444"/>
        <v>27712940.907093316</v>
      </c>
      <c r="AB2801" s="9">
        <f>IFERROR(AA2801/MAX($A$3:AA2801)-1,"")</f>
        <v>-1.1548721141818374E-2</v>
      </c>
      <c r="AV2801" t="s">
        <v>679</v>
      </c>
      <c r="AW2801" t="s">
        <v>31</v>
      </c>
      <c r="AX2801" s="7">
        <v>44459.607638888891</v>
      </c>
      <c r="AY2801">
        <v>305.35000000000002</v>
      </c>
      <c r="AZ2801" s="7">
        <v>44460.385416666664</v>
      </c>
      <c r="BA2801">
        <v>421.85</v>
      </c>
      <c r="BB2801" s="8">
        <v>0.38150000000000001</v>
      </c>
      <c r="BC2801">
        <v>48973.33</v>
      </c>
      <c r="BD2801" s="8">
        <v>0.35770000000000002</v>
      </c>
      <c r="BE2801">
        <v>448.35879999999997</v>
      </c>
      <c r="BF2801">
        <v>136906.34</v>
      </c>
      <c r="BG2801">
        <v>17404706.039999999</v>
      </c>
      <c r="BH2801">
        <v>14</v>
      </c>
      <c r="BI2801">
        <v>3498.1</v>
      </c>
      <c r="BJ2801" s="8">
        <v>-0.1757</v>
      </c>
      <c r="BK2801" s="8">
        <v>0.47699999999999998</v>
      </c>
      <c r="BL2801" t="s">
        <v>610</v>
      </c>
    </row>
    <row r="2802" spans="1:64" x14ac:dyDescent="0.45">
      <c r="A2802" t="s">
        <v>797</v>
      </c>
      <c r="B2802" t="s">
        <v>31</v>
      </c>
      <c r="C2802" s="7">
        <v>44460.420138888891</v>
      </c>
      <c r="D2802">
        <v>338</v>
      </c>
      <c r="E2802" s="7">
        <v>44461.385416666664</v>
      </c>
      <c r="F2802">
        <v>102.35</v>
      </c>
      <c r="G2802" s="8">
        <v>-0.69720000000000004</v>
      </c>
      <c r="H2802">
        <v>-97316.5</v>
      </c>
      <c r="I2802" s="8">
        <v>-0.71020000000000005</v>
      </c>
      <c r="J2802">
        <v>405.39510000000001</v>
      </c>
      <c r="K2802">
        <v>137023.53</v>
      </c>
      <c r="L2802">
        <v>17307389.539999999</v>
      </c>
      <c r="M2802">
        <v>68</v>
      </c>
      <c r="N2802">
        <v>-1431.13</v>
      </c>
      <c r="O2802" s="8">
        <v>-0.79249999999999998</v>
      </c>
      <c r="P2802" s="8">
        <v>0.67159999999999997</v>
      </c>
      <c r="Q2802" t="s">
        <v>610</v>
      </c>
      <c r="S2802" s="2">
        <v>44460</v>
      </c>
      <c r="T2802" t="s">
        <v>797</v>
      </c>
      <c r="U2802">
        <v>338</v>
      </c>
      <c r="V2802">
        <v>102.35</v>
      </c>
      <c r="W2802">
        <f t="shared" si="445"/>
        <v>27712940.907093316</v>
      </c>
      <c r="X2802">
        <f t="shared" si="446"/>
        <v>69282.352267733295</v>
      </c>
      <c r="Y2802">
        <f t="shared" si="442"/>
        <v>200</v>
      </c>
      <c r="Z2802">
        <f t="shared" si="443"/>
        <v>-48010.7</v>
      </c>
      <c r="AA2802" t="str">
        <f t="shared" si="444"/>
        <v/>
      </c>
      <c r="AB2802" s="9" t="str">
        <f>IFERROR(AA2802/MAX($A$3:AA2802)-1,"")</f>
        <v/>
      </c>
      <c r="AV2802" t="s">
        <v>797</v>
      </c>
      <c r="AW2802" t="s">
        <v>31</v>
      </c>
      <c r="AX2802" s="7">
        <v>44460.420138888891</v>
      </c>
      <c r="AY2802">
        <v>338</v>
      </c>
      <c r="AZ2802" s="7">
        <v>44461.385416666664</v>
      </c>
      <c r="BA2802">
        <v>102.35</v>
      </c>
      <c r="BB2802" s="8">
        <v>-0.69720000000000004</v>
      </c>
      <c r="BC2802">
        <v>-97316.5</v>
      </c>
      <c r="BD2802" s="8">
        <v>-0.71020000000000005</v>
      </c>
      <c r="BE2802">
        <v>405.39510000000001</v>
      </c>
      <c r="BF2802">
        <v>137023.53</v>
      </c>
      <c r="BG2802">
        <v>17307389.539999999</v>
      </c>
      <c r="BH2802">
        <v>68</v>
      </c>
      <c r="BI2802">
        <v>-1431.13</v>
      </c>
      <c r="BJ2802" s="8">
        <v>-0.79249999999999998</v>
      </c>
      <c r="BK2802" s="8">
        <v>0.67159999999999997</v>
      </c>
      <c r="BL2802" t="s">
        <v>610</v>
      </c>
    </row>
    <row r="2803" spans="1:64" x14ac:dyDescent="0.45">
      <c r="A2803" t="s">
        <v>798</v>
      </c>
      <c r="B2803" t="s">
        <v>31</v>
      </c>
      <c r="C2803" s="7">
        <v>44460.423611111109</v>
      </c>
      <c r="D2803">
        <v>321.95</v>
      </c>
      <c r="E2803" s="7">
        <v>44461.388888888891</v>
      </c>
      <c r="F2803">
        <v>107.2</v>
      </c>
      <c r="G2803" s="8">
        <v>-0.66700000000000004</v>
      </c>
      <c r="H2803">
        <v>-94911.41</v>
      </c>
      <c r="I2803" s="8">
        <v>-0.6804</v>
      </c>
      <c r="J2803">
        <v>433.30329999999998</v>
      </c>
      <c r="K2803">
        <v>139502.01999999999</v>
      </c>
      <c r="L2803">
        <v>17805491.489999998</v>
      </c>
      <c r="M2803">
        <v>68</v>
      </c>
      <c r="N2803">
        <v>-1395.76</v>
      </c>
      <c r="O2803" s="8">
        <v>-0.82779999999999998</v>
      </c>
      <c r="P2803" s="8">
        <v>0.55269999999999997</v>
      </c>
      <c r="Q2803" t="s">
        <v>610</v>
      </c>
      <c r="S2803" s="2">
        <v>44460</v>
      </c>
      <c r="T2803" t="s">
        <v>798</v>
      </c>
      <c r="U2803">
        <v>321.95</v>
      </c>
      <c r="V2803">
        <v>107.2</v>
      </c>
      <c r="W2803">
        <f t="shared" si="445"/>
        <v>27712940.907093316</v>
      </c>
      <c r="X2803">
        <f t="shared" si="446"/>
        <v>69282.352267733295</v>
      </c>
      <c r="Y2803">
        <f t="shared" si="442"/>
        <v>225</v>
      </c>
      <c r="Z2803">
        <f t="shared" si="443"/>
        <v>-49284.337499999994</v>
      </c>
      <c r="AA2803" t="str">
        <f t="shared" si="444"/>
        <v/>
      </c>
      <c r="AB2803" s="9" t="str">
        <f>IFERROR(AA2803/MAX($A$3:AA2803)-1,"")</f>
        <v/>
      </c>
      <c r="AV2803" t="s">
        <v>798</v>
      </c>
      <c r="AW2803" t="s">
        <v>31</v>
      </c>
      <c r="AX2803" s="7">
        <v>44460.423611111109</v>
      </c>
      <c r="AY2803">
        <v>321.95</v>
      </c>
      <c r="AZ2803" s="7">
        <v>44461.388888888891</v>
      </c>
      <c r="BA2803">
        <v>107.2</v>
      </c>
      <c r="BB2803" s="8">
        <v>-0.66700000000000004</v>
      </c>
      <c r="BC2803">
        <v>-94911.41</v>
      </c>
      <c r="BD2803" s="8">
        <v>-0.6804</v>
      </c>
      <c r="BE2803">
        <v>433.30329999999998</v>
      </c>
      <c r="BF2803">
        <v>139502.01999999999</v>
      </c>
      <c r="BG2803">
        <v>17805491.489999998</v>
      </c>
      <c r="BH2803">
        <v>68</v>
      </c>
      <c r="BI2803">
        <v>-1395.76</v>
      </c>
      <c r="BJ2803" s="8">
        <v>-0.82779999999999998</v>
      </c>
      <c r="BK2803" s="8">
        <v>0.55269999999999997</v>
      </c>
      <c r="BL2803" t="s">
        <v>610</v>
      </c>
    </row>
    <row r="2804" spans="1:64" x14ac:dyDescent="0.45">
      <c r="A2804" t="s">
        <v>798</v>
      </c>
      <c r="B2804" t="s">
        <v>31</v>
      </c>
      <c r="C2804" s="7">
        <v>44460.423611111109</v>
      </c>
      <c r="D2804">
        <v>321.95</v>
      </c>
      <c r="E2804" s="7">
        <v>44461.385416666664</v>
      </c>
      <c r="F2804">
        <v>80.55</v>
      </c>
      <c r="G2804" s="8">
        <v>-0.74980000000000002</v>
      </c>
      <c r="H2804">
        <v>-104443.66</v>
      </c>
      <c r="I2804" s="8">
        <v>-0.76229999999999998</v>
      </c>
      <c r="J2804">
        <v>425.56240000000003</v>
      </c>
      <c r="K2804">
        <v>137009.82999999999</v>
      </c>
      <c r="L2804">
        <v>17202945.879999999</v>
      </c>
      <c r="M2804">
        <v>67</v>
      </c>
      <c r="N2804">
        <v>-1558.86</v>
      </c>
      <c r="O2804" s="8">
        <v>-0.82779999999999998</v>
      </c>
      <c r="P2804" s="8">
        <v>0.55269999999999997</v>
      </c>
      <c r="Q2804" t="s">
        <v>610</v>
      </c>
      <c r="S2804" s="2">
        <v>44460</v>
      </c>
      <c r="T2804" t="s">
        <v>798</v>
      </c>
      <c r="U2804">
        <v>321.95</v>
      </c>
      <c r="V2804">
        <v>80.55</v>
      </c>
      <c r="W2804">
        <f t="shared" si="445"/>
        <v>27712940.907093316</v>
      </c>
      <c r="X2804">
        <f t="shared" si="446"/>
        <v>69282.352267733295</v>
      </c>
      <c r="Y2804">
        <f t="shared" si="442"/>
        <v>225</v>
      </c>
      <c r="Z2804">
        <f t="shared" si="443"/>
        <v>-55220.624999999993</v>
      </c>
      <c r="AA2804" t="str">
        <f t="shared" si="444"/>
        <v/>
      </c>
      <c r="AB2804" s="9" t="str">
        <f>IFERROR(AA2804/MAX($A$3:AA2804)-1,"")</f>
        <v/>
      </c>
      <c r="AV2804" t="s">
        <v>798</v>
      </c>
      <c r="AW2804" t="s">
        <v>31</v>
      </c>
      <c r="AX2804" s="7">
        <v>44460.423611111109</v>
      </c>
      <c r="AY2804">
        <v>321.95</v>
      </c>
      <c r="AZ2804" s="7">
        <v>44461.385416666664</v>
      </c>
      <c r="BA2804">
        <v>80.55</v>
      </c>
      <c r="BB2804" s="8">
        <v>-0.74980000000000002</v>
      </c>
      <c r="BC2804">
        <v>-104443.66</v>
      </c>
      <c r="BD2804" s="8">
        <v>-0.76229999999999998</v>
      </c>
      <c r="BE2804">
        <v>425.56240000000003</v>
      </c>
      <c r="BF2804">
        <v>137009.82999999999</v>
      </c>
      <c r="BG2804">
        <v>17202945.879999999</v>
      </c>
      <c r="BH2804">
        <v>67</v>
      </c>
      <c r="BI2804">
        <v>-1558.86</v>
      </c>
      <c r="BJ2804" s="8">
        <v>-0.82779999999999998</v>
      </c>
      <c r="BK2804" s="8">
        <v>0.55269999999999997</v>
      </c>
      <c r="BL2804" t="s">
        <v>610</v>
      </c>
    </row>
    <row r="2805" spans="1:64" x14ac:dyDescent="0.45">
      <c r="A2805" t="s">
        <v>797</v>
      </c>
      <c r="B2805" t="s">
        <v>31</v>
      </c>
      <c r="C2805" s="7">
        <v>44460.4375</v>
      </c>
      <c r="D2805">
        <v>355.4</v>
      </c>
      <c r="E2805" s="7">
        <v>44461.388888888891</v>
      </c>
      <c r="F2805">
        <v>133.75</v>
      </c>
      <c r="G2805" s="8">
        <v>-0.62370000000000003</v>
      </c>
      <c r="H2805">
        <v>-88909.82</v>
      </c>
      <c r="I2805" s="8">
        <v>-0.63739999999999997</v>
      </c>
      <c r="J2805">
        <v>392.46589999999998</v>
      </c>
      <c r="K2805">
        <v>139482.38</v>
      </c>
      <c r="L2805">
        <v>17716581.68</v>
      </c>
      <c r="M2805">
        <v>64</v>
      </c>
      <c r="N2805">
        <v>-1389.22</v>
      </c>
      <c r="O2805" s="8">
        <v>-0.80259999999999998</v>
      </c>
      <c r="P2805" s="8">
        <v>0.58979999999999999</v>
      </c>
      <c r="Q2805" t="s">
        <v>610</v>
      </c>
      <c r="S2805" s="2">
        <v>44460</v>
      </c>
      <c r="T2805" t="s">
        <v>797</v>
      </c>
      <c r="U2805">
        <v>355.4</v>
      </c>
      <c r="V2805">
        <v>133.75</v>
      </c>
      <c r="W2805">
        <f t="shared" si="445"/>
        <v>27712940.907093316</v>
      </c>
      <c r="X2805">
        <f t="shared" si="446"/>
        <v>69282.352267733295</v>
      </c>
      <c r="Y2805">
        <f t="shared" si="442"/>
        <v>200</v>
      </c>
      <c r="Z2805">
        <f t="shared" si="443"/>
        <v>-45308.3</v>
      </c>
      <c r="AA2805">
        <f t="shared" si="444"/>
        <v>27515116.944593318</v>
      </c>
      <c r="AB2805" s="9">
        <f>IFERROR(AA2805/MAX($A$3:AA2805)-1,"")</f>
        <v>-1.8604607032004283E-2</v>
      </c>
      <c r="AV2805" t="s">
        <v>797</v>
      </c>
      <c r="AW2805" t="s">
        <v>31</v>
      </c>
      <c r="AX2805" s="7">
        <v>44460.4375</v>
      </c>
      <c r="AY2805">
        <v>355.4</v>
      </c>
      <c r="AZ2805" s="7">
        <v>44461.388888888891</v>
      </c>
      <c r="BA2805">
        <v>133.75</v>
      </c>
      <c r="BB2805" s="8">
        <v>-0.62370000000000003</v>
      </c>
      <c r="BC2805">
        <v>-88909.82</v>
      </c>
      <c r="BD2805" s="8">
        <v>-0.63739999999999997</v>
      </c>
      <c r="BE2805">
        <v>392.46589999999998</v>
      </c>
      <c r="BF2805">
        <v>139482.38</v>
      </c>
      <c r="BG2805">
        <v>17716581.68</v>
      </c>
      <c r="BH2805">
        <v>64</v>
      </c>
      <c r="BI2805">
        <v>-1389.22</v>
      </c>
      <c r="BJ2805" s="8">
        <v>-0.80259999999999998</v>
      </c>
      <c r="BK2805" s="8">
        <v>0.58979999999999999</v>
      </c>
      <c r="BL2805" t="s">
        <v>610</v>
      </c>
    </row>
    <row r="2806" spans="1:64" x14ac:dyDescent="0.45">
      <c r="A2806" t="s">
        <v>678</v>
      </c>
      <c r="B2806" t="s">
        <v>31</v>
      </c>
      <c r="C2806" s="7">
        <v>44461.395833333336</v>
      </c>
      <c r="D2806">
        <v>222.1</v>
      </c>
      <c r="E2806" s="7">
        <v>44462.385416666664</v>
      </c>
      <c r="F2806">
        <v>109.85</v>
      </c>
      <c r="G2806" s="8">
        <v>-0.50539999999999996</v>
      </c>
      <c r="H2806">
        <v>-70775.12</v>
      </c>
      <c r="I2806" s="8">
        <v>-0.52029999999999998</v>
      </c>
      <c r="J2806">
        <v>612.40309999999999</v>
      </c>
      <c r="K2806">
        <v>136014.73000000001</v>
      </c>
      <c r="L2806">
        <v>17132170.760000002</v>
      </c>
      <c r="M2806">
        <v>75</v>
      </c>
      <c r="N2806">
        <v>-943.67</v>
      </c>
      <c r="O2806" s="8">
        <v>-0.50539999999999996</v>
      </c>
      <c r="P2806" s="8">
        <v>0.80100000000000005</v>
      </c>
      <c r="Q2806" t="s">
        <v>610</v>
      </c>
      <c r="S2806" s="2">
        <v>44461</v>
      </c>
      <c r="T2806" t="s">
        <v>678</v>
      </c>
      <c r="U2806">
        <v>222.1</v>
      </c>
      <c r="V2806">
        <v>109.85</v>
      </c>
      <c r="W2806">
        <f t="shared" si="445"/>
        <v>27515116.944593318</v>
      </c>
      <c r="X2806">
        <f t="shared" si="446"/>
        <v>68787.792361483298</v>
      </c>
      <c r="Y2806">
        <f t="shared" si="442"/>
        <v>300</v>
      </c>
      <c r="Z2806">
        <f t="shared" si="443"/>
        <v>-34670.85</v>
      </c>
      <c r="AA2806" t="str">
        <f t="shared" si="444"/>
        <v/>
      </c>
      <c r="AB2806" s="9" t="str">
        <f>IFERROR(AA2806/MAX($A$3:AA2806)-1,"")</f>
        <v/>
      </c>
      <c r="AV2806" t="s">
        <v>678</v>
      </c>
      <c r="AW2806" t="s">
        <v>31</v>
      </c>
      <c r="AX2806" s="7">
        <v>44461.395833333336</v>
      </c>
      <c r="AY2806">
        <v>222.1</v>
      </c>
      <c r="AZ2806" s="7">
        <v>44462.385416666664</v>
      </c>
      <c r="BA2806">
        <v>109.85</v>
      </c>
      <c r="BB2806" s="8">
        <v>-0.50539999999999996</v>
      </c>
      <c r="BC2806">
        <v>-70775.12</v>
      </c>
      <c r="BD2806" s="8">
        <v>-0.52029999999999998</v>
      </c>
      <c r="BE2806">
        <v>612.40309999999999</v>
      </c>
      <c r="BF2806">
        <v>136014.73000000001</v>
      </c>
      <c r="BG2806">
        <v>17132170.760000002</v>
      </c>
      <c r="BH2806">
        <v>75</v>
      </c>
      <c r="BI2806">
        <v>-943.67</v>
      </c>
      <c r="BJ2806" s="8">
        <v>-0.50539999999999996</v>
      </c>
      <c r="BK2806" s="8">
        <v>0.80100000000000005</v>
      </c>
      <c r="BL2806" t="s">
        <v>610</v>
      </c>
    </row>
    <row r="2807" spans="1:64" x14ac:dyDescent="0.45">
      <c r="A2807" t="s">
        <v>791</v>
      </c>
      <c r="B2807" t="s">
        <v>31</v>
      </c>
      <c r="C2807" s="7">
        <v>44461.399305555555</v>
      </c>
      <c r="D2807">
        <v>237.65</v>
      </c>
      <c r="E2807" s="7">
        <v>44462.385416666664</v>
      </c>
      <c r="F2807">
        <v>76.8</v>
      </c>
      <c r="G2807" s="8">
        <v>-0.67679999999999996</v>
      </c>
      <c r="H2807">
        <v>-93849.94</v>
      </c>
      <c r="I2807" s="8">
        <v>-0.69010000000000005</v>
      </c>
      <c r="J2807">
        <v>572.2749</v>
      </c>
      <c r="K2807">
        <v>136001.13</v>
      </c>
      <c r="L2807">
        <v>17038320.82</v>
      </c>
      <c r="M2807">
        <v>74</v>
      </c>
      <c r="N2807">
        <v>-1268.24</v>
      </c>
      <c r="O2807" s="8">
        <v>-0.67679999999999996</v>
      </c>
      <c r="P2807" s="8">
        <v>0.42120000000000002</v>
      </c>
      <c r="Q2807" t="s">
        <v>610</v>
      </c>
      <c r="S2807" s="2">
        <v>44461</v>
      </c>
      <c r="T2807" t="s">
        <v>791</v>
      </c>
      <c r="U2807">
        <v>237.65</v>
      </c>
      <c r="V2807">
        <v>76.8</v>
      </c>
      <c r="W2807">
        <f t="shared" si="445"/>
        <v>27515116.944593318</v>
      </c>
      <c r="X2807">
        <f t="shared" si="446"/>
        <v>68787.792361483298</v>
      </c>
      <c r="Y2807">
        <f t="shared" si="442"/>
        <v>300</v>
      </c>
      <c r="Z2807">
        <f t="shared" si="443"/>
        <v>-49198.350000000006</v>
      </c>
      <c r="AA2807" t="str">
        <f t="shared" si="444"/>
        <v/>
      </c>
      <c r="AB2807" s="9" t="str">
        <f>IFERROR(AA2807/MAX($A$3:AA2807)-1,"")</f>
        <v/>
      </c>
      <c r="AV2807" t="s">
        <v>791</v>
      </c>
      <c r="AW2807" t="s">
        <v>31</v>
      </c>
      <c r="AX2807" s="7">
        <v>44461.399305555555</v>
      </c>
      <c r="AY2807">
        <v>237.65</v>
      </c>
      <c r="AZ2807" s="7">
        <v>44462.385416666664</v>
      </c>
      <c r="BA2807">
        <v>76.8</v>
      </c>
      <c r="BB2807" s="8">
        <v>-0.67679999999999996</v>
      </c>
      <c r="BC2807">
        <v>-93849.94</v>
      </c>
      <c r="BD2807" s="8">
        <v>-0.69010000000000005</v>
      </c>
      <c r="BE2807">
        <v>572.2749</v>
      </c>
      <c r="BF2807">
        <v>136001.13</v>
      </c>
      <c r="BG2807">
        <v>17038320.82</v>
      </c>
      <c r="BH2807">
        <v>74</v>
      </c>
      <c r="BI2807">
        <v>-1268.24</v>
      </c>
      <c r="BJ2807" s="8">
        <v>-0.67679999999999996</v>
      </c>
      <c r="BK2807" s="8">
        <v>0.42120000000000002</v>
      </c>
      <c r="BL2807" t="s">
        <v>610</v>
      </c>
    </row>
    <row r="2808" spans="1:64" x14ac:dyDescent="0.45">
      <c r="A2808" t="s">
        <v>793</v>
      </c>
      <c r="B2808" t="s">
        <v>31</v>
      </c>
      <c r="C2808" s="7">
        <v>44461.461805555555</v>
      </c>
      <c r="D2808">
        <v>208.4</v>
      </c>
      <c r="E2808" s="7">
        <v>44462.388888888891</v>
      </c>
      <c r="F2808">
        <v>40.299999999999997</v>
      </c>
      <c r="G2808" s="8">
        <v>-0.80659999999999998</v>
      </c>
      <c r="H2808">
        <v>-113437.82</v>
      </c>
      <c r="I2808" s="8">
        <v>-0.81859999999999999</v>
      </c>
      <c r="J2808">
        <v>664.98519999999996</v>
      </c>
      <c r="K2808">
        <v>138582.91</v>
      </c>
      <c r="L2808">
        <v>17603143.850000001</v>
      </c>
      <c r="M2808">
        <v>57</v>
      </c>
      <c r="N2808">
        <v>-1990.14</v>
      </c>
      <c r="O2808" s="8">
        <v>-0.80659999999999998</v>
      </c>
      <c r="P2808" s="8">
        <v>0.3352</v>
      </c>
      <c r="Q2808" t="s">
        <v>610</v>
      </c>
      <c r="S2808" s="2">
        <v>44461</v>
      </c>
      <c r="T2808" t="s">
        <v>793</v>
      </c>
      <c r="U2808">
        <v>208.4</v>
      </c>
      <c r="V2808">
        <v>40.299999999999997</v>
      </c>
      <c r="W2808">
        <f t="shared" si="445"/>
        <v>27515116.944593318</v>
      </c>
      <c r="X2808">
        <f t="shared" si="446"/>
        <v>68787.792361483298</v>
      </c>
      <c r="Y2808">
        <f t="shared" si="442"/>
        <v>325</v>
      </c>
      <c r="Z2808">
        <f t="shared" si="443"/>
        <v>-55440.775000000009</v>
      </c>
      <c r="AA2808" t="str">
        <f t="shared" si="444"/>
        <v/>
      </c>
      <c r="AB2808" s="9" t="str">
        <f>IFERROR(AA2808/MAX($A$3:AA2808)-1,"")</f>
        <v/>
      </c>
      <c r="AV2808" t="s">
        <v>793</v>
      </c>
      <c r="AW2808" t="s">
        <v>31</v>
      </c>
      <c r="AX2808" s="7">
        <v>44461.461805555555</v>
      </c>
      <c r="AY2808">
        <v>208.4</v>
      </c>
      <c r="AZ2808" s="7">
        <v>44462.388888888891</v>
      </c>
      <c r="BA2808">
        <v>40.299999999999997</v>
      </c>
      <c r="BB2808" s="8">
        <v>-0.80659999999999998</v>
      </c>
      <c r="BC2808">
        <v>-113437.82</v>
      </c>
      <c r="BD2808" s="8">
        <v>-0.81859999999999999</v>
      </c>
      <c r="BE2808">
        <v>664.98519999999996</v>
      </c>
      <c r="BF2808">
        <v>138582.91</v>
      </c>
      <c r="BG2808">
        <v>17603143.850000001</v>
      </c>
      <c r="BH2808">
        <v>57</v>
      </c>
      <c r="BI2808">
        <v>-1990.14</v>
      </c>
      <c r="BJ2808" s="8">
        <v>-0.80659999999999998</v>
      </c>
      <c r="BK2808" s="8">
        <v>0.3352</v>
      </c>
      <c r="BL2808" t="s">
        <v>610</v>
      </c>
    </row>
    <row r="2809" spans="1:64" x14ac:dyDescent="0.45">
      <c r="A2809" t="s">
        <v>797</v>
      </c>
      <c r="B2809" t="s">
        <v>31</v>
      </c>
      <c r="C2809" s="7">
        <v>44461.479166666664</v>
      </c>
      <c r="D2809">
        <v>207.5</v>
      </c>
      <c r="E2809" s="7">
        <v>44462.388888888891</v>
      </c>
      <c r="F2809">
        <v>28.95</v>
      </c>
      <c r="G2809" s="8">
        <v>-0.86050000000000004</v>
      </c>
      <c r="H2809">
        <v>-120952.08</v>
      </c>
      <c r="I2809" s="8">
        <v>-0.87190000000000001</v>
      </c>
      <c r="J2809">
        <v>668.55930000000001</v>
      </c>
      <c r="K2809">
        <v>138726.06</v>
      </c>
      <c r="L2809">
        <v>17482191.780000001</v>
      </c>
      <c r="M2809">
        <v>52</v>
      </c>
      <c r="N2809">
        <v>-2326</v>
      </c>
      <c r="O2809" s="8">
        <v>-0.86050000000000004</v>
      </c>
      <c r="P2809" s="8">
        <v>9.01E-2</v>
      </c>
      <c r="Q2809" t="s">
        <v>610</v>
      </c>
      <c r="S2809" s="2">
        <v>44461</v>
      </c>
      <c r="T2809" t="s">
        <v>797</v>
      </c>
      <c r="U2809">
        <v>207.5</v>
      </c>
      <c r="V2809">
        <v>28.95</v>
      </c>
      <c r="W2809">
        <f t="shared" si="445"/>
        <v>27515116.944593318</v>
      </c>
      <c r="X2809">
        <f t="shared" si="446"/>
        <v>68787.792361483298</v>
      </c>
      <c r="Y2809">
        <f t="shared" si="442"/>
        <v>325</v>
      </c>
      <c r="Z2809">
        <f t="shared" si="443"/>
        <v>-58797.212499999994</v>
      </c>
      <c r="AA2809">
        <f t="shared" si="444"/>
        <v>27317009.757093318</v>
      </c>
      <c r="AB2809" s="9">
        <f>IFERROR(AA2809/MAX($A$3:AA2809)-1,"")</f>
        <v>-2.5670594849459327E-2</v>
      </c>
      <c r="AV2809" t="s">
        <v>797</v>
      </c>
      <c r="AW2809" t="s">
        <v>31</v>
      </c>
      <c r="AX2809" s="7">
        <v>44461.479166666664</v>
      </c>
      <c r="AY2809">
        <v>207.5</v>
      </c>
      <c r="AZ2809" s="7">
        <v>44462.388888888891</v>
      </c>
      <c r="BA2809">
        <v>28.95</v>
      </c>
      <c r="BB2809" s="8">
        <v>-0.86050000000000004</v>
      </c>
      <c r="BC2809">
        <v>-120952.08</v>
      </c>
      <c r="BD2809" s="8">
        <v>-0.87190000000000001</v>
      </c>
      <c r="BE2809">
        <v>668.55930000000001</v>
      </c>
      <c r="BF2809">
        <v>138726.06</v>
      </c>
      <c r="BG2809">
        <v>17482191.780000001</v>
      </c>
      <c r="BH2809">
        <v>52</v>
      </c>
      <c r="BI2809">
        <v>-2326</v>
      </c>
      <c r="BJ2809" s="8">
        <v>-0.86050000000000004</v>
      </c>
      <c r="BK2809" s="8">
        <v>9.01E-2</v>
      </c>
      <c r="BL2809" t="s">
        <v>610</v>
      </c>
    </row>
    <row r="2810" spans="1:64" x14ac:dyDescent="0.45">
      <c r="A2810" t="s">
        <v>787</v>
      </c>
      <c r="B2810" t="s">
        <v>31</v>
      </c>
      <c r="C2810" s="7">
        <v>44462.395833333336</v>
      </c>
      <c r="D2810">
        <v>151.25</v>
      </c>
      <c r="E2810" s="7">
        <v>44462.635416666664</v>
      </c>
      <c r="F2810">
        <v>367.5</v>
      </c>
      <c r="G2810" s="8">
        <v>1.4298</v>
      </c>
      <c r="H2810">
        <v>188653.74</v>
      </c>
      <c r="I2810" s="8">
        <v>1.3955</v>
      </c>
      <c r="J2810">
        <v>893.8288</v>
      </c>
      <c r="K2810">
        <v>135191.60999999999</v>
      </c>
      <c r="L2810">
        <v>17226974.559999999</v>
      </c>
      <c r="M2810">
        <v>70</v>
      </c>
      <c r="N2810">
        <v>2695.05</v>
      </c>
      <c r="O2810" s="8">
        <v>-0.11169999999999999</v>
      </c>
      <c r="P2810" s="8">
        <v>1.9091</v>
      </c>
      <c r="Q2810" t="s">
        <v>610</v>
      </c>
      <c r="S2810" s="2">
        <v>44462</v>
      </c>
      <c r="T2810" t="s">
        <v>787</v>
      </c>
      <c r="U2810">
        <v>151.25</v>
      </c>
      <c r="V2810">
        <v>367.5</v>
      </c>
      <c r="W2810">
        <f t="shared" si="445"/>
        <v>27317009.757093318</v>
      </c>
      <c r="X2810">
        <f t="shared" si="446"/>
        <v>68292.524392733292</v>
      </c>
      <c r="Y2810">
        <f t="shared" si="442"/>
        <v>450</v>
      </c>
      <c r="Z2810">
        <f t="shared" si="443"/>
        <v>94978.125</v>
      </c>
      <c r="AA2810" t="str">
        <f t="shared" si="444"/>
        <v/>
      </c>
      <c r="AB2810" s="9" t="str">
        <f>IFERROR(AA2810/MAX($A$3:AA2810)-1,"")</f>
        <v/>
      </c>
      <c r="AV2810" t="s">
        <v>787</v>
      </c>
      <c r="AW2810" t="s">
        <v>31</v>
      </c>
      <c r="AX2810" s="7">
        <v>44462.395833333336</v>
      </c>
      <c r="AY2810">
        <v>151.25</v>
      </c>
      <c r="AZ2810" s="7">
        <v>44462.635416666664</v>
      </c>
      <c r="BA2810">
        <v>367.5</v>
      </c>
      <c r="BB2810" s="8">
        <v>1.4298</v>
      </c>
      <c r="BC2810">
        <v>188653.74</v>
      </c>
      <c r="BD2810" s="8">
        <v>1.3955</v>
      </c>
      <c r="BE2810">
        <v>893.8288</v>
      </c>
      <c r="BF2810">
        <v>135191.60999999999</v>
      </c>
      <c r="BG2810">
        <v>17226974.559999999</v>
      </c>
      <c r="BH2810">
        <v>70</v>
      </c>
      <c r="BI2810">
        <v>2695.05</v>
      </c>
      <c r="BJ2810" s="8">
        <v>-0.11169999999999999</v>
      </c>
      <c r="BK2810" s="8">
        <v>1.9091</v>
      </c>
      <c r="BL2810" t="s">
        <v>610</v>
      </c>
    </row>
    <row r="2811" spans="1:64" x14ac:dyDescent="0.45">
      <c r="A2811" t="s">
        <v>784</v>
      </c>
      <c r="B2811" t="s">
        <v>31</v>
      </c>
      <c r="C2811" s="7">
        <v>44462.409722222219</v>
      </c>
      <c r="D2811">
        <v>118.5</v>
      </c>
      <c r="E2811" s="7">
        <v>44462.635416666664</v>
      </c>
      <c r="F2811">
        <v>267.55</v>
      </c>
      <c r="G2811" s="8">
        <v>1.2578</v>
      </c>
      <c r="H2811">
        <v>165692.54</v>
      </c>
      <c r="I2811" s="8">
        <v>1.2252000000000001</v>
      </c>
      <c r="J2811">
        <v>1141.2159999999999</v>
      </c>
      <c r="K2811">
        <v>135234.06</v>
      </c>
      <c r="L2811">
        <v>17392667.100000001</v>
      </c>
      <c r="M2811">
        <v>66</v>
      </c>
      <c r="N2811">
        <v>2510.4899999999998</v>
      </c>
      <c r="O2811" s="8">
        <v>-9.1999999999999998E-2</v>
      </c>
      <c r="P2811" s="8">
        <v>1.8692</v>
      </c>
      <c r="Q2811" t="s">
        <v>610</v>
      </c>
      <c r="S2811" s="2">
        <v>44462</v>
      </c>
      <c r="T2811" t="s">
        <v>784</v>
      </c>
      <c r="U2811">
        <v>118.5</v>
      </c>
      <c r="V2811">
        <v>267.55</v>
      </c>
      <c r="W2811">
        <f t="shared" si="445"/>
        <v>27317009.757093318</v>
      </c>
      <c r="X2811">
        <f t="shared" si="446"/>
        <v>68292.524392733292</v>
      </c>
      <c r="Y2811">
        <f t="shared" si="442"/>
        <v>575</v>
      </c>
      <c r="Z2811">
        <f t="shared" si="443"/>
        <v>83483.962500000009</v>
      </c>
      <c r="AA2811" t="str">
        <f t="shared" si="444"/>
        <v/>
      </c>
      <c r="AB2811" s="9" t="str">
        <f>IFERROR(AA2811/MAX($A$3:AA2811)-1,"")</f>
        <v/>
      </c>
      <c r="AV2811" t="s">
        <v>784</v>
      </c>
      <c r="AW2811" t="s">
        <v>31</v>
      </c>
      <c r="AX2811" s="7">
        <v>44462.409722222219</v>
      </c>
      <c r="AY2811">
        <v>118.5</v>
      </c>
      <c r="AZ2811" s="7">
        <v>44462.635416666664</v>
      </c>
      <c r="BA2811">
        <v>267.55</v>
      </c>
      <c r="BB2811" s="8">
        <v>1.2578</v>
      </c>
      <c r="BC2811">
        <v>165692.54</v>
      </c>
      <c r="BD2811" s="8">
        <v>1.2252000000000001</v>
      </c>
      <c r="BE2811">
        <v>1141.2159999999999</v>
      </c>
      <c r="BF2811">
        <v>135234.06</v>
      </c>
      <c r="BG2811">
        <v>17392667.100000001</v>
      </c>
      <c r="BH2811">
        <v>66</v>
      </c>
      <c r="BI2811">
        <v>2510.4899999999998</v>
      </c>
      <c r="BJ2811" s="8">
        <v>-9.1999999999999998E-2</v>
      </c>
      <c r="BK2811" s="8">
        <v>1.8692</v>
      </c>
      <c r="BL2811" t="s">
        <v>610</v>
      </c>
    </row>
    <row r="2812" spans="1:64" x14ac:dyDescent="0.45">
      <c r="A2812" t="s">
        <v>1229</v>
      </c>
      <c r="B2812" t="s">
        <v>31</v>
      </c>
      <c r="C2812" s="7">
        <v>44462.423611111109</v>
      </c>
      <c r="D2812">
        <v>489</v>
      </c>
      <c r="E2812" s="7">
        <v>44463.388888888891</v>
      </c>
      <c r="F2812">
        <v>657.25</v>
      </c>
      <c r="G2812" s="8">
        <v>0.34410000000000002</v>
      </c>
      <c r="H2812">
        <v>44057.91</v>
      </c>
      <c r="I2812" s="8">
        <v>0.3206</v>
      </c>
      <c r="J2812">
        <v>281.00400000000002</v>
      </c>
      <c r="K2812">
        <v>137410.95000000001</v>
      </c>
      <c r="L2812">
        <v>17526249.690000001</v>
      </c>
      <c r="M2812">
        <v>68</v>
      </c>
      <c r="N2812">
        <v>647.91</v>
      </c>
      <c r="O2812" s="8">
        <v>-0.1434</v>
      </c>
      <c r="P2812" s="8">
        <v>0.50109999999999999</v>
      </c>
      <c r="Q2812" t="s">
        <v>610</v>
      </c>
      <c r="S2812" s="2">
        <v>44462</v>
      </c>
      <c r="T2812" t="s">
        <v>1229</v>
      </c>
      <c r="U2812">
        <v>489</v>
      </c>
      <c r="V2812">
        <v>657.25</v>
      </c>
      <c r="W2812">
        <f t="shared" si="445"/>
        <v>27317009.757093318</v>
      </c>
      <c r="X2812">
        <f t="shared" si="446"/>
        <v>68292.524392733292</v>
      </c>
      <c r="Y2812">
        <f t="shared" si="442"/>
        <v>150</v>
      </c>
      <c r="Z2812">
        <f t="shared" si="443"/>
        <v>23518.125000000004</v>
      </c>
      <c r="AA2812" t="str">
        <f t="shared" si="444"/>
        <v/>
      </c>
      <c r="AB2812" s="9" t="str">
        <f>IFERROR(AA2812/MAX($A$3:AA2812)-1,"")</f>
        <v/>
      </c>
      <c r="AV2812" t="s">
        <v>1229</v>
      </c>
      <c r="AW2812" t="s">
        <v>31</v>
      </c>
      <c r="AX2812" s="7">
        <v>44462.423611111109</v>
      </c>
      <c r="AY2812">
        <v>489</v>
      </c>
      <c r="AZ2812" s="7">
        <v>44463.388888888891</v>
      </c>
      <c r="BA2812">
        <v>657.25</v>
      </c>
      <c r="BB2812" s="8">
        <v>0.34410000000000002</v>
      </c>
      <c r="BC2812">
        <v>44057.91</v>
      </c>
      <c r="BD2812" s="8">
        <v>0.3206</v>
      </c>
      <c r="BE2812">
        <v>281.00400000000002</v>
      </c>
      <c r="BF2812">
        <v>137410.95000000001</v>
      </c>
      <c r="BG2812">
        <v>17526249.690000001</v>
      </c>
      <c r="BH2812">
        <v>68</v>
      </c>
      <c r="BI2812">
        <v>647.91</v>
      </c>
      <c r="BJ2812" s="8">
        <v>-0.1434</v>
      </c>
      <c r="BK2812" s="8">
        <v>0.50109999999999999</v>
      </c>
      <c r="BL2812" t="s">
        <v>610</v>
      </c>
    </row>
    <row r="2813" spans="1:64" x14ac:dyDescent="0.45">
      <c r="A2813" t="s">
        <v>1230</v>
      </c>
      <c r="B2813" t="s">
        <v>31</v>
      </c>
      <c r="C2813" s="7">
        <v>44462.447916666664</v>
      </c>
      <c r="D2813">
        <v>453.75</v>
      </c>
      <c r="E2813" s="7">
        <v>44463.388888888891</v>
      </c>
      <c r="F2813">
        <v>591.6</v>
      </c>
      <c r="G2813" s="8">
        <v>0.30380000000000001</v>
      </c>
      <c r="H2813">
        <v>38579.31</v>
      </c>
      <c r="I2813" s="8">
        <v>0.28079999999999999</v>
      </c>
      <c r="J2813">
        <v>302.82859999999999</v>
      </c>
      <c r="K2813">
        <v>137408.48000000001</v>
      </c>
      <c r="L2813">
        <v>17564829</v>
      </c>
      <c r="M2813">
        <v>61</v>
      </c>
      <c r="N2813">
        <v>632.45000000000005</v>
      </c>
      <c r="O2813" s="8">
        <v>-0.16039999999999999</v>
      </c>
      <c r="P2813" s="8">
        <v>0.4657</v>
      </c>
      <c r="Q2813" t="s">
        <v>610</v>
      </c>
      <c r="S2813" s="2">
        <v>44462</v>
      </c>
      <c r="T2813" t="s">
        <v>1230</v>
      </c>
      <c r="U2813">
        <v>453.75</v>
      </c>
      <c r="V2813">
        <v>591.6</v>
      </c>
      <c r="W2813">
        <f t="shared" si="445"/>
        <v>27317009.757093318</v>
      </c>
      <c r="X2813">
        <f t="shared" si="446"/>
        <v>68292.524392733292</v>
      </c>
      <c r="Y2813">
        <f t="shared" si="442"/>
        <v>150</v>
      </c>
      <c r="Z2813">
        <f t="shared" si="443"/>
        <v>19109.474999999991</v>
      </c>
      <c r="AA2813">
        <f t="shared" si="444"/>
        <v>27538099.444593318</v>
      </c>
      <c r="AB2813" s="9">
        <f>IFERROR(AA2813/MAX($A$3:AA2813)-1,"")</f>
        <v>-1.7784878747210686E-2</v>
      </c>
      <c r="AV2813" t="s">
        <v>1230</v>
      </c>
      <c r="AW2813" t="s">
        <v>31</v>
      </c>
      <c r="AX2813" s="7">
        <v>44462.447916666664</v>
      </c>
      <c r="AY2813">
        <v>453.75</v>
      </c>
      <c r="AZ2813" s="7">
        <v>44463.388888888891</v>
      </c>
      <c r="BA2813">
        <v>591.6</v>
      </c>
      <c r="BB2813" s="8">
        <v>0.30380000000000001</v>
      </c>
      <c r="BC2813">
        <v>38579.31</v>
      </c>
      <c r="BD2813" s="8">
        <v>0.28079999999999999</v>
      </c>
      <c r="BE2813">
        <v>302.82859999999999</v>
      </c>
      <c r="BF2813">
        <v>137408.48000000001</v>
      </c>
      <c r="BG2813">
        <v>17564829</v>
      </c>
      <c r="BH2813">
        <v>61</v>
      </c>
      <c r="BI2813">
        <v>632.45000000000005</v>
      </c>
      <c r="BJ2813" s="8">
        <v>-0.16039999999999999</v>
      </c>
      <c r="BK2813" s="8">
        <v>0.4657</v>
      </c>
      <c r="BL2813" t="s">
        <v>610</v>
      </c>
    </row>
    <row r="2814" spans="1:64" x14ac:dyDescent="0.45">
      <c r="A2814" t="s">
        <v>619</v>
      </c>
      <c r="B2814" t="s">
        <v>31</v>
      </c>
      <c r="C2814" s="7">
        <v>44463.416666666664</v>
      </c>
      <c r="D2814">
        <v>380</v>
      </c>
      <c r="E2814" s="7">
        <v>44466.388888888891</v>
      </c>
      <c r="F2814">
        <v>145.15</v>
      </c>
      <c r="G2814" s="8">
        <v>-0.61799999999999999</v>
      </c>
      <c r="H2814">
        <v>-87083.64</v>
      </c>
      <c r="I2814" s="8">
        <v>-0.63180000000000003</v>
      </c>
      <c r="J2814">
        <v>362.69510000000002</v>
      </c>
      <c r="K2814">
        <v>137824.16</v>
      </c>
      <c r="L2814">
        <v>17477745.350000001</v>
      </c>
      <c r="M2814">
        <v>70</v>
      </c>
      <c r="N2814">
        <v>-1244.05</v>
      </c>
      <c r="O2814" s="8">
        <v>-0.72629999999999995</v>
      </c>
      <c r="P2814" s="8">
        <v>2.0899999999999998E-2</v>
      </c>
      <c r="Q2814" t="s">
        <v>610</v>
      </c>
      <c r="S2814" s="2">
        <v>44463</v>
      </c>
      <c r="T2814" t="s">
        <v>619</v>
      </c>
      <c r="U2814">
        <v>380</v>
      </c>
      <c r="V2814">
        <v>145.15</v>
      </c>
      <c r="W2814">
        <f t="shared" si="445"/>
        <v>27538099.444593318</v>
      </c>
      <c r="X2814">
        <f t="shared" si="446"/>
        <v>68845.248611483301</v>
      </c>
      <c r="Y2814">
        <f t="shared" si="442"/>
        <v>175</v>
      </c>
      <c r="Z2814">
        <f t="shared" si="443"/>
        <v>-42017.762500000004</v>
      </c>
      <c r="AA2814" t="str">
        <f t="shared" si="444"/>
        <v/>
      </c>
      <c r="AB2814" s="9" t="str">
        <f>IFERROR(AA2814/MAX($A$3:AA2814)-1,"")</f>
        <v/>
      </c>
      <c r="AV2814" t="s">
        <v>619</v>
      </c>
      <c r="AW2814" t="s">
        <v>31</v>
      </c>
      <c r="AX2814" s="7">
        <v>44463.416666666664</v>
      </c>
      <c r="AY2814">
        <v>380</v>
      </c>
      <c r="AZ2814" s="7">
        <v>44466.388888888891</v>
      </c>
      <c r="BA2814">
        <v>145.15</v>
      </c>
      <c r="BB2814" s="8">
        <v>-0.61799999999999999</v>
      </c>
      <c r="BC2814">
        <v>-87083.64</v>
      </c>
      <c r="BD2814" s="8">
        <v>-0.63180000000000003</v>
      </c>
      <c r="BE2814">
        <v>362.69510000000002</v>
      </c>
      <c r="BF2814">
        <v>137824.16</v>
      </c>
      <c r="BG2814">
        <v>17477745.350000001</v>
      </c>
      <c r="BH2814">
        <v>70</v>
      </c>
      <c r="BI2814">
        <v>-1244.05</v>
      </c>
      <c r="BJ2814" s="8">
        <v>-0.72629999999999995</v>
      </c>
      <c r="BK2814" s="8">
        <v>2.0899999999999998E-2</v>
      </c>
      <c r="BL2814" t="s">
        <v>610</v>
      </c>
    </row>
    <row r="2815" spans="1:64" x14ac:dyDescent="0.45">
      <c r="A2815" t="s">
        <v>683</v>
      </c>
      <c r="B2815" t="s">
        <v>31</v>
      </c>
      <c r="C2815" s="7">
        <v>44463.420138888891</v>
      </c>
      <c r="D2815">
        <v>381.5</v>
      </c>
      <c r="E2815" s="7">
        <v>44466.388888888891</v>
      </c>
      <c r="F2815">
        <v>170.75</v>
      </c>
      <c r="G2815" s="8">
        <v>-0.5524</v>
      </c>
      <c r="H2815">
        <v>-78124.75</v>
      </c>
      <c r="I2815" s="8">
        <v>-0.56689999999999996</v>
      </c>
      <c r="J2815">
        <v>361.23289999999997</v>
      </c>
      <c r="K2815">
        <v>137810.35999999999</v>
      </c>
      <c r="L2815">
        <v>17399620.600000001</v>
      </c>
      <c r="M2815">
        <v>69</v>
      </c>
      <c r="N2815">
        <v>-1132.24</v>
      </c>
      <c r="O2815" s="8">
        <v>-0.5524</v>
      </c>
      <c r="P2815" s="8">
        <v>0.1148</v>
      </c>
      <c r="Q2815" t="s">
        <v>610</v>
      </c>
      <c r="S2815" s="2">
        <v>44463</v>
      </c>
      <c r="T2815" t="s">
        <v>683</v>
      </c>
      <c r="U2815">
        <v>381.5</v>
      </c>
      <c r="V2815">
        <v>170.75</v>
      </c>
      <c r="W2815">
        <f t="shared" si="445"/>
        <v>27538099.444593318</v>
      </c>
      <c r="X2815">
        <f t="shared" si="446"/>
        <v>68845.248611483301</v>
      </c>
      <c r="Y2815">
        <f t="shared" si="442"/>
        <v>175</v>
      </c>
      <c r="Z2815">
        <f t="shared" si="443"/>
        <v>-37847.6875</v>
      </c>
      <c r="AA2815">
        <f t="shared" si="444"/>
        <v>27458233.994593319</v>
      </c>
      <c r="AB2815" s="9">
        <f>IFERROR(AA2815/MAX($A$3:AA2815)-1,"")</f>
        <v>-2.0633479567085278E-2</v>
      </c>
      <c r="AV2815" t="s">
        <v>683</v>
      </c>
      <c r="AW2815" t="s">
        <v>31</v>
      </c>
      <c r="AX2815" s="7">
        <v>44463.420138888891</v>
      </c>
      <c r="AY2815">
        <v>381.5</v>
      </c>
      <c r="AZ2815" s="7">
        <v>44466.388888888891</v>
      </c>
      <c r="BA2815">
        <v>170.75</v>
      </c>
      <c r="BB2815" s="8">
        <v>-0.5524</v>
      </c>
      <c r="BC2815">
        <v>-78124.75</v>
      </c>
      <c r="BD2815" s="8">
        <v>-0.56689999999999996</v>
      </c>
      <c r="BE2815">
        <v>361.23289999999997</v>
      </c>
      <c r="BF2815">
        <v>137810.35999999999</v>
      </c>
      <c r="BG2815">
        <v>17399620.600000001</v>
      </c>
      <c r="BH2815">
        <v>69</v>
      </c>
      <c r="BI2815">
        <v>-1132.24</v>
      </c>
      <c r="BJ2815" s="8">
        <v>-0.5524</v>
      </c>
      <c r="BK2815" s="8">
        <v>0.1148</v>
      </c>
      <c r="BL2815" t="s">
        <v>610</v>
      </c>
    </row>
    <row r="2816" spans="1:64" x14ac:dyDescent="0.45">
      <c r="A2816" t="s">
        <v>684</v>
      </c>
      <c r="B2816" t="s">
        <v>31</v>
      </c>
      <c r="C2816" s="7">
        <v>44466.416666666664</v>
      </c>
      <c r="D2816">
        <v>379.05</v>
      </c>
      <c r="E2816" s="7">
        <v>44467.385416666664</v>
      </c>
      <c r="F2816">
        <v>348.4</v>
      </c>
      <c r="G2816" s="8">
        <v>-8.09E-2</v>
      </c>
      <c r="H2816">
        <v>-13703.38</v>
      </c>
      <c r="I2816" s="8">
        <v>-0.10009999999999999</v>
      </c>
      <c r="J2816">
        <v>361.33319999999998</v>
      </c>
      <c r="K2816">
        <v>136963.32999999999</v>
      </c>
      <c r="L2816">
        <v>17378963.719999999</v>
      </c>
      <c r="M2816">
        <v>69</v>
      </c>
      <c r="N2816">
        <v>-198.6</v>
      </c>
      <c r="O2816" s="8">
        <v>-0.27950000000000003</v>
      </c>
      <c r="P2816" s="8">
        <v>0.31909999999999999</v>
      </c>
      <c r="Q2816" t="s">
        <v>610</v>
      </c>
      <c r="S2816" s="2">
        <v>44466</v>
      </c>
      <c r="T2816" t="s">
        <v>684</v>
      </c>
      <c r="U2816">
        <v>379.05</v>
      </c>
      <c r="V2816">
        <v>348.4</v>
      </c>
      <c r="W2816">
        <f t="shared" si="445"/>
        <v>27458233.994593319</v>
      </c>
      <c r="X2816">
        <f t="shared" si="446"/>
        <v>68645.5849864833</v>
      </c>
      <c r="Y2816">
        <f t="shared" si="442"/>
        <v>175</v>
      </c>
      <c r="Z2816">
        <f t="shared" si="443"/>
        <v>-6636.787500000004</v>
      </c>
      <c r="AA2816">
        <f t="shared" si="444"/>
        <v>27451597.207093317</v>
      </c>
      <c r="AB2816" s="9">
        <f>IFERROR(AA2816/MAX($A$3:AA2816)-1,"")</f>
        <v>-2.0870197175435812E-2</v>
      </c>
      <c r="AV2816" t="s">
        <v>684</v>
      </c>
      <c r="AW2816" t="s">
        <v>31</v>
      </c>
      <c r="AX2816" s="7">
        <v>44466.416666666664</v>
      </c>
      <c r="AY2816">
        <v>379.05</v>
      </c>
      <c r="AZ2816" s="7">
        <v>44467.385416666664</v>
      </c>
      <c r="BA2816">
        <v>348.4</v>
      </c>
      <c r="BB2816" s="8">
        <v>-8.09E-2</v>
      </c>
      <c r="BC2816">
        <v>-13703.38</v>
      </c>
      <c r="BD2816" s="8">
        <v>-0.10009999999999999</v>
      </c>
      <c r="BE2816">
        <v>361.33319999999998</v>
      </c>
      <c r="BF2816">
        <v>136963.32999999999</v>
      </c>
      <c r="BG2816">
        <v>17378963.719999999</v>
      </c>
      <c r="BH2816">
        <v>69</v>
      </c>
      <c r="BI2816">
        <v>-198.6</v>
      </c>
      <c r="BJ2816" s="8">
        <v>-0.27950000000000003</v>
      </c>
      <c r="BK2816" s="8">
        <v>0.31909999999999999</v>
      </c>
      <c r="BL2816" t="s">
        <v>610</v>
      </c>
    </row>
    <row r="2817" spans="1:64" x14ac:dyDescent="0.45">
      <c r="A2817" t="s">
        <v>779</v>
      </c>
      <c r="B2817" t="s">
        <v>31</v>
      </c>
      <c r="C2817" s="7">
        <v>44467.510416666664</v>
      </c>
      <c r="D2817">
        <v>271.8</v>
      </c>
      <c r="E2817" s="7">
        <v>44468.388888888891</v>
      </c>
      <c r="F2817">
        <v>595.6</v>
      </c>
      <c r="G2817" s="8">
        <v>1.1913</v>
      </c>
      <c r="H2817">
        <v>158836.15</v>
      </c>
      <c r="I2817" s="8">
        <v>1.1594</v>
      </c>
      <c r="J2817">
        <v>504.0401</v>
      </c>
      <c r="K2817">
        <v>136998.09</v>
      </c>
      <c r="L2817">
        <v>17558456.75</v>
      </c>
      <c r="M2817">
        <v>43</v>
      </c>
      <c r="N2817">
        <v>3693.86</v>
      </c>
      <c r="O2817" s="8">
        <v>-0.49299999999999999</v>
      </c>
      <c r="P2817" s="8">
        <v>1.3668</v>
      </c>
      <c r="Q2817" t="s">
        <v>610</v>
      </c>
      <c r="S2817" s="2">
        <v>44467</v>
      </c>
      <c r="T2817" t="s">
        <v>779</v>
      </c>
      <c r="U2817">
        <v>271.8</v>
      </c>
      <c r="V2817">
        <v>595.6</v>
      </c>
      <c r="W2817">
        <f t="shared" si="445"/>
        <v>27451597.207093317</v>
      </c>
      <c r="X2817">
        <f t="shared" si="446"/>
        <v>68628.993017733301</v>
      </c>
      <c r="Y2817">
        <f t="shared" si="442"/>
        <v>250</v>
      </c>
      <c r="Z2817">
        <f t="shared" si="443"/>
        <v>78781.5</v>
      </c>
      <c r="AA2817" t="str">
        <f t="shared" si="444"/>
        <v/>
      </c>
      <c r="AB2817" s="9" t="str">
        <f>IFERROR(AA2817/MAX($A$3:AA2817)-1,"")</f>
        <v/>
      </c>
      <c r="AV2817" t="s">
        <v>779</v>
      </c>
      <c r="AW2817" t="s">
        <v>31</v>
      </c>
      <c r="AX2817" s="7">
        <v>44467.510416666664</v>
      </c>
      <c r="AY2817">
        <v>271.8</v>
      </c>
      <c r="AZ2817" s="7">
        <v>44468.388888888891</v>
      </c>
      <c r="BA2817">
        <v>595.6</v>
      </c>
      <c r="BB2817" s="8">
        <v>1.1913</v>
      </c>
      <c r="BC2817">
        <v>158836.15</v>
      </c>
      <c r="BD2817" s="8">
        <v>1.1594</v>
      </c>
      <c r="BE2817">
        <v>504.0401</v>
      </c>
      <c r="BF2817">
        <v>136998.09</v>
      </c>
      <c r="BG2817">
        <v>17558456.75</v>
      </c>
      <c r="BH2817">
        <v>43</v>
      </c>
      <c r="BI2817">
        <v>3693.86</v>
      </c>
      <c r="BJ2817" s="8">
        <v>-0.49299999999999999</v>
      </c>
      <c r="BK2817" s="8">
        <v>1.3668</v>
      </c>
      <c r="BL2817" t="s">
        <v>610</v>
      </c>
    </row>
    <row r="2818" spans="1:64" x14ac:dyDescent="0.45">
      <c r="A2818" t="s">
        <v>779</v>
      </c>
      <c r="B2818" t="s">
        <v>31</v>
      </c>
      <c r="C2818" s="7">
        <v>44467.510416666664</v>
      </c>
      <c r="D2818">
        <v>271.8</v>
      </c>
      <c r="E2818" s="7">
        <v>44468.385416666664</v>
      </c>
      <c r="F2818">
        <v>503.25</v>
      </c>
      <c r="G2818" s="8">
        <v>0.85150000000000003</v>
      </c>
      <c r="H2818">
        <v>112668.52</v>
      </c>
      <c r="I2818" s="8">
        <v>0.82299999999999995</v>
      </c>
      <c r="J2818">
        <v>503.6601</v>
      </c>
      <c r="K2818">
        <v>136894.81</v>
      </c>
      <c r="L2818">
        <v>17491632.239999998</v>
      </c>
      <c r="M2818">
        <v>42</v>
      </c>
      <c r="N2818">
        <v>2682.58</v>
      </c>
      <c r="O2818" s="8">
        <v>-0.49299999999999999</v>
      </c>
      <c r="P2818" s="8">
        <v>1.3668</v>
      </c>
      <c r="Q2818" t="s">
        <v>610</v>
      </c>
      <c r="S2818" s="2">
        <v>44467</v>
      </c>
      <c r="T2818" t="s">
        <v>779</v>
      </c>
      <c r="U2818">
        <v>271.8</v>
      </c>
      <c r="V2818">
        <v>503.25</v>
      </c>
      <c r="W2818">
        <f t="shared" si="445"/>
        <v>27451597.207093317</v>
      </c>
      <c r="X2818">
        <f t="shared" si="446"/>
        <v>68628.993017733301</v>
      </c>
      <c r="Y2818">
        <f t="shared" ref="Y2818:Y2881" si="447">MROUND(X2818/U2818,25)</f>
        <v>250</v>
      </c>
      <c r="Z2818">
        <f t="shared" ref="Z2818:Z2881" si="448">Y2818*((V2818*0.99)-(U2818*1.01))</f>
        <v>55924.874999999985</v>
      </c>
      <c r="AA2818" t="str">
        <f t="shared" si="444"/>
        <v/>
      </c>
      <c r="AB2818" s="9" t="str">
        <f>IFERROR(AA2818/MAX($A$3:AA2818)-1,"")</f>
        <v/>
      </c>
      <c r="AV2818" t="s">
        <v>779</v>
      </c>
      <c r="AW2818" t="s">
        <v>31</v>
      </c>
      <c r="AX2818" s="7">
        <v>44467.510416666664</v>
      </c>
      <c r="AY2818">
        <v>271.8</v>
      </c>
      <c r="AZ2818" s="7">
        <v>44468.385416666664</v>
      </c>
      <c r="BA2818">
        <v>503.25</v>
      </c>
      <c r="BB2818" s="8">
        <v>0.85150000000000003</v>
      </c>
      <c r="BC2818">
        <v>112668.52</v>
      </c>
      <c r="BD2818" s="8">
        <v>0.82299999999999995</v>
      </c>
      <c r="BE2818">
        <v>503.6601</v>
      </c>
      <c r="BF2818">
        <v>136894.81</v>
      </c>
      <c r="BG2818">
        <v>17491632.239999998</v>
      </c>
      <c r="BH2818">
        <v>42</v>
      </c>
      <c r="BI2818">
        <v>2682.58</v>
      </c>
      <c r="BJ2818" s="8">
        <v>-0.49299999999999999</v>
      </c>
      <c r="BK2818" s="8">
        <v>1.3668</v>
      </c>
      <c r="BL2818" t="s">
        <v>610</v>
      </c>
    </row>
    <row r="2819" spans="1:64" x14ac:dyDescent="0.45">
      <c r="A2819" t="s">
        <v>683</v>
      </c>
      <c r="B2819" t="s">
        <v>31</v>
      </c>
      <c r="C2819" s="7">
        <v>44467.513888888891</v>
      </c>
      <c r="D2819">
        <v>270.85000000000002</v>
      </c>
      <c r="E2819" s="7">
        <v>44468.388888888891</v>
      </c>
      <c r="F2819">
        <v>518</v>
      </c>
      <c r="G2819" s="8">
        <v>0.91249999999999998</v>
      </c>
      <c r="H2819">
        <v>121008.28</v>
      </c>
      <c r="I2819" s="8">
        <v>0.88339999999999996</v>
      </c>
      <c r="J2819">
        <v>505.75740000000002</v>
      </c>
      <c r="K2819">
        <v>136984.41</v>
      </c>
      <c r="L2819">
        <v>17679465.030000001</v>
      </c>
      <c r="M2819">
        <v>42</v>
      </c>
      <c r="N2819">
        <v>2881.15</v>
      </c>
      <c r="O2819" s="8">
        <v>-0.60250000000000004</v>
      </c>
      <c r="P2819" s="8">
        <v>1.0872999999999999</v>
      </c>
      <c r="Q2819" t="s">
        <v>610</v>
      </c>
      <c r="S2819" s="2">
        <v>44467</v>
      </c>
      <c r="T2819" t="s">
        <v>683</v>
      </c>
      <c r="U2819">
        <v>270.85000000000002</v>
      </c>
      <c r="V2819">
        <v>518</v>
      </c>
      <c r="W2819">
        <f t="shared" si="445"/>
        <v>27451597.207093317</v>
      </c>
      <c r="X2819">
        <f t="shared" si="446"/>
        <v>68628.993017733301</v>
      </c>
      <c r="Y2819">
        <f t="shared" si="447"/>
        <v>250</v>
      </c>
      <c r="Z2819">
        <f t="shared" si="448"/>
        <v>59815.375</v>
      </c>
      <c r="AA2819" t="str">
        <f t="shared" ref="AA2819:AA2882" si="449">IF(S2819&lt;&gt;S2820,W2819+SUMIF($S$3:$S$3590,S2819,$Z$3:$Z$3590),"")</f>
        <v/>
      </c>
      <c r="AB2819" s="9" t="str">
        <f>IFERROR(AA2819/MAX($A$3:AA2819)-1,"")</f>
        <v/>
      </c>
      <c r="AV2819" t="s">
        <v>683</v>
      </c>
      <c r="AW2819" t="s">
        <v>31</v>
      </c>
      <c r="AX2819" s="7">
        <v>44467.513888888891</v>
      </c>
      <c r="AY2819">
        <v>270.85000000000002</v>
      </c>
      <c r="AZ2819" s="7">
        <v>44468.388888888891</v>
      </c>
      <c r="BA2819">
        <v>518</v>
      </c>
      <c r="BB2819" s="8">
        <v>0.91249999999999998</v>
      </c>
      <c r="BC2819">
        <v>121008.28</v>
      </c>
      <c r="BD2819" s="8">
        <v>0.88339999999999996</v>
      </c>
      <c r="BE2819">
        <v>505.75740000000002</v>
      </c>
      <c r="BF2819">
        <v>136984.41</v>
      </c>
      <c r="BG2819">
        <v>17679465.030000001</v>
      </c>
      <c r="BH2819">
        <v>42</v>
      </c>
      <c r="BI2819">
        <v>2881.15</v>
      </c>
      <c r="BJ2819" s="8">
        <v>-0.60250000000000004</v>
      </c>
      <c r="BK2819" s="8">
        <v>1.0872999999999999</v>
      </c>
      <c r="BL2819" t="s">
        <v>610</v>
      </c>
    </row>
    <row r="2820" spans="1:64" x14ac:dyDescent="0.45">
      <c r="A2820" t="s">
        <v>683</v>
      </c>
      <c r="B2820" t="s">
        <v>31</v>
      </c>
      <c r="C2820" s="7">
        <v>44467.513888888891</v>
      </c>
      <c r="D2820">
        <v>270.85000000000002</v>
      </c>
      <c r="E2820" s="7">
        <v>44468.385416666664</v>
      </c>
      <c r="F2820">
        <v>429.95</v>
      </c>
      <c r="G2820" s="8">
        <v>0.58740000000000003</v>
      </c>
      <c r="H2820">
        <v>76863.67</v>
      </c>
      <c r="I2820" s="8">
        <v>0.5615</v>
      </c>
      <c r="J2820">
        <v>505.37610000000001</v>
      </c>
      <c r="K2820">
        <v>136881.13</v>
      </c>
      <c r="L2820">
        <v>17568495.91</v>
      </c>
      <c r="M2820">
        <v>41</v>
      </c>
      <c r="N2820">
        <v>1874.72</v>
      </c>
      <c r="O2820" s="8">
        <v>-0.60250000000000004</v>
      </c>
      <c r="P2820" s="8">
        <v>1.0872999999999999</v>
      </c>
      <c r="Q2820" t="s">
        <v>610</v>
      </c>
      <c r="S2820" s="2">
        <v>44467</v>
      </c>
      <c r="T2820" t="s">
        <v>683</v>
      </c>
      <c r="U2820">
        <v>270.85000000000002</v>
      </c>
      <c r="V2820">
        <v>429.95</v>
      </c>
      <c r="W2820">
        <f t="shared" si="445"/>
        <v>27451597.207093317</v>
      </c>
      <c r="X2820">
        <f t="shared" si="446"/>
        <v>68628.993017733301</v>
      </c>
      <c r="Y2820">
        <f t="shared" si="447"/>
        <v>250</v>
      </c>
      <c r="Z2820">
        <f t="shared" si="448"/>
        <v>38022.999999999985</v>
      </c>
      <c r="AA2820">
        <f t="shared" si="449"/>
        <v>27684141.957093317</v>
      </c>
      <c r="AB2820" s="9">
        <f>IFERROR(AA2820/MAX($A$3:AA2820)-1,"")</f>
        <v>-1.2575907648393225E-2</v>
      </c>
      <c r="AV2820" t="s">
        <v>683</v>
      </c>
      <c r="AW2820" t="s">
        <v>31</v>
      </c>
      <c r="AX2820" s="7">
        <v>44467.513888888891</v>
      </c>
      <c r="AY2820">
        <v>270.85000000000002</v>
      </c>
      <c r="AZ2820" s="7">
        <v>44468.385416666664</v>
      </c>
      <c r="BA2820">
        <v>429.95</v>
      </c>
      <c r="BB2820" s="8">
        <v>0.58740000000000003</v>
      </c>
      <c r="BC2820">
        <v>76863.67</v>
      </c>
      <c r="BD2820" s="8">
        <v>0.5615</v>
      </c>
      <c r="BE2820">
        <v>505.37610000000001</v>
      </c>
      <c r="BF2820">
        <v>136881.13</v>
      </c>
      <c r="BG2820">
        <v>17568495.91</v>
      </c>
      <c r="BH2820">
        <v>41</v>
      </c>
      <c r="BI2820">
        <v>1874.72</v>
      </c>
      <c r="BJ2820" s="8">
        <v>-0.60250000000000004</v>
      </c>
      <c r="BK2820" s="8">
        <v>1.0872999999999999</v>
      </c>
      <c r="BL2820" t="s">
        <v>610</v>
      </c>
    </row>
    <row r="2821" spans="1:64" x14ac:dyDescent="0.45">
      <c r="A2821" t="s">
        <v>785</v>
      </c>
      <c r="B2821" t="s">
        <v>31</v>
      </c>
      <c r="C2821" s="7">
        <v>44468.395833333336</v>
      </c>
      <c r="D2821">
        <v>257</v>
      </c>
      <c r="E2821" s="7">
        <v>44469.385416666664</v>
      </c>
      <c r="F2821">
        <v>107</v>
      </c>
      <c r="G2821" s="8">
        <v>-0.5837</v>
      </c>
      <c r="H2821">
        <v>-82405.13</v>
      </c>
      <c r="I2821" s="8">
        <v>-0.5978</v>
      </c>
      <c r="J2821">
        <v>536.35209999999995</v>
      </c>
      <c r="K2821">
        <v>137842.48000000001</v>
      </c>
      <c r="L2821">
        <v>17486090.780000001</v>
      </c>
      <c r="M2821">
        <v>75</v>
      </c>
      <c r="N2821">
        <v>-1098.74</v>
      </c>
      <c r="O2821" s="8">
        <v>-0.8276</v>
      </c>
      <c r="P2821" s="8">
        <v>0.23350000000000001</v>
      </c>
      <c r="Q2821" t="s">
        <v>610</v>
      </c>
      <c r="S2821" s="2">
        <v>44468</v>
      </c>
      <c r="T2821" t="s">
        <v>785</v>
      </c>
      <c r="U2821">
        <v>257</v>
      </c>
      <c r="V2821">
        <v>107</v>
      </c>
      <c r="W2821">
        <f t="shared" si="445"/>
        <v>27684141.957093317</v>
      </c>
      <c r="X2821">
        <f t="shared" si="446"/>
        <v>69210.354892733289</v>
      </c>
      <c r="Y2821">
        <f t="shared" si="447"/>
        <v>275</v>
      </c>
      <c r="Z2821">
        <f t="shared" si="448"/>
        <v>-42250.999999999993</v>
      </c>
      <c r="AA2821" t="str">
        <f t="shared" si="449"/>
        <v/>
      </c>
      <c r="AB2821" s="9" t="str">
        <f>IFERROR(AA2821/MAX($A$3:AA2821)-1,"")</f>
        <v/>
      </c>
      <c r="AV2821" t="s">
        <v>785</v>
      </c>
      <c r="AW2821" t="s">
        <v>31</v>
      </c>
      <c r="AX2821" s="7">
        <v>44468.395833333336</v>
      </c>
      <c r="AY2821">
        <v>257</v>
      </c>
      <c r="AZ2821" s="7">
        <v>44469.385416666664</v>
      </c>
      <c r="BA2821">
        <v>107</v>
      </c>
      <c r="BB2821" s="8">
        <v>-0.5837</v>
      </c>
      <c r="BC2821">
        <v>-82405.13</v>
      </c>
      <c r="BD2821" s="8">
        <v>-0.5978</v>
      </c>
      <c r="BE2821">
        <v>536.35209999999995</v>
      </c>
      <c r="BF2821">
        <v>137842.48000000001</v>
      </c>
      <c r="BG2821">
        <v>17486090.780000001</v>
      </c>
      <c r="BH2821">
        <v>75</v>
      </c>
      <c r="BI2821">
        <v>-1098.74</v>
      </c>
      <c r="BJ2821" s="8">
        <v>-0.8276</v>
      </c>
      <c r="BK2821" s="8">
        <v>0.23350000000000001</v>
      </c>
      <c r="BL2821" t="s">
        <v>610</v>
      </c>
    </row>
    <row r="2822" spans="1:64" x14ac:dyDescent="0.45">
      <c r="A2822" t="s">
        <v>617</v>
      </c>
      <c r="B2822" t="s">
        <v>31</v>
      </c>
      <c r="C2822" s="7">
        <v>44468.423611111109</v>
      </c>
      <c r="D2822">
        <v>254.5</v>
      </c>
      <c r="E2822" s="7">
        <v>44469.385416666664</v>
      </c>
      <c r="F2822">
        <v>167</v>
      </c>
      <c r="G2822" s="8">
        <v>-0.34379999999999999</v>
      </c>
      <c r="H2822">
        <v>-49589.75</v>
      </c>
      <c r="I2822" s="8">
        <v>-0.3604</v>
      </c>
      <c r="J2822">
        <v>540.69399999999996</v>
      </c>
      <c r="K2822">
        <v>137606.60999999999</v>
      </c>
      <c r="L2822">
        <v>17436501.030000001</v>
      </c>
      <c r="M2822">
        <v>67</v>
      </c>
      <c r="N2822">
        <v>-740.15</v>
      </c>
      <c r="O2822" s="8">
        <v>-0.34379999999999999</v>
      </c>
      <c r="P2822" s="8">
        <v>0.66190000000000004</v>
      </c>
      <c r="Q2822" t="s">
        <v>610</v>
      </c>
      <c r="S2822" s="2">
        <v>44468</v>
      </c>
      <c r="T2822" t="s">
        <v>617</v>
      </c>
      <c r="U2822">
        <v>254.5</v>
      </c>
      <c r="V2822">
        <v>167</v>
      </c>
      <c r="W2822">
        <f t="shared" ref="W2822:W2885" si="450">IF(S2822&lt;&gt;S2821,AA2821,W2821)</f>
        <v>27684141.957093317</v>
      </c>
      <c r="X2822">
        <f t="shared" si="446"/>
        <v>69210.354892733289</v>
      </c>
      <c r="Y2822">
        <f t="shared" si="447"/>
        <v>275</v>
      </c>
      <c r="Z2822">
        <f t="shared" si="448"/>
        <v>-25221.625</v>
      </c>
      <c r="AA2822" t="str">
        <f t="shared" si="449"/>
        <v/>
      </c>
      <c r="AB2822" s="9" t="str">
        <f>IFERROR(AA2822/MAX($A$3:AA2822)-1,"")</f>
        <v/>
      </c>
      <c r="AV2822" t="s">
        <v>617</v>
      </c>
      <c r="AW2822" t="s">
        <v>31</v>
      </c>
      <c r="AX2822" s="7">
        <v>44468.423611111109</v>
      </c>
      <c r="AY2822">
        <v>254.5</v>
      </c>
      <c r="AZ2822" s="7">
        <v>44469.385416666664</v>
      </c>
      <c r="BA2822">
        <v>167</v>
      </c>
      <c r="BB2822" s="8">
        <v>-0.34379999999999999</v>
      </c>
      <c r="BC2822">
        <v>-49589.75</v>
      </c>
      <c r="BD2822" s="8">
        <v>-0.3604</v>
      </c>
      <c r="BE2822">
        <v>540.69399999999996</v>
      </c>
      <c r="BF2822">
        <v>137606.60999999999</v>
      </c>
      <c r="BG2822">
        <v>17436501.030000001</v>
      </c>
      <c r="BH2822">
        <v>67</v>
      </c>
      <c r="BI2822">
        <v>-740.15</v>
      </c>
      <c r="BJ2822" s="8">
        <v>-0.34379999999999999</v>
      </c>
      <c r="BK2822" s="8">
        <v>0.66190000000000004</v>
      </c>
      <c r="BL2822" t="s">
        <v>610</v>
      </c>
    </row>
    <row r="2823" spans="1:64" x14ac:dyDescent="0.45">
      <c r="A2823" t="s">
        <v>617</v>
      </c>
      <c r="B2823" t="s">
        <v>31</v>
      </c>
      <c r="C2823" s="7">
        <v>44468.427083333336</v>
      </c>
      <c r="D2823">
        <v>274.45</v>
      </c>
      <c r="E2823" s="7">
        <v>44469.388888888891</v>
      </c>
      <c r="F2823">
        <v>165.1</v>
      </c>
      <c r="G2823" s="8">
        <v>-0.39839999999999998</v>
      </c>
      <c r="H2823">
        <v>-57358.62</v>
      </c>
      <c r="I2823" s="8">
        <v>-0.41439999999999999</v>
      </c>
      <c r="J2823">
        <v>504.2715</v>
      </c>
      <c r="K2823">
        <v>138397.32999999999</v>
      </c>
      <c r="L2823">
        <v>17622106.41</v>
      </c>
      <c r="M2823">
        <v>67</v>
      </c>
      <c r="N2823">
        <v>-856.1</v>
      </c>
      <c r="O2823" s="8">
        <v>-0.39879999999999999</v>
      </c>
      <c r="P2823" s="8">
        <v>0.54110000000000003</v>
      </c>
      <c r="Q2823" t="s">
        <v>610</v>
      </c>
      <c r="S2823" s="2">
        <v>44468</v>
      </c>
      <c r="T2823" t="s">
        <v>617</v>
      </c>
      <c r="U2823">
        <v>274.45</v>
      </c>
      <c r="V2823">
        <v>165.1</v>
      </c>
      <c r="W2823">
        <f t="shared" si="450"/>
        <v>27684141.957093317</v>
      </c>
      <c r="X2823">
        <f t="shared" si="446"/>
        <v>69210.354892733289</v>
      </c>
      <c r="Y2823">
        <f t="shared" si="447"/>
        <v>250</v>
      </c>
      <c r="Z2823">
        <f t="shared" si="448"/>
        <v>-28436.375000000004</v>
      </c>
      <c r="AA2823" t="str">
        <f t="shared" si="449"/>
        <v/>
      </c>
      <c r="AB2823" s="9" t="str">
        <f>IFERROR(AA2823/MAX($A$3:AA2823)-1,"")</f>
        <v/>
      </c>
      <c r="AV2823" t="s">
        <v>617</v>
      </c>
      <c r="AW2823" t="s">
        <v>31</v>
      </c>
      <c r="AX2823" s="7">
        <v>44468.427083333336</v>
      </c>
      <c r="AY2823">
        <v>274.45</v>
      </c>
      <c r="AZ2823" s="7">
        <v>44469.388888888891</v>
      </c>
      <c r="BA2823">
        <v>165.1</v>
      </c>
      <c r="BB2823" s="8">
        <v>-0.39839999999999998</v>
      </c>
      <c r="BC2823">
        <v>-57358.62</v>
      </c>
      <c r="BD2823" s="8">
        <v>-0.41439999999999999</v>
      </c>
      <c r="BE2823">
        <v>504.2715</v>
      </c>
      <c r="BF2823">
        <v>138397.32999999999</v>
      </c>
      <c r="BG2823">
        <v>17622106.41</v>
      </c>
      <c r="BH2823">
        <v>67</v>
      </c>
      <c r="BI2823">
        <v>-856.1</v>
      </c>
      <c r="BJ2823" s="8">
        <v>-0.39879999999999999</v>
      </c>
      <c r="BK2823" s="8">
        <v>0.54110000000000003</v>
      </c>
      <c r="BL2823" t="s">
        <v>610</v>
      </c>
    </row>
    <row r="2824" spans="1:64" x14ac:dyDescent="0.45">
      <c r="A2824" t="s">
        <v>618</v>
      </c>
      <c r="B2824" t="s">
        <v>31</v>
      </c>
      <c r="C2824" s="7">
        <v>44468.548611111109</v>
      </c>
      <c r="D2824">
        <v>270.89999999999998</v>
      </c>
      <c r="E2824" s="7">
        <v>44469.388888888891</v>
      </c>
      <c r="F2824">
        <v>121.95</v>
      </c>
      <c r="G2824" s="8">
        <v>-0.54979999999999996</v>
      </c>
      <c r="H2824">
        <v>-78135.360000000001</v>
      </c>
      <c r="I2824" s="8">
        <v>-0.56430000000000002</v>
      </c>
      <c r="J2824">
        <v>511.09449999999998</v>
      </c>
      <c r="K2824">
        <v>138455.5</v>
      </c>
      <c r="L2824">
        <v>17543971.050000001</v>
      </c>
      <c r="M2824">
        <v>32</v>
      </c>
      <c r="N2824">
        <v>-2441.73</v>
      </c>
      <c r="O2824" s="8">
        <v>-0.55700000000000005</v>
      </c>
      <c r="P2824" s="8">
        <v>0.26740000000000003</v>
      </c>
      <c r="Q2824" t="s">
        <v>610</v>
      </c>
      <c r="S2824" s="2">
        <v>44468</v>
      </c>
      <c r="T2824" t="s">
        <v>618</v>
      </c>
      <c r="U2824">
        <v>270.89999999999998</v>
      </c>
      <c r="V2824">
        <v>121.95</v>
      </c>
      <c r="W2824">
        <f t="shared" si="450"/>
        <v>27684141.957093317</v>
      </c>
      <c r="X2824">
        <f t="shared" si="446"/>
        <v>69210.354892733289</v>
      </c>
      <c r="Y2824">
        <f t="shared" si="447"/>
        <v>250</v>
      </c>
      <c r="Z2824">
        <f t="shared" si="448"/>
        <v>-38219.624999999993</v>
      </c>
      <c r="AA2824">
        <f t="shared" si="449"/>
        <v>27550013.332093317</v>
      </c>
      <c r="AB2824" s="9">
        <f>IFERROR(AA2824/MAX($A$3:AA2824)-1,"")</f>
        <v>-1.7359940182407052E-2</v>
      </c>
      <c r="AV2824" t="s">
        <v>618</v>
      </c>
      <c r="AW2824" t="s">
        <v>31</v>
      </c>
      <c r="AX2824" s="7">
        <v>44468.548611111109</v>
      </c>
      <c r="AY2824">
        <v>270.89999999999998</v>
      </c>
      <c r="AZ2824" s="7">
        <v>44469.388888888891</v>
      </c>
      <c r="BA2824">
        <v>121.95</v>
      </c>
      <c r="BB2824" s="8">
        <v>-0.54979999999999996</v>
      </c>
      <c r="BC2824">
        <v>-78135.360000000001</v>
      </c>
      <c r="BD2824" s="8">
        <v>-0.56430000000000002</v>
      </c>
      <c r="BE2824">
        <v>511.09449999999998</v>
      </c>
      <c r="BF2824">
        <v>138455.5</v>
      </c>
      <c r="BG2824">
        <v>17543971.050000001</v>
      </c>
      <c r="BH2824">
        <v>32</v>
      </c>
      <c r="BI2824">
        <v>-2441.73</v>
      </c>
      <c r="BJ2824" s="8">
        <v>-0.55700000000000005</v>
      </c>
      <c r="BK2824" s="8">
        <v>0.26740000000000003</v>
      </c>
      <c r="BL2824" t="s">
        <v>610</v>
      </c>
    </row>
    <row r="2825" spans="1:64" x14ac:dyDescent="0.45">
      <c r="A2825" t="s">
        <v>617</v>
      </c>
      <c r="B2825" t="s">
        <v>31</v>
      </c>
      <c r="C2825" s="7">
        <v>44474.5625</v>
      </c>
      <c r="D2825">
        <v>254.95</v>
      </c>
      <c r="E2825" s="7">
        <v>44475.388888888891</v>
      </c>
      <c r="F2825">
        <v>300.95</v>
      </c>
      <c r="G2825" s="8">
        <v>0.1804</v>
      </c>
      <c r="H2825">
        <v>21845.57</v>
      </c>
      <c r="I2825" s="8">
        <v>0.15859999999999999</v>
      </c>
      <c r="J2825">
        <v>540.18380000000002</v>
      </c>
      <c r="K2825">
        <v>137719.85999999999</v>
      </c>
      <c r="L2825">
        <v>17565816.620000001</v>
      </c>
      <c r="M2825">
        <v>28</v>
      </c>
      <c r="N2825">
        <v>780.2</v>
      </c>
      <c r="O2825" s="8">
        <v>-0.14810000000000001</v>
      </c>
      <c r="P2825" s="8">
        <v>0.1804</v>
      </c>
      <c r="Q2825" t="s">
        <v>610</v>
      </c>
      <c r="S2825" s="2">
        <v>44474</v>
      </c>
      <c r="T2825" t="s">
        <v>617</v>
      </c>
      <c r="U2825">
        <v>254.95</v>
      </c>
      <c r="V2825">
        <v>300.95</v>
      </c>
      <c r="W2825">
        <f t="shared" si="450"/>
        <v>27550013.332093317</v>
      </c>
      <c r="X2825">
        <f t="shared" si="446"/>
        <v>68875.033330233287</v>
      </c>
      <c r="Y2825">
        <f t="shared" si="447"/>
        <v>275</v>
      </c>
      <c r="Z2825">
        <f t="shared" si="448"/>
        <v>11121.274999999992</v>
      </c>
      <c r="AA2825" t="str">
        <f t="shared" si="449"/>
        <v/>
      </c>
      <c r="AB2825" s="9" t="str">
        <f>IFERROR(AA2825/MAX($A$3:AA2825)-1,"")</f>
        <v/>
      </c>
      <c r="AV2825" t="s">
        <v>617</v>
      </c>
      <c r="AW2825" t="s">
        <v>31</v>
      </c>
      <c r="AX2825" s="7">
        <v>44474.5625</v>
      </c>
      <c r="AY2825">
        <v>254.95</v>
      </c>
      <c r="AZ2825" s="7">
        <v>44475.388888888891</v>
      </c>
      <c r="BA2825">
        <v>300.95</v>
      </c>
      <c r="BB2825" s="8">
        <v>0.1804</v>
      </c>
      <c r="BC2825">
        <v>21845.57</v>
      </c>
      <c r="BD2825" s="8">
        <v>0.15859999999999999</v>
      </c>
      <c r="BE2825">
        <v>540.18380000000002</v>
      </c>
      <c r="BF2825">
        <v>137719.85999999999</v>
      </c>
      <c r="BG2825">
        <v>17565816.620000001</v>
      </c>
      <c r="BH2825">
        <v>28</v>
      </c>
      <c r="BI2825">
        <v>780.2</v>
      </c>
      <c r="BJ2825" s="8">
        <v>-0.14810000000000001</v>
      </c>
      <c r="BK2825" s="8">
        <v>0.1804</v>
      </c>
      <c r="BL2825" t="s">
        <v>610</v>
      </c>
    </row>
    <row r="2826" spans="1:64" x14ac:dyDescent="0.45">
      <c r="A2826" t="s">
        <v>618</v>
      </c>
      <c r="B2826" t="s">
        <v>31</v>
      </c>
      <c r="C2826" s="7">
        <v>44474.611111111109</v>
      </c>
      <c r="D2826">
        <v>234.4</v>
      </c>
      <c r="E2826" s="7">
        <v>44475.388888888891</v>
      </c>
      <c r="F2826">
        <v>238.1</v>
      </c>
      <c r="G2826" s="8">
        <v>1.5800000000000002E-2</v>
      </c>
      <c r="H2826">
        <v>-602.38</v>
      </c>
      <c r="I2826" s="8">
        <v>-4.4000000000000003E-3</v>
      </c>
      <c r="J2826">
        <v>587.68409999999994</v>
      </c>
      <c r="K2826">
        <v>137753.14000000001</v>
      </c>
      <c r="L2826">
        <v>17565214.25</v>
      </c>
      <c r="M2826">
        <v>14</v>
      </c>
      <c r="N2826">
        <v>-43.03</v>
      </c>
      <c r="O2826" s="8">
        <v>-0.2747</v>
      </c>
      <c r="P2826" s="8">
        <v>3.0099999999999998E-2</v>
      </c>
      <c r="Q2826" t="s">
        <v>610</v>
      </c>
      <c r="S2826" s="2">
        <v>44474</v>
      </c>
      <c r="T2826" t="s">
        <v>618</v>
      </c>
      <c r="U2826">
        <v>234.4</v>
      </c>
      <c r="V2826">
        <v>238.1</v>
      </c>
      <c r="W2826">
        <f t="shared" si="450"/>
        <v>27550013.332093317</v>
      </c>
      <c r="X2826">
        <f t="shared" si="446"/>
        <v>68875.033330233287</v>
      </c>
      <c r="Y2826">
        <f t="shared" si="447"/>
        <v>300</v>
      </c>
      <c r="Z2826">
        <f t="shared" si="448"/>
        <v>-307.50000000000171</v>
      </c>
      <c r="AA2826">
        <f t="shared" si="449"/>
        <v>27560827.107093316</v>
      </c>
      <c r="AB2826" s="9">
        <f>IFERROR(AA2826/MAX($A$3:AA2826)-1,"")</f>
        <v>-1.6974239878571939E-2</v>
      </c>
      <c r="AV2826" t="s">
        <v>618</v>
      </c>
      <c r="AW2826" t="s">
        <v>31</v>
      </c>
      <c r="AX2826" s="7">
        <v>44474.611111111109</v>
      </c>
      <c r="AY2826">
        <v>234.4</v>
      </c>
      <c r="AZ2826" s="7">
        <v>44475.388888888891</v>
      </c>
      <c r="BA2826">
        <v>238.1</v>
      </c>
      <c r="BB2826" s="8">
        <v>1.5800000000000002E-2</v>
      </c>
      <c r="BC2826">
        <v>-602.38</v>
      </c>
      <c r="BD2826" s="8">
        <v>-4.4000000000000003E-3</v>
      </c>
      <c r="BE2826">
        <v>587.68409999999994</v>
      </c>
      <c r="BF2826">
        <v>137753.14000000001</v>
      </c>
      <c r="BG2826">
        <v>17565214.25</v>
      </c>
      <c r="BH2826">
        <v>14</v>
      </c>
      <c r="BI2826">
        <v>-43.03</v>
      </c>
      <c r="BJ2826" s="8">
        <v>-0.2747</v>
      </c>
      <c r="BK2826" s="8">
        <v>3.0099999999999998E-2</v>
      </c>
      <c r="BL2826" t="s">
        <v>610</v>
      </c>
    </row>
    <row r="2827" spans="1:64" x14ac:dyDescent="0.45">
      <c r="A2827" t="s">
        <v>681</v>
      </c>
      <c r="B2827" t="s">
        <v>31</v>
      </c>
      <c r="C2827" s="7">
        <v>44475.413194444445</v>
      </c>
      <c r="D2827">
        <v>191.7</v>
      </c>
      <c r="E2827" s="7">
        <v>44476.385416666664</v>
      </c>
      <c r="F2827">
        <v>71.7</v>
      </c>
      <c r="G2827" s="8">
        <v>-0.626</v>
      </c>
      <c r="H2827">
        <v>-87758.16</v>
      </c>
      <c r="I2827" s="8">
        <v>-0.63970000000000005</v>
      </c>
      <c r="J2827">
        <v>715.61040000000003</v>
      </c>
      <c r="K2827">
        <v>137182.5</v>
      </c>
      <c r="L2827">
        <v>17348742.870000001</v>
      </c>
      <c r="M2827">
        <v>70</v>
      </c>
      <c r="N2827">
        <v>-1253.69</v>
      </c>
      <c r="O2827" s="8">
        <v>-0.8508</v>
      </c>
      <c r="P2827" s="8">
        <v>0.27800000000000002</v>
      </c>
      <c r="Q2827" t="s">
        <v>610</v>
      </c>
      <c r="S2827" s="2">
        <v>44475</v>
      </c>
      <c r="T2827" t="s">
        <v>681</v>
      </c>
      <c r="U2827">
        <v>191.7</v>
      </c>
      <c r="V2827">
        <v>71.7</v>
      </c>
      <c r="W2827">
        <f t="shared" si="450"/>
        <v>27560827.107093316</v>
      </c>
      <c r="X2827">
        <f t="shared" si="446"/>
        <v>68902.067767733286</v>
      </c>
      <c r="Y2827">
        <f t="shared" si="447"/>
        <v>350</v>
      </c>
      <c r="Z2827">
        <f t="shared" si="448"/>
        <v>-42921.899999999994</v>
      </c>
      <c r="AA2827" t="str">
        <f t="shared" si="449"/>
        <v/>
      </c>
      <c r="AB2827" s="9" t="str">
        <f>IFERROR(AA2827/MAX($A$3:AA2827)-1,"")</f>
        <v/>
      </c>
      <c r="AV2827" t="s">
        <v>681</v>
      </c>
      <c r="AW2827" t="s">
        <v>31</v>
      </c>
      <c r="AX2827" s="7">
        <v>44475.413194444445</v>
      </c>
      <c r="AY2827">
        <v>191.7</v>
      </c>
      <c r="AZ2827" s="7">
        <v>44476.385416666664</v>
      </c>
      <c r="BA2827">
        <v>71.7</v>
      </c>
      <c r="BB2827" s="8">
        <v>-0.626</v>
      </c>
      <c r="BC2827">
        <v>-87758.16</v>
      </c>
      <c r="BD2827" s="8">
        <v>-0.63970000000000005</v>
      </c>
      <c r="BE2827">
        <v>715.61040000000003</v>
      </c>
      <c r="BF2827">
        <v>137182.5</v>
      </c>
      <c r="BG2827">
        <v>17348742.870000001</v>
      </c>
      <c r="BH2827">
        <v>70</v>
      </c>
      <c r="BI2827">
        <v>-1253.69</v>
      </c>
      <c r="BJ2827" s="8">
        <v>-0.8508</v>
      </c>
      <c r="BK2827" s="8">
        <v>0.27800000000000002</v>
      </c>
      <c r="BL2827" t="s">
        <v>610</v>
      </c>
    </row>
    <row r="2828" spans="1:64" x14ac:dyDescent="0.45">
      <c r="A2828" t="s">
        <v>681</v>
      </c>
      <c r="B2828" t="s">
        <v>31</v>
      </c>
      <c r="C2828" s="7">
        <v>44475.416666666664</v>
      </c>
      <c r="D2828">
        <v>225.6</v>
      </c>
      <c r="E2828" s="7">
        <v>44476.388888888891</v>
      </c>
      <c r="F2828">
        <v>60</v>
      </c>
      <c r="G2828" s="8">
        <v>-0.73399999999999999</v>
      </c>
      <c r="H2828">
        <v>-102915.02</v>
      </c>
      <c r="I2828" s="8">
        <v>-0.74670000000000003</v>
      </c>
      <c r="J2828">
        <v>610.93119999999999</v>
      </c>
      <c r="K2828">
        <v>137826.07999999999</v>
      </c>
      <c r="L2828">
        <v>17462299.23</v>
      </c>
      <c r="M2828">
        <v>70</v>
      </c>
      <c r="N2828">
        <v>-1470.21</v>
      </c>
      <c r="O2828" s="8">
        <v>-0.87319999999999998</v>
      </c>
      <c r="P2828" s="8">
        <v>8.5999999999999993E-2</v>
      </c>
      <c r="Q2828" t="s">
        <v>610</v>
      </c>
      <c r="S2828" s="2">
        <v>44475</v>
      </c>
      <c r="T2828" t="s">
        <v>681</v>
      </c>
      <c r="U2828">
        <v>225.6</v>
      </c>
      <c r="V2828">
        <v>60</v>
      </c>
      <c r="W2828">
        <f t="shared" si="450"/>
        <v>27560827.107093316</v>
      </c>
      <c r="X2828">
        <f t="shared" si="446"/>
        <v>68902.067767733286</v>
      </c>
      <c r="Y2828">
        <f t="shared" si="447"/>
        <v>300</v>
      </c>
      <c r="Z2828">
        <f t="shared" si="448"/>
        <v>-50536.799999999996</v>
      </c>
      <c r="AA2828" t="str">
        <f t="shared" si="449"/>
        <v/>
      </c>
      <c r="AB2828" s="9" t="str">
        <f>IFERROR(AA2828/MAX($A$3:AA2828)-1,"")</f>
        <v/>
      </c>
      <c r="AV2828" t="s">
        <v>681</v>
      </c>
      <c r="AW2828" t="s">
        <v>31</v>
      </c>
      <c r="AX2828" s="7">
        <v>44475.416666666664</v>
      </c>
      <c r="AY2828">
        <v>225.6</v>
      </c>
      <c r="AZ2828" s="7">
        <v>44476.388888888891</v>
      </c>
      <c r="BA2828">
        <v>60</v>
      </c>
      <c r="BB2828" s="8">
        <v>-0.73399999999999999</v>
      </c>
      <c r="BC2828">
        <v>-102915.02</v>
      </c>
      <c r="BD2828" s="8">
        <v>-0.74670000000000003</v>
      </c>
      <c r="BE2828">
        <v>610.93119999999999</v>
      </c>
      <c r="BF2828">
        <v>137826.07999999999</v>
      </c>
      <c r="BG2828">
        <v>17462299.23</v>
      </c>
      <c r="BH2828">
        <v>70</v>
      </c>
      <c r="BI2828">
        <v>-1470.21</v>
      </c>
      <c r="BJ2828" s="8">
        <v>-0.87319999999999998</v>
      </c>
      <c r="BK2828" s="8">
        <v>8.5999999999999993E-2</v>
      </c>
      <c r="BL2828" t="s">
        <v>610</v>
      </c>
    </row>
    <row r="2829" spans="1:64" x14ac:dyDescent="0.45">
      <c r="A2829" t="s">
        <v>682</v>
      </c>
      <c r="B2829" t="s">
        <v>31</v>
      </c>
      <c r="C2829" s="7">
        <v>44475.503472222219</v>
      </c>
      <c r="D2829">
        <v>175.4</v>
      </c>
      <c r="E2829" s="7">
        <v>44476.388888888891</v>
      </c>
      <c r="F2829">
        <v>38.85</v>
      </c>
      <c r="G2829" s="8">
        <v>-0.77849999999999997</v>
      </c>
      <c r="H2829">
        <v>-108893.51</v>
      </c>
      <c r="I2829" s="8">
        <v>-0.79069999999999996</v>
      </c>
      <c r="J2829">
        <v>785.14340000000004</v>
      </c>
      <c r="K2829">
        <v>137714.16</v>
      </c>
      <c r="L2829">
        <v>17353405.719999999</v>
      </c>
      <c r="M2829">
        <v>45</v>
      </c>
      <c r="N2829">
        <v>-2419.86</v>
      </c>
      <c r="O2829" s="8">
        <v>-0.88600000000000001</v>
      </c>
      <c r="P2829" s="8">
        <v>6.8699999999999997E-2</v>
      </c>
      <c r="Q2829" t="s">
        <v>610</v>
      </c>
      <c r="S2829" s="2">
        <v>44475</v>
      </c>
      <c r="T2829" t="s">
        <v>682</v>
      </c>
      <c r="U2829">
        <v>175.4</v>
      </c>
      <c r="V2829">
        <v>38.85</v>
      </c>
      <c r="W2829">
        <f t="shared" si="450"/>
        <v>27560827.107093316</v>
      </c>
      <c r="X2829">
        <f t="shared" si="446"/>
        <v>68902.067767733286</v>
      </c>
      <c r="Y2829">
        <f t="shared" si="447"/>
        <v>400</v>
      </c>
      <c r="Z2829">
        <f t="shared" si="448"/>
        <v>-55477</v>
      </c>
      <c r="AA2829" t="str">
        <f t="shared" si="449"/>
        <v/>
      </c>
      <c r="AB2829" s="9" t="str">
        <f>IFERROR(AA2829/MAX($A$3:AA2829)-1,"")</f>
        <v/>
      </c>
      <c r="AV2829" t="s">
        <v>682</v>
      </c>
      <c r="AW2829" t="s">
        <v>31</v>
      </c>
      <c r="AX2829" s="7">
        <v>44475.503472222219</v>
      </c>
      <c r="AY2829">
        <v>175.4</v>
      </c>
      <c r="AZ2829" s="7">
        <v>44476.388888888891</v>
      </c>
      <c r="BA2829">
        <v>38.85</v>
      </c>
      <c r="BB2829" s="8">
        <v>-0.77849999999999997</v>
      </c>
      <c r="BC2829">
        <v>-108893.51</v>
      </c>
      <c r="BD2829" s="8">
        <v>-0.79069999999999996</v>
      </c>
      <c r="BE2829">
        <v>785.14340000000004</v>
      </c>
      <c r="BF2829">
        <v>137714.16</v>
      </c>
      <c r="BG2829">
        <v>17353405.719999999</v>
      </c>
      <c r="BH2829">
        <v>45</v>
      </c>
      <c r="BI2829">
        <v>-2419.86</v>
      </c>
      <c r="BJ2829" s="8">
        <v>-0.88600000000000001</v>
      </c>
      <c r="BK2829" s="8">
        <v>6.8699999999999997E-2</v>
      </c>
      <c r="BL2829" t="s">
        <v>610</v>
      </c>
    </row>
    <row r="2830" spans="1:64" x14ac:dyDescent="0.45">
      <c r="A2830" t="s">
        <v>682</v>
      </c>
      <c r="B2830" t="s">
        <v>31</v>
      </c>
      <c r="C2830" s="7">
        <v>44475.503472222219</v>
      </c>
      <c r="D2830">
        <v>175.4</v>
      </c>
      <c r="E2830" s="7">
        <v>44476.385416666664</v>
      </c>
      <c r="F2830">
        <v>47.05</v>
      </c>
      <c r="G2830" s="8">
        <v>-0.73180000000000001</v>
      </c>
      <c r="H2830">
        <v>-102117.54</v>
      </c>
      <c r="I2830" s="8">
        <v>-0.74439999999999995</v>
      </c>
      <c r="J2830">
        <v>782.0634</v>
      </c>
      <c r="K2830">
        <v>137173.92000000001</v>
      </c>
      <c r="L2830">
        <v>17246625.329999998</v>
      </c>
      <c r="M2830">
        <v>44</v>
      </c>
      <c r="N2830">
        <v>-2320.85</v>
      </c>
      <c r="O2830" s="8">
        <v>-0.88600000000000001</v>
      </c>
      <c r="P2830" s="8">
        <v>6.8699999999999997E-2</v>
      </c>
      <c r="Q2830" t="s">
        <v>610</v>
      </c>
      <c r="S2830" s="2">
        <v>44475</v>
      </c>
      <c r="T2830" t="s">
        <v>682</v>
      </c>
      <c r="U2830">
        <v>175.4</v>
      </c>
      <c r="V2830">
        <v>47.05</v>
      </c>
      <c r="W2830">
        <f t="shared" si="450"/>
        <v>27560827.107093316</v>
      </c>
      <c r="X2830">
        <f t="shared" si="446"/>
        <v>68902.067767733286</v>
      </c>
      <c r="Y2830">
        <f t="shared" si="447"/>
        <v>400</v>
      </c>
      <c r="Z2830">
        <f t="shared" si="448"/>
        <v>-52229.8</v>
      </c>
      <c r="AA2830">
        <f t="shared" si="449"/>
        <v>27359661.607093316</v>
      </c>
      <c r="AB2830" s="9">
        <f>IFERROR(AA2830/MAX($A$3:AA2830)-1,"")</f>
        <v>-2.4149310052602013E-2</v>
      </c>
      <c r="AV2830" t="s">
        <v>682</v>
      </c>
      <c r="AW2830" t="s">
        <v>31</v>
      </c>
      <c r="AX2830" s="7">
        <v>44475.503472222219</v>
      </c>
      <c r="AY2830">
        <v>175.4</v>
      </c>
      <c r="AZ2830" s="7">
        <v>44476.385416666664</v>
      </c>
      <c r="BA2830">
        <v>47.05</v>
      </c>
      <c r="BB2830" s="8">
        <v>-0.73180000000000001</v>
      </c>
      <c r="BC2830">
        <v>-102117.54</v>
      </c>
      <c r="BD2830" s="8">
        <v>-0.74439999999999995</v>
      </c>
      <c r="BE2830">
        <v>782.0634</v>
      </c>
      <c r="BF2830">
        <v>137173.92000000001</v>
      </c>
      <c r="BG2830">
        <v>17246625.329999998</v>
      </c>
      <c r="BH2830">
        <v>44</v>
      </c>
      <c r="BI2830">
        <v>-2320.85</v>
      </c>
      <c r="BJ2830" s="8">
        <v>-0.88600000000000001</v>
      </c>
      <c r="BK2830" s="8">
        <v>6.8699999999999997E-2</v>
      </c>
      <c r="BL2830" t="s">
        <v>610</v>
      </c>
    </row>
    <row r="2831" spans="1:64" x14ac:dyDescent="0.45">
      <c r="A2831" t="s">
        <v>684</v>
      </c>
      <c r="B2831" t="s">
        <v>31</v>
      </c>
      <c r="C2831" s="7">
        <v>44480.416666666664</v>
      </c>
      <c r="D2831">
        <v>299.39999999999998</v>
      </c>
      <c r="E2831" s="7">
        <v>44481.388888888891</v>
      </c>
      <c r="F2831">
        <v>364.8</v>
      </c>
      <c r="G2831" s="8">
        <v>0.21840000000000001</v>
      </c>
      <c r="H2831">
        <v>26840.87</v>
      </c>
      <c r="I2831" s="8">
        <v>0.1963</v>
      </c>
      <c r="J2831">
        <v>456.80369999999999</v>
      </c>
      <c r="K2831">
        <v>136767.03</v>
      </c>
      <c r="L2831">
        <v>17380246.600000001</v>
      </c>
      <c r="M2831">
        <v>70</v>
      </c>
      <c r="N2831">
        <v>383.44</v>
      </c>
      <c r="O2831" s="8">
        <v>-0.187</v>
      </c>
      <c r="P2831" s="8">
        <v>0.6109</v>
      </c>
      <c r="Q2831" t="s">
        <v>610</v>
      </c>
      <c r="S2831" s="2">
        <v>44480</v>
      </c>
      <c r="T2831" t="s">
        <v>684</v>
      </c>
      <c r="U2831">
        <v>299.39999999999998</v>
      </c>
      <c r="V2831">
        <v>364.8</v>
      </c>
      <c r="W2831">
        <f t="shared" si="450"/>
        <v>27359661.607093316</v>
      </c>
      <c r="X2831">
        <f t="shared" si="446"/>
        <v>68399.154017733294</v>
      </c>
      <c r="Y2831">
        <f t="shared" si="447"/>
        <v>225</v>
      </c>
      <c r="Z2831">
        <f t="shared" si="448"/>
        <v>13220.549999999996</v>
      </c>
      <c r="AA2831" t="str">
        <f t="shared" si="449"/>
        <v/>
      </c>
      <c r="AB2831" s="9" t="str">
        <f>IFERROR(AA2831/MAX($A$3:AA2831)-1,"")</f>
        <v/>
      </c>
      <c r="AV2831" t="s">
        <v>684</v>
      </c>
      <c r="AW2831" t="s">
        <v>31</v>
      </c>
      <c r="AX2831" s="7">
        <v>44480.416666666664</v>
      </c>
      <c r="AY2831">
        <v>299.39999999999998</v>
      </c>
      <c r="AZ2831" s="7">
        <v>44481.388888888891</v>
      </c>
      <c r="BA2831">
        <v>364.8</v>
      </c>
      <c r="BB2831" s="8">
        <v>0.21840000000000001</v>
      </c>
      <c r="BC2831">
        <v>26840.87</v>
      </c>
      <c r="BD2831" s="8">
        <v>0.1963</v>
      </c>
      <c r="BE2831">
        <v>456.80369999999999</v>
      </c>
      <c r="BF2831">
        <v>136767.03</v>
      </c>
      <c r="BG2831">
        <v>17380246.600000001</v>
      </c>
      <c r="BH2831">
        <v>70</v>
      </c>
      <c r="BI2831">
        <v>383.44</v>
      </c>
      <c r="BJ2831" s="8">
        <v>-0.187</v>
      </c>
      <c r="BK2831" s="8">
        <v>0.6109</v>
      </c>
      <c r="BL2831" t="s">
        <v>610</v>
      </c>
    </row>
    <row r="2832" spans="1:64" x14ac:dyDescent="0.45">
      <c r="A2832" t="s">
        <v>684</v>
      </c>
      <c r="B2832" t="s">
        <v>31</v>
      </c>
      <c r="C2832" s="7">
        <v>44480.416666666664</v>
      </c>
      <c r="D2832">
        <v>299.39999999999998</v>
      </c>
      <c r="E2832" s="7">
        <v>44481.385416666664</v>
      </c>
      <c r="F2832">
        <v>363</v>
      </c>
      <c r="G2832" s="8">
        <v>0.21240000000000001</v>
      </c>
      <c r="H2832">
        <v>25925.25</v>
      </c>
      <c r="I2832" s="8">
        <v>0.1903</v>
      </c>
      <c r="J2832">
        <v>455.02050000000003</v>
      </c>
      <c r="K2832">
        <v>136233.13</v>
      </c>
      <c r="L2832">
        <v>17272550.579999998</v>
      </c>
      <c r="M2832">
        <v>69</v>
      </c>
      <c r="N2832">
        <v>375.73</v>
      </c>
      <c r="O2832" s="8">
        <v>-0.1278</v>
      </c>
      <c r="P2832" s="8">
        <v>0.6109</v>
      </c>
      <c r="Q2832" t="s">
        <v>610</v>
      </c>
      <c r="S2832" s="2">
        <v>44480</v>
      </c>
      <c r="T2832" t="s">
        <v>684</v>
      </c>
      <c r="U2832">
        <v>299.39999999999998</v>
      </c>
      <c r="V2832">
        <v>363</v>
      </c>
      <c r="W2832">
        <f t="shared" si="450"/>
        <v>27359661.607093316</v>
      </c>
      <c r="X2832">
        <f t="shared" si="446"/>
        <v>68399.154017733294</v>
      </c>
      <c r="Y2832">
        <f t="shared" si="447"/>
        <v>225</v>
      </c>
      <c r="Z2832">
        <f t="shared" si="448"/>
        <v>12819.6</v>
      </c>
      <c r="AA2832" t="str">
        <f t="shared" si="449"/>
        <v/>
      </c>
      <c r="AB2832" s="9" t="str">
        <f>IFERROR(AA2832/MAX($A$3:AA2832)-1,"")</f>
        <v/>
      </c>
      <c r="AV2832" t="s">
        <v>684</v>
      </c>
      <c r="AW2832" t="s">
        <v>31</v>
      </c>
      <c r="AX2832" s="7">
        <v>44480.416666666664</v>
      </c>
      <c r="AY2832">
        <v>299.39999999999998</v>
      </c>
      <c r="AZ2832" s="7">
        <v>44481.385416666664</v>
      </c>
      <c r="BA2832">
        <v>363</v>
      </c>
      <c r="BB2832" s="8">
        <v>0.21240000000000001</v>
      </c>
      <c r="BC2832">
        <v>25925.25</v>
      </c>
      <c r="BD2832" s="8">
        <v>0.1903</v>
      </c>
      <c r="BE2832">
        <v>455.02050000000003</v>
      </c>
      <c r="BF2832">
        <v>136233.13</v>
      </c>
      <c r="BG2832">
        <v>17272550.579999998</v>
      </c>
      <c r="BH2832">
        <v>69</v>
      </c>
      <c r="BI2832">
        <v>375.73</v>
      </c>
      <c r="BJ2832" s="8">
        <v>-0.1278</v>
      </c>
      <c r="BK2832" s="8">
        <v>0.6109</v>
      </c>
      <c r="BL2832" t="s">
        <v>610</v>
      </c>
    </row>
    <row r="2833" spans="1:64" x14ac:dyDescent="0.45">
      <c r="A2833" t="s">
        <v>612</v>
      </c>
      <c r="B2833" t="s">
        <v>31</v>
      </c>
      <c r="C2833" s="7">
        <v>44480.444444444445</v>
      </c>
      <c r="D2833">
        <v>275.75</v>
      </c>
      <c r="E2833" s="7">
        <v>44481.388888888891</v>
      </c>
      <c r="F2833">
        <v>303.35000000000002</v>
      </c>
      <c r="G2833" s="8">
        <v>0.10009999999999999</v>
      </c>
      <c r="H2833">
        <v>10819.7</v>
      </c>
      <c r="I2833" s="8">
        <v>7.9100000000000004E-2</v>
      </c>
      <c r="J2833">
        <v>496.11149999999998</v>
      </c>
      <c r="K2833">
        <v>136802.75</v>
      </c>
      <c r="L2833">
        <v>17391066.289999999</v>
      </c>
      <c r="M2833">
        <v>62</v>
      </c>
      <c r="N2833">
        <v>174.51</v>
      </c>
      <c r="O2833" s="8">
        <v>-0.28939999999999999</v>
      </c>
      <c r="P2833" s="8">
        <v>0.505</v>
      </c>
      <c r="Q2833" t="s">
        <v>610</v>
      </c>
      <c r="S2833" s="2">
        <v>44480</v>
      </c>
      <c r="T2833" t="s">
        <v>612</v>
      </c>
      <c r="U2833">
        <v>275.75</v>
      </c>
      <c r="V2833">
        <v>303.35000000000002</v>
      </c>
      <c r="W2833">
        <f t="shared" si="450"/>
        <v>27359661.607093316</v>
      </c>
      <c r="X2833">
        <f t="shared" si="446"/>
        <v>68399.154017733294</v>
      </c>
      <c r="Y2833">
        <f t="shared" si="447"/>
        <v>250</v>
      </c>
      <c r="Z2833">
        <f t="shared" si="448"/>
        <v>5452.2500000000064</v>
      </c>
      <c r="AA2833" t="str">
        <f t="shared" si="449"/>
        <v/>
      </c>
      <c r="AB2833" s="9" t="str">
        <f>IFERROR(AA2833/MAX($A$3:AA2833)-1,"")</f>
        <v/>
      </c>
      <c r="AV2833" t="s">
        <v>612</v>
      </c>
      <c r="AW2833" t="s">
        <v>31</v>
      </c>
      <c r="AX2833" s="7">
        <v>44480.444444444445</v>
      </c>
      <c r="AY2833">
        <v>275.75</v>
      </c>
      <c r="AZ2833" s="7">
        <v>44481.388888888891</v>
      </c>
      <c r="BA2833">
        <v>303.35000000000002</v>
      </c>
      <c r="BB2833" s="8">
        <v>0.10009999999999999</v>
      </c>
      <c r="BC2833">
        <v>10819.7</v>
      </c>
      <c r="BD2833" s="8">
        <v>7.9100000000000004E-2</v>
      </c>
      <c r="BE2833">
        <v>496.11149999999998</v>
      </c>
      <c r="BF2833">
        <v>136802.75</v>
      </c>
      <c r="BG2833">
        <v>17391066.289999999</v>
      </c>
      <c r="BH2833">
        <v>62</v>
      </c>
      <c r="BI2833">
        <v>174.51</v>
      </c>
      <c r="BJ2833" s="8">
        <v>-0.28939999999999999</v>
      </c>
      <c r="BK2833" s="8">
        <v>0.505</v>
      </c>
      <c r="BL2833" t="s">
        <v>610</v>
      </c>
    </row>
    <row r="2834" spans="1:64" x14ac:dyDescent="0.45">
      <c r="A2834" t="s">
        <v>612</v>
      </c>
      <c r="B2834" t="s">
        <v>31</v>
      </c>
      <c r="C2834" s="7">
        <v>44480.444444444445</v>
      </c>
      <c r="D2834">
        <v>275.75</v>
      </c>
      <c r="E2834" s="7">
        <v>44481.385416666664</v>
      </c>
      <c r="F2834">
        <v>303.2</v>
      </c>
      <c r="G2834" s="8">
        <v>9.9500000000000005E-2</v>
      </c>
      <c r="H2834">
        <v>10704.07</v>
      </c>
      <c r="I2834" s="8">
        <v>7.8600000000000003E-2</v>
      </c>
      <c r="J2834">
        <v>494.17489999999998</v>
      </c>
      <c r="K2834">
        <v>136268.72</v>
      </c>
      <c r="L2834">
        <v>17283254.649999999</v>
      </c>
      <c r="M2834">
        <v>61</v>
      </c>
      <c r="N2834">
        <v>175.48</v>
      </c>
      <c r="O2834" s="8">
        <v>-0.2243</v>
      </c>
      <c r="P2834" s="8">
        <v>0.505</v>
      </c>
      <c r="Q2834" t="s">
        <v>610</v>
      </c>
      <c r="S2834" s="2">
        <v>44480</v>
      </c>
      <c r="T2834" t="s">
        <v>612</v>
      </c>
      <c r="U2834">
        <v>275.75</v>
      </c>
      <c r="V2834">
        <v>303.2</v>
      </c>
      <c r="W2834">
        <f t="shared" si="450"/>
        <v>27359661.607093316</v>
      </c>
      <c r="X2834">
        <f t="shared" si="446"/>
        <v>68399.154017733294</v>
      </c>
      <c r="Y2834">
        <f t="shared" si="447"/>
        <v>250</v>
      </c>
      <c r="Z2834">
        <f t="shared" si="448"/>
        <v>5415.1250000000036</v>
      </c>
      <c r="AA2834">
        <f t="shared" si="449"/>
        <v>27396569.132093314</v>
      </c>
      <c r="AB2834" s="9">
        <f>IFERROR(AA2834/MAX($A$3:AA2834)-1,"")</f>
        <v>-2.2832910959195041E-2</v>
      </c>
      <c r="AV2834" t="s">
        <v>612</v>
      </c>
      <c r="AW2834" t="s">
        <v>31</v>
      </c>
      <c r="AX2834" s="7">
        <v>44480.444444444445</v>
      </c>
      <c r="AY2834">
        <v>275.75</v>
      </c>
      <c r="AZ2834" s="7">
        <v>44481.385416666664</v>
      </c>
      <c r="BA2834">
        <v>303.2</v>
      </c>
      <c r="BB2834" s="8">
        <v>9.9500000000000005E-2</v>
      </c>
      <c r="BC2834">
        <v>10704.07</v>
      </c>
      <c r="BD2834" s="8">
        <v>7.8600000000000003E-2</v>
      </c>
      <c r="BE2834">
        <v>494.17489999999998</v>
      </c>
      <c r="BF2834">
        <v>136268.72</v>
      </c>
      <c r="BG2834">
        <v>17283254.649999999</v>
      </c>
      <c r="BH2834">
        <v>61</v>
      </c>
      <c r="BI2834">
        <v>175.48</v>
      </c>
      <c r="BJ2834" s="8">
        <v>-0.2243</v>
      </c>
      <c r="BK2834" s="8">
        <v>0.505</v>
      </c>
      <c r="BL2834" t="s">
        <v>610</v>
      </c>
    </row>
    <row r="2835" spans="1:64" x14ac:dyDescent="0.45">
      <c r="A2835" t="s">
        <v>691</v>
      </c>
      <c r="B2835" t="s">
        <v>31</v>
      </c>
      <c r="C2835" s="7">
        <v>44481.59375</v>
      </c>
      <c r="D2835">
        <v>272.5</v>
      </c>
      <c r="E2835" s="7">
        <v>44482.385416666664</v>
      </c>
      <c r="F2835">
        <v>322.60000000000002</v>
      </c>
      <c r="G2835" s="8">
        <v>0.18390000000000001</v>
      </c>
      <c r="H2835">
        <v>22101.439999999999</v>
      </c>
      <c r="I2835" s="8">
        <v>0.16200000000000001</v>
      </c>
      <c r="J2835">
        <v>500.61020000000002</v>
      </c>
      <c r="K2835">
        <v>136416.26999999999</v>
      </c>
      <c r="L2835">
        <v>17305356.09</v>
      </c>
      <c r="M2835">
        <v>18</v>
      </c>
      <c r="N2835">
        <v>1227.8599999999999</v>
      </c>
      <c r="O2835" s="8">
        <v>-0.18840000000000001</v>
      </c>
      <c r="P2835" s="8">
        <v>0.18390000000000001</v>
      </c>
      <c r="Q2835" t="s">
        <v>610</v>
      </c>
      <c r="S2835" s="2">
        <v>44481</v>
      </c>
      <c r="T2835" t="s">
        <v>691</v>
      </c>
      <c r="U2835">
        <v>272.5</v>
      </c>
      <c r="V2835">
        <v>322.60000000000002</v>
      </c>
      <c r="W2835">
        <f t="shared" si="450"/>
        <v>27396569.132093314</v>
      </c>
      <c r="X2835">
        <f t="shared" si="446"/>
        <v>68491.422830233292</v>
      </c>
      <c r="Y2835">
        <f t="shared" si="447"/>
        <v>250</v>
      </c>
      <c r="Z2835">
        <f t="shared" si="448"/>
        <v>11037.25</v>
      </c>
      <c r="AA2835" t="str">
        <f t="shared" si="449"/>
        <v/>
      </c>
      <c r="AB2835" s="9" t="str">
        <f>IFERROR(AA2835/MAX($A$3:AA2835)-1,"")</f>
        <v/>
      </c>
      <c r="AV2835" t="s">
        <v>691</v>
      </c>
      <c r="AW2835" t="s">
        <v>31</v>
      </c>
      <c r="AX2835" s="7">
        <v>44481.59375</v>
      </c>
      <c r="AY2835">
        <v>272.5</v>
      </c>
      <c r="AZ2835" s="7">
        <v>44482.385416666664</v>
      </c>
      <c r="BA2835">
        <v>322.60000000000002</v>
      </c>
      <c r="BB2835" s="8">
        <v>0.18390000000000001</v>
      </c>
      <c r="BC2835">
        <v>22101.439999999999</v>
      </c>
      <c r="BD2835" s="8">
        <v>0.16200000000000001</v>
      </c>
      <c r="BE2835">
        <v>500.61020000000002</v>
      </c>
      <c r="BF2835">
        <v>136416.26999999999</v>
      </c>
      <c r="BG2835">
        <v>17305356.09</v>
      </c>
      <c r="BH2835">
        <v>18</v>
      </c>
      <c r="BI2835">
        <v>1227.8599999999999</v>
      </c>
      <c r="BJ2835" s="8">
        <v>-0.18840000000000001</v>
      </c>
      <c r="BK2835" s="8">
        <v>0.18390000000000001</v>
      </c>
      <c r="BL2835" t="s">
        <v>610</v>
      </c>
    </row>
    <row r="2836" spans="1:64" x14ac:dyDescent="0.45">
      <c r="A2836" t="s">
        <v>769</v>
      </c>
      <c r="B2836" t="s">
        <v>31</v>
      </c>
      <c r="C2836" s="7">
        <v>44481.611111111109</v>
      </c>
      <c r="D2836">
        <v>232.8</v>
      </c>
      <c r="E2836" s="7">
        <v>44482.385416666664</v>
      </c>
      <c r="F2836">
        <v>261.45</v>
      </c>
      <c r="G2836" s="8">
        <v>0.1231</v>
      </c>
      <c r="H2836">
        <v>13887.32</v>
      </c>
      <c r="I2836" s="8">
        <v>0.1018</v>
      </c>
      <c r="J2836">
        <v>585.77769999999998</v>
      </c>
      <c r="K2836">
        <v>136369.04999999999</v>
      </c>
      <c r="L2836">
        <v>17319243.41</v>
      </c>
      <c r="M2836">
        <v>13</v>
      </c>
      <c r="N2836">
        <v>1068.26</v>
      </c>
      <c r="O2836" s="8">
        <v>-0.23649999999999999</v>
      </c>
      <c r="P2836" s="8">
        <v>0.18790000000000001</v>
      </c>
      <c r="Q2836" t="s">
        <v>610</v>
      </c>
      <c r="S2836" s="2">
        <v>44481</v>
      </c>
      <c r="T2836" t="s">
        <v>769</v>
      </c>
      <c r="U2836">
        <v>232.8</v>
      </c>
      <c r="V2836">
        <v>261.45</v>
      </c>
      <c r="W2836">
        <f t="shared" si="450"/>
        <v>27396569.132093314</v>
      </c>
      <c r="X2836">
        <f t="shared" si="446"/>
        <v>68491.422830233292</v>
      </c>
      <c r="Y2836">
        <f t="shared" si="447"/>
        <v>300</v>
      </c>
      <c r="Z2836">
        <f t="shared" si="448"/>
        <v>7112.2499999999864</v>
      </c>
      <c r="AA2836">
        <f t="shared" si="449"/>
        <v>27414718.632093314</v>
      </c>
      <c r="AB2836" s="9">
        <f>IFERROR(AA2836/MAX($A$3:AA2836)-1,"")</f>
        <v>-2.2185563694760768E-2</v>
      </c>
      <c r="AV2836" t="s">
        <v>769</v>
      </c>
      <c r="AW2836" t="s">
        <v>31</v>
      </c>
      <c r="AX2836" s="7">
        <v>44481.611111111109</v>
      </c>
      <c r="AY2836">
        <v>232.8</v>
      </c>
      <c r="AZ2836" s="7">
        <v>44482.385416666664</v>
      </c>
      <c r="BA2836">
        <v>261.45</v>
      </c>
      <c r="BB2836" s="8">
        <v>0.1231</v>
      </c>
      <c r="BC2836">
        <v>13887.32</v>
      </c>
      <c r="BD2836" s="8">
        <v>0.1018</v>
      </c>
      <c r="BE2836">
        <v>585.77769999999998</v>
      </c>
      <c r="BF2836">
        <v>136369.04999999999</v>
      </c>
      <c r="BG2836">
        <v>17319243.41</v>
      </c>
      <c r="BH2836">
        <v>13</v>
      </c>
      <c r="BI2836">
        <v>1068.26</v>
      </c>
      <c r="BJ2836" s="8">
        <v>-0.23649999999999999</v>
      </c>
      <c r="BK2836" s="8">
        <v>0.18790000000000001</v>
      </c>
      <c r="BL2836" t="s">
        <v>610</v>
      </c>
    </row>
    <row r="2837" spans="1:64" x14ac:dyDescent="0.45">
      <c r="A2837" t="s">
        <v>692</v>
      </c>
      <c r="B2837" t="s">
        <v>31</v>
      </c>
      <c r="C2837" s="7">
        <v>44483.576388888891</v>
      </c>
      <c r="D2837">
        <v>86.1</v>
      </c>
      <c r="E2837" s="7">
        <v>44483.635416666664</v>
      </c>
      <c r="F2837">
        <v>340.15</v>
      </c>
      <c r="G2837" s="8">
        <v>2.9506000000000001</v>
      </c>
      <c r="H2837">
        <v>396283.72</v>
      </c>
      <c r="I2837" s="8">
        <v>2.9011</v>
      </c>
      <c r="J2837">
        <v>1586.4829999999999</v>
      </c>
      <c r="K2837">
        <v>136596.22</v>
      </c>
      <c r="L2837">
        <v>17715527.140000001</v>
      </c>
      <c r="M2837">
        <v>18</v>
      </c>
      <c r="N2837">
        <v>22015.759999999998</v>
      </c>
      <c r="O2837" s="8">
        <v>-0.53539999999999999</v>
      </c>
      <c r="P2837" s="8">
        <v>3.0488</v>
      </c>
      <c r="Q2837" t="s">
        <v>610</v>
      </c>
      <c r="S2837" s="2">
        <v>44483</v>
      </c>
      <c r="T2837" t="s">
        <v>692</v>
      </c>
      <c r="U2837">
        <v>86.1</v>
      </c>
      <c r="V2837">
        <v>340.15</v>
      </c>
      <c r="W2837">
        <f t="shared" si="450"/>
        <v>27414718.632093314</v>
      </c>
      <c r="X2837">
        <f t="shared" si="446"/>
        <v>68536.796580233291</v>
      </c>
      <c r="Y2837">
        <f t="shared" si="447"/>
        <v>800</v>
      </c>
      <c r="Z2837">
        <f t="shared" si="448"/>
        <v>199829.99999999997</v>
      </c>
      <c r="AA2837" t="str">
        <f t="shared" si="449"/>
        <v/>
      </c>
      <c r="AB2837" s="9" t="str">
        <f>IFERROR(AA2837/MAX($A$3:AA2837)-1,"")</f>
        <v/>
      </c>
      <c r="AV2837" t="s">
        <v>692</v>
      </c>
      <c r="AW2837" t="s">
        <v>31</v>
      </c>
      <c r="AX2837" s="7">
        <v>44483.576388888891</v>
      </c>
      <c r="AY2837">
        <v>86.1</v>
      </c>
      <c r="AZ2837" s="7">
        <v>44483.635416666664</v>
      </c>
      <c r="BA2837">
        <v>340.15</v>
      </c>
      <c r="BB2837" s="8">
        <v>2.9506000000000001</v>
      </c>
      <c r="BC2837">
        <v>396283.72</v>
      </c>
      <c r="BD2837" s="8">
        <v>2.9011</v>
      </c>
      <c r="BE2837">
        <v>1586.4829999999999</v>
      </c>
      <c r="BF2837">
        <v>136596.22</v>
      </c>
      <c r="BG2837">
        <v>17715527.140000001</v>
      </c>
      <c r="BH2837">
        <v>18</v>
      </c>
      <c r="BI2837">
        <v>22015.759999999998</v>
      </c>
      <c r="BJ2837" s="8">
        <v>-0.53539999999999999</v>
      </c>
      <c r="BK2837" s="8">
        <v>3.0488</v>
      </c>
      <c r="BL2837" t="s">
        <v>610</v>
      </c>
    </row>
    <row r="2838" spans="1:64" x14ac:dyDescent="0.45">
      <c r="A2838" t="s">
        <v>1231</v>
      </c>
      <c r="B2838" t="s">
        <v>31</v>
      </c>
      <c r="C2838" s="7">
        <v>44483.583333333336</v>
      </c>
      <c r="D2838">
        <v>395</v>
      </c>
      <c r="E2838" s="7">
        <v>44483.635416666664</v>
      </c>
      <c r="F2838">
        <v>525.25</v>
      </c>
      <c r="G2838" s="8">
        <v>0.32969999999999999</v>
      </c>
      <c r="H2838">
        <v>41969.87</v>
      </c>
      <c r="I2838" s="8">
        <v>0.30640000000000001</v>
      </c>
      <c r="J2838">
        <v>346.72239999999999</v>
      </c>
      <c r="K2838">
        <v>136955.32999999999</v>
      </c>
      <c r="L2838">
        <v>17433036.170000002</v>
      </c>
      <c r="M2838">
        <v>16</v>
      </c>
      <c r="N2838">
        <v>2623.12</v>
      </c>
      <c r="O2838" s="8">
        <v>-0.1686</v>
      </c>
      <c r="P2838" s="8">
        <v>0.35510000000000003</v>
      </c>
      <c r="Q2838" t="s">
        <v>610</v>
      </c>
      <c r="S2838" s="2">
        <v>44483</v>
      </c>
      <c r="T2838" t="s">
        <v>1231</v>
      </c>
      <c r="U2838">
        <v>395</v>
      </c>
      <c r="V2838">
        <v>525.25</v>
      </c>
      <c r="W2838">
        <f t="shared" si="450"/>
        <v>27414718.632093314</v>
      </c>
      <c r="X2838">
        <f t="shared" si="446"/>
        <v>68536.796580233291</v>
      </c>
      <c r="Y2838">
        <f t="shared" si="447"/>
        <v>175</v>
      </c>
      <c r="Z2838">
        <f t="shared" si="448"/>
        <v>21183.312499999993</v>
      </c>
      <c r="AA2838" t="str">
        <f t="shared" si="449"/>
        <v/>
      </c>
      <c r="AB2838" s="9" t="str">
        <f>IFERROR(AA2838/MAX($A$3:AA2838)-1,"")</f>
        <v/>
      </c>
      <c r="AV2838" t="s">
        <v>1231</v>
      </c>
      <c r="AW2838" t="s">
        <v>31</v>
      </c>
      <c r="AX2838" s="7">
        <v>44483.583333333336</v>
      </c>
      <c r="AY2838">
        <v>395</v>
      </c>
      <c r="AZ2838" s="7">
        <v>44483.635416666664</v>
      </c>
      <c r="BA2838">
        <v>525.25</v>
      </c>
      <c r="BB2838" s="8">
        <v>0.32969999999999999</v>
      </c>
      <c r="BC2838">
        <v>41969.87</v>
      </c>
      <c r="BD2838" s="8">
        <v>0.30640000000000001</v>
      </c>
      <c r="BE2838">
        <v>346.72239999999999</v>
      </c>
      <c r="BF2838">
        <v>136955.32999999999</v>
      </c>
      <c r="BG2838">
        <v>17433036.170000002</v>
      </c>
      <c r="BH2838">
        <v>16</v>
      </c>
      <c r="BI2838">
        <v>2623.12</v>
      </c>
      <c r="BJ2838" s="8">
        <v>-0.1686</v>
      </c>
      <c r="BK2838" s="8">
        <v>0.35510000000000003</v>
      </c>
      <c r="BL2838" t="s">
        <v>610</v>
      </c>
    </row>
    <row r="2839" spans="1:64" x14ac:dyDescent="0.45">
      <c r="A2839" t="s">
        <v>719</v>
      </c>
      <c r="B2839" t="s">
        <v>31</v>
      </c>
      <c r="C2839" s="7">
        <v>44483.583333333336</v>
      </c>
      <c r="D2839">
        <v>86.85</v>
      </c>
      <c r="E2839" s="7">
        <v>44483.635416666664</v>
      </c>
      <c r="F2839">
        <v>240.65</v>
      </c>
      <c r="G2839" s="8">
        <v>1.7708999999999999</v>
      </c>
      <c r="H2839">
        <v>236435.05</v>
      </c>
      <c r="I2839" s="8">
        <v>1.7332000000000001</v>
      </c>
      <c r="J2839">
        <v>1570.7360000000001</v>
      </c>
      <c r="K2839">
        <v>136418.42000000001</v>
      </c>
      <c r="L2839">
        <v>17951962.190000001</v>
      </c>
      <c r="M2839">
        <v>16</v>
      </c>
      <c r="N2839">
        <v>14777.19</v>
      </c>
      <c r="O2839" s="8">
        <v>-0.73060000000000003</v>
      </c>
      <c r="P2839" s="8">
        <v>1.8624000000000001</v>
      </c>
      <c r="Q2839" t="s">
        <v>610</v>
      </c>
      <c r="S2839" s="2">
        <v>44483</v>
      </c>
      <c r="T2839" t="s">
        <v>719</v>
      </c>
      <c r="U2839">
        <v>86.85</v>
      </c>
      <c r="V2839">
        <v>240.65</v>
      </c>
      <c r="W2839">
        <f t="shared" si="450"/>
        <v>27414718.632093314</v>
      </c>
      <c r="X2839">
        <f t="shared" si="446"/>
        <v>68536.796580233291</v>
      </c>
      <c r="Y2839">
        <f t="shared" si="447"/>
        <v>800</v>
      </c>
      <c r="Z2839">
        <f t="shared" si="448"/>
        <v>120420.00000000003</v>
      </c>
      <c r="AA2839" t="str">
        <f t="shared" si="449"/>
        <v/>
      </c>
      <c r="AB2839" s="9" t="str">
        <f>IFERROR(AA2839/MAX($A$3:AA2839)-1,"")</f>
        <v/>
      </c>
      <c r="AV2839" t="s">
        <v>719</v>
      </c>
      <c r="AW2839" t="s">
        <v>31</v>
      </c>
      <c r="AX2839" s="7">
        <v>44483.583333333336</v>
      </c>
      <c r="AY2839">
        <v>86.85</v>
      </c>
      <c r="AZ2839" s="7">
        <v>44483.635416666664</v>
      </c>
      <c r="BA2839">
        <v>240.65</v>
      </c>
      <c r="BB2839" s="8">
        <v>1.7708999999999999</v>
      </c>
      <c r="BC2839">
        <v>236435.05</v>
      </c>
      <c r="BD2839" s="8">
        <v>1.7332000000000001</v>
      </c>
      <c r="BE2839">
        <v>1570.7360000000001</v>
      </c>
      <c r="BF2839">
        <v>136418.42000000001</v>
      </c>
      <c r="BG2839">
        <v>17951962.190000001</v>
      </c>
      <c r="BH2839">
        <v>16</v>
      </c>
      <c r="BI2839">
        <v>14777.19</v>
      </c>
      <c r="BJ2839" s="8">
        <v>-0.73060000000000003</v>
      </c>
      <c r="BK2839" s="8">
        <v>1.8624000000000001</v>
      </c>
      <c r="BL2839" t="s">
        <v>610</v>
      </c>
    </row>
    <row r="2840" spans="1:64" x14ac:dyDescent="0.45">
      <c r="A2840" t="s">
        <v>1232</v>
      </c>
      <c r="B2840" t="s">
        <v>31</v>
      </c>
      <c r="C2840" s="7">
        <v>44483.59375</v>
      </c>
      <c r="D2840">
        <v>384</v>
      </c>
      <c r="E2840" s="7">
        <v>44483.635416666664</v>
      </c>
      <c r="F2840">
        <v>465.4</v>
      </c>
      <c r="G2840" s="8">
        <v>0.21199999999999999</v>
      </c>
      <c r="H2840">
        <v>26004.23</v>
      </c>
      <c r="I2840" s="8">
        <v>0.18990000000000001</v>
      </c>
      <c r="J2840">
        <v>356.6816</v>
      </c>
      <c r="K2840">
        <v>136965.75</v>
      </c>
      <c r="L2840">
        <v>17459040.399999999</v>
      </c>
      <c r="M2840">
        <v>13</v>
      </c>
      <c r="N2840">
        <v>2000.33</v>
      </c>
      <c r="O2840" s="8">
        <v>-7.1499999999999994E-2</v>
      </c>
      <c r="P2840" s="8">
        <v>0.23530000000000001</v>
      </c>
      <c r="Q2840" t="s">
        <v>610</v>
      </c>
      <c r="S2840" s="2">
        <v>44483</v>
      </c>
      <c r="T2840" t="s">
        <v>1232</v>
      </c>
      <c r="U2840">
        <v>384</v>
      </c>
      <c r="V2840">
        <v>465.4</v>
      </c>
      <c r="W2840">
        <f t="shared" si="450"/>
        <v>27414718.632093314</v>
      </c>
      <c r="X2840">
        <f t="shared" si="446"/>
        <v>68536.796580233291</v>
      </c>
      <c r="Y2840">
        <f t="shared" si="447"/>
        <v>175</v>
      </c>
      <c r="Z2840">
        <f t="shared" si="448"/>
        <v>12758.549999999992</v>
      </c>
      <c r="AA2840">
        <f t="shared" si="449"/>
        <v>27768910.494593315</v>
      </c>
      <c r="AB2840" s="9">
        <f>IFERROR(AA2840/MAX($A$3:AA2840)-1,"")</f>
        <v>-9.5524259623566143E-3</v>
      </c>
      <c r="AV2840" t="s">
        <v>1232</v>
      </c>
      <c r="AW2840" t="s">
        <v>31</v>
      </c>
      <c r="AX2840" s="7">
        <v>44483.59375</v>
      </c>
      <c r="AY2840">
        <v>384</v>
      </c>
      <c r="AZ2840" s="7">
        <v>44483.635416666664</v>
      </c>
      <c r="BA2840">
        <v>465.4</v>
      </c>
      <c r="BB2840" s="8">
        <v>0.21199999999999999</v>
      </c>
      <c r="BC2840">
        <v>26004.23</v>
      </c>
      <c r="BD2840" s="8">
        <v>0.18990000000000001</v>
      </c>
      <c r="BE2840">
        <v>356.6816</v>
      </c>
      <c r="BF2840">
        <v>136965.75</v>
      </c>
      <c r="BG2840">
        <v>17459040.399999999</v>
      </c>
      <c r="BH2840">
        <v>13</v>
      </c>
      <c r="BI2840">
        <v>2000.33</v>
      </c>
      <c r="BJ2840" s="8">
        <v>-7.1499999999999994E-2</v>
      </c>
      <c r="BK2840" s="8">
        <v>0.23530000000000001</v>
      </c>
      <c r="BL2840" t="s">
        <v>610</v>
      </c>
    </row>
    <row r="2841" spans="1:64" x14ac:dyDescent="0.45">
      <c r="A2841" t="s">
        <v>698</v>
      </c>
      <c r="B2841" t="s">
        <v>31</v>
      </c>
      <c r="C2841" s="7">
        <v>44487.395833333336</v>
      </c>
      <c r="D2841">
        <v>352.85</v>
      </c>
      <c r="E2841" s="7">
        <v>44488.385416666664</v>
      </c>
      <c r="F2841">
        <v>363.6</v>
      </c>
      <c r="G2841" s="8">
        <v>3.0499999999999999E-2</v>
      </c>
      <c r="H2841">
        <v>1420.17</v>
      </c>
      <c r="I2841" s="8">
        <v>1.0200000000000001E-2</v>
      </c>
      <c r="J2841">
        <v>396.08839999999998</v>
      </c>
      <c r="K2841">
        <v>139759.81</v>
      </c>
      <c r="L2841">
        <v>17953382.359999999</v>
      </c>
      <c r="M2841">
        <v>75</v>
      </c>
      <c r="N2841">
        <v>18.940000000000001</v>
      </c>
      <c r="O2841" s="8">
        <v>-0.24299999999999999</v>
      </c>
      <c r="P2841" s="8">
        <v>0.21299999999999999</v>
      </c>
      <c r="Q2841" t="s">
        <v>610</v>
      </c>
      <c r="S2841" s="2">
        <v>44487</v>
      </c>
      <c r="T2841" t="s">
        <v>698</v>
      </c>
      <c r="U2841">
        <v>352.85</v>
      </c>
      <c r="V2841">
        <v>363.6</v>
      </c>
      <c r="W2841">
        <f t="shared" si="450"/>
        <v>27768910.494593315</v>
      </c>
      <c r="X2841">
        <f t="shared" si="446"/>
        <v>69422.276236483289</v>
      </c>
      <c r="Y2841">
        <f t="shared" si="447"/>
        <v>200</v>
      </c>
      <c r="Z2841">
        <f t="shared" si="448"/>
        <v>717.09999999999354</v>
      </c>
      <c r="AA2841" t="str">
        <f t="shared" si="449"/>
        <v/>
      </c>
      <c r="AB2841" s="9" t="str">
        <f>IFERROR(AA2841/MAX($A$3:AA2841)-1,"")</f>
        <v/>
      </c>
      <c r="AV2841" t="s">
        <v>698</v>
      </c>
      <c r="AW2841" t="s">
        <v>31</v>
      </c>
      <c r="AX2841" s="7">
        <v>44487.395833333336</v>
      </c>
      <c r="AY2841">
        <v>352.85</v>
      </c>
      <c r="AZ2841" s="7">
        <v>44488.385416666664</v>
      </c>
      <c r="BA2841">
        <v>363.6</v>
      </c>
      <c r="BB2841" s="8">
        <v>3.0499999999999999E-2</v>
      </c>
      <c r="BC2841">
        <v>1420.17</v>
      </c>
      <c r="BD2841" s="8">
        <v>1.0200000000000001E-2</v>
      </c>
      <c r="BE2841">
        <v>396.08839999999998</v>
      </c>
      <c r="BF2841">
        <v>139759.81</v>
      </c>
      <c r="BG2841">
        <v>17953382.359999999</v>
      </c>
      <c r="BH2841">
        <v>75</v>
      </c>
      <c r="BI2841">
        <v>18.940000000000001</v>
      </c>
      <c r="BJ2841" s="8">
        <v>-0.24299999999999999</v>
      </c>
      <c r="BK2841" s="8">
        <v>0.21299999999999999</v>
      </c>
      <c r="BL2841" t="s">
        <v>610</v>
      </c>
    </row>
    <row r="2842" spans="1:64" x14ac:dyDescent="0.45">
      <c r="A2842" t="s">
        <v>700</v>
      </c>
      <c r="B2842" t="s">
        <v>31</v>
      </c>
      <c r="C2842" s="7">
        <v>44487.520833333336</v>
      </c>
      <c r="D2842">
        <v>303</v>
      </c>
      <c r="E2842" s="7">
        <v>44488.385416666664</v>
      </c>
      <c r="F2842">
        <v>308</v>
      </c>
      <c r="G2842" s="8">
        <v>1.6500000000000001E-2</v>
      </c>
      <c r="H2842">
        <v>-511.78</v>
      </c>
      <c r="I2842" s="8">
        <v>-3.7000000000000002E-3</v>
      </c>
      <c r="J2842">
        <v>461.06700000000001</v>
      </c>
      <c r="K2842">
        <v>139703.28</v>
      </c>
      <c r="L2842">
        <v>17952870.579999998</v>
      </c>
      <c r="M2842">
        <v>39</v>
      </c>
      <c r="N2842">
        <v>-13.12</v>
      </c>
      <c r="O2842" s="8">
        <v>-0.25</v>
      </c>
      <c r="P2842" s="8">
        <v>0.20130000000000001</v>
      </c>
      <c r="Q2842" t="s">
        <v>610</v>
      </c>
      <c r="S2842" s="2">
        <v>44487</v>
      </c>
      <c r="T2842" t="s">
        <v>700</v>
      </c>
      <c r="U2842">
        <v>303</v>
      </c>
      <c r="V2842">
        <v>308</v>
      </c>
      <c r="W2842">
        <f t="shared" si="450"/>
        <v>27768910.494593315</v>
      </c>
      <c r="X2842">
        <f t="shared" si="446"/>
        <v>69422.276236483289</v>
      </c>
      <c r="Y2842">
        <f t="shared" si="447"/>
        <v>225</v>
      </c>
      <c r="Z2842">
        <f t="shared" si="448"/>
        <v>-249.75000000000307</v>
      </c>
      <c r="AA2842" t="str">
        <f t="shared" si="449"/>
        <v/>
      </c>
      <c r="AB2842" s="9" t="str">
        <f>IFERROR(AA2842/MAX($A$3:AA2842)-1,"")</f>
        <v/>
      </c>
      <c r="AV2842" t="s">
        <v>700</v>
      </c>
      <c r="AW2842" t="s">
        <v>31</v>
      </c>
      <c r="AX2842" s="7">
        <v>44487.520833333336</v>
      </c>
      <c r="AY2842">
        <v>303</v>
      </c>
      <c r="AZ2842" s="7">
        <v>44488.385416666664</v>
      </c>
      <c r="BA2842">
        <v>308</v>
      </c>
      <c r="BB2842" s="8">
        <v>1.6500000000000001E-2</v>
      </c>
      <c r="BC2842">
        <v>-511.78</v>
      </c>
      <c r="BD2842" s="8">
        <v>-3.7000000000000002E-3</v>
      </c>
      <c r="BE2842">
        <v>461.06700000000001</v>
      </c>
      <c r="BF2842">
        <v>139703.28</v>
      </c>
      <c r="BG2842">
        <v>17952870.579999998</v>
      </c>
      <c r="BH2842">
        <v>39</v>
      </c>
      <c r="BI2842">
        <v>-13.12</v>
      </c>
      <c r="BJ2842" s="8">
        <v>-0.25</v>
      </c>
      <c r="BK2842" s="8">
        <v>0.20130000000000001</v>
      </c>
      <c r="BL2842" t="s">
        <v>610</v>
      </c>
    </row>
    <row r="2843" spans="1:64" x14ac:dyDescent="0.45">
      <c r="A2843" t="s">
        <v>700</v>
      </c>
      <c r="B2843" t="s">
        <v>31</v>
      </c>
      <c r="C2843" s="7">
        <v>44487.53125</v>
      </c>
      <c r="D2843">
        <v>356.5</v>
      </c>
      <c r="E2843" s="7">
        <v>44488.388888888891</v>
      </c>
      <c r="F2843">
        <v>301.8</v>
      </c>
      <c r="G2843" s="8">
        <v>-0.15340000000000001</v>
      </c>
      <c r="H2843">
        <v>-23601.3</v>
      </c>
      <c r="I2843" s="8">
        <v>-0.1719</v>
      </c>
      <c r="J2843">
        <v>385.1198</v>
      </c>
      <c r="K2843">
        <v>137295.20000000001</v>
      </c>
      <c r="L2843">
        <v>17435439.100000001</v>
      </c>
      <c r="M2843">
        <v>37</v>
      </c>
      <c r="N2843">
        <v>-637.87</v>
      </c>
      <c r="O2843" s="8">
        <v>-0.36259999999999998</v>
      </c>
      <c r="P2843" s="8">
        <v>2.1000000000000001E-2</v>
      </c>
      <c r="Q2843" t="s">
        <v>610</v>
      </c>
      <c r="S2843" s="2">
        <v>44487</v>
      </c>
      <c r="T2843" t="s">
        <v>700</v>
      </c>
      <c r="U2843">
        <v>356.5</v>
      </c>
      <c r="V2843">
        <v>301.8</v>
      </c>
      <c r="W2843">
        <f t="shared" si="450"/>
        <v>27768910.494593315</v>
      </c>
      <c r="X2843">
        <f t="shared" si="446"/>
        <v>69422.276236483289</v>
      </c>
      <c r="Y2843">
        <f t="shared" si="447"/>
        <v>200</v>
      </c>
      <c r="Z2843">
        <f t="shared" si="448"/>
        <v>-12256.600000000002</v>
      </c>
      <c r="AA2843">
        <f t="shared" si="449"/>
        <v>27757121.244593315</v>
      </c>
      <c r="AB2843" s="9">
        <f>IFERROR(AA2843/MAX($A$3:AA2843)-1,"")</f>
        <v>-9.9729190193130757E-3</v>
      </c>
      <c r="AV2843" t="s">
        <v>700</v>
      </c>
      <c r="AW2843" t="s">
        <v>31</v>
      </c>
      <c r="AX2843" s="7">
        <v>44487.53125</v>
      </c>
      <c r="AY2843">
        <v>356.5</v>
      </c>
      <c r="AZ2843" s="7">
        <v>44488.388888888891</v>
      </c>
      <c r="BA2843">
        <v>301.8</v>
      </c>
      <c r="BB2843" s="8">
        <v>-0.15340000000000001</v>
      </c>
      <c r="BC2843">
        <v>-23601.3</v>
      </c>
      <c r="BD2843" s="8">
        <v>-0.1719</v>
      </c>
      <c r="BE2843">
        <v>385.1198</v>
      </c>
      <c r="BF2843">
        <v>137295.20000000001</v>
      </c>
      <c r="BG2843">
        <v>17435439.100000001</v>
      </c>
      <c r="BH2843">
        <v>37</v>
      </c>
      <c r="BI2843">
        <v>-637.87</v>
      </c>
      <c r="BJ2843" s="8">
        <v>-0.36259999999999998</v>
      </c>
      <c r="BK2843" s="8">
        <v>2.1000000000000001E-2</v>
      </c>
      <c r="BL2843" t="s">
        <v>610</v>
      </c>
    </row>
    <row r="2844" spans="1:64" x14ac:dyDescent="0.45">
      <c r="A2844" t="s">
        <v>688</v>
      </c>
      <c r="B2844" t="s">
        <v>31</v>
      </c>
      <c r="C2844" s="7">
        <v>44488.420138888891</v>
      </c>
      <c r="D2844">
        <v>287.14999999999998</v>
      </c>
      <c r="E2844" s="7">
        <v>44489.388888888891</v>
      </c>
      <c r="F2844">
        <v>285</v>
      </c>
      <c r="G2844" s="8">
        <v>-7.4999999999999997E-3</v>
      </c>
      <c r="H2844">
        <v>-3760.37</v>
      </c>
      <c r="I2844" s="8">
        <v>-2.7400000000000001E-2</v>
      </c>
      <c r="J2844">
        <v>477.71969999999999</v>
      </c>
      <c r="K2844">
        <v>137177.20000000001</v>
      </c>
      <c r="L2844">
        <v>17431678.73</v>
      </c>
      <c r="M2844">
        <v>69</v>
      </c>
      <c r="N2844">
        <v>-54.5</v>
      </c>
      <c r="O2844" s="8">
        <v>-0.66359999999999997</v>
      </c>
      <c r="P2844" s="8">
        <v>5.8700000000000002E-2</v>
      </c>
      <c r="Q2844" t="s">
        <v>610</v>
      </c>
      <c r="S2844" s="2">
        <v>44488</v>
      </c>
      <c r="T2844" t="s">
        <v>688</v>
      </c>
      <c r="U2844">
        <v>287.14999999999998</v>
      </c>
      <c r="V2844">
        <v>285</v>
      </c>
      <c r="W2844">
        <f t="shared" si="450"/>
        <v>27757121.244593315</v>
      </c>
      <c r="X2844">
        <f t="shared" si="446"/>
        <v>69392.803111483285</v>
      </c>
      <c r="Y2844">
        <f t="shared" si="447"/>
        <v>250</v>
      </c>
      <c r="Z2844">
        <f t="shared" si="448"/>
        <v>-1967.8750000000064</v>
      </c>
      <c r="AA2844" t="str">
        <f t="shared" si="449"/>
        <v/>
      </c>
      <c r="AB2844" s="9" t="str">
        <f>IFERROR(AA2844/MAX($A$3:AA2844)-1,"")</f>
        <v/>
      </c>
      <c r="AV2844" t="s">
        <v>688</v>
      </c>
      <c r="AW2844" t="s">
        <v>31</v>
      </c>
      <c r="AX2844" s="7">
        <v>44488.420138888891</v>
      </c>
      <c r="AY2844">
        <v>287.14999999999998</v>
      </c>
      <c r="AZ2844" s="7">
        <v>44489.388888888891</v>
      </c>
      <c r="BA2844">
        <v>285</v>
      </c>
      <c r="BB2844" s="8">
        <v>-7.4999999999999997E-3</v>
      </c>
      <c r="BC2844">
        <v>-3760.37</v>
      </c>
      <c r="BD2844" s="8">
        <v>-2.7400000000000001E-2</v>
      </c>
      <c r="BE2844">
        <v>477.71969999999999</v>
      </c>
      <c r="BF2844">
        <v>137177.20000000001</v>
      </c>
      <c r="BG2844">
        <v>17431678.73</v>
      </c>
      <c r="BH2844">
        <v>69</v>
      </c>
      <c r="BI2844">
        <v>-54.5</v>
      </c>
      <c r="BJ2844" s="8">
        <v>-0.66359999999999997</v>
      </c>
      <c r="BK2844" s="8">
        <v>5.8700000000000002E-2</v>
      </c>
      <c r="BL2844" t="s">
        <v>610</v>
      </c>
    </row>
    <row r="2845" spans="1:64" x14ac:dyDescent="0.45">
      <c r="A2845" t="s">
        <v>688</v>
      </c>
      <c r="B2845" t="s">
        <v>31</v>
      </c>
      <c r="C2845" s="7">
        <v>44488.420138888891</v>
      </c>
      <c r="D2845">
        <v>287.14999999999998</v>
      </c>
      <c r="E2845" s="7">
        <v>44489.385416666664</v>
      </c>
      <c r="F2845">
        <v>247.25</v>
      </c>
      <c r="G2845" s="8">
        <v>-0.13900000000000001</v>
      </c>
      <c r="H2845">
        <v>-22021.59</v>
      </c>
      <c r="I2845" s="8">
        <v>-0.15759999999999999</v>
      </c>
      <c r="J2845">
        <v>486.7294</v>
      </c>
      <c r="K2845">
        <v>139764.35999999999</v>
      </c>
      <c r="L2845">
        <v>17930848.989999998</v>
      </c>
      <c r="M2845">
        <v>68</v>
      </c>
      <c r="N2845">
        <v>-323.85000000000002</v>
      </c>
      <c r="O2845" s="8">
        <v>-0.66359999999999997</v>
      </c>
      <c r="P2845" s="8">
        <v>5.8700000000000002E-2</v>
      </c>
      <c r="Q2845" t="s">
        <v>610</v>
      </c>
      <c r="S2845" s="2">
        <v>44488</v>
      </c>
      <c r="T2845" t="s">
        <v>688</v>
      </c>
      <c r="U2845">
        <v>287.14999999999998</v>
      </c>
      <c r="V2845">
        <v>247.25</v>
      </c>
      <c r="W2845">
        <f t="shared" si="450"/>
        <v>27757121.244593315</v>
      </c>
      <c r="X2845">
        <f t="shared" si="446"/>
        <v>69392.803111483285</v>
      </c>
      <c r="Y2845">
        <f t="shared" si="447"/>
        <v>250</v>
      </c>
      <c r="Z2845">
        <f t="shared" si="448"/>
        <v>-11311</v>
      </c>
      <c r="AA2845" t="str">
        <f t="shared" si="449"/>
        <v/>
      </c>
      <c r="AB2845" s="9" t="str">
        <f>IFERROR(AA2845/MAX($A$3:AA2845)-1,"")</f>
        <v/>
      </c>
      <c r="AV2845" t="s">
        <v>688</v>
      </c>
      <c r="AW2845" t="s">
        <v>31</v>
      </c>
      <c r="AX2845" s="7">
        <v>44488.420138888891</v>
      </c>
      <c r="AY2845">
        <v>287.14999999999998</v>
      </c>
      <c r="AZ2845" s="7">
        <v>44489.385416666664</v>
      </c>
      <c r="BA2845">
        <v>247.25</v>
      </c>
      <c r="BB2845" s="8">
        <v>-0.13900000000000001</v>
      </c>
      <c r="BC2845">
        <v>-22021.59</v>
      </c>
      <c r="BD2845" s="8">
        <v>-0.15759999999999999</v>
      </c>
      <c r="BE2845">
        <v>486.7294</v>
      </c>
      <c r="BF2845">
        <v>139764.35999999999</v>
      </c>
      <c r="BG2845">
        <v>17930848.989999998</v>
      </c>
      <c r="BH2845">
        <v>68</v>
      </c>
      <c r="BI2845">
        <v>-323.85000000000002</v>
      </c>
      <c r="BJ2845" s="8">
        <v>-0.66359999999999997</v>
      </c>
      <c r="BK2845" s="8">
        <v>5.8700000000000002E-2</v>
      </c>
      <c r="BL2845" t="s">
        <v>610</v>
      </c>
    </row>
    <row r="2846" spans="1:64" x14ac:dyDescent="0.45">
      <c r="A2846" t="s">
        <v>804</v>
      </c>
      <c r="B2846" t="s">
        <v>31</v>
      </c>
      <c r="C2846" s="7">
        <v>44488.423611111109</v>
      </c>
      <c r="D2846">
        <v>294.8</v>
      </c>
      <c r="E2846" s="7">
        <v>44489.388888888891</v>
      </c>
      <c r="F2846">
        <v>336.8</v>
      </c>
      <c r="G2846" s="8">
        <v>0.14249999999999999</v>
      </c>
      <c r="H2846">
        <v>16602.919999999998</v>
      </c>
      <c r="I2846" s="8">
        <v>0.121</v>
      </c>
      <c r="J2846">
        <v>465.27640000000002</v>
      </c>
      <c r="K2846">
        <v>137163.47</v>
      </c>
      <c r="L2846">
        <v>17448281.649999999</v>
      </c>
      <c r="M2846">
        <v>68</v>
      </c>
      <c r="N2846">
        <v>244.16</v>
      </c>
      <c r="O2846" s="8">
        <v>-0.60109999999999997</v>
      </c>
      <c r="P2846" s="8">
        <v>0.1862</v>
      </c>
      <c r="Q2846" t="s">
        <v>610</v>
      </c>
      <c r="S2846" s="2">
        <v>44488</v>
      </c>
      <c r="T2846" t="s">
        <v>804</v>
      </c>
      <c r="U2846">
        <v>294.8</v>
      </c>
      <c r="V2846">
        <v>336.8</v>
      </c>
      <c r="W2846">
        <f t="shared" si="450"/>
        <v>27757121.244593315</v>
      </c>
      <c r="X2846">
        <f t="shared" si="446"/>
        <v>69392.803111483285</v>
      </c>
      <c r="Y2846">
        <f t="shared" si="447"/>
        <v>225</v>
      </c>
      <c r="Z2846">
        <f t="shared" si="448"/>
        <v>8028.900000000006</v>
      </c>
      <c r="AA2846" t="str">
        <f t="shared" si="449"/>
        <v/>
      </c>
      <c r="AB2846" s="9" t="str">
        <f>IFERROR(AA2846/MAX($A$3:AA2846)-1,"")</f>
        <v/>
      </c>
      <c r="AV2846" t="s">
        <v>804</v>
      </c>
      <c r="AW2846" t="s">
        <v>31</v>
      </c>
      <c r="AX2846" s="7">
        <v>44488.423611111109</v>
      </c>
      <c r="AY2846">
        <v>294.8</v>
      </c>
      <c r="AZ2846" s="7">
        <v>44489.388888888891</v>
      </c>
      <c r="BA2846">
        <v>336.8</v>
      </c>
      <c r="BB2846" s="8">
        <v>0.14249999999999999</v>
      </c>
      <c r="BC2846">
        <v>16602.919999999998</v>
      </c>
      <c r="BD2846" s="8">
        <v>0.121</v>
      </c>
      <c r="BE2846">
        <v>465.27640000000002</v>
      </c>
      <c r="BF2846">
        <v>137163.47</v>
      </c>
      <c r="BG2846">
        <v>17448281.649999999</v>
      </c>
      <c r="BH2846">
        <v>68</v>
      </c>
      <c r="BI2846">
        <v>244.16</v>
      </c>
      <c r="BJ2846" s="8">
        <v>-0.60109999999999997</v>
      </c>
      <c r="BK2846" s="8">
        <v>0.1862</v>
      </c>
      <c r="BL2846" t="s">
        <v>610</v>
      </c>
    </row>
    <row r="2847" spans="1:64" x14ac:dyDescent="0.45">
      <c r="A2847" t="s">
        <v>804</v>
      </c>
      <c r="B2847" t="s">
        <v>31</v>
      </c>
      <c r="C2847" s="7">
        <v>44488.423611111109</v>
      </c>
      <c r="D2847">
        <v>294.8</v>
      </c>
      <c r="E2847" s="7">
        <v>44489.385416666664</v>
      </c>
      <c r="F2847">
        <v>293.89999999999998</v>
      </c>
      <c r="G2847" s="8">
        <v>-3.0999999999999999E-3</v>
      </c>
      <c r="H2847">
        <v>-3217.39</v>
      </c>
      <c r="I2847" s="8">
        <v>-2.3E-2</v>
      </c>
      <c r="J2847">
        <v>474.05149999999998</v>
      </c>
      <c r="K2847">
        <v>139750.38</v>
      </c>
      <c r="L2847">
        <v>17927631.600000001</v>
      </c>
      <c r="M2847">
        <v>67</v>
      </c>
      <c r="N2847">
        <v>-48.02</v>
      </c>
      <c r="O2847" s="8">
        <v>-0.60109999999999997</v>
      </c>
      <c r="P2847" s="8">
        <v>0.1862</v>
      </c>
      <c r="Q2847" t="s">
        <v>610</v>
      </c>
      <c r="S2847" s="2">
        <v>44488</v>
      </c>
      <c r="T2847" t="s">
        <v>804</v>
      </c>
      <c r="U2847">
        <v>294.8</v>
      </c>
      <c r="V2847">
        <v>293.89999999999998</v>
      </c>
      <c r="W2847">
        <f t="shared" si="450"/>
        <v>27757121.244593315</v>
      </c>
      <c r="X2847">
        <f t="shared" si="446"/>
        <v>69392.803111483285</v>
      </c>
      <c r="Y2847">
        <f t="shared" si="447"/>
        <v>225</v>
      </c>
      <c r="Z2847">
        <f t="shared" si="448"/>
        <v>-1527.0750000000078</v>
      </c>
      <c r="AA2847">
        <f t="shared" si="449"/>
        <v>27750344.194593314</v>
      </c>
      <c r="AB2847" s="9">
        <f>IFERROR(AA2847/MAX($A$3:AA2847)-1,"")</f>
        <v>-1.0214639440175088E-2</v>
      </c>
      <c r="AV2847" t="s">
        <v>804</v>
      </c>
      <c r="AW2847" t="s">
        <v>31</v>
      </c>
      <c r="AX2847" s="7">
        <v>44488.423611111109</v>
      </c>
      <c r="AY2847">
        <v>294.8</v>
      </c>
      <c r="AZ2847" s="7">
        <v>44489.385416666664</v>
      </c>
      <c r="BA2847">
        <v>293.89999999999998</v>
      </c>
      <c r="BB2847" s="8">
        <v>-3.0999999999999999E-3</v>
      </c>
      <c r="BC2847">
        <v>-3217.39</v>
      </c>
      <c r="BD2847" s="8">
        <v>-2.3E-2</v>
      </c>
      <c r="BE2847">
        <v>474.05149999999998</v>
      </c>
      <c r="BF2847">
        <v>139750.38</v>
      </c>
      <c r="BG2847">
        <v>17927631.600000001</v>
      </c>
      <c r="BH2847">
        <v>67</v>
      </c>
      <c r="BI2847">
        <v>-48.02</v>
      </c>
      <c r="BJ2847" s="8">
        <v>-0.60109999999999997</v>
      </c>
      <c r="BK2847" s="8">
        <v>0.1862</v>
      </c>
      <c r="BL2847" t="s">
        <v>610</v>
      </c>
    </row>
    <row r="2848" spans="1:64" x14ac:dyDescent="0.45">
      <c r="A2848" t="s">
        <v>697</v>
      </c>
      <c r="B2848" t="s">
        <v>31</v>
      </c>
      <c r="C2848" s="7">
        <v>44489.475694444445</v>
      </c>
      <c r="D2848">
        <v>267.60000000000002</v>
      </c>
      <c r="E2848" s="7">
        <v>44490.388888888891</v>
      </c>
      <c r="F2848">
        <v>143.5</v>
      </c>
      <c r="G2848" s="8">
        <v>-0.46379999999999999</v>
      </c>
      <c r="H2848">
        <v>-65754.320000000007</v>
      </c>
      <c r="I2848" s="8">
        <v>-0.47910000000000003</v>
      </c>
      <c r="J2848">
        <v>512.86019999999996</v>
      </c>
      <c r="K2848">
        <v>137241.41</v>
      </c>
      <c r="L2848">
        <v>17382527.329999998</v>
      </c>
      <c r="M2848">
        <v>53</v>
      </c>
      <c r="N2848">
        <v>-1240.6500000000001</v>
      </c>
      <c r="O2848" s="8">
        <v>-0.6028</v>
      </c>
      <c r="P2848" s="8">
        <v>0.114</v>
      </c>
      <c r="Q2848" t="s">
        <v>610</v>
      </c>
      <c r="S2848" s="2">
        <v>44489</v>
      </c>
      <c r="T2848" t="s">
        <v>697</v>
      </c>
      <c r="U2848">
        <v>267.60000000000002</v>
      </c>
      <c r="V2848">
        <v>143.5</v>
      </c>
      <c r="W2848">
        <f t="shared" si="450"/>
        <v>27750344.194593314</v>
      </c>
      <c r="X2848">
        <f t="shared" si="446"/>
        <v>69375.860486483289</v>
      </c>
      <c r="Y2848">
        <f t="shared" si="447"/>
        <v>250</v>
      </c>
      <c r="Z2848">
        <f t="shared" si="448"/>
        <v>-32052.750000000004</v>
      </c>
      <c r="AA2848">
        <f t="shared" si="449"/>
        <v>27718291.444593314</v>
      </c>
      <c r="AB2848" s="9">
        <f>IFERROR(AA2848/MAX($A$3:AA2848)-1,"")</f>
        <v>-1.1357880853442581E-2</v>
      </c>
      <c r="AV2848" t="s">
        <v>697</v>
      </c>
      <c r="AW2848" t="s">
        <v>31</v>
      </c>
      <c r="AX2848" s="7">
        <v>44489.475694444445</v>
      </c>
      <c r="AY2848">
        <v>267.60000000000002</v>
      </c>
      <c r="AZ2848" s="7">
        <v>44490.388888888891</v>
      </c>
      <c r="BA2848">
        <v>143.5</v>
      </c>
      <c r="BB2848" s="8">
        <v>-0.46379999999999999</v>
      </c>
      <c r="BC2848">
        <v>-65754.320000000007</v>
      </c>
      <c r="BD2848" s="8">
        <v>-0.47910000000000003</v>
      </c>
      <c r="BE2848">
        <v>512.86019999999996</v>
      </c>
      <c r="BF2848">
        <v>137241.41</v>
      </c>
      <c r="BG2848">
        <v>17382527.329999998</v>
      </c>
      <c r="BH2848">
        <v>53</v>
      </c>
      <c r="BI2848">
        <v>-1240.6500000000001</v>
      </c>
      <c r="BJ2848" s="8">
        <v>-0.6028</v>
      </c>
      <c r="BK2848" s="8">
        <v>0.114</v>
      </c>
      <c r="BL2848" t="s">
        <v>610</v>
      </c>
    </row>
    <row r="2849" spans="1:64" x14ac:dyDescent="0.45">
      <c r="A2849" t="s">
        <v>708</v>
      </c>
      <c r="B2849" t="s">
        <v>31</v>
      </c>
      <c r="C2849" s="7">
        <v>44494.4375</v>
      </c>
      <c r="D2849">
        <v>360.85</v>
      </c>
      <c r="E2849" s="7">
        <v>44495.388888888891</v>
      </c>
      <c r="F2849">
        <v>541.04999999999995</v>
      </c>
      <c r="G2849" s="8">
        <v>0.49940000000000001</v>
      </c>
      <c r="H2849">
        <v>64948.99</v>
      </c>
      <c r="I2849" s="8">
        <v>0.47439999999999999</v>
      </c>
      <c r="J2849">
        <v>379.41699999999997</v>
      </c>
      <c r="K2849">
        <v>136912.64000000001</v>
      </c>
      <c r="L2849">
        <v>17447476.32</v>
      </c>
      <c r="M2849">
        <v>64</v>
      </c>
      <c r="N2849">
        <v>1014.83</v>
      </c>
      <c r="O2849" s="8">
        <v>-0.23569999999999999</v>
      </c>
      <c r="P2849" s="8">
        <v>1.9311</v>
      </c>
      <c r="Q2849" t="s">
        <v>610</v>
      </c>
      <c r="S2849" s="2">
        <v>44494</v>
      </c>
      <c r="T2849" t="s">
        <v>708</v>
      </c>
      <c r="U2849">
        <v>360.85</v>
      </c>
      <c r="V2849">
        <v>541.04999999999995</v>
      </c>
      <c r="W2849">
        <f t="shared" si="450"/>
        <v>27718291.444593314</v>
      </c>
      <c r="X2849">
        <f t="shared" ref="X2849:X2912" si="451">W2849*0.25%</f>
        <v>69295.728611483282</v>
      </c>
      <c r="Y2849">
        <f t="shared" si="447"/>
        <v>200</v>
      </c>
      <c r="Z2849">
        <f t="shared" si="448"/>
        <v>34236.199999999997</v>
      </c>
      <c r="AA2849" t="str">
        <f t="shared" si="449"/>
        <v/>
      </c>
      <c r="AB2849" s="9" t="str">
        <f>IFERROR(AA2849/MAX($A$3:AA2849)-1,"")</f>
        <v/>
      </c>
      <c r="AV2849" t="s">
        <v>708</v>
      </c>
      <c r="AW2849" t="s">
        <v>31</v>
      </c>
      <c r="AX2849" s="7">
        <v>44494.4375</v>
      </c>
      <c r="AY2849">
        <v>360.85</v>
      </c>
      <c r="AZ2849" s="7">
        <v>44495.388888888891</v>
      </c>
      <c r="BA2849">
        <v>541.04999999999995</v>
      </c>
      <c r="BB2849" s="8">
        <v>0.49940000000000001</v>
      </c>
      <c r="BC2849">
        <v>64948.99</v>
      </c>
      <c r="BD2849" s="8">
        <v>0.47439999999999999</v>
      </c>
      <c r="BE2849">
        <v>379.41699999999997</v>
      </c>
      <c r="BF2849">
        <v>136912.64000000001</v>
      </c>
      <c r="BG2849">
        <v>17447476.32</v>
      </c>
      <c r="BH2849">
        <v>64</v>
      </c>
      <c r="BI2849">
        <v>1014.83</v>
      </c>
      <c r="BJ2849" s="8">
        <v>-0.23569999999999999</v>
      </c>
      <c r="BK2849" s="8">
        <v>1.9311</v>
      </c>
      <c r="BL2849" t="s">
        <v>610</v>
      </c>
    </row>
    <row r="2850" spans="1:64" x14ac:dyDescent="0.45">
      <c r="A2850" t="s">
        <v>708</v>
      </c>
      <c r="B2850" t="s">
        <v>31</v>
      </c>
      <c r="C2850" s="7">
        <v>44494.4375</v>
      </c>
      <c r="D2850">
        <v>360.85</v>
      </c>
      <c r="E2850" s="7">
        <v>44495.385416666664</v>
      </c>
      <c r="F2850">
        <v>547.85</v>
      </c>
      <c r="G2850" s="8">
        <v>0.51819999999999999</v>
      </c>
      <c r="H2850">
        <v>68847.009999999995</v>
      </c>
      <c r="I2850" s="8">
        <v>0.49299999999999999</v>
      </c>
      <c r="J2850">
        <v>386.9701</v>
      </c>
      <c r="K2850">
        <v>139638.16</v>
      </c>
      <c r="L2850">
        <v>17996478.609999999</v>
      </c>
      <c r="M2850">
        <v>63</v>
      </c>
      <c r="N2850">
        <v>1092.81</v>
      </c>
      <c r="O2850" s="8">
        <v>-0.23569999999999999</v>
      </c>
      <c r="P2850" s="8">
        <v>1.9311</v>
      </c>
      <c r="Q2850" t="s">
        <v>610</v>
      </c>
      <c r="S2850" s="2">
        <v>44494</v>
      </c>
      <c r="T2850" t="s">
        <v>708</v>
      </c>
      <c r="U2850">
        <v>360.85</v>
      </c>
      <c r="V2850">
        <v>547.85</v>
      </c>
      <c r="W2850">
        <f t="shared" si="450"/>
        <v>27718291.444593314</v>
      </c>
      <c r="X2850">
        <f t="shared" si="451"/>
        <v>69295.728611483282</v>
      </c>
      <c r="Y2850">
        <f t="shared" si="447"/>
        <v>200</v>
      </c>
      <c r="Z2850">
        <f t="shared" si="448"/>
        <v>35582.599999999991</v>
      </c>
      <c r="AA2850" t="str">
        <f t="shared" si="449"/>
        <v/>
      </c>
      <c r="AB2850" s="9" t="str">
        <f>IFERROR(AA2850/MAX($A$3:AA2850)-1,"")</f>
        <v/>
      </c>
      <c r="AV2850" t="s">
        <v>708</v>
      </c>
      <c r="AW2850" t="s">
        <v>31</v>
      </c>
      <c r="AX2850" s="7">
        <v>44494.4375</v>
      </c>
      <c r="AY2850">
        <v>360.85</v>
      </c>
      <c r="AZ2850" s="7">
        <v>44495.385416666664</v>
      </c>
      <c r="BA2850">
        <v>547.85</v>
      </c>
      <c r="BB2850" s="8">
        <v>0.51819999999999999</v>
      </c>
      <c r="BC2850">
        <v>68847.009999999995</v>
      </c>
      <c r="BD2850" s="8">
        <v>0.49299999999999999</v>
      </c>
      <c r="BE2850">
        <v>386.9701</v>
      </c>
      <c r="BF2850">
        <v>139638.16</v>
      </c>
      <c r="BG2850">
        <v>17996478.609999999</v>
      </c>
      <c r="BH2850">
        <v>63</v>
      </c>
      <c r="BI2850">
        <v>1092.81</v>
      </c>
      <c r="BJ2850" s="8">
        <v>-0.23569999999999999</v>
      </c>
      <c r="BK2850" s="8">
        <v>1.9311</v>
      </c>
      <c r="BL2850" t="s">
        <v>610</v>
      </c>
    </row>
    <row r="2851" spans="1:64" x14ac:dyDescent="0.45">
      <c r="A2851" t="s">
        <v>709</v>
      </c>
      <c r="B2851" t="s">
        <v>31</v>
      </c>
      <c r="C2851" s="7">
        <v>44494.440972222219</v>
      </c>
      <c r="D2851">
        <v>346.7</v>
      </c>
      <c r="E2851" s="7">
        <v>44495.388888888891</v>
      </c>
      <c r="F2851">
        <v>475.9</v>
      </c>
      <c r="G2851" s="8">
        <v>0.37269999999999998</v>
      </c>
      <c r="H2851">
        <v>47768.14</v>
      </c>
      <c r="I2851" s="8">
        <v>0.34889999999999999</v>
      </c>
      <c r="J2851">
        <v>394.86279999999999</v>
      </c>
      <c r="K2851">
        <v>136898.95000000001</v>
      </c>
      <c r="L2851">
        <v>17495244.449999999</v>
      </c>
      <c r="M2851">
        <v>63</v>
      </c>
      <c r="N2851">
        <v>758.22</v>
      </c>
      <c r="O2851" s="8">
        <v>-0.13589999999999999</v>
      </c>
      <c r="P2851" s="8">
        <v>1.8458000000000001</v>
      </c>
      <c r="Q2851" t="s">
        <v>610</v>
      </c>
      <c r="S2851" s="2">
        <v>44494</v>
      </c>
      <c r="T2851" t="s">
        <v>709</v>
      </c>
      <c r="U2851">
        <v>346.7</v>
      </c>
      <c r="V2851">
        <v>475.9</v>
      </c>
      <c r="W2851">
        <f t="shared" si="450"/>
        <v>27718291.444593314</v>
      </c>
      <c r="X2851">
        <f t="shared" si="451"/>
        <v>69295.728611483282</v>
      </c>
      <c r="Y2851">
        <f t="shared" si="447"/>
        <v>200</v>
      </c>
      <c r="Z2851">
        <f t="shared" si="448"/>
        <v>24194.799999999999</v>
      </c>
      <c r="AA2851" t="str">
        <f t="shared" si="449"/>
        <v/>
      </c>
      <c r="AB2851" s="9" t="str">
        <f>IFERROR(AA2851/MAX($A$3:AA2851)-1,"")</f>
        <v/>
      </c>
      <c r="AV2851" t="s">
        <v>709</v>
      </c>
      <c r="AW2851" t="s">
        <v>31</v>
      </c>
      <c r="AX2851" s="7">
        <v>44494.440972222219</v>
      </c>
      <c r="AY2851">
        <v>346.7</v>
      </c>
      <c r="AZ2851" s="7">
        <v>44495.388888888891</v>
      </c>
      <c r="BA2851">
        <v>475.9</v>
      </c>
      <c r="BB2851" s="8">
        <v>0.37269999999999998</v>
      </c>
      <c r="BC2851">
        <v>47768.14</v>
      </c>
      <c r="BD2851" s="8">
        <v>0.34889999999999999</v>
      </c>
      <c r="BE2851">
        <v>394.86279999999999</v>
      </c>
      <c r="BF2851">
        <v>136898.95000000001</v>
      </c>
      <c r="BG2851">
        <v>17495244.449999999</v>
      </c>
      <c r="BH2851">
        <v>63</v>
      </c>
      <c r="BI2851">
        <v>758.22</v>
      </c>
      <c r="BJ2851" s="8">
        <v>-0.13589999999999999</v>
      </c>
      <c r="BK2851" s="8">
        <v>1.8458000000000001</v>
      </c>
      <c r="BL2851" t="s">
        <v>610</v>
      </c>
    </row>
    <row r="2852" spans="1:64" x14ac:dyDescent="0.45">
      <c r="A2852" t="s">
        <v>709</v>
      </c>
      <c r="B2852" t="s">
        <v>31</v>
      </c>
      <c r="C2852" s="7">
        <v>44494.440972222219</v>
      </c>
      <c r="D2852">
        <v>346.7</v>
      </c>
      <c r="E2852" s="7">
        <v>44495.385416666664</v>
      </c>
      <c r="F2852">
        <v>485.25</v>
      </c>
      <c r="G2852" s="8">
        <v>0.39960000000000001</v>
      </c>
      <c r="H2852">
        <v>52446.86</v>
      </c>
      <c r="I2852" s="8">
        <v>0.37559999999999999</v>
      </c>
      <c r="J2852">
        <v>402.72340000000003</v>
      </c>
      <c r="K2852">
        <v>139624.19</v>
      </c>
      <c r="L2852">
        <v>18048925.48</v>
      </c>
      <c r="M2852">
        <v>62</v>
      </c>
      <c r="N2852">
        <v>845.92</v>
      </c>
      <c r="O2852" s="8">
        <v>-0.13589999999999999</v>
      </c>
      <c r="P2852" s="8">
        <v>1.8458000000000001</v>
      </c>
      <c r="Q2852" t="s">
        <v>610</v>
      </c>
      <c r="S2852" s="2">
        <v>44494</v>
      </c>
      <c r="T2852" t="s">
        <v>709</v>
      </c>
      <c r="U2852">
        <v>346.7</v>
      </c>
      <c r="V2852">
        <v>485.25</v>
      </c>
      <c r="W2852">
        <f t="shared" si="450"/>
        <v>27718291.444593314</v>
      </c>
      <c r="X2852">
        <f t="shared" si="451"/>
        <v>69295.728611483282</v>
      </c>
      <c r="Y2852">
        <f t="shared" si="447"/>
        <v>200</v>
      </c>
      <c r="Z2852">
        <f t="shared" si="448"/>
        <v>26046.100000000002</v>
      </c>
      <c r="AA2852">
        <f t="shared" si="449"/>
        <v>27838351.144593313</v>
      </c>
      <c r="AB2852" s="9">
        <f>IFERROR(AA2852/MAX($A$3:AA2852)-1,"")</f>
        <v>-7.0756516810794867E-3</v>
      </c>
      <c r="AV2852" t="s">
        <v>709</v>
      </c>
      <c r="AW2852" t="s">
        <v>31</v>
      </c>
      <c r="AX2852" s="7">
        <v>44494.440972222219</v>
      </c>
      <c r="AY2852">
        <v>346.7</v>
      </c>
      <c r="AZ2852" s="7">
        <v>44495.385416666664</v>
      </c>
      <c r="BA2852">
        <v>485.25</v>
      </c>
      <c r="BB2852" s="8">
        <v>0.39960000000000001</v>
      </c>
      <c r="BC2852">
        <v>52446.86</v>
      </c>
      <c r="BD2852" s="8">
        <v>0.37559999999999999</v>
      </c>
      <c r="BE2852">
        <v>402.72340000000003</v>
      </c>
      <c r="BF2852">
        <v>139624.19</v>
      </c>
      <c r="BG2852">
        <v>18048925.48</v>
      </c>
      <c r="BH2852">
        <v>62</v>
      </c>
      <c r="BI2852">
        <v>845.92</v>
      </c>
      <c r="BJ2852" s="8">
        <v>-0.13589999999999999</v>
      </c>
      <c r="BK2852" s="8">
        <v>1.8458000000000001</v>
      </c>
      <c r="BL2852" t="s">
        <v>610</v>
      </c>
    </row>
    <row r="2853" spans="1:64" x14ac:dyDescent="0.45">
      <c r="A2853" t="s">
        <v>711</v>
      </c>
      <c r="B2853" t="s">
        <v>31</v>
      </c>
      <c r="C2853" s="7">
        <v>44495.444444444445</v>
      </c>
      <c r="D2853">
        <v>324.75</v>
      </c>
      <c r="E2853" s="7">
        <v>44496.388888888891</v>
      </c>
      <c r="F2853">
        <v>187.85</v>
      </c>
      <c r="G2853" s="8">
        <v>-0.42159999999999997</v>
      </c>
      <c r="H2853">
        <v>-60123.78</v>
      </c>
      <c r="I2853" s="8">
        <v>-0.43730000000000002</v>
      </c>
      <c r="J2853">
        <v>423.32940000000002</v>
      </c>
      <c r="K2853">
        <v>137476.22</v>
      </c>
      <c r="L2853">
        <v>17435120.670000002</v>
      </c>
      <c r="M2853">
        <v>62</v>
      </c>
      <c r="N2853">
        <v>-969.74</v>
      </c>
      <c r="O2853" s="8">
        <v>-0.64959999999999996</v>
      </c>
      <c r="P2853" s="8">
        <v>0.2286</v>
      </c>
      <c r="Q2853" t="s">
        <v>610</v>
      </c>
      <c r="S2853" s="2">
        <v>44495</v>
      </c>
      <c r="T2853" t="s">
        <v>711</v>
      </c>
      <c r="U2853">
        <v>324.75</v>
      </c>
      <c r="V2853">
        <v>187.85</v>
      </c>
      <c r="W2853">
        <f t="shared" si="450"/>
        <v>27838351.144593313</v>
      </c>
      <c r="X2853">
        <f t="shared" si="451"/>
        <v>69595.877861483285</v>
      </c>
      <c r="Y2853">
        <f t="shared" si="447"/>
        <v>225</v>
      </c>
      <c r="Z2853">
        <f t="shared" si="448"/>
        <v>-31955.850000000002</v>
      </c>
      <c r="AA2853" t="str">
        <f t="shared" si="449"/>
        <v/>
      </c>
      <c r="AB2853" s="9" t="str">
        <f>IFERROR(AA2853/MAX($A$3:AA2853)-1,"")</f>
        <v/>
      </c>
      <c r="AV2853" t="s">
        <v>711</v>
      </c>
      <c r="AW2853" t="s">
        <v>31</v>
      </c>
      <c r="AX2853" s="7">
        <v>44495.444444444445</v>
      </c>
      <c r="AY2853">
        <v>324.75</v>
      </c>
      <c r="AZ2853" s="7">
        <v>44496.388888888891</v>
      </c>
      <c r="BA2853">
        <v>187.85</v>
      </c>
      <c r="BB2853" s="8">
        <v>-0.42159999999999997</v>
      </c>
      <c r="BC2853">
        <v>-60123.78</v>
      </c>
      <c r="BD2853" s="8">
        <v>-0.43730000000000002</v>
      </c>
      <c r="BE2853">
        <v>423.32940000000002</v>
      </c>
      <c r="BF2853">
        <v>137476.22</v>
      </c>
      <c r="BG2853">
        <v>17435120.670000002</v>
      </c>
      <c r="BH2853">
        <v>62</v>
      </c>
      <c r="BI2853">
        <v>-969.74</v>
      </c>
      <c r="BJ2853" s="8">
        <v>-0.64959999999999996</v>
      </c>
      <c r="BK2853" s="8">
        <v>0.2286</v>
      </c>
      <c r="BL2853" t="s">
        <v>610</v>
      </c>
    </row>
    <row r="2854" spans="1:64" x14ac:dyDescent="0.45">
      <c r="A2854" t="s">
        <v>722</v>
      </c>
      <c r="B2854" t="s">
        <v>31</v>
      </c>
      <c r="C2854" s="7">
        <v>44495.447916666664</v>
      </c>
      <c r="D2854">
        <v>314.89999999999998</v>
      </c>
      <c r="E2854" s="7">
        <v>44496.388888888891</v>
      </c>
      <c r="F2854">
        <v>153</v>
      </c>
      <c r="G2854" s="8">
        <v>-0.5141</v>
      </c>
      <c r="H2854">
        <v>-72716.3</v>
      </c>
      <c r="I2854" s="8">
        <v>-0.52900000000000003</v>
      </c>
      <c r="J2854">
        <v>436.5274</v>
      </c>
      <c r="K2854">
        <v>137462.48000000001</v>
      </c>
      <c r="L2854">
        <v>17362404.370000001</v>
      </c>
      <c r="M2854">
        <v>61</v>
      </c>
      <c r="N2854">
        <v>-1192.07</v>
      </c>
      <c r="O2854" s="8">
        <v>-0.71099999999999997</v>
      </c>
      <c r="P2854" s="8">
        <v>1.6675</v>
      </c>
      <c r="Q2854" t="s">
        <v>610</v>
      </c>
      <c r="S2854" s="2">
        <v>44495</v>
      </c>
      <c r="T2854" t="s">
        <v>722</v>
      </c>
      <c r="U2854">
        <v>314.89999999999998</v>
      </c>
      <c r="V2854">
        <v>153</v>
      </c>
      <c r="W2854">
        <f t="shared" si="450"/>
        <v>27838351.144593313</v>
      </c>
      <c r="X2854">
        <f t="shared" si="451"/>
        <v>69595.877861483285</v>
      </c>
      <c r="Y2854">
        <f t="shared" si="447"/>
        <v>225</v>
      </c>
      <c r="Z2854">
        <f t="shared" si="448"/>
        <v>-37480.274999999994</v>
      </c>
      <c r="AA2854" t="str">
        <f t="shared" si="449"/>
        <v/>
      </c>
      <c r="AB2854" s="9" t="str">
        <f>IFERROR(AA2854/MAX($A$3:AA2854)-1,"")</f>
        <v/>
      </c>
      <c r="AV2854" t="s">
        <v>722</v>
      </c>
      <c r="AW2854" t="s">
        <v>31</v>
      </c>
      <c r="AX2854" s="7">
        <v>44495.447916666664</v>
      </c>
      <c r="AY2854">
        <v>314.89999999999998</v>
      </c>
      <c r="AZ2854" s="7">
        <v>44496.388888888891</v>
      </c>
      <c r="BA2854">
        <v>153</v>
      </c>
      <c r="BB2854" s="8">
        <v>-0.5141</v>
      </c>
      <c r="BC2854">
        <v>-72716.3</v>
      </c>
      <c r="BD2854" s="8">
        <v>-0.52900000000000003</v>
      </c>
      <c r="BE2854">
        <v>436.5274</v>
      </c>
      <c r="BF2854">
        <v>137462.48000000001</v>
      </c>
      <c r="BG2854">
        <v>17362404.370000001</v>
      </c>
      <c r="BH2854">
        <v>61</v>
      </c>
      <c r="BI2854">
        <v>-1192.07</v>
      </c>
      <c r="BJ2854" s="8">
        <v>-0.71099999999999997</v>
      </c>
      <c r="BK2854" s="8">
        <v>1.6675</v>
      </c>
      <c r="BL2854" t="s">
        <v>610</v>
      </c>
    </row>
    <row r="2855" spans="1:64" x14ac:dyDescent="0.45">
      <c r="A2855" t="s">
        <v>722</v>
      </c>
      <c r="B2855" t="s">
        <v>31</v>
      </c>
      <c r="C2855" s="7">
        <v>44495.472222222219</v>
      </c>
      <c r="D2855">
        <v>339.95</v>
      </c>
      <c r="E2855" s="7">
        <v>44496.385416666664</v>
      </c>
      <c r="F2855">
        <v>154.19999999999999</v>
      </c>
      <c r="G2855" s="8">
        <v>-0.5464</v>
      </c>
      <c r="H2855">
        <v>-78668.800000000003</v>
      </c>
      <c r="I2855" s="8">
        <v>-0.56089999999999995</v>
      </c>
      <c r="J2855">
        <v>412.54489999999998</v>
      </c>
      <c r="K2855">
        <v>140244.63</v>
      </c>
      <c r="L2855">
        <v>17970256.68</v>
      </c>
      <c r="M2855">
        <v>53</v>
      </c>
      <c r="N2855">
        <v>-1484.32</v>
      </c>
      <c r="O2855" s="8">
        <v>-0.72940000000000005</v>
      </c>
      <c r="P2855" s="8">
        <v>1.4710000000000001</v>
      </c>
      <c r="Q2855" t="s">
        <v>610</v>
      </c>
      <c r="S2855" s="2">
        <v>44495</v>
      </c>
      <c r="T2855" t="s">
        <v>722</v>
      </c>
      <c r="U2855">
        <v>339.95</v>
      </c>
      <c r="V2855">
        <v>154.19999999999999</v>
      </c>
      <c r="W2855">
        <f t="shared" si="450"/>
        <v>27838351.144593313</v>
      </c>
      <c r="X2855">
        <f t="shared" si="451"/>
        <v>69595.877861483285</v>
      </c>
      <c r="Y2855">
        <f t="shared" si="447"/>
        <v>200</v>
      </c>
      <c r="Z2855">
        <f t="shared" si="448"/>
        <v>-38138.299999999996</v>
      </c>
      <c r="AA2855">
        <f t="shared" si="449"/>
        <v>27730776.719593313</v>
      </c>
      <c r="AB2855" s="9">
        <f>IFERROR(AA2855/MAX($A$3:AA2855)-1,"")</f>
        <v>-1.0912562325826936E-2</v>
      </c>
      <c r="AV2855" t="s">
        <v>722</v>
      </c>
      <c r="AW2855" t="s">
        <v>31</v>
      </c>
      <c r="AX2855" s="7">
        <v>44495.472222222219</v>
      </c>
      <c r="AY2855">
        <v>339.95</v>
      </c>
      <c r="AZ2855" s="7">
        <v>44496.385416666664</v>
      </c>
      <c r="BA2855">
        <v>154.19999999999999</v>
      </c>
      <c r="BB2855" s="8">
        <v>-0.5464</v>
      </c>
      <c r="BC2855">
        <v>-78668.800000000003</v>
      </c>
      <c r="BD2855" s="8">
        <v>-0.56089999999999995</v>
      </c>
      <c r="BE2855">
        <v>412.54489999999998</v>
      </c>
      <c r="BF2855">
        <v>140244.63</v>
      </c>
      <c r="BG2855">
        <v>17970256.68</v>
      </c>
      <c r="BH2855">
        <v>53</v>
      </c>
      <c r="BI2855">
        <v>-1484.32</v>
      </c>
      <c r="BJ2855" s="8">
        <v>-0.72940000000000005</v>
      </c>
      <c r="BK2855" s="8">
        <v>1.4710000000000001</v>
      </c>
      <c r="BL2855" t="s">
        <v>610</v>
      </c>
    </row>
    <row r="2856" spans="1:64" x14ac:dyDescent="0.45">
      <c r="A2856" t="s">
        <v>707</v>
      </c>
      <c r="B2856" t="s">
        <v>31</v>
      </c>
      <c r="C2856" s="7">
        <v>44497.395833333336</v>
      </c>
      <c r="D2856">
        <v>154.80000000000001</v>
      </c>
      <c r="E2856" s="7">
        <v>44497.635416666664</v>
      </c>
      <c r="F2856">
        <v>1098.3499999999999</v>
      </c>
      <c r="G2856" s="8">
        <v>6.0952999999999999</v>
      </c>
      <c r="H2856">
        <v>841111.97</v>
      </c>
      <c r="I2856" s="8">
        <v>6.0143000000000004</v>
      </c>
      <c r="J2856">
        <v>903.43209999999999</v>
      </c>
      <c r="K2856">
        <v>139851.28</v>
      </c>
      <c r="L2856">
        <v>18811368.649999999</v>
      </c>
      <c r="M2856">
        <v>70</v>
      </c>
      <c r="N2856">
        <v>12015.89</v>
      </c>
      <c r="O2856" s="8">
        <v>-0.1996</v>
      </c>
      <c r="P2856" s="8">
        <v>6.1285999999999996</v>
      </c>
      <c r="Q2856" t="s">
        <v>610</v>
      </c>
      <c r="S2856" s="2">
        <v>44497</v>
      </c>
      <c r="T2856" t="s">
        <v>707</v>
      </c>
      <c r="U2856">
        <v>154.80000000000001</v>
      </c>
      <c r="V2856">
        <v>1098.3499999999999</v>
      </c>
      <c r="W2856">
        <f t="shared" si="450"/>
        <v>27730776.719593313</v>
      </c>
      <c r="X2856">
        <f t="shared" si="451"/>
        <v>69326.941798983287</v>
      </c>
      <c r="Y2856">
        <f t="shared" si="447"/>
        <v>450</v>
      </c>
      <c r="Z2856">
        <f t="shared" si="448"/>
        <v>418958.32499999995</v>
      </c>
      <c r="AA2856" t="str">
        <f t="shared" si="449"/>
        <v/>
      </c>
      <c r="AB2856" s="9" t="str">
        <f>IFERROR(AA2856/MAX($A$3:AA2856)-1,"")</f>
        <v/>
      </c>
      <c r="AV2856" t="s">
        <v>707</v>
      </c>
      <c r="AW2856" t="s">
        <v>31</v>
      </c>
      <c r="AX2856" s="7">
        <v>44497.395833333336</v>
      </c>
      <c r="AY2856">
        <v>154.80000000000001</v>
      </c>
      <c r="AZ2856" s="7">
        <v>44497.635416666664</v>
      </c>
      <c r="BA2856">
        <v>1098.3499999999999</v>
      </c>
      <c r="BB2856" s="8">
        <v>6.0952999999999999</v>
      </c>
      <c r="BC2856">
        <v>841111.97</v>
      </c>
      <c r="BD2856" s="8">
        <v>6.0143000000000004</v>
      </c>
      <c r="BE2856">
        <v>903.43209999999999</v>
      </c>
      <c r="BF2856">
        <v>139851.28</v>
      </c>
      <c r="BG2856">
        <v>18811368.649999999</v>
      </c>
      <c r="BH2856">
        <v>70</v>
      </c>
      <c r="BI2856">
        <v>12015.89</v>
      </c>
      <c r="BJ2856" s="8">
        <v>-0.1996</v>
      </c>
      <c r="BK2856" s="8">
        <v>6.1285999999999996</v>
      </c>
      <c r="BL2856" t="s">
        <v>610</v>
      </c>
    </row>
    <row r="2857" spans="1:64" x14ac:dyDescent="0.45">
      <c r="A2857" t="s">
        <v>712</v>
      </c>
      <c r="B2857" t="s">
        <v>31</v>
      </c>
      <c r="C2857" s="7">
        <v>44497.413194444445</v>
      </c>
      <c r="D2857">
        <v>188.15</v>
      </c>
      <c r="E2857" s="7">
        <v>44497.635416666664</v>
      </c>
      <c r="F2857">
        <v>993.7</v>
      </c>
      <c r="G2857" s="8">
        <v>4.2813999999999997</v>
      </c>
      <c r="H2857">
        <v>589722.88</v>
      </c>
      <c r="I2857" s="8">
        <v>4.2186000000000003</v>
      </c>
      <c r="J2857">
        <v>742.97529999999995</v>
      </c>
      <c r="K2857">
        <v>139790.79999999999</v>
      </c>
      <c r="L2857">
        <v>19401091.530000001</v>
      </c>
      <c r="M2857">
        <v>65</v>
      </c>
      <c r="N2857">
        <v>9072.66</v>
      </c>
      <c r="O2857" s="8">
        <v>-0.43790000000000001</v>
      </c>
      <c r="P2857" s="8">
        <v>4.3095999999999997</v>
      </c>
      <c r="Q2857" t="s">
        <v>610</v>
      </c>
      <c r="S2857" s="2">
        <v>44497</v>
      </c>
      <c r="T2857" t="s">
        <v>712</v>
      </c>
      <c r="U2857">
        <v>188.15</v>
      </c>
      <c r="V2857">
        <v>993.7</v>
      </c>
      <c r="W2857">
        <f t="shared" si="450"/>
        <v>27730776.719593313</v>
      </c>
      <c r="X2857">
        <f t="shared" si="451"/>
        <v>69326.941798983287</v>
      </c>
      <c r="Y2857">
        <f t="shared" si="447"/>
        <v>375</v>
      </c>
      <c r="Z2857">
        <f t="shared" si="448"/>
        <v>297649.31250000006</v>
      </c>
      <c r="AA2857" t="str">
        <f t="shared" si="449"/>
        <v/>
      </c>
      <c r="AB2857" s="9" t="str">
        <f>IFERROR(AA2857/MAX($A$3:AA2857)-1,"")</f>
        <v/>
      </c>
      <c r="AV2857" t="s">
        <v>712</v>
      </c>
      <c r="AW2857" t="s">
        <v>31</v>
      </c>
      <c r="AX2857" s="7">
        <v>44497.413194444445</v>
      </c>
      <c r="AY2857">
        <v>188.15</v>
      </c>
      <c r="AZ2857" s="7">
        <v>44497.635416666664</v>
      </c>
      <c r="BA2857">
        <v>993.7</v>
      </c>
      <c r="BB2857" s="8">
        <v>4.2813999999999997</v>
      </c>
      <c r="BC2857">
        <v>589722.88</v>
      </c>
      <c r="BD2857" s="8">
        <v>4.2186000000000003</v>
      </c>
      <c r="BE2857">
        <v>742.97529999999995</v>
      </c>
      <c r="BF2857">
        <v>139790.79999999999</v>
      </c>
      <c r="BG2857">
        <v>19401091.530000001</v>
      </c>
      <c r="BH2857">
        <v>65</v>
      </c>
      <c r="BI2857">
        <v>9072.66</v>
      </c>
      <c r="BJ2857" s="8">
        <v>-0.43790000000000001</v>
      </c>
      <c r="BK2857" s="8">
        <v>4.3095999999999997</v>
      </c>
      <c r="BL2857" t="s">
        <v>610</v>
      </c>
    </row>
    <row r="2858" spans="1:64" x14ac:dyDescent="0.45">
      <c r="A2858" t="s">
        <v>745</v>
      </c>
      <c r="B2858" t="s">
        <v>31</v>
      </c>
      <c r="C2858" s="7">
        <v>44497.444444444445</v>
      </c>
      <c r="D2858">
        <v>458.3</v>
      </c>
      <c r="E2858" s="7">
        <v>44497.635416666664</v>
      </c>
      <c r="F2858">
        <v>1020.1</v>
      </c>
      <c r="G2858" s="8">
        <v>1.2258</v>
      </c>
      <c r="H2858">
        <v>163295.57999999999</v>
      </c>
      <c r="I2858" s="8">
        <v>1.1936</v>
      </c>
      <c r="J2858">
        <v>298.52069999999998</v>
      </c>
      <c r="K2858">
        <v>136812.01999999999</v>
      </c>
      <c r="L2858">
        <v>17525699.949999999</v>
      </c>
      <c r="M2858">
        <v>56</v>
      </c>
      <c r="N2858">
        <v>2915.99</v>
      </c>
      <c r="O2858" s="8">
        <v>-0.1232</v>
      </c>
      <c r="P2858" s="8">
        <v>1.2796000000000001</v>
      </c>
      <c r="Q2858" t="s">
        <v>610</v>
      </c>
      <c r="S2858" s="2">
        <v>44497</v>
      </c>
      <c r="T2858" t="s">
        <v>745</v>
      </c>
      <c r="U2858">
        <v>458.3</v>
      </c>
      <c r="V2858">
        <v>1020.1</v>
      </c>
      <c r="W2858">
        <f t="shared" si="450"/>
        <v>27730776.719593313</v>
      </c>
      <c r="X2858">
        <f t="shared" si="451"/>
        <v>69326.941798983287</v>
      </c>
      <c r="Y2858">
        <f t="shared" si="447"/>
        <v>150</v>
      </c>
      <c r="Z2858">
        <f t="shared" si="448"/>
        <v>82052.399999999994</v>
      </c>
      <c r="AA2858" t="str">
        <f t="shared" si="449"/>
        <v/>
      </c>
      <c r="AB2858" s="9" t="str">
        <f>IFERROR(AA2858/MAX($A$3:AA2858)-1,"")</f>
        <v/>
      </c>
      <c r="AV2858" t="s">
        <v>745</v>
      </c>
      <c r="AW2858" t="s">
        <v>31</v>
      </c>
      <c r="AX2858" s="7">
        <v>44497.444444444445</v>
      </c>
      <c r="AY2858">
        <v>458.3</v>
      </c>
      <c r="AZ2858" s="7">
        <v>44497.635416666664</v>
      </c>
      <c r="BA2858">
        <v>1020.1</v>
      </c>
      <c r="BB2858" s="8">
        <v>1.2258</v>
      </c>
      <c r="BC2858">
        <v>163295.57999999999</v>
      </c>
      <c r="BD2858" s="8">
        <v>1.1936</v>
      </c>
      <c r="BE2858">
        <v>298.52069999999998</v>
      </c>
      <c r="BF2858">
        <v>136812.01999999999</v>
      </c>
      <c r="BG2858">
        <v>17525699.949999999</v>
      </c>
      <c r="BH2858">
        <v>56</v>
      </c>
      <c r="BI2858">
        <v>2915.99</v>
      </c>
      <c r="BJ2858" s="8">
        <v>-0.1232</v>
      </c>
      <c r="BK2858" s="8">
        <v>1.2796000000000001</v>
      </c>
      <c r="BL2858" t="s">
        <v>610</v>
      </c>
    </row>
    <row r="2859" spans="1:64" x14ac:dyDescent="0.45">
      <c r="A2859" t="s">
        <v>1233</v>
      </c>
      <c r="B2859" t="s">
        <v>31</v>
      </c>
      <c r="C2859" s="7">
        <v>44497.447916666664</v>
      </c>
      <c r="D2859">
        <v>437.5</v>
      </c>
      <c r="E2859" s="7">
        <v>44497.635416666664</v>
      </c>
      <c r="F2859">
        <v>944.20010000000002</v>
      </c>
      <c r="G2859" s="8">
        <v>1.1581999999999999</v>
      </c>
      <c r="H2859">
        <v>154115.6</v>
      </c>
      <c r="I2859" s="8">
        <v>1.1266</v>
      </c>
      <c r="J2859">
        <v>312.68189999999998</v>
      </c>
      <c r="K2859">
        <v>136798.34</v>
      </c>
      <c r="L2859">
        <v>17679815.550000001</v>
      </c>
      <c r="M2859">
        <v>55</v>
      </c>
      <c r="N2859">
        <v>2802.1</v>
      </c>
      <c r="O2859" s="8">
        <v>-0.18240000000000001</v>
      </c>
      <c r="P2859" s="8">
        <v>1.2314000000000001</v>
      </c>
      <c r="Q2859" t="s">
        <v>610</v>
      </c>
      <c r="S2859" s="2">
        <v>44497</v>
      </c>
      <c r="T2859" t="s">
        <v>1233</v>
      </c>
      <c r="U2859">
        <v>437.5</v>
      </c>
      <c r="V2859">
        <v>944.20010000000002</v>
      </c>
      <c r="W2859">
        <f t="shared" si="450"/>
        <v>27730776.719593313</v>
      </c>
      <c r="X2859">
        <f t="shared" si="451"/>
        <v>69326.941798983287</v>
      </c>
      <c r="Y2859">
        <f t="shared" si="447"/>
        <v>150</v>
      </c>
      <c r="Z2859">
        <f t="shared" si="448"/>
        <v>73932.464850000004</v>
      </c>
      <c r="AA2859">
        <f t="shared" si="449"/>
        <v>28603369.221943311</v>
      </c>
      <c r="AB2859" s="9">
        <f>IFERROR(AA2859/MAX($A$3:AA2859)-1,"")</f>
        <v>0</v>
      </c>
      <c r="AV2859" t="s">
        <v>1233</v>
      </c>
      <c r="AW2859" t="s">
        <v>31</v>
      </c>
      <c r="AX2859" s="7">
        <v>44497.447916666664</v>
      </c>
      <c r="AY2859">
        <v>437.5</v>
      </c>
      <c r="AZ2859" s="7">
        <v>44497.635416666664</v>
      </c>
      <c r="BA2859">
        <v>944.20010000000002</v>
      </c>
      <c r="BB2859" s="8">
        <v>1.1581999999999999</v>
      </c>
      <c r="BC2859">
        <v>154115.6</v>
      </c>
      <c r="BD2859" s="8">
        <v>1.1266</v>
      </c>
      <c r="BE2859">
        <v>312.68189999999998</v>
      </c>
      <c r="BF2859">
        <v>136798.34</v>
      </c>
      <c r="BG2859">
        <v>17679815.550000001</v>
      </c>
      <c r="BH2859">
        <v>55</v>
      </c>
      <c r="BI2859">
        <v>2802.1</v>
      </c>
      <c r="BJ2859" s="8">
        <v>-0.18240000000000001</v>
      </c>
      <c r="BK2859" s="8">
        <v>1.2314000000000001</v>
      </c>
      <c r="BL2859" t="s">
        <v>610</v>
      </c>
    </row>
    <row r="2860" spans="1:64" x14ac:dyDescent="0.45">
      <c r="A2860" t="s">
        <v>808</v>
      </c>
      <c r="B2860" t="s">
        <v>31</v>
      </c>
      <c r="C2860" s="7">
        <v>44498.395833333336</v>
      </c>
      <c r="D2860">
        <v>509.65</v>
      </c>
      <c r="E2860" s="7">
        <v>44501.385416666664</v>
      </c>
      <c r="F2860">
        <v>152.69999999999999</v>
      </c>
      <c r="G2860" s="8">
        <v>-0.70040000000000002</v>
      </c>
      <c r="H2860">
        <v>-104870.57</v>
      </c>
      <c r="I2860" s="8">
        <v>-0.71340000000000003</v>
      </c>
      <c r="J2860">
        <v>288.44389999999999</v>
      </c>
      <c r="K2860">
        <v>147005.45000000001</v>
      </c>
      <c r="L2860">
        <v>19296220.960000001</v>
      </c>
      <c r="M2860">
        <v>75</v>
      </c>
      <c r="N2860">
        <v>-1398.27</v>
      </c>
      <c r="O2860" s="8">
        <v>-0.70040000000000002</v>
      </c>
      <c r="P2860" s="8">
        <v>0.17150000000000001</v>
      </c>
      <c r="Q2860" t="s">
        <v>610</v>
      </c>
      <c r="S2860" s="2">
        <v>44498</v>
      </c>
      <c r="T2860" t="s">
        <v>808</v>
      </c>
      <c r="U2860">
        <v>509.65</v>
      </c>
      <c r="V2860">
        <v>152.69999999999999</v>
      </c>
      <c r="W2860">
        <f t="shared" si="450"/>
        <v>28603369.221943311</v>
      </c>
      <c r="X2860">
        <f t="shared" si="451"/>
        <v>71508.423054858285</v>
      </c>
      <c r="Y2860">
        <f t="shared" si="447"/>
        <v>150</v>
      </c>
      <c r="Z2860">
        <f t="shared" si="448"/>
        <v>-54536.024999999994</v>
      </c>
      <c r="AA2860" t="str">
        <f t="shared" si="449"/>
        <v/>
      </c>
      <c r="AB2860" s="9" t="str">
        <f>IFERROR(AA2860/MAX($A$3:AA2860)-1,"")</f>
        <v/>
      </c>
      <c r="AV2860" t="s">
        <v>808</v>
      </c>
      <c r="AW2860" t="s">
        <v>31</v>
      </c>
      <c r="AX2860" s="7">
        <v>44498.395833333336</v>
      </c>
      <c r="AY2860">
        <v>509.65</v>
      </c>
      <c r="AZ2860" s="7">
        <v>44501.385416666664</v>
      </c>
      <c r="BA2860">
        <v>152.69999999999999</v>
      </c>
      <c r="BB2860" s="8">
        <v>-0.70040000000000002</v>
      </c>
      <c r="BC2860">
        <v>-104870.57</v>
      </c>
      <c r="BD2860" s="8">
        <v>-0.71340000000000003</v>
      </c>
      <c r="BE2860">
        <v>288.44389999999999</v>
      </c>
      <c r="BF2860">
        <v>147005.45000000001</v>
      </c>
      <c r="BG2860">
        <v>19296220.960000001</v>
      </c>
      <c r="BH2860">
        <v>75</v>
      </c>
      <c r="BI2860">
        <v>-1398.27</v>
      </c>
      <c r="BJ2860" s="8">
        <v>-0.70040000000000002</v>
      </c>
      <c r="BK2860" s="8">
        <v>0.17150000000000001</v>
      </c>
      <c r="BL2860" t="s">
        <v>610</v>
      </c>
    </row>
    <row r="2861" spans="1:64" x14ac:dyDescent="0.45">
      <c r="A2861" t="s">
        <v>766</v>
      </c>
      <c r="B2861" t="s">
        <v>31</v>
      </c>
      <c r="C2861" s="7">
        <v>44498.399305555555</v>
      </c>
      <c r="D2861">
        <v>459.2</v>
      </c>
      <c r="E2861" s="7">
        <v>44501.385416666664</v>
      </c>
      <c r="F2861">
        <v>177.95</v>
      </c>
      <c r="G2861" s="8">
        <v>-0.61250000000000004</v>
      </c>
      <c r="H2861">
        <v>-92068.160000000003</v>
      </c>
      <c r="I2861" s="8">
        <v>-0.62639999999999996</v>
      </c>
      <c r="J2861">
        <v>320.10180000000003</v>
      </c>
      <c r="K2861">
        <v>146990.75</v>
      </c>
      <c r="L2861">
        <v>19204152.800000001</v>
      </c>
      <c r="M2861">
        <v>74</v>
      </c>
      <c r="N2861">
        <v>-1244.1600000000001</v>
      </c>
      <c r="O2861" s="8">
        <v>-0.61450000000000005</v>
      </c>
      <c r="P2861" s="8">
        <v>0.29360000000000003</v>
      </c>
      <c r="Q2861" t="s">
        <v>610</v>
      </c>
      <c r="S2861" s="2">
        <v>44498</v>
      </c>
      <c r="T2861" t="s">
        <v>766</v>
      </c>
      <c r="U2861">
        <v>459.2</v>
      </c>
      <c r="V2861">
        <v>177.95</v>
      </c>
      <c r="W2861">
        <f t="shared" si="450"/>
        <v>28603369.221943311</v>
      </c>
      <c r="X2861">
        <f t="shared" si="451"/>
        <v>71508.423054858285</v>
      </c>
      <c r="Y2861">
        <f t="shared" si="447"/>
        <v>150</v>
      </c>
      <c r="Z2861">
        <f t="shared" si="448"/>
        <v>-43143.224999999999</v>
      </c>
      <c r="AA2861" t="str">
        <f t="shared" si="449"/>
        <v/>
      </c>
      <c r="AB2861" s="9" t="str">
        <f>IFERROR(AA2861/MAX($A$3:AA2861)-1,"")</f>
        <v/>
      </c>
      <c r="AV2861" t="s">
        <v>766</v>
      </c>
      <c r="AW2861" t="s">
        <v>31</v>
      </c>
      <c r="AX2861" s="7">
        <v>44498.399305555555</v>
      </c>
      <c r="AY2861">
        <v>459.2</v>
      </c>
      <c r="AZ2861" s="7">
        <v>44501.385416666664</v>
      </c>
      <c r="BA2861">
        <v>177.95</v>
      </c>
      <c r="BB2861" s="8">
        <v>-0.61250000000000004</v>
      </c>
      <c r="BC2861">
        <v>-92068.160000000003</v>
      </c>
      <c r="BD2861" s="8">
        <v>-0.62639999999999996</v>
      </c>
      <c r="BE2861">
        <v>320.10180000000003</v>
      </c>
      <c r="BF2861">
        <v>146990.75</v>
      </c>
      <c r="BG2861">
        <v>19204152.800000001</v>
      </c>
      <c r="BH2861">
        <v>74</v>
      </c>
      <c r="BI2861">
        <v>-1244.1600000000001</v>
      </c>
      <c r="BJ2861" s="8">
        <v>-0.61450000000000005</v>
      </c>
      <c r="BK2861" s="8">
        <v>0.29360000000000003</v>
      </c>
      <c r="BL2861" t="s">
        <v>610</v>
      </c>
    </row>
    <row r="2862" spans="1:64" x14ac:dyDescent="0.45">
      <c r="A2862" t="s">
        <v>687</v>
      </c>
      <c r="B2862" t="s">
        <v>31</v>
      </c>
      <c r="C2862" s="7">
        <v>44498.423611111109</v>
      </c>
      <c r="D2862">
        <v>492.15</v>
      </c>
      <c r="E2862" s="7">
        <v>44501.388888888891</v>
      </c>
      <c r="F2862">
        <v>230.45</v>
      </c>
      <c r="G2862" s="8">
        <v>-0.53169999999999995</v>
      </c>
      <c r="H2862">
        <v>-75625.539999999994</v>
      </c>
      <c r="I2862" s="8">
        <v>-0.5464</v>
      </c>
      <c r="J2862">
        <v>281.21319999999997</v>
      </c>
      <c r="K2862">
        <v>138399.07999999999</v>
      </c>
      <c r="L2862">
        <v>17604190.010000002</v>
      </c>
      <c r="M2862">
        <v>68</v>
      </c>
      <c r="N2862">
        <v>-1112.1400000000001</v>
      </c>
      <c r="O2862" s="8">
        <v>-0.6704</v>
      </c>
      <c r="P2862" s="8">
        <v>0.1173</v>
      </c>
      <c r="Q2862" t="s">
        <v>610</v>
      </c>
      <c r="S2862" s="2">
        <v>44498</v>
      </c>
      <c r="T2862" t="s">
        <v>687</v>
      </c>
      <c r="U2862">
        <v>492.15</v>
      </c>
      <c r="V2862">
        <v>230.45</v>
      </c>
      <c r="W2862">
        <f t="shared" si="450"/>
        <v>28603369.221943311</v>
      </c>
      <c r="X2862">
        <f t="shared" si="451"/>
        <v>71508.423054858285</v>
      </c>
      <c r="Y2862">
        <f t="shared" si="447"/>
        <v>150</v>
      </c>
      <c r="Z2862">
        <f t="shared" si="448"/>
        <v>-40338.899999999987</v>
      </c>
      <c r="AA2862" t="str">
        <f t="shared" si="449"/>
        <v/>
      </c>
      <c r="AB2862" s="9" t="str">
        <f>IFERROR(AA2862/MAX($A$3:AA2862)-1,"")</f>
        <v/>
      </c>
      <c r="AV2862" t="s">
        <v>687</v>
      </c>
      <c r="AW2862" t="s">
        <v>31</v>
      </c>
      <c r="AX2862" s="7">
        <v>44498.423611111109</v>
      </c>
      <c r="AY2862">
        <v>492.15</v>
      </c>
      <c r="AZ2862" s="7">
        <v>44501.388888888891</v>
      </c>
      <c r="BA2862">
        <v>230.45</v>
      </c>
      <c r="BB2862" s="8">
        <v>-0.53169999999999995</v>
      </c>
      <c r="BC2862">
        <v>-75625.539999999994</v>
      </c>
      <c r="BD2862" s="8">
        <v>-0.5464</v>
      </c>
      <c r="BE2862">
        <v>281.21319999999997</v>
      </c>
      <c r="BF2862">
        <v>138399.07999999999</v>
      </c>
      <c r="BG2862">
        <v>17604190.010000002</v>
      </c>
      <c r="BH2862">
        <v>68</v>
      </c>
      <c r="BI2862">
        <v>-1112.1400000000001</v>
      </c>
      <c r="BJ2862" s="8">
        <v>-0.6704</v>
      </c>
      <c r="BK2862" s="8">
        <v>0.1173</v>
      </c>
      <c r="BL2862" t="s">
        <v>610</v>
      </c>
    </row>
    <row r="2863" spans="1:64" x14ac:dyDescent="0.45">
      <c r="A2863" t="s">
        <v>697</v>
      </c>
      <c r="B2863" t="s">
        <v>31</v>
      </c>
      <c r="C2863" s="7">
        <v>44498.444444444445</v>
      </c>
      <c r="D2863">
        <v>449.7</v>
      </c>
      <c r="E2863" s="7">
        <v>44501.388888888891</v>
      </c>
      <c r="F2863">
        <v>201.15</v>
      </c>
      <c r="G2863" s="8">
        <v>-0.55269999999999997</v>
      </c>
      <c r="H2863">
        <v>-78459.44</v>
      </c>
      <c r="I2863" s="8">
        <v>-0.56720000000000004</v>
      </c>
      <c r="J2863">
        <v>307.61349999999999</v>
      </c>
      <c r="K2863">
        <v>138333.81</v>
      </c>
      <c r="L2863">
        <v>17525730.559999999</v>
      </c>
      <c r="M2863">
        <v>62</v>
      </c>
      <c r="N2863">
        <v>-1265.47</v>
      </c>
      <c r="O2863" s="8">
        <v>-0.68200000000000005</v>
      </c>
      <c r="P2863" s="8">
        <v>9.6299999999999997E-2</v>
      </c>
      <c r="Q2863" t="s">
        <v>610</v>
      </c>
      <c r="S2863" s="2">
        <v>44498</v>
      </c>
      <c r="T2863" t="s">
        <v>697</v>
      </c>
      <c r="U2863">
        <v>449.7</v>
      </c>
      <c r="V2863">
        <v>201.15</v>
      </c>
      <c r="W2863">
        <f t="shared" si="450"/>
        <v>28603369.221943311</v>
      </c>
      <c r="X2863">
        <f t="shared" si="451"/>
        <v>71508.423054858285</v>
      </c>
      <c r="Y2863">
        <f t="shared" si="447"/>
        <v>150</v>
      </c>
      <c r="Z2863">
        <f t="shared" si="448"/>
        <v>-38258.775000000001</v>
      </c>
      <c r="AA2863">
        <f t="shared" si="449"/>
        <v>28427092.296943311</v>
      </c>
      <c r="AB2863" s="9">
        <f>IFERROR(AA2863/MAX($A$3:AA2863)-1,"")</f>
        <v>-6.1628028373933441E-3</v>
      </c>
      <c r="AV2863" t="s">
        <v>697</v>
      </c>
      <c r="AW2863" t="s">
        <v>31</v>
      </c>
      <c r="AX2863" s="7">
        <v>44498.444444444445</v>
      </c>
      <c r="AY2863">
        <v>449.7</v>
      </c>
      <c r="AZ2863" s="7">
        <v>44501.388888888891</v>
      </c>
      <c r="BA2863">
        <v>201.15</v>
      </c>
      <c r="BB2863" s="8">
        <v>-0.55269999999999997</v>
      </c>
      <c r="BC2863">
        <v>-78459.44</v>
      </c>
      <c r="BD2863" s="8">
        <v>-0.56720000000000004</v>
      </c>
      <c r="BE2863">
        <v>307.61349999999999</v>
      </c>
      <c r="BF2863">
        <v>138333.81</v>
      </c>
      <c r="BG2863">
        <v>17525730.559999999</v>
      </c>
      <c r="BH2863">
        <v>62</v>
      </c>
      <c r="BI2863">
        <v>-1265.47</v>
      </c>
      <c r="BJ2863" s="8">
        <v>-0.68200000000000005</v>
      </c>
      <c r="BK2863" s="8">
        <v>9.6299999999999997E-2</v>
      </c>
      <c r="BL2863" t="s">
        <v>610</v>
      </c>
    </row>
    <row r="2864" spans="1:64" x14ac:dyDescent="0.45">
      <c r="A2864" t="s">
        <v>697</v>
      </c>
      <c r="B2864" t="s">
        <v>31</v>
      </c>
      <c r="C2864" s="7">
        <v>44501.576388888891</v>
      </c>
      <c r="D2864">
        <v>355.5</v>
      </c>
      <c r="E2864" s="7">
        <v>44502.385416666664</v>
      </c>
      <c r="F2864">
        <v>412.9</v>
      </c>
      <c r="G2864" s="8">
        <v>0.1615</v>
      </c>
      <c r="H2864">
        <v>20420.73</v>
      </c>
      <c r="I2864" s="8">
        <v>0.13980000000000001</v>
      </c>
      <c r="J2864">
        <v>410.74759999999998</v>
      </c>
      <c r="K2864">
        <v>146020.76999999999</v>
      </c>
      <c r="L2864">
        <v>19224573.52</v>
      </c>
      <c r="M2864">
        <v>23</v>
      </c>
      <c r="N2864">
        <v>887.86</v>
      </c>
      <c r="O2864" s="8">
        <v>-0.1525</v>
      </c>
      <c r="P2864" s="8">
        <v>0.28520000000000001</v>
      </c>
      <c r="Q2864" t="s">
        <v>610</v>
      </c>
      <c r="S2864" s="2">
        <v>44501</v>
      </c>
      <c r="T2864" t="s">
        <v>697</v>
      </c>
      <c r="U2864">
        <v>355.5</v>
      </c>
      <c r="V2864">
        <v>412.9</v>
      </c>
      <c r="W2864">
        <f t="shared" si="450"/>
        <v>28427092.296943311</v>
      </c>
      <c r="X2864">
        <f t="shared" si="451"/>
        <v>71067.730742358282</v>
      </c>
      <c r="Y2864">
        <f t="shared" si="447"/>
        <v>200</v>
      </c>
      <c r="Z2864">
        <f t="shared" si="448"/>
        <v>9943.1999999999898</v>
      </c>
      <c r="AA2864">
        <f t="shared" si="449"/>
        <v>28437035.49694331</v>
      </c>
      <c r="AB2864" s="9">
        <f>IFERROR(AA2864/MAX($A$3:AA2864)-1,"")</f>
        <v>-5.8151794534888612E-3</v>
      </c>
      <c r="AV2864" t="s">
        <v>697</v>
      </c>
      <c r="AW2864" t="s">
        <v>31</v>
      </c>
      <c r="AX2864" s="7">
        <v>44501.576388888891</v>
      </c>
      <c r="AY2864">
        <v>355.5</v>
      </c>
      <c r="AZ2864" s="7">
        <v>44502.385416666664</v>
      </c>
      <c r="BA2864">
        <v>412.9</v>
      </c>
      <c r="BB2864" s="8">
        <v>0.1615</v>
      </c>
      <c r="BC2864">
        <v>20420.73</v>
      </c>
      <c r="BD2864" s="8">
        <v>0.13980000000000001</v>
      </c>
      <c r="BE2864">
        <v>410.74759999999998</v>
      </c>
      <c r="BF2864">
        <v>146020.76999999999</v>
      </c>
      <c r="BG2864">
        <v>19224573.52</v>
      </c>
      <c r="BH2864">
        <v>23</v>
      </c>
      <c r="BI2864">
        <v>887.86</v>
      </c>
      <c r="BJ2864" s="8">
        <v>-0.1525</v>
      </c>
      <c r="BK2864" s="8">
        <v>0.28520000000000001</v>
      </c>
      <c r="BL2864" t="s">
        <v>610</v>
      </c>
    </row>
    <row r="2865" spans="1:64" x14ac:dyDescent="0.45">
      <c r="A2865" t="s">
        <v>820</v>
      </c>
      <c r="B2865" t="s">
        <v>31</v>
      </c>
      <c r="C2865" s="7">
        <v>44502.40625</v>
      </c>
      <c r="D2865">
        <v>218.85</v>
      </c>
      <c r="E2865" s="7">
        <v>44503.385416666664</v>
      </c>
      <c r="F2865">
        <v>54.45</v>
      </c>
      <c r="G2865" s="8">
        <v>-0.75119999999999998</v>
      </c>
      <c r="H2865">
        <v>-111592.2</v>
      </c>
      <c r="I2865" s="8">
        <v>-0.76370000000000005</v>
      </c>
      <c r="J2865">
        <v>667.68499999999995</v>
      </c>
      <c r="K2865">
        <v>146122.85999999999</v>
      </c>
      <c r="L2865">
        <v>19112981.329999998</v>
      </c>
      <c r="M2865">
        <v>72</v>
      </c>
      <c r="N2865">
        <v>-1549.89</v>
      </c>
      <c r="O2865" s="8">
        <v>-0.75349999999999995</v>
      </c>
      <c r="P2865" s="8">
        <v>0.40139999999999998</v>
      </c>
      <c r="Q2865" t="s">
        <v>610</v>
      </c>
      <c r="S2865" s="2">
        <v>44502</v>
      </c>
      <c r="T2865" t="s">
        <v>820</v>
      </c>
      <c r="U2865">
        <v>218.85</v>
      </c>
      <c r="V2865">
        <v>54.45</v>
      </c>
      <c r="W2865">
        <f t="shared" si="450"/>
        <v>28437035.49694331</v>
      </c>
      <c r="X2865">
        <f t="shared" si="451"/>
        <v>71092.588742358275</v>
      </c>
      <c r="Y2865">
        <f t="shared" si="447"/>
        <v>325</v>
      </c>
      <c r="Z2865">
        <f t="shared" si="448"/>
        <v>-54318.224999999991</v>
      </c>
      <c r="AA2865" t="str">
        <f t="shared" si="449"/>
        <v/>
      </c>
      <c r="AB2865" s="9" t="str">
        <f>IFERROR(AA2865/MAX($A$3:AA2865)-1,"")</f>
        <v/>
      </c>
      <c r="AV2865" t="s">
        <v>820</v>
      </c>
      <c r="AW2865" t="s">
        <v>31</v>
      </c>
      <c r="AX2865" s="7">
        <v>44502.40625</v>
      </c>
      <c r="AY2865">
        <v>218.85</v>
      </c>
      <c r="AZ2865" s="7">
        <v>44503.385416666664</v>
      </c>
      <c r="BA2865">
        <v>54.45</v>
      </c>
      <c r="BB2865" s="8">
        <v>-0.75119999999999998</v>
      </c>
      <c r="BC2865">
        <v>-111592.2</v>
      </c>
      <c r="BD2865" s="8">
        <v>-0.76370000000000005</v>
      </c>
      <c r="BE2865">
        <v>667.68499999999995</v>
      </c>
      <c r="BF2865">
        <v>146122.85999999999</v>
      </c>
      <c r="BG2865">
        <v>19112981.329999998</v>
      </c>
      <c r="BH2865">
        <v>72</v>
      </c>
      <c r="BI2865">
        <v>-1549.89</v>
      </c>
      <c r="BJ2865" s="8">
        <v>-0.75349999999999995</v>
      </c>
      <c r="BK2865" s="8">
        <v>0.40139999999999998</v>
      </c>
      <c r="BL2865" t="s">
        <v>610</v>
      </c>
    </row>
    <row r="2866" spans="1:64" x14ac:dyDescent="0.45">
      <c r="A2866" t="s">
        <v>819</v>
      </c>
      <c r="B2866" t="s">
        <v>31</v>
      </c>
      <c r="C2866" s="7">
        <v>44502.430555555555</v>
      </c>
      <c r="D2866">
        <v>253.1</v>
      </c>
      <c r="E2866" s="7">
        <v>44503.385416666664</v>
      </c>
      <c r="F2866">
        <v>77.75</v>
      </c>
      <c r="G2866" s="8">
        <v>-0.69279999999999997</v>
      </c>
      <c r="H2866">
        <v>-103094.46</v>
      </c>
      <c r="I2866" s="8">
        <v>-0.70589999999999997</v>
      </c>
      <c r="J2866">
        <v>577.04759999999999</v>
      </c>
      <c r="K2866">
        <v>146050.75</v>
      </c>
      <c r="L2866">
        <v>19009886.870000001</v>
      </c>
      <c r="M2866">
        <v>65</v>
      </c>
      <c r="N2866">
        <v>-1586.07</v>
      </c>
      <c r="O2866" s="8">
        <v>-0.70230000000000004</v>
      </c>
      <c r="P2866" s="8">
        <v>0.43680000000000002</v>
      </c>
      <c r="Q2866" t="s">
        <v>610</v>
      </c>
      <c r="S2866" s="2">
        <v>44502</v>
      </c>
      <c r="T2866" t="s">
        <v>819</v>
      </c>
      <c r="U2866">
        <v>253.1</v>
      </c>
      <c r="V2866">
        <v>77.75</v>
      </c>
      <c r="W2866">
        <f t="shared" si="450"/>
        <v>28437035.49694331</v>
      </c>
      <c r="X2866">
        <f t="shared" si="451"/>
        <v>71092.588742358275</v>
      </c>
      <c r="Y2866">
        <f t="shared" si="447"/>
        <v>275</v>
      </c>
      <c r="Z2866">
        <f t="shared" si="448"/>
        <v>-49131.087500000001</v>
      </c>
      <c r="AA2866" t="str">
        <f t="shared" si="449"/>
        <v/>
      </c>
      <c r="AB2866" s="9" t="str">
        <f>IFERROR(AA2866/MAX($A$3:AA2866)-1,"")</f>
        <v/>
      </c>
      <c r="AV2866" t="s">
        <v>819</v>
      </c>
      <c r="AW2866" t="s">
        <v>31</v>
      </c>
      <c r="AX2866" s="7">
        <v>44502.430555555555</v>
      </c>
      <c r="AY2866">
        <v>253.1</v>
      </c>
      <c r="AZ2866" s="7">
        <v>44503.385416666664</v>
      </c>
      <c r="BA2866">
        <v>77.75</v>
      </c>
      <c r="BB2866" s="8">
        <v>-0.69279999999999997</v>
      </c>
      <c r="BC2866">
        <v>-103094.46</v>
      </c>
      <c r="BD2866" s="8">
        <v>-0.70589999999999997</v>
      </c>
      <c r="BE2866">
        <v>577.04759999999999</v>
      </c>
      <c r="BF2866">
        <v>146050.75</v>
      </c>
      <c r="BG2866">
        <v>19009886.870000001</v>
      </c>
      <c r="BH2866">
        <v>65</v>
      </c>
      <c r="BI2866">
        <v>-1586.07</v>
      </c>
      <c r="BJ2866" s="8">
        <v>-0.70230000000000004</v>
      </c>
      <c r="BK2866" s="8">
        <v>0.43680000000000002</v>
      </c>
      <c r="BL2866" t="s">
        <v>610</v>
      </c>
    </row>
    <row r="2867" spans="1:64" x14ac:dyDescent="0.45">
      <c r="A2867" t="s">
        <v>820</v>
      </c>
      <c r="B2867" t="s">
        <v>31</v>
      </c>
      <c r="C2867" s="7">
        <v>44502.4375</v>
      </c>
      <c r="D2867">
        <v>267.7</v>
      </c>
      <c r="E2867" s="7">
        <v>44503.388888888891</v>
      </c>
      <c r="F2867">
        <v>55.6</v>
      </c>
      <c r="G2867" s="8">
        <v>-0.7923</v>
      </c>
      <c r="H2867">
        <v>-110705.98</v>
      </c>
      <c r="I2867" s="8">
        <v>-0.8044</v>
      </c>
      <c r="J2867">
        <v>514.11519999999996</v>
      </c>
      <c r="K2867">
        <v>137628.66</v>
      </c>
      <c r="L2867">
        <v>17415024.59</v>
      </c>
      <c r="M2867">
        <v>64</v>
      </c>
      <c r="N2867">
        <v>-1729.78</v>
      </c>
      <c r="O2867" s="8">
        <v>-0.81920000000000004</v>
      </c>
      <c r="P2867" s="8">
        <v>0.1457</v>
      </c>
      <c r="Q2867" t="s">
        <v>610</v>
      </c>
      <c r="S2867" s="2">
        <v>44502</v>
      </c>
      <c r="T2867" t="s">
        <v>820</v>
      </c>
      <c r="U2867">
        <v>267.7</v>
      </c>
      <c r="V2867">
        <v>55.6</v>
      </c>
      <c r="W2867">
        <f t="shared" si="450"/>
        <v>28437035.49694331</v>
      </c>
      <c r="X2867">
        <f t="shared" si="451"/>
        <v>71092.588742358275</v>
      </c>
      <c r="Y2867">
        <f t="shared" si="447"/>
        <v>275</v>
      </c>
      <c r="Z2867">
        <f t="shared" si="448"/>
        <v>-59216.574999999997</v>
      </c>
      <c r="AA2867" t="str">
        <f t="shared" si="449"/>
        <v/>
      </c>
      <c r="AB2867" s="9" t="str">
        <f>IFERROR(AA2867/MAX($A$3:AA2867)-1,"")</f>
        <v/>
      </c>
      <c r="AV2867" t="s">
        <v>820</v>
      </c>
      <c r="AW2867" t="s">
        <v>31</v>
      </c>
      <c r="AX2867" s="7">
        <v>44502.4375</v>
      </c>
      <c r="AY2867">
        <v>267.7</v>
      </c>
      <c r="AZ2867" s="7">
        <v>44503.388888888891</v>
      </c>
      <c r="BA2867">
        <v>55.6</v>
      </c>
      <c r="BB2867" s="8">
        <v>-0.7923</v>
      </c>
      <c r="BC2867">
        <v>-110705.98</v>
      </c>
      <c r="BD2867" s="8">
        <v>-0.8044</v>
      </c>
      <c r="BE2867">
        <v>514.11519999999996</v>
      </c>
      <c r="BF2867">
        <v>137628.66</v>
      </c>
      <c r="BG2867">
        <v>17415024.59</v>
      </c>
      <c r="BH2867">
        <v>64</v>
      </c>
      <c r="BI2867">
        <v>-1729.78</v>
      </c>
      <c r="BJ2867" s="8">
        <v>-0.81920000000000004</v>
      </c>
      <c r="BK2867" s="8">
        <v>0.1457</v>
      </c>
      <c r="BL2867" t="s">
        <v>610</v>
      </c>
    </row>
    <row r="2868" spans="1:64" x14ac:dyDescent="0.45">
      <c r="A2868" t="s">
        <v>699</v>
      </c>
      <c r="B2868" t="s">
        <v>31</v>
      </c>
      <c r="C2868" s="7">
        <v>44502.440972222219</v>
      </c>
      <c r="D2868">
        <v>249.8</v>
      </c>
      <c r="E2868" s="7">
        <v>44503.388888888891</v>
      </c>
      <c r="F2868">
        <v>39.049999999999997</v>
      </c>
      <c r="G2868" s="8">
        <v>-0.84370000000000001</v>
      </c>
      <c r="H2868">
        <v>-117693.51</v>
      </c>
      <c r="I2868" s="8">
        <v>-0.85519999999999996</v>
      </c>
      <c r="J2868">
        <v>550.90030000000002</v>
      </c>
      <c r="K2868">
        <v>137614.89000000001</v>
      </c>
      <c r="L2868">
        <v>17297331.079999998</v>
      </c>
      <c r="M2868">
        <v>63</v>
      </c>
      <c r="N2868">
        <v>-1868.15</v>
      </c>
      <c r="O2868" s="8">
        <v>-0.86450000000000005</v>
      </c>
      <c r="P2868" s="8">
        <v>2.0799999999999999E-2</v>
      </c>
      <c r="Q2868" t="s">
        <v>610</v>
      </c>
      <c r="S2868" s="2">
        <v>44502</v>
      </c>
      <c r="T2868" t="s">
        <v>699</v>
      </c>
      <c r="U2868">
        <v>249.8</v>
      </c>
      <c r="V2868">
        <v>39.049999999999997</v>
      </c>
      <c r="W2868">
        <f t="shared" si="450"/>
        <v>28437035.49694331</v>
      </c>
      <c r="X2868">
        <f t="shared" si="451"/>
        <v>71092.588742358275</v>
      </c>
      <c r="Y2868">
        <f t="shared" si="447"/>
        <v>275</v>
      </c>
      <c r="Z2868">
        <f t="shared" si="448"/>
        <v>-58750.587500000009</v>
      </c>
      <c r="AA2868">
        <f t="shared" si="449"/>
        <v>28215619.021943308</v>
      </c>
      <c r="AB2868" s="9">
        <f>IFERROR(AA2868/MAX($A$3:AA2868)-1,"")</f>
        <v>-1.3556102324565944E-2</v>
      </c>
      <c r="AV2868" t="s">
        <v>699</v>
      </c>
      <c r="AW2868" t="s">
        <v>31</v>
      </c>
      <c r="AX2868" s="7">
        <v>44502.440972222219</v>
      </c>
      <c r="AY2868">
        <v>249.8</v>
      </c>
      <c r="AZ2868" s="7">
        <v>44503.388888888891</v>
      </c>
      <c r="BA2868">
        <v>39.049999999999997</v>
      </c>
      <c r="BB2868" s="8">
        <v>-0.84370000000000001</v>
      </c>
      <c r="BC2868">
        <v>-117693.51</v>
      </c>
      <c r="BD2868" s="8">
        <v>-0.85519999999999996</v>
      </c>
      <c r="BE2868">
        <v>550.90030000000002</v>
      </c>
      <c r="BF2868">
        <v>137614.89000000001</v>
      </c>
      <c r="BG2868">
        <v>17297331.079999998</v>
      </c>
      <c r="BH2868">
        <v>63</v>
      </c>
      <c r="BI2868">
        <v>-1868.15</v>
      </c>
      <c r="BJ2868" s="8">
        <v>-0.86450000000000005</v>
      </c>
      <c r="BK2868" s="8">
        <v>2.0799999999999999E-2</v>
      </c>
      <c r="BL2868" t="s">
        <v>610</v>
      </c>
    </row>
    <row r="2869" spans="1:64" x14ac:dyDescent="0.45">
      <c r="A2869" t="s">
        <v>714</v>
      </c>
      <c r="B2869" t="s">
        <v>31</v>
      </c>
      <c r="C2869" s="7">
        <v>44503.489583333336</v>
      </c>
      <c r="D2869">
        <v>174.9</v>
      </c>
      <c r="E2869" s="7">
        <v>44503.635416666664</v>
      </c>
      <c r="F2869">
        <v>485</v>
      </c>
      <c r="G2869" s="8">
        <v>1.7729999999999999</v>
      </c>
      <c r="H2869">
        <v>251701.82</v>
      </c>
      <c r="I2869" s="8">
        <v>1.7353000000000001</v>
      </c>
      <c r="J2869">
        <v>829.32780000000002</v>
      </c>
      <c r="K2869">
        <v>145049.44</v>
      </c>
      <c r="L2869">
        <v>19261588.690000001</v>
      </c>
      <c r="M2869">
        <v>43</v>
      </c>
      <c r="N2869">
        <v>5853.53</v>
      </c>
      <c r="O2869" s="8">
        <v>-0.5343</v>
      </c>
      <c r="P2869" s="8">
        <v>2.3485</v>
      </c>
      <c r="Q2869" t="s">
        <v>610</v>
      </c>
      <c r="S2869" s="2">
        <v>44503</v>
      </c>
      <c r="T2869" t="s">
        <v>714</v>
      </c>
      <c r="U2869">
        <v>174.9</v>
      </c>
      <c r="V2869">
        <v>485</v>
      </c>
      <c r="W2869">
        <f t="shared" si="450"/>
        <v>28215619.021943308</v>
      </c>
      <c r="X2869">
        <f t="shared" si="451"/>
        <v>70539.047554858276</v>
      </c>
      <c r="Y2869">
        <f t="shared" si="447"/>
        <v>400</v>
      </c>
      <c r="Z2869">
        <f t="shared" si="448"/>
        <v>121400.4</v>
      </c>
      <c r="AA2869" t="str">
        <f t="shared" si="449"/>
        <v/>
      </c>
      <c r="AB2869" s="9" t="str">
        <f>IFERROR(AA2869/MAX($A$3:AA2869)-1,"")</f>
        <v/>
      </c>
      <c r="AV2869" t="s">
        <v>714</v>
      </c>
      <c r="AW2869" t="s">
        <v>31</v>
      </c>
      <c r="AX2869" s="7">
        <v>44503.489583333336</v>
      </c>
      <c r="AY2869">
        <v>174.9</v>
      </c>
      <c r="AZ2869" s="7">
        <v>44503.635416666664</v>
      </c>
      <c r="BA2869">
        <v>485</v>
      </c>
      <c r="BB2869" s="8">
        <v>1.7729999999999999</v>
      </c>
      <c r="BC2869">
        <v>251701.82</v>
      </c>
      <c r="BD2869" s="8">
        <v>1.7353000000000001</v>
      </c>
      <c r="BE2869">
        <v>829.32780000000002</v>
      </c>
      <c r="BF2869">
        <v>145049.44</v>
      </c>
      <c r="BG2869">
        <v>19261588.690000001</v>
      </c>
      <c r="BH2869">
        <v>43</v>
      </c>
      <c r="BI2869">
        <v>5853.53</v>
      </c>
      <c r="BJ2869" s="8">
        <v>-0.5343</v>
      </c>
      <c r="BK2869" s="8">
        <v>2.3485</v>
      </c>
      <c r="BL2869" t="s">
        <v>610</v>
      </c>
    </row>
    <row r="2870" spans="1:64" x14ac:dyDescent="0.45">
      <c r="A2870" t="s">
        <v>819</v>
      </c>
      <c r="B2870" t="s">
        <v>31</v>
      </c>
      <c r="C2870" s="7">
        <v>44503.496527777781</v>
      </c>
      <c r="D2870">
        <v>163.25</v>
      </c>
      <c r="E2870" s="7">
        <v>44503.635416666664</v>
      </c>
      <c r="F2870">
        <v>384.75</v>
      </c>
      <c r="G2870" s="8">
        <v>1.3568</v>
      </c>
      <c r="H2870">
        <v>191975.37</v>
      </c>
      <c r="I2870" s="8">
        <v>1.3231999999999999</v>
      </c>
      <c r="J2870">
        <v>888.69259999999997</v>
      </c>
      <c r="K2870">
        <v>145079.06</v>
      </c>
      <c r="L2870">
        <v>19453564.059999999</v>
      </c>
      <c r="M2870">
        <v>41</v>
      </c>
      <c r="N2870">
        <v>4682.33</v>
      </c>
      <c r="O2870" s="8">
        <v>-0.70720000000000005</v>
      </c>
      <c r="P2870" s="8">
        <v>2.004</v>
      </c>
      <c r="Q2870" t="s">
        <v>610</v>
      </c>
      <c r="S2870" s="2">
        <v>44503</v>
      </c>
      <c r="T2870" t="s">
        <v>819</v>
      </c>
      <c r="U2870">
        <v>163.25</v>
      </c>
      <c r="V2870">
        <v>384.75</v>
      </c>
      <c r="W2870">
        <f t="shared" si="450"/>
        <v>28215619.021943308</v>
      </c>
      <c r="X2870">
        <f t="shared" si="451"/>
        <v>70539.047554858276</v>
      </c>
      <c r="Y2870">
        <f t="shared" si="447"/>
        <v>425</v>
      </c>
      <c r="Z2870">
        <f t="shared" si="448"/>
        <v>91808.499999999985</v>
      </c>
      <c r="AA2870" t="str">
        <f t="shared" si="449"/>
        <v/>
      </c>
      <c r="AB2870" s="9" t="str">
        <f>IFERROR(AA2870/MAX($A$3:AA2870)-1,"")</f>
        <v/>
      </c>
      <c r="AV2870" t="s">
        <v>819</v>
      </c>
      <c r="AW2870" t="s">
        <v>31</v>
      </c>
      <c r="AX2870" s="7">
        <v>44503.496527777781</v>
      </c>
      <c r="AY2870">
        <v>163.25</v>
      </c>
      <c r="AZ2870" s="7">
        <v>44503.635416666664</v>
      </c>
      <c r="BA2870">
        <v>384.75</v>
      </c>
      <c r="BB2870" s="8">
        <v>1.3568</v>
      </c>
      <c r="BC2870">
        <v>191975.37</v>
      </c>
      <c r="BD2870" s="8">
        <v>1.3231999999999999</v>
      </c>
      <c r="BE2870">
        <v>888.69259999999997</v>
      </c>
      <c r="BF2870">
        <v>145079.06</v>
      </c>
      <c r="BG2870">
        <v>19453564.059999999</v>
      </c>
      <c r="BH2870">
        <v>41</v>
      </c>
      <c r="BI2870">
        <v>4682.33</v>
      </c>
      <c r="BJ2870" s="8">
        <v>-0.70720000000000005</v>
      </c>
      <c r="BK2870" s="8">
        <v>2.004</v>
      </c>
      <c r="BL2870" t="s">
        <v>610</v>
      </c>
    </row>
    <row r="2871" spans="1:64" x14ac:dyDescent="0.45">
      <c r="A2871" t="s">
        <v>1282</v>
      </c>
      <c r="B2871" t="s">
        <v>31</v>
      </c>
      <c r="C2871" s="7">
        <v>44503.5</v>
      </c>
      <c r="D2871">
        <v>445.2</v>
      </c>
      <c r="E2871" s="7">
        <v>44503.635416666664</v>
      </c>
      <c r="F2871">
        <v>579.45000000000005</v>
      </c>
      <c r="G2871" s="8">
        <v>0.30149999999999999</v>
      </c>
      <c r="H2871">
        <v>38016.22</v>
      </c>
      <c r="I2871" s="8">
        <v>0.27850000000000003</v>
      </c>
      <c r="J2871">
        <v>306.57380000000001</v>
      </c>
      <c r="K2871">
        <v>136486.66</v>
      </c>
      <c r="L2871">
        <v>17335347.300000001</v>
      </c>
      <c r="M2871">
        <v>40</v>
      </c>
      <c r="N2871">
        <v>950.41</v>
      </c>
      <c r="O2871" s="8">
        <v>-0.34920000000000001</v>
      </c>
      <c r="P2871" s="8">
        <v>0.51829999999999998</v>
      </c>
      <c r="Q2871" t="s">
        <v>610</v>
      </c>
      <c r="S2871" s="2">
        <v>44503</v>
      </c>
      <c r="T2871" t="s">
        <v>1282</v>
      </c>
      <c r="U2871">
        <v>445.2</v>
      </c>
      <c r="V2871">
        <v>579.45000000000005</v>
      </c>
      <c r="W2871">
        <f t="shared" si="450"/>
        <v>28215619.021943308</v>
      </c>
      <c r="X2871">
        <f t="shared" si="451"/>
        <v>70539.047554858276</v>
      </c>
      <c r="Y2871">
        <f t="shared" si="447"/>
        <v>150</v>
      </c>
      <c r="Z2871">
        <f t="shared" si="448"/>
        <v>18600.525000000012</v>
      </c>
      <c r="AA2871" t="str">
        <f t="shared" si="449"/>
        <v/>
      </c>
      <c r="AB2871" s="9" t="str">
        <f>IFERROR(AA2871/MAX($A$3:AA2871)-1,"")</f>
        <v/>
      </c>
      <c r="AV2871" t="s">
        <v>1282</v>
      </c>
      <c r="AW2871" t="s">
        <v>31</v>
      </c>
      <c r="AX2871" s="7">
        <v>44503.5</v>
      </c>
      <c r="AY2871">
        <v>445.2</v>
      </c>
      <c r="AZ2871" s="7">
        <v>44503.635416666664</v>
      </c>
      <c r="BA2871">
        <v>579.45000000000005</v>
      </c>
      <c r="BB2871" s="8">
        <v>0.30149999999999999</v>
      </c>
      <c r="BC2871">
        <v>38016.22</v>
      </c>
      <c r="BD2871" s="8">
        <v>0.27850000000000003</v>
      </c>
      <c r="BE2871">
        <v>306.57380000000001</v>
      </c>
      <c r="BF2871">
        <v>136486.66</v>
      </c>
      <c r="BG2871">
        <v>17335347.300000001</v>
      </c>
      <c r="BH2871">
        <v>40</v>
      </c>
      <c r="BI2871">
        <v>950.41</v>
      </c>
      <c r="BJ2871" s="8">
        <v>-0.34920000000000001</v>
      </c>
      <c r="BK2871" s="8">
        <v>0.51829999999999998</v>
      </c>
      <c r="BL2871" t="s">
        <v>610</v>
      </c>
    </row>
    <row r="2872" spans="1:64" x14ac:dyDescent="0.45">
      <c r="A2872" t="s">
        <v>1234</v>
      </c>
      <c r="B2872" t="s">
        <v>31</v>
      </c>
      <c r="C2872" s="7">
        <v>44503.541666666664</v>
      </c>
      <c r="D2872">
        <v>462.85</v>
      </c>
      <c r="E2872" s="7">
        <v>44503.635416666664</v>
      </c>
      <c r="F2872">
        <v>524.79999999999995</v>
      </c>
      <c r="G2872" s="8">
        <v>0.1338</v>
      </c>
      <c r="H2872">
        <v>15354.88</v>
      </c>
      <c r="I2872" s="8">
        <v>0.1125</v>
      </c>
      <c r="J2872">
        <v>294.86939999999998</v>
      </c>
      <c r="K2872">
        <v>136480.29999999999</v>
      </c>
      <c r="L2872">
        <v>17350702.190000001</v>
      </c>
      <c r="M2872">
        <v>28</v>
      </c>
      <c r="N2872">
        <v>548.39</v>
      </c>
      <c r="O2872" s="8">
        <v>-0.44919999999999999</v>
      </c>
      <c r="P2872" s="8">
        <v>0.33560000000000001</v>
      </c>
      <c r="Q2872" t="s">
        <v>610</v>
      </c>
      <c r="S2872" s="2">
        <v>44503</v>
      </c>
      <c r="T2872" t="s">
        <v>1234</v>
      </c>
      <c r="U2872">
        <v>462.85</v>
      </c>
      <c r="V2872">
        <v>524.79999999999995</v>
      </c>
      <c r="W2872">
        <f t="shared" si="450"/>
        <v>28215619.021943308</v>
      </c>
      <c r="X2872">
        <f t="shared" si="451"/>
        <v>70539.047554858276</v>
      </c>
      <c r="Y2872">
        <f t="shared" si="447"/>
        <v>150</v>
      </c>
      <c r="Z2872">
        <f t="shared" si="448"/>
        <v>7811.0249999999778</v>
      </c>
      <c r="AA2872">
        <f t="shared" si="449"/>
        <v>28455239.471943308</v>
      </c>
      <c r="AB2872" s="9">
        <f>IFERROR(AA2872/MAX($A$3:AA2872)-1,"")</f>
        <v>-5.1787518054469128E-3</v>
      </c>
      <c r="AV2872" t="s">
        <v>1234</v>
      </c>
      <c r="AW2872" t="s">
        <v>31</v>
      </c>
      <c r="AX2872" s="7">
        <v>44503.541666666664</v>
      </c>
      <c r="AY2872">
        <v>462.85</v>
      </c>
      <c r="AZ2872" s="7">
        <v>44503.635416666664</v>
      </c>
      <c r="BA2872">
        <v>524.79999999999995</v>
      </c>
      <c r="BB2872" s="8">
        <v>0.1338</v>
      </c>
      <c r="BC2872">
        <v>15354.88</v>
      </c>
      <c r="BD2872" s="8">
        <v>0.1125</v>
      </c>
      <c r="BE2872">
        <v>294.86939999999998</v>
      </c>
      <c r="BF2872">
        <v>136480.29999999999</v>
      </c>
      <c r="BG2872">
        <v>17350702.190000001</v>
      </c>
      <c r="BH2872">
        <v>28</v>
      </c>
      <c r="BI2872">
        <v>548.39</v>
      </c>
      <c r="BJ2872" s="8">
        <v>-0.44919999999999999</v>
      </c>
      <c r="BK2872" s="8">
        <v>0.33560000000000001</v>
      </c>
      <c r="BL2872" t="s">
        <v>610</v>
      </c>
    </row>
    <row r="2873" spans="1:64" x14ac:dyDescent="0.45">
      <c r="A2873" t="s">
        <v>689</v>
      </c>
      <c r="B2873" t="s">
        <v>31</v>
      </c>
      <c r="C2873" s="7">
        <v>44508.395833333336</v>
      </c>
      <c r="D2873">
        <v>401.55</v>
      </c>
      <c r="E2873" s="7">
        <v>44509.385416666664</v>
      </c>
      <c r="F2873">
        <v>243.4</v>
      </c>
      <c r="G2873" s="8">
        <v>-0.39379999999999998</v>
      </c>
      <c r="H2873">
        <v>-60366.61</v>
      </c>
      <c r="I2873" s="8">
        <v>-0.40989999999999999</v>
      </c>
      <c r="J2873">
        <v>366.7484</v>
      </c>
      <c r="K2873">
        <v>147267.82999999999</v>
      </c>
      <c r="L2873">
        <v>19393197.449999999</v>
      </c>
      <c r="M2873">
        <v>75</v>
      </c>
      <c r="N2873">
        <v>-804.89</v>
      </c>
      <c r="O2873" s="8">
        <v>-0.58860000000000001</v>
      </c>
      <c r="P2873" s="8">
        <v>0.45540000000000003</v>
      </c>
      <c r="Q2873" t="s">
        <v>610</v>
      </c>
      <c r="S2873" s="2">
        <v>44508</v>
      </c>
      <c r="T2873" t="s">
        <v>689</v>
      </c>
      <c r="U2873">
        <v>401.55</v>
      </c>
      <c r="V2873">
        <v>243.4</v>
      </c>
      <c r="W2873">
        <f t="shared" si="450"/>
        <v>28455239.471943308</v>
      </c>
      <c r="X2873">
        <f t="shared" si="451"/>
        <v>71138.098679858274</v>
      </c>
      <c r="Y2873">
        <f t="shared" si="447"/>
        <v>175</v>
      </c>
      <c r="Z2873">
        <f t="shared" si="448"/>
        <v>-28804.912500000006</v>
      </c>
      <c r="AA2873" t="str">
        <f t="shared" si="449"/>
        <v/>
      </c>
      <c r="AB2873" s="9" t="str">
        <f>IFERROR(AA2873/MAX($A$3:AA2873)-1,"")</f>
        <v/>
      </c>
      <c r="AV2873" t="s">
        <v>689</v>
      </c>
      <c r="AW2873" t="s">
        <v>31</v>
      </c>
      <c r="AX2873" s="7">
        <v>44508.395833333336</v>
      </c>
      <c r="AY2873">
        <v>401.55</v>
      </c>
      <c r="AZ2873" s="7">
        <v>44509.385416666664</v>
      </c>
      <c r="BA2873">
        <v>243.4</v>
      </c>
      <c r="BB2873" s="8">
        <v>-0.39379999999999998</v>
      </c>
      <c r="BC2873">
        <v>-60366.61</v>
      </c>
      <c r="BD2873" s="8">
        <v>-0.40989999999999999</v>
      </c>
      <c r="BE2873">
        <v>366.7484</v>
      </c>
      <c r="BF2873">
        <v>147267.82999999999</v>
      </c>
      <c r="BG2873">
        <v>19393197.449999999</v>
      </c>
      <c r="BH2873">
        <v>75</v>
      </c>
      <c r="BI2873">
        <v>-804.89</v>
      </c>
      <c r="BJ2873" s="8">
        <v>-0.58860000000000001</v>
      </c>
      <c r="BK2873" s="8">
        <v>0.45540000000000003</v>
      </c>
      <c r="BL2873" t="s">
        <v>610</v>
      </c>
    </row>
    <row r="2874" spans="1:64" x14ac:dyDescent="0.45">
      <c r="A2874" t="s">
        <v>817</v>
      </c>
      <c r="B2874" t="s">
        <v>31</v>
      </c>
      <c r="C2874" s="7">
        <v>44508.409722222219</v>
      </c>
      <c r="D2874">
        <v>351.15</v>
      </c>
      <c r="E2874" s="7">
        <v>44509.385416666664</v>
      </c>
      <c r="F2874">
        <v>204.85</v>
      </c>
      <c r="G2874" s="8">
        <v>-0.41660000000000003</v>
      </c>
      <c r="H2874">
        <v>-63634.47</v>
      </c>
      <c r="I2874" s="8">
        <v>-0.4325</v>
      </c>
      <c r="J2874">
        <v>419.03379999999999</v>
      </c>
      <c r="K2874">
        <v>147143.70000000001</v>
      </c>
      <c r="L2874">
        <v>19329562.98</v>
      </c>
      <c r="M2874">
        <v>71</v>
      </c>
      <c r="N2874">
        <v>-896.26</v>
      </c>
      <c r="O2874" s="8">
        <v>-0.61499999999999999</v>
      </c>
      <c r="P2874" s="8">
        <v>0.48970000000000002</v>
      </c>
      <c r="Q2874" t="s">
        <v>610</v>
      </c>
      <c r="S2874" s="2">
        <v>44508</v>
      </c>
      <c r="T2874" t="s">
        <v>817</v>
      </c>
      <c r="U2874">
        <v>351.15</v>
      </c>
      <c r="V2874">
        <v>204.85</v>
      </c>
      <c r="W2874">
        <f t="shared" si="450"/>
        <v>28455239.471943308</v>
      </c>
      <c r="X2874">
        <f t="shared" si="451"/>
        <v>71138.098679858274</v>
      </c>
      <c r="Y2874">
        <f t="shared" si="447"/>
        <v>200</v>
      </c>
      <c r="Z2874">
        <f t="shared" si="448"/>
        <v>-30371.999999999996</v>
      </c>
      <c r="AA2874" t="str">
        <f t="shared" si="449"/>
        <v/>
      </c>
      <c r="AB2874" s="9" t="str">
        <f>IFERROR(AA2874/MAX($A$3:AA2874)-1,"")</f>
        <v/>
      </c>
      <c r="AV2874" t="s">
        <v>817</v>
      </c>
      <c r="AW2874" t="s">
        <v>31</v>
      </c>
      <c r="AX2874" s="7">
        <v>44508.409722222219</v>
      </c>
      <c r="AY2874">
        <v>351.15</v>
      </c>
      <c r="AZ2874" s="7">
        <v>44509.385416666664</v>
      </c>
      <c r="BA2874">
        <v>204.85</v>
      </c>
      <c r="BB2874" s="8">
        <v>-0.41660000000000003</v>
      </c>
      <c r="BC2874">
        <v>-63634.47</v>
      </c>
      <c r="BD2874" s="8">
        <v>-0.4325</v>
      </c>
      <c r="BE2874">
        <v>419.03379999999999</v>
      </c>
      <c r="BF2874">
        <v>147143.70000000001</v>
      </c>
      <c r="BG2874">
        <v>19329562.98</v>
      </c>
      <c r="BH2874">
        <v>71</v>
      </c>
      <c r="BI2874">
        <v>-896.26</v>
      </c>
      <c r="BJ2874" s="8">
        <v>-0.61499999999999999</v>
      </c>
      <c r="BK2874" s="8">
        <v>0.48970000000000002</v>
      </c>
      <c r="BL2874" t="s">
        <v>610</v>
      </c>
    </row>
    <row r="2875" spans="1:64" x14ac:dyDescent="0.45">
      <c r="A2875" t="s">
        <v>766</v>
      </c>
      <c r="B2875" t="s">
        <v>31</v>
      </c>
      <c r="C2875" s="7">
        <v>44508.479166666664</v>
      </c>
      <c r="D2875">
        <v>368.55</v>
      </c>
      <c r="E2875" s="7">
        <v>44509.388888888891</v>
      </c>
      <c r="F2875">
        <v>160</v>
      </c>
      <c r="G2875" s="8">
        <v>-0.56589999999999996</v>
      </c>
      <c r="H2875">
        <v>-79345.429999999993</v>
      </c>
      <c r="I2875" s="8">
        <v>-0.58020000000000005</v>
      </c>
      <c r="J2875">
        <v>371.05829999999997</v>
      </c>
      <c r="K2875">
        <v>136753.51999999999</v>
      </c>
      <c r="L2875">
        <v>17271356.760000002</v>
      </c>
      <c r="M2875">
        <v>52</v>
      </c>
      <c r="N2875">
        <v>-1525.87</v>
      </c>
      <c r="O2875" s="8">
        <v>-0.75729999999999997</v>
      </c>
      <c r="P2875" s="8">
        <v>0.12180000000000001</v>
      </c>
      <c r="Q2875" t="s">
        <v>610</v>
      </c>
      <c r="S2875" s="2">
        <v>44508</v>
      </c>
      <c r="T2875" t="s">
        <v>766</v>
      </c>
      <c r="U2875">
        <v>368.55</v>
      </c>
      <c r="V2875">
        <v>160</v>
      </c>
      <c r="W2875">
        <f t="shared" si="450"/>
        <v>28455239.471943308</v>
      </c>
      <c r="X2875">
        <f t="shared" si="451"/>
        <v>71138.098679858274</v>
      </c>
      <c r="Y2875">
        <f t="shared" si="447"/>
        <v>200</v>
      </c>
      <c r="Z2875">
        <f t="shared" si="448"/>
        <v>-42767.1</v>
      </c>
      <c r="AA2875" t="str">
        <f t="shared" si="449"/>
        <v/>
      </c>
      <c r="AB2875" s="9" t="str">
        <f>IFERROR(AA2875/MAX($A$3:AA2875)-1,"")</f>
        <v/>
      </c>
      <c r="AV2875" t="s">
        <v>766</v>
      </c>
      <c r="AW2875" t="s">
        <v>31</v>
      </c>
      <c r="AX2875" s="7">
        <v>44508.479166666664</v>
      </c>
      <c r="AY2875">
        <v>368.55</v>
      </c>
      <c r="AZ2875" s="7">
        <v>44509.388888888891</v>
      </c>
      <c r="BA2875">
        <v>160</v>
      </c>
      <c r="BB2875" s="8">
        <v>-0.56589999999999996</v>
      </c>
      <c r="BC2875">
        <v>-79345.429999999993</v>
      </c>
      <c r="BD2875" s="8">
        <v>-0.58020000000000005</v>
      </c>
      <c r="BE2875">
        <v>371.05829999999997</v>
      </c>
      <c r="BF2875">
        <v>136753.51999999999</v>
      </c>
      <c r="BG2875">
        <v>17271356.760000002</v>
      </c>
      <c r="BH2875">
        <v>52</v>
      </c>
      <c r="BI2875">
        <v>-1525.87</v>
      </c>
      <c r="BJ2875" s="8">
        <v>-0.75729999999999997</v>
      </c>
      <c r="BK2875" s="8">
        <v>0.12180000000000001</v>
      </c>
      <c r="BL2875" t="s">
        <v>610</v>
      </c>
    </row>
    <row r="2876" spans="1:64" x14ac:dyDescent="0.45">
      <c r="A2876" t="s">
        <v>1314</v>
      </c>
      <c r="B2876" t="s">
        <v>31</v>
      </c>
      <c r="C2876" s="7">
        <v>44508.486111111109</v>
      </c>
      <c r="D2876">
        <v>384.4</v>
      </c>
      <c r="E2876" s="7">
        <v>44509.388888888891</v>
      </c>
      <c r="F2876">
        <v>191.9</v>
      </c>
      <c r="G2876" s="8">
        <v>-0.50080000000000002</v>
      </c>
      <c r="H2876">
        <v>-70543.39</v>
      </c>
      <c r="I2876" s="8">
        <v>-0.51580000000000004</v>
      </c>
      <c r="J2876">
        <v>355.80709999999999</v>
      </c>
      <c r="K2876">
        <v>136772.26999999999</v>
      </c>
      <c r="L2876">
        <v>17200813.370000001</v>
      </c>
      <c r="M2876">
        <v>50</v>
      </c>
      <c r="N2876">
        <v>-1410.87</v>
      </c>
      <c r="O2876" s="8">
        <v>-0.71340000000000003</v>
      </c>
      <c r="P2876" s="8">
        <v>0.1638</v>
      </c>
      <c r="Q2876" t="s">
        <v>610</v>
      </c>
      <c r="S2876" s="2">
        <v>44508</v>
      </c>
      <c r="T2876" t="s">
        <v>1314</v>
      </c>
      <c r="U2876">
        <v>384.4</v>
      </c>
      <c r="V2876">
        <v>191.9</v>
      </c>
      <c r="W2876">
        <f t="shared" si="450"/>
        <v>28455239.471943308</v>
      </c>
      <c r="X2876">
        <f t="shared" si="451"/>
        <v>71138.098679858274</v>
      </c>
      <c r="Y2876">
        <f t="shared" si="447"/>
        <v>175</v>
      </c>
      <c r="Z2876">
        <f t="shared" si="448"/>
        <v>-34696.024999999994</v>
      </c>
      <c r="AA2876">
        <f t="shared" si="449"/>
        <v>28318599.434443306</v>
      </c>
      <c r="AB2876" s="9">
        <f>IFERROR(AA2876/MAX($A$3:AA2876)-1,"")</f>
        <v>-9.9558127327721291E-3</v>
      </c>
      <c r="AV2876" t="s">
        <v>1314</v>
      </c>
      <c r="AW2876" t="s">
        <v>31</v>
      </c>
      <c r="AX2876" s="7">
        <v>44508.486111111109</v>
      </c>
      <c r="AY2876">
        <v>384.4</v>
      </c>
      <c r="AZ2876" s="7">
        <v>44509.388888888891</v>
      </c>
      <c r="BA2876">
        <v>191.9</v>
      </c>
      <c r="BB2876" s="8">
        <v>-0.50080000000000002</v>
      </c>
      <c r="BC2876">
        <v>-70543.39</v>
      </c>
      <c r="BD2876" s="8">
        <v>-0.51580000000000004</v>
      </c>
      <c r="BE2876">
        <v>355.80709999999999</v>
      </c>
      <c r="BF2876">
        <v>136772.26999999999</v>
      </c>
      <c r="BG2876">
        <v>17200813.370000001</v>
      </c>
      <c r="BH2876">
        <v>50</v>
      </c>
      <c r="BI2876">
        <v>-1410.87</v>
      </c>
      <c r="BJ2876" s="8">
        <v>-0.71340000000000003</v>
      </c>
      <c r="BK2876" s="8">
        <v>0.1638</v>
      </c>
      <c r="BL2876" t="s">
        <v>610</v>
      </c>
    </row>
    <row r="2877" spans="1:64" x14ac:dyDescent="0.45">
      <c r="A2877" t="s">
        <v>688</v>
      </c>
      <c r="B2877" t="s">
        <v>31</v>
      </c>
      <c r="C2877" s="7">
        <v>44509.40625</v>
      </c>
      <c r="D2877">
        <v>303.3</v>
      </c>
      <c r="E2877" s="7">
        <v>44510.385416666664</v>
      </c>
      <c r="F2877">
        <v>477.65</v>
      </c>
      <c r="G2877" s="8">
        <v>0.57479999999999998</v>
      </c>
      <c r="H2877">
        <v>80523.58</v>
      </c>
      <c r="I2877" s="8">
        <v>0.54910000000000003</v>
      </c>
      <c r="J2877">
        <v>483.50749999999999</v>
      </c>
      <c r="K2877">
        <v>146647.81</v>
      </c>
      <c r="L2877">
        <v>19410086.559999999</v>
      </c>
      <c r="M2877">
        <v>72</v>
      </c>
      <c r="N2877">
        <v>1118.3800000000001</v>
      </c>
      <c r="O2877" s="8">
        <v>-0.38669999999999999</v>
      </c>
      <c r="P2877" s="8">
        <v>0.57479999999999998</v>
      </c>
      <c r="Q2877" t="s">
        <v>610</v>
      </c>
      <c r="S2877" s="2">
        <v>44509</v>
      </c>
      <c r="T2877" t="s">
        <v>688</v>
      </c>
      <c r="U2877">
        <v>303.3</v>
      </c>
      <c r="V2877">
        <v>477.65</v>
      </c>
      <c r="W2877">
        <f t="shared" si="450"/>
        <v>28318599.434443306</v>
      </c>
      <c r="X2877">
        <f t="shared" si="451"/>
        <v>70796.498586108268</v>
      </c>
      <c r="Y2877">
        <f t="shared" si="447"/>
        <v>225</v>
      </c>
      <c r="Z2877">
        <f t="shared" si="448"/>
        <v>37471.612499999988</v>
      </c>
      <c r="AA2877" t="str">
        <f t="shared" si="449"/>
        <v/>
      </c>
      <c r="AB2877" s="9" t="str">
        <f>IFERROR(AA2877/MAX($A$3:AA2877)-1,"")</f>
        <v/>
      </c>
      <c r="AV2877" t="s">
        <v>688</v>
      </c>
      <c r="AW2877" t="s">
        <v>31</v>
      </c>
      <c r="AX2877" s="7">
        <v>44509.40625</v>
      </c>
      <c r="AY2877">
        <v>303.3</v>
      </c>
      <c r="AZ2877" s="7">
        <v>44510.385416666664</v>
      </c>
      <c r="BA2877">
        <v>477.65</v>
      </c>
      <c r="BB2877" s="8">
        <v>0.57479999999999998</v>
      </c>
      <c r="BC2877">
        <v>80523.58</v>
      </c>
      <c r="BD2877" s="8">
        <v>0.54910000000000003</v>
      </c>
      <c r="BE2877">
        <v>483.50749999999999</v>
      </c>
      <c r="BF2877">
        <v>146647.81</v>
      </c>
      <c r="BG2877">
        <v>19410086.559999999</v>
      </c>
      <c r="BH2877">
        <v>72</v>
      </c>
      <c r="BI2877">
        <v>1118.3800000000001</v>
      </c>
      <c r="BJ2877" s="8">
        <v>-0.38669999999999999</v>
      </c>
      <c r="BK2877" s="8">
        <v>0.57479999999999998</v>
      </c>
      <c r="BL2877" t="s">
        <v>610</v>
      </c>
    </row>
    <row r="2878" spans="1:64" x14ac:dyDescent="0.45">
      <c r="A2878" t="s">
        <v>804</v>
      </c>
      <c r="B2878" t="s">
        <v>31</v>
      </c>
      <c r="C2878" s="7">
        <v>44509.427083333336</v>
      </c>
      <c r="D2878">
        <v>318.60000000000002</v>
      </c>
      <c r="E2878" s="7">
        <v>44510.385416666664</v>
      </c>
      <c r="F2878">
        <v>552.45000000000005</v>
      </c>
      <c r="G2878" s="8">
        <v>0.73399999999999999</v>
      </c>
      <c r="H2878">
        <v>103578.86</v>
      </c>
      <c r="I2878" s="8">
        <v>0.70669999999999999</v>
      </c>
      <c r="J2878">
        <v>460.0652</v>
      </c>
      <c r="K2878">
        <v>146576.79999999999</v>
      </c>
      <c r="L2878">
        <v>19513665.420000002</v>
      </c>
      <c r="M2878">
        <v>66</v>
      </c>
      <c r="N2878">
        <v>1569.38</v>
      </c>
      <c r="O2878" s="8">
        <v>-0.2712</v>
      </c>
      <c r="P2878" s="8">
        <v>0.73399999999999999</v>
      </c>
      <c r="Q2878" t="s">
        <v>610</v>
      </c>
      <c r="S2878" s="2">
        <v>44509</v>
      </c>
      <c r="T2878" t="s">
        <v>804</v>
      </c>
      <c r="U2878">
        <v>318.60000000000002</v>
      </c>
      <c r="V2878">
        <v>552.45000000000005</v>
      </c>
      <c r="W2878">
        <f t="shared" si="450"/>
        <v>28318599.434443306</v>
      </c>
      <c r="X2878">
        <f t="shared" si="451"/>
        <v>70796.498586108268</v>
      </c>
      <c r="Y2878">
        <f t="shared" si="447"/>
        <v>225</v>
      </c>
      <c r="Z2878">
        <f t="shared" si="448"/>
        <v>50656.387500000012</v>
      </c>
      <c r="AA2878">
        <f t="shared" si="449"/>
        <v>28406727.434443306</v>
      </c>
      <c r="AB2878" s="9">
        <f>IFERROR(AA2878/MAX($A$3:AA2878)-1,"")</f>
        <v>-6.8747770926632645E-3</v>
      </c>
      <c r="AV2878" t="s">
        <v>804</v>
      </c>
      <c r="AW2878" t="s">
        <v>31</v>
      </c>
      <c r="AX2878" s="7">
        <v>44509.427083333336</v>
      </c>
      <c r="AY2878">
        <v>318.60000000000002</v>
      </c>
      <c r="AZ2878" s="7">
        <v>44510.385416666664</v>
      </c>
      <c r="BA2878">
        <v>552.45000000000005</v>
      </c>
      <c r="BB2878" s="8">
        <v>0.73399999999999999</v>
      </c>
      <c r="BC2878">
        <v>103578.86</v>
      </c>
      <c r="BD2878" s="8">
        <v>0.70669999999999999</v>
      </c>
      <c r="BE2878">
        <v>460.0652</v>
      </c>
      <c r="BF2878">
        <v>146576.79999999999</v>
      </c>
      <c r="BG2878">
        <v>19513665.420000002</v>
      </c>
      <c r="BH2878">
        <v>66</v>
      </c>
      <c r="BI2878">
        <v>1569.38</v>
      </c>
      <c r="BJ2878" s="8">
        <v>-0.2712</v>
      </c>
      <c r="BK2878" s="8">
        <v>0.73399999999999999</v>
      </c>
      <c r="BL2878" t="s">
        <v>610</v>
      </c>
    </row>
    <row r="2879" spans="1:64" x14ac:dyDescent="0.45">
      <c r="A2879" t="s">
        <v>766</v>
      </c>
      <c r="B2879" t="s">
        <v>31</v>
      </c>
      <c r="C2879" s="7">
        <v>44510.395833333336</v>
      </c>
      <c r="D2879">
        <v>233.75</v>
      </c>
      <c r="E2879" s="7">
        <v>44511.385416666664</v>
      </c>
      <c r="F2879">
        <v>303.55</v>
      </c>
      <c r="G2879" s="8">
        <v>0.29859999999999998</v>
      </c>
      <c r="H2879">
        <v>40673.300000000003</v>
      </c>
      <c r="I2879" s="8">
        <v>0.27560000000000001</v>
      </c>
      <c r="J2879">
        <v>631.30830000000003</v>
      </c>
      <c r="K2879">
        <v>147568.32999999999</v>
      </c>
      <c r="L2879">
        <v>19554338.719999999</v>
      </c>
      <c r="M2879">
        <v>75</v>
      </c>
      <c r="N2879">
        <v>542.30999999999995</v>
      </c>
      <c r="O2879" s="8">
        <v>-0.52239999999999998</v>
      </c>
      <c r="P2879" s="8">
        <v>0.4032</v>
      </c>
      <c r="Q2879" t="s">
        <v>610</v>
      </c>
      <c r="S2879" s="2">
        <v>44510</v>
      </c>
      <c r="T2879" t="s">
        <v>766</v>
      </c>
      <c r="U2879">
        <v>233.75</v>
      </c>
      <c r="V2879">
        <v>303.55</v>
      </c>
      <c r="W2879">
        <f t="shared" si="450"/>
        <v>28406727.434443306</v>
      </c>
      <c r="X2879">
        <f t="shared" si="451"/>
        <v>71016.81858610826</v>
      </c>
      <c r="Y2879">
        <f t="shared" si="447"/>
        <v>300</v>
      </c>
      <c r="Z2879">
        <f t="shared" si="448"/>
        <v>19328.099999999999</v>
      </c>
      <c r="AA2879" t="str">
        <f t="shared" si="449"/>
        <v/>
      </c>
      <c r="AB2879" s="9" t="str">
        <f>IFERROR(AA2879/MAX($A$3:AA2879)-1,"")</f>
        <v/>
      </c>
      <c r="AV2879" t="s">
        <v>766</v>
      </c>
      <c r="AW2879" t="s">
        <v>31</v>
      </c>
      <c r="AX2879" s="7">
        <v>44510.395833333336</v>
      </c>
      <c r="AY2879">
        <v>233.75</v>
      </c>
      <c r="AZ2879" s="7">
        <v>44511.385416666664</v>
      </c>
      <c r="BA2879">
        <v>303.55</v>
      </c>
      <c r="BB2879" s="8">
        <v>0.29859999999999998</v>
      </c>
      <c r="BC2879">
        <v>40673.300000000003</v>
      </c>
      <c r="BD2879" s="8">
        <v>0.27560000000000001</v>
      </c>
      <c r="BE2879">
        <v>631.30830000000003</v>
      </c>
      <c r="BF2879">
        <v>147568.32999999999</v>
      </c>
      <c r="BG2879">
        <v>19554338.719999999</v>
      </c>
      <c r="BH2879">
        <v>75</v>
      </c>
      <c r="BI2879">
        <v>542.30999999999995</v>
      </c>
      <c r="BJ2879" s="8">
        <v>-0.52239999999999998</v>
      </c>
      <c r="BK2879" s="8">
        <v>0.4032</v>
      </c>
      <c r="BL2879" t="s">
        <v>610</v>
      </c>
    </row>
    <row r="2880" spans="1:64" x14ac:dyDescent="0.45">
      <c r="A2880" t="s">
        <v>808</v>
      </c>
      <c r="B2880" t="s">
        <v>31</v>
      </c>
      <c r="C2880" s="7">
        <v>44510.402777777781</v>
      </c>
      <c r="D2880">
        <v>232.8</v>
      </c>
      <c r="E2880" s="7">
        <v>44511.385416666664</v>
      </c>
      <c r="F2880">
        <v>236.55</v>
      </c>
      <c r="G2880" s="8">
        <v>1.61E-2</v>
      </c>
      <c r="H2880">
        <v>-597.98</v>
      </c>
      <c r="I2880" s="8">
        <v>-4.1000000000000003E-3</v>
      </c>
      <c r="J2880">
        <v>633.78959999999995</v>
      </c>
      <c r="K2880">
        <v>147546.22</v>
      </c>
      <c r="L2880">
        <v>19553740.739999998</v>
      </c>
      <c r="M2880">
        <v>73</v>
      </c>
      <c r="N2880">
        <v>-8.19</v>
      </c>
      <c r="O2880" s="8">
        <v>-0.63919999999999999</v>
      </c>
      <c r="P2880" s="8">
        <v>0.18840000000000001</v>
      </c>
      <c r="Q2880" t="s">
        <v>610</v>
      </c>
      <c r="S2880" s="2">
        <v>44510</v>
      </c>
      <c r="T2880" t="s">
        <v>808</v>
      </c>
      <c r="U2880">
        <v>232.8</v>
      </c>
      <c r="V2880">
        <v>236.55</v>
      </c>
      <c r="W2880">
        <f t="shared" si="450"/>
        <v>28406727.434443306</v>
      </c>
      <c r="X2880">
        <f t="shared" si="451"/>
        <v>71016.81858610826</v>
      </c>
      <c r="Y2880">
        <f t="shared" si="447"/>
        <v>300</v>
      </c>
      <c r="Z2880">
        <f t="shared" si="448"/>
        <v>-283.05000000000007</v>
      </c>
      <c r="AA2880">
        <f t="shared" si="449"/>
        <v>28425772.484443307</v>
      </c>
      <c r="AB2880" s="9">
        <f>IFERROR(AA2880/MAX($A$3:AA2880)-1,"")</f>
        <v>-6.208944691863727E-3</v>
      </c>
      <c r="AV2880" t="s">
        <v>808</v>
      </c>
      <c r="AW2880" t="s">
        <v>31</v>
      </c>
      <c r="AX2880" s="7">
        <v>44510.402777777781</v>
      </c>
      <c r="AY2880">
        <v>232.8</v>
      </c>
      <c r="AZ2880" s="7">
        <v>44511.385416666664</v>
      </c>
      <c r="BA2880">
        <v>236.55</v>
      </c>
      <c r="BB2880" s="8">
        <v>1.61E-2</v>
      </c>
      <c r="BC2880">
        <v>-597.98</v>
      </c>
      <c r="BD2880" s="8">
        <v>-4.1000000000000003E-3</v>
      </c>
      <c r="BE2880">
        <v>633.78959999999995</v>
      </c>
      <c r="BF2880">
        <v>147546.22</v>
      </c>
      <c r="BG2880">
        <v>19553740.739999998</v>
      </c>
      <c r="BH2880">
        <v>73</v>
      </c>
      <c r="BI2880">
        <v>-8.19</v>
      </c>
      <c r="BJ2880" s="8">
        <v>-0.63919999999999999</v>
      </c>
      <c r="BK2880" s="8">
        <v>0.18840000000000001</v>
      </c>
      <c r="BL2880" t="s">
        <v>610</v>
      </c>
    </row>
    <row r="2881" spans="1:64" x14ac:dyDescent="0.45">
      <c r="A2881" t="s">
        <v>715</v>
      </c>
      <c r="B2881" t="s">
        <v>31</v>
      </c>
      <c r="C2881" s="7">
        <v>44511.399305555555</v>
      </c>
      <c r="D2881">
        <v>180.9</v>
      </c>
      <c r="E2881" s="7">
        <v>44511.635416666664</v>
      </c>
      <c r="F2881">
        <v>240.9</v>
      </c>
      <c r="G2881" s="8">
        <v>0.33169999999999999</v>
      </c>
      <c r="H2881">
        <v>45565.7</v>
      </c>
      <c r="I2881" s="8">
        <v>0.30840000000000001</v>
      </c>
      <c r="J2881">
        <v>816.85299999999995</v>
      </c>
      <c r="K2881">
        <v>147768.70000000001</v>
      </c>
      <c r="L2881">
        <v>19599306.440000001</v>
      </c>
      <c r="M2881">
        <v>69</v>
      </c>
      <c r="N2881">
        <v>660.37</v>
      </c>
      <c r="O2881" s="8">
        <v>-0.26529999999999998</v>
      </c>
      <c r="P2881" s="8">
        <v>1.5427999999999999</v>
      </c>
      <c r="Q2881" t="s">
        <v>610</v>
      </c>
      <c r="S2881" s="2">
        <v>44511</v>
      </c>
      <c r="T2881" t="s">
        <v>715</v>
      </c>
      <c r="U2881">
        <v>180.9</v>
      </c>
      <c r="V2881">
        <v>240.9</v>
      </c>
      <c r="W2881">
        <f t="shared" si="450"/>
        <v>28425772.484443307</v>
      </c>
      <c r="X2881">
        <f t="shared" si="451"/>
        <v>71064.431211108269</v>
      </c>
      <c r="Y2881">
        <f t="shared" si="447"/>
        <v>400</v>
      </c>
      <c r="Z2881">
        <f t="shared" si="448"/>
        <v>22312.800000000003</v>
      </c>
      <c r="AA2881" t="str">
        <f t="shared" si="449"/>
        <v/>
      </c>
      <c r="AB2881" s="9" t="str">
        <f>IFERROR(AA2881/MAX($A$3:AA2881)-1,"")</f>
        <v/>
      </c>
      <c r="AV2881" t="s">
        <v>715</v>
      </c>
      <c r="AW2881" t="s">
        <v>31</v>
      </c>
      <c r="AX2881" s="7">
        <v>44511.399305555555</v>
      </c>
      <c r="AY2881">
        <v>180.9</v>
      </c>
      <c r="AZ2881" s="7">
        <v>44511.635416666664</v>
      </c>
      <c r="BA2881">
        <v>240.9</v>
      </c>
      <c r="BB2881" s="8">
        <v>0.33169999999999999</v>
      </c>
      <c r="BC2881">
        <v>45565.7</v>
      </c>
      <c r="BD2881" s="8">
        <v>0.30840000000000001</v>
      </c>
      <c r="BE2881">
        <v>816.85299999999995</v>
      </c>
      <c r="BF2881">
        <v>147768.70000000001</v>
      </c>
      <c r="BG2881">
        <v>19599306.440000001</v>
      </c>
      <c r="BH2881">
        <v>69</v>
      </c>
      <c r="BI2881">
        <v>660.37</v>
      </c>
      <c r="BJ2881" s="8">
        <v>-0.26529999999999998</v>
      </c>
      <c r="BK2881" s="8">
        <v>1.5427999999999999</v>
      </c>
      <c r="BL2881" t="s">
        <v>610</v>
      </c>
    </row>
    <row r="2882" spans="1:64" x14ac:dyDescent="0.45">
      <c r="A2882" t="s">
        <v>716</v>
      </c>
      <c r="B2882" t="s">
        <v>31</v>
      </c>
      <c r="C2882" s="7">
        <v>44511.434027777781</v>
      </c>
      <c r="D2882">
        <v>177.3</v>
      </c>
      <c r="E2882" s="7">
        <v>44511.635416666664</v>
      </c>
      <c r="F2882">
        <v>141.30000000000001</v>
      </c>
      <c r="G2882" s="8">
        <v>-0.20300000000000001</v>
      </c>
      <c r="H2882">
        <v>-32655.87</v>
      </c>
      <c r="I2882" s="8">
        <v>-0.221</v>
      </c>
      <c r="J2882">
        <v>833.35550000000001</v>
      </c>
      <c r="K2882">
        <v>147753.92000000001</v>
      </c>
      <c r="L2882">
        <v>19566650.57</v>
      </c>
      <c r="M2882">
        <v>59</v>
      </c>
      <c r="N2882">
        <v>-553.49</v>
      </c>
      <c r="O2882" s="8">
        <v>-0.43090000000000001</v>
      </c>
      <c r="P2882" s="8">
        <v>1.0527</v>
      </c>
      <c r="Q2882" t="s">
        <v>610</v>
      </c>
      <c r="S2882" s="2">
        <v>44511</v>
      </c>
      <c r="T2882" t="s">
        <v>716</v>
      </c>
      <c r="U2882">
        <v>177.3</v>
      </c>
      <c r="V2882">
        <v>141.30000000000001</v>
      </c>
      <c r="W2882">
        <f t="shared" si="450"/>
        <v>28425772.484443307</v>
      </c>
      <c r="X2882">
        <f t="shared" si="451"/>
        <v>71064.431211108269</v>
      </c>
      <c r="Y2882">
        <f t="shared" ref="Y2882:Y2945" si="452">MROUND(X2882/U2882,25)</f>
        <v>400</v>
      </c>
      <c r="Z2882">
        <f t="shared" ref="Z2882:Z2945" si="453">Y2882*((V2882*0.99)-(U2882*1.01))</f>
        <v>-15674.400000000003</v>
      </c>
      <c r="AA2882" t="str">
        <f t="shared" si="449"/>
        <v/>
      </c>
      <c r="AB2882" s="9" t="str">
        <f>IFERROR(AA2882/MAX($A$3:AA2882)-1,"")</f>
        <v/>
      </c>
      <c r="AV2882" t="s">
        <v>716</v>
      </c>
      <c r="AW2882" t="s">
        <v>31</v>
      </c>
      <c r="AX2882" s="7">
        <v>44511.434027777781</v>
      </c>
      <c r="AY2882">
        <v>177.3</v>
      </c>
      <c r="AZ2882" s="7">
        <v>44511.635416666664</v>
      </c>
      <c r="BA2882">
        <v>141.30000000000001</v>
      </c>
      <c r="BB2882" s="8">
        <v>-0.20300000000000001</v>
      </c>
      <c r="BC2882">
        <v>-32655.87</v>
      </c>
      <c r="BD2882" s="8">
        <v>-0.221</v>
      </c>
      <c r="BE2882">
        <v>833.35550000000001</v>
      </c>
      <c r="BF2882">
        <v>147753.92000000001</v>
      </c>
      <c r="BG2882">
        <v>19566650.57</v>
      </c>
      <c r="BH2882">
        <v>59</v>
      </c>
      <c r="BI2882">
        <v>-553.49</v>
      </c>
      <c r="BJ2882" s="8">
        <v>-0.43090000000000001</v>
      </c>
      <c r="BK2882" s="8">
        <v>1.0527</v>
      </c>
      <c r="BL2882" t="s">
        <v>610</v>
      </c>
    </row>
    <row r="2883" spans="1:64" x14ac:dyDescent="0.45">
      <c r="A2883" t="s">
        <v>1235</v>
      </c>
      <c r="B2883" t="s">
        <v>31</v>
      </c>
      <c r="C2883" s="7">
        <v>44511.590277777781</v>
      </c>
      <c r="D2883">
        <v>407.25</v>
      </c>
      <c r="E2883" s="7">
        <v>44512.388888888891</v>
      </c>
      <c r="F2883">
        <v>266.10000000000002</v>
      </c>
      <c r="G2883" s="8">
        <v>-0.34660000000000002</v>
      </c>
      <c r="H2883">
        <v>-49386.76</v>
      </c>
      <c r="I2883" s="8">
        <v>-0.36309999999999998</v>
      </c>
      <c r="J2883">
        <v>333.9572</v>
      </c>
      <c r="K2883">
        <v>136004.06</v>
      </c>
      <c r="L2883">
        <v>17151426.609999999</v>
      </c>
      <c r="M2883">
        <v>20</v>
      </c>
      <c r="N2883">
        <v>-2469.34</v>
      </c>
      <c r="O2883" s="8">
        <v>-0.48039999999999999</v>
      </c>
      <c r="P2883" s="8">
        <v>0.122</v>
      </c>
      <c r="Q2883" t="s">
        <v>610</v>
      </c>
      <c r="S2883" s="2">
        <v>44511</v>
      </c>
      <c r="T2883" t="s">
        <v>1235</v>
      </c>
      <c r="U2883">
        <v>407.25</v>
      </c>
      <c r="V2883">
        <v>266.10000000000002</v>
      </c>
      <c r="W2883">
        <f t="shared" si="450"/>
        <v>28425772.484443307</v>
      </c>
      <c r="X2883">
        <f t="shared" si="451"/>
        <v>71064.431211108269</v>
      </c>
      <c r="Y2883">
        <f t="shared" si="452"/>
        <v>175</v>
      </c>
      <c r="Z2883">
        <f t="shared" si="453"/>
        <v>-25879.612499999996</v>
      </c>
      <c r="AA2883">
        <f t="shared" ref="AA2883:AA2946" si="454">IF(S2883&lt;&gt;S2884,W2883+SUMIF($S$3:$S$3590,S2883,$Z$3:$Z$3590),"")</f>
        <v>28406531.271943308</v>
      </c>
      <c r="AB2883" s="9">
        <f>IFERROR(AA2883/MAX($A$3:AA2883)-1,"")</f>
        <v>-6.8816351134256548E-3</v>
      </c>
      <c r="AV2883" t="s">
        <v>1235</v>
      </c>
      <c r="AW2883" t="s">
        <v>31</v>
      </c>
      <c r="AX2883" s="7">
        <v>44511.590277777781</v>
      </c>
      <c r="AY2883">
        <v>407.25</v>
      </c>
      <c r="AZ2883" s="7">
        <v>44512.388888888891</v>
      </c>
      <c r="BA2883">
        <v>266.10000000000002</v>
      </c>
      <c r="BB2883" s="8">
        <v>-0.34660000000000002</v>
      </c>
      <c r="BC2883">
        <v>-49386.76</v>
      </c>
      <c r="BD2883" s="8">
        <v>-0.36309999999999998</v>
      </c>
      <c r="BE2883">
        <v>333.9572</v>
      </c>
      <c r="BF2883">
        <v>136004.06</v>
      </c>
      <c r="BG2883">
        <v>17151426.609999999</v>
      </c>
      <c r="BH2883">
        <v>20</v>
      </c>
      <c r="BI2883">
        <v>-2469.34</v>
      </c>
      <c r="BJ2883" s="8">
        <v>-0.48039999999999999</v>
      </c>
      <c r="BK2883" s="8">
        <v>0.122</v>
      </c>
      <c r="BL2883" t="s">
        <v>610</v>
      </c>
    </row>
    <row r="2884" spans="1:64" x14ac:dyDescent="0.45">
      <c r="A2884" t="s">
        <v>808</v>
      </c>
      <c r="B2884" t="s">
        <v>31</v>
      </c>
      <c r="C2884" s="7">
        <v>44515.427083333336</v>
      </c>
      <c r="D2884">
        <v>303.05</v>
      </c>
      <c r="E2884" s="7">
        <v>44516.388888888891</v>
      </c>
      <c r="F2884">
        <v>465.75</v>
      </c>
      <c r="G2884" s="8">
        <v>0.53690000000000004</v>
      </c>
      <c r="H2884">
        <v>69440.639999999999</v>
      </c>
      <c r="I2884" s="8">
        <v>0.51149999999999995</v>
      </c>
      <c r="J2884">
        <v>447.96949999999998</v>
      </c>
      <c r="K2884">
        <v>135757.14000000001</v>
      </c>
      <c r="L2884">
        <v>17220867.25</v>
      </c>
      <c r="M2884">
        <v>67</v>
      </c>
      <c r="N2884">
        <v>1036.43</v>
      </c>
      <c r="O2884" s="8">
        <v>-0.13550000000000001</v>
      </c>
      <c r="P2884" s="8">
        <v>0.56569999999999998</v>
      </c>
      <c r="Q2884" t="s">
        <v>610</v>
      </c>
      <c r="S2884" s="2">
        <v>44515</v>
      </c>
      <c r="T2884" t="s">
        <v>808</v>
      </c>
      <c r="U2884">
        <v>303.05</v>
      </c>
      <c r="V2884">
        <v>465.75</v>
      </c>
      <c r="W2884">
        <f t="shared" si="450"/>
        <v>28406531.271943308</v>
      </c>
      <c r="X2884">
        <f t="shared" si="451"/>
        <v>71016.328179858276</v>
      </c>
      <c r="Y2884">
        <f t="shared" si="452"/>
        <v>225</v>
      </c>
      <c r="Z2884">
        <f t="shared" si="453"/>
        <v>34877.69999999999</v>
      </c>
      <c r="AA2884" t="str">
        <f t="shared" si="454"/>
        <v/>
      </c>
      <c r="AB2884" s="9" t="str">
        <f>IFERROR(AA2884/MAX($A$3:AA2884)-1,"")</f>
        <v/>
      </c>
      <c r="AV2884" t="s">
        <v>808</v>
      </c>
      <c r="AW2884" t="s">
        <v>31</v>
      </c>
      <c r="AX2884" s="7">
        <v>44515.427083333336</v>
      </c>
      <c r="AY2884">
        <v>303.05</v>
      </c>
      <c r="AZ2884" s="7">
        <v>44516.388888888891</v>
      </c>
      <c r="BA2884">
        <v>465.75</v>
      </c>
      <c r="BB2884" s="8">
        <v>0.53690000000000004</v>
      </c>
      <c r="BC2884">
        <v>69440.639999999999</v>
      </c>
      <c r="BD2884" s="8">
        <v>0.51149999999999995</v>
      </c>
      <c r="BE2884">
        <v>447.96949999999998</v>
      </c>
      <c r="BF2884">
        <v>135757.14000000001</v>
      </c>
      <c r="BG2884">
        <v>17220867.25</v>
      </c>
      <c r="BH2884">
        <v>67</v>
      </c>
      <c r="BI2884">
        <v>1036.43</v>
      </c>
      <c r="BJ2884" s="8">
        <v>-0.13550000000000001</v>
      </c>
      <c r="BK2884" s="8">
        <v>0.56569999999999998</v>
      </c>
      <c r="BL2884" t="s">
        <v>610</v>
      </c>
    </row>
    <row r="2885" spans="1:64" x14ac:dyDescent="0.45">
      <c r="A2885" t="s">
        <v>715</v>
      </c>
      <c r="B2885" t="s">
        <v>31</v>
      </c>
      <c r="C2885" s="7">
        <v>44515.430555555555</v>
      </c>
      <c r="D2885">
        <v>277.64999999999998</v>
      </c>
      <c r="E2885" s="7">
        <v>44516.388888888891</v>
      </c>
      <c r="F2885">
        <v>401.35</v>
      </c>
      <c r="G2885" s="8">
        <v>0.44550000000000001</v>
      </c>
      <c r="H2885">
        <v>57157.5</v>
      </c>
      <c r="I2885" s="8">
        <v>0.42109999999999997</v>
      </c>
      <c r="J2885">
        <v>488.90170000000001</v>
      </c>
      <c r="K2885">
        <v>135743.56</v>
      </c>
      <c r="L2885">
        <v>17278024.75</v>
      </c>
      <c r="M2885">
        <v>66</v>
      </c>
      <c r="N2885">
        <v>866.02</v>
      </c>
      <c r="O2885" s="8">
        <v>-0.1968</v>
      </c>
      <c r="P2885" s="8">
        <v>0.47289999999999999</v>
      </c>
      <c r="Q2885" t="s">
        <v>610</v>
      </c>
      <c r="S2885" s="2">
        <v>44515</v>
      </c>
      <c r="T2885" t="s">
        <v>715</v>
      </c>
      <c r="U2885">
        <v>277.64999999999998</v>
      </c>
      <c r="V2885">
        <v>401.35</v>
      </c>
      <c r="W2885">
        <f t="shared" si="450"/>
        <v>28406531.271943308</v>
      </c>
      <c r="X2885">
        <f t="shared" si="451"/>
        <v>71016.328179858276</v>
      </c>
      <c r="Y2885">
        <f t="shared" si="452"/>
        <v>250</v>
      </c>
      <c r="Z2885">
        <f t="shared" si="453"/>
        <v>29227.500000000007</v>
      </c>
      <c r="AA2885" t="str">
        <f t="shared" si="454"/>
        <v/>
      </c>
      <c r="AB2885" s="9" t="str">
        <f>IFERROR(AA2885/MAX($A$3:AA2885)-1,"")</f>
        <v/>
      </c>
      <c r="AV2885" t="s">
        <v>715</v>
      </c>
      <c r="AW2885" t="s">
        <v>31</v>
      </c>
      <c r="AX2885" s="7">
        <v>44515.430555555555</v>
      </c>
      <c r="AY2885">
        <v>277.64999999999998</v>
      </c>
      <c r="AZ2885" s="7">
        <v>44516.388888888891</v>
      </c>
      <c r="BA2885">
        <v>401.35</v>
      </c>
      <c r="BB2885" s="8">
        <v>0.44550000000000001</v>
      </c>
      <c r="BC2885">
        <v>57157.5</v>
      </c>
      <c r="BD2885" s="8">
        <v>0.42109999999999997</v>
      </c>
      <c r="BE2885">
        <v>488.90170000000001</v>
      </c>
      <c r="BF2885">
        <v>135743.56</v>
      </c>
      <c r="BG2885">
        <v>17278024.75</v>
      </c>
      <c r="BH2885">
        <v>66</v>
      </c>
      <c r="BI2885">
        <v>866.02</v>
      </c>
      <c r="BJ2885" s="8">
        <v>-0.1968</v>
      </c>
      <c r="BK2885" s="8">
        <v>0.47289999999999999</v>
      </c>
      <c r="BL2885" t="s">
        <v>610</v>
      </c>
    </row>
    <row r="2886" spans="1:64" x14ac:dyDescent="0.45">
      <c r="A2886" t="s">
        <v>720</v>
      </c>
      <c r="B2886" t="s">
        <v>31</v>
      </c>
      <c r="C2886" s="7">
        <v>44515.548611111109</v>
      </c>
      <c r="D2886">
        <v>264.75</v>
      </c>
      <c r="E2886" s="7">
        <v>44516.385416666664</v>
      </c>
      <c r="F2886">
        <v>295.89999999999998</v>
      </c>
      <c r="G2886" s="8">
        <v>0.1177</v>
      </c>
      <c r="H2886">
        <v>14263.19</v>
      </c>
      <c r="I2886" s="8">
        <v>9.6500000000000002E-2</v>
      </c>
      <c r="J2886">
        <v>558.38810000000001</v>
      </c>
      <c r="K2886">
        <v>147833.25</v>
      </c>
      <c r="L2886">
        <v>19580913.760000002</v>
      </c>
      <c r="M2886">
        <v>31</v>
      </c>
      <c r="N2886">
        <v>460.1</v>
      </c>
      <c r="O2886" s="8">
        <v>-0.30049999999999999</v>
      </c>
      <c r="P2886" s="8">
        <v>0.1177</v>
      </c>
      <c r="Q2886" t="s">
        <v>610</v>
      </c>
      <c r="S2886" s="2">
        <v>44515</v>
      </c>
      <c r="T2886" t="s">
        <v>720</v>
      </c>
      <c r="U2886">
        <v>264.75</v>
      </c>
      <c r="V2886">
        <v>295.89999999999998</v>
      </c>
      <c r="W2886">
        <f t="shared" ref="W2886:W2949" si="455">IF(S2886&lt;&gt;S2885,AA2885,W2885)</f>
        <v>28406531.271943308</v>
      </c>
      <c r="X2886">
        <f t="shared" si="451"/>
        <v>71016.328179858276</v>
      </c>
      <c r="Y2886">
        <f t="shared" si="452"/>
        <v>275</v>
      </c>
      <c r="Z2886">
        <f t="shared" si="453"/>
        <v>7024.4624999999987</v>
      </c>
      <c r="AA2886">
        <f t="shared" si="454"/>
        <v>28477660.93444331</v>
      </c>
      <c r="AB2886" s="9">
        <f>IFERROR(AA2886/MAX($A$3:AA2886)-1,"")</f>
        <v>-4.3948769295178991E-3</v>
      </c>
      <c r="AV2886" t="s">
        <v>720</v>
      </c>
      <c r="AW2886" t="s">
        <v>31</v>
      </c>
      <c r="AX2886" s="7">
        <v>44515.548611111109</v>
      </c>
      <c r="AY2886">
        <v>264.75</v>
      </c>
      <c r="AZ2886" s="7">
        <v>44516.385416666664</v>
      </c>
      <c r="BA2886">
        <v>295.89999999999998</v>
      </c>
      <c r="BB2886" s="8">
        <v>0.1177</v>
      </c>
      <c r="BC2886">
        <v>14263.19</v>
      </c>
      <c r="BD2886" s="8">
        <v>9.6500000000000002E-2</v>
      </c>
      <c r="BE2886">
        <v>558.38810000000001</v>
      </c>
      <c r="BF2886">
        <v>147833.25</v>
      </c>
      <c r="BG2886">
        <v>19580913.760000002</v>
      </c>
      <c r="BH2886">
        <v>31</v>
      </c>
      <c r="BI2886">
        <v>460.1</v>
      </c>
      <c r="BJ2886" s="8">
        <v>-0.30049999999999999</v>
      </c>
      <c r="BK2886" s="8">
        <v>0.1177</v>
      </c>
      <c r="BL2886" t="s">
        <v>610</v>
      </c>
    </row>
    <row r="2887" spans="1:64" x14ac:dyDescent="0.45">
      <c r="A2887" t="s">
        <v>717</v>
      </c>
      <c r="B2887" t="s">
        <v>31</v>
      </c>
      <c r="C2887" s="7">
        <v>44516.399305555555</v>
      </c>
      <c r="D2887">
        <v>276</v>
      </c>
      <c r="E2887" s="7">
        <v>44517.385416666664</v>
      </c>
      <c r="F2887">
        <v>538.75</v>
      </c>
      <c r="G2887" s="8">
        <v>0.95199999999999996</v>
      </c>
      <c r="H2887">
        <v>136437.94</v>
      </c>
      <c r="I2887" s="8">
        <v>0.92249999999999999</v>
      </c>
      <c r="J2887">
        <v>535.88610000000006</v>
      </c>
      <c r="K2887">
        <v>147904.56</v>
      </c>
      <c r="L2887">
        <v>19717351.699999999</v>
      </c>
      <c r="M2887">
        <v>74</v>
      </c>
      <c r="N2887">
        <v>1843.76</v>
      </c>
      <c r="O2887" s="8">
        <v>-0.2641</v>
      </c>
      <c r="P2887" s="8">
        <v>0.95199999999999996</v>
      </c>
      <c r="Q2887" t="s">
        <v>610</v>
      </c>
      <c r="S2887" s="2">
        <v>44516</v>
      </c>
      <c r="T2887" t="s">
        <v>717</v>
      </c>
      <c r="U2887">
        <v>276</v>
      </c>
      <c r="V2887">
        <v>538.75</v>
      </c>
      <c r="W2887">
        <f t="shared" si="455"/>
        <v>28477660.93444331</v>
      </c>
      <c r="X2887">
        <f t="shared" si="451"/>
        <v>71194.15233610828</v>
      </c>
      <c r="Y2887">
        <f t="shared" si="452"/>
        <v>250</v>
      </c>
      <c r="Z2887">
        <f t="shared" si="453"/>
        <v>63650.624999999993</v>
      </c>
      <c r="AA2887" t="str">
        <f t="shared" si="454"/>
        <v/>
      </c>
      <c r="AB2887" s="9" t="str">
        <f>IFERROR(AA2887/MAX($A$3:AA2887)-1,"")</f>
        <v/>
      </c>
      <c r="AV2887" t="s">
        <v>717</v>
      </c>
      <c r="AW2887" t="s">
        <v>31</v>
      </c>
      <c r="AX2887" s="7">
        <v>44516.399305555555</v>
      </c>
      <c r="AY2887">
        <v>276</v>
      </c>
      <c r="AZ2887" s="7">
        <v>44517.385416666664</v>
      </c>
      <c r="BA2887">
        <v>538.75</v>
      </c>
      <c r="BB2887" s="8">
        <v>0.95199999999999996</v>
      </c>
      <c r="BC2887">
        <v>136437.94</v>
      </c>
      <c r="BD2887" s="8">
        <v>0.92249999999999999</v>
      </c>
      <c r="BE2887">
        <v>535.88610000000006</v>
      </c>
      <c r="BF2887">
        <v>147904.56</v>
      </c>
      <c r="BG2887">
        <v>19717351.699999999</v>
      </c>
      <c r="BH2887">
        <v>74</v>
      </c>
      <c r="BI2887">
        <v>1843.76</v>
      </c>
      <c r="BJ2887" s="8">
        <v>-0.2641</v>
      </c>
      <c r="BK2887" s="8">
        <v>0.95199999999999996</v>
      </c>
      <c r="BL2887" t="s">
        <v>610</v>
      </c>
    </row>
    <row r="2888" spans="1:64" x14ac:dyDescent="0.45">
      <c r="A2888" t="s">
        <v>690</v>
      </c>
      <c r="B2888" t="s">
        <v>31</v>
      </c>
      <c r="C2888" s="7">
        <v>44516.440972222219</v>
      </c>
      <c r="D2888">
        <v>225.7</v>
      </c>
      <c r="E2888" s="7">
        <v>44517.385416666664</v>
      </c>
      <c r="F2888">
        <v>463.5</v>
      </c>
      <c r="G2888" s="8">
        <v>1.0536000000000001</v>
      </c>
      <c r="H2888">
        <v>151272.04999999999</v>
      </c>
      <c r="I2888" s="8">
        <v>1.0230999999999999</v>
      </c>
      <c r="J2888">
        <v>655.11829999999998</v>
      </c>
      <c r="K2888">
        <v>147860.19</v>
      </c>
      <c r="L2888">
        <v>19868623.75</v>
      </c>
      <c r="M2888">
        <v>62</v>
      </c>
      <c r="N2888">
        <v>2439.87</v>
      </c>
      <c r="O2888" s="8">
        <v>-0.27979999999999999</v>
      </c>
      <c r="P2888" s="8">
        <v>1.0536000000000001</v>
      </c>
      <c r="Q2888" t="s">
        <v>610</v>
      </c>
      <c r="S2888" s="2">
        <v>44516</v>
      </c>
      <c r="T2888" t="s">
        <v>690</v>
      </c>
      <c r="U2888">
        <v>225.7</v>
      </c>
      <c r="V2888">
        <v>463.5</v>
      </c>
      <c r="W2888">
        <f t="shared" si="455"/>
        <v>28477660.93444331</v>
      </c>
      <c r="X2888">
        <f t="shared" si="451"/>
        <v>71194.15233610828</v>
      </c>
      <c r="Y2888">
        <f t="shared" si="452"/>
        <v>325</v>
      </c>
      <c r="Z2888">
        <f t="shared" si="453"/>
        <v>75045.100000000006</v>
      </c>
      <c r="AA2888" t="str">
        <f t="shared" si="454"/>
        <v/>
      </c>
      <c r="AB2888" s="9" t="str">
        <f>IFERROR(AA2888/MAX($A$3:AA2888)-1,"")</f>
        <v/>
      </c>
      <c r="AV2888" t="s">
        <v>690</v>
      </c>
      <c r="AW2888" t="s">
        <v>31</v>
      </c>
      <c r="AX2888" s="7">
        <v>44516.440972222219</v>
      </c>
      <c r="AY2888">
        <v>225.7</v>
      </c>
      <c r="AZ2888" s="7">
        <v>44517.385416666664</v>
      </c>
      <c r="BA2888">
        <v>463.5</v>
      </c>
      <c r="BB2888" s="8">
        <v>1.0536000000000001</v>
      </c>
      <c r="BC2888">
        <v>151272.04999999999</v>
      </c>
      <c r="BD2888" s="8">
        <v>1.0230999999999999</v>
      </c>
      <c r="BE2888">
        <v>655.11829999999998</v>
      </c>
      <c r="BF2888">
        <v>147860.19</v>
      </c>
      <c r="BG2888">
        <v>19868623.75</v>
      </c>
      <c r="BH2888">
        <v>62</v>
      </c>
      <c r="BI2888">
        <v>2439.87</v>
      </c>
      <c r="BJ2888" s="8">
        <v>-0.27979999999999999</v>
      </c>
      <c r="BK2888" s="8">
        <v>1.0536000000000001</v>
      </c>
      <c r="BL2888" t="s">
        <v>610</v>
      </c>
    </row>
    <row r="2889" spans="1:64" x14ac:dyDescent="0.45">
      <c r="A2889" t="s">
        <v>615</v>
      </c>
      <c r="B2889" t="s">
        <v>31</v>
      </c>
      <c r="C2889" s="7">
        <v>44516.600694444445</v>
      </c>
      <c r="D2889">
        <v>227.1</v>
      </c>
      <c r="E2889" s="7">
        <v>44517.388888888891</v>
      </c>
      <c r="F2889">
        <v>289.7</v>
      </c>
      <c r="G2889" s="8">
        <v>0.27560000000000001</v>
      </c>
      <c r="H2889">
        <v>34492.1</v>
      </c>
      <c r="I2889" s="8">
        <v>0.25290000000000001</v>
      </c>
      <c r="J2889">
        <v>600.5729</v>
      </c>
      <c r="K2889">
        <v>136390.13</v>
      </c>
      <c r="L2889">
        <v>17312516.859999999</v>
      </c>
      <c r="M2889">
        <v>17</v>
      </c>
      <c r="N2889">
        <v>2028.95</v>
      </c>
      <c r="O2889" s="8">
        <v>-0.35670000000000002</v>
      </c>
      <c r="P2889" s="8">
        <v>1.4659</v>
      </c>
      <c r="Q2889" t="s">
        <v>610</v>
      </c>
      <c r="S2889" s="2">
        <v>44516</v>
      </c>
      <c r="T2889" t="s">
        <v>615</v>
      </c>
      <c r="U2889">
        <v>227.1</v>
      </c>
      <c r="V2889">
        <v>289.7</v>
      </c>
      <c r="W2889">
        <f t="shared" si="455"/>
        <v>28477660.93444331</v>
      </c>
      <c r="X2889">
        <f t="shared" si="451"/>
        <v>71194.15233610828</v>
      </c>
      <c r="Y2889">
        <f t="shared" si="452"/>
        <v>325</v>
      </c>
      <c r="Z2889">
        <f t="shared" si="453"/>
        <v>18665.399999999998</v>
      </c>
      <c r="AA2889">
        <f t="shared" si="454"/>
        <v>28635022.05944331</v>
      </c>
      <c r="AB2889" s="9">
        <f>IFERROR(AA2889/MAX($A$3:AA2889)-1,"")</f>
        <v>0</v>
      </c>
      <c r="AV2889" t="s">
        <v>615</v>
      </c>
      <c r="AW2889" t="s">
        <v>31</v>
      </c>
      <c r="AX2889" s="7">
        <v>44516.600694444445</v>
      </c>
      <c r="AY2889">
        <v>227.1</v>
      </c>
      <c r="AZ2889" s="7">
        <v>44517.388888888891</v>
      </c>
      <c r="BA2889">
        <v>289.7</v>
      </c>
      <c r="BB2889" s="8">
        <v>0.27560000000000001</v>
      </c>
      <c r="BC2889">
        <v>34492.1</v>
      </c>
      <c r="BD2889" s="8">
        <v>0.25290000000000001</v>
      </c>
      <c r="BE2889">
        <v>600.5729</v>
      </c>
      <c r="BF2889">
        <v>136390.13</v>
      </c>
      <c r="BG2889">
        <v>17312516.859999999</v>
      </c>
      <c r="BH2889">
        <v>17</v>
      </c>
      <c r="BI2889">
        <v>2028.95</v>
      </c>
      <c r="BJ2889" s="8">
        <v>-0.35670000000000002</v>
      </c>
      <c r="BK2889" s="8">
        <v>1.4659</v>
      </c>
      <c r="BL2889" t="s">
        <v>610</v>
      </c>
    </row>
    <row r="2890" spans="1:64" x14ac:dyDescent="0.45">
      <c r="A2890" t="s">
        <v>613</v>
      </c>
      <c r="B2890" t="s">
        <v>31</v>
      </c>
      <c r="C2890" s="7">
        <v>44517.416666666664</v>
      </c>
      <c r="D2890">
        <v>228</v>
      </c>
      <c r="E2890" s="7">
        <v>44518.388888888891</v>
      </c>
      <c r="F2890">
        <v>89.15</v>
      </c>
      <c r="G2890" s="8">
        <v>-0.60899999999999999</v>
      </c>
      <c r="H2890">
        <v>-85065.01</v>
      </c>
      <c r="I2890" s="8">
        <v>-0.62290000000000001</v>
      </c>
      <c r="J2890">
        <v>598.95870000000002</v>
      </c>
      <c r="K2890">
        <v>136562.57999999999</v>
      </c>
      <c r="L2890">
        <v>17227451.850000001</v>
      </c>
      <c r="M2890">
        <v>70</v>
      </c>
      <c r="N2890">
        <v>-1215.21</v>
      </c>
      <c r="O2890" s="8">
        <v>-0.8246</v>
      </c>
      <c r="P2890" s="8">
        <v>0.25</v>
      </c>
      <c r="Q2890" t="s">
        <v>610</v>
      </c>
      <c r="S2890" s="2">
        <v>44517</v>
      </c>
      <c r="T2890" t="s">
        <v>613</v>
      </c>
      <c r="U2890">
        <v>228</v>
      </c>
      <c r="V2890">
        <v>89.15</v>
      </c>
      <c r="W2890">
        <f t="shared" si="455"/>
        <v>28635022.05944331</v>
      </c>
      <c r="X2890">
        <f t="shared" si="451"/>
        <v>71587.55514860827</v>
      </c>
      <c r="Y2890">
        <f t="shared" si="452"/>
        <v>325</v>
      </c>
      <c r="Z2890">
        <f t="shared" si="453"/>
        <v>-46156.987500000003</v>
      </c>
      <c r="AA2890" t="str">
        <f t="shared" si="454"/>
        <v/>
      </c>
      <c r="AB2890" s="9" t="str">
        <f>IFERROR(AA2890/MAX($A$3:AA2890)-1,"")</f>
        <v/>
      </c>
      <c r="AV2890" t="s">
        <v>613</v>
      </c>
      <c r="AW2890" t="s">
        <v>31</v>
      </c>
      <c r="AX2890" s="7">
        <v>44517.416666666664</v>
      </c>
      <c r="AY2890">
        <v>228</v>
      </c>
      <c r="AZ2890" s="7">
        <v>44518.388888888891</v>
      </c>
      <c r="BA2890">
        <v>89.15</v>
      </c>
      <c r="BB2890" s="8">
        <v>-0.60899999999999999</v>
      </c>
      <c r="BC2890">
        <v>-85065.01</v>
      </c>
      <c r="BD2890" s="8">
        <v>-0.62290000000000001</v>
      </c>
      <c r="BE2890">
        <v>598.95870000000002</v>
      </c>
      <c r="BF2890">
        <v>136562.57999999999</v>
      </c>
      <c r="BG2890">
        <v>17227451.850000001</v>
      </c>
      <c r="BH2890">
        <v>70</v>
      </c>
      <c r="BI2890">
        <v>-1215.21</v>
      </c>
      <c r="BJ2890" s="8">
        <v>-0.8246</v>
      </c>
      <c r="BK2890" s="8">
        <v>0.25</v>
      </c>
      <c r="BL2890" t="s">
        <v>610</v>
      </c>
    </row>
    <row r="2891" spans="1:64" x14ac:dyDescent="0.45">
      <c r="A2891" t="s">
        <v>612</v>
      </c>
      <c r="B2891" t="s">
        <v>31</v>
      </c>
      <c r="C2891" s="7">
        <v>44517.420138888891</v>
      </c>
      <c r="D2891">
        <v>275.25</v>
      </c>
      <c r="E2891" s="7">
        <v>44518.388888888891</v>
      </c>
      <c r="F2891">
        <v>129.5</v>
      </c>
      <c r="G2891" s="8">
        <v>-0.52949999999999997</v>
      </c>
      <c r="H2891">
        <v>-74313.13</v>
      </c>
      <c r="I2891" s="8">
        <v>-0.54420000000000002</v>
      </c>
      <c r="J2891">
        <v>496.09059999999999</v>
      </c>
      <c r="K2891">
        <v>136548.94</v>
      </c>
      <c r="L2891">
        <v>17153138.719999999</v>
      </c>
      <c r="M2891">
        <v>69</v>
      </c>
      <c r="N2891">
        <v>-1077</v>
      </c>
      <c r="O2891" s="8">
        <v>-0.80310000000000004</v>
      </c>
      <c r="P2891" s="8">
        <v>0.26429999999999998</v>
      </c>
      <c r="Q2891" t="s">
        <v>610</v>
      </c>
      <c r="S2891" s="2">
        <v>44517</v>
      </c>
      <c r="T2891" t="s">
        <v>612</v>
      </c>
      <c r="U2891">
        <v>275.25</v>
      </c>
      <c r="V2891">
        <v>129.5</v>
      </c>
      <c r="W2891">
        <f t="shared" si="455"/>
        <v>28635022.05944331</v>
      </c>
      <c r="X2891">
        <f t="shared" si="451"/>
        <v>71587.55514860827</v>
      </c>
      <c r="Y2891">
        <f t="shared" si="452"/>
        <v>250</v>
      </c>
      <c r="Z2891">
        <f t="shared" si="453"/>
        <v>-37449.374999999993</v>
      </c>
      <c r="AA2891" t="str">
        <f t="shared" si="454"/>
        <v/>
      </c>
      <c r="AB2891" s="9" t="str">
        <f>IFERROR(AA2891/MAX($A$3:AA2891)-1,"")</f>
        <v/>
      </c>
      <c r="AV2891" t="s">
        <v>612</v>
      </c>
      <c r="AW2891" t="s">
        <v>31</v>
      </c>
      <c r="AX2891" s="7">
        <v>44517.420138888891</v>
      </c>
      <c r="AY2891">
        <v>275.25</v>
      </c>
      <c r="AZ2891" s="7">
        <v>44518.388888888891</v>
      </c>
      <c r="BA2891">
        <v>129.5</v>
      </c>
      <c r="BB2891" s="8">
        <v>-0.52949999999999997</v>
      </c>
      <c r="BC2891">
        <v>-74313.13</v>
      </c>
      <c r="BD2891" s="8">
        <v>-0.54420000000000002</v>
      </c>
      <c r="BE2891">
        <v>496.09059999999999</v>
      </c>
      <c r="BF2891">
        <v>136548.94</v>
      </c>
      <c r="BG2891">
        <v>17153138.719999999</v>
      </c>
      <c r="BH2891">
        <v>69</v>
      </c>
      <c r="BI2891">
        <v>-1077</v>
      </c>
      <c r="BJ2891" s="8">
        <v>-0.80310000000000004</v>
      </c>
      <c r="BK2891" s="8">
        <v>0.26429999999999998</v>
      </c>
      <c r="BL2891" t="s">
        <v>610</v>
      </c>
    </row>
    <row r="2892" spans="1:64" x14ac:dyDescent="0.45">
      <c r="A2892" t="s">
        <v>613</v>
      </c>
      <c r="B2892" t="s">
        <v>31</v>
      </c>
      <c r="C2892" s="7">
        <v>44517.430555555555</v>
      </c>
      <c r="D2892">
        <v>274</v>
      </c>
      <c r="E2892" s="7">
        <v>44518.385416666664</v>
      </c>
      <c r="F2892">
        <v>85.45</v>
      </c>
      <c r="G2892" s="8">
        <v>-0.68810000000000004</v>
      </c>
      <c r="H2892">
        <v>-104727.95</v>
      </c>
      <c r="I2892" s="8">
        <v>-0.70130000000000003</v>
      </c>
      <c r="J2892">
        <v>545.04790000000003</v>
      </c>
      <c r="K2892">
        <v>149343.10999999999</v>
      </c>
      <c r="L2892">
        <v>19763895.809999999</v>
      </c>
      <c r="M2892">
        <v>65</v>
      </c>
      <c r="N2892">
        <v>-1611.2</v>
      </c>
      <c r="O2892" s="8">
        <v>-0.7591</v>
      </c>
      <c r="P2892" s="8">
        <v>4.0099999999999997E-2</v>
      </c>
      <c r="Q2892" t="s">
        <v>610</v>
      </c>
      <c r="S2892" s="2">
        <v>44517</v>
      </c>
      <c r="T2892" t="s">
        <v>613</v>
      </c>
      <c r="U2892">
        <v>274</v>
      </c>
      <c r="V2892">
        <v>85.45</v>
      </c>
      <c r="W2892">
        <f t="shared" si="455"/>
        <v>28635022.05944331</v>
      </c>
      <c r="X2892">
        <f t="shared" si="451"/>
        <v>71587.55514860827</v>
      </c>
      <c r="Y2892">
        <f t="shared" si="452"/>
        <v>250</v>
      </c>
      <c r="Z2892">
        <f t="shared" si="453"/>
        <v>-48036.125</v>
      </c>
      <c r="AA2892">
        <f t="shared" si="454"/>
        <v>28503379.571943309</v>
      </c>
      <c r="AB2892" s="9">
        <f>IFERROR(AA2892/MAX($A$3:AA2892)-1,"")</f>
        <v>-4.597254621516389E-3</v>
      </c>
      <c r="AV2892" t="s">
        <v>613</v>
      </c>
      <c r="AW2892" t="s">
        <v>31</v>
      </c>
      <c r="AX2892" s="7">
        <v>44517.430555555555</v>
      </c>
      <c r="AY2892">
        <v>274</v>
      </c>
      <c r="AZ2892" s="7">
        <v>44518.385416666664</v>
      </c>
      <c r="BA2892">
        <v>85.45</v>
      </c>
      <c r="BB2892" s="8">
        <v>-0.68810000000000004</v>
      </c>
      <c r="BC2892">
        <v>-104727.95</v>
      </c>
      <c r="BD2892" s="8">
        <v>-0.70130000000000003</v>
      </c>
      <c r="BE2892">
        <v>545.04790000000003</v>
      </c>
      <c r="BF2892">
        <v>149343.10999999999</v>
      </c>
      <c r="BG2892">
        <v>19763895.809999999</v>
      </c>
      <c r="BH2892">
        <v>65</v>
      </c>
      <c r="BI2892">
        <v>-1611.2</v>
      </c>
      <c r="BJ2892" s="8">
        <v>-0.7591</v>
      </c>
      <c r="BK2892" s="8">
        <v>4.0099999999999997E-2</v>
      </c>
      <c r="BL2892" t="s">
        <v>610</v>
      </c>
    </row>
    <row r="2893" spans="1:64" x14ac:dyDescent="0.45">
      <c r="A2893" t="s">
        <v>1283</v>
      </c>
      <c r="B2893" t="s">
        <v>31</v>
      </c>
      <c r="C2893" s="7">
        <v>44518.427083333336</v>
      </c>
      <c r="D2893">
        <v>374.05</v>
      </c>
      <c r="E2893" s="7">
        <v>44518.635416666664</v>
      </c>
      <c r="F2893">
        <v>259.05</v>
      </c>
      <c r="G2893" s="8">
        <v>-0.30740000000000001</v>
      </c>
      <c r="H2893">
        <v>-44038.47</v>
      </c>
      <c r="I2893" s="8">
        <v>-0.32440000000000002</v>
      </c>
      <c r="J2893">
        <v>362.96140000000003</v>
      </c>
      <c r="K2893">
        <v>135765.69</v>
      </c>
      <c r="L2893">
        <v>17109100.25</v>
      </c>
      <c r="M2893">
        <v>61</v>
      </c>
      <c r="N2893">
        <v>-721.94</v>
      </c>
      <c r="O2893" s="8">
        <v>-0.44729999999999998</v>
      </c>
      <c r="P2893" s="8">
        <v>0.19919999999999999</v>
      </c>
      <c r="Q2893" t="s">
        <v>610</v>
      </c>
      <c r="S2893" s="2">
        <v>44518</v>
      </c>
      <c r="T2893" t="s">
        <v>1283</v>
      </c>
      <c r="U2893">
        <v>374.05</v>
      </c>
      <c r="V2893">
        <v>259.05</v>
      </c>
      <c r="W2893">
        <f t="shared" si="455"/>
        <v>28503379.571943309</v>
      </c>
      <c r="X2893">
        <f t="shared" si="451"/>
        <v>71258.448929858278</v>
      </c>
      <c r="Y2893">
        <f t="shared" si="452"/>
        <v>200</v>
      </c>
      <c r="Z2893">
        <f t="shared" si="453"/>
        <v>-24266.200000000004</v>
      </c>
      <c r="AA2893" t="str">
        <f t="shared" si="454"/>
        <v/>
      </c>
      <c r="AB2893" s="9" t="str">
        <f>IFERROR(AA2893/MAX($A$3:AA2893)-1,"")</f>
        <v/>
      </c>
      <c r="AV2893" t="s">
        <v>1283</v>
      </c>
      <c r="AW2893" t="s">
        <v>31</v>
      </c>
      <c r="AX2893" s="7">
        <v>44518.427083333336</v>
      </c>
      <c r="AY2893">
        <v>374.05</v>
      </c>
      <c r="AZ2893" s="7">
        <v>44518.635416666664</v>
      </c>
      <c r="BA2893">
        <v>259.05</v>
      </c>
      <c r="BB2893" s="8">
        <v>-0.30740000000000001</v>
      </c>
      <c r="BC2893">
        <v>-44038.47</v>
      </c>
      <c r="BD2893" s="8">
        <v>-0.32440000000000002</v>
      </c>
      <c r="BE2893">
        <v>362.96140000000003</v>
      </c>
      <c r="BF2893">
        <v>135765.69</v>
      </c>
      <c r="BG2893">
        <v>17109100.25</v>
      </c>
      <c r="BH2893">
        <v>61</v>
      </c>
      <c r="BI2893">
        <v>-721.94</v>
      </c>
      <c r="BJ2893" s="8">
        <v>-0.44729999999999998</v>
      </c>
      <c r="BK2893" s="8">
        <v>0.19919999999999999</v>
      </c>
      <c r="BL2893" t="s">
        <v>610</v>
      </c>
    </row>
    <row r="2894" spans="1:64" x14ac:dyDescent="0.45">
      <c r="A2894" t="s">
        <v>738</v>
      </c>
      <c r="B2894" t="s">
        <v>31</v>
      </c>
      <c r="C2894" s="7">
        <v>44518.440972222219</v>
      </c>
      <c r="D2894">
        <v>389.45</v>
      </c>
      <c r="E2894" s="7">
        <v>44518.635416666664</v>
      </c>
      <c r="F2894">
        <v>222.25</v>
      </c>
      <c r="G2894" s="8">
        <v>-0.42930000000000001</v>
      </c>
      <c r="H2894">
        <v>-60433.41</v>
      </c>
      <c r="I2894" s="8">
        <v>-0.44500000000000001</v>
      </c>
      <c r="J2894">
        <v>348.68720000000002</v>
      </c>
      <c r="K2894">
        <v>135796.22</v>
      </c>
      <c r="L2894">
        <v>17048666.84</v>
      </c>
      <c r="M2894">
        <v>57</v>
      </c>
      <c r="N2894">
        <v>-1060.24</v>
      </c>
      <c r="O2894" s="8">
        <v>-0.54800000000000004</v>
      </c>
      <c r="P2894" s="8">
        <v>2.1999999999999999E-2</v>
      </c>
      <c r="Q2894" t="s">
        <v>610</v>
      </c>
      <c r="S2894" s="2">
        <v>44518</v>
      </c>
      <c r="T2894" t="s">
        <v>738</v>
      </c>
      <c r="U2894">
        <v>389.45</v>
      </c>
      <c r="V2894">
        <v>222.25</v>
      </c>
      <c r="W2894">
        <f t="shared" si="455"/>
        <v>28503379.571943309</v>
      </c>
      <c r="X2894">
        <f t="shared" si="451"/>
        <v>71258.448929858278</v>
      </c>
      <c r="Y2894">
        <f t="shared" si="452"/>
        <v>175</v>
      </c>
      <c r="Z2894">
        <f t="shared" si="453"/>
        <v>-30330.474999999995</v>
      </c>
      <c r="AA2894" t="str">
        <f t="shared" si="454"/>
        <v/>
      </c>
      <c r="AB2894" s="9" t="str">
        <f>IFERROR(AA2894/MAX($A$3:AA2894)-1,"")</f>
        <v/>
      </c>
      <c r="AV2894" t="s">
        <v>738</v>
      </c>
      <c r="AW2894" t="s">
        <v>31</v>
      </c>
      <c r="AX2894" s="7">
        <v>44518.440972222219</v>
      </c>
      <c r="AY2894">
        <v>389.45</v>
      </c>
      <c r="AZ2894" s="7">
        <v>44518.635416666664</v>
      </c>
      <c r="BA2894">
        <v>222.25</v>
      </c>
      <c r="BB2894" s="8">
        <v>-0.42930000000000001</v>
      </c>
      <c r="BC2894">
        <v>-60433.41</v>
      </c>
      <c r="BD2894" s="8">
        <v>-0.44500000000000001</v>
      </c>
      <c r="BE2894">
        <v>348.68720000000002</v>
      </c>
      <c r="BF2894">
        <v>135796.22</v>
      </c>
      <c r="BG2894">
        <v>17048666.84</v>
      </c>
      <c r="BH2894">
        <v>57</v>
      </c>
      <c r="BI2894">
        <v>-1060.24</v>
      </c>
      <c r="BJ2894" s="8">
        <v>-0.54800000000000004</v>
      </c>
      <c r="BK2894" s="8">
        <v>2.1999999999999999E-2</v>
      </c>
      <c r="BL2894" t="s">
        <v>610</v>
      </c>
    </row>
    <row r="2895" spans="1:64" x14ac:dyDescent="0.45">
      <c r="A2895" t="s">
        <v>683</v>
      </c>
      <c r="B2895" t="s">
        <v>31</v>
      </c>
      <c r="C2895" s="7">
        <v>44518.440972222219</v>
      </c>
      <c r="D2895">
        <v>152</v>
      </c>
      <c r="E2895" s="7">
        <v>44518.635416666664</v>
      </c>
      <c r="F2895">
        <v>0.35</v>
      </c>
      <c r="G2895" s="8">
        <v>-0.99770000000000003</v>
      </c>
      <c r="H2895">
        <v>-149968.42000000001</v>
      </c>
      <c r="I2895" s="8">
        <v>-1.0077</v>
      </c>
      <c r="J2895">
        <v>979.07550000000003</v>
      </c>
      <c r="K2895">
        <v>148819.47</v>
      </c>
      <c r="L2895">
        <v>19613927.390000001</v>
      </c>
      <c r="M2895">
        <v>57</v>
      </c>
      <c r="N2895">
        <v>-2631.02</v>
      </c>
      <c r="O2895" s="8">
        <v>-0.99770000000000003</v>
      </c>
      <c r="P2895" s="8">
        <v>3.5900000000000001E-2</v>
      </c>
      <c r="Q2895" t="s">
        <v>610</v>
      </c>
      <c r="S2895" s="2">
        <v>44518</v>
      </c>
      <c r="T2895" t="s">
        <v>683</v>
      </c>
      <c r="U2895">
        <v>152</v>
      </c>
      <c r="V2895">
        <v>0.35</v>
      </c>
      <c r="W2895">
        <f t="shared" si="455"/>
        <v>28503379.571943309</v>
      </c>
      <c r="X2895">
        <f t="shared" si="451"/>
        <v>71258.448929858278</v>
      </c>
      <c r="Y2895">
        <f t="shared" si="452"/>
        <v>475</v>
      </c>
      <c r="Z2895">
        <f t="shared" si="453"/>
        <v>-72757.412500000006</v>
      </c>
      <c r="AA2895">
        <f t="shared" si="454"/>
        <v>28376025.484443311</v>
      </c>
      <c r="AB2895" s="9">
        <f>IFERROR(AA2895/MAX($A$3:AA2895)-1,"")</f>
        <v>-9.0447485761439017E-3</v>
      </c>
      <c r="AV2895" t="s">
        <v>683</v>
      </c>
      <c r="AW2895" t="s">
        <v>31</v>
      </c>
      <c r="AX2895" s="7">
        <v>44518.440972222219</v>
      </c>
      <c r="AY2895">
        <v>152</v>
      </c>
      <c r="AZ2895" s="7">
        <v>44518.635416666664</v>
      </c>
      <c r="BA2895">
        <v>0.35</v>
      </c>
      <c r="BB2895" s="8">
        <v>-0.99770000000000003</v>
      </c>
      <c r="BC2895">
        <v>-149968.42000000001</v>
      </c>
      <c r="BD2895" s="8">
        <v>-1.0077</v>
      </c>
      <c r="BE2895">
        <v>979.07550000000003</v>
      </c>
      <c r="BF2895">
        <v>148819.47</v>
      </c>
      <c r="BG2895">
        <v>19613927.390000001</v>
      </c>
      <c r="BH2895">
        <v>57</v>
      </c>
      <c r="BI2895">
        <v>-2631.02</v>
      </c>
      <c r="BJ2895" s="8">
        <v>-0.99770000000000003</v>
      </c>
      <c r="BK2895" s="8">
        <v>3.5900000000000001E-2</v>
      </c>
      <c r="BL2895" t="s">
        <v>610</v>
      </c>
    </row>
    <row r="2896" spans="1:64" x14ac:dyDescent="0.45">
      <c r="A2896" t="s">
        <v>683</v>
      </c>
      <c r="B2896" t="s">
        <v>31</v>
      </c>
      <c r="C2896" s="7">
        <v>44522.395833333336</v>
      </c>
      <c r="D2896">
        <v>346.7</v>
      </c>
      <c r="E2896" s="7">
        <v>44523.385416666664</v>
      </c>
      <c r="F2896">
        <v>1089.7</v>
      </c>
      <c r="G2896" s="8">
        <v>2.1431</v>
      </c>
      <c r="H2896">
        <v>311187.96999999997</v>
      </c>
      <c r="I2896" s="8">
        <v>2.1015999999999999</v>
      </c>
      <c r="J2896">
        <v>427.0829</v>
      </c>
      <c r="K2896">
        <v>148069.64000000001</v>
      </c>
      <c r="L2896">
        <v>19925115.350000001</v>
      </c>
      <c r="M2896">
        <v>75</v>
      </c>
      <c r="N2896">
        <v>4149.17</v>
      </c>
      <c r="O2896" s="8">
        <v>-0.1197</v>
      </c>
      <c r="P2896" s="8">
        <v>2.4836</v>
      </c>
      <c r="Q2896" t="s">
        <v>610</v>
      </c>
      <c r="S2896" s="2">
        <v>44522</v>
      </c>
      <c r="T2896" t="s">
        <v>683</v>
      </c>
      <c r="U2896">
        <v>346.7</v>
      </c>
      <c r="V2896">
        <v>1089.7</v>
      </c>
      <c r="W2896">
        <f t="shared" si="455"/>
        <v>28376025.484443311</v>
      </c>
      <c r="X2896">
        <f t="shared" si="451"/>
        <v>70940.063711108276</v>
      </c>
      <c r="Y2896">
        <f t="shared" si="452"/>
        <v>200</v>
      </c>
      <c r="Z2896">
        <f t="shared" si="453"/>
        <v>145727.20000000004</v>
      </c>
      <c r="AA2896" t="str">
        <f t="shared" si="454"/>
        <v/>
      </c>
      <c r="AB2896" s="9" t="str">
        <f>IFERROR(AA2896/MAX($A$3:AA2896)-1,"")</f>
        <v/>
      </c>
      <c r="AV2896" t="s">
        <v>683</v>
      </c>
      <c r="AW2896" t="s">
        <v>31</v>
      </c>
      <c r="AX2896" s="7">
        <v>44522.395833333336</v>
      </c>
      <c r="AY2896">
        <v>346.7</v>
      </c>
      <c r="AZ2896" s="7">
        <v>44523.385416666664</v>
      </c>
      <c r="BA2896">
        <v>1089.7</v>
      </c>
      <c r="BB2896" s="8">
        <v>2.1431</v>
      </c>
      <c r="BC2896">
        <v>311187.96999999997</v>
      </c>
      <c r="BD2896" s="8">
        <v>2.1015999999999999</v>
      </c>
      <c r="BE2896">
        <v>427.0829</v>
      </c>
      <c r="BF2896">
        <v>148069.64000000001</v>
      </c>
      <c r="BG2896">
        <v>19925115.350000001</v>
      </c>
      <c r="BH2896">
        <v>75</v>
      </c>
      <c r="BI2896">
        <v>4149.17</v>
      </c>
      <c r="BJ2896" s="8">
        <v>-0.1197</v>
      </c>
      <c r="BK2896" s="8">
        <v>2.4836</v>
      </c>
      <c r="BL2896" t="s">
        <v>610</v>
      </c>
    </row>
    <row r="2897" spans="1:64" x14ac:dyDescent="0.45">
      <c r="A2897" t="s">
        <v>619</v>
      </c>
      <c r="B2897" t="s">
        <v>31</v>
      </c>
      <c r="C2897" s="7">
        <v>44522.399305555555</v>
      </c>
      <c r="D2897">
        <v>328.4</v>
      </c>
      <c r="E2897" s="7">
        <v>44523.385416666664</v>
      </c>
      <c r="F2897">
        <v>987.05</v>
      </c>
      <c r="G2897" s="8">
        <v>2.0055999999999998</v>
      </c>
      <c r="H2897">
        <v>291013.18</v>
      </c>
      <c r="I2897" s="8">
        <v>1.9656</v>
      </c>
      <c r="J2897">
        <v>450.83690000000001</v>
      </c>
      <c r="K2897">
        <v>148054.82999999999</v>
      </c>
      <c r="L2897">
        <v>20216128.530000001</v>
      </c>
      <c r="M2897">
        <v>74</v>
      </c>
      <c r="N2897">
        <v>3932.61</v>
      </c>
      <c r="O2897" s="8">
        <v>-0.20200000000000001</v>
      </c>
      <c r="P2897" s="8">
        <v>2.4121999999999999</v>
      </c>
      <c r="Q2897" t="s">
        <v>610</v>
      </c>
      <c r="S2897" s="2">
        <v>44522</v>
      </c>
      <c r="T2897" t="s">
        <v>619</v>
      </c>
      <c r="U2897">
        <v>328.4</v>
      </c>
      <c r="V2897">
        <v>987.05</v>
      </c>
      <c r="W2897">
        <f t="shared" si="455"/>
        <v>28376025.484443311</v>
      </c>
      <c r="X2897">
        <f t="shared" si="451"/>
        <v>70940.063711108276</v>
      </c>
      <c r="Y2897">
        <f t="shared" si="452"/>
        <v>225</v>
      </c>
      <c r="Z2897">
        <f t="shared" si="453"/>
        <v>145236.48749999999</v>
      </c>
      <c r="AA2897" t="str">
        <f t="shared" si="454"/>
        <v/>
      </c>
      <c r="AB2897" s="9" t="str">
        <f>IFERROR(AA2897/MAX($A$3:AA2897)-1,"")</f>
        <v/>
      </c>
      <c r="AV2897" t="s">
        <v>619</v>
      </c>
      <c r="AW2897" t="s">
        <v>31</v>
      </c>
      <c r="AX2897" s="7">
        <v>44522.399305555555</v>
      </c>
      <c r="AY2897">
        <v>328.4</v>
      </c>
      <c r="AZ2897" s="7">
        <v>44523.385416666664</v>
      </c>
      <c r="BA2897">
        <v>987.05</v>
      </c>
      <c r="BB2897" s="8">
        <v>2.0055999999999998</v>
      </c>
      <c r="BC2897">
        <v>291013.18</v>
      </c>
      <c r="BD2897" s="8">
        <v>1.9656</v>
      </c>
      <c r="BE2897">
        <v>450.83690000000001</v>
      </c>
      <c r="BF2897">
        <v>148054.82999999999</v>
      </c>
      <c r="BG2897">
        <v>20216128.530000001</v>
      </c>
      <c r="BH2897">
        <v>74</v>
      </c>
      <c r="BI2897">
        <v>3932.61</v>
      </c>
      <c r="BJ2897" s="8">
        <v>-0.20200000000000001</v>
      </c>
      <c r="BK2897" s="8">
        <v>2.4121999999999999</v>
      </c>
      <c r="BL2897" t="s">
        <v>610</v>
      </c>
    </row>
    <row r="2898" spans="1:64" x14ac:dyDescent="0.45">
      <c r="A2898" t="s">
        <v>616</v>
      </c>
      <c r="B2898" t="s">
        <v>31</v>
      </c>
      <c r="C2898" s="7">
        <v>44522.430555555555</v>
      </c>
      <c r="D2898">
        <v>317.5</v>
      </c>
      <c r="E2898" s="7">
        <v>44523.388888888891</v>
      </c>
      <c r="F2898">
        <v>897.15</v>
      </c>
      <c r="G2898" s="8">
        <v>1.8257000000000001</v>
      </c>
      <c r="H2898">
        <v>241735.64</v>
      </c>
      <c r="I2898" s="8">
        <v>1.7874000000000001</v>
      </c>
      <c r="J2898">
        <v>425.9633</v>
      </c>
      <c r="K2898">
        <v>135243.32999999999</v>
      </c>
      <c r="L2898">
        <v>17290402.48</v>
      </c>
      <c r="M2898">
        <v>66</v>
      </c>
      <c r="N2898">
        <v>3662.66</v>
      </c>
      <c r="O2898" s="8">
        <v>-0.14960000000000001</v>
      </c>
      <c r="P2898" s="8">
        <v>2.2559</v>
      </c>
      <c r="Q2898" t="s">
        <v>610</v>
      </c>
      <c r="S2898" s="2">
        <v>44522</v>
      </c>
      <c r="T2898" t="s">
        <v>616</v>
      </c>
      <c r="U2898">
        <v>317.5</v>
      </c>
      <c r="V2898">
        <v>897.15</v>
      </c>
      <c r="W2898">
        <f t="shared" si="455"/>
        <v>28376025.484443311</v>
      </c>
      <c r="X2898">
        <f t="shared" si="451"/>
        <v>70940.063711108276</v>
      </c>
      <c r="Y2898">
        <f t="shared" si="452"/>
        <v>225</v>
      </c>
      <c r="Z2898">
        <f t="shared" si="453"/>
        <v>127688.28750000001</v>
      </c>
      <c r="AA2898" t="str">
        <f t="shared" si="454"/>
        <v/>
      </c>
      <c r="AB2898" s="9" t="str">
        <f>IFERROR(AA2898/MAX($A$3:AA2898)-1,"")</f>
        <v/>
      </c>
      <c r="AV2898" t="s">
        <v>616</v>
      </c>
      <c r="AW2898" t="s">
        <v>31</v>
      </c>
      <c r="AX2898" s="7">
        <v>44522.430555555555</v>
      </c>
      <c r="AY2898">
        <v>317.5</v>
      </c>
      <c r="AZ2898" s="7">
        <v>44523.388888888891</v>
      </c>
      <c r="BA2898">
        <v>897.15</v>
      </c>
      <c r="BB2898" s="8">
        <v>1.8257000000000001</v>
      </c>
      <c r="BC2898">
        <v>241735.64</v>
      </c>
      <c r="BD2898" s="8">
        <v>1.7874000000000001</v>
      </c>
      <c r="BE2898">
        <v>425.9633</v>
      </c>
      <c r="BF2898">
        <v>135243.32999999999</v>
      </c>
      <c r="BG2898">
        <v>17290402.48</v>
      </c>
      <c r="BH2898">
        <v>66</v>
      </c>
      <c r="BI2898">
        <v>3662.66</v>
      </c>
      <c r="BJ2898" s="8">
        <v>-0.14960000000000001</v>
      </c>
      <c r="BK2898" s="8">
        <v>2.2559</v>
      </c>
      <c r="BL2898" t="s">
        <v>610</v>
      </c>
    </row>
    <row r="2899" spans="1:64" x14ac:dyDescent="0.45">
      <c r="A2899" t="s">
        <v>785</v>
      </c>
      <c r="B2899" t="s">
        <v>31</v>
      </c>
      <c r="C2899" s="7">
        <v>44522.4375</v>
      </c>
      <c r="D2899">
        <v>297.85000000000002</v>
      </c>
      <c r="E2899" s="7">
        <v>44523.388888888891</v>
      </c>
      <c r="F2899">
        <v>816.15</v>
      </c>
      <c r="G2899" s="8">
        <v>1.7401</v>
      </c>
      <c r="H2899">
        <v>230267.7</v>
      </c>
      <c r="I2899" s="8">
        <v>1.7027000000000001</v>
      </c>
      <c r="J2899">
        <v>454.03359999999998</v>
      </c>
      <c r="K2899">
        <v>135233.92000000001</v>
      </c>
      <c r="L2899">
        <v>17520670.170000002</v>
      </c>
      <c r="M2899">
        <v>64</v>
      </c>
      <c r="N2899">
        <v>3597.93</v>
      </c>
      <c r="O2899" s="8">
        <v>-9.2200000000000004E-2</v>
      </c>
      <c r="P2899" s="8">
        <v>2.1966000000000001</v>
      </c>
      <c r="Q2899" t="s">
        <v>610</v>
      </c>
      <c r="S2899" s="2">
        <v>44522</v>
      </c>
      <c r="T2899" t="s">
        <v>785</v>
      </c>
      <c r="U2899">
        <v>297.85000000000002</v>
      </c>
      <c r="V2899">
        <v>816.15</v>
      </c>
      <c r="W2899">
        <f t="shared" si="455"/>
        <v>28376025.484443311</v>
      </c>
      <c r="X2899">
        <f t="shared" si="451"/>
        <v>70940.063711108276</v>
      </c>
      <c r="Y2899">
        <f t="shared" si="452"/>
        <v>250</v>
      </c>
      <c r="Z2899">
        <f t="shared" si="453"/>
        <v>126789.99999999997</v>
      </c>
      <c r="AA2899">
        <f t="shared" si="454"/>
        <v>28921467.459443312</v>
      </c>
      <c r="AB2899" s="9">
        <f>IFERROR(AA2899/MAX($A$3:AA2899)-1,"")</f>
        <v>0</v>
      </c>
      <c r="AV2899" t="s">
        <v>785</v>
      </c>
      <c r="AW2899" t="s">
        <v>31</v>
      </c>
      <c r="AX2899" s="7">
        <v>44522.4375</v>
      </c>
      <c r="AY2899">
        <v>297.85000000000002</v>
      </c>
      <c r="AZ2899" s="7">
        <v>44523.388888888891</v>
      </c>
      <c r="BA2899">
        <v>816.15</v>
      </c>
      <c r="BB2899" s="8">
        <v>1.7401</v>
      </c>
      <c r="BC2899">
        <v>230267.7</v>
      </c>
      <c r="BD2899" s="8">
        <v>1.7027000000000001</v>
      </c>
      <c r="BE2899">
        <v>454.03359999999998</v>
      </c>
      <c r="BF2899">
        <v>135233.92000000001</v>
      </c>
      <c r="BG2899">
        <v>17520670.170000002</v>
      </c>
      <c r="BH2899">
        <v>64</v>
      </c>
      <c r="BI2899">
        <v>3597.93</v>
      </c>
      <c r="BJ2899" s="8">
        <v>-9.2200000000000004E-2</v>
      </c>
      <c r="BK2899" s="8">
        <v>2.1966000000000001</v>
      </c>
      <c r="BL2899" t="s">
        <v>610</v>
      </c>
    </row>
    <row r="2900" spans="1:64" x14ac:dyDescent="0.45">
      <c r="A2900" t="s">
        <v>795</v>
      </c>
      <c r="B2900" t="s">
        <v>31</v>
      </c>
      <c r="C2900" s="7">
        <v>44523.395833333336</v>
      </c>
      <c r="D2900">
        <v>395.9</v>
      </c>
      <c r="E2900" s="7">
        <v>44524.385416666664</v>
      </c>
      <c r="F2900">
        <v>448.55</v>
      </c>
      <c r="G2900" s="8">
        <v>0.13300000000000001</v>
      </c>
      <c r="H2900">
        <v>16869.400000000001</v>
      </c>
      <c r="I2900" s="8">
        <v>0.11169999999999999</v>
      </c>
      <c r="J2900">
        <v>381.61320000000001</v>
      </c>
      <c r="K2900">
        <v>151080.64000000001</v>
      </c>
      <c r="L2900">
        <v>20232997.93</v>
      </c>
      <c r="M2900">
        <v>75</v>
      </c>
      <c r="N2900">
        <v>224.93</v>
      </c>
      <c r="O2900" s="8">
        <v>-0.2868</v>
      </c>
      <c r="P2900" s="8">
        <v>0.47270000000000001</v>
      </c>
      <c r="Q2900" t="s">
        <v>610</v>
      </c>
      <c r="S2900" s="2">
        <v>44523</v>
      </c>
      <c r="T2900" t="s">
        <v>795</v>
      </c>
      <c r="U2900">
        <v>395.9</v>
      </c>
      <c r="V2900">
        <v>448.55</v>
      </c>
      <c r="W2900">
        <f t="shared" si="455"/>
        <v>28921467.459443312</v>
      </c>
      <c r="X2900">
        <f t="shared" si="451"/>
        <v>72303.668648608276</v>
      </c>
      <c r="Y2900">
        <f t="shared" si="452"/>
        <v>175</v>
      </c>
      <c r="Z2900">
        <f t="shared" si="453"/>
        <v>7735.9625000000051</v>
      </c>
      <c r="AA2900" t="str">
        <f t="shared" si="454"/>
        <v/>
      </c>
      <c r="AB2900" s="9" t="str">
        <f>IFERROR(AA2900/MAX($A$3:AA2900)-1,"")</f>
        <v/>
      </c>
      <c r="AV2900" t="s">
        <v>795</v>
      </c>
      <c r="AW2900" t="s">
        <v>31</v>
      </c>
      <c r="AX2900" s="7">
        <v>44523.395833333336</v>
      </c>
      <c r="AY2900">
        <v>395.9</v>
      </c>
      <c r="AZ2900" s="7">
        <v>44524.385416666664</v>
      </c>
      <c r="BA2900">
        <v>448.55</v>
      </c>
      <c r="BB2900" s="8">
        <v>0.13300000000000001</v>
      </c>
      <c r="BC2900">
        <v>16869.400000000001</v>
      </c>
      <c r="BD2900" s="8">
        <v>0.11169999999999999</v>
      </c>
      <c r="BE2900">
        <v>381.61320000000001</v>
      </c>
      <c r="BF2900">
        <v>151080.64000000001</v>
      </c>
      <c r="BG2900">
        <v>20232997.93</v>
      </c>
      <c r="BH2900">
        <v>75</v>
      </c>
      <c r="BI2900">
        <v>224.93</v>
      </c>
      <c r="BJ2900" s="8">
        <v>-0.2868</v>
      </c>
      <c r="BK2900" s="8">
        <v>0.47270000000000001</v>
      </c>
      <c r="BL2900" t="s">
        <v>610</v>
      </c>
    </row>
    <row r="2901" spans="1:64" x14ac:dyDescent="0.45">
      <c r="A2901" t="s">
        <v>676</v>
      </c>
      <c r="B2901" t="s">
        <v>31</v>
      </c>
      <c r="C2901" s="7">
        <v>44523.399305555555</v>
      </c>
      <c r="D2901">
        <v>355</v>
      </c>
      <c r="E2901" s="7">
        <v>44524.385416666664</v>
      </c>
      <c r="F2901">
        <v>381.75</v>
      </c>
      <c r="G2901" s="8">
        <v>7.5399999999999995E-2</v>
      </c>
      <c r="H2901">
        <v>8247.9699999999993</v>
      </c>
      <c r="I2901" s="8">
        <v>5.4600000000000003E-2</v>
      </c>
      <c r="J2901">
        <v>425.5367</v>
      </c>
      <c r="K2901">
        <v>151065.53</v>
      </c>
      <c r="L2901">
        <v>20241245.899999999</v>
      </c>
      <c r="M2901">
        <v>74</v>
      </c>
      <c r="N2901">
        <v>111.46</v>
      </c>
      <c r="O2901" s="8">
        <v>-0.34129999999999999</v>
      </c>
      <c r="P2901" s="8">
        <v>0.43080000000000002</v>
      </c>
      <c r="Q2901" t="s">
        <v>610</v>
      </c>
      <c r="S2901" s="2">
        <v>44523</v>
      </c>
      <c r="T2901" t="s">
        <v>676</v>
      </c>
      <c r="U2901">
        <v>355</v>
      </c>
      <c r="V2901">
        <v>381.75</v>
      </c>
      <c r="W2901">
        <f t="shared" si="455"/>
        <v>28921467.459443312</v>
      </c>
      <c r="X2901">
        <f t="shared" si="451"/>
        <v>72303.668648608276</v>
      </c>
      <c r="Y2901">
        <f t="shared" si="452"/>
        <v>200</v>
      </c>
      <c r="Z2901">
        <f t="shared" si="453"/>
        <v>3876.4999999999986</v>
      </c>
      <c r="AA2901" t="str">
        <f t="shared" si="454"/>
        <v/>
      </c>
      <c r="AB2901" s="9" t="str">
        <f>IFERROR(AA2901/MAX($A$3:AA2901)-1,"")</f>
        <v/>
      </c>
      <c r="AV2901" t="s">
        <v>676</v>
      </c>
      <c r="AW2901" t="s">
        <v>31</v>
      </c>
      <c r="AX2901" s="7">
        <v>44523.399305555555</v>
      </c>
      <c r="AY2901">
        <v>355</v>
      </c>
      <c r="AZ2901" s="7">
        <v>44524.385416666664</v>
      </c>
      <c r="BA2901">
        <v>381.75</v>
      </c>
      <c r="BB2901" s="8">
        <v>7.5399999999999995E-2</v>
      </c>
      <c r="BC2901">
        <v>8247.9699999999993</v>
      </c>
      <c r="BD2901" s="8">
        <v>5.4600000000000003E-2</v>
      </c>
      <c r="BE2901">
        <v>425.5367</v>
      </c>
      <c r="BF2901">
        <v>151065.53</v>
      </c>
      <c r="BG2901">
        <v>20241245.899999999</v>
      </c>
      <c r="BH2901">
        <v>74</v>
      </c>
      <c r="BI2901">
        <v>111.46</v>
      </c>
      <c r="BJ2901" s="8">
        <v>-0.34129999999999999</v>
      </c>
      <c r="BK2901" s="8">
        <v>0.43080000000000002</v>
      </c>
      <c r="BL2901" t="s">
        <v>610</v>
      </c>
    </row>
    <row r="2902" spans="1:64" x14ac:dyDescent="0.45">
      <c r="A2902" t="s">
        <v>677</v>
      </c>
      <c r="B2902" t="s">
        <v>31</v>
      </c>
      <c r="C2902" s="7">
        <v>44523.416666666664</v>
      </c>
      <c r="D2902">
        <v>346.05</v>
      </c>
      <c r="E2902" s="7">
        <v>44524.388888888891</v>
      </c>
      <c r="F2902">
        <v>390.3</v>
      </c>
      <c r="G2902" s="8">
        <v>0.12790000000000001</v>
      </c>
      <c r="H2902">
        <v>14667.55</v>
      </c>
      <c r="I2902" s="8">
        <v>0.1066</v>
      </c>
      <c r="J2902">
        <v>397.64010000000002</v>
      </c>
      <c r="K2902">
        <v>137603.35999999999</v>
      </c>
      <c r="L2902">
        <v>17535337.73</v>
      </c>
      <c r="M2902">
        <v>70</v>
      </c>
      <c r="N2902">
        <v>209.54</v>
      </c>
      <c r="O2902" s="8">
        <v>-0.44569999999999999</v>
      </c>
      <c r="P2902" s="8">
        <v>0.25790000000000002</v>
      </c>
      <c r="Q2902" t="s">
        <v>610</v>
      </c>
      <c r="S2902" s="2">
        <v>44523</v>
      </c>
      <c r="T2902" t="s">
        <v>677</v>
      </c>
      <c r="U2902">
        <v>346.05</v>
      </c>
      <c r="V2902">
        <v>390.3</v>
      </c>
      <c r="W2902">
        <f t="shared" si="455"/>
        <v>28921467.459443312</v>
      </c>
      <c r="X2902">
        <f t="shared" si="451"/>
        <v>72303.668648608276</v>
      </c>
      <c r="Y2902">
        <f t="shared" si="452"/>
        <v>200</v>
      </c>
      <c r="Z2902">
        <f t="shared" si="453"/>
        <v>7377.2999999999911</v>
      </c>
      <c r="AA2902" t="str">
        <f t="shared" si="454"/>
        <v/>
      </c>
      <c r="AB2902" s="9" t="str">
        <f>IFERROR(AA2902/MAX($A$3:AA2902)-1,"")</f>
        <v/>
      </c>
      <c r="AV2902" t="s">
        <v>677</v>
      </c>
      <c r="AW2902" t="s">
        <v>31</v>
      </c>
      <c r="AX2902" s="7">
        <v>44523.416666666664</v>
      </c>
      <c r="AY2902">
        <v>346.05</v>
      </c>
      <c r="AZ2902" s="7">
        <v>44524.388888888891</v>
      </c>
      <c r="BA2902">
        <v>390.3</v>
      </c>
      <c r="BB2902" s="8">
        <v>0.12790000000000001</v>
      </c>
      <c r="BC2902">
        <v>14667.55</v>
      </c>
      <c r="BD2902" s="8">
        <v>0.1066</v>
      </c>
      <c r="BE2902">
        <v>397.64010000000002</v>
      </c>
      <c r="BF2902">
        <v>137603.35999999999</v>
      </c>
      <c r="BG2902">
        <v>17535337.73</v>
      </c>
      <c r="BH2902">
        <v>70</v>
      </c>
      <c r="BI2902">
        <v>209.54</v>
      </c>
      <c r="BJ2902" s="8">
        <v>-0.44569999999999999</v>
      </c>
      <c r="BK2902" s="8">
        <v>0.25790000000000002</v>
      </c>
      <c r="BL2902" t="s">
        <v>610</v>
      </c>
    </row>
    <row r="2903" spans="1:64" x14ac:dyDescent="0.45">
      <c r="A2903" t="s">
        <v>789</v>
      </c>
      <c r="B2903" t="s">
        <v>31</v>
      </c>
      <c r="C2903" s="7">
        <v>44523.503472222219</v>
      </c>
      <c r="D2903">
        <v>310.14999999999998</v>
      </c>
      <c r="E2903" s="7">
        <v>44524.388888888891</v>
      </c>
      <c r="F2903">
        <v>325.2</v>
      </c>
      <c r="G2903" s="8">
        <v>4.8500000000000001E-2</v>
      </c>
      <c r="H2903">
        <v>3855.93</v>
      </c>
      <c r="I2903" s="8">
        <v>2.8000000000000001E-2</v>
      </c>
      <c r="J2903">
        <v>443.38920000000002</v>
      </c>
      <c r="K2903">
        <v>137517.16</v>
      </c>
      <c r="L2903">
        <v>17539193.66</v>
      </c>
      <c r="M2903">
        <v>45</v>
      </c>
      <c r="N2903">
        <v>85.69</v>
      </c>
      <c r="O2903" s="8">
        <v>-0.43530000000000002</v>
      </c>
      <c r="P2903" s="8">
        <v>0.19220000000000001</v>
      </c>
      <c r="Q2903" t="s">
        <v>610</v>
      </c>
      <c r="S2903" s="2">
        <v>44523</v>
      </c>
      <c r="T2903" t="s">
        <v>789</v>
      </c>
      <c r="U2903">
        <v>310.14999999999998</v>
      </c>
      <c r="V2903">
        <v>325.2</v>
      </c>
      <c r="W2903">
        <f t="shared" si="455"/>
        <v>28921467.459443312</v>
      </c>
      <c r="X2903">
        <f t="shared" si="451"/>
        <v>72303.668648608276</v>
      </c>
      <c r="Y2903">
        <f t="shared" si="452"/>
        <v>225</v>
      </c>
      <c r="Z2903">
        <f t="shared" si="453"/>
        <v>1956.7125000000033</v>
      </c>
      <c r="AA2903">
        <f t="shared" si="454"/>
        <v>28942413.934443314</v>
      </c>
      <c r="AB2903" s="9">
        <f>IFERROR(AA2903/MAX($A$3:AA2903)-1,"")</f>
        <v>0</v>
      </c>
      <c r="AV2903" t="s">
        <v>789</v>
      </c>
      <c r="AW2903" t="s">
        <v>31</v>
      </c>
      <c r="AX2903" s="7">
        <v>44523.503472222219</v>
      </c>
      <c r="AY2903">
        <v>310.14999999999998</v>
      </c>
      <c r="AZ2903" s="7">
        <v>44524.388888888891</v>
      </c>
      <c r="BA2903">
        <v>325.2</v>
      </c>
      <c r="BB2903" s="8">
        <v>4.8500000000000001E-2</v>
      </c>
      <c r="BC2903">
        <v>3855.93</v>
      </c>
      <c r="BD2903" s="8">
        <v>2.8000000000000001E-2</v>
      </c>
      <c r="BE2903">
        <v>443.38920000000002</v>
      </c>
      <c r="BF2903">
        <v>137517.16</v>
      </c>
      <c r="BG2903">
        <v>17539193.66</v>
      </c>
      <c r="BH2903">
        <v>45</v>
      </c>
      <c r="BI2903">
        <v>85.69</v>
      </c>
      <c r="BJ2903" s="8">
        <v>-0.43530000000000002</v>
      </c>
      <c r="BK2903" s="8">
        <v>0.19220000000000001</v>
      </c>
      <c r="BL2903" t="s">
        <v>610</v>
      </c>
    </row>
    <row r="2904" spans="1:64" x14ac:dyDescent="0.45">
      <c r="A2904" t="s">
        <v>781</v>
      </c>
      <c r="B2904" t="s">
        <v>31</v>
      </c>
      <c r="C2904" s="7">
        <v>44524.430555555555</v>
      </c>
      <c r="D2904">
        <v>216.25</v>
      </c>
      <c r="E2904" s="7">
        <v>44525.388888888891</v>
      </c>
      <c r="F2904">
        <v>51.25</v>
      </c>
      <c r="G2904" s="8">
        <v>-0.76300000000000001</v>
      </c>
      <c r="H2904">
        <v>-106766.11</v>
      </c>
      <c r="I2904" s="8">
        <v>-0.77539999999999998</v>
      </c>
      <c r="J2904">
        <v>636.74440000000004</v>
      </c>
      <c r="K2904">
        <v>137695.97</v>
      </c>
      <c r="L2904">
        <v>17432427.539999999</v>
      </c>
      <c r="M2904">
        <v>66</v>
      </c>
      <c r="N2904">
        <v>-1617.67</v>
      </c>
      <c r="O2904" s="8">
        <v>-0.79049999999999998</v>
      </c>
      <c r="P2904" s="8">
        <v>0.7792</v>
      </c>
      <c r="Q2904" t="s">
        <v>610</v>
      </c>
      <c r="S2904" s="2">
        <v>44524</v>
      </c>
      <c r="T2904" t="s">
        <v>781</v>
      </c>
      <c r="U2904">
        <v>216.25</v>
      </c>
      <c r="V2904">
        <v>51.25</v>
      </c>
      <c r="W2904">
        <f t="shared" si="455"/>
        <v>28942413.934443314</v>
      </c>
      <c r="X2904">
        <f t="shared" si="451"/>
        <v>72356.034836108287</v>
      </c>
      <c r="Y2904">
        <f t="shared" si="452"/>
        <v>325</v>
      </c>
      <c r="Z2904">
        <f t="shared" si="453"/>
        <v>-54494.375000000007</v>
      </c>
      <c r="AA2904" t="str">
        <f t="shared" si="454"/>
        <v/>
      </c>
      <c r="AB2904" s="9" t="str">
        <f>IFERROR(AA2904/MAX($A$3:AA2904)-1,"")</f>
        <v/>
      </c>
      <c r="AV2904" t="s">
        <v>781</v>
      </c>
      <c r="AW2904" t="s">
        <v>31</v>
      </c>
      <c r="AX2904" s="7">
        <v>44524.430555555555</v>
      </c>
      <c r="AY2904">
        <v>216.25</v>
      </c>
      <c r="AZ2904" s="7">
        <v>44525.388888888891</v>
      </c>
      <c r="BA2904">
        <v>51.25</v>
      </c>
      <c r="BB2904" s="8">
        <v>-0.76300000000000001</v>
      </c>
      <c r="BC2904">
        <v>-106766.11</v>
      </c>
      <c r="BD2904" s="8">
        <v>-0.77539999999999998</v>
      </c>
      <c r="BE2904">
        <v>636.74440000000004</v>
      </c>
      <c r="BF2904">
        <v>137695.97</v>
      </c>
      <c r="BG2904">
        <v>17432427.539999999</v>
      </c>
      <c r="BH2904">
        <v>66</v>
      </c>
      <c r="BI2904">
        <v>-1617.67</v>
      </c>
      <c r="BJ2904" s="8">
        <v>-0.79049999999999998</v>
      </c>
      <c r="BK2904" s="8">
        <v>0.7792</v>
      </c>
      <c r="BL2904" t="s">
        <v>610</v>
      </c>
    </row>
    <row r="2905" spans="1:64" x14ac:dyDescent="0.45">
      <c r="A2905" t="s">
        <v>781</v>
      </c>
      <c r="B2905" t="s">
        <v>31</v>
      </c>
      <c r="C2905" s="7">
        <v>44524.430555555555</v>
      </c>
      <c r="D2905">
        <v>216.25</v>
      </c>
      <c r="E2905" s="7">
        <v>44525.385416666664</v>
      </c>
      <c r="F2905">
        <v>56.85</v>
      </c>
      <c r="G2905" s="8">
        <v>-0.73709999999999998</v>
      </c>
      <c r="H2905">
        <v>-113365.16</v>
      </c>
      <c r="I2905" s="8">
        <v>-0.74970000000000003</v>
      </c>
      <c r="J2905">
        <v>699.21950000000004</v>
      </c>
      <c r="K2905">
        <v>151206.22</v>
      </c>
      <c r="L2905">
        <v>20127880.73</v>
      </c>
      <c r="M2905">
        <v>65</v>
      </c>
      <c r="N2905">
        <v>-1744.08</v>
      </c>
      <c r="O2905" s="8">
        <v>-0.73709999999999998</v>
      </c>
      <c r="P2905" s="8">
        <v>0.7792</v>
      </c>
      <c r="Q2905" t="s">
        <v>610</v>
      </c>
      <c r="S2905" s="2">
        <v>44524</v>
      </c>
      <c r="T2905" t="s">
        <v>781</v>
      </c>
      <c r="U2905">
        <v>216.25</v>
      </c>
      <c r="V2905">
        <v>56.85</v>
      </c>
      <c r="W2905">
        <f t="shared" si="455"/>
        <v>28942413.934443314</v>
      </c>
      <c r="X2905">
        <f t="shared" si="451"/>
        <v>72356.034836108287</v>
      </c>
      <c r="Y2905">
        <f t="shared" si="452"/>
        <v>325</v>
      </c>
      <c r="Z2905">
        <f t="shared" si="453"/>
        <v>-52692.574999999997</v>
      </c>
      <c r="AA2905" t="str">
        <f t="shared" si="454"/>
        <v/>
      </c>
      <c r="AB2905" s="9" t="str">
        <f>IFERROR(AA2905/MAX($A$3:AA2905)-1,"")</f>
        <v/>
      </c>
      <c r="AV2905" t="s">
        <v>781</v>
      </c>
      <c r="AW2905" t="s">
        <v>31</v>
      </c>
      <c r="AX2905" s="7">
        <v>44524.430555555555</v>
      </c>
      <c r="AY2905">
        <v>216.25</v>
      </c>
      <c r="AZ2905" s="7">
        <v>44525.385416666664</v>
      </c>
      <c r="BA2905">
        <v>56.85</v>
      </c>
      <c r="BB2905" s="8">
        <v>-0.73709999999999998</v>
      </c>
      <c r="BC2905">
        <v>-113365.16</v>
      </c>
      <c r="BD2905" s="8">
        <v>-0.74970000000000003</v>
      </c>
      <c r="BE2905">
        <v>699.21950000000004</v>
      </c>
      <c r="BF2905">
        <v>151206.22</v>
      </c>
      <c r="BG2905">
        <v>20127880.73</v>
      </c>
      <c r="BH2905">
        <v>65</v>
      </c>
      <c r="BI2905">
        <v>-1744.08</v>
      </c>
      <c r="BJ2905" s="8">
        <v>-0.73709999999999998</v>
      </c>
      <c r="BK2905" s="8">
        <v>0.7792</v>
      </c>
      <c r="BL2905" t="s">
        <v>610</v>
      </c>
    </row>
    <row r="2906" spans="1:64" x14ac:dyDescent="0.45">
      <c r="A2906" t="s">
        <v>617</v>
      </c>
      <c r="B2906" t="s">
        <v>31</v>
      </c>
      <c r="C2906" s="7">
        <v>44524.434027777781</v>
      </c>
      <c r="D2906">
        <v>190.85</v>
      </c>
      <c r="E2906" s="7">
        <v>44525.388888888891</v>
      </c>
      <c r="F2906">
        <v>34.4</v>
      </c>
      <c r="G2906" s="8">
        <v>-0.81979999999999997</v>
      </c>
      <c r="H2906">
        <v>-114490.49</v>
      </c>
      <c r="I2906" s="8">
        <v>-0.83160000000000001</v>
      </c>
      <c r="J2906">
        <v>721.41579999999999</v>
      </c>
      <c r="K2906">
        <v>137682.20000000001</v>
      </c>
      <c r="L2906">
        <v>17317937.059999999</v>
      </c>
      <c r="M2906">
        <v>65</v>
      </c>
      <c r="N2906">
        <v>-1761.39</v>
      </c>
      <c r="O2906" s="8">
        <v>-0.86060000000000003</v>
      </c>
      <c r="P2906" s="8">
        <v>0.64790000000000003</v>
      </c>
      <c r="Q2906" t="s">
        <v>610</v>
      </c>
      <c r="S2906" s="2">
        <v>44524</v>
      </c>
      <c r="T2906" t="s">
        <v>617</v>
      </c>
      <c r="U2906">
        <v>190.85</v>
      </c>
      <c r="V2906">
        <v>34.4</v>
      </c>
      <c r="W2906">
        <f t="shared" si="455"/>
        <v>28942413.934443314</v>
      </c>
      <c r="X2906">
        <f t="shared" si="451"/>
        <v>72356.034836108287</v>
      </c>
      <c r="Y2906">
        <f t="shared" si="452"/>
        <v>375</v>
      </c>
      <c r="Z2906">
        <f t="shared" si="453"/>
        <v>-59513.437499999993</v>
      </c>
      <c r="AA2906" t="str">
        <f t="shared" si="454"/>
        <v/>
      </c>
      <c r="AB2906" s="9" t="str">
        <f>IFERROR(AA2906/MAX($A$3:AA2906)-1,"")</f>
        <v/>
      </c>
      <c r="AV2906" t="s">
        <v>617</v>
      </c>
      <c r="AW2906" t="s">
        <v>31</v>
      </c>
      <c r="AX2906" s="7">
        <v>44524.434027777781</v>
      </c>
      <c r="AY2906">
        <v>190.85</v>
      </c>
      <c r="AZ2906" s="7">
        <v>44525.388888888891</v>
      </c>
      <c r="BA2906">
        <v>34.4</v>
      </c>
      <c r="BB2906" s="8">
        <v>-0.81979999999999997</v>
      </c>
      <c r="BC2906">
        <v>-114490.49</v>
      </c>
      <c r="BD2906" s="8">
        <v>-0.83160000000000001</v>
      </c>
      <c r="BE2906">
        <v>721.41579999999999</v>
      </c>
      <c r="BF2906">
        <v>137682.20000000001</v>
      </c>
      <c r="BG2906">
        <v>17317937.059999999</v>
      </c>
      <c r="BH2906">
        <v>65</v>
      </c>
      <c r="BI2906">
        <v>-1761.39</v>
      </c>
      <c r="BJ2906" s="8">
        <v>-0.86060000000000003</v>
      </c>
      <c r="BK2906" s="8">
        <v>0.64790000000000003</v>
      </c>
      <c r="BL2906" t="s">
        <v>610</v>
      </c>
    </row>
    <row r="2907" spans="1:64" x14ac:dyDescent="0.45">
      <c r="A2907" t="s">
        <v>617</v>
      </c>
      <c r="B2907" t="s">
        <v>31</v>
      </c>
      <c r="C2907" s="7">
        <v>44524.434027777781</v>
      </c>
      <c r="D2907">
        <v>190.85</v>
      </c>
      <c r="E2907" s="7">
        <v>44525.385416666664</v>
      </c>
      <c r="F2907">
        <v>38.799999999999997</v>
      </c>
      <c r="G2907" s="8">
        <v>-0.79669999999999996</v>
      </c>
      <c r="H2907">
        <v>-122273.08</v>
      </c>
      <c r="I2907" s="8">
        <v>-0.80869999999999997</v>
      </c>
      <c r="J2907">
        <v>792.19860000000006</v>
      </c>
      <c r="K2907">
        <v>151191.10999999999</v>
      </c>
      <c r="L2907">
        <v>20005607.649999999</v>
      </c>
      <c r="M2907">
        <v>64</v>
      </c>
      <c r="N2907">
        <v>-1910.52</v>
      </c>
      <c r="O2907" s="8">
        <v>-0.79669999999999996</v>
      </c>
      <c r="P2907" s="8">
        <v>0.64790000000000003</v>
      </c>
      <c r="Q2907" t="s">
        <v>610</v>
      </c>
      <c r="S2907" s="2">
        <v>44524</v>
      </c>
      <c r="T2907" t="s">
        <v>617</v>
      </c>
      <c r="U2907">
        <v>190.85</v>
      </c>
      <c r="V2907">
        <v>38.799999999999997</v>
      </c>
      <c r="W2907">
        <f t="shared" si="455"/>
        <v>28942413.934443314</v>
      </c>
      <c r="X2907">
        <f t="shared" si="451"/>
        <v>72356.034836108287</v>
      </c>
      <c r="Y2907">
        <f t="shared" si="452"/>
        <v>375</v>
      </c>
      <c r="Z2907">
        <f t="shared" si="453"/>
        <v>-57879.9375</v>
      </c>
      <c r="AA2907">
        <f t="shared" si="454"/>
        <v>28717833.609443314</v>
      </c>
      <c r="AB2907" s="9">
        <f>IFERROR(AA2907/MAX($A$3:AA2907)-1,"")</f>
        <v>-7.7595574960916958E-3</v>
      </c>
      <c r="AV2907" t="s">
        <v>617</v>
      </c>
      <c r="AW2907" t="s">
        <v>31</v>
      </c>
      <c r="AX2907" s="7">
        <v>44524.434027777781</v>
      </c>
      <c r="AY2907">
        <v>190.85</v>
      </c>
      <c r="AZ2907" s="7">
        <v>44525.385416666664</v>
      </c>
      <c r="BA2907">
        <v>38.799999999999997</v>
      </c>
      <c r="BB2907" s="8">
        <v>-0.79669999999999996</v>
      </c>
      <c r="BC2907">
        <v>-122273.08</v>
      </c>
      <c r="BD2907" s="8">
        <v>-0.80869999999999997</v>
      </c>
      <c r="BE2907">
        <v>792.19860000000006</v>
      </c>
      <c r="BF2907">
        <v>151191.10999999999</v>
      </c>
      <c r="BG2907">
        <v>20005607.649999999</v>
      </c>
      <c r="BH2907">
        <v>64</v>
      </c>
      <c r="BI2907">
        <v>-1910.52</v>
      </c>
      <c r="BJ2907" s="8">
        <v>-0.79669999999999996</v>
      </c>
      <c r="BK2907" s="8">
        <v>0.64790000000000003</v>
      </c>
      <c r="BL2907" t="s">
        <v>610</v>
      </c>
    </row>
    <row r="2908" spans="1:64" x14ac:dyDescent="0.45">
      <c r="A2908" t="s">
        <v>678</v>
      </c>
      <c r="B2908" t="s">
        <v>31</v>
      </c>
      <c r="C2908" s="7">
        <v>44525.409722222219</v>
      </c>
      <c r="D2908">
        <v>178.95</v>
      </c>
      <c r="E2908" s="7">
        <v>44525.635416666664</v>
      </c>
      <c r="F2908">
        <v>0.35</v>
      </c>
      <c r="G2908" s="8">
        <v>-0.998</v>
      </c>
      <c r="H2908">
        <v>-151237.82</v>
      </c>
      <c r="I2908" s="8">
        <v>-1.0081</v>
      </c>
      <c r="J2908">
        <v>838.37959999999998</v>
      </c>
      <c r="K2908">
        <v>150028.03</v>
      </c>
      <c r="L2908">
        <v>19854369.829999998</v>
      </c>
      <c r="M2908">
        <v>66</v>
      </c>
      <c r="N2908">
        <v>-2291.48</v>
      </c>
      <c r="O2908" s="8">
        <v>-0.998</v>
      </c>
      <c r="P2908" s="8">
        <v>0.14050000000000001</v>
      </c>
      <c r="Q2908" t="s">
        <v>610</v>
      </c>
      <c r="S2908" s="2">
        <v>44525</v>
      </c>
      <c r="T2908" t="s">
        <v>678</v>
      </c>
      <c r="U2908">
        <v>178.95</v>
      </c>
      <c r="V2908">
        <v>0.35</v>
      </c>
      <c r="W2908">
        <f t="shared" si="455"/>
        <v>28717833.609443314</v>
      </c>
      <c r="X2908">
        <f t="shared" si="451"/>
        <v>71794.584023608288</v>
      </c>
      <c r="Y2908">
        <f t="shared" si="452"/>
        <v>400</v>
      </c>
      <c r="Z2908">
        <f t="shared" si="453"/>
        <v>-72157.2</v>
      </c>
      <c r="AA2908" t="str">
        <f t="shared" si="454"/>
        <v/>
      </c>
      <c r="AB2908" s="9" t="str">
        <f>IFERROR(AA2908/MAX($A$3:AA2908)-1,"")</f>
        <v/>
      </c>
      <c r="AV2908" t="s">
        <v>678</v>
      </c>
      <c r="AW2908" t="s">
        <v>31</v>
      </c>
      <c r="AX2908" s="7">
        <v>44525.409722222219</v>
      </c>
      <c r="AY2908">
        <v>178.95</v>
      </c>
      <c r="AZ2908" s="7">
        <v>44525.635416666664</v>
      </c>
      <c r="BA2908">
        <v>0.35</v>
      </c>
      <c r="BB2908" s="8">
        <v>-0.998</v>
      </c>
      <c r="BC2908">
        <v>-151237.82</v>
      </c>
      <c r="BD2908" s="8">
        <v>-1.0081</v>
      </c>
      <c r="BE2908">
        <v>838.37959999999998</v>
      </c>
      <c r="BF2908">
        <v>150028.03</v>
      </c>
      <c r="BG2908">
        <v>19854369.829999998</v>
      </c>
      <c r="BH2908">
        <v>66</v>
      </c>
      <c r="BI2908">
        <v>-2291.48</v>
      </c>
      <c r="BJ2908" s="8">
        <v>-0.998</v>
      </c>
      <c r="BK2908" s="8">
        <v>0.14050000000000001</v>
      </c>
      <c r="BL2908" t="s">
        <v>610</v>
      </c>
    </row>
    <row r="2909" spans="1:64" x14ac:dyDescent="0.45">
      <c r="A2909" t="s">
        <v>791</v>
      </c>
      <c r="B2909" t="s">
        <v>31</v>
      </c>
      <c r="C2909" s="7">
        <v>44525.427083333336</v>
      </c>
      <c r="D2909">
        <v>147.6</v>
      </c>
      <c r="E2909" s="7">
        <v>44525.635416666664</v>
      </c>
      <c r="F2909">
        <v>0.25</v>
      </c>
      <c r="G2909" s="8">
        <v>-0.99829999999999997</v>
      </c>
      <c r="H2909">
        <v>-151173.32</v>
      </c>
      <c r="I2909" s="8">
        <v>-1.0083</v>
      </c>
      <c r="J2909">
        <v>1015.755</v>
      </c>
      <c r="K2909">
        <v>149925.47</v>
      </c>
      <c r="L2909">
        <v>19703196.510000002</v>
      </c>
      <c r="M2909">
        <v>61</v>
      </c>
      <c r="N2909">
        <v>-2478.25</v>
      </c>
      <c r="O2909" s="8">
        <v>-0.99829999999999997</v>
      </c>
      <c r="P2909" s="8">
        <v>8.4000000000000005E-2</v>
      </c>
      <c r="Q2909" t="s">
        <v>610</v>
      </c>
      <c r="S2909" s="2">
        <v>44525</v>
      </c>
      <c r="T2909" t="s">
        <v>791</v>
      </c>
      <c r="U2909">
        <v>147.6</v>
      </c>
      <c r="V2909">
        <v>0.25</v>
      </c>
      <c r="W2909">
        <f t="shared" si="455"/>
        <v>28717833.609443314</v>
      </c>
      <c r="X2909">
        <f t="shared" si="451"/>
        <v>71794.584023608288</v>
      </c>
      <c r="Y2909">
        <f t="shared" si="452"/>
        <v>475</v>
      </c>
      <c r="Z2909">
        <f t="shared" si="453"/>
        <v>-70693.537499999991</v>
      </c>
      <c r="AA2909">
        <f t="shared" si="454"/>
        <v>28574982.871943314</v>
      </c>
      <c r="AB2909" s="9">
        <f>IFERROR(AA2909/MAX($A$3:AA2909)-1,"")</f>
        <v>-1.2695245922895615E-2</v>
      </c>
      <c r="AV2909" t="s">
        <v>791</v>
      </c>
      <c r="AW2909" t="s">
        <v>31</v>
      </c>
      <c r="AX2909" s="7">
        <v>44525.427083333336</v>
      </c>
      <c r="AY2909">
        <v>147.6</v>
      </c>
      <c r="AZ2909" s="7">
        <v>44525.635416666664</v>
      </c>
      <c r="BA2909">
        <v>0.25</v>
      </c>
      <c r="BB2909" s="8">
        <v>-0.99829999999999997</v>
      </c>
      <c r="BC2909">
        <v>-151173.32</v>
      </c>
      <c r="BD2909" s="8">
        <v>-1.0083</v>
      </c>
      <c r="BE2909">
        <v>1015.755</v>
      </c>
      <c r="BF2909">
        <v>149925.47</v>
      </c>
      <c r="BG2909">
        <v>19703196.510000002</v>
      </c>
      <c r="BH2909">
        <v>61</v>
      </c>
      <c r="BI2909">
        <v>-2478.25</v>
      </c>
      <c r="BJ2909" s="8">
        <v>-0.99829999999999997</v>
      </c>
      <c r="BK2909" s="8">
        <v>8.4000000000000005E-2</v>
      </c>
      <c r="BL2909" t="s">
        <v>610</v>
      </c>
    </row>
    <row r="2910" spans="1:64" x14ac:dyDescent="0.45">
      <c r="A2910" t="s">
        <v>798</v>
      </c>
      <c r="B2910" t="s">
        <v>31</v>
      </c>
      <c r="C2910" s="7">
        <v>44526.395833333336</v>
      </c>
      <c r="D2910">
        <v>424.6</v>
      </c>
      <c r="E2910" s="7">
        <v>44529.385416666664</v>
      </c>
      <c r="F2910">
        <v>1258.8</v>
      </c>
      <c r="G2910" s="8">
        <v>1.9646999999999999</v>
      </c>
      <c r="H2910">
        <v>285897.11</v>
      </c>
      <c r="I2910" s="8">
        <v>1.925</v>
      </c>
      <c r="J2910">
        <v>349.77859999999998</v>
      </c>
      <c r="K2910">
        <v>148515.98000000001</v>
      </c>
      <c r="L2910">
        <v>19989093.620000001</v>
      </c>
      <c r="M2910">
        <v>75</v>
      </c>
      <c r="N2910">
        <v>3811.96</v>
      </c>
      <c r="O2910" s="8">
        <v>-0.14680000000000001</v>
      </c>
      <c r="P2910" s="8">
        <v>1.9646999999999999</v>
      </c>
      <c r="Q2910" t="s">
        <v>610</v>
      </c>
      <c r="S2910" s="2">
        <v>44526</v>
      </c>
      <c r="T2910" t="s">
        <v>798</v>
      </c>
      <c r="U2910">
        <v>424.6</v>
      </c>
      <c r="V2910">
        <v>1258.8</v>
      </c>
      <c r="W2910">
        <f t="shared" si="455"/>
        <v>28574982.871943314</v>
      </c>
      <c r="X2910">
        <f t="shared" si="451"/>
        <v>71437.457179858291</v>
      </c>
      <c r="Y2910">
        <f t="shared" si="452"/>
        <v>175</v>
      </c>
      <c r="Z2910">
        <f t="shared" si="453"/>
        <v>143039.04999999999</v>
      </c>
      <c r="AA2910" t="str">
        <f t="shared" si="454"/>
        <v/>
      </c>
      <c r="AB2910" s="9" t="str">
        <f>IFERROR(AA2910/MAX($A$3:AA2910)-1,"")</f>
        <v/>
      </c>
      <c r="AV2910" t="s">
        <v>798</v>
      </c>
      <c r="AW2910" t="s">
        <v>31</v>
      </c>
      <c r="AX2910" s="7">
        <v>44526.395833333336</v>
      </c>
      <c r="AY2910">
        <v>424.6</v>
      </c>
      <c r="AZ2910" s="7">
        <v>44529.385416666664</v>
      </c>
      <c r="BA2910">
        <v>1258.8</v>
      </c>
      <c r="BB2910" s="8">
        <v>1.9646999999999999</v>
      </c>
      <c r="BC2910">
        <v>285897.11</v>
      </c>
      <c r="BD2910" s="8">
        <v>1.925</v>
      </c>
      <c r="BE2910">
        <v>349.77859999999998</v>
      </c>
      <c r="BF2910">
        <v>148515.98000000001</v>
      </c>
      <c r="BG2910">
        <v>19989093.620000001</v>
      </c>
      <c r="BH2910">
        <v>75</v>
      </c>
      <c r="BI2910">
        <v>3811.96</v>
      </c>
      <c r="BJ2910" s="8">
        <v>-0.14680000000000001</v>
      </c>
      <c r="BK2910" s="8">
        <v>1.9646999999999999</v>
      </c>
      <c r="BL2910" t="s">
        <v>610</v>
      </c>
    </row>
    <row r="2911" spans="1:64" x14ac:dyDescent="0.45">
      <c r="A2911" t="s">
        <v>620</v>
      </c>
      <c r="B2911" t="s">
        <v>31</v>
      </c>
      <c r="C2911" s="7">
        <v>44526.409722222219</v>
      </c>
      <c r="D2911">
        <v>415</v>
      </c>
      <c r="E2911" s="7">
        <v>44529.385416666664</v>
      </c>
      <c r="F2911">
        <v>1094.8</v>
      </c>
      <c r="G2911" s="8">
        <v>1.6380999999999999</v>
      </c>
      <c r="H2911">
        <v>237883.23</v>
      </c>
      <c r="I2911" s="8">
        <v>1.6016999999999999</v>
      </c>
      <c r="J2911">
        <v>357.87950000000001</v>
      </c>
      <c r="K2911">
        <v>148520</v>
      </c>
      <c r="L2911">
        <v>20226976.850000001</v>
      </c>
      <c r="M2911">
        <v>71</v>
      </c>
      <c r="N2911">
        <v>3350.47</v>
      </c>
      <c r="O2911" s="8">
        <v>-0.17649999999999999</v>
      </c>
      <c r="P2911" s="8">
        <v>1.6380999999999999</v>
      </c>
      <c r="Q2911" t="s">
        <v>610</v>
      </c>
      <c r="S2911" s="2">
        <v>44526</v>
      </c>
      <c r="T2911" t="s">
        <v>620</v>
      </c>
      <c r="U2911">
        <v>415</v>
      </c>
      <c r="V2911">
        <v>1094.8</v>
      </c>
      <c r="W2911">
        <f t="shared" si="455"/>
        <v>28574982.871943314</v>
      </c>
      <c r="X2911">
        <f t="shared" si="451"/>
        <v>71437.457179858291</v>
      </c>
      <c r="Y2911">
        <f t="shared" si="452"/>
        <v>175</v>
      </c>
      <c r="Z2911">
        <f t="shared" si="453"/>
        <v>116322.84999999998</v>
      </c>
      <c r="AA2911" t="str">
        <f t="shared" si="454"/>
        <v/>
      </c>
      <c r="AB2911" s="9" t="str">
        <f>IFERROR(AA2911/MAX($A$3:AA2911)-1,"")</f>
        <v/>
      </c>
      <c r="AV2911" t="s">
        <v>620</v>
      </c>
      <c r="AW2911" t="s">
        <v>31</v>
      </c>
      <c r="AX2911" s="7">
        <v>44526.409722222219</v>
      </c>
      <c r="AY2911">
        <v>415</v>
      </c>
      <c r="AZ2911" s="7">
        <v>44529.385416666664</v>
      </c>
      <c r="BA2911">
        <v>1094.8</v>
      </c>
      <c r="BB2911" s="8">
        <v>1.6380999999999999</v>
      </c>
      <c r="BC2911">
        <v>237883.23</v>
      </c>
      <c r="BD2911" s="8">
        <v>1.6016999999999999</v>
      </c>
      <c r="BE2911">
        <v>357.87950000000001</v>
      </c>
      <c r="BF2911">
        <v>148520</v>
      </c>
      <c r="BG2911">
        <v>20226976.850000001</v>
      </c>
      <c r="BH2911">
        <v>71</v>
      </c>
      <c r="BI2911">
        <v>3350.47</v>
      </c>
      <c r="BJ2911" s="8">
        <v>-0.17649999999999999</v>
      </c>
      <c r="BK2911" s="8">
        <v>1.6380999999999999</v>
      </c>
      <c r="BL2911" t="s">
        <v>610</v>
      </c>
    </row>
    <row r="2912" spans="1:64" x14ac:dyDescent="0.45">
      <c r="A2912" t="s">
        <v>794</v>
      </c>
      <c r="B2912" t="s">
        <v>31</v>
      </c>
      <c r="C2912" s="7">
        <v>44526.430555555555</v>
      </c>
      <c r="D2912">
        <v>434.85</v>
      </c>
      <c r="E2912" s="7">
        <v>44529.388888888891</v>
      </c>
      <c r="F2912">
        <v>1070</v>
      </c>
      <c r="G2912" s="8">
        <v>1.4605999999999999</v>
      </c>
      <c r="H2912">
        <v>194778.58</v>
      </c>
      <c r="I2912" s="8">
        <v>1.4259999999999999</v>
      </c>
      <c r="J2912">
        <v>314.10759999999999</v>
      </c>
      <c r="K2912">
        <v>136589.69</v>
      </c>
      <c r="L2912">
        <v>17512715.640000001</v>
      </c>
      <c r="M2912">
        <v>66</v>
      </c>
      <c r="N2912">
        <v>2951.19</v>
      </c>
      <c r="O2912" s="8">
        <v>-0.21940000000000001</v>
      </c>
      <c r="P2912" s="8">
        <v>1.4605999999999999</v>
      </c>
      <c r="Q2912" t="s">
        <v>610</v>
      </c>
      <c r="S2912" s="2">
        <v>44526</v>
      </c>
      <c r="T2912" t="s">
        <v>794</v>
      </c>
      <c r="U2912">
        <v>434.85</v>
      </c>
      <c r="V2912">
        <v>1070</v>
      </c>
      <c r="W2912">
        <f t="shared" si="455"/>
        <v>28574982.871943314</v>
      </c>
      <c r="X2912">
        <f t="shared" si="451"/>
        <v>71437.457179858291</v>
      </c>
      <c r="Y2912">
        <f t="shared" si="452"/>
        <v>175</v>
      </c>
      <c r="Z2912">
        <f t="shared" si="453"/>
        <v>108517.7625</v>
      </c>
      <c r="AA2912" t="str">
        <f t="shared" si="454"/>
        <v/>
      </c>
      <c r="AB2912" s="9" t="str">
        <f>IFERROR(AA2912/MAX($A$3:AA2912)-1,"")</f>
        <v/>
      </c>
      <c r="AV2912" t="s">
        <v>794</v>
      </c>
      <c r="AW2912" t="s">
        <v>31</v>
      </c>
      <c r="AX2912" s="7">
        <v>44526.430555555555</v>
      </c>
      <c r="AY2912">
        <v>434.85</v>
      </c>
      <c r="AZ2912" s="7">
        <v>44529.388888888891</v>
      </c>
      <c r="BA2912">
        <v>1070</v>
      </c>
      <c r="BB2912" s="8">
        <v>1.4605999999999999</v>
      </c>
      <c r="BC2912">
        <v>194778.58</v>
      </c>
      <c r="BD2912" s="8">
        <v>1.4259999999999999</v>
      </c>
      <c r="BE2912">
        <v>314.10759999999999</v>
      </c>
      <c r="BF2912">
        <v>136589.69</v>
      </c>
      <c r="BG2912">
        <v>17512715.640000001</v>
      </c>
      <c r="BH2912">
        <v>66</v>
      </c>
      <c r="BI2912">
        <v>2951.19</v>
      </c>
      <c r="BJ2912" s="8">
        <v>-0.21940000000000001</v>
      </c>
      <c r="BK2912" s="8">
        <v>1.4605999999999999</v>
      </c>
      <c r="BL2912" t="s">
        <v>610</v>
      </c>
    </row>
    <row r="2913" spans="1:64" x14ac:dyDescent="0.45">
      <c r="A2913" t="s">
        <v>777</v>
      </c>
      <c r="B2913" t="s">
        <v>31</v>
      </c>
      <c r="C2913" s="7">
        <v>44526.440972222219</v>
      </c>
      <c r="D2913">
        <v>426.8</v>
      </c>
      <c r="E2913" s="7">
        <v>44529.388888888891</v>
      </c>
      <c r="F2913">
        <v>1002.5</v>
      </c>
      <c r="G2913" s="8">
        <v>1.3489</v>
      </c>
      <c r="H2913">
        <v>179599.87</v>
      </c>
      <c r="I2913" s="8">
        <v>1.3153999999999999</v>
      </c>
      <c r="J2913">
        <v>319.91030000000001</v>
      </c>
      <c r="K2913">
        <v>136537.70000000001</v>
      </c>
      <c r="L2913">
        <v>17692315.510000002</v>
      </c>
      <c r="M2913">
        <v>63</v>
      </c>
      <c r="N2913">
        <v>2850.79</v>
      </c>
      <c r="O2913" s="8">
        <v>-0.1946</v>
      </c>
      <c r="P2913" s="8">
        <v>1.3489</v>
      </c>
      <c r="Q2913" t="s">
        <v>610</v>
      </c>
      <c r="S2913" s="2">
        <v>44526</v>
      </c>
      <c r="T2913" t="s">
        <v>777</v>
      </c>
      <c r="U2913">
        <v>426.8</v>
      </c>
      <c r="V2913">
        <v>1002.5</v>
      </c>
      <c r="W2913">
        <f t="shared" si="455"/>
        <v>28574982.871943314</v>
      </c>
      <c r="X2913">
        <f t="shared" ref="X2913:X2976" si="456">W2913*0.25%</f>
        <v>71437.457179858291</v>
      </c>
      <c r="Y2913">
        <f t="shared" si="452"/>
        <v>175</v>
      </c>
      <c r="Z2913">
        <f t="shared" si="453"/>
        <v>98246.224999999991</v>
      </c>
      <c r="AA2913">
        <f t="shared" si="454"/>
        <v>29041108.759443313</v>
      </c>
      <c r="AB2913" s="9">
        <f>IFERROR(AA2913/MAX($A$3:AA2913)-1,"")</f>
        <v>0</v>
      </c>
      <c r="AV2913" t="s">
        <v>777</v>
      </c>
      <c r="AW2913" t="s">
        <v>31</v>
      </c>
      <c r="AX2913" s="7">
        <v>44526.440972222219</v>
      </c>
      <c r="AY2913">
        <v>426.8</v>
      </c>
      <c r="AZ2913" s="7">
        <v>44529.388888888891</v>
      </c>
      <c r="BA2913">
        <v>1002.5</v>
      </c>
      <c r="BB2913" s="8">
        <v>1.3489</v>
      </c>
      <c r="BC2913">
        <v>179599.87</v>
      </c>
      <c r="BD2913" s="8">
        <v>1.3153999999999999</v>
      </c>
      <c r="BE2913">
        <v>319.91030000000001</v>
      </c>
      <c r="BF2913">
        <v>136537.70000000001</v>
      </c>
      <c r="BG2913">
        <v>17692315.510000002</v>
      </c>
      <c r="BH2913">
        <v>63</v>
      </c>
      <c r="BI2913">
        <v>2850.79</v>
      </c>
      <c r="BJ2913" s="8">
        <v>-0.1946</v>
      </c>
      <c r="BK2913" s="8">
        <v>1.3489</v>
      </c>
      <c r="BL2913" t="s">
        <v>610</v>
      </c>
    </row>
    <row r="2914" spans="1:64" x14ac:dyDescent="0.45">
      <c r="A2914" t="s">
        <v>622</v>
      </c>
      <c r="B2914" t="s">
        <v>31</v>
      </c>
      <c r="C2914" s="7">
        <v>44529.40625</v>
      </c>
      <c r="D2914">
        <v>463.7</v>
      </c>
      <c r="E2914" s="7">
        <v>44530.385416666664</v>
      </c>
      <c r="F2914">
        <v>560.4</v>
      </c>
      <c r="G2914" s="8">
        <v>0.20849999999999999</v>
      </c>
      <c r="H2914">
        <v>28179.79</v>
      </c>
      <c r="I2914" s="8">
        <v>0.1865</v>
      </c>
      <c r="J2914">
        <v>325.9325</v>
      </c>
      <c r="K2914">
        <v>151134.89000000001</v>
      </c>
      <c r="L2914">
        <v>20255156.640000001</v>
      </c>
      <c r="M2914">
        <v>72</v>
      </c>
      <c r="N2914">
        <v>391.39</v>
      </c>
      <c r="O2914" s="8">
        <v>-0.27360000000000001</v>
      </c>
      <c r="P2914" s="8">
        <v>0.43540000000000001</v>
      </c>
      <c r="Q2914" t="s">
        <v>610</v>
      </c>
      <c r="S2914" s="2">
        <v>44529</v>
      </c>
      <c r="T2914" t="s">
        <v>622</v>
      </c>
      <c r="U2914">
        <v>463.7</v>
      </c>
      <c r="V2914">
        <v>560.4</v>
      </c>
      <c r="W2914">
        <f t="shared" si="455"/>
        <v>29041108.759443313</v>
      </c>
      <c r="X2914">
        <f t="shared" si="456"/>
        <v>72602.771898608291</v>
      </c>
      <c r="Y2914">
        <f t="shared" si="452"/>
        <v>150</v>
      </c>
      <c r="Z2914">
        <f t="shared" si="453"/>
        <v>12968.849999999991</v>
      </c>
      <c r="AA2914" t="str">
        <f t="shared" si="454"/>
        <v/>
      </c>
      <c r="AB2914" s="9" t="str">
        <f>IFERROR(AA2914/MAX($A$3:AA2914)-1,"")</f>
        <v/>
      </c>
      <c r="AV2914" t="s">
        <v>622</v>
      </c>
      <c r="AW2914" t="s">
        <v>31</v>
      </c>
      <c r="AX2914" s="7">
        <v>44529.40625</v>
      </c>
      <c r="AY2914">
        <v>463.7</v>
      </c>
      <c r="AZ2914" s="7">
        <v>44530.385416666664</v>
      </c>
      <c r="BA2914">
        <v>560.4</v>
      </c>
      <c r="BB2914" s="8">
        <v>0.20849999999999999</v>
      </c>
      <c r="BC2914">
        <v>28179.79</v>
      </c>
      <c r="BD2914" s="8">
        <v>0.1865</v>
      </c>
      <c r="BE2914">
        <v>325.9325</v>
      </c>
      <c r="BF2914">
        <v>151134.89000000001</v>
      </c>
      <c r="BG2914">
        <v>20255156.640000001</v>
      </c>
      <c r="BH2914">
        <v>72</v>
      </c>
      <c r="BI2914">
        <v>391.39</v>
      </c>
      <c r="BJ2914" s="8">
        <v>-0.27360000000000001</v>
      </c>
      <c r="BK2914" s="8">
        <v>0.43540000000000001</v>
      </c>
      <c r="BL2914" t="s">
        <v>610</v>
      </c>
    </row>
    <row r="2915" spans="1:64" x14ac:dyDescent="0.45">
      <c r="A2915" t="s">
        <v>623</v>
      </c>
      <c r="B2915" t="s">
        <v>31</v>
      </c>
      <c r="C2915" s="7">
        <v>44529.486111111109</v>
      </c>
      <c r="D2915">
        <v>429.3</v>
      </c>
      <c r="E2915" s="7">
        <v>44530.388888888891</v>
      </c>
      <c r="F2915">
        <v>441.9</v>
      </c>
      <c r="G2915" s="8">
        <v>2.9399999999999999E-2</v>
      </c>
      <c r="H2915">
        <v>1253.99</v>
      </c>
      <c r="I2915" s="8">
        <v>9.1000000000000004E-3</v>
      </c>
      <c r="J2915">
        <v>322.52870000000001</v>
      </c>
      <c r="K2915">
        <v>138461.57999999999</v>
      </c>
      <c r="L2915">
        <v>17693569.5</v>
      </c>
      <c r="M2915">
        <v>50</v>
      </c>
      <c r="N2915">
        <v>25.08</v>
      </c>
      <c r="O2915" s="8">
        <v>-0.29749999999999999</v>
      </c>
      <c r="P2915" s="8">
        <v>0.2225</v>
      </c>
      <c r="Q2915" t="s">
        <v>610</v>
      </c>
      <c r="S2915" s="2">
        <v>44529</v>
      </c>
      <c r="T2915" t="s">
        <v>623</v>
      </c>
      <c r="U2915">
        <v>429.3</v>
      </c>
      <c r="V2915">
        <v>441.9</v>
      </c>
      <c r="W2915">
        <f t="shared" si="455"/>
        <v>29041108.759443313</v>
      </c>
      <c r="X2915">
        <f t="shared" si="456"/>
        <v>72602.771898608291</v>
      </c>
      <c r="Y2915">
        <f t="shared" si="452"/>
        <v>175</v>
      </c>
      <c r="Z2915">
        <f t="shared" si="453"/>
        <v>680.399999999996</v>
      </c>
      <c r="AA2915" t="str">
        <f t="shared" si="454"/>
        <v/>
      </c>
      <c r="AB2915" s="9" t="str">
        <f>IFERROR(AA2915/MAX($A$3:AA2915)-1,"")</f>
        <v/>
      </c>
      <c r="AV2915" t="s">
        <v>623</v>
      </c>
      <c r="AW2915" t="s">
        <v>31</v>
      </c>
      <c r="AX2915" s="7">
        <v>44529.486111111109</v>
      </c>
      <c r="AY2915">
        <v>429.3</v>
      </c>
      <c r="AZ2915" s="7">
        <v>44530.388888888891</v>
      </c>
      <c r="BA2915">
        <v>441.9</v>
      </c>
      <c r="BB2915" s="8">
        <v>2.9399999999999999E-2</v>
      </c>
      <c r="BC2915">
        <v>1253.99</v>
      </c>
      <c r="BD2915" s="8">
        <v>9.1000000000000004E-3</v>
      </c>
      <c r="BE2915">
        <v>322.52870000000001</v>
      </c>
      <c r="BF2915">
        <v>138461.57999999999</v>
      </c>
      <c r="BG2915">
        <v>17693569.5</v>
      </c>
      <c r="BH2915">
        <v>50</v>
      </c>
      <c r="BI2915">
        <v>25.08</v>
      </c>
      <c r="BJ2915" s="8">
        <v>-0.29749999999999999</v>
      </c>
      <c r="BK2915" s="8">
        <v>0.2225</v>
      </c>
      <c r="BL2915" t="s">
        <v>610</v>
      </c>
    </row>
    <row r="2916" spans="1:64" x14ac:dyDescent="0.45">
      <c r="A2916" t="s">
        <v>671</v>
      </c>
      <c r="B2916" t="s">
        <v>31</v>
      </c>
      <c r="C2916" s="7">
        <v>44529.503472222219</v>
      </c>
      <c r="D2916">
        <v>384.25</v>
      </c>
      <c r="E2916" s="7">
        <v>44530.388888888891</v>
      </c>
      <c r="F2916">
        <v>379.35</v>
      </c>
      <c r="G2916" s="8">
        <v>-1.2800000000000001E-2</v>
      </c>
      <c r="H2916">
        <v>-4515.09</v>
      </c>
      <c r="I2916" s="8">
        <v>-3.2599999999999997E-2</v>
      </c>
      <c r="J2916">
        <v>360.16989999999998</v>
      </c>
      <c r="K2916">
        <v>138395.28</v>
      </c>
      <c r="L2916">
        <v>17689054.41</v>
      </c>
      <c r="M2916">
        <v>45</v>
      </c>
      <c r="N2916">
        <v>-100.34</v>
      </c>
      <c r="O2916" s="8">
        <v>-0.33579999999999999</v>
      </c>
      <c r="P2916" s="8">
        <v>0.1971</v>
      </c>
      <c r="Q2916" t="s">
        <v>610</v>
      </c>
      <c r="S2916" s="2">
        <v>44529</v>
      </c>
      <c r="T2916" t="s">
        <v>671</v>
      </c>
      <c r="U2916">
        <v>384.25</v>
      </c>
      <c r="V2916">
        <v>379.35</v>
      </c>
      <c r="W2916">
        <f t="shared" si="455"/>
        <v>29041108.759443313</v>
      </c>
      <c r="X2916">
        <f t="shared" si="456"/>
        <v>72602.771898608291</v>
      </c>
      <c r="Y2916">
        <f t="shared" si="452"/>
        <v>200</v>
      </c>
      <c r="Z2916">
        <f t="shared" si="453"/>
        <v>-2507.2000000000003</v>
      </c>
      <c r="AA2916">
        <f t="shared" si="454"/>
        <v>29052250.809443314</v>
      </c>
      <c r="AB2916" s="9">
        <f>IFERROR(AA2916/MAX($A$3:AA2916)-1,"")</f>
        <v>0</v>
      </c>
      <c r="AV2916" t="s">
        <v>671</v>
      </c>
      <c r="AW2916" t="s">
        <v>31</v>
      </c>
      <c r="AX2916" s="7">
        <v>44529.503472222219</v>
      </c>
      <c r="AY2916">
        <v>384.25</v>
      </c>
      <c r="AZ2916" s="7">
        <v>44530.388888888891</v>
      </c>
      <c r="BA2916">
        <v>379.35</v>
      </c>
      <c r="BB2916" s="8">
        <v>-1.2800000000000001E-2</v>
      </c>
      <c r="BC2916">
        <v>-4515.09</v>
      </c>
      <c r="BD2916" s="8">
        <v>-3.2599999999999997E-2</v>
      </c>
      <c r="BE2916">
        <v>360.16989999999998</v>
      </c>
      <c r="BF2916">
        <v>138395.28</v>
      </c>
      <c r="BG2916">
        <v>17689054.41</v>
      </c>
      <c r="BH2916">
        <v>45</v>
      </c>
      <c r="BI2916">
        <v>-100.34</v>
      </c>
      <c r="BJ2916" s="8">
        <v>-0.33579999999999999</v>
      </c>
      <c r="BK2916" s="8">
        <v>0.1971</v>
      </c>
      <c r="BL2916" t="s">
        <v>610</v>
      </c>
    </row>
    <row r="2917" spans="1:64" x14ac:dyDescent="0.45">
      <c r="A2917" t="s">
        <v>786</v>
      </c>
      <c r="B2917" t="s">
        <v>31</v>
      </c>
      <c r="C2917" s="7">
        <v>44530.395833333336</v>
      </c>
      <c r="D2917">
        <v>334.55</v>
      </c>
      <c r="E2917" s="7">
        <v>44531.385416666664</v>
      </c>
      <c r="F2917">
        <v>146</v>
      </c>
      <c r="G2917" s="8">
        <v>-0.56359999999999999</v>
      </c>
      <c r="H2917">
        <v>-87430.89</v>
      </c>
      <c r="I2917" s="8">
        <v>-0.57799999999999996</v>
      </c>
      <c r="J2917">
        <v>452.17689999999999</v>
      </c>
      <c r="K2917">
        <v>151275.78</v>
      </c>
      <c r="L2917">
        <v>20167725.75</v>
      </c>
      <c r="M2917">
        <v>75</v>
      </c>
      <c r="N2917">
        <v>-1165.75</v>
      </c>
      <c r="O2917" s="8">
        <v>-0.84740000000000004</v>
      </c>
      <c r="P2917" s="8">
        <v>0.54269999999999996</v>
      </c>
      <c r="Q2917" t="s">
        <v>610</v>
      </c>
      <c r="S2917" s="2">
        <v>44530</v>
      </c>
      <c r="T2917" t="s">
        <v>786</v>
      </c>
      <c r="U2917">
        <v>334.55</v>
      </c>
      <c r="V2917">
        <v>146</v>
      </c>
      <c r="W2917">
        <f t="shared" si="455"/>
        <v>29052250.809443314</v>
      </c>
      <c r="X2917">
        <f t="shared" si="456"/>
        <v>72630.627023608293</v>
      </c>
      <c r="Y2917">
        <f t="shared" si="452"/>
        <v>225</v>
      </c>
      <c r="Z2917">
        <f t="shared" si="453"/>
        <v>-43504.98750000001</v>
      </c>
      <c r="AA2917" t="str">
        <f t="shared" si="454"/>
        <v/>
      </c>
      <c r="AB2917" s="9" t="str">
        <f>IFERROR(AA2917/MAX($A$3:AA2917)-1,"")</f>
        <v/>
      </c>
      <c r="AV2917" t="s">
        <v>786</v>
      </c>
      <c r="AW2917" t="s">
        <v>31</v>
      </c>
      <c r="AX2917" s="7">
        <v>44530.395833333336</v>
      </c>
      <c r="AY2917">
        <v>334.55</v>
      </c>
      <c r="AZ2917" s="7">
        <v>44531.385416666664</v>
      </c>
      <c r="BA2917">
        <v>146</v>
      </c>
      <c r="BB2917" s="8">
        <v>-0.56359999999999999</v>
      </c>
      <c r="BC2917">
        <v>-87430.89</v>
      </c>
      <c r="BD2917" s="8">
        <v>-0.57799999999999996</v>
      </c>
      <c r="BE2917">
        <v>452.17689999999999</v>
      </c>
      <c r="BF2917">
        <v>151275.78</v>
      </c>
      <c r="BG2917">
        <v>20167725.75</v>
      </c>
      <c r="BH2917">
        <v>75</v>
      </c>
      <c r="BI2917">
        <v>-1165.75</v>
      </c>
      <c r="BJ2917" s="8">
        <v>-0.84740000000000004</v>
      </c>
      <c r="BK2917" s="8">
        <v>0.54269999999999996</v>
      </c>
      <c r="BL2917" t="s">
        <v>610</v>
      </c>
    </row>
    <row r="2918" spans="1:64" x14ac:dyDescent="0.45">
      <c r="A2918" t="s">
        <v>675</v>
      </c>
      <c r="B2918" t="s">
        <v>31</v>
      </c>
      <c r="C2918" s="7">
        <v>44530.413194444445</v>
      </c>
      <c r="D2918">
        <v>305.5</v>
      </c>
      <c r="E2918" s="7">
        <v>44531.385416666664</v>
      </c>
      <c r="F2918">
        <v>114.9</v>
      </c>
      <c r="G2918" s="8">
        <v>-0.62390000000000001</v>
      </c>
      <c r="H2918">
        <v>-96440.68</v>
      </c>
      <c r="I2918" s="8">
        <v>-0.63770000000000004</v>
      </c>
      <c r="J2918">
        <v>495.0652</v>
      </c>
      <c r="K2918">
        <v>151242.42000000001</v>
      </c>
      <c r="L2918">
        <v>20071285.07</v>
      </c>
      <c r="M2918">
        <v>70</v>
      </c>
      <c r="N2918">
        <v>-1377.72</v>
      </c>
      <c r="O2918" s="8">
        <v>-0.86970000000000003</v>
      </c>
      <c r="P2918" s="8">
        <v>0.46400000000000002</v>
      </c>
      <c r="Q2918" t="s">
        <v>610</v>
      </c>
      <c r="S2918" s="2">
        <v>44530</v>
      </c>
      <c r="T2918" t="s">
        <v>675</v>
      </c>
      <c r="U2918">
        <v>305.5</v>
      </c>
      <c r="V2918">
        <v>114.9</v>
      </c>
      <c r="W2918">
        <f t="shared" si="455"/>
        <v>29052250.809443314</v>
      </c>
      <c r="X2918">
        <f t="shared" si="456"/>
        <v>72630.627023608293</v>
      </c>
      <c r="Y2918">
        <f t="shared" si="452"/>
        <v>250</v>
      </c>
      <c r="Z2918">
        <f t="shared" si="453"/>
        <v>-48701</v>
      </c>
      <c r="AA2918" t="str">
        <f t="shared" si="454"/>
        <v/>
      </c>
      <c r="AB2918" s="9" t="str">
        <f>IFERROR(AA2918/MAX($A$3:AA2918)-1,"")</f>
        <v/>
      </c>
      <c r="AV2918" t="s">
        <v>675</v>
      </c>
      <c r="AW2918" t="s">
        <v>31</v>
      </c>
      <c r="AX2918" s="7">
        <v>44530.413194444445</v>
      </c>
      <c r="AY2918">
        <v>305.5</v>
      </c>
      <c r="AZ2918" s="7">
        <v>44531.385416666664</v>
      </c>
      <c r="BA2918">
        <v>114.9</v>
      </c>
      <c r="BB2918" s="8">
        <v>-0.62390000000000001</v>
      </c>
      <c r="BC2918">
        <v>-96440.68</v>
      </c>
      <c r="BD2918" s="8">
        <v>-0.63770000000000004</v>
      </c>
      <c r="BE2918">
        <v>495.0652</v>
      </c>
      <c r="BF2918">
        <v>151242.42000000001</v>
      </c>
      <c r="BG2918">
        <v>20071285.07</v>
      </c>
      <c r="BH2918">
        <v>70</v>
      </c>
      <c r="BI2918">
        <v>-1377.72</v>
      </c>
      <c r="BJ2918" s="8">
        <v>-0.86970000000000003</v>
      </c>
      <c r="BK2918" s="8">
        <v>0.46400000000000002</v>
      </c>
      <c r="BL2918" t="s">
        <v>610</v>
      </c>
    </row>
    <row r="2919" spans="1:64" x14ac:dyDescent="0.45">
      <c r="A2919" t="s">
        <v>672</v>
      </c>
      <c r="B2919" t="s">
        <v>31</v>
      </c>
      <c r="C2919" s="7">
        <v>44530.416666666664</v>
      </c>
      <c r="D2919">
        <v>287.60000000000002</v>
      </c>
      <c r="E2919" s="7">
        <v>44531.388888888891</v>
      </c>
      <c r="F2919">
        <v>85.9</v>
      </c>
      <c r="G2919" s="8">
        <v>-0.70130000000000003</v>
      </c>
      <c r="H2919">
        <v>-98892.57</v>
      </c>
      <c r="I2919" s="8">
        <v>-0.71430000000000005</v>
      </c>
      <c r="J2919">
        <v>481.38130000000001</v>
      </c>
      <c r="K2919">
        <v>138445.26999999999</v>
      </c>
      <c r="L2919">
        <v>17590161.84</v>
      </c>
      <c r="M2919">
        <v>70</v>
      </c>
      <c r="N2919">
        <v>-1412.75</v>
      </c>
      <c r="O2919" s="8">
        <v>-0.89449999999999996</v>
      </c>
      <c r="P2919" s="8">
        <v>0.34039999999999998</v>
      </c>
      <c r="Q2919" t="s">
        <v>610</v>
      </c>
      <c r="S2919" s="2">
        <v>44530</v>
      </c>
      <c r="T2919" t="s">
        <v>672</v>
      </c>
      <c r="U2919">
        <v>287.60000000000002</v>
      </c>
      <c r="V2919">
        <v>85.9</v>
      </c>
      <c r="W2919">
        <f t="shared" si="455"/>
        <v>29052250.809443314</v>
      </c>
      <c r="X2919">
        <f t="shared" si="456"/>
        <v>72630.627023608293</v>
      </c>
      <c r="Y2919">
        <f t="shared" si="452"/>
        <v>250</v>
      </c>
      <c r="Z2919">
        <f t="shared" si="453"/>
        <v>-51358.75</v>
      </c>
      <c r="AA2919" t="str">
        <f t="shared" si="454"/>
        <v/>
      </c>
      <c r="AB2919" s="9" t="str">
        <f>IFERROR(AA2919/MAX($A$3:AA2919)-1,"")</f>
        <v/>
      </c>
      <c r="AV2919" t="s">
        <v>672</v>
      </c>
      <c r="AW2919" t="s">
        <v>31</v>
      </c>
      <c r="AX2919" s="7">
        <v>44530.416666666664</v>
      </c>
      <c r="AY2919">
        <v>287.60000000000002</v>
      </c>
      <c r="AZ2919" s="7">
        <v>44531.388888888891</v>
      </c>
      <c r="BA2919">
        <v>85.9</v>
      </c>
      <c r="BB2919" s="8">
        <v>-0.70130000000000003</v>
      </c>
      <c r="BC2919">
        <v>-98892.57</v>
      </c>
      <c r="BD2919" s="8">
        <v>-0.71430000000000005</v>
      </c>
      <c r="BE2919">
        <v>481.38130000000001</v>
      </c>
      <c r="BF2919">
        <v>138445.26999999999</v>
      </c>
      <c r="BG2919">
        <v>17590161.84</v>
      </c>
      <c r="BH2919">
        <v>70</v>
      </c>
      <c r="BI2919">
        <v>-1412.75</v>
      </c>
      <c r="BJ2919" s="8">
        <v>-0.89449999999999996</v>
      </c>
      <c r="BK2919" s="8">
        <v>0.34039999999999998</v>
      </c>
      <c r="BL2919" t="s">
        <v>610</v>
      </c>
    </row>
    <row r="2920" spans="1:64" x14ac:dyDescent="0.45">
      <c r="A2920" t="s">
        <v>673</v>
      </c>
      <c r="B2920" t="s">
        <v>31</v>
      </c>
      <c r="C2920" s="7">
        <v>44530.430555555555</v>
      </c>
      <c r="D2920">
        <v>283.89999999999998</v>
      </c>
      <c r="E2920" s="7">
        <v>44531.388888888891</v>
      </c>
      <c r="F2920">
        <v>66.25</v>
      </c>
      <c r="G2920" s="8">
        <v>-0.76659999999999995</v>
      </c>
      <c r="H2920">
        <v>-107840.53</v>
      </c>
      <c r="I2920" s="8">
        <v>-0.77900000000000003</v>
      </c>
      <c r="J2920">
        <v>487.63189999999997</v>
      </c>
      <c r="K2920">
        <v>138438.69</v>
      </c>
      <c r="L2920">
        <v>17482321.309999999</v>
      </c>
      <c r="M2920">
        <v>66</v>
      </c>
      <c r="N2920">
        <v>-1633.95</v>
      </c>
      <c r="O2920" s="8">
        <v>-0.91549999999999998</v>
      </c>
      <c r="P2920" s="8">
        <v>0.15529999999999999</v>
      </c>
      <c r="Q2920" t="s">
        <v>610</v>
      </c>
      <c r="S2920" s="2">
        <v>44530</v>
      </c>
      <c r="T2920" t="s">
        <v>673</v>
      </c>
      <c r="U2920">
        <v>283.89999999999998</v>
      </c>
      <c r="V2920">
        <v>66.25</v>
      </c>
      <c r="W2920">
        <f t="shared" si="455"/>
        <v>29052250.809443314</v>
      </c>
      <c r="X2920">
        <f t="shared" si="456"/>
        <v>72630.627023608293</v>
      </c>
      <c r="Y2920">
        <f t="shared" si="452"/>
        <v>250</v>
      </c>
      <c r="Z2920">
        <f t="shared" si="453"/>
        <v>-55287.874999999993</v>
      </c>
      <c r="AA2920">
        <f t="shared" si="454"/>
        <v>28853398.196943313</v>
      </c>
      <c r="AB2920" s="9">
        <f>IFERROR(AA2920/MAX($A$3:AA2920)-1,"")</f>
        <v>-6.8446542680735689E-3</v>
      </c>
      <c r="AV2920" t="s">
        <v>673</v>
      </c>
      <c r="AW2920" t="s">
        <v>31</v>
      </c>
      <c r="AX2920" s="7">
        <v>44530.430555555555</v>
      </c>
      <c r="AY2920">
        <v>283.89999999999998</v>
      </c>
      <c r="AZ2920" s="7">
        <v>44531.388888888891</v>
      </c>
      <c r="BA2920">
        <v>66.25</v>
      </c>
      <c r="BB2920" s="8">
        <v>-0.76659999999999995</v>
      </c>
      <c r="BC2920">
        <v>-107840.53</v>
      </c>
      <c r="BD2920" s="8">
        <v>-0.77900000000000003</v>
      </c>
      <c r="BE2920">
        <v>487.63189999999997</v>
      </c>
      <c r="BF2920">
        <v>138438.69</v>
      </c>
      <c r="BG2920">
        <v>17482321.309999999</v>
      </c>
      <c r="BH2920">
        <v>66</v>
      </c>
      <c r="BI2920">
        <v>-1633.95</v>
      </c>
      <c r="BJ2920" s="8">
        <v>-0.91549999999999998</v>
      </c>
      <c r="BK2920" s="8">
        <v>0.15529999999999999</v>
      </c>
      <c r="BL2920" t="s">
        <v>610</v>
      </c>
    </row>
    <row r="2921" spans="1:64" x14ac:dyDescent="0.45">
      <c r="A2921" t="s">
        <v>671</v>
      </c>
      <c r="B2921" t="s">
        <v>31</v>
      </c>
      <c r="C2921" s="7">
        <v>44531.395833333336</v>
      </c>
      <c r="D2921">
        <v>257.64999999999998</v>
      </c>
      <c r="E2921" s="7">
        <v>44532.385416666664</v>
      </c>
      <c r="F2921">
        <v>279.60000000000002</v>
      </c>
      <c r="G2921" s="8">
        <v>8.5199999999999998E-2</v>
      </c>
      <c r="H2921">
        <v>9674.11</v>
      </c>
      <c r="I2921" s="8">
        <v>6.4299999999999996E-2</v>
      </c>
      <c r="J2921">
        <v>583.56849999999997</v>
      </c>
      <c r="K2921">
        <v>150356.44</v>
      </c>
      <c r="L2921">
        <v>20080959.18</v>
      </c>
      <c r="M2921">
        <v>75</v>
      </c>
      <c r="N2921">
        <v>128.99</v>
      </c>
      <c r="O2921" s="8">
        <v>-0.48070000000000002</v>
      </c>
      <c r="P2921" s="8">
        <v>0.4264</v>
      </c>
      <c r="Q2921" t="s">
        <v>610</v>
      </c>
      <c r="S2921" s="2">
        <v>44531</v>
      </c>
      <c r="T2921" t="s">
        <v>671</v>
      </c>
      <c r="U2921">
        <v>257.64999999999998</v>
      </c>
      <c r="V2921">
        <v>279.60000000000002</v>
      </c>
      <c r="W2921">
        <f t="shared" si="455"/>
        <v>28853398.196943313</v>
      </c>
      <c r="X2921">
        <f t="shared" si="456"/>
        <v>72133.495492358285</v>
      </c>
      <c r="Y2921">
        <f t="shared" si="452"/>
        <v>275</v>
      </c>
      <c r="Z2921">
        <f t="shared" si="453"/>
        <v>4558.8125000000118</v>
      </c>
      <c r="AA2921" t="str">
        <f t="shared" si="454"/>
        <v/>
      </c>
      <c r="AB2921" s="9" t="str">
        <f>IFERROR(AA2921/MAX($A$3:AA2921)-1,"")</f>
        <v/>
      </c>
      <c r="AV2921" t="s">
        <v>671</v>
      </c>
      <c r="AW2921" t="s">
        <v>31</v>
      </c>
      <c r="AX2921" s="7">
        <v>44531.395833333336</v>
      </c>
      <c r="AY2921">
        <v>257.64999999999998</v>
      </c>
      <c r="AZ2921" s="7">
        <v>44532.385416666664</v>
      </c>
      <c r="BA2921">
        <v>279.60000000000002</v>
      </c>
      <c r="BB2921" s="8">
        <v>8.5199999999999998E-2</v>
      </c>
      <c r="BC2921">
        <v>9674.11</v>
      </c>
      <c r="BD2921" s="8">
        <v>6.4299999999999996E-2</v>
      </c>
      <c r="BE2921">
        <v>583.56849999999997</v>
      </c>
      <c r="BF2921">
        <v>150356.44</v>
      </c>
      <c r="BG2921">
        <v>20080959.18</v>
      </c>
      <c r="BH2921">
        <v>75</v>
      </c>
      <c r="BI2921">
        <v>128.99</v>
      </c>
      <c r="BJ2921" s="8">
        <v>-0.48070000000000002</v>
      </c>
      <c r="BK2921" s="8">
        <v>0.4264</v>
      </c>
      <c r="BL2921" t="s">
        <v>610</v>
      </c>
    </row>
    <row r="2922" spans="1:64" x14ac:dyDescent="0.45">
      <c r="A2922" t="s">
        <v>623</v>
      </c>
      <c r="B2922" t="s">
        <v>31</v>
      </c>
      <c r="C2922" s="7">
        <v>44531.399305555555</v>
      </c>
      <c r="D2922">
        <v>282.64999999999998</v>
      </c>
      <c r="E2922" s="7">
        <v>44532.385416666664</v>
      </c>
      <c r="F2922">
        <v>346.15</v>
      </c>
      <c r="G2922" s="8">
        <v>0.22470000000000001</v>
      </c>
      <c r="H2922">
        <v>30431.03</v>
      </c>
      <c r="I2922" s="8">
        <v>0.2024</v>
      </c>
      <c r="J2922">
        <v>531.89949999999999</v>
      </c>
      <c r="K2922">
        <v>150341.39000000001</v>
      </c>
      <c r="L2922">
        <v>20111390.210000001</v>
      </c>
      <c r="M2922">
        <v>74</v>
      </c>
      <c r="N2922">
        <v>411.23</v>
      </c>
      <c r="O2922" s="8">
        <v>-0.39850000000000002</v>
      </c>
      <c r="P2922" s="8">
        <v>0.56020000000000003</v>
      </c>
      <c r="Q2922" t="s">
        <v>610</v>
      </c>
      <c r="S2922" s="2">
        <v>44531</v>
      </c>
      <c r="T2922" t="s">
        <v>623</v>
      </c>
      <c r="U2922">
        <v>282.64999999999998</v>
      </c>
      <c r="V2922">
        <v>346.15</v>
      </c>
      <c r="W2922">
        <f t="shared" si="455"/>
        <v>28853398.196943313</v>
      </c>
      <c r="X2922">
        <f t="shared" si="456"/>
        <v>72133.495492358285</v>
      </c>
      <c r="Y2922">
        <f t="shared" si="452"/>
        <v>250</v>
      </c>
      <c r="Z2922">
        <f t="shared" si="453"/>
        <v>14302.999999999996</v>
      </c>
      <c r="AA2922" t="str">
        <f t="shared" si="454"/>
        <v/>
      </c>
      <c r="AB2922" s="9" t="str">
        <f>IFERROR(AA2922/MAX($A$3:AA2922)-1,"")</f>
        <v/>
      </c>
      <c r="AV2922" t="s">
        <v>623</v>
      </c>
      <c r="AW2922" t="s">
        <v>31</v>
      </c>
      <c r="AX2922" s="7">
        <v>44531.399305555555</v>
      </c>
      <c r="AY2922">
        <v>282.64999999999998</v>
      </c>
      <c r="AZ2922" s="7">
        <v>44532.385416666664</v>
      </c>
      <c r="BA2922">
        <v>346.15</v>
      </c>
      <c r="BB2922" s="8">
        <v>0.22470000000000001</v>
      </c>
      <c r="BC2922">
        <v>30431.03</v>
      </c>
      <c r="BD2922" s="8">
        <v>0.2024</v>
      </c>
      <c r="BE2922">
        <v>531.89949999999999</v>
      </c>
      <c r="BF2922">
        <v>150341.39000000001</v>
      </c>
      <c r="BG2922">
        <v>20111390.210000001</v>
      </c>
      <c r="BH2922">
        <v>74</v>
      </c>
      <c r="BI2922">
        <v>411.23</v>
      </c>
      <c r="BJ2922" s="8">
        <v>-0.39850000000000002</v>
      </c>
      <c r="BK2922" s="8">
        <v>0.56020000000000003</v>
      </c>
      <c r="BL2922" t="s">
        <v>610</v>
      </c>
    </row>
    <row r="2923" spans="1:64" x14ac:dyDescent="0.45">
      <c r="A2923" t="s">
        <v>624</v>
      </c>
      <c r="B2923" t="s">
        <v>31</v>
      </c>
      <c r="C2923" s="7">
        <v>44531.427083333336</v>
      </c>
      <c r="D2923">
        <v>311.55</v>
      </c>
      <c r="E2923" s="7">
        <v>44532.388888888891</v>
      </c>
      <c r="F2923">
        <v>87.65</v>
      </c>
      <c r="G2923" s="8">
        <v>-0.71870000000000001</v>
      </c>
      <c r="H2923">
        <v>-100513.59</v>
      </c>
      <c r="I2923" s="8">
        <v>-0.73150000000000004</v>
      </c>
      <c r="J2923">
        <v>441.05799999999999</v>
      </c>
      <c r="K2923">
        <v>137411.60999999999</v>
      </c>
      <c r="L2923">
        <v>17381807.73</v>
      </c>
      <c r="M2923">
        <v>67</v>
      </c>
      <c r="N2923">
        <v>-1500.2</v>
      </c>
      <c r="O2923" s="8">
        <v>-0.8427</v>
      </c>
      <c r="P2923" s="8">
        <v>3.5499999999999997E-2</v>
      </c>
      <c r="Q2923" t="s">
        <v>610</v>
      </c>
      <c r="S2923" s="2">
        <v>44531</v>
      </c>
      <c r="T2923" t="s">
        <v>624</v>
      </c>
      <c r="U2923">
        <v>311.55</v>
      </c>
      <c r="V2923">
        <v>87.65</v>
      </c>
      <c r="W2923">
        <f t="shared" si="455"/>
        <v>28853398.196943313</v>
      </c>
      <c r="X2923">
        <f t="shared" si="456"/>
        <v>72133.495492358285</v>
      </c>
      <c r="Y2923">
        <f t="shared" si="452"/>
        <v>225</v>
      </c>
      <c r="Z2923">
        <f t="shared" si="453"/>
        <v>-51275.7</v>
      </c>
      <c r="AA2923" t="str">
        <f t="shared" si="454"/>
        <v/>
      </c>
      <c r="AB2923" s="9" t="str">
        <f>IFERROR(AA2923/MAX($A$3:AA2923)-1,"")</f>
        <v/>
      </c>
      <c r="AV2923" t="s">
        <v>624</v>
      </c>
      <c r="AW2923" t="s">
        <v>31</v>
      </c>
      <c r="AX2923" s="7">
        <v>44531.427083333336</v>
      </c>
      <c r="AY2923">
        <v>311.55</v>
      </c>
      <c r="AZ2923" s="7">
        <v>44532.388888888891</v>
      </c>
      <c r="BA2923">
        <v>87.65</v>
      </c>
      <c r="BB2923" s="8">
        <v>-0.71870000000000001</v>
      </c>
      <c r="BC2923">
        <v>-100513.59</v>
      </c>
      <c r="BD2923" s="8">
        <v>-0.73150000000000004</v>
      </c>
      <c r="BE2923">
        <v>441.05799999999999</v>
      </c>
      <c r="BF2923">
        <v>137411.60999999999</v>
      </c>
      <c r="BG2923">
        <v>17381807.73</v>
      </c>
      <c r="BH2923">
        <v>67</v>
      </c>
      <c r="BI2923">
        <v>-1500.2</v>
      </c>
      <c r="BJ2923" s="8">
        <v>-0.8427</v>
      </c>
      <c r="BK2923" s="8">
        <v>3.5499999999999997E-2</v>
      </c>
      <c r="BL2923" t="s">
        <v>610</v>
      </c>
    </row>
    <row r="2924" spans="1:64" x14ac:dyDescent="0.45">
      <c r="A2924" t="s">
        <v>772</v>
      </c>
      <c r="B2924" t="s">
        <v>31</v>
      </c>
      <c r="C2924" s="7">
        <v>44531.496527777781</v>
      </c>
      <c r="D2924">
        <v>285.7</v>
      </c>
      <c r="E2924" s="7">
        <v>44532.388888888891</v>
      </c>
      <c r="F2924">
        <v>170</v>
      </c>
      <c r="G2924" s="8">
        <v>-0.40500000000000003</v>
      </c>
      <c r="H2924">
        <v>-57681.77</v>
      </c>
      <c r="I2924" s="8">
        <v>-0.4209</v>
      </c>
      <c r="J2924">
        <v>479.65410000000003</v>
      </c>
      <c r="K2924">
        <v>137037.19</v>
      </c>
      <c r="L2924">
        <v>17324125.960000001</v>
      </c>
      <c r="M2924">
        <v>47</v>
      </c>
      <c r="N2924">
        <v>-1227.27</v>
      </c>
      <c r="O2924" s="8">
        <v>-0.60309999999999997</v>
      </c>
      <c r="P2924" s="8">
        <v>6.7599999999999993E-2</v>
      </c>
      <c r="Q2924" t="s">
        <v>610</v>
      </c>
      <c r="S2924" s="2">
        <v>44531</v>
      </c>
      <c r="T2924" t="s">
        <v>772</v>
      </c>
      <c r="U2924">
        <v>285.7</v>
      </c>
      <c r="V2924">
        <v>170</v>
      </c>
      <c r="W2924">
        <f t="shared" si="455"/>
        <v>28853398.196943313</v>
      </c>
      <c r="X2924">
        <f t="shared" si="456"/>
        <v>72133.495492358285</v>
      </c>
      <c r="Y2924">
        <f t="shared" si="452"/>
        <v>250</v>
      </c>
      <c r="Z2924">
        <f t="shared" si="453"/>
        <v>-30064.25</v>
      </c>
      <c r="AA2924">
        <f t="shared" si="454"/>
        <v>28790920.059443314</v>
      </c>
      <c r="AB2924" s="9">
        <f>IFERROR(AA2924/MAX($A$3:AA2924)-1,"")</f>
        <v>-8.9951980558785616E-3</v>
      </c>
      <c r="AV2924" t="s">
        <v>772</v>
      </c>
      <c r="AW2924" t="s">
        <v>31</v>
      </c>
      <c r="AX2924" s="7">
        <v>44531.496527777781</v>
      </c>
      <c r="AY2924">
        <v>285.7</v>
      </c>
      <c r="AZ2924" s="7">
        <v>44532.388888888891</v>
      </c>
      <c r="BA2924">
        <v>170</v>
      </c>
      <c r="BB2924" s="8">
        <v>-0.40500000000000003</v>
      </c>
      <c r="BC2924">
        <v>-57681.77</v>
      </c>
      <c r="BD2924" s="8">
        <v>-0.4209</v>
      </c>
      <c r="BE2924">
        <v>479.65410000000003</v>
      </c>
      <c r="BF2924">
        <v>137037.19</v>
      </c>
      <c r="BG2924">
        <v>17324125.960000001</v>
      </c>
      <c r="BH2924">
        <v>47</v>
      </c>
      <c r="BI2924">
        <v>-1227.27</v>
      </c>
      <c r="BJ2924" s="8">
        <v>-0.60309999999999997</v>
      </c>
      <c r="BK2924" s="8">
        <v>6.7599999999999993E-2</v>
      </c>
      <c r="BL2924" t="s">
        <v>610</v>
      </c>
    </row>
    <row r="2925" spans="1:64" x14ac:dyDescent="0.45">
      <c r="A2925" t="s">
        <v>777</v>
      </c>
      <c r="B2925" t="s">
        <v>31</v>
      </c>
      <c r="C2925" s="7">
        <v>44533.559027777781</v>
      </c>
      <c r="D2925">
        <v>389.4</v>
      </c>
      <c r="E2925" s="7">
        <v>44536.388888888891</v>
      </c>
      <c r="F2925">
        <v>509.4</v>
      </c>
      <c r="G2925" s="8">
        <v>0.30819999999999997</v>
      </c>
      <c r="H2925">
        <v>38948.46</v>
      </c>
      <c r="I2925" s="8">
        <v>0.28510000000000002</v>
      </c>
      <c r="J2925">
        <v>350.84910000000002</v>
      </c>
      <c r="K2925">
        <v>136620.64000000001</v>
      </c>
      <c r="L2925">
        <v>17363074.420000002</v>
      </c>
      <c r="M2925">
        <v>29</v>
      </c>
      <c r="N2925">
        <v>1343.05</v>
      </c>
      <c r="O2925" s="8">
        <v>-9.2299999999999993E-2</v>
      </c>
      <c r="P2925" s="8">
        <v>0.50090000000000001</v>
      </c>
      <c r="Q2925" t="s">
        <v>610</v>
      </c>
      <c r="S2925" s="2">
        <v>44533</v>
      </c>
      <c r="T2925" t="s">
        <v>777</v>
      </c>
      <c r="U2925">
        <v>389.4</v>
      </c>
      <c r="V2925">
        <v>509.4</v>
      </c>
      <c r="W2925">
        <f t="shared" si="455"/>
        <v>28790920.059443314</v>
      </c>
      <c r="X2925">
        <f t="shared" si="456"/>
        <v>71977.300148608279</v>
      </c>
      <c r="Y2925">
        <f t="shared" si="452"/>
        <v>175</v>
      </c>
      <c r="Z2925">
        <f t="shared" si="453"/>
        <v>19427.099999999999</v>
      </c>
      <c r="AA2925" t="str">
        <f t="shared" si="454"/>
        <v/>
      </c>
      <c r="AB2925" s="9" t="str">
        <f>IFERROR(AA2925/MAX($A$3:AA2925)-1,"")</f>
        <v/>
      </c>
      <c r="AV2925" t="s">
        <v>777</v>
      </c>
      <c r="AW2925" t="s">
        <v>31</v>
      </c>
      <c r="AX2925" s="7">
        <v>44533.559027777781</v>
      </c>
      <c r="AY2925">
        <v>389.4</v>
      </c>
      <c r="AZ2925" s="7">
        <v>44536.388888888891</v>
      </c>
      <c r="BA2925">
        <v>509.4</v>
      </c>
      <c r="BB2925" s="8">
        <v>0.30819999999999997</v>
      </c>
      <c r="BC2925">
        <v>38948.46</v>
      </c>
      <c r="BD2925" s="8">
        <v>0.28510000000000002</v>
      </c>
      <c r="BE2925">
        <v>350.84910000000002</v>
      </c>
      <c r="BF2925">
        <v>136620.64000000001</v>
      </c>
      <c r="BG2925">
        <v>17363074.420000002</v>
      </c>
      <c r="BH2925">
        <v>29</v>
      </c>
      <c r="BI2925">
        <v>1343.05</v>
      </c>
      <c r="BJ2925" s="8">
        <v>-9.2299999999999993E-2</v>
      </c>
      <c r="BK2925" s="8">
        <v>0.50090000000000001</v>
      </c>
      <c r="BL2925" t="s">
        <v>610</v>
      </c>
    </row>
    <row r="2926" spans="1:64" x14ac:dyDescent="0.45">
      <c r="A2926" t="s">
        <v>767</v>
      </c>
      <c r="B2926" t="s">
        <v>31</v>
      </c>
      <c r="C2926" s="7">
        <v>44533.590277777781</v>
      </c>
      <c r="D2926">
        <v>384.8</v>
      </c>
      <c r="E2926" s="7">
        <v>44536.388888888891</v>
      </c>
      <c r="F2926">
        <v>460.2</v>
      </c>
      <c r="G2926" s="8">
        <v>0.19589999999999999</v>
      </c>
      <c r="H2926">
        <v>23766.68</v>
      </c>
      <c r="I2926" s="8">
        <v>0.17399999999999999</v>
      </c>
      <c r="J2926">
        <v>354.99149999999997</v>
      </c>
      <c r="K2926">
        <v>136600.72</v>
      </c>
      <c r="L2926">
        <v>17386841.100000001</v>
      </c>
      <c r="M2926">
        <v>20</v>
      </c>
      <c r="N2926">
        <v>1188.33</v>
      </c>
      <c r="O2926" s="8">
        <v>-0.14419999999999999</v>
      </c>
      <c r="P2926" s="8">
        <v>0.36170000000000002</v>
      </c>
      <c r="Q2926" t="s">
        <v>610</v>
      </c>
      <c r="S2926" s="2">
        <v>44533</v>
      </c>
      <c r="T2926" t="s">
        <v>767</v>
      </c>
      <c r="U2926">
        <v>384.8</v>
      </c>
      <c r="V2926">
        <v>460.2</v>
      </c>
      <c r="W2926">
        <f t="shared" si="455"/>
        <v>28790920.059443314</v>
      </c>
      <c r="X2926">
        <f t="shared" si="456"/>
        <v>71977.300148608279</v>
      </c>
      <c r="Y2926">
        <f t="shared" si="452"/>
        <v>175</v>
      </c>
      <c r="Z2926">
        <f t="shared" si="453"/>
        <v>11716.249999999987</v>
      </c>
      <c r="AA2926" t="str">
        <f t="shared" si="454"/>
        <v/>
      </c>
      <c r="AB2926" s="9" t="str">
        <f>IFERROR(AA2926/MAX($A$3:AA2926)-1,"")</f>
        <v/>
      </c>
      <c r="AV2926" t="s">
        <v>767</v>
      </c>
      <c r="AW2926" t="s">
        <v>31</v>
      </c>
      <c r="AX2926" s="7">
        <v>44533.590277777781</v>
      </c>
      <c r="AY2926">
        <v>384.8</v>
      </c>
      <c r="AZ2926" s="7">
        <v>44536.388888888891</v>
      </c>
      <c r="BA2926">
        <v>460.2</v>
      </c>
      <c r="BB2926" s="8">
        <v>0.19589999999999999</v>
      </c>
      <c r="BC2926">
        <v>23766.68</v>
      </c>
      <c r="BD2926" s="8">
        <v>0.17399999999999999</v>
      </c>
      <c r="BE2926">
        <v>354.99149999999997</v>
      </c>
      <c r="BF2926">
        <v>136600.72</v>
      </c>
      <c r="BG2926">
        <v>17386841.100000001</v>
      </c>
      <c r="BH2926">
        <v>20</v>
      </c>
      <c r="BI2926">
        <v>1188.33</v>
      </c>
      <c r="BJ2926" s="8">
        <v>-0.14419999999999999</v>
      </c>
      <c r="BK2926" s="8">
        <v>0.36170000000000002</v>
      </c>
      <c r="BL2926" t="s">
        <v>610</v>
      </c>
    </row>
    <row r="2927" spans="1:64" x14ac:dyDescent="0.45">
      <c r="A2927" t="s">
        <v>752</v>
      </c>
      <c r="B2927" t="s">
        <v>31</v>
      </c>
      <c r="C2927" s="7">
        <v>44533.607638888891</v>
      </c>
      <c r="D2927">
        <v>397.75</v>
      </c>
      <c r="E2927" s="7">
        <v>44536.385416666664</v>
      </c>
      <c r="F2927">
        <v>455.35</v>
      </c>
      <c r="G2927" s="8">
        <v>0.14480000000000001</v>
      </c>
      <c r="H2927">
        <v>18573.68</v>
      </c>
      <c r="I2927" s="8">
        <v>0.1234</v>
      </c>
      <c r="J2927">
        <v>378.52159999999998</v>
      </c>
      <c r="K2927">
        <v>150556.95000000001</v>
      </c>
      <c r="L2927">
        <v>20129963.890000001</v>
      </c>
      <c r="M2927">
        <v>14</v>
      </c>
      <c r="N2927">
        <v>1326.69</v>
      </c>
      <c r="O2927" s="8">
        <v>-0.26490000000000002</v>
      </c>
      <c r="P2927" s="8">
        <v>0.14480000000000001</v>
      </c>
      <c r="Q2927" t="s">
        <v>610</v>
      </c>
      <c r="S2927" s="2">
        <v>44533</v>
      </c>
      <c r="T2927" t="s">
        <v>752</v>
      </c>
      <c r="U2927">
        <v>397.75</v>
      </c>
      <c r="V2927">
        <v>455.35</v>
      </c>
      <c r="W2927">
        <f t="shared" si="455"/>
        <v>28790920.059443314</v>
      </c>
      <c r="X2927">
        <f t="shared" si="456"/>
        <v>71977.300148608279</v>
      </c>
      <c r="Y2927">
        <f t="shared" si="452"/>
        <v>175</v>
      </c>
      <c r="Z2927">
        <f t="shared" si="453"/>
        <v>8587.0750000000025</v>
      </c>
      <c r="AA2927">
        <f t="shared" si="454"/>
        <v>28830650.484443314</v>
      </c>
      <c r="AB2927" s="9">
        <f>IFERROR(AA2927/MAX($A$3:AA2927)-1,"")</f>
        <v>-7.6276473879252071E-3</v>
      </c>
      <c r="AV2927" t="s">
        <v>752</v>
      </c>
      <c r="AW2927" t="s">
        <v>31</v>
      </c>
      <c r="AX2927" s="7">
        <v>44533.607638888891</v>
      </c>
      <c r="AY2927">
        <v>397.75</v>
      </c>
      <c r="AZ2927" s="7">
        <v>44536.385416666664</v>
      </c>
      <c r="BA2927">
        <v>455.35</v>
      </c>
      <c r="BB2927" s="8">
        <v>0.14480000000000001</v>
      </c>
      <c r="BC2927">
        <v>18573.68</v>
      </c>
      <c r="BD2927" s="8">
        <v>0.1234</v>
      </c>
      <c r="BE2927">
        <v>378.52159999999998</v>
      </c>
      <c r="BF2927">
        <v>150556.95000000001</v>
      </c>
      <c r="BG2927">
        <v>20129963.890000001</v>
      </c>
      <c r="BH2927">
        <v>14</v>
      </c>
      <c r="BI2927">
        <v>1326.69</v>
      </c>
      <c r="BJ2927" s="8">
        <v>-0.26490000000000002</v>
      </c>
      <c r="BK2927" s="8">
        <v>0.14480000000000001</v>
      </c>
      <c r="BL2927" t="s">
        <v>610</v>
      </c>
    </row>
    <row r="2928" spans="1:64" x14ac:dyDescent="0.45">
      <c r="A2928" t="s">
        <v>802</v>
      </c>
      <c r="B2928" t="s">
        <v>31</v>
      </c>
      <c r="C2928" s="7">
        <v>44536.631944444445</v>
      </c>
      <c r="D2928">
        <v>340.15</v>
      </c>
      <c r="E2928" s="7">
        <v>44537.385416666664</v>
      </c>
      <c r="F2928">
        <v>153.35</v>
      </c>
      <c r="G2928" s="8">
        <v>-0.54920000000000002</v>
      </c>
      <c r="H2928">
        <v>-84917.96</v>
      </c>
      <c r="I2928" s="8">
        <v>-0.56369999999999998</v>
      </c>
      <c r="J2928">
        <v>442.89229999999998</v>
      </c>
      <c r="K2928">
        <v>150649.81</v>
      </c>
      <c r="L2928">
        <v>20045045.93</v>
      </c>
      <c r="M2928">
        <v>7</v>
      </c>
      <c r="N2928">
        <v>-12131.14</v>
      </c>
      <c r="O2928" s="8">
        <v>-0.66180000000000005</v>
      </c>
      <c r="P2928" s="8">
        <v>1.6500000000000001E-2</v>
      </c>
      <c r="Q2928" t="s">
        <v>610</v>
      </c>
      <c r="S2928" s="2">
        <v>44536</v>
      </c>
      <c r="T2928" t="s">
        <v>802</v>
      </c>
      <c r="U2928">
        <v>340.15</v>
      </c>
      <c r="V2928">
        <v>153.35</v>
      </c>
      <c r="W2928">
        <f t="shared" si="455"/>
        <v>28830650.484443314</v>
      </c>
      <c r="X2928">
        <f t="shared" si="456"/>
        <v>72076.626211108291</v>
      </c>
      <c r="Y2928">
        <f t="shared" si="452"/>
        <v>200</v>
      </c>
      <c r="Z2928">
        <f t="shared" si="453"/>
        <v>-38347</v>
      </c>
      <c r="AA2928">
        <f t="shared" si="454"/>
        <v>28792303.484443314</v>
      </c>
      <c r="AB2928" s="9">
        <f>IFERROR(AA2928/MAX($A$3:AA2928)-1,"")</f>
        <v>-8.9475795422881976E-3</v>
      </c>
      <c r="AV2928" t="s">
        <v>802</v>
      </c>
      <c r="AW2928" t="s">
        <v>31</v>
      </c>
      <c r="AX2928" s="7">
        <v>44536.631944444445</v>
      </c>
      <c r="AY2928">
        <v>340.15</v>
      </c>
      <c r="AZ2928" s="7">
        <v>44537.385416666664</v>
      </c>
      <c r="BA2928">
        <v>153.35</v>
      </c>
      <c r="BB2928" s="8">
        <v>-0.54920000000000002</v>
      </c>
      <c r="BC2928">
        <v>-84917.96</v>
      </c>
      <c r="BD2928" s="8">
        <v>-0.56369999999999998</v>
      </c>
      <c r="BE2928">
        <v>442.89229999999998</v>
      </c>
      <c r="BF2928">
        <v>150649.81</v>
      </c>
      <c r="BG2928">
        <v>20045045.93</v>
      </c>
      <c r="BH2928">
        <v>7</v>
      </c>
      <c r="BI2928">
        <v>-12131.14</v>
      </c>
      <c r="BJ2928" s="8">
        <v>-0.66180000000000005</v>
      </c>
      <c r="BK2928" s="8">
        <v>1.6500000000000001E-2</v>
      </c>
      <c r="BL2928" t="s">
        <v>610</v>
      </c>
    </row>
    <row r="2929" spans="1:64" x14ac:dyDescent="0.45">
      <c r="A2929" t="s">
        <v>772</v>
      </c>
      <c r="B2929" t="s">
        <v>31</v>
      </c>
      <c r="C2929" s="7">
        <v>44537.402777777781</v>
      </c>
      <c r="D2929">
        <v>306.89999999999998</v>
      </c>
      <c r="E2929" s="7">
        <v>44538.385416666664</v>
      </c>
      <c r="F2929">
        <v>806.9</v>
      </c>
      <c r="G2929" s="8">
        <v>1.6292</v>
      </c>
      <c r="H2929">
        <v>239294.26</v>
      </c>
      <c r="I2929" s="8">
        <v>1.5929</v>
      </c>
      <c r="J2929">
        <v>489.49250000000001</v>
      </c>
      <c r="K2929">
        <v>150225.23000000001</v>
      </c>
      <c r="L2929">
        <v>20284340.199999999</v>
      </c>
      <c r="M2929">
        <v>73</v>
      </c>
      <c r="N2929">
        <v>3278</v>
      </c>
      <c r="O2929" s="8">
        <v>-0.1613</v>
      </c>
      <c r="P2929" s="8">
        <v>1.6292</v>
      </c>
      <c r="Q2929" t="s">
        <v>610</v>
      </c>
      <c r="S2929" s="2">
        <v>44537</v>
      </c>
      <c r="T2929" t="s">
        <v>772</v>
      </c>
      <c r="U2929">
        <v>306.89999999999998</v>
      </c>
      <c r="V2929">
        <v>806.9</v>
      </c>
      <c r="W2929">
        <f t="shared" si="455"/>
        <v>28792303.484443314</v>
      </c>
      <c r="X2929">
        <f t="shared" si="456"/>
        <v>71980.758711108283</v>
      </c>
      <c r="Y2929">
        <f t="shared" si="452"/>
        <v>225</v>
      </c>
      <c r="Z2929">
        <f t="shared" si="453"/>
        <v>109993.95000000001</v>
      </c>
      <c r="AA2929" t="str">
        <f t="shared" si="454"/>
        <v/>
      </c>
      <c r="AB2929" s="9" t="str">
        <f>IFERROR(AA2929/MAX($A$3:AA2929)-1,"")</f>
        <v/>
      </c>
      <c r="AV2929" t="s">
        <v>772</v>
      </c>
      <c r="AW2929" t="s">
        <v>31</v>
      </c>
      <c r="AX2929" s="7">
        <v>44537.402777777781</v>
      </c>
      <c r="AY2929">
        <v>306.89999999999998</v>
      </c>
      <c r="AZ2929" s="7">
        <v>44538.385416666664</v>
      </c>
      <c r="BA2929">
        <v>806.9</v>
      </c>
      <c r="BB2929" s="8">
        <v>1.6292</v>
      </c>
      <c r="BC2929">
        <v>239294.26</v>
      </c>
      <c r="BD2929" s="8">
        <v>1.5929</v>
      </c>
      <c r="BE2929">
        <v>489.49250000000001</v>
      </c>
      <c r="BF2929">
        <v>150225.23000000001</v>
      </c>
      <c r="BG2929">
        <v>20284340.199999999</v>
      </c>
      <c r="BH2929">
        <v>73</v>
      </c>
      <c r="BI2929">
        <v>3278</v>
      </c>
      <c r="BJ2929" s="8">
        <v>-0.1613</v>
      </c>
      <c r="BK2929" s="8">
        <v>1.6292</v>
      </c>
      <c r="BL2929" t="s">
        <v>610</v>
      </c>
    </row>
    <row r="2930" spans="1:64" x14ac:dyDescent="0.45">
      <c r="A2930" t="s">
        <v>786</v>
      </c>
      <c r="B2930" t="s">
        <v>31</v>
      </c>
      <c r="C2930" s="7">
        <v>44537.444444444445</v>
      </c>
      <c r="D2930">
        <v>333.7</v>
      </c>
      <c r="E2930" s="7">
        <v>44538.388888888891</v>
      </c>
      <c r="F2930">
        <v>751.09990000000005</v>
      </c>
      <c r="G2930" s="8">
        <v>1.2507999999999999</v>
      </c>
      <c r="H2930">
        <v>166829.10999999999</v>
      </c>
      <c r="I2930" s="8">
        <v>1.2182999999999999</v>
      </c>
      <c r="J2930">
        <v>410.35120000000001</v>
      </c>
      <c r="K2930">
        <v>136934.20000000001</v>
      </c>
      <c r="L2930">
        <v>17553670.210000001</v>
      </c>
      <c r="M2930">
        <v>62</v>
      </c>
      <c r="N2930">
        <v>2690.79</v>
      </c>
      <c r="O2930" s="8">
        <v>-4.6399999999999997E-2</v>
      </c>
      <c r="P2930" s="8">
        <v>1.2665999999999999</v>
      </c>
      <c r="Q2930" t="s">
        <v>610</v>
      </c>
      <c r="S2930" s="2">
        <v>44537</v>
      </c>
      <c r="T2930" t="s">
        <v>786</v>
      </c>
      <c r="U2930">
        <v>333.7</v>
      </c>
      <c r="V2930">
        <v>751.09990000000005</v>
      </c>
      <c r="W2930">
        <f t="shared" si="455"/>
        <v>28792303.484443314</v>
      </c>
      <c r="X2930">
        <f t="shared" si="456"/>
        <v>71980.758711108283</v>
      </c>
      <c r="Y2930">
        <f t="shared" si="452"/>
        <v>225</v>
      </c>
      <c r="Z2930">
        <f t="shared" si="453"/>
        <v>91474.177725000016</v>
      </c>
      <c r="AA2930" t="str">
        <f t="shared" si="454"/>
        <v/>
      </c>
      <c r="AB2930" s="9" t="str">
        <f>IFERROR(AA2930/MAX($A$3:AA2930)-1,"")</f>
        <v/>
      </c>
      <c r="AV2930" t="s">
        <v>786</v>
      </c>
      <c r="AW2930" t="s">
        <v>31</v>
      </c>
      <c r="AX2930" s="7">
        <v>44537.444444444445</v>
      </c>
      <c r="AY2930">
        <v>333.7</v>
      </c>
      <c r="AZ2930" s="7">
        <v>44538.388888888891</v>
      </c>
      <c r="BA2930">
        <v>751.09990000000005</v>
      </c>
      <c r="BB2930" s="8">
        <v>1.2507999999999999</v>
      </c>
      <c r="BC2930">
        <v>166829.10999999999</v>
      </c>
      <c r="BD2930" s="8">
        <v>1.2182999999999999</v>
      </c>
      <c r="BE2930">
        <v>410.35120000000001</v>
      </c>
      <c r="BF2930">
        <v>136934.20000000001</v>
      </c>
      <c r="BG2930">
        <v>17553670.210000001</v>
      </c>
      <c r="BH2930">
        <v>62</v>
      </c>
      <c r="BI2930">
        <v>2690.79</v>
      </c>
      <c r="BJ2930" s="8">
        <v>-4.6399999999999997E-2</v>
      </c>
      <c r="BK2930" s="8">
        <v>1.2665999999999999</v>
      </c>
      <c r="BL2930" t="s">
        <v>610</v>
      </c>
    </row>
    <row r="2931" spans="1:64" x14ac:dyDescent="0.45">
      <c r="A2931" t="s">
        <v>675</v>
      </c>
      <c r="B2931" t="s">
        <v>31</v>
      </c>
      <c r="C2931" s="7">
        <v>44537.447916666664</v>
      </c>
      <c r="D2931">
        <v>290</v>
      </c>
      <c r="E2931" s="7">
        <v>44538.388888888891</v>
      </c>
      <c r="F2931">
        <v>668</v>
      </c>
      <c r="G2931" s="8">
        <v>1.3033999999999999</v>
      </c>
      <c r="H2931">
        <v>173945.71</v>
      </c>
      <c r="I2931" s="8">
        <v>1.2704</v>
      </c>
      <c r="J2931">
        <v>472.1397</v>
      </c>
      <c r="K2931">
        <v>136920.51999999999</v>
      </c>
      <c r="L2931">
        <v>17727615.920000002</v>
      </c>
      <c r="M2931">
        <v>61</v>
      </c>
      <c r="N2931">
        <v>2851.57</v>
      </c>
      <c r="O2931" s="8">
        <v>-8.2600000000000007E-2</v>
      </c>
      <c r="P2931" s="8">
        <v>1.3170999999999999</v>
      </c>
      <c r="Q2931" t="s">
        <v>610</v>
      </c>
      <c r="S2931" s="2">
        <v>44537</v>
      </c>
      <c r="T2931" t="s">
        <v>675</v>
      </c>
      <c r="U2931">
        <v>290</v>
      </c>
      <c r="V2931">
        <v>668</v>
      </c>
      <c r="W2931">
        <f t="shared" si="455"/>
        <v>28792303.484443314</v>
      </c>
      <c r="X2931">
        <f t="shared" si="456"/>
        <v>71980.758711108283</v>
      </c>
      <c r="Y2931">
        <f t="shared" si="452"/>
        <v>250</v>
      </c>
      <c r="Z2931">
        <f t="shared" si="453"/>
        <v>92105.000000000015</v>
      </c>
      <c r="AA2931" t="str">
        <f t="shared" si="454"/>
        <v/>
      </c>
      <c r="AB2931" s="9" t="str">
        <f>IFERROR(AA2931/MAX($A$3:AA2931)-1,"")</f>
        <v/>
      </c>
      <c r="AV2931" t="s">
        <v>675</v>
      </c>
      <c r="AW2931" t="s">
        <v>31</v>
      </c>
      <c r="AX2931" s="7">
        <v>44537.447916666664</v>
      </c>
      <c r="AY2931">
        <v>290</v>
      </c>
      <c r="AZ2931" s="7">
        <v>44538.388888888891</v>
      </c>
      <c r="BA2931">
        <v>668</v>
      </c>
      <c r="BB2931" s="8">
        <v>1.3033999999999999</v>
      </c>
      <c r="BC2931">
        <v>173945.71</v>
      </c>
      <c r="BD2931" s="8">
        <v>1.2704</v>
      </c>
      <c r="BE2931">
        <v>472.1397</v>
      </c>
      <c r="BF2931">
        <v>136920.51999999999</v>
      </c>
      <c r="BG2931">
        <v>17727615.920000002</v>
      </c>
      <c r="BH2931">
        <v>61</v>
      </c>
      <c r="BI2931">
        <v>2851.57</v>
      </c>
      <c r="BJ2931" s="8">
        <v>-8.2600000000000007E-2</v>
      </c>
      <c r="BK2931" s="8">
        <v>1.3170999999999999</v>
      </c>
      <c r="BL2931" t="s">
        <v>610</v>
      </c>
    </row>
    <row r="2932" spans="1:64" x14ac:dyDescent="0.45">
      <c r="A2932" t="s">
        <v>675</v>
      </c>
      <c r="B2932" t="s">
        <v>31</v>
      </c>
      <c r="C2932" s="7">
        <v>44537.447916666664</v>
      </c>
      <c r="D2932">
        <v>290</v>
      </c>
      <c r="E2932" s="7">
        <v>44538.385416666664</v>
      </c>
      <c r="F2932">
        <v>644.6</v>
      </c>
      <c r="G2932" s="8">
        <v>1.2228000000000001</v>
      </c>
      <c r="H2932">
        <v>179073.81</v>
      </c>
      <c r="I2932" s="8">
        <v>1.1904999999999999</v>
      </c>
      <c r="J2932">
        <v>518.67269999999996</v>
      </c>
      <c r="K2932">
        <v>150415.07999999999</v>
      </c>
      <c r="L2932">
        <v>20463414.010000002</v>
      </c>
      <c r="M2932">
        <v>60</v>
      </c>
      <c r="N2932">
        <v>2984.56</v>
      </c>
      <c r="O2932" s="8">
        <v>-8.2600000000000007E-2</v>
      </c>
      <c r="P2932" s="8">
        <v>1.2228000000000001</v>
      </c>
      <c r="Q2932" t="s">
        <v>610</v>
      </c>
      <c r="S2932" s="2">
        <v>44537</v>
      </c>
      <c r="T2932" t="s">
        <v>675</v>
      </c>
      <c r="U2932">
        <v>290</v>
      </c>
      <c r="V2932">
        <v>644.6</v>
      </c>
      <c r="W2932">
        <f t="shared" si="455"/>
        <v>28792303.484443314</v>
      </c>
      <c r="X2932">
        <f t="shared" si="456"/>
        <v>71980.758711108283</v>
      </c>
      <c r="Y2932">
        <f t="shared" si="452"/>
        <v>250</v>
      </c>
      <c r="Z2932">
        <f t="shared" si="453"/>
        <v>86313.5</v>
      </c>
      <c r="AA2932">
        <f t="shared" si="454"/>
        <v>29172190.112168316</v>
      </c>
      <c r="AB2932" s="9">
        <f>IFERROR(AA2932/MAX($A$3:AA2932)-1,"")</f>
        <v>0</v>
      </c>
      <c r="AV2932" t="s">
        <v>675</v>
      </c>
      <c r="AW2932" t="s">
        <v>31</v>
      </c>
      <c r="AX2932" s="7">
        <v>44537.447916666664</v>
      </c>
      <c r="AY2932">
        <v>290</v>
      </c>
      <c r="AZ2932" s="7">
        <v>44538.385416666664</v>
      </c>
      <c r="BA2932">
        <v>644.6</v>
      </c>
      <c r="BB2932" s="8">
        <v>1.2228000000000001</v>
      </c>
      <c r="BC2932">
        <v>179073.81</v>
      </c>
      <c r="BD2932" s="8">
        <v>1.1904999999999999</v>
      </c>
      <c r="BE2932">
        <v>518.67269999999996</v>
      </c>
      <c r="BF2932">
        <v>150415.07999999999</v>
      </c>
      <c r="BG2932">
        <v>20463414.010000002</v>
      </c>
      <c r="BH2932">
        <v>60</v>
      </c>
      <c r="BI2932">
        <v>2984.56</v>
      </c>
      <c r="BJ2932" s="8">
        <v>-8.2600000000000007E-2</v>
      </c>
      <c r="BK2932" s="8">
        <v>1.2228000000000001</v>
      </c>
      <c r="BL2932" t="s">
        <v>610</v>
      </c>
    </row>
    <row r="2933" spans="1:64" x14ac:dyDescent="0.45">
      <c r="A2933" t="s">
        <v>795</v>
      </c>
      <c r="B2933" t="s">
        <v>31</v>
      </c>
      <c r="C2933" s="7">
        <v>44538.395833333336</v>
      </c>
      <c r="D2933">
        <v>288.5</v>
      </c>
      <c r="E2933" s="7">
        <v>44539.385416666664</v>
      </c>
      <c r="F2933">
        <v>351.45</v>
      </c>
      <c r="G2933" s="8">
        <v>0.21820000000000001</v>
      </c>
      <c r="H2933">
        <v>29856.52</v>
      </c>
      <c r="I2933" s="8">
        <v>0.19600000000000001</v>
      </c>
      <c r="J2933">
        <v>527.96209999999996</v>
      </c>
      <c r="K2933">
        <v>152317.06</v>
      </c>
      <c r="L2933">
        <v>20493270.530000001</v>
      </c>
      <c r="M2933">
        <v>75</v>
      </c>
      <c r="N2933">
        <v>398.09</v>
      </c>
      <c r="O2933" s="8">
        <v>-0.30359999999999998</v>
      </c>
      <c r="P2933" s="8">
        <v>0.55979999999999996</v>
      </c>
      <c r="Q2933" t="s">
        <v>610</v>
      </c>
      <c r="S2933" s="2">
        <v>44538</v>
      </c>
      <c r="T2933" t="s">
        <v>795</v>
      </c>
      <c r="U2933">
        <v>288.5</v>
      </c>
      <c r="V2933">
        <v>351.45</v>
      </c>
      <c r="W2933">
        <f t="shared" si="455"/>
        <v>29172190.112168316</v>
      </c>
      <c r="X2933">
        <f t="shared" si="456"/>
        <v>72930.475280420796</v>
      </c>
      <c r="Y2933">
        <f t="shared" si="452"/>
        <v>250</v>
      </c>
      <c r="Z2933">
        <f t="shared" si="453"/>
        <v>14137.625</v>
      </c>
      <c r="AA2933" t="str">
        <f t="shared" si="454"/>
        <v/>
      </c>
      <c r="AB2933" s="9" t="str">
        <f>IFERROR(AA2933/MAX($A$3:AA2933)-1,"")</f>
        <v/>
      </c>
      <c r="AV2933" t="s">
        <v>795</v>
      </c>
      <c r="AW2933" t="s">
        <v>31</v>
      </c>
      <c r="AX2933" s="7">
        <v>44538.395833333336</v>
      </c>
      <c r="AY2933">
        <v>288.5</v>
      </c>
      <c r="AZ2933" s="7">
        <v>44539.385416666664</v>
      </c>
      <c r="BA2933">
        <v>351.45</v>
      </c>
      <c r="BB2933" s="8">
        <v>0.21820000000000001</v>
      </c>
      <c r="BC2933">
        <v>29856.52</v>
      </c>
      <c r="BD2933" s="8">
        <v>0.19600000000000001</v>
      </c>
      <c r="BE2933">
        <v>527.96209999999996</v>
      </c>
      <c r="BF2933">
        <v>152317.06</v>
      </c>
      <c r="BG2933">
        <v>20493270.530000001</v>
      </c>
      <c r="BH2933">
        <v>75</v>
      </c>
      <c r="BI2933">
        <v>398.09</v>
      </c>
      <c r="BJ2933" s="8">
        <v>-0.30359999999999998</v>
      </c>
      <c r="BK2933" s="8">
        <v>0.55979999999999996</v>
      </c>
      <c r="BL2933" t="s">
        <v>610</v>
      </c>
    </row>
    <row r="2934" spans="1:64" x14ac:dyDescent="0.45">
      <c r="A2934" t="s">
        <v>676</v>
      </c>
      <c r="B2934" t="s">
        <v>31</v>
      </c>
      <c r="C2934" s="7">
        <v>44538.402777777781</v>
      </c>
      <c r="D2934">
        <v>283.8</v>
      </c>
      <c r="E2934" s="7">
        <v>44539.385416666664</v>
      </c>
      <c r="F2934">
        <v>274.05</v>
      </c>
      <c r="G2934" s="8">
        <v>-3.44E-2</v>
      </c>
      <c r="H2934">
        <v>-8227.98</v>
      </c>
      <c r="I2934" s="8">
        <v>-5.3999999999999999E-2</v>
      </c>
      <c r="J2934">
        <v>536.77639999999997</v>
      </c>
      <c r="K2934">
        <v>152337.13</v>
      </c>
      <c r="L2934">
        <v>20485042.550000001</v>
      </c>
      <c r="M2934">
        <v>73</v>
      </c>
      <c r="N2934">
        <v>-112.71</v>
      </c>
      <c r="O2934" s="8">
        <v>-0.44450000000000001</v>
      </c>
      <c r="P2934" s="8">
        <v>0.3332</v>
      </c>
      <c r="Q2934" t="s">
        <v>610</v>
      </c>
      <c r="S2934" s="2">
        <v>44538</v>
      </c>
      <c r="T2934" t="s">
        <v>676</v>
      </c>
      <c r="U2934">
        <v>283.8</v>
      </c>
      <c r="V2934">
        <v>274.05</v>
      </c>
      <c r="W2934">
        <f t="shared" si="455"/>
        <v>29172190.112168316</v>
      </c>
      <c r="X2934">
        <f t="shared" si="456"/>
        <v>72930.475280420796</v>
      </c>
      <c r="Y2934">
        <f t="shared" si="452"/>
        <v>250</v>
      </c>
      <c r="Z2934">
        <f t="shared" si="453"/>
        <v>-3832.125000000005</v>
      </c>
      <c r="AA2934">
        <f t="shared" si="454"/>
        <v>29182495.612168316</v>
      </c>
      <c r="AB2934" s="9">
        <f>IFERROR(AA2934/MAX($A$3:AA2934)-1,"")</f>
        <v>0</v>
      </c>
      <c r="AV2934" t="s">
        <v>676</v>
      </c>
      <c r="AW2934" t="s">
        <v>31</v>
      </c>
      <c r="AX2934" s="7">
        <v>44538.402777777781</v>
      </c>
      <c r="AY2934">
        <v>283.8</v>
      </c>
      <c r="AZ2934" s="7">
        <v>44539.385416666664</v>
      </c>
      <c r="BA2934">
        <v>274.05</v>
      </c>
      <c r="BB2934" s="8">
        <v>-3.44E-2</v>
      </c>
      <c r="BC2934">
        <v>-8227.98</v>
      </c>
      <c r="BD2934" s="8">
        <v>-5.3999999999999999E-2</v>
      </c>
      <c r="BE2934">
        <v>536.77639999999997</v>
      </c>
      <c r="BF2934">
        <v>152337.13</v>
      </c>
      <c r="BG2934">
        <v>20485042.550000001</v>
      </c>
      <c r="BH2934">
        <v>73</v>
      </c>
      <c r="BI2934">
        <v>-112.71</v>
      </c>
      <c r="BJ2934" s="8">
        <v>-0.44450000000000001</v>
      </c>
      <c r="BK2934" s="8">
        <v>0.3332</v>
      </c>
      <c r="BL2934" t="s">
        <v>610</v>
      </c>
    </row>
    <row r="2935" spans="1:64" x14ac:dyDescent="0.45">
      <c r="A2935" t="s">
        <v>793</v>
      </c>
      <c r="B2935" t="s">
        <v>31</v>
      </c>
      <c r="C2935" s="7">
        <v>44539.40625</v>
      </c>
      <c r="D2935">
        <v>110.55</v>
      </c>
      <c r="E2935" s="7">
        <v>44539.635416666664</v>
      </c>
      <c r="F2935">
        <v>0.3</v>
      </c>
      <c r="G2935" s="8">
        <v>-0.99729999999999996</v>
      </c>
      <c r="H2935">
        <v>-153539.96</v>
      </c>
      <c r="I2935" s="8">
        <v>-1.0073000000000001</v>
      </c>
      <c r="J2935">
        <v>1378.79</v>
      </c>
      <c r="K2935">
        <v>152425.22</v>
      </c>
      <c r="L2935">
        <v>20331502.59</v>
      </c>
      <c r="M2935">
        <v>67</v>
      </c>
      <c r="N2935">
        <v>-2291.64</v>
      </c>
      <c r="O2935" s="8">
        <v>-0.99729999999999996</v>
      </c>
      <c r="P2935" s="8">
        <v>0.73899999999999999</v>
      </c>
      <c r="Q2935" t="s">
        <v>610</v>
      </c>
      <c r="S2935" s="2">
        <v>44539</v>
      </c>
      <c r="T2935" t="s">
        <v>793</v>
      </c>
      <c r="U2935">
        <v>110.55</v>
      </c>
      <c r="V2935">
        <v>0.3</v>
      </c>
      <c r="W2935">
        <f t="shared" si="455"/>
        <v>29182495.612168316</v>
      </c>
      <c r="X2935">
        <f t="shared" si="456"/>
        <v>72956.239030420795</v>
      </c>
      <c r="Y2935">
        <f t="shared" si="452"/>
        <v>650</v>
      </c>
      <c r="Z2935">
        <f t="shared" si="453"/>
        <v>-72383.025000000009</v>
      </c>
      <c r="AA2935" t="str">
        <f t="shared" si="454"/>
        <v/>
      </c>
      <c r="AB2935" s="9" t="str">
        <f>IFERROR(AA2935/MAX($A$3:AA2935)-1,"")</f>
        <v/>
      </c>
      <c r="AV2935" t="s">
        <v>793</v>
      </c>
      <c r="AW2935" t="s">
        <v>31</v>
      </c>
      <c r="AX2935" s="7">
        <v>44539.40625</v>
      </c>
      <c r="AY2935">
        <v>110.55</v>
      </c>
      <c r="AZ2935" s="7">
        <v>44539.635416666664</v>
      </c>
      <c r="BA2935">
        <v>0.3</v>
      </c>
      <c r="BB2935" s="8">
        <v>-0.99729999999999996</v>
      </c>
      <c r="BC2935">
        <v>-153539.96</v>
      </c>
      <c r="BD2935" s="8">
        <v>-1.0073000000000001</v>
      </c>
      <c r="BE2935">
        <v>1378.79</v>
      </c>
      <c r="BF2935">
        <v>152425.22</v>
      </c>
      <c r="BG2935">
        <v>20331502.59</v>
      </c>
      <c r="BH2935">
        <v>67</v>
      </c>
      <c r="BI2935">
        <v>-2291.64</v>
      </c>
      <c r="BJ2935" s="8">
        <v>-0.99729999999999996</v>
      </c>
      <c r="BK2935" s="8">
        <v>0.73899999999999999</v>
      </c>
      <c r="BL2935" t="s">
        <v>610</v>
      </c>
    </row>
    <row r="2936" spans="1:64" x14ac:dyDescent="0.45">
      <c r="A2936" t="s">
        <v>1315</v>
      </c>
      <c r="B2936" t="s">
        <v>31</v>
      </c>
      <c r="C2936" s="7">
        <v>44539.427083333336</v>
      </c>
      <c r="D2936">
        <v>408.6</v>
      </c>
      <c r="E2936" s="7">
        <v>44540.388888888891</v>
      </c>
      <c r="F2936">
        <v>312.60000000000002</v>
      </c>
      <c r="G2936" s="8">
        <v>-0.2349</v>
      </c>
      <c r="H2936">
        <v>-35019.86</v>
      </c>
      <c r="I2936" s="8">
        <v>-0.25259999999999999</v>
      </c>
      <c r="J2936">
        <v>339.30020000000002</v>
      </c>
      <c r="K2936">
        <v>138638.07999999999</v>
      </c>
      <c r="L2936">
        <v>17692596.059999999</v>
      </c>
      <c r="M2936">
        <v>67</v>
      </c>
      <c r="N2936">
        <v>-522.67999999999995</v>
      </c>
      <c r="O2936" s="8">
        <v>-0.437</v>
      </c>
      <c r="P2936" s="8">
        <v>0.10009999999999999</v>
      </c>
      <c r="Q2936" t="s">
        <v>610</v>
      </c>
      <c r="S2936" s="2">
        <v>44539</v>
      </c>
      <c r="T2936" t="s">
        <v>1315</v>
      </c>
      <c r="U2936">
        <v>408.6</v>
      </c>
      <c r="V2936">
        <v>312.60000000000002</v>
      </c>
      <c r="W2936">
        <f t="shared" si="455"/>
        <v>29182495.612168316</v>
      </c>
      <c r="X2936">
        <f t="shared" si="456"/>
        <v>72956.239030420795</v>
      </c>
      <c r="Y2936">
        <f t="shared" si="452"/>
        <v>175</v>
      </c>
      <c r="Z2936">
        <f t="shared" si="453"/>
        <v>-18062.099999999999</v>
      </c>
      <c r="AA2936" t="str">
        <f t="shared" si="454"/>
        <v/>
      </c>
      <c r="AB2936" s="9" t="str">
        <f>IFERROR(AA2936/MAX($A$3:AA2936)-1,"")</f>
        <v/>
      </c>
      <c r="AV2936" t="s">
        <v>1315</v>
      </c>
      <c r="AW2936" t="s">
        <v>31</v>
      </c>
      <c r="AX2936" s="7">
        <v>44539.427083333336</v>
      </c>
      <c r="AY2936">
        <v>408.6</v>
      </c>
      <c r="AZ2936" s="7">
        <v>44540.388888888891</v>
      </c>
      <c r="BA2936">
        <v>312.60000000000002</v>
      </c>
      <c r="BB2936" s="8">
        <v>-0.2349</v>
      </c>
      <c r="BC2936">
        <v>-35019.86</v>
      </c>
      <c r="BD2936" s="8">
        <v>-0.25259999999999999</v>
      </c>
      <c r="BE2936">
        <v>339.30020000000002</v>
      </c>
      <c r="BF2936">
        <v>138638.07999999999</v>
      </c>
      <c r="BG2936">
        <v>17692596.059999999</v>
      </c>
      <c r="BH2936">
        <v>67</v>
      </c>
      <c r="BI2936">
        <v>-522.67999999999995</v>
      </c>
      <c r="BJ2936" s="8">
        <v>-0.437</v>
      </c>
      <c r="BK2936" s="8">
        <v>0.10009999999999999</v>
      </c>
      <c r="BL2936" t="s">
        <v>610</v>
      </c>
    </row>
    <row r="2937" spans="1:64" x14ac:dyDescent="0.45">
      <c r="A2937" t="s">
        <v>797</v>
      </c>
      <c r="B2937" t="s">
        <v>31</v>
      </c>
      <c r="C2937" s="7">
        <v>44539.427083333336</v>
      </c>
      <c r="D2937">
        <v>127.2</v>
      </c>
      <c r="E2937" s="7">
        <v>44539.635416666664</v>
      </c>
      <c r="F2937">
        <v>0.1</v>
      </c>
      <c r="G2937" s="8">
        <v>-0.99919999999999998</v>
      </c>
      <c r="H2937">
        <v>-153983.87</v>
      </c>
      <c r="I2937" s="8">
        <v>-1.0092000000000001</v>
      </c>
      <c r="J2937">
        <v>1199.5039999999999</v>
      </c>
      <c r="K2937">
        <v>152576.84</v>
      </c>
      <c r="L2937">
        <v>20177518.719999999</v>
      </c>
      <c r="M2937">
        <v>61</v>
      </c>
      <c r="N2937">
        <v>-2524.33</v>
      </c>
      <c r="O2937" s="8">
        <v>-0.99919999999999998</v>
      </c>
      <c r="P2937" s="8">
        <v>6.8000000000000005E-2</v>
      </c>
      <c r="Q2937" t="s">
        <v>610</v>
      </c>
      <c r="S2937" s="2">
        <v>44539</v>
      </c>
      <c r="T2937" t="s">
        <v>797</v>
      </c>
      <c r="U2937">
        <v>127.2</v>
      </c>
      <c r="V2937">
        <v>0.1</v>
      </c>
      <c r="W2937">
        <f t="shared" si="455"/>
        <v>29182495.612168316</v>
      </c>
      <c r="X2937">
        <f t="shared" si="456"/>
        <v>72956.239030420795</v>
      </c>
      <c r="Y2937">
        <f t="shared" si="452"/>
        <v>575</v>
      </c>
      <c r="Z2937">
        <f t="shared" si="453"/>
        <v>-73814.475000000006</v>
      </c>
      <c r="AA2937">
        <f t="shared" si="454"/>
        <v>29018236.012168314</v>
      </c>
      <c r="AB2937" s="9">
        <f>IFERROR(AA2937/MAX($A$3:AA2937)-1,"")</f>
        <v>-5.628702979450062E-3</v>
      </c>
      <c r="AV2937" t="s">
        <v>797</v>
      </c>
      <c r="AW2937" t="s">
        <v>31</v>
      </c>
      <c r="AX2937" s="7">
        <v>44539.427083333336</v>
      </c>
      <c r="AY2937">
        <v>127.2</v>
      </c>
      <c r="AZ2937" s="7">
        <v>44539.635416666664</v>
      </c>
      <c r="BA2937">
        <v>0.1</v>
      </c>
      <c r="BB2937" s="8">
        <v>-0.99919999999999998</v>
      </c>
      <c r="BC2937">
        <v>-153983.87</v>
      </c>
      <c r="BD2937" s="8">
        <v>-1.0092000000000001</v>
      </c>
      <c r="BE2937">
        <v>1199.5039999999999</v>
      </c>
      <c r="BF2937">
        <v>152576.84</v>
      </c>
      <c r="BG2937">
        <v>20177518.719999999</v>
      </c>
      <c r="BH2937">
        <v>61</v>
      </c>
      <c r="BI2937">
        <v>-2524.33</v>
      </c>
      <c r="BJ2937" s="8">
        <v>-0.99919999999999998</v>
      </c>
      <c r="BK2937" s="8">
        <v>6.8000000000000005E-2</v>
      </c>
      <c r="BL2937" t="s">
        <v>610</v>
      </c>
    </row>
    <row r="2938" spans="1:64" x14ac:dyDescent="0.45">
      <c r="A2938" t="s">
        <v>784</v>
      </c>
      <c r="B2938" t="s">
        <v>31</v>
      </c>
      <c r="C2938" s="7">
        <v>44543.402777777781</v>
      </c>
      <c r="D2938">
        <v>353</v>
      </c>
      <c r="E2938" s="7">
        <v>44544.385416666664</v>
      </c>
      <c r="F2938">
        <v>58.4</v>
      </c>
      <c r="G2938" s="8">
        <v>-0.83460000000000001</v>
      </c>
      <c r="H2938">
        <v>-127683.39</v>
      </c>
      <c r="I2938" s="8">
        <v>-0.84619999999999995</v>
      </c>
      <c r="J2938">
        <v>427.4436</v>
      </c>
      <c r="K2938">
        <v>150887.59</v>
      </c>
      <c r="L2938">
        <v>20049835.329999998</v>
      </c>
      <c r="M2938">
        <v>73</v>
      </c>
      <c r="N2938">
        <v>-1749.09</v>
      </c>
      <c r="O2938" s="8">
        <v>-0.83460000000000001</v>
      </c>
      <c r="P2938" s="8">
        <v>3.4000000000000002E-2</v>
      </c>
      <c r="Q2938" t="s">
        <v>610</v>
      </c>
      <c r="S2938" s="2">
        <v>44543</v>
      </c>
      <c r="T2938" t="s">
        <v>784</v>
      </c>
      <c r="U2938">
        <v>353</v>
      </c>
      <c r="V2938">
        <v>58.4</v>
      </c>
      <c r="W2938">
        <f t="shared" si="455"/>
        <v>29018236.012168314</v>
      </c>
      <c r="X2938">
        <f t="shared" si="456"/>
        <v>72545.59003042079</v>
      </c>
      <c r="Y2938">
        <f t="shared" si="452"/>
        <v>200</v>
      </c>
      <c r="Z2938">
        <f t="shared" si="453"/>
        <v>-59742.80000000001</v>
      </c>
      <c r="AA2938" t="str">
        <f t="shared" si="454"/>
        <v/>
      </c>
      <c r="AB2938" s="9" t="str">
        <f>IFERROR(AA2938/MAX($A$3:AA2938)-1,"")</f>
        <v/>
      </c>
      <c r="AV2938" t="s">
        <v>784</v>
      </c>
      <c r="AW2938" t="s">
        <v>31</v>
      </c>
      <c r="AX2938" s="7">
        <v>44543.402777777781</v>
      </c>
      <c r="AY2938">
        <v>353</v>
      </c>
      <c r="AZ2938" s="7">
        <v>44544.385416666664</v>
      </c>
      <c r="BA2938">
        <v>58.4</v>
      </c>
      <c r="BB2938" s="8">
        <v>-0.83460000000000001</v>
      </c>
      <c r="BC2938">
        <v>-127683.39</v>
      </c>
      <c r="BD2938" s="8">
        <v>-0.84619999999999995</v>
      </c>
      <c r="BE2938">
        <v>427.4436</v>
      </c>
      <c r="BF2938">
        <v>150887.59</v>
      </c>
      <c r="BG2938">
        <v>20049835.329999998</v>
      </c>
      <c r="BH2938">
        <v>73</v>
      </c>
      <c r="BI2938">
        <v>-1749.09</v>
      </c>
      <c r="BJ2938" s="8">
        <v>-0.83460000000000001</v>
      </c>
      <c r="BK2938" s="8">
        <v>3.4000000000000002E-2</v>
      </c>
      <c r="BL2938" t="s">
        <v>610</v>
      </c>
    </row>
    <row r="2939" spans="1:64" x14ac:dyDescent="0.45">
      <c r="A2939" t="s">
        <v>678</v>
      </c>
      <c r="B2939" t="s">
        <v>31</v>
      </c>
      <c r="C2939" s="7">
        <v>44543.517361111109</v>
      </c>
      <c r="D2939">
        <v>335.85</v>
      </c>
      <c r="E2939" s="7">
        <v>44544.388888888891</v>
      </c>
      <c r="F2939">
        <v>661.6</v>
      </c>
      <c r="G2939" s="8">
        <v>0.96989999999999998</v>
      </c>
      <c r="H2939">
        <v>130186.74</v>
      </c>
      <c r="I2939" s="8">
        <v>0.94020000000000004</v>
      </c>
      <c r="J2939">
        <v>412.27620000000002</v>
      </c>
      <c r="K2939">
        <v>138462.98000000001</v>
      </c>
      <c r="L2939">
        <v>17822782.800000001</v>
      </c>
      <c r="M2939">
        <v>41</v>
      </c>
      <c r="N2939">
        <v>3175.29</v>
      </c>
      <c r="O2939" s="8">
        <v>-0.20660000000000001</v>
      </c>
      <c r="P2939" s="8">
        <v>0.97929999999999995</v>
      </c>
      <c r="Q2939" t="s">
        <v>610</v>
      </c>
      <c r="S2939" s="2">
        <v>44543</v>
      </c>
      <c r="T2939" t="s">
        <v>678</v>
      </c>
      <c r="U2939">
        <v>335.85</v>
      </c>
      <c r="V2939">
        <v>661.6</v>
      </c>
      <c r="W2939">
        <f t="shared" si="455"/>
        <v>29018236.012168314</v>
      </c>
      <c r="X2939">
        <f t="shared" si="456"/>
        <v>72545.59003042079</v>
      </c>
      <c r="Y2939">
        <f t="shared" si="452"/>
        <v>225</v>
      </c>
      <c r="Z2939">
        <f t="shared" si="453"/>
        <v>71049.487500000003</v>
      </c>
      <c r="AA2939" t="str">
        <f t="shared" si="454"/>
        <v/>
      </c>
      <c r="AB2939" s="9" t="str">
        <f>IFERROR(AA2939/MAX($A$3:AA2939)-1,"")</f>
        <v/>
      </c>
      <c r="AV2939" t="s">
        <v>678</v>
      </c>
      <c r="AW2939" t="s">
        <v>31</v>
      </c>
      <c r="AX2939" s="7">
        <v>44543.517361111109</v>
      </c>
      <c r="AY2939">
        <v>335.85</v>
      </c>
      <c r="AZ2939" s="7">
        <v>44544.388888888891</v>
      </c>
      <c r="BA2939">
        <v>661.6</v>
      </c>
      <c r="BB2939" s="8">
        <v>0.96989999999999998</v>
      </c>
      <c r="BC2939">
        <v>130186.74</v>
      </c>
      <c r="BD2939" s="8">
        <v>0.94020000000000004</v>
      </c>
      <c r="BE2939">
        <v>412.27620000000002</v>
      </c>
      <c r="BF2939">
        <v>138462.98000000001</v>
      </c>
      <c r="BG2939">
        <v>17822782.800000001</v>
      </c>
      <c r="BH2939">
        <v>41</v>
      </c>
      <c r="BI2939">
        <v>3175.29</v>
      </c>
      <c r="BJ2939" s="8">
        <v>-0.20660000000000001</v>
      </c>
      <c r="BK2939" s="8">
        <v>0.97929999999999995</v>
      </c>
      <c r="BL2939" t="s">
        <v>610</v>
      </c>
    </row>
    <row r="2940" spans="1:64" x14ac:dyDescent="0.45">
      <c r="A2940" t="s">
        <v>791</v>
      </c>
      <c r="B2940" t="s">
        <v>31</v>
      </c>
      <c r="C2940" s="7">
        <v>44543.53125</v>
      </c>
      <c r="D2940">
        <v>303.3</v>
      </c>
      <c r="E2940" s="7">
        <v>44544.388888888891</v>
      </c>
      <c r="F2940">
        <v>589.04999999999995</v>
      </c>
      <c r="G2940" s="8">
        <v>0.94210000000000005</v>
      </c>
      <c r="H2940">
        <v>126300.27</v>
      </c>
      <c r="I2940" s="8">
        <v>0.91269999999999996</v>
      </c>
      <c r="J2940">
        <v>456.24340000000001</v>
      </c>
      <c r="K2940">
        <v>138378.63</v>
      </c>
      <c r="L2940">
        <v>17949083.079999998</v>
      </c>
      <c r="M2940">
        <v>37</v>
      </c>
      <c r="N2940">
        <v>3413.52</v>
      </c>
      <c r="O2940" s="8">
        <v>-0.16900000000000001</v>
      </c>
      <c r="P2940" s="8">
        <v>0.95960000000000001</v>
      </c>
      <c r="Q2940" t="s">
        <v>610</v>
      </c>
      <c r="S2940" s="2">
        <v>44543</v>
      </c>
      <c r="T2940" t="s">
        <v>791</v>
      </c>
      <c r="U2940">
        <v>303.3</v>
      </c>
      <c r="V2940">
        <v>589.04999999999995</v>
      </c>
      <c r="W2940">
        <f t="shared" si="455"/>
        <v>29018236.012168314</v>
      </c>
      <c r="X2940">
        <f t="shared" si="456"/>
        <v>72545.59003042079</v>
      </c>
      <c r="Y2940">
        <f t="shared" si="452"/>
        <v>250</v>
      </c>
      <c r="Z2940">
        <f t="shared" si="453"/>
        <v>69206.624999999985</v>
      </c>
      <c r="AA2940">
        <f t="shared" si="454"/>
        <v>29098749.324668314</v>
      </c>
      <c r="AB2940" s="9">
        <f>IFERROR(AA2940/MAX($A$3:AA2940)-1,"")</f>
        <v>-2.8697438564877498E-3</v>
      </c>
      <c r="AV2940" t="s">
        <v>791</v>
      </c>
      <c r="AW2940" t="s">
        <v>31</v>
      </c>
      <c r="AX2940" s="7">
        <v>44543.53125</v>
      </c>
      <c r="AY2940">
        <v>303.3</v>
      </c>
      <c r="AZ2940" s="7">
        <v>44544.388888888891</v>
      </c>
      <c r="BA2940">
        <v>589.04999999999995</v>
      </c>
      <c r="BB2940" s="8">
        <v>0.94210000000000005</v>
      </c>
      <c r="BC2940">
        <v>126300.27</v>
      </c>
      <c r="BD2940" s="8">
        <v>0.91269999999999996</v>
      </c>
      <c r="BE2940">
        <v>456.24340000000001</v>
      </c>
      <c r="BF2940">
        <v>138378.63</v>
      </c>
      <c r="BG2940">
        <v>17949083.079999998</v>
      </c>
      <c r="BH2940">
        <v>37</v>
      </c>
      <c r="BI2940">
        <v>3413.52</v>
      </c>
      <c r="BJ2940" s="8">
        <v>-0.16900000000000001</v>
      </c>
      <c r="BK2940" s="8">
        <v>0.95960000000000001</v>
      </c>
      <c r="BL2940" t="s">
        <v>610</v>
      </c>
    </row>
    <row r="2941" spans="1:64" x14ac:dyDescent="0.45">
      <c r="A2941" t="s">
        <v>611</v>
      </c>
      <c r="B2941" t="s">
        <v>31</v>
      </c>
      <c r="C2941" s="7">
        <v>44544.506944444445</v>
      </c>
      <c r="D2941">
        <v>323.75</v>
      </c>
      <c r="E2941" s="7">
        <v>44545.388888888891</v>
      </c>
      <c r="F2941">
        <v>287.10000000000002</v>
      </c>
      <c r="G2941" s="8">
        <v>-0.1132</v>
      </c>
      <c r="H2941">
        <v>-18456.54</v>
      </c>
      <c r="I2941" s="8">
        <v>-0.1321</v>
      </c>
      <c r="J2941">
        <v>431.64609999999999</v>
      </c>
      <c r="K2941">
        <v>139745.41</v>
      </c>
      <c r="L2941">
        <v>17930626.539999999</v>
      </c>
      <c r="M2941">
        <v>44</v>
      </c>
      <c r="N2941">
        <v>-419.47</v>
      </c>
      <c r="O2941" s="8">
        <v>-0.3412</v>
      </c>
      <c r="P2941" s="8">
        <v>0.15629999999999999</v>
      </c>
      <c r="Q2941" t="s">
        <v>610</v>
      </c>
      <c r="S2941" s="2">
        <v>44544</v>
      </c>
      <c r="T2941" t="s">
        <v>611</v>
      </c>
      <c r="U2941">
        <v>323.75</v>
      </c>
      <c r="V2941">
        <v>287.10000000000002</v>
      </c>
      <c r="W2941">
        <f t="shared" si="455"/>
        <v>29098749.324668314</v>
      </c>
      <c r="X2941">
        <f t="shared" si="456"/>
        <v>72746.873311670788</v>
      </c>
      <c r="Y2941">
        <f t="shared" si="452"/>
        <v>225</v>
      </c>
      <c r="Z2941">
        <f t="shared" si="453"/>
        <v>-9620.6624999999931</v>
      </c>
      <c r="AA2941" t="str">
        <f t="shared" si="454"/>
        <v/>
      </c>
      <c r="AB2941" s="9" t="str">
        <f>IFERROR(AA2941/MAX($A$3:AA2941)-1,"")</f>
        <v/>
      </c>
      <c r="AV2941" t="s">
        <v>611</v>
      </c>
      <c r="AW2941" t="s">
        <v>31</v>
      </c>
      <c r="AX2941" s="7">
        <v>44544.506944444445</v>
      </c>
      <c r="AY2941">
        <v>323.75</v>
      </c>
      <c r="AZ2941" s="7">
        <v>44545.388888888891</v>
      </c>
      <c r="BA2941">
        <v>287.10000000000002</v>
      </c>
      <c r="BB2941" s="8">
        <v>-0.1132</v>
      </c>
      <c r="BC2941">
        <v>-18456.54</v>
      </c>
      <c r="BD2941" s="8">
        <v>-0.1321</v>
      </c>
      <c r="BE2941">
        <v>431.64609999999999</v>
      </c>
      <c r="BF2941">
        <v>139745.41</v>
      </c>
      <c r="BG2941">
        <v>17930626.539999999</v>
      </c>
      <c r="BH2941">
        <v>44</v>
      </c>
      <c r="BI2941">
        <v>-419.47</v>
      </c>
      <c r="BJ2941" s="8">
        <v>-0.3412</v>
      </c>
      <c r="BK2941" s="8">
        <v>0.15629999999999999</v>
      </c>
      <c r="BL2941" t="s">
        <v>610</v>
      </c>
    </row>
    <row r="2942" spans="1:64" x14ac:dyDescent="0.45">
      <c r="A2942" t="s">
        <v>795</v>
      </c>
      <c r="B2942" t="s">
        <v>31</v>
      </c>
      <c r="C2942" s="7">
        <v>44544.5625</v>
      </c>
      <c r="D2942">
        <v>286</v>
      </c>
      <c r="E2942" s="7">
        <v>44545.388888888891</v>
      </c>
      <c r="F2942">
        <v>233.1</v>
      </c>
      <c r="G2942" s="8">
        <v>-0.185</v>
      </c>
      <c r="H2942">
        <v>-28361.56</v>
      </c>
      <c r="I2942" s="8">
        <v>-0.2031</v>
      </c>
      <c r="J2942">
        <v>488.22629999999998</v>
      </c>
      <c r="K2942">
        <v>139632.73000000001</v>
      </c>
      <c r="L2942">
        <v>17902264.98</v>
      </c>
      <c r="M2942">
        <v>28</v>
      </c>
      <c r="N2942">
        <v>-1012.91</v>
      </c>
      <c r="O2942" s="8">
        <v>-0.39650000000000002</v>
      </c>
      <c r="P2942" s="8">
        <v>9.98E-2</v>
      </c>
      <c r="Q2942" t="s">
        <v>610</v>
      </c>
      <c r="S2942" s="2">
        <v>44544</v>
      </c>
      <c r="T2942" t="s">
        <v>795</v>
      </c>
      <c r="U2942">
        <v>286</v>
      </c>
      <c r="V2942">
        <v>233.1</v>
      </c>
      <c r="W2942">
        <f t="shared" si="455"/>
        <v>29098749.324668314</v>
      </c>
      <c r="X2942">
        <f t="shared" si="456"/>
        <v>72746.873311670788</v>
      </c>
      <c r="Y2942">
        <f t="shared" si="452"/>
        <v>250</v>
      </c>
      <c r="Z2942">
        <f t="shared" si="453"/>
        <v>-14522.750000000002</v>
      </c>
      <c r="AA2942">
        <f t="shared" si="454"/>
        <v>29074605.912168313</v>
      </c>
      <c r="AB2942" s="9">
        <f>IFERROR(AA2942/MAX($A$3:AA2942)-1,"")</f>
        <v>-3.6970690044416665E-3</v>
      </c>
      <c r="AV2942" t="s">
        <v>795</v>
      </c>
      <c r="AW2942" t="s">
        <v>31</v>
      </c>
      <c r="AX2942" s="7">
        <v>44544.5625</v>
      </c>
      <c r="AY2942">
        <v>286</v>
      </c>
      <c r="AZ2942" s="7">
        <v>44545.388888888891</v>
      </c>
      <c r="BA2942">
        <v>233.1</v>
      </c>
      <c r="BB2942" s="8">
        <v>-0.185</v>
      </c>
      <c r="BC2942">
        <v>-28361.56</v>
      </c>
      <c r="BD2942" s="8">
        <v>-0.2031</v>
      </c>
      <c r="BE2942">
        <v>488.22629999999998</v>
      </c>
      <c r="BF2942">
        <v>139632.73000000001</v>
      </c>
      <c r="BG2942">
        <v>17902264.98</v>
      </c>
      <c r="BH2942">
        <v>28</v>
      </c>
      <c r="BI2942">
        <v>-1012.91</v>
      </c>
      <c r="BJ2942" s="8">
        <v>-0.39650000000000002</v>
      </c>
      <c r="BK2942" s="8">
        <v>9.98E-2</v>
      </c>
      <c r="BL2942" t="s">
        <v>610</v>
      </c>
    </row>
    <row r="2943" spans="1:64" x14ac:dyDescent="0.45">
      <c r="A2943" t="s">
        <v>797</v>
      </c>
      <c r="B2943" t="s">
        <v>31</v>
      </c>
      <c r="C2943" s="7">
        <v>44546.413194444445</v>
      </c>
      <c r="D2943">
        <v>147.1</v>
      </c>
      <c r="E2943" s="7">
        <v>44546.635416666664</v>
      </c>
      <c r="F2943">
        <v>355.1</v>
      </c>
      <c r="G2943" s="8">
        <v>1.4139999999999999</v>
      </c>
      <c r="H2943">
        <v>207323.43</v>
      </c>
      <c r="I2943" s="8">
        <v>1.3798999999999999</v>
      </c>
      <c r="J2943">
        <v>1021.408</v>
      </c>
      <c r="K2943">
        <v>150249.19</v>
      </c>
      <c r="L2943">
        <v>20257158.760000002</v>
      </c>
      <c r="M2943">
        <v>65</v>
      </c>
      <c r="N2943">
        <v>3189.59</v>
      </c>
      <c r="O2943" s="8">
        <v>-0.2838</v>
      </c>
      <c r="P2943" s="8">
        <v>2.4883999999999999</v>
      </c>
      <c r="Q2943" t="s">
        <v>610</v>
      </c>
      <c r="S2943" s="2">
        <v>44546</v>
      </c>
      <c r="T2943" t="s">
        <v>797</v>
      </c>
      <c r="U2943">
        <v>147.1</v>
      </c>
      <c r="V2943">
        <v>355.1</v>
      </c>
      <c r="W2943">
        <f t="shared" si="455"/>
        <v>29074605.912168313</v>
      </c>
      <c r="X2943">
        <f t="shared" si="456"/>
        <v>72686.514780420781</v>
      </c>
      <c r="Y2943">
        <f t="shared" si="452"/>
        <v>500</v>
      </c>
      <c r="Z2943">
        <f t="shared" si="453"/>
        <v>101489.00000000001</v>
      </c>
      <c r="AA2943" t="str">
        <f t="shared" si="454"/>
        <v/>
      </c>
      <c r="AB2943" s="9" t="str">
        <f>IFERROR(AA2943/MAX($A$3:AA2943)-1,"")</f>
        <v/>
      </c>
      <c r="AV2943" t="s">
        <v>797</v>
      </c>
      <c r="AW2943" t="s">
        <v>31</v>
      </c>
      <c r="AX2943" s="7">
        <v>44546.413194444445</v>
      </c>
      <c r="AY2943">
        <v>147.1</v>
      </c>
      <c r="AZ2943" s="7">
        <v>44546.635416666664</v>
      </c>
      <c r="BA2943">
        <v>355.1</v>
      </c>
      <c r="BB2943" s="8">
        <v>1.4139999999999999</v>
      </c>
      <c r="BC2943">
        <v>207323.43</v>
      </c>
      <c r="BD2943" s="8">
        <v>1.3798999999999999</v>
      </c>
      <c r="BE2943">
        <v>1021.408</v>
      </c>
      <c r="BF2943">
        <v>150249.19</v>
      </c>
      <c r="BG2943">
        <v>20257158.760000002</v>
      </c>
      <c r="BH2943">
        <v>65</v>
      </c>
      <c r="BI2943">
        <v>3189.59</v>
      </c>
      <c r="BJ2943" s="8">
        <v>-0.2838</v>
      </c>
      <c r="BK2943" s="8">
        <v>2.4883999999999999</v>
      </c>
      <c r="BL2943" t="s">
        <v>610</v>
      </c>
    </row>
    <row r="2944" spans="1:64" x14ac:dyDescent="0.45">
      <c r="A2944" t="s">
        <v>1237</v>
      </c>
      <c r="B2944" t="s">
        <v>31</v>
      </c>
      <c r="C2944" s="7">
        <v>44546.472222222219</v>
      </c>
      <c r="D2944">
        <v>403.15</v>
      </c>
      <c r="E2944" s="7">
        <v>44547.388888888891</v>
      </c>
      <c r="F2944">
        <v>663.85</v>
      </c>
      <c r="G2944" s="8">
        <v>0.64670000000000005</v>
      </c>
      <c r="H2944">
        <v>86523.67</v>
      </c>
      <c r="I2944" s="8">
        <v>0.62019999999999997</v>
      </c>
      <c r="J2944">
        <v>346.0532</v>
      </c>
      <c r="K2944">
        <v>139511.32999999999</v>
      </c>
      <c r="L2944">
        <v>17988788.66</v>
      </c>
      <c r="M2944">
        <v>54</v>
      </c>
      <c r="N2944">
        <v>1602.29</v>
      </c>
      <c r="O2944" s="8">
        <v>-0.1542</v>
      </c>
      <c r="P2944" s="8">
        <v>0.64670000000000005</v>
      </c>
      <c r="Q2944" t="s">
        <v>610</v>
      </c>
      <c r="S2944" s="2">
        <v>44546</v>
      </c>
      <c r="T2944" t="s">
        <v>1237</v>
      </c>
      <c r="U2944">
        <v>403.15</v>
      </c>
      <c r="V2944">
        <v>663.85</v>
      </c>
      <c r="W2944">
        <f t="shared" si="455"/>
        <v>29074605.912168313</v>
      </c>
      <c r="X2944">
        <f t="shared" si="456"/>
        <v>72686.514780420781</v>
      </c>
      <c r="Y2944">
        <f t="shared" si="452"/>
        <v>175</v>
      </c>
      <c r="Z2944">
        <f t="shared" si="453"/>
        <v>43755.250000000007</v>
      </c>
      <c r="AA2944" t="str">
        <f t="shared" si="454"/>
        <v/>
      </c>
      <c r="AB2944" s="9" t="str">
        <f>IFERROR(AA2944/MAX($A$3:AA2944)-1,"")</f>
        <v/>
      </c>
      <c r="AV2944" t="s">
        <v>1237</v>
      </c>
      <c r="AW2944" t="s">
        <v>31</v>
      </c>
      <c r="AX2944" s="7">
        <v>44546.472222222219</v>
      </c>
      <c r="AY2944">
        <v>403.15</v>
      </c>
      <c r="AZ2944" s="7">
        <v>44547.388888888891</v>
      </c>
      <c r="BA2944">
        <v>663.85</v>
      </c>
      <c r="BB2944" s="8">
        <v>0.64670000000000005</v>
      </c>
      <c r="BC2944">
        <v>86523.67</v>
      </c>
      <c r="BD2944" s="8">
        <v>0.62019999999999997</v>
      </c>
      <c r="BE2944">
        <v>346.0532</v>
      </c>
      <c r="BF2944">
        <v>139511.32999999999</v>
      </c>
      <c r="BG2944">
        <v>17988788.66</v>
      </c>
      <c r="BH2944">
        <v>54</v>
      </c>
      <c r="BI2944">
        <v>1602.29</v>
      </c>
      <c r="BJ2944" s="8">
        <v>-0.1542</v>
      </c>
      <c r="BK2944" s="8">
        <v>0.64670000000000005</v>
      </c>
      <c r="BL2944" t="s">
        <v>610</v>
      </c>
    </row>
    <row r="2945" spans="1:64" x14ac:dyDescent="0.45">
      <c r="A2945" t="s">
        <v>621</v>
      </c>
      <c r="B2945" t="s">
        <v>31</v>
      </c>
      <c r="C2945" s="7">
        <v>44546.472222222219</v>
      </c>
      <c r="D2945">
        <v>139.75</v>
      </c>
      <c r="E2945" s="7">
        <v>44546.635416666664</v>
      </c>
      <c r="F2945">
        <v>154.44999999999999</v>
      </c>
      <c r="G2945" s="8">
        <v>0.1052</v>
      </c>
      <c r="H2945">
        <v>12649.28</v>
      </c>
      <c r="I2945" s="8">
        <v>8.4099999999999994E-2</v>
      </c>
      <c r="J2945">
        <v>1075.8019999999999</v>
      </c>
      <c r="K2945">
        <v>150343.35999999999</v>
      </c>
      <c r="L2945">
        <v>20269808.050000001</v>
      </c>
      <c r="M2945">
        <v>48</v>
      </c>
      <c r="N2945">
        <v>263.52999999999997</v>
      </c>
      <c r="O2945" s="8">
        <v>-0.55600000000000005</v>
      </c>
      <c r="P2945" s="8">
        <v>1.2597</v>
      </c>
      <c r="Q2945" t="s">
        <v>610</v>
      </c>
      <c r="S2945" s="2">
        <v>44546</v>
      </c>
      <c r="T2945" t="s">
        <v>621</v>
      </c>
      <c r="U2945">
        <v>139.75</v>
      </c>
      <c r="V2945">
        <v>154.44999999999999</v>
      </c>
      <c r="W2945">
        <f t="shared" si="455"/>
        <v>29074605.912168313</v>
      </c>
      <c r="X2945">
        <f t="shared" si="456"/>
        <v>72686.514780420781</v>
      </c>
      <c r="Y2945">
        <f t="shared" si="452"/>
        <v>525</v>
      </c>
      <c r="Z2945">
        <f t="shared" si="453"/>
        <v>6172.9499999999898</v>
      </c>
      <c r="AA2945" t="str">
        <f t="shared" si="454"/>
        <v/>
      </c>
      <c r="AB2945" s="9" t="str">
        <f>IFERROR(AA2945/MAX($A$3:AA2945)-1,"")</f>
        <v/>
      </c>
      <c r="AV2945" t="s">
        <v>621</v>
      </c>
      <c r="AW2945" t="s">
        <v>31</v>
      </c>
      <c r="AX2945" s="7">
        <v>44546.472222222219</v>
      </c>
      <c r="AY2945">
        <v>139.75</v>
      </c>
      <c r="AZ2945" s="7">
        <v>44546.635416666664</v>
      </c>
      <c r="BA2945">
        <v>154.44999999999999</v>
      </c>
      <c r="BB2945" s="8">
        <v>0.1052</v>
      </c>
      <c r="BC2945">
        <v>12649.28</v>
      </c>
      <c r="BD2945" s="8">
        <v>8.4099999999999994E-2</v>
      </c>
      <c r="BE2945">
        <v>1075.8019999999999</v>
      </c>
      <c r="BF2945">
        <v>150343.35999999999</v>
      </c>
      <c r="BG2945">
        <v>20269808.050000001</v>
      </c>
      <c r="BH2945">
        <v>48</v>
      </c>
      <c r="BI2945">
        <v>263.52999999999997</v>
      </c>
      <c r="BJ2945" s="8">
        <v>-0.55600000000000005</v>
      </c>
      <c r="BK2945" s="8">
        <v>1.2597</v>
      </c>
      <c r="BL2945" t="s">
        <v>610</v>
      </c>
    </row>
    <row r="2946" spans="1:64" x14ac:dyDescent="0.45">
      <c r="A2946" t="s">
        <v>1236</v>
      </c>
      <c r="B2946" t="s">
        <v>31</v>
      </c>
      <c r="C2946" s="7">
        <v>44546.479166666664</v>
      </c>
      <c r="D2946">
        <v>373.6</v>
      </c>
      <c r="E2946" s="7">
        <v>44547.388888888891</v>
      </c>
      <c r="F2946">
        <v>595.25</v>
      </c>
      <c r="G2946" s="8">
        <v>0.59330000000000005</v>
      </c>
      <c r="H2946">
        <v>79144.679999999993</v>
      </c>
      <c r="I2946" s="8">
        <v>0.56730000000000003</v>
      </c>
      <c r="J2946">
        <v>373.39179999999999</v>
      </c>
      <c r="K2946">
        <v>139499.17000000001</v>
      </c>
      <c r="L2946">
        <v>18067933.34</v>
      </c>
      <c r="M2946">
        <v>52</v>
      </c>
      <c r="N2946">
        <v>1522.01</v>
      </c>
      <c r="O2946" s="8">
        <v>-0.15579999999999999</v>
      </c>
      <c r="P2946" s="8">
        <v>0.59330000000000005</v>
      </c>
      <c r="Q2946" t="s">
        <v>610</v>
      </c>
      <c r="S2946" s="2">
        <v>44546</v>
      </c>
      <c r="T2946" t="s">
        <v>1236</v>
      </c>
      <c r="U2946">
        <v>373.6</v>
      </c>
      <c r="V2946">
        <v>595.25</v>
      </c>
      <c r="W2946">
        <f t="shared" si="455"/>
        <v>29074605.912168313</v>
      </c>
      <c r="X2946">
        <f t="shared" si="456"/>
        <v>72686.514780420781</v>
      </c>
      <c r="Y2946">
        <f t="shared" ref="Y2946:Y3009" si="457">MROUND(X2946/U2946,25)</f>
        <v>200</v>
      </c>
      <c r="Z2946">
        <f t="shared" ref="Z2946:Z3009" si="458">Y2946*((V2946*0.99)-(U2946*1.01))</f>
        <v>42392.3</v>
      </c>
      <c r="AA2946">
        <f t="shared" si="454"/>
        <v>29268415.412168313</v>
      </c>
      <c r="AB2946" s="9">
        <f>IFERROR(AA2946/MAX($A$3:AA2946)-1,"")</f>
        <v>0</v>
      </c>
      <c r="AV2946" t="s">
        <v>1236</v>
      </c>
      <c r="AW2946" t="s">
        <v>31</v>
      </c>
      <c r="AX2946" s="7">
        <v>44546.479166666664</v>
      </c>
      <c r="AY2946">
        <v>373.6</v>
      </c>
      <c r="AZ2946" s="7">
        <v>44547.388888888891</v>
      </c>
      <c r="BA2946">
        <v>595.25</v>
      </c>
      <c r="BB2946" s="8">
        <v>0.59330000000000005</v>
      </c>
      <c r="BC2946">
        <v>79144.679999999993</v>
      </c>
      <c r="BD2946" s="8">
        <v>0.56730000000000003</v>
      </c>
      <c r="BE2946">
        <v>373.39179999999999</v>
      </c>
      <c r="BF2946">
        <v>139499.17000000001</v>
      </c>
      <c r="BG2946">
        <v>18067933.34</v>
      </c>
      <c r="BH2946">
        <v>52</v>
      </c>
      <c r="BI2946">
        <v>1522.01</v>
      </c>
      <c r="BJ2946" s="8">
        <v>-0.15579999999999999</v>
      </c>
      <c r="BK2946" s="8">
        <v>0.59330000000000005</v>
      </c>
      <c r="BL2946" t="s">
        <v>610</v>
      </c>
    </row>
    <row r="2947" spans="1:64" x14ac:dyDescent="0.45">
      <c r="A2947" t="s">
        <v>752</v>
      </c>
      <c r="B2947" t="s">
        <v>31</v>
      </c>
      <c r="C2947" s="7">
        <v>44547.399305555555</v>
      </c>
      <c r="D2947">
        <v>356.7</v>
      </c>
      <c r="E2947" s="7">
        <v>44550.385416666664</v>
      </c>
      <c r="F2947">
        <v>1288.75</v>
      </c>
      <c r="G2947" s="8">
        <v>2.613</v>
      </c>
      <c r="H2947">
        <v>388490.32</v>
      </c>
      <c r="I2947" s="8">
        <v>2.5669</v>
      </c>
      <c r="J2947">
        <v>424.30340000000001</v>
      </c>
      <c r="K2947">
        <v>151349.04999999999</v>
      </c>
      <c r="L2947">
        <v>20658298.359999999</v>
      </c>
      <c r="M2947">
        <v>74</v>
      </c>
      <c r="N2947">
        <v>5249.87</v>
      </c>
      <c r="O2947" s="8">
        <v>-0.12740000000000001</v>
      </c>
      <c r="P2947" s="8">
        <v>2.613</v>
      </c>
      <c r="Q2947" t="s">
        <v>610</v>
      </c>
      <c r="S2947" s="2">
        <v>44547</v>
      </c>
      <c r="T2947" t="s">
        <v>752</v>
      </c>
      <c r="U2947">
        <v>356.7</v>
      </c>
      <c r="V2947">
        <v>1288.75</v>
      </c>
      <c r="W2947">
        <f t="shared" si="455"/>
        <v>29268415.412168313</v>
      </c>
      <c r="X2947">
        <f t="shared" si="456"/>
        <v>73171.038530420788</v>
      </c>
      <c r="Y2947">
        <f t="shared" si="457"/>
        <v>200</v>
      </c>
      <c r="Z2947">
        <f t="shared" si="458"/>
        <v>183119.09999999998</v>
      </c>
      <c r="AA2947" t="str">
        <f t="shared" ref="AA2947:AA3010" si="459">IF(S2947&lt;&gt;S2948,W2947+SUMIF($S$3:$S$3590,S2947,$Z$3:$Z$3590),"")</f>
        <v/>
      </c>
      <c r="AB2947" s="9" t="str">
        <f>IFERROR(AA2947/MAX($A$3:AA2947)-1,"")</f>
        <v/>
      </c>
      <c r="AV2947" t="s">
        <v>752</v>
      </c>
      <c r="AW2947" t="s">
        <v>31</v>
      </c>
      <c r="AX2947" s="7">
        <v>44547.399305555555</v>
      </c>
      <c r="AY2947">
        <v>356.7</v>
      </c>
      <c r="AZ2947" s="7">
        <v>44550.385416666664</v>
      </c>
      <c r="BA2947">
        <v>1288.75</v>
      </c>
      <c r="BB2947" s="8">
        <v>2.613</v>
      </c>
      <c r="BC2947">
        <v>388490.32</v>
      </c>
      <c r="BD2947" s="8">
        <v>2.5669</v>
      </c>
      <c r="BE2947">
        <v>424.30340000000001</v>
      </c>
      <c r="BF2947">
        <v>151349.04999999999</v>
      </c>
      <c r="BG2947">
        <v>20658298.359999999</v>
      </c>
      <c r="BH2947">
        <v>74</v>
      </c>
      <c r="BI2947">
        <v>5249.87</v>
      </c>
      <c r="BJ2947" s="8">
        <v>-0.12740000000000001</v>
      </c>
      <c r="BK2947" s="8">
        <v>2.613</v>
      </c>
      <c r="BL2947" t="s">
        <v>610</v>
      </c>
    </row>
    <row r="2948" spans="1:64" x14ac:dyDescent="0.45">
      <c r="A2948" t="s">
        <v>624</v>
      </c>
      <c r="B2948" t="s">
        <v>31</v>
      </c>
      <c r="C2948" s="7">
        <v>44547.413194444445</v>
      </c>
      <c r="D2948">
        <v>440.15</v>
      </c>
      <c r="E2948" s="7">
        <v>44550.385416666664</v>
      </c>
      <c r="F2948">
        <v>1112.5</v>
      </c>
      <c r="G2948" s="8">
        <v>1.5275000000000001</v>
      </c>
      <c r="H2948">
        <v>226030.83</v>
      </c>
      <c r="I2948" s="8">
        <v>1.4923</v>
      </c>
      <c r="J2948">
        <v>344.12720000000002</v>
      </c>
      <c r="K2948">
        <v>151467.57999999999</v>
      </c>
      <c r="L2948">
        <v>20884329.190000001</v>
      </c>
      <c r="M2948">
        <v>70</v>
      </c>
      <c r="N2948">
        <v>3229.01</v>
      </c>
      <c r="O2948" s="8">
        <v>-0.27300000000000002</v>
      </c>
      <c r="P2948" s="8">
        <v>1.5275000000000001</v>
      </c>
      <c r="Q2948" t="s">
        <v>610</v>
      </c>
      <c r="S2948" s="2">
        <v>44547</v>
      </c>
      <c r="T2948" t="s">
        <v>624</v>
      </c>
      <c r="U2948">
        <v>440.15</v>
      </c>
      <c r="V2948">
        <v>1112.5</v>
      </c>
      <c r="W2948">
        <f t="shared" si="455"/>
        <v>29268415.412168313</v>
      </c>
      <c r="X2948">
        <f t="shared" si="456"/>
        <v>73171.038530420788</v>
      </c>
      <c r="Y2948">
        <f t="shared" si="457"/>
        <v>175</v>
      </c>
      <c r="Z2948">
        <f t="shared" si="458"/>
        <v>114944.11249999999</v>
      </c>
      <c r="AA2948" t="str">
        <f t="shared" si="459"/>
        <v/>
      </c>
      <c r="AB2948" s="9" t="str">
        <f>IFERROR(AA2948/MAX($A$3:AA2948)-1,"")</f>
        <v/>
      </c>
      <c r="AV2948" t="s">
        <v>624</v>
      </c>
      <c r="AW2948" t="s">
        <v>31</v>
      </c>
      <c r="AX2948" s="7">
        <v>44547.413194444445</v>
      </c>
      <c r="AY2948">
        <v>440.15</v>
      </c>
      <c r="AZ2948" s="7">
        <v>44550.385416666664</v>
      </c>
      <c r="BA2948">
        <v>1112.5</v>
      </c>
      <c r="BB2948" s="8">
        <v>1.5275000000000001</v>
      </c>
      <c r="BC2948">
        <v>226030.83</v>
      </c>
      <c r="BD2948" s="8">
        <v>1.4923</v>
      </c>
      <c r="BE2948">
        <v>344.12720000000002</v>
      </c>
      <c r="BF2948">
        <v>151467.57999999999</v>
      </c>
      <c r="BG2948">
        <v>20884329.190000001</v>
      </c>
      <c r="BH2948">
        <v>70</v>
      </c>
      <c r="BI2948">
        <v>3229.01</v>
      </c>
      <c r="BJ2948" s="8">
        <v>-0.27300000000000002</v>
      </c>
      <c r="BK2948" s="8">
        <v>1.5275000000000001</v>
      </c>
      <c r="BL2948" t="s">
        <v>610</v>
      </c>
    </row>
    <row r="2949" spans="1:64" x14ac:dyDescent="0.45">
      <c r="A2949" t="s">
        <v>624</v>
      </c>
      <c r="B2949" t="s">
        <v>31</v>
      </c>
      <c r="C2949" s="7">
        <v>44547.416666666664</v>
      </c>
      <c r="D2949">
        <v>419.3</v>
      </c>
      <c r="E2949" s="7">
        <v>44550.388888888891</v>
      </c>
      <c r="F2949">
        <v>1212.1500000000001</v>
      </c>
      <c r="G2949" s="8">
        <v>1.8909</v>
      </c>
      <c r="H2949">
        <v>259906.37</v>
      </c>
      <c r="I2949" s="8">
        <v>1.8520000000000001</v>
      </c>
      <c r="J2949">
        <v>334.69990000000001</v>
      </c>
      <c r="K2949">
        <v>140339.67000000001</v>
      </c>
      <c r="L2949">
        <v>18327839.710000001</v>
      </c>
      <c r="M2949">
        <v>70</v>
      </c>
      <c r="N2949">
        <v>3712.95</v>
      </c>
      <c r="O2949" s="8">
        <v>-0.21129999999999999</v>
      </c>
      <c r="P2949" s="8">
        <v>1.8909</v>
      </c>
      <c r="Q2949" t="s">
        <v>610</v>
      </c>
      <c r="S2949" s="2">
        <v>44547</v>
      </c>
      <c r="T2949" t="s">
        <v>624</v>
      </c>
      <c r="U2949">
        <v>419.3</v>
      </c>
      <c r="V2949">
        <v>1212.1500000000001</v>
      </c>
      <c r="W2949">
        <f t="shared" si="455"/>
        <v>29268415.412168313</v>
      </c>
      <c r="X2949">
        <f t="shared" si="456"/>
        <v>73171.038530420788</v>
      </c>
      <c r="Y2949">
        <f t="shared" si="457"/>
        <v>175</v>
      </c>
      <c r="Z2949">
        <f t="shared" si="458"/>
        <v>135893.71250000002</v>
      </c>
      <c r="AA2949" t="str">
        <f t="shared" si="459"/>
        <v/>
      </c>
      <c r="AB2949" s="9" t="str">
        <f>IFERROR(AA2949/MAX($A$3:AA2949)-1,"")</f>
        <v/>
      </c>
      <c r="AV2949" t="s">
        <v>624</v>
      </c>
      <c r="AW2949" t="s">
        <v>31</v>
      </c>
      <c r="AX2949" s="7">
        <v>44547.416666666664</v>
      </c>
      <c r="AY2949">
        <v>419.3</v>
      </c>
      <c r="AZ2949" s="7">
        <v>44550.388888888891</v>
      </c>
      <c r="BA2949">
        <v>1212.1500000000001</v>
      </c>
      <c r="BB2949" s="8">
        <v>1.8909</v>
      </c>
      <c r="BC2949">
        <v>259906.37</v>
      </c>
      <c r="BD2949" s="8">
        <v>1.8520000000000001</v>
      </c>
      <c r="BE2949">
        <v>334.69990000000001</v>
      </c>
      <c r="BF2949">
        <v>140339.67000000001</v>
      </c>
      <c r="BG2949">
        <v>18327839.710000001</v>
      </c>
      <c r="BH2949">
        <v>70</v>
      </c>
      <c r="BI2949">
        <v>3712.95</v>
      </c>
      <c r="BJ2949" s="8">
        <v>-0.21129999999999999</v>
      </c>
      <c r="BK2949" s="8">
        <v>1.8909</v>
      </c>
      <c r="BL2949" t="s">
        <v>610</v>
      </c>
    </row>
    <row r="2950" spans="1:64" x14ac:dyDescent="0.45">
      <c r="A2950" t="s">
        <v>626</v>
      </c>
      <c r="B2950" t="s">
        <v>31</v>
      </c>
      <c r="C2950" s="7">
        <v>44547.423611111109</v>
      </c>
      <c r="D2950">
        <v>417.65</v>
      </c>
      <c r="E2950" s="7">
        <v>44550.388888888891</v>
      </c>
      <c r="F2950">
        <v>1294.4000000000001</v>
      </c>
      <c r="G2950" s="8">
        <v>2.0992000000000002</v>
      </c>
      <c r="H2950">
        <v>288743.69</v>
      </c>
      <c r="I2950" s="8">
        <v>2.0583</v>
      </c>
      <c r="J2950">
        <v>335.89319999999998</v>
      </c>
      <c r="K2950">
        <v>140285.78</v>
      </c>
      <c r="L2950">
        <v>18616583.399999999</v>
      </c>
      <c r="M2950">
        <v>68</v>
      </c>
      <c r="N2950">
        <v>4246.2299999999996</v>
      </c>
      <c r="O2950" s="8">
        <v>-9.7100000000000006E-2</v>
      </c>
      <c r="P2950" s="8">
        <v>2.0992000000000002</v>
      </c>
      <c r="Q2950" t="s">
        <v>610</v>
      </c>
      <c r="S2950" s="2">
        <v>44547</v>
      </c>
      <c r="T2950" t="s">
        <v>626</v>
      </c>
      <c r="U2950">
        <v>417.65</v>
      </c>
      <c r="V2950">
        <v>1294.4000000000001</v>
      </c>
      <c r="W2950">
        <f t="shared" ref="W2950:W3013" si="460">IF(S2950&lt;&gt;S2949,AA2949,W2949)</f>
        <v>29268415.412168313</v>
      </c>
      <c r="X2950">
        <f t="shared" si="456"/>
        <v>73171.038530420788</v>
      </c>
      <c r="Y2950">
        <f t="shared" si="457"/>
        <v>175</v>
      </c>
      <c r="Z2950">
        <f t="shared" si="458"/>
        <v>150435.16250000003</v>
      </c>
      <c r="AA2950">
        <f t="shared" si="459"/>
        <v>29852807.499668311</v>
      </c>
      <c r="AB2950" s="9">
        <f>IFERROR(AA2950/MAX($A$3:AA2950)-1,"")</f>
        <v>0</v>
      </c>
      <c r="AV2950" t="s">
        <v>626</v>
      </c>
      <c r="AW2950" t="s">
        <v>31</v>
      </c>
      <c r="AX2950" s="7">
        <v>44547.423611111109</v>
      </c>
      <c r="AY2950">
        <v>417.65</v>
      </c>
      <c r="AZ2950" s="7">
        <v>44550.388888888891</v>
      </c>
      <c r="BA2950">
        <v>1294.4000000000001</v>
      </c>
      <c r="BB2950" s="8">
        <v>2.0992000000000002</v>
      </c>
      <c r="BC2950">
        <v>288743.69</v>
      </c>
      <c r="BD2950" s="8">
        <v>2.0583</v>
      </c>
      <c r="BE2950">
        <v>335.89319999999998</v>
      </c>
      <c r="BF2950">
        <v>140285.78</v>
      </c>
      <c r="BG2950">
        <v>18616583.399999999</v>
      </c>
      <c r="BH2950">
        <v>68</v>
      </c>
      <c r="BI2950">
        <v>4246.2299999999996</v>
      </c>
      <c r="BJ2950" s="8">
        <v>-9.7100000000000006E-2</v>
      </c>
      <c r="BK2950" s="8">
        <v>2.0992000000000002</v>
      </c>
      <c r="BL2950" t="s">
        <v>610</v>
      </c>
    </row>
    <row r="2951" spans="1:64" x14ac:dyDescent="0.45">
      <c r="A2951" t="s">
        <v>782</v>
      </c>
      <c r="B2951" t="s">
        <v>31</v>
      </c>
      <c r="C2951" s="7">
        <v>44550.395833333336</v>
      </c>
      <c r="D2951">
        <v>401.55</v>
      </c>
      <c r="E2951" s="7">
        <v>44551.385416666664</v>
      </c>
      <c r="F2951">
        <v>232.95</v>
      </c>
      <c r="G2951" s="8">
        <v>-0.4199</v>
      </c>
      <c r="H2951">
        <v>-67277.539999999994</v>
      </c>
      <c r="I2951" s="8">
        <v>-0.43569999999999998</v>
      </c>
      <c r="J2951">
        <v>384.56389999999999</v>
      </c>
      <c r="K2951">
        <v>154421.64000000001</v>
      </c>
      <c r="L2951">
        <v>20817051.66</v>
      </c>
      <c r="M2951">
        <v>75</v>
      </c>
      <c r="N2951">
        <v>-897.03</v>
      </c>
      <c r="O2951" s="8">
        <v>-0.4199</v>
      </c>
      <c r="P2951" s="8">
        <v>0.99639999999999995</v>
      </c>
      <c r="Q2951" t="s">
        <v>610</v>
      </c>
      <c r="S2951" s="2">
        <v>44550</v>
      </c>
      <c r="T2951" t="s">
        <v>782</v>
      </c>
      <c r="U2951">
        <v>401.55</v>
      </c>
      <c r="V2951">
        <v>232.95</v>
      </c>
      <c r="W2951">
        <f t="shared" si="460"/>
        <v>29852807.499668311</v>
      </c>
      <c r="X2951">
        <f t="shared" si="456"/>
        <v>74632.018749170777</v>
      </c>
      <c r="Y2951">
        <f t="shared" si="457"/>
        <v>175</v>
      </c>
      <c r="Z2951">
        <f t="shared" si="458"/>
        <v>-30615.375000000007</v>
      </c>
      <c r="AA2951" t="str">
        <f t="shared" si="459"/>
        <v/>
      </c>
      <c r="AB2951" s="9" t="str">
        <f>IFERROR(AA2951/MAX($A$3:AA2951)-1,"")</f>
        <v/>
      </c>
      <c r="AV2951" t="s">
        <v>782</v>
      </c>
      <c r="AW2951" t="s">
        <v>31</v>
      </c>
      <c r="AX2951" s="7">
        <v>44550.395833333336</v>
      </c>
      <c r="AY2951">
        <v>401.55</v>
      </c>
      <c r="AZ2951" s="7">
        <v>44551.385416666664</v>
      </c>
      <c r="BA2951">
        <v>232.95</v>
      </c>
      <c r="BB2951" s="8">
        <v>-0.4199</v>
      </c>
      <c r="BC2951">
        <v>-67277.539999999994</v>
      </c>
      <c r="BD2951" s="8">
        <v>-0.43569999999999998</v>
      </c>
      <c r="BE2951">
        <v>384.56389999999999</v>
      </c>
      <c r="BF2951">
        <v>154421.64000000001</v>
      </c>
      <c r="BG2951">
        <v>20817051.66</v>
      </c>
      <c r="BH2951">
        <v>75</v>
      </c>
      <c r="BI2951">
        <v>-897.03</v>
      </c>
      <c r="BJ2951" s="8">
        <v>-0.4199</v>
      </c>
      <c r="BK2951" s="8">
        <v>0.99639999999999995</v>
      </c>
      <c r="BL2951" t="s">
        <v>610</v>
      </c>
    </row>
    <row r="2952" spans="1:64" x14ac:dyDescent="0.45">
      <c r="A2952" t="s">
        <v>651</v>
      </c>
      <c r="B2952" t="s">
        <v>31</v>
      </c>
      <c r="C2952" s="7">
        <v>44550.399305555555</v>
      </c>
      <c r="D2952">
        <v>392.55</v>
      </c>
      <c r="E2952" s="7">
        <v>44551.385416666664</v>
      </c>
      <c r="F2952">
        <v>199.15</v>
      </c>
      <c r="G2952" s="8">
        <v>-0.49270000000000003</v>
      </c>
      <c r="H2952">
        <v>-78399.649999999994</v>
      </c>
      <c r="I2952" s="8">
        <v>-0.50770000000000004</v>
      </c>
      <c r="J2952">
        <v>393.3415</v>
      </c>
      <c r="K2952">
        <v>154406.20000000001</v>
      </c>
      <c r="L2952">
        <v>20738652</v>
      </c>
      <c r="M2952">
        <v>74</v>
      </c>
      <c r="N2952">
        <v>-1059.45</v>
      </c>
      <c r="O2952" s="8">
        <v>-0.49270000000000003</v>
      </c>
      <c r="P2952" s="8">
        <v>0.86129999999999995</v>
      </c>
      <c r="Q2952" t="s">
        <v>610</v>
      </c>
      <c r="S2952" s="2">
        <v>44550</v>
      </c>
      <c r="T2952" t="s">
        <v>651</v>
      </c>
      <c r="U2952">
        <v>392.55</v>
      </c>
      <c r="V2952">
        <v>199.15</v>
      </c>
      <c r="W2952">
        <f t="shared" si="460"/>
        <v>29852807.499668311</v>
      </c>
      <c r="X2952">
        <f t="shared" si="456"/>
        <v>74632.018749170777</v>
      </c>
      <c r="Y2952">
        <f t="shared" si="457"/>
        <v>200</v>
      </c>
      <c r="Z2952">
        <f t="shared" si="458"/>
        <v>-39863.4</v>
      </c>
      <c r="AA2952" t="str">
        <f t="shared" si="459"/>
        <v/>
      </c>
      <c r="AB2952" s="9" t="str">
        <f>IFERROR(AA2952/MAX($A$3:AA2952)-1,"")</f>
        <v/>
      </c>
      <c r="AV2952" t="s">
        <v>651</v>
      </c>
      <c r="AW2952" t="s">
        <v>31</v>
      </c>
      <c r="AX2952" s="7">
        <v>44550.399305555555</v>
      </c>
      <c r="AY2952">
        <v>392.55</v>
      </c>
      <c r="AZ2952" s="7">
        <v>44551.385416666664</v>
      </c>
      <c r="BA2952">
        <v>199.15</v>
      </c>
      <c r="BB2952" s="8">
        <v>-0.49270000000000003</v>
      </c>
      <c r="BC2952">
        <v>-78399.649999999994</v>
      </c>
      <c r="BD2952" s="8">
        <v>-0.50770000000000004</v>
      </c>
      <c r="BE2952">
        <v>393.3415</v>
      </c>
      <c r="BF2952">
        <v>154406.20000000001</v>
      </c>
      <c r="BG2952">
        <v>20738652</v>
      </c>
      <c r="BH2952">
        <v>74</v>
      </c>
      <c r="BI2952">
        <v>-1059.45</v>
      </c>
      <c r="BJ2952" s="8">
        <v>-0.49270000000000003</v>
      </c>
      <c r="BK2952" s="8">
        <v>0.86129999999999995</v>
      </c>
      <c r="BL2952" t="s">
        <v>610</v>
      </c>
    </row>
    <row r="2953" spans="1:64" x14ac:dyDescent="0.45">
      <c r="A2953" t="s">
        <v>632</v>
      </c>
      <c r="B2953" t="s">
        <v>31</v>
      </c>
      <c r="C2953" s="7">
        <v>44550.423611111109</v>
      </c>
      <c r="D2953">
        <v>410.8</v>
      </c>
      <c r="E2953" s="7">
        <v>44551.388888888891</v>
      </c>
      <c r="F2953">
        <v>120.1</v>
      </c>
      <c r="G2953" s="8">
        <v>-0.70760000000000001</v>
      </c>
      <c r="H2953">
        <v>-103100.86</v>
      </c>
      <c r="I2953" s="8">
        <v>-0.72060000000000002</v>
      </c>
      <c r="J2953">
        <v>348.30309999999997</v>
      </c>
      <c r="K2953">
        <v>143082.92000000001</v>
      </c>
      <c r="L2953">
        <v>18513482.539999999</v>
      </c>
      <c r="M2953">
        <v>68</v>
      </c>
      <c r="N2953">
        <v>-1516.19</v>
      </c>
      <c r="O2953" s="8">
        <v>-0.70760000000000001</v>
      </c>
      <c r="P2953" s="8">
        <v>0.33110000000000001</v>
      </c>
      <c r="Q2953" t="s">
        <v>610</v>
      </c>
      <c r="S2953" s="2">
        <v>44550</v>
      </c>
      <c r="T2953" t="s">
        <v>632</v>
      </c>
      <c r="U2953">
        <v>410.8</v>
      </c>
      <c r="V2953">
        <v>120.1</v>
      </c>
      <c r="W2953">
        <f t="shared" si="460"/>
        <v>29852807.499668311</v>
      </c>
      <c r="X2953">
        <f t="shared" si="456"/>
        <v>74632.018749170777</v>
      </c>
      <c r="Y2953">
        <f t="shared" si="457"/>
        <v>175</v>
      </c>
      <c r="Z2953">
        <f t="shared" si="458"/>
        <v>-51801.575000000004</v>
      </c>
      <c r="AA2953" t="str">
        <f t="shared" si="459"/>
        <v/>
      </c>
      <c r="AB2953" s="9" t="str">
        <f>IFERROR(AA2953/MAX($A$3:AA2953)-1,"")</f>
        <v/>
      </c>
      <c r="AV2953" t="s">
        <v>632</v>
      </c>
      <c r="AW2953" t="s">
        <v>31</v>
      </c>
      <c r="AX2953" s="7">
        <v>44550.423611111109</v>
      </c>
      <c r="AY2953">
        <v>410.8</v>
      </c>
      <c r="AZ2953" s="7">
        <v>44551.388888888891</v>
      </c>
      <c r="BA2953">
        <v>120.1</v>
      </c>
      <c r="BB2953" s="8">
        <v>-0.70760000000000001</v>
      </c>
      <c r="BC2953">
        <v>-103100.86</v>
      </c>
      <c r="BD2953" s="8">
        <v>-0.72060000000000002</v>
      </c>
      <c r="BE2953">
        <v>348.30309999999997</v>
      </c>
      <c r="BF2953">
        <v>143082.92000000001</v>
      </c>
      <c r="BG2953">
        <v>18513482.539999999</v>
      </c>
      <c r="BH2953">
        <v>68</v>
      </c>
      <c r="BI2953">
        <v>-1516.19</v>
      </c>
      <c r="BJ2953" s="8">
        <v>-0.70760000000000001</v>
      </c>
      <c r="BK2953" s="8">
        <v>0.33110000000000001</v>
      </c>
      <c r="BL2953" t="s">
        <v>610</v>
      </c>
    </row>
    <row r="2954" spans="1:64" x14ac:dyDescent="0.45">
      <c r="A2954" t="s">
        <v>774</v>
      </c>
      <c r="B2954" t="s">
        <v>31</v>
      </c>
      <c r="C2954" s="7">
        <v>44550.430555555555</v>
      </c>
      <c r="D2954">
        <v>398.85</v>
      </c>
      <c r="E2954" s="7">
        <v>44551.388888888891</v>
      </c>
      <c r="F2954">
        <v>102.8</v>
      </c>
      <c r="G2954" s="8">
        <v>-0.74229999999999996</v>
      </c>
      <c r="H2954">
        <v>-108012.14</v>
      </c>
      <c r="I2954" s="8">
        <v>-0.75480000000000003</v>
      </c>
      <c r="J2954">
        <v>358.76499999999999</v>
      </c>
      <c r="K2954">
        <v>143093.44</v>
      </c>
      <c r="L2954">
        <v>18405470.399999999</v>
      </c>
      <c r="M2954">
        <v>66</v>
      </c>
      <c r="N2954">
        <v>-1636.55</v>
      </c>
      <c r="O2954" s="8">
        <v>-0.74229999999999996</v>
      </c>
      <c r="P2954" s="8">
        <v>0.2361</v>
      </c>
      <c r="Q2954" t="s">
        <v>610</v>
      </c>
      <c r="S2954" s="2">
        <v>44550</v>
      </c>
      <c r="T2954" t="s">
        <v>774</v>
      </c>
      <c r="U2954">
        <v>398.85</v>
      </c>
      <c r="V2954">
        <v>102.8</v>
      </c>
      <c r="W2954">
        <f t="shared" si="460"/>
        <v>29852807.499668311</v>
      </c>
      <c r="X2954">
        <f t="shared" si="456"/>
        <v>74632.018749170777</v>
      </c>
      <c r="Y2954">
        <f t="shared" si="457"/>
        <v>175</v>
      </c>
      <c r="Z2954">
        <f t="shared" si="458"/>
        <v>-52686.637500000004</v>
      </c>
      <c r="AA2954">
        <f t="shared" si="459"/>
        <v>29677840.512168311</v>
      </c>
      <c r="AB2954" s="9">
        <f>IFERROR(AA2954/MAX($A$3:AA2954)-1,"")</f>
        <v>-5.8609893726727647E-3</v>
      </c>
      <c r="AV2954" t="s">
        <v>774</v>
      </c>
      <c r="AW2954" t="s">
        <v>31</v>
      </c>
      <c r="AX2954" s="7">
        <v>44550.430555555555</v>
      </c>
      <c r="AY2954">
        <v>398.85</v>
      </c>
      <c r="AZ2954" s="7">
        <v>44551.388888888891</v>
      </c>
      <c r="BA2954">
        <v>102.8</v>
      </c>
      <c r="BB2954" s="8">
        <v>-0.74229999999999996</v>
      </c>
      <c r="BC2954">
        <v>-108012.14</v>
      </c>
      <c r="BD2954" s="8">
        <v>-0.75480000000000003</v>
      </c>
      <c r="BE2954">
        <v>358.76499999999999</v>
      </c>
      <c r="BF2954">
        <v>143093.44</v>
      </c>
      <c r="BG2954">
        <v>18405470.399999999</v>
      </c>
      <c r="BH2954">
        <v>66</v>
      </c>
      <c r="BI2954">
        <v>-1636.55</v>
      </c>
      <c r="BJ2954" s="8">
        <v>-0.74229999999999996</v>
      </c>
      <c r="BK2954" s="8">
        <v>0.2361</v>
      </c>
      <c r="BL2954" t="s">
        <v>610</v>
      </c>
    </row>
    <row r="2955" spans="1:64" x14ac:dyDescent="0.45">
      <c r="A2955" t="s">
        <v>645</v>
      </c>
      <c r="B2955" t="s">
        <v>31</v>
      </c>
      <c r="C2955" s="7">
        <v>44551.486111111109</v>
      </c>
      <c r="D2955">
        <v>324.39999999999998</v>
      </c>
      <c r="E2955" s="7">
        <v>44552.385416666664</v>
      </c>
      <c r="F2955">
        <v>273.75</v>
      </c>
      <c r="G2955" s="8">
        <v>-0.15609999999999999</v>
      </c>
      <c r="H2955">
        <v>-26830.7</v>
      </c>
      <c r="I2955" s="8">
        <v>-0.17460000000000001</v>
      </c>
      <c r="J2955">
        <v>473.77699999999999</v>
      </c>
      <c r="K2955">
        <v>153693.26999999999</v>
      </c>
      <c r="L2955">
        <v>20711821.300000001</v>
      </c>
      <c r="M2955">
        <v>49</v>
      </c>
      <c r="N2955">
        <v>-547.57000000000005</v>
      </c>
      <c r="O2955" s="8">
        <v>-0.71240000000000003</v>
      </c>
      <c r="P2955" s="8">
        <v>0.15890000000000001</v>
      </c>
      <c r="Q2955" t="s">
        <v>610</v>
      </c>
      <c r="S2955" s="2">
        <v>44551</v>
      </c>
      <c r="T2955" t="s">
        <v>645</v>
      </c>
      <c r="U2955">
        <v>324.39999999999998</v>
      </c>
      <c r="V2955">
        <v>273.75</v>
      </c>
      <c r="W2955">
        <f t="shared" si="460"/>
        <v>29677840.512168311</v>
      </c>
      <c r="X2955">
        <f t="shared" si="456"/>
        <v>74194.601280420771</v>
      </c>
      <c r="Y2955">
        <f t="shared" si="457"/>
        <v>225</v>
      </c>
      <c r="Z2955">
        <f t="shared" si="458"/>
        <v>-12742.087500000003</v>
      </c>
      <c r="AA2955" t="str">
        <f t="shared" si="459"/>
        <v/>
      </c>
      <c r="AB2955" s="9" t="str">
        <f>IFERROR(AA2955/MAX($A$3:AA2955)-1,"")</f>
        <v/>
      </c>
      <c r="AV2955" t="s">
        <v>645</v>
      </c>
      <c r="AW2955" t="s">
        <v>31</v>
      </c>
      <c r="AX2955" s="7">
        <v>44551.486111111109</v>
      </c>
      <c r="AY2955">
        <v>324.39999999999998</v>
      </c>
      <c r="AZ2955" s="7">
        <v>44552.385416666664</v>
      </c>
      <c r="BA2955">
        <v>273.75</v>
      </c>
      <c r="BB2955" s="8">
        <v>-0.15609999999999999</v>
      </c>
      <c r="BC2955">
        <v>-26830.7</v>
      </c>
      <c r="BD2955" s="8">
        <v>-0.17460000000000001</v>
      </c>
      <c r="BE2955">
        <v>473.77699999999999</v>
      </c>
      <c r="BF2955">
        <v>153693.26999999999</v>
      </c>
      <c r="BG2955">
        <v>20711821.300000001</v>
      </c>
      <c r="BH2955">
        <v>49</v>
      </c>
      <c r="BI2955">
        <v>-547.57000000000005</v>
      </c>
      <c r="BJ2955" s="8">
        <v>-0.71240000000000003</v>
      </c>
      <c r="BK2955" s="8">
        <v>0.15890000000000001</v>
      </c>
      <c r="BL2955" t="s">
        <v>610</v>
      </c>
    </row>
    <row r="2956" spans="1:64" x14ac:dyDescent="0.45">
      <c r="A2956" t="s">
        <v>668</v>
      </c>
      <c r="B2956" t="s">
        <v>31</v>
      </c>
      <c r="C2956" s="7">
        <v>44551.493055555555</v>
      </c>
      <c r="D2956">
        <v>313.25</v>
      </c>
      <c r="E2956" s="7">
        <v>44552.385416666664</v>
      </c>
      <c r="F2956">
        <v>219.45</v>
      </c>
      <c r="G2956" s="8">
        <v>-0.2994</v>
      </c>
      <c r="H2956">
        <v>-48648.480000000003</v>
      </c>
      <c r="I2956" s="8">
        <v>-0.31640000000000001</v>
      </c>
      <c r="J2956">
        <v>490.76929999999999</v>
      </c>
      <c r="K2956">
        <v>153733.47</v>
      </c>
      <c r="L2956">
        <v>20663172.82</v>
      </c>
      <c r="M2956">
        <v>47</v>
      </c>
      <c r="N2956">
        <v>-1035.07</v>
      </c>
      <c r="O2956" s="8">
        <v>-0.76780000000000004</v>
      </c>
      <c r="P2956" s="8">
        <v>1.52E-2</v>
      </c>
      <c r="Q2956" t="s">
        <v>610</v>
      </c>
      <c r="S2956" s="2">
        <v>44551</v>
      </c>
      <c r="T2956" t="s">
        <v>668</v>
      </c>
      <c r="U2956">
        <v>313.25</v>
      </c>
      <c r="V2956">
        <v>219.45</v>
      </c>
      <c r="W2956">
        <f t="shared" si="460"/>
        <v>29677840.512168311</v>
      </c>
      <c r="X2956">
        <f t="shared" si="456"/>
        <v>74194.601280420771</v>
      </c>
      <c r="Y2956">
        <f t="shared" si="457"/>
        <v>225</v>
      </c>
      <c r="Z2956">
        <f t="shared" si="458"/>
        <v>-22303.575000000001</v>
      </c>
      <c r="AA2956" t="str">
        <f t="shared" si="459"/>
        <v/>
      </c>
      <c r="AB2956" s="9" t="str">
        <f>IFERROR(AA2956/MAX($A$3:AA2956)-1,"")</f>
        <v/>
      </c>
      <c r="AV2956" t="s">
        <v>668</v>
      </c>
      <c r="AW2956" t="s">
        <v>31</v>
      </c>
      <c r="AX2956" s="7">
        <v>44551.493055555555</v>
      </c>
      <c r="AY2956">
        <v>313.25</v>
      </c>
      <c r="AZ2956" s="7">
        <v>44552.385416666664</v>
      </c>
      <c r="BA2956">
        <v>219.45</v>
      </c>
      <c r="BB2956" s="8">
        <v>-0.2994</v>
      </c>
      <c r="BC2956">
        <v>-48648.480000000003</v>
      </c>
      <c r="BD2956" s="8">
        <v>-0.31640000000000001</v>
      </c>
      <c r="BE2956">
        <v>490.76929999999999</v>
      </c>
      <c r="BF2956">
        <v>153733.47</v>
      </c>
      <c r="BG2956">
        <v>20663172.82</v>
      </c>
      <c r="BH2956">
        <v>47</v>
      </c>
      <c r="BI2956">
        <v>-1035.07</v>
      </c>
      <c r="BJ2956" s="8">
        <v>-0.76780000000000004</v>
      </c>
      <c r="BK2956" s="8">
        <v>1.52E-2</v>
      </c>
      <c r="BL2956" t="s">
        <v>610</v>
      </c>
    </row>
    <row r="2957" spans="1:64" x14ac:dyDescent="0.45">
      <c r="A2957" t="s">
        <v>778</v>
      </c>
      <c r="B2957" t="s">
        <v>31</v>
      </c>
      <c r="C2957" s="7">
        <v>44551.604166666664</v>
      </c>
      <c r="D2957">
        <v>279.55</v>
      </c>
      <c r="E2957" s="7">
        <v>44552.388888888891</v>
      </c>
      <c r="F2957">
        <v>89.75</v>
      </c>
      <c r="G2957" s="8">
        <v>-0.67889999999999995</v>
      </c>
      <c r="H2957">
        <v>-98305.49</v>
      </c>
      <c r="I2957" s="8">
        <v>-0.69220000000000004</v>
      </c>
      <c r="J2957">
        <v>508.05709999999999</v>
      </c>
      <c r="K2957">
        <v>142027.35999999999</v>
      </c>
      <c r="L2957">
        <v>18307164.91</v>
      </c>
      <c r="M2957">
        <v>16</v>
      </c>
      <c r="N2957">
        <v>-6144.09</v>
      </c>
      <c r="O2957" s="8">
        <v>-0.75260000000000005</v>
      </c>
      <c r="P2957" s="8">
        <v>6.9900000000000004E-2</v>
      </c>
      <c r="Q2957" t="s">
        <v>610</v>
      </c>
      <c r="S2957" s="2">
        <v>44551</v>
      </c>
      <c r="T2957" t="s">
        <v>778</v>
      </c>
      <c r="U2957">
        <v>279.55</v>
      </c>
      <c r="V2957">
        <v>89.75</v>
      </c>
      <c r="W2957">
        <f t="shared" si="460"/>
        <v>29677840.512168311</v>
      </c>
      <c r="X2957">
        <f t="shared" si="456"/>
        <v>74194.601280420771</v>
      </c>
      <c r="Y2957">
        <f t="shared" si="457"/>
        <v>275</v>
      </c>
      <c r="Z2957">
        <f t="shared" si="458"/>
        <v>-53210.574999999997</v>
      </c>
      <c r="AA2957" t="str">
        <f t="shared" si="459"/>
        <v/>
      </c>
      <c r="AB2957" s="9" t="str">
        <f>IFERROR(AA2957/MAX($A$3:AA2957)-1,"")</f>
        <v/>
      </c>
      <c r="AV2957" t="s">
        <v>778</v>
      </c>
      <c r="AW2957" t="s">
        <v>31</v>
      </c>
      <c r="AX2957" s="7">
        <v>44551.604166666664</v>
      </c>
      <c r="AY2957">
        <v>279.55</v>
      </c>
      <c r="AZ2957" s="7">
        <v>44552.388888888891</v>
      </c>
      <c r="BA2957">
        <v>89.75</v>
      </c>
      <c r="BB2957" s="8">
        <v>-0.67889999999999995</v>
      </c>
      <c r="BC2957">
        <v>-98305.49</v>
      </c>
      <c r="BD2957" s="8">
        <v>-0.69220000000000004</v>
      </c>
      <c r="BE2957">
        <v>508.05709999999999</v>
      </c>
      <c r="BF2957">
        <v>142027.35999999999</v>
      </c>
      <c r="BG2957">
        <v>18307164.91</v>
      </c>
      <c r="BH2957">
        <v>16</v>
      </c>
      <c r="BI2957">
        <v>-6144.09</v>
      </c>
      <c r="BJ2957" s="8">
        <v>-0.75260000000000005</v>
      </c>
      <c r="BK2957" s="8">
        <v>6.9900000000000004E-2</v>
      </c>
      <c r="BL2957" t="s">
        <v>610</v>
      </c>
    </row>
    <row r="2958" spans="1:64" x14ac:dyDescent="0.45">
      <c r="A2958" t="s">
        <v>631</v>
      </c>
      <c r="B2958" t="s">
        <v>31</v>
      </c>
      <c r="C2958" s="7">
        <v>44551.611111111109</v>
      </c>
      <c r="D2958">
        <v>256.75</v>
      </c>
      <c r="E2958" s="7">
        <v>44552.388888888891</v>
      </c>
      <c r="F2958">
        <v>111.4</v>
      </c>
      <c r="G2958" s="8">
        <v>-0.56610000000000005</v>
      </c>
      <c r="H2958">
        <v>-82426.009999999995</v>
      </c>
      <c r="I2958" s="8">
        <v>-0.58050000000000002</v>
      </c>
      <c r="J2958">
        <v>553.07780000000002</v>
      </c>
      <c r="K2958">
        <v>142002.72</v>
      </c>
      <c r="L2958">
        <v>18224738.899999999</v>
      </c>
      <c r="M2958">
        <v>14</v>
      </c>
      <c r="N2958">
        <v>-5887.57</v>
      </c>
      <c r="O2958" s="8">
        <v>-0.66869999999999996</v>
      </c>
      <c r="P2958" s="8">
        <v>0.27300000000000002</v>
      </c>
      <c r="Q2958" t="s">
        <v>610</v>
      </c>
      <c r="S2958" s="2">
        <v>44551</v>
      </c>
      <c r="T2958" t="s">
        <v>631</v>
      </c>
      <c r="U2958">
        <v>256.75</v>
      </c>
      <c r="V2958">
        <v>111.4</v>
      </c>
      <c r="W2958">
        <f t="shared" si="460"/>
        <v>29677840.512168311</v>
      </c>
      <c r="X2958">
        <f t="shared" si="456"/>
        <v>74194.601280420771</v>
      </c>
      <c r="Y2958">
        <f t="shared" si="457"/>
        <v>300</v>
      </c>
      <c r="Z2958">
        <f t="shared" si="458"/>
        <v>-44709.45</v>
      </c>
      <c r="AA2958">
        <f t="shared" si="459"/>
        <v>29544874.824668311</v>
      </c>
      <c r="AB2958" s="9">
        <f>IFERROR(AA2958/MAX($A$3:AA2958)-1,"")</f>
        <v>-1.0315032346737363E-2</v>
      </c>
      <c r="AV2958" t="s">
        <v>631</v>
      </c>
      <c r="AW2958" t="s">
        <v>31</v>
      </c>
      <c r="AX2958" s="7">
        <v>44551.611111111109</v>
      </c>
      <c r="AY2958">
        <v>256.75</v>
      </c>
      <c r="AZ2958" s="7">
        <v>44552.388888888891</v>
      </c>
      <c r="BA2958">
        <v>111.4</v>
      </c>
      <c r="BB2958" s="8">
        <v>-0.56610000000000005</v>
      </c>
      <c r="BC2958">
        <v>-82426.009999999995</v>
      </c>
      <c r="BD2958" s="8">
        <v>-0.58050000000000002</v>
      </c>
      <c r="BE2958">
        <v>553.07780000000002</v>
      </c>
      <c r="BF2958">
        <v>142002.72</v>
      </c>
      <c r="BG2958">
        <v>18224738.899999999</v>
      </c>
      <c r="BH2958">
        <v>14</v>
      </c>
      <c r="BI2958">
        <v>-5887.57</v>
      </c>
      <c r="BJ2958" s="8">
        <v>-0.66869999999999996</v>
      </c>
      <c r="BK2958" s="8">
        <v>0.27300000000000002</v>
      </c>
      <c r="BL2958" t="s">
        <v>610</v>
      </c>
    </row>
    <row r="2959" spans="1:64" x14ac:dyDescent="0.45">
      <c r="A2959" t="s">
        <v>668</v>
      </c>
      <c r="B2959" t="s">
        <v>31</v>
      </c>
      <c r="C2959" s="7">
        <v>44552.399305555555</v>
      </c>
      <c r="D2959">
        <v>201</v>
      </c>
      <c r="E2959" s="7">
        <v>44553.385416666664</v>
      </c>
      <c r="F2959">
        <v>295.2</v>
      </c>
      <c r="G2959" s="8">
        <v>0.46870000000000001</v>
      </c>
      <c r="H2959">
        <v>68067.67</v>
      </c>
      <c r="I2959" s="8">
        <v>0.44400000000000001</v>
      </c>
      <c r="J2959">
        <v>762.76549999999997</v>
      </c>
      <c r="K2959">
        <v>153315.85999999999</v>
      </c>
      <c r="L2959">
        <v>20731240.489999998</v>
      </c>
      <c r="M2959">
        <v>74</v>
      </c>
      <c r="N2959">
        <v>919.83</v>
      </c>
      <c r="O2959" s="8">
        <v>-0.55200000000000005</v>
      </c>
      <c r="P2959" s="8">
        <v>0.46870000000000001</v>
      </c>
      <c r="Q2959" t="s">
        <v>610</v>
      </c>
      <c r="S2959" s="2">
        <v>44552</v>
      </c>
      <c r="T2959" t="s">
        <v>668</v>
      </c>
      <c r="U2959">
        <v>201</v>
      </c>
      <c r="V2959">
        <v>295.2</v>
      </c>
      <c r="W2959">
        <f t="shared" si="460"/>
        <v>29544874.824668311</v>
      </c>
      <c r="X2959">
        <f t="shared" si="456"/>
        <v>73862.187061670775</v>
      </c>
      <c r="Y2959">
        <f t="shared" si="457"/>
        <v>375</v>
      </c>
      <c r="Z2959">
        <f t="shared" si="458"/>
        <v>33464.25</v>
      </c>
      <c r="AA2959" t="str">
        <f t="shared" si="459"/>
        <v/>
      </c>
      <c r="AB2959" s="9" t="str">
        <f>IFERROR(AA2959/MAX($A$3:AA2959)-1,"")</f>
        <v/>
      </c>
      <c r="AV2959" t="s">
        <v>668</v>
      </c>
      <c r="AW2959" t="s">
        <v>31</v>
      </c>
      <c r="AX2959" s="7">
        <v>44552.399305555555</v>
      </c>
      <c r="AY2959">
        <v>201</v>
      </c>
      <c r="AZ2959" s="7">
        <v>44553.385416666664</v>
      </c>
      <c r="BA2959">
        <v>295.2</v>
      </c>
      <c r="BB2959" s="8">
        <v>0.46870000000000001</v>
      </c>
      <c r="BC2959">
        <v>68067.67</v>
      </c>
      <c r="BD2959" s="8">
        <v>0.44400000000000001</v>
      </c>
      <c r="BE2959">
        <v>762.76549999999997</v>
      </c>
      <c r="BF2959">
        <v>153315.85999999999</v>
      </c>
      <c r="BG2959">
        <v>20731240.489999998</v>
      </c>
      <c r="BH2959">
        <v>74</v>
      </c>
      <c r="BI2959">
        <v>919.83</v>
      </c>
      <c r="BJ2959" s="8">
        <v>-0.55200000000000005</v>
      </c>
      <c r="BK2959" s="8">
        <v>0.46870000000000001</v>
      </c>
      <c r="BL2959" t="s">
        <v>610</v>
      </c>
    </row>
    <row r="2960" spans="1:64" x14ac:dyDescent="0.45">
      <c r="A2960" t="s">
        <v>782</v>
      </c>
      <c r="B2960" t="s">
        <v>31</v>
      </c>
      <c r="C2960" s="7">
        <v>44552.430555555555</v>
      </c>
      <c r="D2960">
        <v>211.6</v>
      </c>
      <c r="E2960" s="7">
        <v>44553.388888888891</v>
      </c>
      <c r="F2960">
        <v>15.55</v>
      </c>
      <c r="G2960" s="8">
        <v>-0.92649999999999999</v>
      </c>
      <c r="H2960">
        <v>-132267.78</v>
      </c>
      <c r="I2960" s="8">
        <v>-0.93720000000000003</v>
      </c>
      <c r="J2960">
        <v>666.93619999999999</v>
      </c>
      <c r="K2960">
        <v>141123.69</v>
      </c>
      <c r="L2960">
        <v>18092471.120000001</v>
      </c>
      <c r="M2960">
        <v>66</v>
      </c>
      <c r="N2960">
        <v>-2004.06</v>
      </c>
      <c r="O2960" s="8">
        <v>-0.95040000000000002</v>
      </c>
      <c r="P2960" s="8">
        <v>0.10920000000000001</v>
      </c>
      <c r="Q2960" t="s">
        <v>610</v>
      </c>
      <c r="S2960" s="2">
        <v>44552</v>
      </c>
      <c r="T2960" t="s">
        <v>782</v>
      </c>
      <c r="U2960">
        <v>211.6</v>
      </c>
      <c r="V2960">
        <v>15.55</v>
      </c>
      <c r="W2960">
        <f t="shared" si="460"/>
        <v>29544874.824668311</v>
      </c>
      <c r="X2960">
        <f t="shared" si="456"/>
        <v>73862.187061670775</v>
      </c>
      <c r="Y2960">
        <f t="shared" si="457"/>
        <v>350</v>
      </c>
      <c r="Z2960">
        <f t="shared" si="458"/>
        <v>-69412.525000000009</v>
      </c>
      <c r="AA2960" t="str">
        <f t="shared" si="459"/>
        <v/>
      </c>
      <c r="AB2960" s="9" t="str">
        <f>IFERROR(AA2960/MAX($A$3:AA2960)-1,"")</f>
        <v/>
      </c>
      <c r="AV2960" t="s">
        <v>782</v>
      </c>
      <c r="AW2960" t="s">
        <v>31</v>
      </c>
      <c r="AX2960" s="7">
        <v>44552.430555555555</v>
      </c>
      <c r="AY2960">
        <v>211.6</v>
      </c>
      <c r="AZ2960" s="7">
        <v>44553.388888888891</v>
      </c>
      <c r="BA2960">
        <v>15.55</v>
      </c>
      <c r="BB2960" s="8">
        <v>-0.92649999999999999</v>
      </c>
      <c r="BC2960">
        <v>-132267.78</v>
      </c>
      <c r="BD2960" s="8">
        <v>-0.93720000000000003</v>
      </c>
      <c r="BE2960">
        <v>666.93619999999999</v>
      </c>
      <c r="BF2960">
        <v>141123.69</v>
      </c>
      <c r="BG2960">
        <v>18092471.120000001</v>
      </c>
      <c r="BH2960">
        <v>66</v>
      </c>
      <c r="BI2960">
        <v>-2004.06</v>
      </c>
      <c r="BJ2960" s="8">
        <v>-0.95040000000000002</v>
      </c>
      <c r="BK2960" s="8">
        <v>0.10920000000000001</v>
      </c>
      <c r="BL2960" t="s">
        <v>610</v>
      </c>
    </row>
    <row r="2961" spans="1:64" x14ac:dyDescent="0.45">
      <c r="A2961" t="s">
        <v>667</v>
      </c>
      <c r="B2961" t="s">
        <v>31</v>
      </c>
      <c r="C2961" s="7">
        <v>44552.447916666664</v>
      </c>
      <c r="D2961">
        <v>249.15</v>
      </c>
      <c r="E2961" s="7">
        <v>44553.388888888891</v>
      </c>
      <c r="F2961">
        <v>22.45</v>
      </c>
      <c r="G2961" s="8">
        <v>-0.90990000000000004</v>
      </c>
      <c r="H2961">
        <v>-129886.76</v>
      </c>
      <c r="I2961" s="8">
        <v>-0.92079999999999995</v>
      </c>
      <c r="J2961">
        <v>566.1626</v>
      </c>
      <c r="K2961">
        <v>141059.41</v>
      </c>
      <c r="L2961">
        <v>17962584.370000001</v>
      </c>
      <c r="M2961">
        <v>61</v>
      </c>
      <c r="N2961">
        <v>-2129.29</v>
      </c>
      <c r="O2961" s="8">
        <v>-0.95140000000000002</v>
      </c>
      <c r="P2961" s="8">
        <v>0.01</v>
      </c>
      <c r="Q2961" t="s">
        <v>610</v>
      </c>
      <c r="S2961" s="2">
        <v>44552</v>
      </c>
      <c r="T2961" t="s">
        <v>667</v>
      </c>
      <c r="U2961">
        <v>249.15</v>
      </c>
      <c r="V2961">
        <v>22.45</v>
      </c>
      <c r="W2961">
        <f t="shared" si="460"/>
        <v>29544874.824668311</v>
      </c>
      <c r="X2961">
        <f t="shared" si="456"/>
        <v>73862.187061670775</v>
      </c>
      <c r="Y2961">
        <f t="shared" si="457"/>
        <v>300</v>
      </c>
      <c r="Z2961">
        <f t="shared" si="458"/>
        <v>-68824.800000000003</v>
      </c>
      <c r="AA2961">
        <f t="shared" si="459"/>
        <v>29440101.749668311</v>
      </c>
      <c r="AB2961" s="9">
        <f>IFERROR(AA2961/MAX($A$3:AA2961)-1,"")</f>
        <v>-1.3824688013165498E-2</v>
      </c>
      <c r="AV2961" t="s">
        <v>667</v>
      </c>
      <c r="AW2961" t="s">
        <v>31</v>
      </c>
      <c r="AX2961" s="7">
        <v>44552.447916666664</v>
      </c>
      <c r="AY2961">
        <v>249.15</v>
      </c>
      <c r="AZ2961" s="7">
        <v>44553.388888888891</v>
      </c>
      <c r="BA2961">
        <v>22.45</v>
      </c>
      <c r="BB2961" s="8">
        <v>-0.90990000000000004</v>
      </c>
      <c r="BC2961">
        <v>-129886.76</v>
      </c>
      <c r="BD2961" s="8">
        <v>-0.92079999999999995</v>
      </c>
      <c r="BE2961">
        <v>566.1626</v>
      </c>
      <c r="BF2961">
        <v>141059.41</v>
      </c>
      <c r="BG2961">
        <v>17962584.370000001</v>
      </c>
      <c r="BH2961">
        <v>61</v>
      </c>
      <c r="BI2961">
        <v>-2129.29</v>
      </c>
      <c r="BJ2961" s="8">
        <v>-0.95140000000000002</v>
      </c>
      <c r="BK2961" s="8">
        <v>0.01</v>
      </c>
      <c r="BL2961" t="s">
        <v>610</v>
      </c>
    </row>
    <row r="2962" spans="1:64" x14ac:dyDescent="0.45">
      <c r="A2962" t="s">
        <v>666</v>
      </c>
      <c r="B2962" t="s">
        <v>31</v>
      </c>
      <c r="C2962" s="7">
        <v>44554.395833333336</v>
      </c>
      <c r="D2962">
        <v>362.85</v>
      </c>
      <c r="E2962" s="7">
        <v>44557.385416666664</v>
      </c>
      <c r="F2962">
        <v>706.59990000000005</v>
      </c>
      <c r="G2962" s="8">
        <v>0.94740000000000002</v>
      </c>
      <c r="H2962">
        <v>141039.10999999999</v>
      </c>
      <c r="I2962" s="8">
        <v>0.91790000000000005</v>
      </c>
      <c r="J2962">
        <v>423.47030000000001</v>
      </c>
      <c r="K2962">
        <v>153656.20000000001</v>
      </c>
      <c r="L2962">
        <v>20872279.600000001</v>
      </c>
      <c r="M2962">
        <v>75</v>
      </c>
      <c r="N2962">
        <v>1880.52</v>
      </c>
      <c r="O2962" s="8">
        <v>-0.2717</v>
      </c>
      <c r="P2962" s="8">
        <v>0.94740000000000002</v>
      </c>
      <c r="Q2962" t="s">
        <v>610</v>
      </c>
      <c r="S2962" s="2">
        <v>44554</v>
      </c>
      <c r="T2962" t="s">
        <v>666</v>
      </c>
      <c r="U2962">
        <v>362.85</v>
      </c>
      <c r="V2962">
        <v>706.59990000000005</v>
      </c>
      <c r="W2962">
        <f t="shared" si="460"/>
        <v>29440101.749668311</v>
      </c>
      <c r="X2962">
        <f t="shared" si="456"/>
        <v>73600.254374170778</v>
      </c>
      <c r="Y2962">
        <f t="shared" si="457"/>
        <v>200</v>
      </c>
      <c r="Z2962">
        <f t="shared" si="458"/>
        <v>66611.080199999997</v>
      </c>
      <c r="AA2962" t="str">
        <f t="shared" si="459"/>
        <v/>
      </c>
      <c r="AB2962" s="9" t="str">
        <f>IFERROR(AA2962/MAX($A$3:AA2962)-1,"")</f>
        <v/>
      </c>
      <c r="AV2962" t="s">
        <v>666</v>
      </c>
      <c r="AW2962" t="s">
        <v>31</v>
      </c>
      <c r="AX2962" s="7">
        <v>44554.395833333336</v>
      </c>
      <c r="AY2962">
        <v>362.85</v>
      </c>
      <c r="AZ2962" s="7">
        <v>44557.385416666664</v>
      </c>
      <c r="BA2962">
        <v>706.59990000000005</v>
      </c>
      <c r="BB2962" s="8">
        <v>0.94740000000000002</v>
      </c>
      <c r="BC2962">
        <v>141039.10999999999</v>
      </c>
      <c r="BD2962" s="8">
        <v>0.91790000000000005</v>
      </c>
      <c r="BE2962">
        <v>423.47030000000001</v>
      </c>
      <c r="BF2962">
        <v>153656.20000000001</v>
      </c>
      <c r="BG2962">
        <v>20872279.600000001</v>
      </c>
      <c r="BH2962">
        <v>75</v>
      </c>
      <c r="BI2962">
        <v>1880.52</v>
      </c>
      <c r="BJ2962" s="8">
        <v>-0.2717</v>
      </c>
      <c r="BK2962" s="8">
        <v>0.94740000000000002</v>
      </c>
      <c r="BL2962" t="s">
        <v>610</v>
      </c>
    </row>
    <row r="2963" spans="1:64" x14ac:dyDescent="0.45">
      <c r="A2963" t="s">
        <v>667</v>
      </c>
      <c r="B2963" t="s">
        <v>31</v>
      </c>
      <c r="C2963" s="7">
        <v>44554.399305555555</v>
      </c>
      <c r="D2963">
        <v>388.4</v>
      </c>
      <c r="E2963" s="7">
        <v>44557.385416666664</v>
      </c>
      <c r="F2963">
        <v>635.54999999999995</v>
      </c>
      <c r="G2963" s="8">
        <v>0.63629999999999998</v>
      </c>
      <c r="H2963">
        <v>93715.57</v>
      </c>
      <c r="I2963" s="8">
        <v>0.61</v>
      </c>
      <c r="J2963">
        <v>395.57369999999997</v>
      </c>
      <c r="K2963">
        <v>153640.82999999999</v>
      </c>
      <c r="L2963">
        <v>20965995.170000002</v>
      </c>
      <c r="M2963">
        <v>74</v>
      </c>
      <c r="N2963">
        <v>1266.43</v>
      </c>
      <c r="O2963" s="8">
        <v>-0.40450000000000003</v>
      </c>
      <c r="P2963" s="8">
        <v>0.63629999999999998</v>
      </c>
      <c r="Q2963" t="s">
        <v>610</v>
      </c>
      <c r="S2963" s="2">
        <v>44554</v>
      </c>
      <c r="T2963" t="s">
        <v>667</v>
      </c>
      <c r="U2963">
        <v>388.4</v>
      </c>
      <c r="V2963">
        <v>635.54999999999995</v>
      </c>
      <c r="W2963">
        <f t="shared" si="460"/>
        <v>29440101.749668311</v>
      </c>
      <c r="X2963">
        <f t="shared" si="456"/>
        <v>73600.254374170778</v>
      </c>
      <c r="Y2963">
        <f t="shared" si="457"/>
        <v>200</v>
      </c>
      <c r="Z2963">
        <f t="shared" si="458"/>
        <v>47382.099999999991</v>
      </c>
      <c r="AA2963" t="str">
        <f t="shared" si="459"/>
        <v/>
      </c>
      <c r="AB2963" s="9" t="str">
        <f>IFERROR(AA2963/MAX($A$3:AA2963)-1,"")</f>
        <v/>
      </c>
      <c r="AV2963" t="s">
        <v>667</v>
      </c>
      <c r="AW2963" t="s">
        <v>31</v>
      </c>
      <c r="AX2963" s="7">
        <v>44554.399305555555</v>
      </c>
      <c r="AY2963">
        <v>388.4</v>
      </c>
      <c r="AZ2963" s="7">
        <v>44557.385416666664</v>
      </c>
      <c r="BA2963">
        <v>635.54999999999995</v>
      </c>
      <c r="BB2963" s="8">
        <v>0.63629999999999998</v>
      </c>
      <c r="BC2963">
        <v>93715.57</v>
      </c>
      <c r="BD2963" s="8">
        <v>0.61</v>
      </c>
      <c r="BE2963">
        <v>395.57369999999997</v>
      </c>
      <c r="BF2963">
        <v>153640.82999999999</v>
      </c>
      <c r="BG2963">
        <v>20965995.170000002</v>
      </c>
      <c r="BH2963">
        <v>74</v>
      </c>
      <c r="BI2963">
        <v>1266.43</v>
      </c>
      <c r="BJ2963" s="8">
        <v>-0.40450000000000003</v>
      </c>
      <c r="BK2963" s="8">
        <v>0.63629999999999998</v>
      </c>
      <c r="BL2963" t="s">
        <v>610</v>
      </c>
    </row>
    <row r="2964" spans="1:64" x14ac:dyDescent="0.45">
      <c r="A2964" t="s">
        <v>782</v>
      </c>
      <c r="B2964" t="s">
        <v>31</v>
      </c>
      <c r="C2964" s="7">
        <v>44554.416666666664</v>
      </c>
      <c r="D2964">
        <v>408.35</v>
      </c>
      <c r="E2964" s="7">
        <v>44557.388888888891</v>
      </c>
      <c r="F2964">
        <v>537</v>
      </c>
      <c r="G2964" s="8">
        <v>0.315</v>
      </c>
      <c r="H2964">
        <v>40811.089999999997</v>
      </c>
      <c r="I2964" s="8">
        <v>0.29189999999999999</v>
      </c>
      <c r="J2964">
        <v>342.38499999999999</v>
      </c>
      <c r="K2964">
        <v>139812.92000000001</v>
      </c>
      <c r="L2964">
        <v>18003395.460000001</v>
      </c>
      <c r="M2964">
        <v>70</v>
      </c>
      <c r="N2964">
        <v>583.02</v>
      </c>
      <c r="O2964" s="8">
        <v>-0.50609999999999999</v>
      </c>
      <c r="P2964" s="8">
        <v>0.50590000000000002</v>
      </c>
      <c r="Q2964" t="s">
        <v>610</v>
      </c>
      <c r="S2964" s="2">
        <v>44554</v>
      </c>
      <c r="T2964" t="s">
        <v>782</v>
      </c>
      <c r="U2964">
        <v>408.35</v>
      </c>
      <c r="V2964">
        <v>537</v>
      </c>
      <c r="W2964">
        <f t="shared" si="460"/>
        <v>29440101.749668311</v>
      </c>
      <c r="X2964">
        <f t="shared" si="456"/>
        <v>73600.254374170778</v>
      </c>
      <c r="Y2964">
        <f t="shared" si="457"/>
        <v>175</v>
      </c>
      <c r="Z2964">
        <f t="shared" si="458"/>
        <v>20859.387499999993</v>
      </c>
      <c r="AA2964" t="str">
        <f t="shared" si="459"/>
        <v/>
      </c>
      <c r="AB2964" s="9" t="str">
        <f>IFERROR(AA2964/MAX($A$3:AA2964)-1,"")</f>
        <v/>
      </c>
      <c r="AV2964" t="s">
        <v>782</v>
      </c>
      <c r="AW2964" t="s">
        <v>31</v>
      </c>
      <c r="AX2964" s="7">
        <v>44554.416666666664</v>
      </c>
      <c r="AY2964">
        <v>408.35</v>
      </c>
      <c r="AZ2964" s="7">
        <v>44557.388888888891</v>
      </c>
      <c r="BA2964">
        <v>537</v>
      </c>
      <c r="BB2964" s="8">
        <v>0.315</v>
      </c>
      <c r="BC2964">
        <v>40811.089999999997</v>
      </c>
      <c r="BD2964" s="8">
        <v>0.29189999999999999</v>
      </c>
      <c r="BE2964">
        <v>342.38499999999999</v>
      </c>
      <c r="BF2964">
        <v>139812.92000000001</v>
      </c>
      <c r="BG2964">
        <v>18003395.460000001</v>
      </c>
      <c r="BH2964">
        <v>70</v>
      </c>
      <c r="BI2964">
        <v>583.02</v>
      </c>
      <c r="BJ2964" s="8">
        <v>-0.50609999999999999</v>
      </c>
      <c r="BK2964" s="8">
        <v>0.50590000000000002</v>
      </c>
      <c r="BL2964" t="s">
        <v>610</v>
      </c>
    </row>
    <row r="2965" spans="1:64" x14ac:dyDescent="0.45">
      <c r="A2965" t="s">
        <v>651</v>
      </c>
      <c r="B2965" t="s">
        <v>31</v>
      </c>
      <c r="C2965" s="7">
        <v>44554.420138888891</v>
      </c>
      <c r="D2965">
        <v>392.65</v>
      </c>
      <c r="E2965" s="7">
        <v>44557.388888888891</v>
      </c>
      <c r="F2965">
        <v>480</v>
      </c>
      <c r="G2965" s="8">
        <v>0.2225</v>
      </c>
      <c r="H2965">
        <v>27993.08</v>
      </c>
      <c r="I2965" s="8">
        <v>0.20019999999999999</v>
      </c>
      <c r="J2965">
        <v>356.03960000000001</v>
      </c>
      <c r="K2965">
        <v>139798.94</v>
      </c>
      <c r="L2965">
        <v>18031388.539999999</v>
      </c>
      <c r="M2965">
        <v>69</v>
      </c>
      <c r="N2965">
        <v>405.7</v>
      </c>
      <c r="O2965" s="8">
        <v>-0.55389999999999995</v>
      </c>
      <c r="P2965" s="8">
        <v>0.41189999999999999</v>
      </c>
      <c r="Q2965" t="s">
        <v>610</v>
      </c>
      <c r="S2965" s="2">
        <v>44554</v>
      </c>
      <c r="T2965" t="s">
        <v>651</v>
      </c>
      <c r="U2965">
        <v>392.65</v>
      </c>
      <c r="V2965">
        <v>480</v>
      </c>
      <c r="W2965">
        <f t="shared" si="460"/>
        <v>29440101.749668311</v>
      </c>
      <c r="X2965">
        <f t="shared" si="456"/>
        <v>73600.254374170778</v>
      </c>
      <c r="Y2965">
        <f t="shared" si="457"/>
        <v>175</v>
      </c>
      <c r="Z2965">
        <f t="shared" si="458"/>
        <v>13759.112500000007</v>
      </c>
      <c r="AA2965">
        <f t="shared" si="459"/>
        <v>29588713.429868311</v>
      </c>
      <c r="AB2965" s="9">
        <f>IFERROR(AA2965/MAX($A$3:AA2965)-1,"")</f>
        <v>-8.8465404737204656E-3</v>
      </c>
      <c r="AV2965" t="s">
        <v>651</v>
      </c>
      <c r="AW2965" t="s">
        <v>31</v>
      </c>
      <c r="AX2965" s="7">
        <v>44554.420138888891</v>
      </c>
      <c r="AY2965">
        <v>392.65</v>
      </c>
      <c r="AZ2965" s="7">
        <v>44557.388888888891</v>
      </c>
      <c r="BA2965">
        <v>480</v>
      </c>
      <c r="BB2965" s="8">
        <v>0.2225</v>
      </c>
      <c r="BC2965">
        <v>27993.08</v>
      </c>
      <c r="BD2965" s="8">
        <v>0.20019999999999999</v>
      </c>
      <c r="BE2965">
        <v>356.03960000000001</v>
      </c>
      <c r="BF2965">
        <v>139798.94</v>
      </c>
      <c r="BG2965">
        <v>18031388.539999999</v>
      </c>
      <c r="BH2965">
        <v>69</v>
      </c>
      <c r="BI2965">
        <v>405.7</v>
      </c>
      <c r="BJ2965" s="8">
        <v>-0.55389999999999995</v>
      </c>
      <c r="BK2965" s="8">
        <v>0.41189999999999999</v>
      </c>
      <c r="BL2965" t="s">
        <v>610</v>
      </c>
    </row>
    <row r="2966" spans="1:64" x14ac:dyDescent="0.45">
      <c r="A2966" t="s">
        <v>643</v>
      </c>
      <c r="B2966" t="s">
        <v>31</v>
      </c>
      <c r="C2966" s="7">
        <v>44557.416666666664</v>
      </c>
      <c r="D2966">
        <v>358</v>
      </c>
      <c r="E2966" s="7">
        <v>44558.388888888891</v>
      </c>
      <c r="F2966">
        <v>695.55</v>
      </c>
      <c r="G2966" s="8">
        <v>0.94289999999999996</v>
      </c>
      <c r="H2966">
        <v>128026.13</v>
      </c>
      <c r="I2966" s="8">
        <v>0.91339999999999999</v>
      </c>
      <c r="J2966">
        <v>391.49979999999999</v>
      </c>
      <c r="K2966">
        <v>140156.95000000001</v>
      </c>
      <c r="L2966">
        <v>18159414.670000002</v>
      </c>
      <c r="M2966">
        <v>70</v>
      </c>
      <c r="N2966">
        <v>1828.94</v>
      </c>
      <c r="O2966" s="8">
        <v>-9.2200000000000004E-2</v>
      </c>
      <c r="P2966" s="8">
        <v>1.1327</v>
      </c>
      <c r="Q2966" t="s">
        <v>610</v>
      </c>
      <c r="S2966" s="2">
        <v>44557</v>
      </c>
      <c r="T2966" t="s">
        <v>643</v>
      </c>
      <c r="U2966">
        <v>358</v>
      </c>
      <c r="V2966">
        <v>695.55</v>
      </c>
      <c r="W2966">
        <f t="shared" si="460"/>
        <v>29588713.429868311</v>
      </c>
      <c r="X2966">
        <f t="shared" si="456"/>
        <v>73971.783574670771</v>
      </c>
      <c r="Y2966">
        <f t="shared" si="457"/>
        <v>200</v>
      </c>
      <c r="Z2966">
        <f t="shared" si="458"/>
        <v>65402.899999999987</v>
      </c>
      <c r="AA2966" t="str">
        <f t="shared" si="459"/>
        <v/>
      </c>
      <c r="AB2966" s="9" t="str">
        <f>IFERROR(AA2966/MAX($A$3:AA2966)-1,"")</f>
        <v/>
      </c>
      <c r="AV2966" t="s">
        <v>643</v>
      </c>
      <c r="AW2966" t="s">
        <v>31</v>
      </c>
      <c r="AX2966" s="7">
        <v>44557.416666666664</v>
      </c>
      <c r="AY2966">
        <v>358</v>
      </c>
      <c r="AZ2966" s="7">
        <v>44558.388888888891</v>
      </c>
      <c r="BA2966">
        <v>695.55</v>
      </c>
      <c r="BB2966" s="8">
        <v>0.94289999999999996</v>
      </c>
      <c r="BC2966">
        <v>128026.13</v>
      </c>
      <c r="BD2966" s="8">
        <v>0.91339999999999999</v>
      </c>
      <c r="BE2966">
        <v>391.49979999999999</v>
      </c>
      <c r="BF2966">
        <v>140156.95000000001</v>
      </c>
      <c r="BG2966">
        <v>18159414.670000002</v>
      </c>
      <c r="BH2966">
        <v>70</v>
      </c>
      <c r="BI2966">
        <v>1828.94</v>
      </c>
      <c r="BJ2966" s="8">
        <v>-9.2200000000000004E-2</v>
      </c>
      <c r="BK2966" s="8">
        <v>1.1327</v>
      </c>
      <c r="BL2966" t="s">
        <v>610</v>
      </c>
    </row>
    <row r="2967" spans="1:64" x14ac:dyDescent="0.45">
      <c r="A2967" t="s">
        <v>643</v>
      </c>
      <c r="B2967" t="s">
        <v>31</v>
      </c>
      <c r="C2967" s="7">
        <v>44557.420138888891</v>
      </c>
      <c r="D2967">
        <v>400</v>
      </c>
      <c r="E2967" s="7">
        <v>44558.385416666664</v>
      </c>
      <c r="F2967">
        <v>754.79989999999998</v>
      </c>
      <c r="G2967" s="8">
        <v>0.88700000000000001</v>
      </c>
      <c r="H2967">
        <v>132864.25</v>
      </c>
      <c r="I2967" s="8">
        <v>0.85809999999999997</v>
      </c>
      <c r="J2967">
        <v>387.07499999999999</v>
      </c>
      <c r="K2967">
        <v>154829.98000000001</v>
      </c>
      <c r="L2967">
        <v>21098859.420000002</v>
      </c>
      <c r="M2967">
        <v>68</v>
      </c>
      <c r="N2967">
        <v>1953.89</v>
      </c>
      <c r="O2967" s="8">
        <v>-0.1875</v>
      </c>
      <c r="P2967" s="8">
        <v>0.88700000000000001</v>
      </c>
      <c r="Q2967" t="s">
        <v>610</v>
      </c>
      <c r="S2967" s="2">
        <v>44557</v>
      </c>
      <c r="T2967" t="s">
        <v>643</v>
      </c>
      <c r="U2967">
        <v>400</v>
      </c>
      <c r="V2967">
        <v>754.79989999999998</v>
      </c>
      <c r="W2967">
        <f t="shared" si="460"/>
        <v>29588713.429868311</v>
      </c>
      <c r="X2967">
        <f t="shared" si="456"/>
        <v>73971.783574670771</v>
      </c>
      <c r="Y2967">
        <f t="shared" si="457"/>
        <v>175</v>
      </c>
      <c r="Z2967">
        <f t="shared" si="458"/>
        <v>60069.082674999998</v>
      </c>
      <c r="AA2967" t="str">
        <f t="shared" si="459"/>
        <v/>
      </c>
      <c r="AB2967" s="9" t="str">
        <f>IFERROR(AA2967/MAX($A$3:AA2967)-1,"")</f>
        <v/>
      </c>
      <c r="AV2967" t="s">
        <v>643</v>
      </c>
      <c r="AW2967" t="s">
        <v>31</v>
      </c>
      <c r="AX2967" s="7">
        <v>44557.420138888891</v>
      </c>
      <c r="AY2967">
        <v>400</v>
      </c>
      <c r="AZ2967" s="7">
        <v>44558.385416666664</v>
      </c>
      <c r="BA2967">
        <v>754.79989999999998</v>
      </c>
      <c r="BB2967" s="8">
        <v>0.88700000000000001</v>
      </c>
      <c r="BC2967">
        <v>132864.25</v>
      </c>
      <c r="BD2967" s="8">
        <v>0.85809999999999997</v>
      </c>
      <c r="BE2967">
        <v>387.07499999999999</v>
      </c>
      <c r="BF2967">
        <v>154829.98000000001</v>
      </c>
      <c r="BG2967">
        <v>21098859.420000002</v>
      </c>
      <c r="BH2967">
        <v>68</v>
      </c>
      <c r="BI2967">
        <v>1953.89</v>
      </c>
      <c r="BJ2967" s="8">
        <v>-0.1875</v>
      </c>
      <c r="BK2967" s="8">
        <v>0.88700000000000001</v>
      </c>
      <c r="BL2967" t="s">
        <v>610</v>
      </c>
    </row>
    <row r="2968" spans="1:64" x14ac:dyDescent="0.45">
      <c r="A2968" t="s">
        <v>644</v>
      </c>
      <c r="B2968" t="s">
        <v>31</v>
      </c>
      <c r="C2968" s="7">
        <v>44557.447916666664</v>
      </c>
      <c r="D2968">
        <v>340.9</v>
      </c>
      <c r="E2968" s="7">
        <v>44558.388888888891</v>
      </c>
      <c r="F2968">
        <v>613.29999999999995</v>
      </c>
      <c r="G2968" s="8">
        <v>0.79910000000000003</v>
      </c>
      <c r="H2968">
        <v>108099.48</v>
      </c>
      <c r="I2968" s="8">
        <v>0.77110000000000001</v>
      </c>
      <c r="J2968">
        <v>411.24669999999998</v>
      </c>
      <c r="K2968">
        <v>140193.98000000001</v>
      </c>
      <c r="L2968">
        <v>18267514.140000001</v>
      </c>
      <c r="M2968">
        <v>61</v>
      </c>
      <c r="N2968">
        <v>1772.12</v>
      </c>
      <c r="O2968" s="8">
        <v>-0.18690000000000001</v>
      </c>
      <c r="P2968" s="8">
        <v>0.99739999999999995</v>
      </c>
      <c r="Q2968" t="s">
        <v>610</v>
      </c>
      <c r="S2968" s="2">
        <v>44557</v>
      </c>
      <c r="T2968" t="s">
        <v>644</v>
      </c>
      <c r="U2968">
        <v>340.9</v>
      </c>
      <c r="V2968">
        <v>613.29999999999995</v>
      </c>
      <c r="W2968">
        <f t="shared" si="460"/>
        <v>29588713.429868311</v>
      </c>
      <c r="X2968">
        <f t="shared" si="456"/>
        <v>73971.783574670771</v>
      </c>
      <c r="Y2968">
        <f t="shared" si="457"/>
        <v>225</v>
      </c>
      <c r="Z2968">
        <f t="shared" si="458"/>
        <v>59143.049999999988</v>
      </c>
      <c r="AA2968" t="str">
        <f t="shared" si="459"/>
        <v/>
      </c>
      <c r="AB2968" s="9" t="str">
        <f>IFERROR(AA2968/MAX($A$3:AA2968)-1,"")</f>
        <v/>
      </c>
      <c r="AV2968" t="s">
        <v>644</v>
      </c>
      <c r="AW2968" t="s">
        <v>31</v>
      </c>
      <c r="AX2968" s="7">
        <v>44557.447916666664</v>
      </c>
      <c r="AY2968">
        <v>340.9</v>
      </c>
      <c r="AZ2968" s="7">
        <v>44558.388888888891</v>
      </c>
      <c r="BA2968">
        <v>613.29999999999995</v>
      </c>
      <c r="BB2968" s="8">
        <v>0.79910000000000003</v>
      </c>
      <c r="BC2968">
        <v>108099.48</v>
      </c>
      <c r="BD2968" s="8">
        <v>0.77110000000000001</v>
      </c>
      <c r="BE2968">
        <v>411.24669999999998</v>
      </c>
      <c r="BF2968">
        <v>140193.98000000001</v>
      </c>
      <c r="BG2968">
        <v>18267514.140000001</v>
      </c>
      <c r="BH2968">
        <v>61</v>
      </c>
      <c r="BI2968">
        <v>1772.12</v>
      </c>
      <c r="BJ2968" s="8">
        <v>-0.18690000000000001</v>
      </c>
      <c r="BK2968" s="8">
        <v>0.99739999999999995</v>
      </c>
      <c r="BL2968" t="s">
        <v>610</v>
      </c>
    </row>
    <row r="2969" spans="1:64" x14ac:dyDescent="0.45">
      <c r="A2969" t="s">
        <v>668</v>
      </c>
      <c r="B2969" t="s">
        <v>31</v>
      </c>
      <c r="C2969" s="7">
        <v>44557.524305555555</v>
      </c>
      <c r="D2969">
        <v>331.5</v>
      </c>
      <c r="E2969" s="7">
        <v>44558.385416666664</v>
      </c>
      <c r="F2969">
        <v>522.1</v>
      </c>
      <c r="G2969" s="8">
        <v>0.57499999999999996</v>
      </c>
      <c r="H2969">
        <v>85122.79</v>
      </c>
      <c r="I2969" s="8">
        <v>0.54920000000000002</v>
      </c>
      <c r="J2969">
        <v>467.54320000000001</v>
      </c>
      <c r="K2969">
        <v>154990.57999999999</v>
      </c>
      <c r="L2969">
        <v>21183982.210000001</v>
      </c>
      <c r="M2969">
        <v>38</v>
      </c>
      <c r="N2969">
        <v>2240.0700000000002</v>
      </c>
      <c r="O2969" s="8">
        <v>-0.1163</v>
      </c>
      <c r="P2969" s="8">
        <v>0.57499999999999996</v>
      </c>
      <c r="Q2969" t="s">
        <v>610</v>
      </c>
      <c r="S2969" s="2">
        <v>44557</v>
      </c>
      <c r="T2969" t="s">
        <v>668</v>
      </c>
      <c r="U2969">
        <v>331.5</v>
      </c>
      <c r="V2969">
        <v>522.1</v>
      </c>
      <c r="W2969">
        <f t="shared" si="460"/>
        <v>29588713.429868311</v>
      </c>
      <c r="X2969">
        <f t="shared" si="456"/>
        <v>73971.783574670771</v>
      </c>
      <c r="Y2969">
        <f t="shared" si="457"/>
        <v>225</v>
      </c>
      <c r="Z2969">
        <f t="shared" si="458"/>
        <v>40964.400000000001</v>
      </c>
      <c r="AA2969">
        <f t="shared" si="459"/>
        <v>29814292.862543311</v>
      </c>
      <c r="AB2969" s="9">
        <f>IFERROR(AA2969/MAX($A$3:AA2969)-1,"")</f>
        <v>-1.2901512571448226E-3</v>
      </c>
      <c r="AV2969" t="s">
        <v>668</v>
      </c>
      <c r="AW2969" t="s">
        <v>31</v>
      </c>
      <c r="AX2969" s="7">
        <v>44557.524305555555</v>
      </c>
      <c r="AY2969">
        <v>331.5</v>
      </c>
      <c r="AZ2969" s="7">
        <v>44558.385416666664</v>
      </c>
      <c r="BA2969">
        <v>522.1</v>
      </c>
      <c r="BB2969" s="8">
        <v>0.57499999999999996</v>
      </c>
      <c r="BC2969">
        <v>85122.79</v>
      </c>
      <c r="BD2969" s="8">
        <v>0.54920000000000002</v>
      </c>
      <c r="BE2969">
        <v>467.54320000000001</v>
      </c>
      <c r="BF2969">
        <v>154990.57999999999</v>
      </c>
      <c r="BG2969">
        <v>21183982.210000001</v>
      </c>
      <c r="BH2969">
        <v>38</v>
      </c>
      <c r="BI2969">
        <v>2240.0700000000002</v>
      </c>
      <c r="BJ2969" s="8">
        <v>-0.1163</v>
      </c>
      <c r="BK2969" s="8">
        <v>0.57499999999999996</v>
      </c>
      <c r="BL2969" t="s">
        <v>610</v>
      </c>
    </row>
    <row r="2970" spans="1:64" x14ac:dyDescent="0.45">
      <c r="A2970" t="s">
        <v>790</v>
      </c>
      <c r="B2970" t="s">
        <v>31</v>
      </c>
      <c r="C2970" s="7">
        <v>44558.447916666664</v>
      </c>
      <c r="D2970">
        <v>309.14999999999998</v>
      </c>
      <c r="E2970" s="7">
        <v>44559.388888888891</v>
      </c>
      <c r="F2970">
        <v>174.25</v>
      </c>
      <c r="G2970" s="8">
        <v>-0.43640000000000001</v>
      </c>
      <c r="H2970">
        <v>-63883.76</v>
      </c>
      <c r="I2970" s="8">
        <v>-0.45200000000000001</v>
      </c>
      <c r="J2970">
        <v>457.18119999999999</v>
      </c>
      <c r="K2970">
        <v>141337.56</v>
      </c>
      <c r="L2970">
        <v>18203630.379999999</v>
      </c>
      <c r="M2970">
        <v>61</v>
      </c>
      <c r="N2970">
        <v>-1047.27</v>
      </c>
      <c r="O2970" s="8">
        <v>-0.45200000000000001</v>
      </c>
      <c r="P2970" s="8">
        <v>1.8599999999999998E-2</v>
      </c>
      <c r="Q2970" t="s">
        <v>610</v>
      </c>
      <c r="S2970" s="2">
        <v>44558</v>
      </c>
      <c r="T2970" t="s">
        <v>790</v>
      </c>
      <c r="U2970">
        <v>309.14999999999998</v>
      </c>
      <c r="V2970">
        <v>174.25</v>
      </c>
      <c r="W2970">
        <f t="shared" si="460"/>
        <v>29814292.862543311</v>
      </c>
      <c r="X2970">
        <f t="shared" si="456"/>
        <v>74535.732156358281</v>
      </c>
      <c r="Y2970">
        <f t="shared" si="457"/>
        <v>250</v>
      </c>
      <c r="Z2970">
        <f t="shared" si="458"/>
        <v>-34933.499999999993</v>
      </c>
      <c r="AA2970">
        <f t="shared" si="459"/>
        <v>29779359.362543311</v>
      </c>
      <c r="AB2970" s="9">
        <f>IFERROR(AA2970/MAX($A$3:AA2970)-1,"")</f>
        <v>-2.4603427039756598E-3</v>
      </c>
      <c r="AV2970" t="s">
        <v>790</v>
      </c>
      <c r="AW2970" t="s">
        <v>31</v>
      </c>
      <c r="AX2970" s="7">
        <v>44558.447916666664</v>
      </c>
      <c r="AY2970">
        <v>309.14999999999998</v>
      </c>
      <c r="AZ2970" s="7">
        <v>44559.388888888891</v>
      </c>
      <c r="BA2970">
        <v>174.25</v>
      </c>
      <c r="BB2970" s="8">
        <v>-0.43640000000000001</v>
      </c>
      <c r="BC2970">
        <v>-63883.76</v>
      </c>
      <c r="BD2970" s="8">
        <v>-0.45200000000000001</v>
      </c>
      <c r="BE2970">
        <v>457.18119999999999</v>
      </c>
      <c r="BF2970">
        <v>141337.56</v>
      </c>
      <c r="BG2970">
        <v>18203630.379999999</v>
      </c>
      <c r="BH2970">
        <v>61</v>
      </c>
      <c r="BI2970">
        <v>-1047.27</v>
      </c>
      <c r="BJ2970" s="8">
        <v>-0.45200000000000001</v>
      </c>
      <c r="BK2970" s="8">
        <v>1.8599999999999998E-2</v>
      </c>
      <c r="BL2970" t="s">
        <v>610</v>
      </c>
    </row>
    <row r="2971" spans="1:64" x14ac:dyDescent="0.45">
      <c r="A2971" t="s">
        <v>669</v>
      </c>
      <c r="B2971" t="s">
        <v>31</v>
      </c>
      <c r="C2971" s="7">
        <v>44560.565972222219</v>
      </c>
      <c r="D2971">
        <v>110</v>
      </c>
      <c r="E2971" s="7">
        <v>44560.635416666664</v>
      </c>
      <c r="F2971">
        <v>1.45</v>
      </c>
      <c r="G2971" s="8">
        <v>-0.98680000000000001</v>
      </c>
      <c r="H2971">
        <v>-155444.35999999999</v>
      </c>
      <c r="I2971" s="8">
        <v>-0.997</v>
      </c>
      <c r="J2971">
        <v>1417.454</v>
      </c>
      <c r="K2971">
        <v>155919.91</v>
      </c>
      <c r="L2971">
        <v>21028537.859999999</v>
      </c>
      <c r="M2971">
        <v>21</v>
      </c>
      <c r="N2971">
        <v>-7402.11</v>
      </c>
      <c r="O2971" s="8">
        <v>-0.9909</v>
      </c>
      <c r="P2971" s="8">
        <v>0.17269999999999999</v>
      </c>
      <c r="Q2971" t="s">
        <v>610</v>
      </c>
      <c r="S2971" s="2">
        <v>44560</v>
      </c>
      <c r="T2971" t="s">
        <v>669</v>
      </c>
      <c r="U2971">
        <v>110</v>
      </c>
      <c r="V2971">
        <v>1.45</v>
      </c>
      <c r="W2971">
        <f t="shared" si="460"/>
        <v>29779359.362543311</v>
      </c>
      <c r="X2971">
        <f t="shared" si="456"/>
        <v>74448.398406358276</v>
      </c>
      <c r="Y2971">
        <f t="shared" si="457"/>
        <v>675</v>
      </c>
      <c r="Z2971">
        <f t="shared" si="458"/>
        <v>-74023.537499999991</v>
      </c>
      <c r="AA2971">
        <f t="shared" si="459"/>
        <v>29705335.825043309</v>
      </c>
      <c r="AB2971" s="9">
        <f>IFERROR(AA2971/MAX($A$3:AA2971)-1,"")</f>
        <v>-4.9399599895801893E-3</v>
      </c>
      <c r="AV2971" t="s">
        <v>669</v>
      </c>
      <c r="AW2971" t="s">
        <v>31</v>
      </c>
      <c r="AX2971" s="7">
        <v>44560.565972222219</v>
      </c>
      <c r="AY2971">
        <v>110</v>
      </c>
      <c r="AZ2971" s="7">
        <v>44560.635416666664</v>
      </c>
      <c r="BA2971">
        <v>1.45</v>
      </c>
      <c r="BB2971" s="8">
        <v>-0.98680000000000001</v>
      </c>
      <c r="BC2971">
        <v>-155444.35999999999</v>
      </c>
      <c r="BD2971" s="8">
        <v>-0.997</v>
      </c>
      <c r="BE2971">
        <v>1417.454</v>
      </c>
      <c r="BF2971">
        <v>155919.91</v>
      </c>
      <c r="BG2971">
        <v>21028537.859999999</v>
      </c>
      <c r="BH2971">
        <v>21</v>
      </c>
      <c r="BI2971">
        <v>-7402.11</v>
      </c>
      <c r="BJ2971" s="8">
        <v>-0.9909</v>
      </c>
      <c r="BK2971" s="8">
        <v>0.17269999999999999</v>
      </c>
      <c r="BL2971" t="s">
        <v>610</v>
      </c>
    </row>
    <row r="2972" spans="1:64" x14ac:dyDescent="0.45">
      <c r="A2972" t="s">
        <v>665</v>
      </c>
      <c r="B2972" t="s">
        <v>31</v>
      </c>
      <c r="C2972" s="7">
        <v>44561.395833333336</v>
      </c>
      <c r="D2972">
        <v>429.45</v>
      </c>
      <c r="E2972" s="7">
        <v>44564.385416666664</v>
      </c>
      <c r="F2972">
        <v>458.1</v>
      </c>
      <c r="G2972" s="8">
        <v>6.6699999999999995E-2</v>
      </c>
      <c r="H2972">
        <v>7143.72</v>
      </c>
      <c r="I2972" s="8">
        <v>4.5999999999999999E-2</v>
      </c>
      <c r="J2972">
        <v>361.25900000000001</v>
      </c>
      <c r="K2972">
        <v>155142.69</v>
      </c>
      <c r="L2972">
        <v>21035681.57</v>
      </c>
      <c r="M2972">
        <v>75</v>
      </c>
      <c r="N2972">
        <v>95.25</v>
      </c>
      <c r="O2972" s="8">
        <v>-0.2334</v>
      </c>
      <c r="P2972" s="8">
        <v>8.2000000000000003E-2</v>
      </c>
      <c r="Q2972" t="s">
        <v>610</v>
      </c>
      <c r="S2972" s="2">
        <v>44561</v>
      </c>
      <c r="T2972" t="s">
        <v>665</v>
      </c>
      <c r="U2972">
        <v>429.45</v>
      </c>
      <c r="V2972">
        <v>458.1</v>
      </c>
      <c r="W2972">
        <f t="shared" si="460"/>
        <v>29705335.825043309</v>
      </c>
      <c r="X2972">
        <f t="shared" si="456"/>
        <v>74263.339562608278</v>
      </c>
      <c r="Y2972">
        <f t="shared" si="457"/>
        <v>175</v>
      </c>
      <c r="Z2972">
        <f t="shared" si="458"/>
        <v>3460.5374999999981</v>
      </c>
      <c r="AA2972" t="str">
        <f t="shared" si="459"/>
        <v/>
      </c>
      <c r="AB2972" s="9" t="str">
        <f>IFERROR(AA2972/MAX($A$3:AA2972)-1,"")</f>
        <v/>
      </c>
      <c r="AV2972" t="s">
        <v>665</v>
      </c>
      <c r="AW2972" t="s">
        <v>31</v>
      </c>
      <c r="AX2972" s="7">
        <v>44561.395833333336</v>
      </c>
      <c r="AY2972">
        <v>429.45</v>
      </c>
      <c r="AZ2972" s="7">
        <v>44564.385416666664</v>
      </c>
      <c r="BA2972">
        <v>458.1</v>
      </c>
      <c r="BB2972" s="8">
        <v>6.6699999999999995E-2</v>
      </c>
      <c r="BC2972">
        <v>7143.72</v>
      </c>
      <c r="BD2972" s="8">
        <v>4.5999999999999999E-2</v>
      </c>
      <c r="BE2972">
        <v>361.25900000000001</v>
      </c>
      <c r="BF2972">
        <v>155142.69</v>
      </c>
      <c r="BG2972">
        <v>21035681.57</v>
      </c>
      <c r="BH2972">
        <v>75</v>
      </c>
      <c r="BI2972">
        <v>95.25</v>
      </c>
      <c r="BJ2972" s="8">
        <v>-0.2334</v>
      </c>
      <c r="BK2972" s="8">
        <v>8.2000000000000003E-2</v>
      </c>
      <c r="BL2972" t="s">
        <v>610</v>
      </c>
    </row>
    <row r="2973" spans="1:64" x14ac:dyDescent="0.45">
      <c r="A2973" t="s">
        <v>799</v>
      </c>
      <c r="B2973" t="s">
        <v>31</v>
      </c>
      <c r="C2973" s="7">
        <v>44561.548611111109</v>
      </c>
      <c r="D2973">
        <v>355.5</v>
      </c>
      <c r="E2973" s="7">
        <v>44564.385416666664</v>
      </c>
      <c r="F2973">
        <v>398.85</v>
      </c>
      <c r="G2973" s="8">
        <v>0.12189999999999999</v>
      </c>
      <c r="H2973">
        <v>15618.4</v>
      </c>
      <c r="I2973" s="8">
        <v>0.1007</v>
      </c>
      <c r="J2973">
        <v>436.1891</v>
      </c>
      <c r="K2973">
        <v>155065.20000000001</v>
      </c>
      <c r="L2973">
        <v>21051299.969999999</v>
      </c>
      <c r="M2973">
        <v>31</v>
      </c>
      <c r="N2973">
        <v>503.82</v>
      </c>
      <c r="O2973" s="8">
        <v>-0.1913</v>
      </c>
      <c r="P2973" s="8">
        <v>0.39700000000000002</v>
      </c>
      <c r="Q2973" t="s">
        <v>610</v>
      </c>
      <c r="S2973" s="2">
        <v>44561</v>
      </c>
      <c r="T2973" t="s">
        <v>799</v>
      </c>
      <c r="U2973">
        <v>355.5</v>
      </c>
      <c r="V2973">
        <v>398.85</v>
      </c>
      <c r="W2973">
        <f t="shared" si="460"/>
        <v>29705335.825043309</v>
      </c>
      <c r="X2973">
        <f t="shared" si="456"/>
        <v>74263.339562608278</v>
      </c>
      <c r="Y2973">
        <f t="shared" si="457"/>
        <v>200</v>
      </c>
      <c r="Z2973">
        <f t="shared" si="458"/>
        <v>7161.3000000000056</v>
      </c>
      <c r="AA2973">
        <f t="shared" si="459"/>
        <v>29715957.662543308</v>
      </c>
      <c r="AB2973" s="9">
        <f>IFERROR(AA2973/MAX($A$3:AA2973)-1,"")</f>
        <v>-4.5841530022435739E-3</v>
      </c>
      <c r="AV2973" t="s">
        <v>799</v>
      </c>
      <c r="AW2973" t="s">
        <v>31</v>
      </c>
      <c r="AX2973" s="7">
        <v>44561.548611111109</v>
      </c>
      <c r="AY2973">
        <v>355.5</v>
      </c>
      <c r="AZ2973" s="7">
        <v>44564.385416666664</v>
      </c>
      <c r="BA2973">
        <v>398.85</v>
      </c>
      <c r="BB2973" s="8">
        <v>0.12189999999999999</v>
      </c>
      <c r="BC2973">
        <v>15618.4</v>
      </c>
      <c r="BD2973" s="8">
        <v>0.1007</v>
      </c>
      <c r="BE2973">
        <v>436.1891</v>
      </c>
      <c r="BF2973">
        <v>155065.20000000001</v>
      </c>
      <c r="BG2973">
        <v>21051299.969999999</v>
      </c>
      <c r="BH2973">
        <v>31</v>
      </c>
      <c r="BI2973">
        <v>503.82</v>
      </c>
      <c r="BJ2973" s="8">
        <v>-0.1913</v>
      </c>
      <c r="BK2973" s="8">
        <v>0.39700000000000002</v>
      </c>
      <c r="BL2973" t="s">
        <v>610</v>
      </c>
    </row>
    <row r="2974" spans="1:64" x14ac:dyDescent="0.45">
      <c r="A2974" t="s">
        <v>627</v>
      </c>
      <c r="B2974" t="s">
        <v>31</v>
      </c>
      <c r="C2974" s="7">
        <v>44564.465277777781</v>
      </c>
      <c r="D2974">
        <v>296.45</v>
      </c>
      <c r="E2974" s="7">
        <v>44565.385416666664</v>
      </c>
      <c r="F2974">
        <v>649.35</v>
      </c>
      <c r="G2974" s="8">
        <v>1.1903999999999999</v>
      </c>
      <c r="H2974">
        <v>179867.1</v>
      </c>
      <c r="I2974" s="8">
        <v>1.1585000000000001</v>
      </c>
      <c r="J2974">
        <v>523.71900000000005</v>
      </c>
      <c r="K2974">
        <v>155256.5</v>
      </c>
      <c r="L2974">
        <v>21231167.07</v>
      </c>
      <c r="M2974">
        <v>55</v>
      </c>
      <c r="N2974">
        <v>3270.31</v>
      </c>
      <c r="O2974" s="8">
        <v>-0.1273</v>
      </c>
      <c r="P2974" s="8">
        <v>1.1903999999999999</v>
      </c>
      <c r="Q2974" t="s">
        <v>610</v>
      </c>
      <c r="S2974" s="2">
        <v>44564</v>
      </c>
      <c r="T2974" t="s">
        <v>627</v>
      </c>
      <c r="U2974">
        <v>296.45</v>
      </c>
      <c r="V2974">
        <v>649.35</v>
      </c>
      <c r="W2974">
        <f t="shared" si="460"/>
        <v>29715957.662543308</v>
      </c>
      <c r="X2974">
        <f t="shared" si="456"/>
        <v>74289.894156358278</v>
      </c>
      <c r="Y2974">
        <f t="shared" si="457"/>
        <v>250</v>
      </c>
      <c r="Z2974">
        <f t="shared" si="458"/>
        <v>85860.5</v>
      </c>
      <c r="AA2974" t="str">
        <f t="shared" si="459"/>
        <v/>
      </c>
      <c r="AB2974" s="9" t="str">
        <f>IFERROR(AA2974/MAX($A$3:AA2974)-1,"")</f>
        <v/>
      </c>
      <c r="AV2974" t="s">
        <v>627</v>
      </c>
      <c r="AW2974" t="s">
        <v>31</v>
      </c>
      <c r="AX2974" s="7">
        <v>44564.465277777781</v>
      </c>
      <c r="AY2974">
        <v>296.45</v>
      </c>
      <c r="AZ2974" s="7">
        <v>44565.385416666664</v>
      </c>
      <c r="BA2974">
        <v>649.35</v>
      </c>
      <c r="BB2974" s="8">
        <v>1.1903999999999999</v>
      </c>
      <c r="BC2974">
        <v>179867.1</v>
      </c>
      <c r="BD2974" s="8">
        <v>1.1585000000000001</v>
      </c>
      <c r="BE2974">
        <v>523.71900000000005</v>
      </c>
      <c r="BF2974">
        <v>155256.5</v>
      </c>
      <c r="BG2974">
        <v>21231167.07</v>
      </c>
      <c r="BH2974">
        <v>55</v>
      </c>
      <c r="BI2974">
        <v>3270.31</v>
      </c>
      <c r="BJ2974" s="8">
        <v>-0.1273</v>
      </c>
      <c r="BK2974" s="8">
        <v>1.1903999999999999</v>
      </c>
      <c r="BL2974" t="s">
        <v>610</v>
      </c>
    </row>
    <row r="2975" spans="1:64" x14ac:dyDescent="0.45">
      <c r="A2975" t="s">
        <v>627</v>
      </c>
      <c r="B2975" t="s">
        <v>31</v>
      </c>
      <c r="C2975" s="7">
        <v>44564.46875</v>
      </c>
      <c r="D2975">
        <v>318.89999999999998</v>
      </c>
      <c r="E2975" s="7">
        <v>44565.388888888891</v>
      </c>
      <c r="F2975">
        <v>738</v>
      </c>
      <c r="G2975" s="8">
        <v>1.3142</v>
      </c>
      <c r="H2975">
        <v>180653.15</v>
      </c>
      <c r="I2975" s="8">
        <v>1.2810999999999999</v>
      </c>
      <c r="J2975">
        <v>442.20179999999999</v>
      </c>
      <c r="K2975">
        <v>141018.16</v>
      </c>
      <c r="L2975">
        <v>18384283.530000001</v>
      </c>
      <c r="M2975">
        <v>55</v>
      </c>
      <c r="N2975">
        <v>3284.6</v>
      </c>
      <c r="O2975" s="8">
        <v>-0.1157</v>
      </c>
      <c r="P2975" s="8">
        <v>1.3142</v>
      </c>
      <c r="Q2975" t="s">
        <v>610</v>
      </c>
      <c r="S2975" s="2">
        <v>44564</v>
      </c>
      <c r="T2975" t="s">
        <v>627</v>
      </c>
      <c r="U2975">
        <v>318.89999999999998</v>
      </c>
      <c r="V2975">
        <v>738</v>
      </c>
      <c r="W2975">
        <f t="shared" si="460"/>
        <v>29715957.662543308</v>
      </c>
      <c r="X2975">
        <f t="shared" si="456"/>
        <v>74289.894156358278</v>
      </c>
      <c r="Y2975">
        <f t="shared" si="457"/>
        <v>225</v>
      </c>
      <c r="Z2975">
        <f t="shared" si="458"/>
        <v>91919.475000000006</v>
      </c>
      <c r="AA2975" t="str">
        <f t="shared" si="459"/>
        <v/>
      </c>
      <c r="AB2975" s="9" t="str">
        <f>IFERROR(AA2975/MAX($A$3:AA2975)-1,"")</f>
        <v/>
      </c>
      <c r="AV2975" t="s">
        <v>627</v>
      </c>
      <c r="AW2975" t="s">
        <v>31</v>
      </c>
      <c r="AX2975" s="7">
        <v>44564.46875</v>
      </c>
      <c r="AY2975">
        <v>318.89999999999998</v>
      </c>
      <c r="AZ2975" s="7">
        <v>44565.388888888891</v>
      </c>
      <c r="BA2975">
        <v>738</v>
      </c>
      <c r="BB2975" s="8">
        <v>1.3142</v>
      </c>
      <c r="BC2975">
        <v>180653.15</v>
      </c>
      <c r="BD2975" s="8">
        <v>1.2810999999999999</v>
      </c>
      <c r="BE2975">
        <v>442.20179999999999</v>
      </c>
      <c r="BF2975">
        <v>141018.16</v>
      </c>
      <c r="BG2975">
        <v>18384283.530000001</v>
      </c>
      <c r="BH2975">
        <v>55</v>
      </c>
      <c r="BI2975">
        <v>3284.6</v>
      </c>
      <c r="BJ2975" s="8">
        <v>-0.1157</v>
      </c>
      <c r="BK2975" s="8">
        <v>1.3142</v>
      </c>
      <c r="BL2975" t="s">
        <v>610</v>
      </c>
    </row>
    <row r="2976" spans="1:64" x14ac:dyDescent="0.45">
      <c r="A2976" t="s">
        <v>622</v>
      </c>
      <c r="B2976" t="s">
        <v>31</v>
      </c>
      <c r="C2976" s="7">
        <v>44564.489583333336</v>
      </c>
      <c r="D2976">
        <v>348.95</v>
      </c>
      <c r="E2976" s="7">
        <v>44565.385416666664</v>
      </c>
      <c r="F2976">
        <v>715.6</v>
      </c>
      <c r="G2976" s="8">
        <v>1.0507</v>
      </c>
      <c r="H2976">
        <v>158393.13</v>
      </c>
      <c r="I2976" s="8">
        <v>1.0202</v>
      </c>
      <c r="J2976">
        <v>444.91890000000001</v>
      </c>
      <c r="K2976">
        <v>155254.45000000001</v>
      </c>
      <c r="L2976">
        <v>21389560.199999999</v>
      </c>
      <c r="M2976">
        <v>48</v>
      </c>
      <c r="N2976">
        <v>3299.86</v>
      </c>
      <c r="O2976" s="8">
        <v>-2.7900000000000001E-2</v>
      </c>
      <c r="P2976" s="8">
        <v>1.0632999999999999</v>
      </c>
      <c r="Q2976" t="s">
        <v>610</v>
      </c>
      <c r="S2976" s="2">
        <v>44564</v>
      </c>
      <c r="T2976" t="s">
        <v>622</v>
      </c>
      <c r="U2976">
        <v>348.95</v>
      </c>
      <c r="V2976">
        <v>715.6</v>
      </c>
      <c r="W2976">
        <f t="shared" si="460"/>
        <v>29715957.662543308</v>
      </c>
      <c r="X2976">
        <f t="shared" si="456"/>
        <v>74289.894156358278</v>
      </c>
      <c r="Y2976">
        <f t="shared" si="457"/>
        <v>225</v>
      </c>
      <c r="Z2976">
        <f t="shared" si="458"/>
        <v>80101.012499999983</v>
      </c>
      <c r="AA2976" t="str">
        <f t="shared" si="459"/>
        <v/>
      </c>
      <c r="AB2976" s="9" t="str">
        <f>IFERROR(AA2976/MAX($A$3:AA2976)-1,"")</f>
        <v/>
      </c>
      <c r="AV2976" t="s">
        <v>622</v>
      </c>
      <c r="AW2976" t="s">
        <v>31</v>
      </c>
      <c r="AX2976" s="7">
        <v>44564.489583333336</v>
      </c>
      <c r="AY2976">
        <v>348.95</v>
      </c>
      <c r="AZ2976" s="7">
        <v>44565.385416666664</v>
      </c>
      <c r="BA2976">
        <v>715.6</v>
      </c>
      <c r="BB2976" s="8">
        <v>1.0507</v>
      </c>
      <c r="BC2976">
        <v>158393.13</v>
      </c>
      <c r="BD2976" s="8">
        <v>1.0202</v>
      </c>
      <c r="BE2976">
        <v>444.91890000000001</v>
      </c>
      <c r="BF2976">
        <v>155254.45000000001</v>
      </c>
      <c r="BG2976">
        <v>21389560.199999999</v>
      </c>
      <c r="BH2976">
        <v>48</v>
      </c>
      <c r="BI2976">
        <v>3299.86</v>
      </c>
      <c r="BJ2976" s="8">
        <v>-2.7900000000000001E-2</v>
      </c>
      <c r="BK2976" s="8">
        <v>1.0632999999999999</v>
      </c>
      <c r="BL2976" t="s">
        <v>610</v>
      </c>
    </row>
    <row r="2977" spans="1:64" x14ac:dyDescent="0.45">
      <c r="A2977" t="s">
        <v>623</v>
      </c>
      <c r="B2977" t="s">
        <v>31</v>
      </c>
      <c r="C2977" s="7">
        <v>44564.513888888891</v>
      </c>
      <c r="D2977">
        <v>300.3</v>
      </c>
      <c r="E2977" s="7">
        <v>44565.388888888891</v>
      </c>
      <c r="F2977">
        <v>652.20000000000005</v>
      </c>
      <c r="G2977" s="8">
        <v>1.1718</v>
      </c>
      <c r="H2977">
        <v>160830.25</v>
      </c>
      <c r="I2977" s="8">
        <v>1.1400999999999999</v>
      </c>
      <c r="J2977">
        <v>469.74880000000002</v>
      </c>
      <c r="K2977">
        <v>141065.56</v>
      </c>
      <c r="L2977">
        <v>18545113.780000001</v>
      </c>
      <c r="M2977">
        <v>42</v>
      </c>
      <c r="N2977">
        <v>3829.29</v>
      </c>
      <c r="O2977" s="8">
        <v>-4.5100000000000001E-2</v>
      </c>
      <c r="P2977" s="8">
        <v>1.1718</v>
      </c>
      <c r="Q2977" t="s">
        <v>610</v>
      </c>
      <c r="S2977" s="2">
        <v>44564</v>
      </c>
      <c r="T2977" t="s">
        <v>623</v>
      </c>
      <c r="U2977">
        <v>300.3</v>
      </c>
      <c r="V2977">
        <v>652.20000000000005</v>
      </c>
      <c r="W2977">
        <f t="shared" si="460"/>
        <v>29715957.662543308</v>
      </c>
      <c r="X2977">
        <f t="shared" ref="X2977:X3040" si="461">W2977*0.25%</f>
        <v>74289.894156358278</v>
      </c>
      <c r="Y2977">
        <f t="shared" si="457"/>
        <v>250</v>
      </c>
      <c r="Z2977">
        <f t="shared" si="458"/>
        <v>85593.75</v>
      </c>
      <c r="AA2977">
        <f t="shared" si="459"/>
        <v>30059432.400043309</v>
      </c>
      <c r="AB2977" s="9">
        <f>IFERROR(AA2977/MAX($A$3:AA2977)-1,"")</f>
        <v>0</v>
      </c>
      <c r="AV2977" t="s">
        <v>623</v>
      </c>
      <c r="AW2977" t="s">
        <v>31</v>
      </c>
      <c r="AX2977" s="7">
        <v>44564.513888888891</v>
      </c>
      <c r="AY2977">
        <v>300.3</v>
      </c>
      <c r="AZ2977" s="7">
        <v>44565.388888888891</v>
      </c>
      <c r="BA2977">
        <v>652.20000000000005</v>
      </c>
      <c r="BB2977" s="8">
        <v>1.1718</v>
      </c>
      <c r="BC2977">
        <v>160830.25</v>
      </c>
      <c r="BD2977" s="8">
        <v>1.1400999999999999</v>
      </c>
      <c r="BE2977">
        <v>469.74880000000002</v>
      </c>
      <c r="BF2977">
        <v>141065.56</v>
      </c>
      <c r="BG2977">
        <v>18545113.780000001</v>
      </c>
      <c r="BH2977">
        <v>42</v>
      </c>
      <c r="BI2977">
        <v>3829.29</v>
      </c>
      <c r="BJ2977" s="8">
        <v>-4.5100000000000001E-2</v>
      </c>
      <c r="BK2977" s="8">
        <v>1.1718</v>
      </c>
      <c r="BL2977" t="s">
        <v>610</v>
      </c>
    </row>
    <row r="2978" spans="1:64" x14ac:dyDescent="0.45">
      <c r="A2978" t="s">
        <v>609</v>
      </c>
      <c r="B2978" t="s">
        <v>31</v>
      </c>
      <c r="C2978" s="7">
        <v>44565.420138888891</v>
      </c>
      <c r="D2978">
        <v>274.8</v>
      </c>
      <c r="E2978" s="7">
        <v>44566.388888888891</v>
      </c>
      <c r="F2978">
        <v>421.1</v>
      </c>
      <c r="G2978" s="8">
        <v>0.53239999999999998</v>
      </c>
      <c r="H2978">
        <v>72370.899999999994</v>
      </c>
      <c r="I2978" s="8">
        <v>0.5071</v>
      </c>
      <c r="J2978">
        <v>519.37980000000005</v>
      </c>
      <c r="K2978">
        <v>142725.56</v>
      </c>
      <c r="L2978">
        <v>18617484.690000001</v>
      </c>
      <c r="M2978">
        <v>69</v>
      </c>
      <c r="N2978">
        <v>1048.8499999999999</v>
      </c>
      <c r="O2978" s="8">
        <v>-0.50439999999999996</v>
      </c>
      <c r="P2978" s="8">
        <v>0.53239999999999998</v>
      </c>
      <c r="Q2978" t="s">
        <v>610</v>
      </c>
      <c r="S2978" s="2">
        <v>44565</v>
      </c>
      <c r="T2978" t="s">
        <v>609</v>
      </c>
      <c r="U2978">
        <v>274.8</v>
      </c>
      <c r="V2978">
        <v>421.1</v>
      </c>
      <c r="W2978">
        <f t="shared" si="460"/>
        <v>30059432.400043309</v>
      </c>
      <c r="X2978">
        <f t="shared" si="461"/>
        <v>75148.581000108272</v>
      </c>
      <c r="Y2978">
        <f t="shared" si="457"/>
        <v>275</v>
      </c>
      <c r="Z2978">
        <f t="shared" si="458"/>
        <v>38318.775000000001</v>
      </c>
      <c r="AA2978" t="str">
        <f t="shared" si="459"/>
        <v/>
      </c>
      <c r="AB2978" s="9" t="str">
        <f>IFERROR(AA2978/MAX($A$3:AA2978)-1,"")</f>
        <v/>
      </c>
      <c r="AV2978" t="s">
        <v>609</v>
      </c>
      <c r="AW2978" t="s">
        <v>31</v>
      </c>
      <c r="AX2978" s="7">
        <v>44565.420138888891</v>
      </c>
      <c r="AY2978">
        <v>274.8</v>
      </c>
      <c r="AZ2978" s="7">
        <v>44566.388888888891</v>
      </c>
      <c r="BA2978">
        <v>421.1</v>
      </c>
      <c r="BB2978" s="8">
        <v>0.53239999999999998</v>
      </c>
      <c r="BC2978">
        <v>72370.899999999994</v>
      </c>
      <c r="BD2978" s="8">
        <v>0.5071</v>
      </c>
      <c r="BE2978">
        <v>519.37980000000005</v>
      </c>
      <c r="BF2978">
        <v>142725.56</v>
      </c>
      <c r="BG2978">
        <v>18617484.690000001</v>
      </c>
      <c r="BH2978">
        <v>69</v>
      </c>
      <c r="BI2978">
        <v>1048.8499999999999</v>
      </c>
      <c r="BJ2978" s="8">
        <v>-0.50439999999999996</v>
      </c>
      <c r="BK2978" s="8">
        <v>0.53239999999999998</v>
      </c>
      <c r="BL2978" t="s">
        <v>610</v>
      </c>
    </row>
    <row r="2979" spans="1:64" x14ac:dyDescent="0.45">
      <c r="A2979" t="s">
        <v>609</v>
      </c>
      <c r="B2979" t="s">
        <v>31</v>
      </c>
      <c r="C2979" s="7">
        <v>44565.423611111109</v>
      </c>
      <c r="D2979">
        <v>295.64999999999998</v>
      </c>
      <c r="E2979" s="7">
        <v>44566.385416666664</v>
      </c>
      <c r="F2979">
        <v>359.4</v>
      </c>
      <c r="G2979" s="8">
        <v>0.21560000000000001</v>
      </c>
      <c r="H2979">
        <v>30364.74</v>
      </c>
      <c r="I2979" s="8">
        <v>0.19350000000000001</v>
      </c>
      <c r="J2979">
        <v>530.85680000000002</v>
      </c>
      <c r="K2979">
        <v>156947.79999999999</v>
      </c>
      <c r="L2979">
        <v>21419924.940000001</v>
      </c>
      <c r="M2979">
        <v>67</v>
      </c>
      <c r="N2979">
        <v>453.21</v>
      </c>
      <c r="O2979" s="8">
        <v>-0.5393</v>
      </c>
      <c r="P2979" s="8">
        <v>0.21560000000000001</v>
      </c>
      <c r="Q2979" t="s">
        <v>610</v>
      </c>
      <c r="S2979" s="2">
        <v>44565</v>
      </c>
      <c r="T2979" t="s">
        <v>609</v>
      </c>
      <c r="U2979">
        <v>295.64999999999998</v>
      </c>
      <c r="V2979">
        <v>359.4</v>
      </c>
      <c r="W2979">
        <f t="shared" si="460"/>
        <v>30059432.400043309</v>
      </c>
      <c r="X2979">
        <f t="shared" si="461"/>
        <v>75148.581000108272</v>
      </c>
      <c r="Y2979">
        <f t="shared" si="457"/>
        <v>250</v>
      </c>
      <c r="Z2979">
        <f t="shared" si="458"/>
        <v>14299.875</v>
      </c>
      <c r="AA2979" t="str">
        <f t="shared" si="459"/>
        <v/>
      </c>
      <c r="AB2979" s="9" t="str">
        <f>IFERROR(AA2979/MAX($A$3:AA2979)-1,"")</f>
        <v/>
      </c>
      <c r="AV2979" t="s">
        <v>609</v>
      </c>
      <c r="AW2979" t="s">
        <v>31</v>
      </c>
      <c r="AX2979" s="7">
        <v>44565.423611111109</v>
      </c>
      <c r="AY2979">
        <v>295.64999999999998</v>
      </c>
      <c r="AZ2979" s="7">
        <v>44566.385416666664</v>
      </c>
      <c r="BA2979">
        <v>359.4</v>
      </c>
      <c r="BB2979" s="8">
        <v>0.21560000000000001</v>
      </c>
      <c r="BC2979">
        <v>30364.74</v>
      </c>
      <c r="BD2979" s="8">
        <v>0.19350000000000001</v>
      </c>
      <c r="BE2979">
        <v>530.85680000000002</v>
      </c>
      <c r="BF2979">
        <v>156947.79999999999</v>
      </c>
      <c r="BG2979">
        <v>21419924.940000001</v>
      </c>
      <c r="BH2979">
        <v>67</v>
      </c>
      <c r="BI2979">
        <v>453.21</v>
      </c>
      <c r="BJ2979" s="8">
        <v>-0.5393</v>
      </c>
      <c r="BK2979" s="8">
        <v>0.21560000000000001</v>
      </c>
      <c r="BL2979" t="s">
        <v>610</v>
      </c>
    </row>
    <row r="2980" spans="1:64" x14ac:dyDescent="0.45">
      <c r="A2980" t="s">
        <v>611</v>
      </c>
      <c r="B2980" t="s">
        <v>31</v>
      </c>
      <c r="C2980" s="7">
        <v>44565.4375</v>
      </c>
      <c r="D2980">
        <v>252.35</v>
      </c>
      <c r="E2980" s="7">
        <v>44566.388888888891</v>
      </c>
      <c r="F2980">
        <v>350</v>
      </c>
      <c r="G2980" s="8">
        <v>0.38700000000000001</v>
      </c>
      <c r="H2980">
        <v>51826.98</v>
      </c>
      <c r="I2980" s="8">
        <v>0.36309999999999998</v>
      </c>
      <c r="J2980">
        <v>565.63310000000001</v>
      </c>
      <c r="K2980">
        <v>142737.51999999999</v>
      </c>
      <c r="L2980">
        <v>18669311.670000002</v>
      </c>
      <c r="M2980">
        <v>64</v>
      </c>
      <c r="N2980">
        <v>809.8</v>
      </c>
      <c r="O2980" s="8">
        <v>-0.58169999999999999</v>
      </c>
      <c r="P2980" s="8">
        <v>0.38700000000000001</v>
      </c>
      <c r="Q2980" t="s">
        <v>610</v>
      </c>
      <c r="S2980" s="2">
        <v>44565</v>
      </c>
      <c r="T2980" t="s">
        <v>611</v>
      </c>
      <c r="U2980">
        <v>252.35</v>
      </c>
      <c r="V2980">
        <v>350</v>
      </c>
      <c r="W2980">
        <f t="shared" si="460"/>
        <v>30059432.400043309</v>
      </c>
      <c r="X2980">
        <f t="shared" si="461"/>
        <v>75148.581000108272</v>
      </c>
      <c r="Y2980">
        <f t="shared" si="457"/>
        <v>300</v>
      </c>
      <c r="Z2980">
        <f t="shared" si="458"/>
        <v>27487.949999999997</v>
      </c>
      <c r="AA2980">
        <f t="shared" si="459"/>
        <v>30139539.00004331</v>
      </c>
      <c r="AB2980" s="9">
        <f>IFERROR(AA2980/MAX($A$3:AA2980)-1,"")</f>
        <v>0</v>
      </c>
      <c r="AV2980" t="s">
        <v>611</v>
      </c>
      <c r="AW2980" t="s">
        <v>31</v>
      </c>
      <c r="AX2980" s="7">
        <v>44565.4375</v>
      </c>
      <c r="AY2980">
        <v>252.35</v>
      </c>
      <c r="AZ2980" s="7">
        <v>44566.388888888891</v>
      </c>
      <c r="BA2980">
        <v>350</v>
      </c>
      <c r="BB2980" s="8">
        <v>0.38700000000000001</v>
      </c>
      <c r="BC2980">
        <v>51826.98</v>
      </c>
      <c r="BD2980" s="8">
        <v>0.36309999999999998</v>
      </c>
      <c r="BE2980">
        <v>565.63310000000001</v>
      </c>
      <c r="BF2980">
        <v>142737.51999999999</v>
      </c>
      <c r="BG2980">
        <v>18669311.670000002</v>
      </c>
      <c r="BH2980">
        <v>64</v>
      </c>
      <c r="BI2980">
        <v>809.8</v>
      </c>
      <c r="BJ2980" s="8">
        <v>-0.58169999999999999</v>
      </c>
      <c r="BK2980" s="8">
        <v>0.38700000000000001</v>
      </c>
      <c r="BL2980" t="s">
        <v>610</v>
      </c>
    </row>
    <row r="2981" spans="1:64" x14ac:dyDescent="0.45">
      <c r="A2981" t="s">
        <v>676</v>
      </c>
      <c r="B2981" t="s">
        <v>31</v>
      </c>
      <c r="C2981" s="7">
        <v>44566.395833333336</v>
      </c>
      <c r="D2981">
        <v>194.7</v>
      </c>
      <c r="E2981" s="7">
        <v>44567.385416666664</v>
      </c>
      <c r="F2981">
        <v>269.55</v>
      </c>
      <c r="G2981" s="8">
        <v>0.38440000000000002</v>
      </c>
      <c r="H2981">
        <v>56649.06</v>
      </c>
      <c r="I2981" s="8">
        <v>0.36059999999999998</v>
      </c>
      <c r="J2981">
        <v>806.88049999999998</v>
      </c>
      <c r="K2981">
        <v>157099.63</v>
      </c>
      <c r="L2981">
        <v>21476574</v>
      </c>
      <c r="M2981">
        <v>75</v>
      </c>
      <c r="N2981">
        <v>755.32</v>
      </c>
      <c r="O2981" s="8">
        <v>-0.24060000000000001</v>
      </c>
      <c r="P2981" s="8">
        <v>3.1002000000000001</v>
      </c>
      <c r="Q2981" t="s">
        <v>610</v>
      </c>
      <c r="S2981" s="2">
        <v>44566</v>
      </c>
      <c r="T2981" t="s">
        <v>676</v>
      </c>
      <c r="U2981">
        <v>194.7</v>
      </c>
      <c r="V2981">
        <v>269.55</v>
      </c>
      <c r="W2981">
        <f t="shared" si="460"/>
        <v>30139539.00004331</v>
      </c>
      <c r="X2981">
        <f t="shared" si="461"/>
        <v>75348.847500108284</v>
      </c>
      <c r="Y2981">
        <f t="shared" si="457"/>
        <v>375</v>
      </c>
      <c r="Z2981">
        <f t="shared" si="458"/>
        <v>26327.812500000015</v>
      </c>
      <c r="AA2981" t="str">
        <f t="shared" si="459"/>
        <v/>
      </c>
      <c r="AB2981" s="9" t="str">
        <f>IFERROR(AA2981/MAX($A$3:AA2981)-1,"")</f>
        <v/>
      </c>
      <c r="AV2981" t="s">
        <v>676</v>
      </c>
      <c r="AW2981" t="s">
        <v>31</v>
      </c>
      <c r="AX2981" s="7">
        <v>44566.395833333336</v>
      </c>
      <c r="AY2981">
        <v>194.7</v>
      </c>
      <c r="AZ2981" s="7">
        <v>44567.385416666664</v>
      </c>
      <c r="BA2981">
        <v>269.55</v>
      </c>
      <c r="BB2981" s="8">
        <v>0.38440000000000002</v>
      </c>
      <c r="BC2981">
        <v>56649.06</v>
      </c>
      <c r="BD2981" s="8">
        <v>0.36059999999999998</v>
      </c>
      <c r="BE2981">
        <v>806.88049999999998</v>
      </c>
      <c r="BF2981">
        <v>157099.63</v>
      </c>
      <c r="BG2981">
        <v>21476574</v>
      </c>
      <c r="BH2981">
        <v>75</v>
      </c>
      <c r="BI2981">
        <v>755.32</v>
      </c>
      <c r="BJ2981" s="8">
        <v>-0.24060000000000001</v>
      </c>
      <c r="BK2981" s="8">
        <v>3.1002000000000001</v>
      </c>
      <c r="BL2981" t="s">
        <v>610</v>
      </c>
    </row>
    <row r="2982" spans="1:64" x14ac:dyDescent="0.45">
      <c r="A2982" t="s">
        <v>677</v>
      </c>
      <c r="B2982" t="s">
        <v>31</v>
      </c>
      <c r="C2982" s="7">
        <v>44566.40625</v>
      </c>
      <c r="D2982">
        <v>202.8</v>
      </c>
      <c r="E2982" s="7">
        <v>44567.385416666664</v>
      </c>
      <c r="F2982">
        <v>205.85</v>
      </c>
      <c r="G2982" s="8">
        <v>1.4999999999999999E-2</v>
      </c>
      <c r="H2982">
        <v>-802.99</v>
      </c>
      <c r="I2982" s="8">
        <v>-5.1000000000000004E-3</v>
      </c>
      <c r="J2982">
        <v>774.71140000000003</v>
      </c>
      <c r="K2982">
        <v>157111.48000000001</v>
      </c>
      <c r="L2982">
        <v>21475771.010000002</v>
      </c>
      <c r="M2982">
        <v>72</v>
      </c>
      <c r="N2982">
        <v>-11.15</v>
      </c>
      <c r="O2982" s="8">
        <v>-0.2409</v>
      </c>
      <c r="P2982" s="8">
        <v>2.4702000000000002</v>
      </c>
      <c r="Q2982" t="s">
        <v>610</v>
      </c>
      <c r="S2982" s="2">
        <v>44566</v>
      </c>
      <c r="T2982" t="s">
        <v>677</v>
      </c>
      <c r="U2982">
        <v>202.8</v>
      </c>
      <c r="V2982">
        <v>205.85</v>
      </c>
      <c r="W2982">
        <f t="shared" si="460"/>
        <v>30139539.00004331</v>
      </c>
      <c r="X2982">
        <f t="shared" si="461"/>
        <v>75348.847500108284</v>
      </c>
      <c r="Y2982">
        <f t="shared" si="457"/>
        <v>375</v>
      </c>
      <c r="Z2982">
        <f t="shared" si="458"/>
        <v>-388.68750000000671</v>
      </c>
      <c r="AA2982" t="str">
        <f t="shared" si="459"/>
        <v/>
      </c>
      <c r="AB2982" s="9" t="str">
        <f>IFERROR(AA2982/MAX($A$3:AA2982)-1,"")</f>
        <v/>
      </c>
      <c r="AV2982" t="s">
        <v>677</v>
      </c>
      <c r="AW2982" t="s">
        <v>31</v>
      </c>
      <c r="AX2982" s="7">
        <v>44566.40625</v>
      </c>
      <c r="AY2982">
        <v>202.8</v>
      </c>
      <c r="AZ2982" s="7">
        <v>44567.385416666664</v>
      </c>
      <c r="BA2982">
        <v>205.85</v>
      </c>
      <c r="BB2982" s="8">
        <v>1.4999999999999999E-2</v>
      </c>
      <c r="BC2982">
        <v>-802.99</v>
      </c>
      <c r="BD2982" s="8">
        <v>-5.1000000000000004E-3</v>
      </c>
      <c r="BE2982">
        <v>774.71140000000003</v>
      </c>
      <c r="BF2982">
        <v>157111.48000000001</v>
      </c>
      <c r="BG2982">
        <v>21475771.010000002</v>
      </c>
      <c r="BH2982">
        <v>72</v>
      </c>
      <c r="BI2982">
        <v>-11.15</v>
      </c>
      <c r="BJ2982" s="8">
        <v>-0.2409</v>
      </c>
      <c r="BK2982" s="8">
        <v>2.4702000000000002</v>
      </c>
      <c r="BL2982" t="s">
        <v>610</v>
      </c>
    </row>
    <row r="2983" spans="1:64" x14ac:dyDescent="0.45">
      <c r="A2983" t="s">
        <v>789</v>
      </c>
      <c r="B2983" t="s">
        <v>31</v>
      </c>
      <c r="C2983" s="7">
        <v>44566.416666666664</v>
      </c>
      <c r="D2983">
        <v>235.5</v>
      </c>
      <c r="E2983" s="7">
        <v>44567.388888888891</v>
      </c>
      <c r="F2983">
        <v>158.1</v>
      </c>
      <c r="G2983" s="8">
        <v>-0.32869999999999999</v>
      </c>
      <c r="H2983">
        <v>-49508.43</v>
      </c>
      <c r="I2983" s="8">
        <v>-0.34539999999999998</v>
      </c>
      <c r="J2983">
        <v>608.6902</v>
      </c>
      <c r="K2983">
        <v>143346.54999999999</v>
      </c>
      <c r="L2983">
        <v>18619803.239999998</v>
      </c>
      <c r="M2983">
        <v>70</v>
      </c>
      <c r="N2983">
        <v>-707.26</v>
      </c>
      <c r="O2983" s="8">
        <v>-0.3947</v>
      </c>
      <c r="P2983" s="8">
        <v>1.603</v>
      </c>
      <c r="Q2983" t="s">
        <v>610</v>
      </c>
      <c r="S2983" s="2">
        <v>44566</v>
      </c>
      <c r="T2983" t="s">
        <v>789</v>
      </c>
      <c r="U2983">
        <v>235.5</v>
      </c>
      <c r="V2983">
        <v>158.1</v>
      </c>
      <c r="W2983">
        <f t="shared" si="460"/>
        <v>30139539.00004331</v>
      </c>
      <c r="X2983">
        <f t="shared" si="461"/>
        <v>75348.847500108284</v>
      </c>
      <c r="Y2983">
        <f t="shared" si="457"/>
        <v>325</v>
      </c>
      <c r="Z2983">
        <f t="shared" si="458"/>
        <v>-26434.199999999993</v>
      </c>
      <c r="AA2983" t="str">
        <f t="shared" si="459"/>
        <v/>
      </c>
      <c r="AB2983" s="9" t="str">
        <f>IFERROR(AA2983/MAX($A$3:AA2983)-1,"")</f>
        <v/>
      </c>
      <c r="AV2983" t="s">
        <v>789</v>
      </c>
      <c r="AW2983" t="s">
        <v>31</v>
      </c>
      <c r="AX2983" s="7">
        <v>44566.416666666664</v>
      </c>
      <c r="AY2983">
        <v>235.5</v>
      </c>
      <c r="AZ2983" s="7">
        <v>44567.388888888891</v>
      </c>
      <c r="BA2983">
        <v>158.1</v>
      </c>
      <c r="BB2983" s="8">
        <v>-0.32869999999999999</v>
      </c>
      <c r="BC2983">
        <v>-49508.43</v>
      </c>
      <c r="BD2983" s="8">
        <v>-0.34539999999999998</v>
      </c>
      <c r="BE2983">
        <v>608.6902</v>
      </c>
      <c r="BF2983">
        <v>143346.54999999999</v>
      </c>
      <c r="BG2983">
        <v>18619803.239999998</v>
      </c>
      <c r="BH2983">
        <v>70</v>
      </c>
      <c r="BI2983">
        <v>-707.26</v>
      </c>
      <c r="BJ2983" s="8">
        <v>-0.3947</v>
      </c>
      <c r="BK2983" s="8">
        <v>1.603</v>
      </c>
      <c r="BL2983" t="s">
        <v>610</v>
      </c>
    </row>
    <row r="2984" spans="1:64" x14ac:dyDescent="0.45">
      <c r="A2984" t="s">
        <v>787</v>
      </c>
      <c r="B2984" t="s">
        <v>31</v>
      </c>
      <c r="C2984" s="7">
        <v>44566.420138888891</v>
      </c>
      <c r="D2984">
        <v>207.1</v>
      </c>
      <c r="E2984" s="7">
        <v>44567.388888888891</v>
      </c>
      <c r="F2984">
        <v>112.05</v>
      </c>
      <c r="G2984" s="8">
        <v>-0.45900000000000002</v>
      </c>
      <c r="H2984">
        <v>-67992.14</v>
      </c>
      <c r="I2984" s="8">
        <v>-0.47439999999999999</v>
      </c>
      <c r="J2984">
        <v>692.09190000000001</v>
      </c>
      <c r="K2984">
        <v>143332.23000000001</v>
      </c>
      <c r="L2984">
        <v>18551811.100000001</v>
      </c>
      <c r="M2984">
        <v>69</v>
      </c>
      <c r="N2984">
        <v>-985.39</v>
      </c>
      <c r="O2984" s="8">
        <v>-0.5171</v>
      </c>
      <c r="P2984" s="8">
        <v>1.5286999999999999</v>
      </c>
      <c r="Q2984" t="s">
        <v>610</v>
      </c>
      <c r="S2984" s="2">
        <v>44566</v>
      </c>
      <c r="T2984" t="s">
        <v>787</v>
      </c>
      <c r="U2984">
        <v>207.1</v>
      </c>
      <c r="V2984">
        <v>112.05</v>
      </c>
      <c r="W2984">
        <f t="shared" si="460"/>
        <v>30139539.00004331</v>
      </c>
      <c r="X2984">
        <f t="shared" si="461"/>
        <v>75348.847500108284</v>
      </c>
      <c r="Y2984">
        <f t="shared" si="457"/>
        <v>375</v>
      </c>
      <c r="Z2984">
        <f t="shared" si="458"/>
        <v>-36840.5625</v>
      </c>
      <c r="AA2984">
        <f t="shared" si="459"/>
        <v>30102203.362543311</v>
      </c>
      <c r="AB2984" s="9">
        <f>IFERROR(AA2984/MAX($A$3:AA2984)-1,"")</f>
        <v>-1.2387594083620446E-3</v>
      </c>
      <c r="AV2984" t="s">
        <v>787</v>
      </c>
      <c r="AW2984" t="s">
        <v>31</v>
      </c>
      <c r="AX2984" s="7">
        <v>44566.420138888891</v>
      </c>
      <c r="AY2984">
        <v>207.1</v>
      </c>
      <c r="AZ2984" s="7">
        <v>44567.388888888891</v>
      </c>
      <c r="BA2984">
        <v>112.05</v>
      </c>
      <c r="BB2984" s="8">
        <v>-0.45900000000000002</v>
      </c>
      <c r="BC2984">
        <v>-67992.14</v>
      </c>
      <c r="BD2984" s="8">
        <v>-0.47439999999999999</v>
      </c>
      <c r="BE2984">
        <v>692.09190000000001</v>
      </c>
      <c r="BF2984">
        <v>143332.23000000001</v>
      </c>
      <c r="BG2984">
        <v>18551811.100000001</v>
      </c>
      <c r="BH2984">
        <v>69</v>
      </c>
      <c r="BI2984">
        <v>-985.39</v>
      </c>
      <c r="BJ2984" s="8">
        <v>-0.5171</v>
      </c>
      <c r="BK2984" s="8">
        <v>1.5286999999999999</v>
      </c>
      <c r="BL2984" t="s">
        <v>610</v>
      </c>
    </row>
    <row r="2985" spans="1:64" x14ac:dyDescent="0.45">
      <c r="A2985" t="s">
        <v>791</v>
      </c>
      <c r="B2985" t="s">
        <v>31</v>
      </c>
      <c r="C2985" s="7">
        <v>44567.395833333336</v>
      </c>
      <c r="D2985">
        <v>164.35</v>
      </c>
      <c r="E2985" s="7">
        <v>44567.635416666664</v>
      </c>
      <c r="F2985">
        <v>0.3</v>
      </c>
      <c r="G2985" s="8">
        <v>-0.99819999999999998</v>
      </c>
      <c r="H2985">
        <v>-158668.23000000001</v>
      </c>
      <c r="I2985" s="8">
        <v>-1.0082</v>
      </c>
      <c r="J2985">
        <v>957.58349999999996</v>
      </c>
      <c r="K2985">
        <v>157378.85999999999</v>
      </c>
      <c r="L2985">
        <v>21317102.780000001</v>
      </c>
      <c r="M2985">
        <v>70</v>
      </c>
      <c r="N2985">
        <v>-2266.69</v>
      </c>
      <c r="O2985" s="8">
        <v>-0.99819999999999998</v>
      </c>
      <c r="P2985" s="8">
        <v>6.4799999999999996E-2</v>
      </c>
      <c r="Q2985" t="s">
        <v>610</v>
      </c>
      <c r="S2985" s="2">
        <v>44567</v>
      </c>
      <c r="T2985" t="s">
        <v>791</v>
      </c>
      <c r="U2985">
        <v>164.35</v>
      </c>
      <c r="V2985">
        <v>0.3</v>
      </c>
      <c r="W2985">
        <f t="shared" si="460"/>
        <v>30102203.362543311</v>
      </c>
      <c r="X2985">
        <f t="shared" si="461"/>
        <v>75255.508406358276</v>
      </c>
      <c r="Y2985">
        <f t="shared" si="457"/>
        <v>450</v>
      </c>
      <c r="Z2985">
        <f t="shared" si="458"/>
        <v>-74563.424999999988</v>
      </c>
      <c r="AA2985" t="str">
        <f t="shared" si="459"/>
        <v/>
      </c>
      <c r="AB2985" s="9" t="str">
        <f>IFERROR(AA2985/MAX($A$3:AA2985)-1,"")</f>
        <v/>
      </c>
      <c r="AV2985" t="s">
        <v>791</v>
      </c>
      <c r="AW2985" t="s">
        <v>31</v>
      </c>
      <c r="AX2985" s="7">
        <v>44567.395833333336</v>
      </c>
      <c r="AY2985">
        <v>164.35</v>
      </c>
      <c r="AZ2985" s="7">
        <v>44567.635416666664</v>
      </c>
      <c r="BA2985">
        <v>0.3</v>
      </c>
      <c r="BB2985" s="8">
        <v>-0.99819999999999998</v>
      </c>
      <c r="BC2985">
        <v>-158668.23000000001</v>
      </c>
      <c r="BD2985" s="8">
        <v>-1.0082</v>
      </c>
      <c r="BE2985">
        <v>957.58349999999996</v>
      </c>
      <c r="BF2985">
        <v>157378.85999999999</v>
      </c>
      <c r="BG2985">
        <v>21317102.780000001</v>
      </c>
      <c r="BH2985">
        <v>70</v>
      </c>
      <c r="BI2985">
        <v>-2266.69</v>
      </c>
      <c r="BJ2985" s="8">
        <v>-0.99819999999999998</v>
      </c>
      <c r="BK2985" s="8">
        <v>6.4799999999999996E-2</v>
      </c>
      <c r="BL2985" t="s">
        <v>610</v>
      </c>
    </row>
    <row r="2986" spans="1:64" x14ac:dyDescent="0.45">
      <c r="A2986" t="s">
        <v>678</v>
      </c>
      <c r="B2986" t="s">
        <v>31</v>
      </c>
      <c r="C2986" s="7">
        <v>44567.399305555555</v>
      </c>
      <c r="D2986">
        <v>169.05</v>
      </c>
      <c r="E2986" s="7">
        <v>44567.635416666664</v>
      </c>
      <c r="F2986">
        <v>0.3</v>
      </c>
      <c r="G2986" s="8">
        <v>-0.99819999999999998</v>
      </c>
      <c r="H2986">
        <v>-158660.28</v>
      </c>
      <c r="I2986" s="8">
        <v>-1.0082</v>
      </c>
      <c r="J2986">
        <v>930.8673</v>
      </c>
      <c r="K2986">
        <v>157363.13</v>
      </c>
      <c r="L2986">
        <v>21158442.5</v>
      </c>
      <c r="M2986">
        <v>69</v>
      </c>
      <c r="N2986">
        <v>-2299.42</v>
      </c>
      <c r="O2986" s="8">
        <v>-0.99819999999999998</v>
      </c>
      <c r="P2986" s="8">
        <v>0.37830000000000003</v>
      </c>
      <c r="Q2986" t="s">
        <v>610</v>
      </c>
      <c r="S2986" s="2">
        <v>44567</v>
      </c>
      <c r="T2986" t="s">
        <v>678</v>
      </c>
      <c r="U2986">
        <v>169.05</v>
      </c>
      <c r="V2986">
        <v>0.3</v>
      </c>
      <c r="W2986">
        <f t="shared" si="460"/>
        <v>30102203.362543311</v>
      </c>
      <c r="X2986">
        <f t="shared" si="461"/>
        <v>75255.508406358276</v>
      </c>
      <c r="Y2986">
        <f t="shared" si="457"/>
        <v>450</v>
      </c>
      <c r="Z2986">
        <f t="shared" si="458"/>
        <v>-76699.575000000012</v>
      </c>
      <c r="AA2986" t="str">
        <f t="shared" si="459"/>
        <v/>
      </c>
      <c r="AB2986" s="9" t="str">
        <f>IFERROR(AA2986/MAX($A$3:AA2986)-1,"")</f>
        <v/>
      </c>
      <c r="AV2986" t="s">
        <v>678</v>
      </c>
      <c r="AW2986" t="s">
        <v>31</v>
      </c>
      <c r="AX2986" s="7">
        <v>44567.399305555555</v>
      </c>
      <c r="AY2986">
        <v>169.05</v>
      </c>
      <c r="AZ2986" s="7">
        <v>44567.635416666664</v>
      </c>
      <c r="BA2986">
        <v>0.3</v>
      </c>
      <c r="BB2986" s="8">
        <v>-0.99819999999999998</v>
      </c>
      <c r="BC2986">
        <v>-158660.28</v>
      </c>
      <c r="BD2986" s="8">
        <v>-1.0082</v>
      </c>
      <c r="BE2986">
        <v>930.8673</v>
      </c>
      <c r="BF2986">
        <v>157363.13</v>
      </c>
      <c r="BG2986">
        <v>21158442.5</v>
      </c>
      <c r="BH2986">
        <v>69</v>
      </c>
      <c r="BI2986">
        <v>-2299.42</v>
      </c>
      <c r="BJ2986" s="8">
        <v>-0.99819999999999998</v>
      </c>
      <c r="BK2986" s="8">
        <v>0.37830000000000003</v>
      </c>
      <c r="BL2986" t="s">
        <v>610</v>
      </c>
    </row>
    <row r="2987" spans="1:64" x14ac:dyDescent="0.45">
      <c r="A2987" t="s">
        <v>1229</v>
      </c>
      <c r="B2987" t="s">
        <v>31</v>
      </c>
      <c r="C2987" s="7">
        <v>44567.597222222219</v>
      </c>
      <c r="D2987">
        <v>504.55</v>
      </c>
      <c r="E2987" s="7">
        <v>44568.388888888891</v>
      </c>
      <c r="F2987">
        <v>654.04999999999995</v>
      </c>
      <c r="G2987" s="8">
        <v>0.29630000000000001</v>
      </c>
      <c r="H2987">
        <v>39021.85</v>
      </c>
      <c r="I2987" s="8">
        <v>0.27329999999999999</v>
      </c>
      <c r="J2987">
        <v>282.94330000000002</v>
      </c>
      <c r="K2987">
        <v>142759.04999999999</v>
      </c>
      <c r="L2987">
        <v>18590832.940000001</v>
      </c>
      <c r="M2987">
        <v>18</v>
      </c>
      <c r="N2987">
        <v>2167.88</v>
      </c>
      <c r="O2987" s="8">
        <v>-0.20419999999999999</v>
      </c>
      <c r="P2987" s="8">
        <v>0.29630000000000001</v>
      </c>
      <c r="Q2987" t="s">
        <v>610</v>
      </c>
      <c r="S2987" s="2">
        <v>44567</v>
      </c>
      <c r="T2987" t="s">
        <v>1229</v>
      </c>
      <c r="U2987">
        <v>504.55</v>
      </c>
      <c r="V2987">
        <v>654.04999999999995</v>
      </c>
      <c r="W2987">
        <f t="shared" si="460"/>
        <v>30102203.362543311</v>
      </c>
      <c r="X2987">
        <f t="shared" si="461"/>
        <v>75255.508406358276</v>
      </c>
      <c r="Y2987">
        <f t="shared" si="457"/>
        <v>150</v>
      </c>
      <c r="Z2987">
        <f t="shared" si="458"/>
        <v>20687.099999999999</v>
      </c>
      <c r="AA2987" t="str">
        <f t="shared" si="459"/>
        <v/>
      </c>
      <c r="AB2987" s="9" t="str">
        <f>IFERROR(AA2987/MAX($A$3:AA2987)-1,"")</f>
        <v/>
      </c>
      <c r="AV2987" t="s">
        <v>1229</v>
      </c>
      <c r="AW2987" t="s">
        <v>31</v>
      </c>
      <c r="AX2987" s="7">
        <v>44567.597222222219</v>
      </c>
      <c r="AY2987">
        <v>504.55</v>
      </c>
      <c r="AZ2987" s="7">
        <v>44568.388888888891</v>
      </c>
      <c r="BA2987">
        <v>654.04999999999995</v>
      </c>
      <c r="BB2987" s="8">
        <v>0.29630000000000001</v>
      </c>
      <c r="BC2987">
        <v>39021.85</v>
      </c>
      <c r="BD2987" s="8">
        <v>0.27329999999999999</v>
      </c>
      <c r="BE2987">
        <v>282.94330000000002</v>
      </c>
      <c r="BF2987">
        <v>142759.04999999999</v>
      </c>
      <c r="BG2987">
        <v>18590832.940000001</v>
      </c>
      <c r="BH2987">
        <v>18</v>
      </c>
      <c r="BI2987">
        <v>2167.88</v>
      </c>
      <c r="BJ2987" s="8">
        <v>-0.20419999999999999</v>
      </c>
      <c r="BK2987" s="8">
        <v>0.29630000000000001</v>
      </c>
      <c r="BL2987" t="s">
        <v>610</v>
      </c>
    </row>
    <row r="2988" spans="1:64" x14ac:dyDescent="0.45">
      <c r="A2988" t="s">
        <v>1230</v>
      </c>
      <c r="B2988" t="s">
        <v>31</v>
      </c>
      <c r="C2988" s="7">
        <v>44567.600694444445</v>
      </c>
      <c r="D2988">
        <v>496.7</v>
      </c>
      <c r="E2988" s="7">
        <v>44568.388888888891</v>
      </c>
      <c r="F2988">
        <v>593.4</v>
      </c>
      <c r="G2988" s="8">
        <v>0.19470000000000001</v>
      </c>
      <c r="H2988">
        <v>24657.46</v>
      </c>
      <c r="I2988" s="8">
        <v>0.17269999999999999</v>
      </c>
      <c r="J2988">
        <v>287.38630000000001</v>
      </c>
      <c r="K2988">
        <v>142744.78</v>
      </c>
      <c r="L2988">
        <v>18615490.399999999</v>
      </c>
      <c r="M2988">
        <v>17</v>
      </c>
      <c r="N2988">
        <v>1450.44</v>
      </c>
      <c r="O2988" s="8">
        <v>-0.28060000000000002</v>
      </c>
      <c r="P2988" s="8">
        <v>0.19470000000000001</v>
      </c>
      <c r="Q2988" t="s">
        <v>610</v>
      </c>
      <c r="S2988" s="2">
        <v>44567</v>
      </c>
      <c r="T2988" t="s">
        <v>1230</v>
      </c>
      <c r="U2988">
        <v>496.7</v>
      </c>
      <c r="V2988">
        <v>593.4</v>
      </c>
      <c r="W2988">
        <f t="shared" si="460"/>
        <v>30102203.362543311</v>
      </c>
      <c r="X2988">
        <f t="shared" si="461"/>
        <v>75255.508406358276</v>
      </c>
      <c r="Y2988">
        <f t="shared" si="457"/>
        <v>150</v>
      </c>
      <c r="Z2988">
        <f t="shared" si="458"/>
        <v>12869.850000000006</v>
      </c>
      <c r="AA2988">
        <f t="shared" si="459"/>
        <v>29984497.31254331</v>
      </c>
      <c r="AB2988" s="9">
        <f>IFERROR(AA2988/MAX($A$3:AA2988)-1,"")</f>
        <v>-5.1441293610953176E-3</v>
      </c>
      <c r="AV2988" t="s">
        <v>1230</v>
      </c>
      <c r="AW2988" t="s">
        <v>31</v>
      </c>
      <c r="AX2988" s="7">
        <v>44567.600694444445</v>
      </c>
      <c r="AY2988">
        <v>496.7</v>
      </c>
      <c r="AZ2988" s="7">
        <v>44568.388888888891</v>
      </c>
      <c r="BA2988">
        <v>593.4</v>
      </c>
      <c r="BB2988" s="8">
        <v>0.19470000000000001</v>
      </c>
      <c r="BC2988">
        <v>24657.46</v>
      </c>
      <c r="BD2988" s="8">
        <v>0.17269999999999999</v>
      </c>
      <c r="BE2988">
        <v>287.38630000000001</v>
      </c>
      <c r="BF2988">
        <v>142744.78</v>
      </c>
      <c r="BG2988">
        <v>18615490.399999999</v>
      </c>
      <c r="BH2988">
        <v>17</v>
      </c>
      <c r="BI2988">
        <v>1450.44</v>
      </c>
      <c r="BJ2988" s="8">
        <v>-0.28060000000000002</v>
      </c>
      <c r="BK2988" s="8">
        <v>0.19470000000000001</v>
      </c>
      <c r="BL2988" t="s">
        <v>610</v>
      </c>
    </row>
    <row r="2989" spans="1:64" x14ac:dyDescent="0.45">
      <c r="A2989" t="s">
        <v>682</v>
      </c>
      <c r="B2989" t="s">
        <v>31</v>
      </c>
      <c r="C2989" s="7">
        <v>44568.395833333336</v>
      </c>
      <c r="D2989">
        <v>446.5</v>
      </c>
      <c r="E2989" s="7">
        <v>44571.385416666664</v>
      </c>
      <c r="F2989">
        <v>445.35</v>
      </c>
      <c r="G2989" s="8">
        <v>-2.5999999999999999E-3</v>
      </c>
      <c r="H2989">
        <v>-3513.09</v>
      </c>
      <c r="I2989" s="8">
        <v>-2.2499999999999999E-2</v>
      </c>
      <c r="J2989">
        <v>348.9187</v>
      </c>
      <c r="K2989">
        <v>155792.22</v>
      </c>
      <c r="L2989">
        <v>21154929.41</v>
      </c>
      <c r="M2989">
        <v>75</v>
      </c>
      <c r="N2989">
        <v>-46.84</v>
      </c>
      <c r="O2989" s="8">
        <v>-0.57930000000000004</v>
      </c>
      <c r="P2989" s="8">
        <v>4.5400000000000003E-2</v>
      </c>
      <c r="Q2989" t="s">
        <v>610</v>
      </c>
      <c r="S2989" s="2">
        <v>44568</v>
      </c>
      <c r="T2989" t="s">
        <v>682</v>
      </c>
      <c r="U2989">
        <v>446.5</v>
      </c>
      <c r="V2989">
        <v>445.35</v>
      </c>
      <c r="W2989">
        <f t="shared" si="460"/>
        <v>29984497.31254331</v>
      </c>
      <c r="X2989">
        <f t="shared" si="461"/>
        <v>74961.243281358271</v>
      </c>
      <c r="Y2989">
        <f t="shared" si="457"/>
        <v>175</v>
      </c>
      <c r="Z2989">
        <f t="shared" si="458"/>
        <v>-1761.987500000005</v>
      </c>
      <c r="AA2989" t="str">
        <f t="shared" si="459"/>
        <v/>
      </c>
      <c r="AB2989" s="9" t="str">
        <f>IFERROR(AA2989/MAX($A$3:AA2989)-1,"")</f>
        <v/>
      </c>
      <c r="AV2989" t="s">
        <v>682</v>
      </c>
      <c r="AW2989" t="s">
        <v>31</v>
      </c>
      <c r="AX2989" s="7">
        <v>44568.395833333336</v>
      </c>
      <c r="AY2989">
        <v>446.5</v>
      </c>
      <c r="AZ2989" s="7">
        <v>44571.385416666664</v>
      </c>
      <c r="BA2989">
        <v>445.35</v>
      </c>
      <c r="BB2989" s="8">
        <v>-2.5999999999999999E-3</v>
      </c>
      <c r="BC2989">
        <v>-3513.09</v>
      </c>
      <c r="BD2989" s="8">
        <v>-2.2499999999999999E-2</v>
      </c>
      <c r="BE2989">
        <v>348.9187</v>
      </c>
      <c r="BF2989">
        <v>155792.22</v>
      </c>
      <c r="BG2989">
        <v>21154929.41</v>
      </c>
      <c r="BH2989">
        <v>75</v>
      </c>
      <c r="BI2989">
        <v>-46.84</v>
      </c>
      <c r="BJ2989" s="8">
        <v>-0.57930000000000004</v>
      </c>
      <c r="BK2989" s="8">
        <v>4.5400000000000003E-2</v>
      </c>
      <c r="BL2989" t="s">
        <v>610</v>
      </c>
    </row>
    <row r="2990" spans="1:64" x14ac:dyDescent="0.45">
      <c r="A2990" t="s">
        <v>681</v>
      </c>
      <c r="B2990" t="s">
        <v>31</v>
      </c>
      <c r="C2990" s="7">
        <v>44568.399305555555</v>
      </c>
      <c r="D2990">
        <v>438.05</v>
      </c>
      <c r="E2990" s="7">
        <v>44571.385416666664</v>
      </c>
      <c r="F2990">
        <v>499</v>
      </c>
      <c r="G2990" s="8">
        <v>0.1391</v>
      </c>
      <c r="H2990">
        <v>18342.38</v>
      </c>
      <c r="I2990" s="8">
        <v>0.1177</v>
      </c>
      <c r="J2990">
        <v>355.61380000000003</v>
      </c>
      <c r="K2990">
        <v>155776.64000000001</v>
      </c>
      <c r="L2990">
        <v>21173271.789999999</v>
      </c>
      <c r="M2990">
        <v>74</v>
      </c>
      <c r="N2990">
        <v>247.87</v>
      </c>
      <c r="O2990" s="8">
        <v>-0.51060000000000005</v>
      </c>
      <c r="P2990" s="8">
        <v>0.18709999999999999</v>
      </c>
      <c r="Q2990" t="s">
        <v>610</v>
      </c>
      <c r="S2990" s="2">
        <v>44568</v>
      </c>
      <c r="T2990" t="s">
        <v>681</v>
      </c>
      <c r="U2990">
        <v>438.05</v>
      </c>
      <c r="V2990">
        <v>499</v>
      </c>
      <c r="W2990">
        <f t="shared" si="460"/>
        <v>29984497.31254331</v>
      </c>
      <c r="X2990">
        <f t="shared" si="461"/>
        <v>74961.243281358271</v>
      </c>
      <c r="Y2990">
        <f t="shared" si="457"/>
        <v>175</v>
      </c>
      <c r="Z2990">
        <f t="shared" si="458"/>
        <v>9026.4124999999985</v>
      </c>
      <c r="AA2990">
        <f t="shared" si="459"/>
        <v>29991761.737543311</v>
      </c>
      <c r="AB2990" s="9">
        <f>IFERROR(AA2990/MAX($A$3:AA2990)-1,"")</f>
        <v>-4.9031029472543786E-3</v>
      </c>
      <c r="AV2990" t="s">
        <v>681</v>
      </c>
      <c r="AW2990" t="s">
        <v>31</v>
      </c>
      <c r="AX2990" s="7">
        <v>44568.399305555555</v>
      </c>
      <c r="AY2990">
        <v>438.05</v>
      </c>
      <c r="AZ2990" s="7">
        <v>44571.385416666664</v>
      </c>
      <c r="BA2990">
        <v>499</v>
      </c>
      <c r="BB2990" s="8">
        <v>0.1391</v>
      </c>
      <c r="BC2990">
        <v>18342.38</v>
      </c>
      <c r="BD2990" s="8">
        <v>0.1177</v>
      </c>
      <c r="BE2990">
        <v>355.61380000000003</v>
      </c>
      <c r="BF2990">
        <v>155776.64000000001</v>
      </c>
      <c r="BG2990">
        <v>21173271.789999999</v>
      </c>
      <c r="BH2990">
        <v>74</v>
      </c>
      <c r="BI2990">
        <v>247.87</v>
      </c>
      <c r="BJ2990" s="8">
        <v>-0.51060000000000005</v>
      </c>
      <c r="BK2990" s="8">
        <v>0.18709999999999999</v>
      </c>
      <c r="BL2990" t="s">
        <v>610</v>
      </c>
    </row>
    <row r="2991" spans="1:64" x14ac:dyDescent="0.45">
      <c r="A2991" t="s">
        <v>612</v>
      </c>
      <c r="B2991" t="s">
        <v>31</v>
      </c>
      <c r="C2991" s="7">
        <v>44571.600694444445</v>
      </c>
      <c r="D2991">
        <v>342.65</v>
      </c>
      <c r="E2991" s="7">
        <v>44572.385416666664</v>
      </c>
      <c r="F2991">
        <v>346.5</v>
      </c>
      <c r="G2991" s="8">
        <v>1.12E-2</v>
      </c>
      <c r="H2991">
        <v>-1383.53</v>
      </c>
      <c r="I2991" s="8">
        <v>-8.8999999999999999E-3</v>
      </c>
      <c r="J2991">
        <v>454.88499999999999</v>
      </c>
      <c r="K2991">
        <v>155866.35999999999</v>
      </c>
      <c r="L2991">
        <v>21171888.260000002</v>
      </c>
      <c r="M2991">
        <v>16</v>
      </c>
      <c r="N2991">
        <v>-86.47</v>
      </c>
      <c r="O2991" s="8">
        <v>-8.3199999999999996E-2</v>
      </c>
      <c r="P2991" s="8">
        <v>0.2024</v>
      </c>
      <c r="Q2991" t="s">
        <v>610</v>
      </c>
      <c r="S2991" s="2">
        <v>44571</v>
      </c>
      <c r="T2991" t="s">
        <v>612</v>
      </c>
      <c r="U2991">
        <v>342.65</v>
      </c>
      <c r="V2991">
        <v>346.5</v>
      </c>
      <c r="W2991">
        <f t="shared" si="460"/>
        <v>29991761.737543311</v>
      </c>
      <c r="X2991">
        <f t="shared" si="461"/>
        <v>74979.404343858274</v>
      </c>
      <c r="Y2991">
        <f t="shared" si="457"/>
        <v>225</v>
      </c>
      <c r="Z2991">
        <f t="shared" si="458"/>
        <v>-684.33749999998383</v>
      </c>
      <c r="AA2991" t="str">
        <f t="shared" si="459"/>
        <v/>
      </c>
      <c r="AB2991" s="9" t="str">
        <f>IFERROR(AA2991/MAX($A$3:AA2991)-1,"")</f>
        <v/>
      </c>
      <c r="AV2991" t="s">
        <v>612</v>
      </c>
      <c r="AW2991" t="s">
        <v>31</v>
      </c>
      <c r="AX2991" s="7">
        <v>44571.600694444445</v>
      </c>
      <c r="AY2991">
        <v>342.65</v>
      </c>
      <c r="AZ2991" s="7">
        <v>44572.385416666664</v>
      </c>
      <c r="BA2991">
        <v>346.5</v>
      </c>
      <c r="BB2991" s="8">
        <v>1.12E-2</v>
      </c>
      <c r="BC2991">
        <v>-1383.53</v>
      </c>
      <c r="BD2991" s="8">
        <v>-8.8999999999999999E-3</v>
      </c>
      <c r="BE2991">
        <v>454.88499999999999</v>
      </c>
      <c r="BF2991">
        <v>155866.35999999999</v>
      </c>
      <c r="BG2991">
        <v>21171888.260000002</v>
      </c>
      <c r="BH2991">
        <v>16</v>
      </c>
      <c r="BI2991">
        <v>-86.47</v>
      </c>
      <c r="BJ2991" s="8">
        <v>-8.3199999999999996E-2</v>
      </c>
      <c r="BK2991" s="8">
        <v>0.2024</v>
      </c>
      <c r="BL2991" t="s">
        <v>610</v>
      </c>
    </row>
    <row r="2992" spans="1:64" x14ac:dyDescent="0.45">
      <c r="A2992" t="s">
        <v>613</v>
      </c>
      <c r="B2992" t="s">
        <v>31</v>
      </c>
      <c r="C2992" s="7">
        <v>44571.631944444445</v>
      </c>
      <c r="D2992">
        <v>322.35000000000002</v>
      </c>
      <c r="E2992" s="7">
        <v>44572.385416666664</v>
      </c>
      <c r="F2992">
        <v>297.2</v>
      </c>
      <c r="G2992" s="8">
        <v>-7.8E-2</v>
      </c>
      <c r="H2992">
        <v>-15159.59</v>
      </c>
      <c r="I2992" s="8">
        <v>-9.7199999999999995E-2</v>
      </c>
      <c r="J2992">
        <v>483.62909999999999</v>
      </c>
      <c r="K2992">
        <v>155897.82999999999</v>
      </c>
      <c r="L2992">
        <v>21156728.66</v>
      </c>
      <c r="M2992">
        <v>7</v>
      </c>
      <c r="N2992">
        <v>-2165.66</v>
      </c>
      <c r="O2992" s="8">
        <v>-7.8E-2</v>
      </c>
      <c r="P2992" s="8">
        <v>7.0300000000000001E-2</v>
      </c>
      <c r="Q2992" t="s">
        <v>610</v>
      </c>
      <c r="S2992" s="2">
        <v>44571</v>
      </c>
      <c r="T2992" t="s">
        <v>613</v>
      </c>
      <c r="U2992">
        <v>322.35000000000002</v>
      </c>
      <c r="V2992">
        <v>297.2</v>
      </c>
      <c r="W2992">
        <f t="shared" si="460"/>
        <v>29991761.737543311</v>
      </c>
      <c r="X2992">
        <f t="shared" si="461"/>
        <v>74979.404343858274</v>
      </c>
      <c r="Y2992">
        <f t="shared" si="457"/>
        <v>225</v>
      </c>
      <c r="Z2992">
        <f t="shared" si="458"/>
        <v>-7052.7375000000038</v>
      </c>
      <c r="AA2992">
        <f t="shared" si="459"/>
        <v>29984024.662543312</v>
      </c>
      <c r="AB2992" s="9">
        <f>IFERROR(AA2992/MAX($A$3:AA2992)-1,"")</f>
        <v>-5.1598114191386824E-3</v>
      </c>
      <c r="AV2992" t="s">
        <v>613</v>
      </c>
      <c r="AW2992" t="s">
        <v>31</v>
      </c>
      <c r="AX2992" s="7">
        <v>44571.631944444445</v>
      </c>
      <c r="AY2992">
        <v>322.35000000000002</v>
      </c>
      <c r="AZ2992" s="7">
        <v>44572.385416666664</v>
      </c>
      <c r="BA2992">
        <v>297.2</v>
      </c>
      <c r="BB2992" s="8">
        <v>-7.8E-2</v>
      </c>
      <c r="BC2992">
        <v>-15159.59</v>
      </c>
      <c r="BD2992" s="8">
        <v>-9.7199999999999995E-2</v>
      </c>
      <c r="BE2992">
        <v>483.62909999999999</v>
      </c>
      <c r="BF2992">
        <v>155897.82999999999</v>
      </c>
      <c r="BG2992">
        <v>21156728.66</v>
      </c>
      <c r="BH2992">
        <v>7</v>
      </c>
      <c r="BI2992">
        <v>-2165.66</v>
      </c>
      <c r="BJ2992" s="8">
        <v>-7.8E-2</v>
      </c>
      <c r="BK2992" s="8">
        <v>7.0300000000000001E-2</v>
      </c>
      <c r="BL2992" t="s">
        <v>610</v>
      </c>
    </row>
    <row r="2993" spans="1:64" x14ac:dyDescent="0.45">
      <c r="A2993" t="s">
        <v>718</v>
      </c>
      <c r="B2993" t="s">
        <v>31</v>
      </c>
      <c r="C2993" s="7">
        <v>44572.402777777781</v>
      </c>
      <c r="D2993">
        <v>292.95</v>
      </c>
      <c r="E2993" s="7">
        <v>44573.385416666664</v>
      </c>
      <c r="F2993">
        <v>65</v>
      </c>
      <c r="G2993" s="8">
        <v>-0.77810000000000001</v>
      </c>
      <c r="H2993">
        <v>-123121.72</v>
      </c>
      <c r="I2993" s="8">
        <v>-0.7903</v>
      </c>
      <c r="J2993">
        <v>531.77549999999997</v>
      </c>
      <c r="K2993">
        <v>155783.64000000001</v>
      </c>
      <c r="L2993">
        <v>21033606.949999999</v>
      </c>
      <c r="M2993">
        <v>73</v>
      </c>
      <c r="N2993">
        <v>-1686.6</v>
      </c>
      <c r="O2993" s="8">
        <v>-0.77810000000000001</v>
      </c>
      <c r="P2993" s="8">
        <v>0.14580000000000001</v>
      </c>
      <c r="Q2993" t="s">
        <v>610</v>
      </c>
      <c r="S2993" s="2">
        <v>44572</v>
      </c>
      <c r="T2993" t="s">
        <v>718</v>
      </c>
      <c r="U2993">
        <v>292.95</v>
      </c>
      <c r="V2993">
        <v>65</v>
      </c>
      <c r="W2993">
        <f t="shared" si="460"/>
        <v>29984024.662543312</v>
      </c>
      <c r="X2993">
        <f t="shared" si="461"/>
        <v>74960.061656358288</v>
      </c>
      <c r="Y2993">
        <f t="shared" si="457"/>
        <v>250</v>
      </c>
      <c r="Z2993">
        <f t="shared" si="458"/>
        <v>-57882.375</v>
      </c>
      <c r="AA2993">
        <f t="shared" si="459"/>
        <v>29926142.287543312</v>
      </c>
      <c r="AB2993" s="9">
        <f>IFERROR(AA2993/MAX($A$3:AA2993)-1,"")</f>
        <v>-7.080291191570387E-3</v>
      </c>
      <c r="AV2993" t="s">
        <v>718</v>
      </c>
      <c r="AW2993" t="s">
        <v>31</v>
      </c>
      <c r="AX2993" s="7">
        <v>44572.402777777781</v>
      </c>
      <c r="AY2993">
        <v>292.95</v>
      </c>
      <c r="AZ2993" s="7">
        <v>44573.385416666664</v>
      </c>
      <c r="BA2993">
        <v>65</v>
      </c>
      <c r="BB2993" s="8">
        <v>-0.77810000000000001</v>
      </c>
      <c r="BC2993">
        <v>-123121.72</v>
      </c>
      <c r="BD2993" s="8">
        <v>-0.7903</v>
      </c>
      <c r="BE2993">
        <v>531.77549999999997</v>
      </c>
      <c r="BF2993">
        <v>155783.64000000001</v>
      </c>
      <c r="BG2993">
        <v>21033606.949999999</v>
      </c>
      <c r="BH2993">
        <v>73</v>
      </c>
      <c r="BI2993">
        <v>-1686.6</v>
      </c>
      <c r="BJ2993" s="8">
        <v>-0.77810000000000001</v>
      </c>
      <c r="BK2993" s="8">
        <v>0.14580000000000001</v>
      </c>
      <c r="BL2993" t="s">
        <v>610</v>
      </c>
    </row>
    <row r="2994" spans="1:64" x14ac:dyDescent="0.45">
      <c r="A2994" t="s">
        <v>695</v>
      </c>
      <c r="B2994" t="s">
        <v>31</v>
      </c>
      <c r="C2994" s="7">
        <v>44573.402777777781</v>
      </c>
      <c r="D2994">
        <v>226.2</v>
      </c>
      <c r="E2994" s="7">
        <v>44574.385416666664</v>
      </c>
      <c r="F2994">
        <v>61.4</v>
      </c>
      <c r="G2994" s="8">
        <v>-0.72860000000000003</v>
      </c>
      <c r="H2994">
        <v>-115021.91</v>
      </c>
      <c r="I2994" s="8">
        <v>-0.74129999999999996</v>
      </c>
      <c r="J2994">
        <v>685.97720000000004</v>
      </c>
      <c r="K2994">
        <v>155168.03</v>
      </c>
      <c r="L2994">
        <v>20918585.039999999</v>
      </c>
      <c r="M2994">
        <v>73</v>
      </c>
      <c r="N2994">
        <v>-1575.64</v>
      </c>
      <c r="O2994" s="8">
        <v>-0.72860000000000003</v>
      </c>
      <c r="P2994" s="8">
        <v>5.2200000000000003E-2</v>
      </c>
      <c r="Q2994" t="s">
        <v>610</v>
      </c>
      <c r="S2994" s="2">
        <v>44573</v>
      </c>
      <c r="T2994" t="s">
        <v>695</v>
      </c>
      <c r="U2994">
        <v>226.2</v>
      </c>
      <c r="V2994">
        <v>61.4</v>
      </c>
      <c r="W2994">
        <f t="shared" si="460"/>
        <v>29926142.287543312</v>
      </c>
      <c r="X2994">
        <f t="shared" si="461"/>
        <v>74815.355718858278</v>
      </c>
      <c r="Y2994">
        <f t="shared" si="457"/>
        <v>325</v>
      </c>
      <c r="Z2994">
        <f t="shared" si="458"/>
        <v>-54494.7</v>
      </c>
      <c r="AA2994">
        <f t="shared" si="459"/>
        <v>29871647.587543312</v>
      </c>
      <c r="AB2994" s="9">
        <f>IFERROR(AA2994/MAX($A$3:AA2994)-1,"")</f>
        <v>-8.8883712687050087E-3</v>
      </c>
      <c r="AV2994" t="s">
        <v>695</v>
      </c>
      <c r="AW2994" t="s">
        <v>31</v>
      </c>
      <c r="AX2994" s="7">
        <v>44573.402777777781</v>
      </c>
      <c r="AY2994">
        <v>226.2</v>
      </c>
      <c r="AZ2994" s="7">
        <v>44574.385416666664</v>
      </c>
      <c r="BA2994">
        <v>61.4</v>
      </c>
      <c r="BB2994" s="8">
        <v>-0.72860000000000003</v>
      </c>
      <c r="BC2994">
        <v>-115021.91</v>
      </c>
      <c r="BD2994" s="8">
        <v>-0.74129999999999996</v>
      </c>
      <c r="BE2994">
        <v>685.97720000000004</v>
      </c>
      <c r="BF2994">
        <v>155168.03</v>
      </c>
      <c r="BG2994">
        <v>20918585.039999999</v>
      </c>
      <c r="BH2994">
        <v>73</v>
      </c>
      <c r="BI2994">
        <v>-1575.64</v>
      </c>
      <c r="BJ2994" s="8">
        <v>-0.72860000000000003</v>
      </c>
      <c r="BK2994" s="8">
        <v>5.2200000000000003E-2</v>
      </c>
      <c r="BL2994" t="s">
        <v>610</v>
      </c>
    </row>
    <row r="2995" spans="1:64" x14ac:dyDescent="0.45">
      <c r="A2995" t="s">
        <v>615</v>
      </c>
      <c r="B2995" t="s">
        <v>31</v>
      </c>
      <c r="C2995" s="7">
        <v>44578.569444444445</v>
      </c>
      <c r="D2995">
        <v>329.25</v>
      </c>
      <c r="E2995" s="7">
        <v>44579.388888888891</v>
      </c>
      <c r="F2995">
        <v>205.45</v>
      </c>
      <c r="G2995" s="8">
        <v>-0.376</v>
      </c>
      <c r="H2995">
        <v>-56121.56</v>
      </c>
      <c r="I2995" s="8">
        <v>-0.39219999999999999</v>
      </c>
      <c r="J2995">
        <v>434.5557</v>
      </c>
      <c r="K2995">
        <v>143077.45000000001</v>
      </c>
      <c r="L2995">
        <v>18559368.84</v>
      </c>
      <c r="M2995">
        <v>26</v>
      </c>
      <c r="N2995">
        <v>-2158.52</v>
      </c>
      <c r="O2995" s="8">
        <v>-0.376</v>
      </c>
      <c r="P2995" s="8">
        <v>4.5400000000000003E-2</v>
      </c>
      <c r="Q2995" t="s">
        <v>610</v>
      </c>
      <c r="S2995" s="2">
        <v>44578</v>
      </c>
      <c r="T2995" t="s">
        <v>615</v>
      </c>
      <c r="U2995">
        <v>329.25</v>
      </c>
      <c r="V2995">
        <v>205.45</v>
      </c>
      <c r="W2995">
        <f t="shared" si="460"/>
        <v>29871647.587543312</v>
      </c>
      <c r="X2995">
        <f t="shared" si="461"/>
        <v>74679.118968858282</v>
      </c>
      <c r="Y2995">
        <f t="shared" si="457"/>
        <v>225</v>
      </c>
      <c r="Z2995">
        <f t="shared" si="458"/>
        <v>-29058.075000000004</v>
      </c>
      <c r="AA2995">
        <f t="shared" si="459"/>
        <v>29842589.512543313</v>
      </c>
      <c r="AB2995" s="9">
        <f>IFERROR(AA2995/MAX($A$3:AA2995)-1,"")</f>
        <v>-9.8524893661966484E-3</v>
      </c>
      <c r="AV2995" t="s">
        <v>615</v>
      </c>
      <c r="AW2995" t="s">
        <v>31</v>
      </c>
      <c r="AX2995" s="7">
        <v>44578.569444444445</v>
      </c>
      <c r="AY2995">
        <v>329.25</v>
      </c>
      <c r="AZ2995" s="7">
        <v>44579.388888888891</v>
      </c>
      <c r="BA2995">
        <v>205.45</v>
      </c>
      <c r="BB2995" s="8">
        <v>-0.376</v>
      </c>
      <c r="BC2995">
        <v>-56121.56</v>
      </c>
      <c r="BD2995" s="8">
        <v>-0.39219999999999999</v>
      </c>
      <c r="BE2995">
        <v>434.5557</v>
      </c>
      <c r="BF2995">
        <v>143077.45000000001</v>
      </c>
      <c r="BG2995">
        <v>18559368.84</v>
      </c>
      <c r="BH2995">
        <v>26</v>
      </c>
      <c r="BI2995">
        <v>-2158.52</v>
      </c>
      <c r="BJ2995" s="8">
        <v>-0.376</v>
      </c>
      <c r="BK2995" s="8">
        <v>4.5400000000000003E-2</v>
      </c>
      <c r="BL2995" t="s">
        <v>610</v>
      </c>
    </row>
    <row r="2996" spans="1:64" x14ac:dyDescent="0.45">
      <c r="A2996" t="s">
        <v>769</v>
      </c>
      <c r="B2996" t="s">
        <v>31</v>
      </c>
      <c r="C2996" s="7">
        <v>44579.538194444445</v>
      </c>
      <c r="D2996">
        <v>288.64999999999998</v>
      </c>
      <c r="E2996" s="7">
        <v>44580.385416666664</v>
      </c>
      <c r="F2996">
        <v>60.05</v>
      </c>
      <c r="G2996" s="8">
        <v>-0.79200000000000004</v>
      </c>
      <c r="H2996">
        <v>-124299.36</v>
      </c>
      <c r="I2996" s="8">
        <v>-0.80400000000000005</v>
      </c>
      <c r="J2996">
        <v>535.57230000000004</v>
      </c>
      <c r="K2996">
        <v>154592.94</v>
      </c>
      <c r="L2996">
        <v>20794285.68</v>
      </c>
      <c r="M2996">
        <v>34</v>
      </c>
      <c r="N2996">
        <v>-3655.86</v>
      </c>
      <c r="O2996" s="8">
        <v>-0.79200000000000004</v>
      </c>
      <c r="P2996" s="8">
        <v>0.70379999999999998</v>
      </c>
      <c r="Q2996" t="s">
        <v>610</v>
      </c>
      <c r="S2996" s="2">
        <v>44579</v>
      </c>
      <c r="T2996" t="s">
        <v>769</v>
      </c>
      <c r="U2996">
        <v>288.64999999999998</v>
      </c>
      <c r="V2996">
        <v>60.05</v>
      </c>
      <c r="W2996">
        <f t="shared" si="460"/>
        <v>29842589.512543313</v>
      </c>
      <c r="X2996">
        <f t="shared" si="461"/>
        <v>74606.473781358291</v>
      </c>
      <c r="Y2996">
        <f t="shared" si="457"/>
        <v>250</v>
      </c>
      <c r="Z2996">
        <f t="shared" si="458"/>
        <v>-58021.75</v>
      </c>
      <c r="AA2996" t="str">
        <f t="shared" si="459"/>
        <v/>
      </c>
      <c r="AB2996" s="9" t="str">
        <f>IFERROR(AA2996/MAX($A$3:AA2996)-1,"")</f>
        <v/>
      </c>
      <c r="AV2996" t="s">
        <v>769</v>
      </c>
      <c r="AW2996" t="s">
        <v>31</v>
      </c>
      <c r="AX2996" s="7">
        <v>44579.538194444445</v>
      </c>
      <c r="AY2996">
        <v>288.64999999999998</v>
      </c>
      <c r="AZ2996" s="7">
        <v>44580.385416666664</v>
      </c>
      <c r="BA2996">
        <v>60.05</v>
      </c>
      <c r="BB2996" s="8">
        <v>-0.79200000000000004</v>
      </c>
      <c r="BC2996">
        <v>-124299.36</v>
      </c>
      <c r="BD2996" s="8">
        <v>-0.80400000000000005</v>
      </c>
      <c r="BE2996">
        <v>535.57230000000004</v>
      </c>
      <c r="BF2996">
        <v>154592.94</v>
      </c>
      <c r="BG2996">
        <v>20794285.68</v>
      </c>
      <c r="BH2996">
        <v>34</v>
      </c>
      <c r="BI2996">
        <v>-3655.86</v>
      </c>
      <c r="BJ2996" s="8">
        <v>-0.79200000000000004</v>
      </c>
      <c r="BK2996" s="8">
        <v>0.70379999999999998</v>
      </c>
      <c r="BL2996" t="s">
        <v>610</v>
      </c>
    </row>
    <row r="2997" spans="1:64" x14ac:dyDescent="0.45">
      <c r="A2997" t="s">
        <v>769</v>
      </c>
      <c r="B2997" t="s">
        <v>31</v>
      </c>
      <c r="C2997" s="7">
        <v>44579.541666666664</v>
      </c>
      <c r="D2997">
        <v>299.7</v>
      </c>
      <c r="E2997" s="7">
        <v>44580.388888888891</v>
      </c>
      <c r="F2997">
        <v>66.650000000000006</v>
      </c>
      <c r="G2997" s="8">
        <v>-0.77759999999999996</v>
      </c>
      <c r="H2997">
        <v>-112785.92</v>
      </c>
      <c r="I2997" s="8">
        <v>-0.78979999999999995</v>
      </c>
      <c r="J2997">
        <v>476.46589999999998</v>
      </c>
      <c r="K2997">
        <v>142796.84</v>
      </c>
      <c r="L2997">
        <v>18446582.920000002</v>
      </c>
      <c r="M2997">
        <v>34</v>
      </c>
      <c r="N2997">
        <v>-3317.23</v>
      </c>
      <c r="O2997" s="8">
        <v>-0.82679999999999998</v>
      </c>
      <c r="P2997" s="8">
        <v>0.64100000000000001</v>
      </c>
      <c r="Q2997" t="s">
        <v>610</v>
      </c>
      <c r="S2997" s="2">
        <v>44579</v>
      </c>
      <c r="T2997" t="s">
        <v>769</v>
      </c>
      <c r="U2997">
        <v>299.7</v>
      </c>
      <c r="V2997">
        <v>66.650000000000006</v>
      </c>
      <c r="W2997">
        <f t="shared" si="460"/>
        <v>29842589.512543313</v>
      </c>
      <c r="X2997">
        <f t="shared" si="461"/>
        <v>74606.473781358291</v>
      </c>
      <c r="Y2997">
        <f t="shared" si="457"/>
        <v>250</v>
      </c>
      <c r="Z2997">
        <f t="shared" si="458"/>
        <v>-59178.375</v>
      </c>
      <c r="AA2997" t="str">
        <f t="shared" si="459"/>
        <v/>
      </c>
      <c r="AB2997" s="9" t="str">
        <f>IFERROR(AA2997/MAX($A$3:AA2997)-1,"")</f>
        <v/>
      </c>
      <c r="AV2997" t="s">
        <v>769</v>
      </c>
      <c r="AW2997" t="s">
        <v>31</v>
      </c>
      <c r="AX2997" s="7">
        <v>44579.541666666664</v>
      </c>
      <c r="AY2997">
        <v>299.7</v>
      </c>
      <c r="AZ2997" s="7">
        <v>44580.388888888891</v>
      </c>
      <c r="BA2997">
        <v>66.650000000000006</v>
      </c>
      <c r="BB2997" s="8">
        <v>-0.77759999999999996</v>
      </c>
      <c r="BC2997">
        <v>-112785.92</v>
      </c>
      <c r="BD2997" s="8">
        <v>-0.78979999999999995</v>
      </c>
      <c r="BE2997">
        <v>476.46589999999998</v>
      </c>
      <c r="BF2997">
        <v>142796.84</v>
      </c>
      <c r="BG2997">
        <v>18446582.920000002</v>
      </c>
      <c r="BH2997">
        <v>34</v>
      </c>
      <c r="BI2997">
        <v>-3317.23</v>
      </c>
      <c r="BJ2997" s="8">
        <v>-0.82679999999999998</v>
      </c>
      <c r="BK2997" s="8">
        <v>0.64100000000000001</v>
      </c>
      <c r="BL2997" t="s">
        <v>610</v>
      </c>
    </row>
    <row r="2998" spans="1:64" x14ac:dyDescent="0.45">
      <c r="A2998" t="s">
        <v>694</v>
      </c>
      <c r="B2998" t="s">
        <v>31</v>
      </c>
      <c r="C2998" s="7">
        <v>44579.545138888891</v>
      </c>
      <c r="D2998">
        <v>300</v>
      </c>
      <c r="E2998" s="7">
        <v>44580.388888888891</v>
      </c>
      <c r="F2998">
        <v>49.95</v>
      </c>
      <c r="G2998" s="8">
        <v>-0.83350000000000002</v>
      </c>
      <c r="H2998">
        <v>-120674.83</v>
      </c>
      <c r="I2998" s="8">
        <v>-0.84519999999999995</v>
      </c>
      <c r="J2998">
        <v>475.94189999999998</v>
      </c>
      <c r="K2998">
        <v>142782.56</v>
      </c>
      <c r="L2998">
        <v>18325908.09</v>
      </c>
      <c r="M2998">
        <v>33</v>
      </c>
      <c r="N2998">
        <v>-3656.81</v>
      </c>
      <c r="O2998" s="8">
        <v>-0.87080000000000002</v>
      </c>
      <c r="P2998" s="8">
        <v>0.43280000000000002</v>
      </c>
      <c r="Q2998" t="s">
        <v>610</v>
      </c>
      <c r="S2998" s="2">
        <v>44579</v>
      </c>
      <c r="T2998" t="s">
        <v>694</v>
      </c>
      <c r="U2998">
        <v>300</v>
      </c>
      <c r="V2998">
        <v>49.95</v>
      </c>
      <c r="W2998">
        <f t="shared" si="460"/>
        <v>29842589.512543313</v>
      </c>
      <c r="X2998">
        <f t="shared" si="461"/>
        <v>74606.473781358291</v>
      </c>
      <c r="Y2998">
        <f t="shared" si="457"/>
        <v>250</v>
      </c>
      <c r="Z2998">
        <f t="shared" si="458"/>
        <v>-63387.375</v>
      </c>
      <c r="AA2998" t="str">
        <f t="shared" si="459"/>
        <v/>
      </c>
      <c r="AB2998" s="9" t="str">
        <f>IFERROR(AA2998/MAX($A$3:AA2998)-1,"")</f>
        <v/>
      </c>
      <c r="AV2998" t="s">
        <v>694</v>
      </c>
      <c r="AW2998" t="s">
        <v>31</v>
      </c>
      <c r="AX2998" s="7">
        <v>44579.545138888891</v>
      </c>
      <c r="AY2998">
        <v>300</v>
      </c>
      <c r="AZ2998" s="7">
        <v>44580.388888888891</v>
      </c>
      <c r="BA2998">
        <v>49.95</v>
      </c>
      <c r="BB2998" s="8">
        <v>-0.83350000000000002</v>
      </c>
      <c r="BC2998">
        <v>-120674.83</v>
      </c>
      <c r="BD2998" s="8">
        <v>-0.84519999999999995</v>
      </c>
      <c r="BE2998">
        <v>475.94189999999998</v>
      </c>
      <c r="BF2998">
        <v>142782.56</v>
      </c>
      <c r="BG2998">
        <v>18325908.09</v>
      </c>
      <c r="BH2998">
        <v>33</v>
      </c>
      <c r="BI2998">
        <v>-3656.81</v>
      </c>
      <c r="BJ2998" s="8">
        <v>-0.87080000000000002</v>
      </c>
      <c r="BK2998" s="8">
        <v>0.43280000000000002</v>
      </c>
      <c r="BL2998" t="s">
        <v>610</v>
      </c>
    </row>
    <row r="2999" spans="1:64" x14ac:dyDescent="0.45">
      <c r="A2999" t="s">
        <v>694</v>
      </c>
      <c r="B2999" t="s">
        <v>31</v>
      </c>
      <c r="C2999" s="7">
        <v>44579.545138888891</v>
      </c>
      <c r="D2999">
        <v>300</v>
      </c>
      <c r="E2999" s="7">
        <v>44580.385416666664</v>
      </c>
      <c r="F2999">
        <v>45.05</v>
      </c>
      <c r="G2999" s="8">
        <v>-0.8498</v>
      </c>
      <c r="H2999">
        <v>-133168.22</v>
      </c>
      <c r="I2999" s="8">
        <v>-0.86129999999999995</v>
      </c>
      <c r="J2999">
        <v>515.35590000000002</v>
      </c>
      <c r="K2999">
        <v>154606.76999999999</v>
      </c>
      <c r="L2999">
        <v>20661117.460000001</v>
      </c>
      <c r="M2999">
        <v>32</v>
      </c>
      <c r="N2999">
        <v>-4161.51</v>
      </c>
      <c r="O2999" s="8">
        <v>-0.8498</v>
      </c>
      <c r="P2999" s="8">
        <v>0.43280000000000002</v>
      </c>
      <c r="Q2999" t="s">
        <v>610</v>
      </c>
      <c r="S2999" s="2">
        <v>44579</v>
      </c>
      <c r="T2999" t="s">
        <v>694</v>
      </c>
      <c r="U2999">
        <v>300</v>
      </c>
      <c r="V2999">
        <v>45.05</v>
      </c>
      <c r="W2999">
        <f t="shared" si="460"/>
        <v>29842589.512543313</v>
      </c>
      <c r="X2999">
        <f t="shared" si="461"/>
        <v>74606.473781358291</v>
      </c>
      <c r="Y2999">
        <f t="shared" si="457"/>
        <v>250</v>
      </c>
      <c r="Z2999">
        <f t="shared" si="458"/>
        <v>-64600.125000000007</v>
      </c>
      <c r="AA2999">
        <f t="shared" si="459"/>
        <v>29597401.887543313</v>
      </c>
      <c r="AB2999" s="9">
        <f>IFERROR(AA2999/MAX($A$3:AA2999)-1,"")</f>
        <v>-1.7987571492026455E-2</v>
      </c>
      <c r="AV2999" t="s">
        <v>694</v>
      </c>
      <c r="AW2999" t="s">
        <v>31</v>
      </c>
      <c r="AX2999" s="7">
        <v>44579.545138888891</v>
      </c>
      <c r="AY2999">
        <v>300</v>
      </c>
      <c r="AZ2999" s="7">
        <v>44580.385416666664</v>
      </c>
      <c r="BA2999">
        <v>45.05</v>
      </c>
      <c r="BB2999" s="8">
        <v>-0.8498</v>
      </c>
      <c r="BC2999">
        <v>-133168.22</v>
      </c>
      <c r="BD2999" s="8">
        <v>-0.86129999999999995</v>
      </c>
      <c r="BE2999">
        <v>515.35590000000002</v>
      </c>
      <c r="BF2999">
        <v>154606.76999999999</v>
      </c>
      <c r="BG2999">
        <v>20661117.460000001</v>
      </c>
      <c r="BH2999">
        <v>32</v>
      </c>
      <c r="BI2999">
        <v>-4161.51</v>
      </c>
      <c r="BJ2999" s="8">
        <v>-0.8498</v>
      </c>
      <c r="BK2999" s="8">
        <v>0.43280000000000002</v>
      </c>
      <c r="BL2999" t="s">
        <v>610</v>
      </c>
    </row>
    <row r="3000" spans="1:64" x14ac:dyDescent="0.45">
      <c r="A3000" t="s">
        <v>612</v>
      </c>
      <c r="B3000" t="s">
        <v>31</v>
      </c>
      <c r="C3000" s="7">
        <v>44580.427083333336</v>
      </c>
      <c r="D3000">
        <v>237.65</v>
      </c>
      <c r="E3000" s="7">
        <v>44581.388888888891</v>
      </c>
      <c r="F3000">
        <v>48.4</v>
      </c>
      <c r="G3000" s="8">
        <v>-0.79630000000000001</v>
      </c>
      <c r="H3000">
        <v>-114489.9</v>
      </c>
      <c r="I3000" s="8">
        <v>-0.80840000000000001</v>
      </c>
      <c r="J3000">
        <v>595.95860000000005</v>
      </c>
      <c r="K3000">
        <v>141629.54999999999</v>
      </c>
      <c r="L3000">
        <v>18211418.190000001</v>
      </c>
      <c r="M3000">
        <v>67</v>
      </c>
      <c r="N3000">
        <v>-1708.8</v>
      </c>
      <c r="O3000" s="8">
        <v>-0.79759999999999998</v>
      </c>
      <c r="P3000" s="8">
        <v>8.9800000000000005E-2</v>
      </c>
      <c r="Q3000" t="s">
        <v>610</v>
      </c>
      <c r="S3000" s="2">
        <v>44580</v>
      </c>
      <c r="T3000" t="s">
        <v>612</v>
      </c>
      <c r="U3000">
        <v>237.65</v>
      </c>
      <c r="V3000">
        <v>48.4</v>
      </c>
      <c r="W3000">
        <f t="shared" si="460"/>
        <v>29597401.887543313</v>
      </c>
      <c r="X3000">
        <f t="shared" si="461"/>
        <v>73993.504718858283</v>
      </c>
      <c r="Y3000">
        <f t="shared" si="457"/>
        <v>300</v>
      </c>
      <c r="Z3000">
        <f t="shared" si="458"/>
        <v>-57633.15</v>
      </c>
      <c r="AA3000">
        <f t="shared" si="459"/>
        <v>29539768.737543315</v>
      </c>
      <c r="AB3000" s="9">
        <f>IFERROR(AA3000/MAX($A$3:AA3000)-1,"")</f>
        <v>-1.9899782226235563E-2</v>
      </c>
      <c r="AV3000" t="s">
        <v>612</v>
      </c>
      <c r="AW3000" t="s">
        <v>31</v>
      </c>
      <c r="AX3000" s="7">
        <v>44580.427083333336</v>
      </c>
      <c r="AY3000">
        <v>237.65</v>
      </c>
      <c r="AZ3000" s="7">
        <v>44581.388888888891</v>
      </c>
      <c r="BA3000">
        <v>48.4</v>
      </c>
      <c r="BB3000" s="8">
        <v>-0.79630000000000001</v>
      </c>
      <c r="BC3000">
        <v>-114489.9</v>
      </c>
      <c r="BD3000" s="8">
        <v>-0.80840000000000001</v>
      </c>
      <c r="BE3000">
        <v>595.95860000000005</v>
      </c>
      <c r="BF3000">
        <v>141629.54999999999</v>
      </c>
      <c r="BG3000">
        <v>18211418.190000001</v>
      </c>
      <c r="BH3000">
        <v>67</v>
      </c>
      <c r="BI3000">
        <v>-1708.8</v>
      </c>
      <c r="BJ3000" s="8">
        <v>-0.79759999999999998</v>
      </c>
      <c r="BK3000" s="8">
        <v>8.9800000000000005E-2</v>
      </c>
      <c r="BL3000" t="s">
        <v>610</v>
      </c>
    </row>
    <row r="3001" spans="1:64" x14ac:dyDescent="0.45">
      <c r="A3001" t="s">
        <v>747</v>
      </c>
      <c r="B3001" t="s">
        <v>31</v>
      </c>
      <c r="C3001" s="7">
        <v>44581.5625</v>
      </c>
      <c r="D3001">
        <v>431.1</v>
      </c>
      <c r="E3001" s="7">
        <v>44582.388888888891</v>
      </c>
      <c r="F3001">
        <v>618.4</v>
      </c>
      <c r="G3001" s="8">
        <v>0.4345</v>
      </c>
      <c r="H3001">
        <v>57851.07</v>
      </c>
      <c r="I3001" s="8">
        <v>0.41010000000000002</v>
      </c>
      <c r="J3001">
        <v>327.20269999999999</v>
      </c>
      <c r="K3001">
        <v>141057.07999999999</v>
      </c>
      <c r="L3001">
        <v>18269269.27</v>
      </c>
      <c r="M3001">
        <v>28</v>
      </c>
      <c r="N3001">
        <v>2066.11</v>
      </c>
      <c r="O3001" s="8">
        <v>-0.36199999999999999</v>
      </c>
      <c r="P3001" s="8">
        <v>0.4345</v>
      </c>
      <c r="Q3001" t="s">
        <v>610</v>
      </c>
      <c r="S3001" s="2">
        <v>44581</v>
      </c>
      <c r="T3001" t="s">
        <v>747</v>
      </c>
      <c r="U3001">
        <v>431.1</v>
      </c>
      <c r="V3001">
        <v>618.4</v>
      </c>
      <c r="W3001">
        <f t="shared" si="460"/>
        <v>29539768.737543315</v>
      </c>
      <c r="X3001">
        <f t="shared" si="461"/>
        <v>73849.42184385829</v>
      </c>
      <c r="Y3001">
        <f t="shared" si="457"/>
        <v>175</v>
      </c>
      <c r="Z3001">
        <f t="shared" si="458"/>
        <v>30940.875</v>
      </c>
      <c r="AA3001" t="str">
        <f t="shared" si="459"/>
        <v/>
      </c>
      <c r="AB3001" s="9" t="str">
        <f>IFERROR(AA3001/MAX($A$3:AA3001)-1,"")</f>
        <v/>
      </c>
      <c r="AV3001" t="s">
        <v>747</v>
      </c>
      <c r="AW3001" t="s">
        <v>31</v>
      </c>
      <c r="AX3001" s="7">
        <v>44581.5625</v>
      </c>
      <c r="AY3001">
        <v>431.1</v>
      </c>
      <c r="AZ3001" s="7">
        <v>44582.388888888891</v>
      </c>
      <c r="BA3001">
        <v>618.4</v>
      </c>
      <c r="BB3001" s="8">
        <v>0.4345</v>
      </c>
      <c r="BC3001">
        <v>57851.07</v>
      </c>
      <c r="BD3001" s="8">
        <v>0.41010000000000002</v>
      </c>
      <c r="BE3001">
        <v>327.20269999999999</v>
      </c>
      <c r="BF3001">
        <v>141057.07999999999</v>
      </c>
      <c r="BG3001">
        <v>18269269.27</v>
      </c>
      <c r="BH3001">
        <v>28</v>
      </c>
      <c r="BI3001">
        <v>2066.11</v>
      </c>
      <c r="BJ3001" s="8">
        <v>-0.36199999999999999</v>
      </c>
      <c r="BK3001" s="8">
        <v>0.4345</v>
      </c>
      <c r="BL3001" t="s">
        <v>610</v>
      </c>
    </row>
    <row r="3002" spans="1:64" x14ac:dyDescent="0.45">
      <c r="A3002" t="s">
        <v>619</v>
      </c>
      <c r="B3002" t="s">
        <v>31</v>
      </c>
      <c r="C3002" s="7">
        <v>44581.5625</v>
      </c>
      <c r="D3002">
        <v>94.3</v>
      </c>
      <c r="E3002" s="7">
        <v>44581.635416666664</v>
      </c>
      <c r="F3002">
        <v>0.2</v>
      </c>
      <c r="G3002" s="8">
        <v>-0.99790000000000001</v>
      </c>
      <c r="H3002">
        <v>-154516.74</v>
      </c>
      <c r="I3002" s="8">
        <v>-1.0079</v>
      </c>
      <c r="J3002">
        <v>1625.722</v>
      </c>
      <c r="K3002">
        <v>153305.57999999999</v>
      </c>
      <c r="L3002">
        <v>20506600.719999999</v>
      </c>
      <c r="M3002">
        <v>22</v>
      </c>
      <c r="N3002">
        <v>-7023.49</v>
      </c>
      <c r="O3002" s="8">
        <v>-0.99790000000000001</v>
      </c>
      <c r="P3002" s="8">
        <v>0.60129999999999995</v>
      </c>
      <c r="Q3002" t="s">
        <v>610</v>
      </c>
      <c r="S3002" s="2">
        <v>44581</v>
      </c>
      <c r="T3002" t="s">
        <v>619</v>
      </c>
      <c r="U3002">
        <v>94.3</v>
      </c>
      <c r="V3002">
        <v>0.2</v>
      </c>
      <c r="W3002">
        <f t="shared" si="460"/>
        <v>29539768.737543315</v>
      </c>
      <c r="X3002">
        <f t="shared" si="461"/>
        <v>73849.42184385829</v>
      </c>
      <c r="Y3002">
        <f t="shared" si="457"/>
        <v>775</v>
      </c>
      <c r="Z3002">
        <f t="shared" si="458"/>
        <v>-73659.875</v>
      </c>
      <c r="AA3002" t="str">
        <f t="shared" si="459"/>
        <v/>
      </c>
      <c r="AB3002" s="9" t="str">
        <f>IFERROR(AA3002/MAX($A$3:AA3002)-1,"")</f>
        <v/>
      </c>
      <c r="AV3002" t="s">
        <v>619</v>
      </c>
      <c r="AW3002" t="s">
        <v>31</v>
      </c>
      <c r="AX3002" s="7">
        <v>44581.5625</v>
      </c>
      <c r="AY3002">
        <v>94.3</v>
      </c>
      <c r="AZ3002" s="7">
        <v>44581.635416666664</v>
      </c>
      <c r="BA3002">
        <v>0.2</v>
      </c>
      <c r="BB3002" s="8">
        <v>-0.99790000000000001</v>
      </c>
      <c r="BC3002">
        <v>-154516.74</v>
      </c>
      <c r="BD3002" s="8">
        <v>-1.0079</v>
      </c>
      <c r="BE3002">
        <v>1625.722</v>
      </c>
      <c r="BF3002">
        <v>153305.57999999999</v>
      </c>
      <c r="BG3002">
        <v>20506600.719999999</v>
      </c>
      <c r="BH3002">
        <v>22</v>
      </c>
      <c r="BI3002">
        <v>-7023.49</v>
      </c>
      <c r="BJ3002" s="8">
        <v>-0.99790000000000001</v>
      </c>
      <c r="BK3002" s="8">
        <v>0.60129999999999995</v>
      </c>
      <c r="BL3002" t="s">
        <v>610</v>
      </c>
    </row>
    <row r="3003" spans="1:64" x14ac:dyDescent="0.45">
      <c r="A3003" t="s">
        <v>1239</v>
      </c>
      <c r="B3003" t="s">
        <v>31</v>
      </c>
      <c r="C3003" s="7">
        <v>44581.569444444445</v>
      </c>
      <c r="D3003">
        <v>401</v>
      </c>
      <c r="E3003" s="7">
        <v>44582.388888888891</v>
      </c>
      <c r="F3003">
        <v>562.79999999999995</v>
      </c>
      <c r="G3003" s="8">
        <v>0.40350000000000003</v>
      </c>
      <c r="H3003">
        <v>53530.53</v>
      </c>
      <c r="I3003" s="8">
        <v>0.3795</v>
      </c>
      <c r="J3003">
        <v>351.7996</v>
      </c>
      <c r="K3003">
        <v>141071.64000000001</v>
      </c>
      <c r="L3003">
        <v>18322799.800000001</v>
      </c>
      <c r="M3003">
        <v>26</v>
      </c>
      <c r="N3003">
        <v>2058.87</v>
      </c>
      <c r="O3003" s="8">
        <v>-0.39750000000000002</v>
      </c>
      <c r="P3003" s="8">
        <v>0.5585</v>
      </c>
      <c r="Q3003" t="s">
        <v>610</v>
      </c>
      <c r="S3003" s="2">
        <v>44581</v>
      </c>
      <c r="T3003" t="s">
        <v>1239</v>
      </c>
      <c r="U3003">
        <v>401</v>
      </c>
      <c r="V3003">
        <v>562.79999999999995</v>
      </c>
      <c r="W3003">
        <f t="shared" si="460"/>
        <v>29539768.737543315</v>
      </c>
      <c r="X3003">
        <f t="shared" si="461"/>
        <v>73849.42184385829</v>
      </c>
      <c r="Y3003">
        <f t="shared" si="457"/>
        <v>175</v>
      </c>
      <c r="Z3003">
        <f t="shared" si="458"/>
        <v>26628.349999999988</v>
      </c>
      <c r="AA3003" t="str">
        <f t="shared" si="459"/>
        <v/>
      </c>
      <c r="AB3003" s="9" t="str">
        <f>IFERROR(AA3003/MAX($A$3:AA3003)-1,"")</f>
        <v/>
      </c>
      <c r="AV3003" t="s">
        <v>1239</v>
      </c>
      <c r="AW3003" t="s">
        <v>31</v>
      </c>
      <c r="AX3003" s="7">
        <v>44581.569444444445</v>
      </c>
      <c r="AY3003">
        <v>401</v>
      </c>
      <c r="AZ3003" s="7">
        <v>44582.388888888891</v>
      </c>
      <c r="BA3003">
        <v>562.79999999999995</v>
      </c>
      <c r="BB3003" s="8">
        <v>0.40350000000000003</v>
      </c>
      <c r="BC3003">
        <v>53530.53</v>
      </c>
      <c r="BD3003" s="8">
        <v>0.3795</v>
      </c>
      <c r="BE3003">
        <v>351.7996</v>
      </c>
      <c r="BF3003">
        <v>141071.64000000001</v>
      </c>
      <c r="BG3003">
        <v>18322799.800000001</v>
      </c>
      <c r="BH3003">
        <v>26</v>
      </c>
      <c r="BI3003">
        <v>2058.87</v>
      </c>
      <c r="BJ3003" s="8">
        <v>-0.39750000000000002</v>
      </c>
      <c r="BK3003" s="8">
        <v>0.5585</v>
      </c>
      <c r="BL3003" t="s">
        <v>610</v>
      </c>
    </row>
    <row r="3004" spans="1:64" x14ac:dyDescent="0.45">
      <c r="A3004" t="s">
        <v>616</v>
      </c>
      <c r="B3004" t="s">
        <v>31</v>
      </c>
      <c r="C3004" s="7">
        <v>44581.569444444445</v>
      </c>
      <c r="D3004">
        <v>64.2</v>
      </c>
      <c r="E3004" s="7">
        <v>44581.635416666664</v>
      </c>
      <c r="F3004">
        <v>0.2</v>
      </c>
      <c r="G3004" s="8">
        <v>-0.99690000000000001</v>
      </c>
      <c r="H3004">
        <v>-154430.22</v>
      </c>
      <c r="I3004" s="8">
        <v>-1.0068999999999999</v>
      </c>
      <c r="J3004">
        <v>2388.9340000000002</v>
      </c>
      <c r="K3004">
        <v>153369.53</v>
      </c>
      <c r="L3004">
        <v>20352170.489999998</v>
      </c>
      <c r="M3004">
        <v>20</v>
      </c>
      <c r="N3004">
        <v>-7721.51</v>
      </c>
      <c r="O3004" s="8">
        <v>-0.99690000000000001</v>
      </c>
      <c r="P3004" s="8">
        <v>0.35980000000000001</v>
      </c>
      <c r="Q3004" t="s">
        <v>610</v>
      </c>
      <c r="S3004" s="2">
        <v>44581</v>
      </c>
      <c r="T3004" t="s">
        <v>616</v>
      </c>
      <c r="U3004">
        <v>64.2</v>
      </c>
      <c r="V3004">
        <v>0.2</v>
      </c>
      <c r="W3004">
        <f t="shared" si="460"/>
        <v>29539768.737543315</v>
      </c>
      <c r="X3004">
        <f t="shared" si="461"/>
        <v>73849.42184385829</v>
      </c>
      <c r="Y3004">
        <f t="shared" si="457"/>
        <v>1150</v>
      </c>
      <c r="Z3004">
        <f t="shared" si="458"/>
        <v>-74340.600000000006</v>
      </c>
      <c r="AA3004">
        <f t="shared" si="459"/>
        <v>29449337.487543315</v>
      </c>
      <c r="AB3004" s="9">
        <f>IFERROR(AA3004/MAX($A$3:AA3004)-1,"")</f>
        <v>-2.2900201376636953E-2</v>
      </c>
      <c r="AV3004" t="s">
        <v>616</v>
      </c>
      <c r="AW3004" t="s">
        <v>31</v>
      </c>
      <c r="AX3004" s="7">
        <v>44581.569444444445</v>
      </c>
      <c r="AY3004">
        <v>64.2</v>
      </c>
      <c r="AZ3004" s="7">
        <v>44581.635416666664</v>
      </c>
      <c r="BA3004">
        <v>0.2</v>
      </c>
      <c r="BB3004" s="8">
        <v>-0.99690000000000001</v>
      </c>
      <c r="BC3004">
        <v>-154430.22</v>
      </c>
      <c r="BD3004" s="8">
        <v>-1.0068999999999999</v>
      </c>
      <c r="BE3004">
        <v>2388.9340000000002</v>
      </c>
      <c r="BF3004">
        <v>153369.53</v>
      </c>
      <c r="BG3004">
        <v>20352170.489999998</v>
      </c>
      <c r="BH3004">
        <v>20</v>
      </c>
      <c r="BI3004">
        <v>-7721.51</v>
      </c>
      <c r="BJ3004" s="8">
        <v>-0.99690000000000001</v>
      </c>
      <c r="BK3004" s="8">
        <v>0.35980000000000001</v>
      </c>
      <c r="BL3004" t="s">
        <v>610</v>
      </c>
    </row>
    <row r="3005" spans="1:64" x14ac:dyDescent="0.45">
      <c r="A3005" t="s">
        <v>679</v>
      </c>
      <c r="B3005" t="s">
        <v>31</v>
      </c>
      <c r="C3005" s="7">
        <v>44582.4375</v>
      </c>
      <c r="D3005">
        <v>421.2</v>
      </c>
      <c r="E3005" s="7">
        <v>44585.385416666664</v>
      </c>
      <c r="F3005">
        <v>241.2</v>
      </c>
      <c r="G3005" s="8">
        <v>-0.4274</v>
      </c>
      <c r="H3005">
        <v>-67241.73</v>
      </c>
      <c r="I3005" s="8">
        <v>-0.44309999999999999</v>
      </c>
      <c r="J3005">
        <v>360.30590000000001</v>
      </c>
      <c r="K3005">
        <v>151760.85999999999</v>
      </c>
      <c r="L3005">
        <v>20284928.760000002</v>
      </c>
      <c r="M3005">
        <v>63</v>
      </c>
      <c r="N3005">
        <v>-1067.33</v>
      </c>
      <c r="O3005" s="8">
        <v>-0.50139999999999996</v>
      </c>
      <c r="P3005" s="8">
        <v>5.45E-2</v>
      </c>
      <c r="Q3005" t="s">
        <v>610</v>
      </c>
      <c r="S3005" s="2">
        <v>44582</v>
      </c>
      <c r="T3005" t="s">
        <v>679</v>
      </c>
      <c r="U3005">
        <v>421.2</v>
      </c>
      <c r="V3005">
        <v>241.2</v>
      </c>
      <c r="W3005">
        <f t="shared" si="460"/>
        <v>29449337.487543315</v>
      </c>
      <c r="X3005">
        <f t="shared" si="461"/>
        <v>73623.34371885829</v>
      </c>
      <c r="Y3005">
        <f t="shared" si="457"/>
        <v>175</v>
      </c>
      <c r="Z3005">
        <f t="shared" si="458"/>
        <v>-32659.200000000001</v>
      </c>
      <c r="AA3005">
        <f t="shared" si="459"/>
        <v>29416678.287543315</v>
      </c>
      <c r="AB3005" s="9">
        <f>IFERROR(AA3005/MAX($A$3:AA3005)-1,"")</f>
        <v>-2.3983801228643742E-2</v>
      </c>
      <c r="AV3005" t="s">
        <v>679</v>
      </c>
      <c r="AW3005" t="s">
        <v>31</v>
      </c>
      <c r="AX3005" s="7">
        <v>44582.4375</v>
      </c>
      <c r="AY3005">
        <v>421.2</v>
      </c>
      <c r="AZ3005" s="7">
        <v>44585.385416666664</v>
      </c>
      <c r="BA3005">
        <v>241.2</v>
      </c>
      <c r="BB3005" s="8">
        <v>-0.4274</v>
      </c>
      <c r="BC3005">
        <v>-67241.73</v>
      </c>
      <c r="BD3005" s="8">
        <v>-0.44309999999999999</v>
      </c>
      <c r="BE3005">
        <v>360.30590000000001</v>
      </c>
      <c r="BF3005">
        <v>151760.85999999999</v>
      </c>
      <c r="BG3005">
        <v>20284928.760000002</v>
      </c>
      <c r="BH3005">
        <v>63</v>
      </c>
      <c r="BI3005">
        <v>-1067.33</v>
      </c>
      <c r="BJ3005" s="8">
        <v>-0.50139999999999996</v>
      </c>
      <c r="BK3005" s="8">
        <v>5.45E-2</v>
      </c>
      <c r="BL3005" t="s">
        <v>610</v>
      </c>
    </row>
    <row r="3006" spans="1:64" x14ac:dyDescent="0.45">
      <c r="A3006" t="s">
        <v>788</v>
      </c>
      <c r="B3006" t="s">
        <v>31</v>
      </c>
      <c r="C3006" s="7">
        <v>44585.395833333336</v>
      </c>
      <c r="D3006">
        <v>369.75</v>
      </c>
      <c r="E3006" s="7">
        <v>44586.385416666664</v>
      </c>
      <c r="F3006">
        <v>1016</v>
      </c>
      <c r="G3006" s="8">
        <v>1.7478</v>
      </c>
      <c r="H3006">
        <v>258985.28</v>
      </c>
      <c r="I3006" s="8">
        <v>1.7102999999999999</v>
      </c>
      <c r="J3006">
        <v>409.53250000000003</v>
      </c>
      <c r="K3006">
        <v>151424.64000000001</v>
      </c>
      <c r="L3006">
        <v>20543914.039999999</v>
      </c>
      <c r="M3006">
        <v>75</v>
      </c>
      <c r="N3006">
        <v>3453.14</v>
      </c>
      <c r="O3006" s="8">
        <v>-0.30470000000000003</v>
      </c>
      <c r="P3006" s="8">
        <v>2.2210000000000001</v>
      </c>
      <c r="Q3006" t="s">
        <v>610</v>
      </c>
      <c r="S3006" s="2">
        <v>44585</v>
      </c>
      <c r="T3006" t="s">
        <v>788</v>
      </c>
      <c r="U3006">
        <v>369.75</v>
      </c>
      <c r="V3006">
        <v>1016</v>
      </c>
      <c r="W3006">
        <f t="shared" si="460"/>
        <v>29416678.287543315</v>
      </c>
      <c r="X3006">
        <f t="shared" si="461"/>
        <v>73541.695718858289</v>
      </c>
      <c r="Y3006">
        <f t="shared" si="457"/>
        <v>200</v>
      </c>
      <c r="Z3006">
        <f t="shared" si="458"/>
        <v>126478.50000000001</v>
      </c>
      <c r="AA3006" t="str">
        <f t="shared" si="459"/>
        <v/>
      </c>
      <c r="AB3006" s="9" t="str">
        <f>IFERROR(AA3006/MAX($A$3:AA3006)-1,"")</f>
        <v/>
      </c>
      <c r="AV3006" t="s">
        <v>788</v>
      </c>
      <c r="AW3006" t="s">
        <v>31</v>
      </c>
      <c r="AX3006" s="7">
        <v>44585.395833333336</v>
      </c>
      <c r="AY3006">
        <v>369.75</v>
      </c>
      <c r="AZ3006" s="7">
        <v>44586.385416666664</v>
      </c>
      <c r="BA3006">
        <v>1016</v>
      </c>
      <c r="BB3006" s="8">
        <v>1.7478</v>
      </c>
      <c r="BC3006">
        <v>258985.28</v>
      </c>
      <c r="BD3006" s="8">
        <v>1.7102999999999999</v>
      </c>
      <c r="BE3006">
        <v>409.53250000000003</v>
      </c>
      <c r="BF3006">
        <v>151424.64000000001</v>
      </c>
      <c r="BG3006">
        <v>20543914.039999999</v>
      </c>
      <c r="BH3006">
        <v>75</v>
      </c>
      <c r="BI3006">
        <v>3453.14</v>
      </c>
      <c r="BJ3006" s="8">
        <v>-0.30470000000000003</v>
      </c>
      <c r="BK3006" s="8">
        <v>2.2210000000000001</v>
      </c>
      <c r="BL3006" t="s">
        <v>610</v>
      </c>
    </row>
    <row r="3007" spans="1:64" x14ac:dyDescent="0.45">
      <c r="A3007" t="s">
        <v>679</v>
      </c>
      <c r="B3007" t="s">
        <v>31</v>
      </c>
      <c r="C3007" s="7">
        <v>44585.46875</v>
      </c>
      <c r="D3007">
        <v>349.25</v>
      </c>
      <c r="E3007" s="7">
        <v>44586.385416666664</v>
      </c>
      <c r="F3007">
        <v>939.75</v>
      </c>
      <c r="G3007" s="8">
        <v>1.6908000000000001</v>
      </c>
      <c r="H3007">
        <v>250363.76</v>
      </c>
      <c r="I3007" s="8">
        <v>1.6538999999999999</v>
      </c>
      <c r="J3007">
        <v>433.44779999999997</v>
      </c>
      <c r="K3007">
        <v>151381.63</v>
      </c>
      <c r="L3007">
        <v>20794277.800000001</v>
      </c>
      <c r="M3007">
        <v>54</v>
      </c>
      <c r="N3007">
        <v>4636.37</v>
      </c>
      <c r="O3007" s="8">
        <v>-0.15659999999999999</v>
      </c>
      <c r="P3007" s="8">
        <v>2.2044000000000001</v>
      </c>
      <c r="Q3007" t="s">
        <v>610</v>
      </c>
      <c r="S3007" s="2">
        <v>44585</v>
      </c>
      <c r="T3007" t="s">
        <v>679</v>
      </c>
      <c r="U3007">
        <v>349.25</v>
      </c>
      <c r="V3007">
        <v>939.75</v>
      </c>
      <c r="W3007">
        <f t="shared" si="460"/>
        <v>29416678.287543315</v>
      </c>
      <c r="X3007">
        <f t="shared" si="461"/>
        <v>73541.695718858289</v>
      </c>
      <c r="Y3007">
        <f t="shared" si="457"/>
        <v>200</v>
      </c>
      <c r="Z3007">
        <f t="shared" si="458"/>
        <v>115521.99999999999</v>
      </c>
      <c r="AA3007" t="str">
        <f t="shared" si="459"/>
        <v/>
      </c>
      <c r="AB3007" s="9" t="str">
        <f>IFERROR(AA3007/MAX($A$3:AA3007)-1,"")</f>
        <v/>
      </c>
      <c r="AV3007" t="s">
        <v>679</v>
      </c>
      <c r="AW3007" t="s">
        <v>31</v>
      </c>
      <c r="AX3007" s="7">
        <v>44585.46875</v>
      </c>
      <c r="AY3007">
        <v>349.25</v>
      </c>
      <c r="AZ3007" s="7">
        <v>44586.385416666664</v>
      </c>
      <c r="BA3007">
        <v>939.75</v>
      </c>
      <c r="BB3007" s="8">
        <v>1.6908000000000001</v>
      </c>
      <c r="BC3007">
        <v>250363.76</v>
      </c>
      <c r="BD3007" s="8">
        <v>1.6538999999999999</v>
      </c>
      <c r="BE3007">
        <v>433.44779999999997</v>
      </c>
      <c r="BF3007">
        <v>151381.63</v>
      </c>
      <c r="BG3007">
        <v>20794277.800000001</v>
      </c>
      <c r="BH3007">
        <v>54</v>
      </c>
      <c r="BI3007">
        <v>4636.37</v>
      </c>
      <c r="BJ3007" s="8">
        <v>-0.15659999999999999</v>
      </c>
      <c r="BK3007" s="8">
        <v>2.2044000000000001</v>
      </c>
      <c r="BL3007" t="s">
        <v>610</v>
      </c>
    </row>
    <row r="3008" spans="1:64" x14ac:dyDescent="0.45">
      <c r="A3008" t="s">
        <v>678</v>
      </c>
      <c r="B3008" t="s">
        <v>31</v>
      </c>
      <c r="C3008" s="7">
        <v>44585.489583333336</v>
      </c>
      <c r="D3008">
        <v>365.9</v>
      </c>
      <c r="E3008" s="7">
        <v>44586.388888888891</v>
      </c>
      <c r="F3008">
        <v>707.6</v>
      </c>
      <c r="G3008" s="8">
        <v>0.93389999999999995</v>
      </c>
      <c r="H3008">
        <v>128093.13</v>
      </c>
      <c r="I3008" s="8">
        <v>0.90449999999999997</v>
      </c>
      <c r="J3008">
        <v>387.0292</v>
      </c>
      <c r="K3008">
        <v>141614</v>
      </c>
      <c r="L3008">
        <v>18450892.93</v>
      </c>
      <c r="M3008">
        <v>49</v>
      </c>
      <c r="N3008">
        <v>2614.15</v>
      </c>
      <c r="O3008" s="8">
        <v>-0.18579999999999999</v>
      </c>
      <c r="P3008" s="8">
        <v>1.8534999999999999</v>
      </c>
      <c r="Q3008" t="s">
        <v>610</v>
      </c>
      <c r="S3008" s="2">
        <v>44585</v>
      </c>
      <c r="T3008" t="s">
        <v>678</v>
      </c>
      <c r="U3008">
        <v>365.9</v>
      </c>
      <c r="V3008">
        <v>707.6</v>
      </c>
      <c r="W3008">
        <f t="shared" si="460"/>
        <v>29416678.287543315</v>
      </c>
      <c r="X3008">
        <f t="shared" si="461"/>
        <v>73541.695718858289</v>
      </c>
      <c r="Y3008">
        <f t="shared" si="457"/>
        <v>200</v>
      </c>
      <c r="Z3008">
        <f t="shared" si="458"/>
        <v>66193</v>
      </c>
      <c r="AA3008" t="str">
        <f t="shared" si="459"/>
        <v/>
      </c>
      <c r="AB3008" s="9" t="str">
        <f>IFERROR(AA3008/MAX($A$3:AA3008)-1,"")</f>
        <v/>
      </c>
      <c r="AV3008" t="s">
        <v>678</v>
      </c>
      <c r="AW3008" t="s">
        <v>31</v>
      </c>
      <c r="AX3008" s="7">
        <v>44585.489583333336</v>
      </c>
      <c r="AY3008">
        <v>365.9</v>
      </c>
      <c r="AZ3008" s="7">
        <v>44586.388888888891</v>
      </c>
      <c r="BA3008">
        <v>707.6</v>
      </c>
      <c r="BB3008" s="8">
        <v>0.93389999999999995</v>
      </c>
      <c r="BC3008">
        <v>128093.13</v>
      </c>
      <c r="BD3008" s="8">
        <v>0.90449999999999997</v>
      </c>
      <c r="BE3008">
        <v>387.0292</v>
      </c>
      <c r="BF3008">
        <v>141614</v>
      </c>
      <c r="BG3008">
        <v>18450892.93</v>
      </c>
      <c r="BH3008">
        <v>49</v>
      </c>
      <c r="BI3008">
        <v>2614.15</v>
      </c>
      <c r="BJ3008" s="8">
        <v>-0.18579999999999999</v>
      </c>
      <c r="BK3008" s="8">
        <v>1.8534999999999999</v>
      </c>
      <c r="BL3008" t="s">
        <v>610</v>
      </c>
    </row>
    <row r="3009" spans="1:64" x14ac:dyDescent="0.45">
      <c r="A3009" t="s">
        <v>791</v>
      </c>
      <c r="B3009" t="s">
        <v>31</v>
      </c>
      <c r="C3009" s="7">
        <v>44585.496527777781</v>
      </c>
      <c r="D3009">
        <v>389.85</v>
      </c>
      <c r="E3009" s="7">
        <v>44586.388888888891</v>
      </c>
      <c r="F3009">
        <v>643.29999999999995</v>
      </c>
      <c r="G3009" s="8">
        <v>0.65010000000000001</v>
      </c>
      <c r="H3009">
        <v>88348.91</v>
      </c>
      <c r="I3009" s="8">
        <v>0.62360000000000004</v>
      </c>
      <c r="J3009">
        <v>363.39850000000001</v>
      </c>
      <c r="K3009">
        <v>141670.92000000001</v>
      </c>
      <c r="L3009">
        <v>18539241.84</v>
      </c>
      <c r="M3009">
        <v>47</v>
      </c>
      <c r="N3009">
        <v>1879.76</v>
      </c>
      <c r="O3009" s="8">
        <v>-9.2299999999999993E-2</v>
      </c>
      <c r="P3009" s="8">
        <v>1.5061</v>
      </c>
      <c r="Q3009" t="s">
        <v>610</v>
      </c>
      <c r="S3009" s="2">
        <v>44585</v>
      </c>
      <c r="T3009" t="s">
        <v>791</v>
      </c>
      <c r="U3009">
        <v>389.85</v>
      </c>
      <c r="V3009">
        <v>643.29999999999995</v>
      </c>
      <c r="W3009">
        <f t="shared" si="460"/>
        <v>29416678.287543315</v>
      </c>
      <c r="X3009">
        <f t="shared" si="461"/>
        <v>73541.695718858289</v>
      </c>
      <c r="Y3009">
        <f t="shared" si="457"/>
        <v>200</v>
      </c>
      <c r="Z3009">
        <f t="shared" si="458"/>
        <v>48623.699999999983</v>
      </c>
      <c r="AA3009">
        <f t="shared" si="459"/>
        <v>29773495.487543315</v>
      </c>
      <c r="AB3009" s="9">
        <f>IFERROR(AA3009/MAX($A$3:AA3009)-1,"")</f>
        <v>-1.2144960561588869E-2</v>
      </c>
      <c r="AV3009" t="s">
        <v>791</v>
      </c>
      <c r="AW3009" t="s">
        <v>31</v>
      </c>
      <c r="AX3009" s="7">
        <v>44585.496527777781</v>
      </c>
      <c r="AY3009">
        <v>389.85</v>
      </c>
      <c r="AZ3009" s="7">
        <v>44586.388888888891</v>
      </c>
      <c r="BA3009">
        <v>643.29999999999995</v>
      </c>
      <c r="BB3009" s="8">
        <v>0.65010000000000001</v>
      </c>
      <c r="BC3009">
        <v>88348.91</v>
      </c>
      <c r="BD3009" s="8">
        <v>0.62360000000000004</v>
      </c>
      <c r="BE3009">
        <v>363.39850000000001</v>
      </c>
      <c r="BF3009">
        <v>141670.92000000001</v>
      </c>
      <c r="BG3009">
        <v>18539241.84</v>
      </c>
      <c r="BH3009">
        <v>47</v>
      </c>
      <c r="BI3009">
        <v>1879.76</v>
      </c>
      <c r="BJ3009" s="8">
        <v>-9.2299999999999993E-2</v>
      </c>
      <c r="BK3009" s="8">
        <v>1.5061</v>
      </c>
      <c r="BL3009" t="s">
        <v>610</v>
      </c>
    </row>
    <row r="3010" spans="1:64" x14ac:dyDescent="0.45">
      <c r="A3010" t="s">
        <v>609</v>
      </c>
      <c r="B3010" t="s">
        <v>31</v>
      </c>
      <c r="C3010" s="7">
        <v>44586.395833333336</v>
      </c>
      <c r="D3010">
        <v>478.1</v>
      </c>
      <c r="E3010" s="7">
        <v>44588.385416666664</v>
      </c>
      <c r="F3010">
        <v>425.8</v>
      </c>
      <c r="G3010" s="8">
        <v>-0.1094</v>
      </c>
      <c r="H3010">
        <v>-19754.13</v>
      </c>
      <c r="I3010" s="8">
        <v>-0.1283</v>
      </c>
      <c r="J3010">
        <v>322.04849999999999</v>
      </c>
      <c r="K3010">
        <v>153971.39000000001</v>
      </c>
      <c r="L3010">
        <v>20774523.670000002</v>
      </c>
      <c r="M3010">
        <v>75</v>
      </c>
      <c r="N3010">
        <v>-263.39</v>
      </c>
      <c r="O3010" s="8">
        <v>-0.1094</v>
      </c>
      <c r="P3010" s="8">
        <v>1.1946000000000001</v>
      </c>
      <c r="Q3010" t="s">
        <v>610</v>
      </c>
      <c r="S3010" s="2">
        <v>44586</v>
      </c>
      <c r="T3010" t="s">
        <v>609</v>
      </c>
      <c r="U3010">
        <v>478.1</v>
      </c>
      <c r="V3010">
        <v>425.8</v>
      </c>
      <c r="W3010">
        <f t="shared" si="460"/>
        <v>29773495.487543315</v>
      </c>
      <c r="X3010">
        <f t="shared" si="461"/>
        <v>74433.738718858294</v>
      </c>
      <c r="Y3010">
        <f t="shared" ref="Y3010:Y3073" si="462">MROUND(X3010/U3010,25)</f>
        <v>150</v>
      </c>
      <c r="Z3010">
        <f t="shared" ref="Z3010:Z3073" si="463">Y3010*((V3010*0.99)-(U3010*1.01))</f>
        <v>-9200.85</v>
      </c>
      <c r="AA3010" t="str">
        <f t="shared" si="459"/>
        <v/>
      </c>
      <c r="AB3010" s="9" t="str">
        <f>IFERROR(AA3010/MAX($A$3:AA3010)-1,"")</f>
        <v/>
      </c>
      <c r="AV3010" t="s">
        <v>609</v>
      </c>
      <c r="AW3010" t="s">
        <v>31</v>
      </c>
      <c r="AX3010" s="7">
        <v>44586.395833333336</v>
      </c>
      <c r="AY3010">
        <v>478.1</v>
      </c>
      <c r="AZ3010" s="7">
        <v>44588.385416666664</v>
      </c>
      <c r="BA3010">
        <v>425.8</v>
      </c>
      <c r="BB3010" s="8">
        <v>-0.1094</v>
      </c>
      <c r="BC3010">
        <v>-19754.13</v>
      </c>
      <c r="BD3010" s="8">
        <v>-0.1283</v>
      </c>
      <c r="BE3010">
        <v>322.04849999999999</v>
      </c>
      <c r="BF3010">
        <v>153971.39000000001</v>
      </c>
      <c r="BG3010">
        <v>20774523.670000002</v>
      </c>
      <c r="BH3010">
        <v>75</v>
      </c>
      <c r="BI3010">
        <v>-263.39</v>
      </c>
      <c r="BJ3010" s="8">
        <v>-0.1094</v>
      </c>
      <c r="BK3010" s="8">
        <v>1.1946000000000001</v>
      </c>
      <c r="BL3010" t="s">
        <v>610</v>
      </c>
    </row>
    <row r="3011" spans="1:64" x14ac:dyDescent="0.45">
      <c r="A3011" t="s">
        <v>676</v>
      </c>
      <c r="B3011" t="s">
        <v>31</v>
      </c>
      <c r="C3011" s="7">
        <v>44586.402777777781</v>
      </c>
      <c r="D3011">
        <v>429.85</v>
      </c>
      <c r="E3011" s="7">
        <v>44588.385416666664</v>
      </c>
      <c r="F3011">
        <v>229.9</v>
      </c>
      <c r="G3011" s="8">
        <v>-0.4652</v>
      </c>
      <c r="H3011">
        <v>-74055.55</v>
      </c>
      <c r="I3011" s="8">
        <v>-0.48049999999999998</v>
      </c>
      <c r="J3011">
        <v>358.54</v>
      </c>
      <c r="K3011">
        <v>154118.44</v>
      </c>
      <c r="L3011">
        <v>20700468.120000001</v>
      </c>
      <c r="M3011">
        <v>73</v>
      </c>
      <c r="N3011">
        <v>-1014.46</v>
      </c>
      <c r="O3011" s="8">
        <v>-0.4652</v>
      </c>
      <c r="P3011" s="8">
        <v>0.8125</v>
      </c>
      <c r="Q3011" t="s">
        <v>610</v>
      </c>
      <c r="S3011" s="2">
        <v>44586</v>
      </c>
      <c r="T3011" t="s">
        <v>676</v>
      </c>
      <c r="U3011">
        <v>429.85</v>
      </c>
      <c r="V3011">
        <v>229.9</v>
      </c>
      <c r="W3011">
        <f t="shared" si="460"/>
        <v>29773495.487543315</v>
      </c>
      <c r="X3011">
        <f t="shared" si="461"/>
        <v>74433.738718858294</v>
      </c>
      <c r="Y3011">
        <f t="shared" si="462"/>
        <v>175</v>
      </c>
      <c r="Z3011">
        <f t="shared" si="463"/>
        <v>-36145.8125</v>
      </c>
      <c r="AA3011" t="str">
        <f t="shared" ref="AA3011:AA3074" si="464">IF(S3011&lt;&gt;S3012,W3011+SUMIF($S$3:$S$3590,S3011,$Z$3:$Z$3590),"")</f>
        <v/>
      </c>
      <c r="AB3011" s="9" t="str">
        <f>IFERROR(AA3011/MAX($A$3:AA3011)-1,"")</f>
        <v/>
      </c>
      <c r="AV3011" t="s">
        <v>676</v>
      </c>
      <c r="AW3011" t="s">
        <v>31</v>
      </c>
      <c r="AX3011" s="7">
        <v>44586.402777777781</v>
      </c>
      <c r="AY3011">
        <v>429.85</v>
      </c>
      <c r="AZ3011" s="7">
        <v>44588.385416666664</v>
      </c>
      <c r="BA3011">
        <v>229.9</v>
      </c>
      <c r="BB3011" s="8">
        <v>-0.4652</v>
      </c>
      <c r="BC3011">
        <v>-74055.55</v>
      </c>
      <c r="BD3011" s="8">
        <v>-0.48049999999999998</v>
      </c>
      <c r="BE3011">
        <v>358.54</v>
      </c>
      <c r="BF3011">
        <v>154118.44</v>
      </c>
      <c r="BG3011">
        <v>20700468.120000001</v>
      </c>
      <c r="BH3011">
        <v>73</v>
      </c>
      <c r="BI3011">
        <v>-1014.46</v>
      </c>
      <c r="BJ3011" s="8">
        <v>-0.4652</v>
      </c>
      <c r="BK3011" s="8">
        <v>0.8125</v>
      </c>
      <c r="BL3011" t="s">
        <v>610</v>
      </c>
    </row>
    <row r="3012" spans="1:64" x14ac:dyDescent="0.45">
      <c r="A3012" t="s">
        <v>677</v>
      </c>
      <c r="B3012" t="s">
        <v>31</v>
      </c>
      <c r="C3012" s="7">
        <v>44586.416666666664</v>
      </c>
      <c r="D3012">
        <v>383.3</v>
      </c>
      <c r="E3012" s="7">
        <v>44588.388888888891</v>
      </c>
      <c r="F3012">
        <v>280.45</v>
      </c>
      <c r="G3012" s="8">
        <v>-0.26829999999999998</v>
      </c>
      <c r="H3012">
        <v>-40760.370000000003</v>
      </c>
      <c r="I3012" s="8">
        <v>-0.28560000000000002</v>
      </c>
      <c r="J3012">
        <v>372.28339999999997</v>
      </c>
      <c r="K3012">
        <v>142696.20000000001</v>
      </c>
      <c r="L3012">
        <v>18498481.460000001</v>
      </c>
      <c r="M3012">
        <v>70</v>
      </c>
      <c r="N3012">
        <v>-582.29</v>
      </c>
      <c r="O3012" s="8">
        <v>-0.56950000000000001</v>
      </c>
      <c r="P3012" s="8">
        <v>0.80800000000000005</v>
      </c>
      <c r="Q3012" t="s">
        <v>610</v>
      </c>
      <c r="S3012" s="2">
        <v>44586</v>
      </c>
      <c r="T3012" t="s">
        <v>677</v>
      </c>
      <c r="U3012">
        <v>383.3</v>
      </c>
      <c r="V3012">
        <v>280.45</v>
      </c>
      <c r="W3012">
        <f t="shared" si="460"/>
        <v>29773495.487543315</v>
      </c>
      <c r="X3012">
        <f t="shared" si="461"/>
        <v>74433.738718858294</v>
      </c>
      <c r="Y3012">
        <f t="shared" si="462"/>
        <v>200</v>
      </c>
      <c r="Z3012">
        <f t="shared" si="463"/>
        <v>-21897.500000000015</v>
      </c>
      <c r="AA3012" t="str">
        <f t="shared" si="464"/>
        <v/>
      </c>
      <c r="AB3012" s="9" t="str">
        <f>IFERROR(AA3012/MAX($A$3:AA3012)-1,"")</f>
        <v/>
      </c>
      <c r="AV3012" t="s">
        <v>677</v>
      </c>
      <c r="AW3012" t="s">
        <v>31</v>
      </c>
      <c r="AX3012" s="7">
        <v>44586.416666666664</v>
      </c>
      <c r="AY3012">
        <v>383.3</v>
      </c>
      <c r="AZ3012" s="7">
        <v>44588.388888888891</v>
      </c>
      <c r="BA3012">
        <v>280.45</v>
      </c>
      <c r="BB3012" s="8">
        <v>-0.26829999999999998</v>
      </c>
      <c r="BC3012">
        <v>-40760.370000000003</v>
      </c>
      <c r="BD3012" s="8">
        <v>-0.28560000000000002</v>
      </c>
      <c r="BE3012">
        <v>372.28339999999997</v>
      </c>
      <c r="BF3012">
        <v>142696.20000000001</v>
      </c>
      <c r="BG3012">
        <v>18498481.460000001</v>
      </c>
      <c r="BH3012">
        <v>70</v>
      </c>
      <c r="BI3012">
        <v>-582.29</v>
      </c>
      <c r="BJ3012" s="8">
        <v>-0.56950000000000001</v>
      </c>
      <c r="BK3012" s="8">
        <v>0.80800000000000005</v>
      </c>
      <c r="BL3012" t="s">
        <v>610</v>
      </c>
    </row>
    <row r="3013" spans="1:64" x14ac:dyDescent="0.45">
      <c r="A3013" t="s">
        <v>676</v>
      </c>
      <c r="B3013" t="s">
        <v>31</v>
      </c>
      <c r="C3013" s="7">
        <v>44586.420138888891</v>
      </c>
      <c r="D3013">
        <v>416.55</v>
      </c>
      <c r="E3013" s="7">
        <v>44588.388888888891</v>
      </c>
      <c r="F3013">
        <v>350</v>
      </c>
      <c r="G3013" s="8">
        <v>-0.1598</v>
      </c>
      <c r="H3013">
        <v>-25421.23</v>
      </c>
      <c r="I3013" s="8">
        <v>-0.1782</v>
      </c>
      <c r="J3013">
        <v>342.5326</v>
      </c>
      <c r="K3013">
        <v>142681.94</v>
      </c>
      <c r="L3013">
        <v>18473060.239999998</v>
      </c>
      <c r="M3013">
        <v>69</v>
      </c>
      <c r="N3013">
        <v>-368.42</v>
      </c>
      <c r="O3013" s="8">
        <v>-0.4698</v>
      </c>
      <c r="P3013" s="8">
        <v>0.87039999999999995</v>
      </c>
      <c r="Q3013" t="s">
        <v>610</v>
      </c>
      <c r="S3013" s="2">
        <v>44586</v>
      </c>
      <c r="T3013" t="s">
        <v>676</v>
      </c>
      <c r="U3013">
        <v>416.55</v>
      </c>
      <c r="V3013">
        <v>350</v>
      </c>
      <c r="W3013">
        <f t="shared" si="460"/>
        <v>29773495.487543315</v>
      </c>
      <c r="X3013">
        <f t="shared" si="461"/>
        <v>74433.738718858294</v>
      </c>
      <c r="Y3013">
        <f t="shared" si="462"/>
        <v>175</v>
      </c>
      <c r="Z3013">
        <f t="shared" si="463"/>
        <v>-12987.712500000003</v>
      </c>
      <c r="AA3013">
        <f t="shared" si="464"/>
        <v>29693263.612543315</v>
      </c>
      <c r="AB3013" s="9">
        <f>IFERROR(AA3013/MAX($A$3:AA3013)-1,"")</f>
        <v>-1.480697456916491E-2</v>
      </c>
      <c r="AV3013" t="s">
        <v>676</v>
      </c>
      <c r="AW3013" t="s">
        <v>31</v>
      </c>
      <c r="AX3013" s="7">
        <v>44586.420138888891</v>
      </c>
      <c r="AY3013">
        <v>416.55</v>
      </c>
      <c r="AZ3013" s="7">
        <v>44588.388888888891</v>
      </c>
      <c r="BA3013">
        <v>350</v>
      </c>
      <c r="BB3013" s="8">
        <v>-0.1598</v>
      </c>
      <c r="BC3013">
        <v>-25421.23</v>
      </c>
      <c r="BD3013" s="8">
        <v>-0.1782</v>
      </c>
      <c r="BE3013">
        <v>342.5326</v>
      </c>
      <c r="BF3013">
        <v>142681.94</v>
      </c>
      <c r="BG3013">
        <v>18473060.239999998</v>
      </c>
      <c r="BH3013">
        <v>69</v>
      </c>
      <c r="BI3013">
        <v>-368.42</v>
      </c>
      <c r="BJ3013" s="8">
        <v>-0.4698</v>
      </c>
      <c r="BK3013" s="8">
        <v>0.87039999999999995</v>
      </c>
      <c r="BL3013" t="s">
        <v>610</v>
      </c>
    </row>
    <row r="3014" spans="1:64" x14ac:dyDescent="0.45">
      <c r="A3014" t="s">
        <v>789</v>
      </c>
      <c r="B3014" t="s">
        <v>31</v>
      </c>
      <c r="C3014" s="7">
        <v>44588.409722222219</v>
      </c>
      <c r="D3014">
        <v>165.9</v>
      </c>
      <c r="E3014" s="7">
        <v>44588.635416666664</v>
      </c>
      <c r="F3014">
        <v>665.8</v>
      </c>
      <c r="G3014" s="8">
        <v>3.0133000000000001</v>
      </c>
      <c r="H3014">
        <v>454847.16</v>
      </c>
      <c r="I3014" s="8">
        <v>2.9630999999999998</v>
      </c>
      <c r="J3014">
        <v>925.27030000000002</v>
      </c>
      <c r="K3014">
        <v>153502.34</v>
      </c>
      <c r="L3014">
        <v>21155315.280000001</v>
      </c>
      <c r="M3014">
        <v>66</v>
      </c>
      <c r="N3014">
        <v>6891.62</v>
      </c>
      <c r="O3014" s="8">
        <v>-0.70830000000000004</v>
      </c>
      <c r="P3014" s="8">
        <v>3.5207999999999999</v>
      </c>
      <c r="Q3014" t="s">
        <v>610</v>
      </c>
      <c r="S3014" s="2">
        <v>44588</v>
      </c>
      <c r="T3014" t="s">
        <v>789</v>
      </c>
      <c r="U3014">
        <v>165.9</v>
      </c>
      <c r="V3014">
        <v>665.8</v>
      </c>
      <c r="W3014">
        <f t="shared" ref="W3014:W3077" si="465">IF(S3014&lt;&gt;S3013,AA3013,W3013)</f>
        <v>29693263.612543315</v>
      </c>
      <c r="X3014">
        <f t="shared" si="461"/>
        <v>74233.159031358286</v>
      </c>
      <c r="Y3014">
        <f t="shared" si="462"/>
        <v>450</v>
      </c>
      <c r="Z3014">
        <f t="shared" si="463"/>
        <v>221212.34999999998</v>
      </c>
      <c r="AA3014" t="str">
        <f t="shared" si="464"/>
        <v/>
      </c>
      <c r="AB3014" s="9" t="str">
        <f>IFERROR(AA3014/MAX($A$3:AA3014)-1,"")</f>
        <v/>
      </c>
      <c r="AV3014" t="s">
        <v>789</v>
      </c>
      <c r="AW3014" t="s">
        <v>31</v>
      </c>
      <c r="AX3014" s="7">
        <v>44588.409722222219</v>
      </c>
      <c r="AY3014">
        <v>165.9</v>
      </c>
      <c r="AZ3014" s="7">
        <v>44588.635416666664</v>
      </c>
      <c r="BA3014">
        <v>665.8</v>
      </c>
      <c r="BB3014" s="8">
        <v>3.0133000000000001</v>
      </c>
      <c r="BC3014">
        <v>454847.16</v>
      </c>
      <c r="BD3014" s="8">
        <v>2.9630999999999998</v>
      </c>
      <c r="BE3014">
        <v>925.27030000000002</v>
      </c>
      <c r="BF3014">
        <v>153502.34</v>
      </c>
      <c r="BG3014">
        <v>21155315.280000001</v>
      </c>
      <c r="BH3014">
        <v>66</v>
      </c>
      <c r="BI3014">
        <v>6891.62</v>
      </c>
      <c r="BJ3014" s="8">
        <v>-0.70830000000000004</v>
      </c>
      <c r="BK3014" s="8">
        <v>3.5207999999999999</v>
      </c>
      <c r="BL3014" t="s">
        <v>610</v>
      </c>
    </row>
    <row r="3015" spans="1:64" x14ac:dyDescent="0.45">
      <c r="A3015" t="s">
        <v>787</v>
      </c>
      <c r="B3015" t="s">
        <v>31</v>
      </c>
      <c r="C3015" s="7">
        <v>44588.413194444445</v>
      </c>
      <c r="D3015">
        <v>160.5</v>
      </c>
      <c r="E3015" s="7">
        <v>44588.635416666664</v>
      </c>
      <c r="F3015">
        <v>565.70000000000005</v>
      </c>
      <c r="G3015" s="8">
        <v>2.5246</v>
      </c>
      <c r="H3015">
        <v>380550.19</v>
      </c>
      <c r="I3015" s="8">
        <v>2.4794</v>
      </c>
      <c r="J3015">
        <v>956.30520000000001</v>
      </c>
      <c r="K3015">
        <v>153486.98000000001</v>
      </c>
      <c r="L3015">
        <v>21535865.48</v>
      </c>
      <c r="M3015">
        <v>65</v>
      </c>
      <c r="N3015">
        <v>5854.62</v>
      </c>
      <c r="O3015" s="8">
        <v>-0.81</v>
      </c>
      <c r="P3015" s="8">
        <v>3.0467</v>
      </c>
      <c r="Q3015" t="s">
        <v>610</v>
      </c>
      <c r="S3015" s="2">
        <v>44588</v>
      </c>
      <c r="T3015" t="s">
        <v>787</v>
      </c>
      <c r="U3015">
        <v>160.5</v>
      </c>
      <c r="V3015">
        <v>565.70000000000005</v>
      </c>
      <c r="W3015">
        <f t="shared" si="465"/>
        <v>29693263.612543315</v>
      </c>
      <c r="X3015">
        <f t="shared" si="461"/>
        <v>74233.159031358286</v>
      </c>
      <c r="Y3015">
        <f t="shared" si="462"/>
        <v>475</v>
      </c>
      <c r="Z3015">
        <f t="shared" si="463"/>
        <v>189020.55</v>
      </c>
      <c r="AA3015" t="str">
        <f t="shared" si="464"/>
        <v/>
      </c>
      <c r="AB3015" s="9" t="str">
        <f>IFERROR(AA3015/MAX($A$3:AA3015)-1,"")</f>
        <v/>
      </c>
      <c r="AV3015" t="s">
        <v>787</v>
      </c>
      <c r="AW3015" t="s">
        <v>31</v>
      </c>
      <c r="AX3015" s="7">
        <v>44588.413194444445</v>
      </c>
      <c r="AY3015">
        <v>160.5</v>
      </c>
      <c r="AZ3015" s="7">
        <v>44588.635416666664</v>
      </c>
      <c r="BA3015">
        <v>565.70000000000005</v>
      </c>
      <c r="BB3015" s="8">
        <v>2.5246</v>
      </c>
      <c r="BC3015">
        <v>380550.19</v>
      </c>
      <c r="BD3015" s="8">
        <v>2.4794</v>
      </c>
      <c r="BE3015">
        <v>956.30520000000001</v>
      </c>
      <c r="BF3015">
        <v>153486.98000000001</v>
      </c>
      <c r="BG3015">
        <v>21535865.48</v>
      </c>
      <c r="BH3015">
        <v>65</v>
      </c>
      <c r="BI3015">
        <v>5854.62</v>
      </c>
      <c r="BJ3015" s="8">
        <v>-0.81</v>
      </c>
      <c r="BK3015" s="8">
        <v>3.0467</v>
      </c>
      <c r="BL3015" t="s">
        <v>610</v>
      </c>
    </row>
    <row r="3016" spans="1:64" x14ac:dyDescent="0.45">
      <c r="A3016" t="s">
        <v>1230</v>
      </c>
      <c r="B3016" t="s">
        <v>31</v>
      </c>
      <c r="C3016" s="7">
        <v>44588.572916666664</v>
      </c>
      <c r="D3016">
        <v>794.95</v>
      </c>
      <c r="E3016" s="7">
        <v>44589.388888888891</v>
      </c>
      <c r="F3016">
        <v>996.3</v>
      </c>
      <c r="G3016" s="8">
        <v>0.25330000000000003</v>
      </c>
      <c r="H3016">
        <v>32851.29</v>
      </c>
      <c r="I3016" s="8">
        <v>0.23080000000000001</v>
      </c>
      <c r="J3016">
        <v>179.08709999999999</v>
      </c>
      <c r="K3016">
        <v>142365.29999999999</v>
      </c>
      <c r="L3016">
        <v>18505911.530000001</v>
      </c>
      <c r="M3016">
        <v>25</v>
      </c>
      <c r="N3016">
        <v>1314.05</v>
      </c>
      <c r="O3016" s="8">
        <v>-0.1048</v>
      </c>
      <c r="P3016" s="8">
        <v>0.43719999999999998</v>
      </c>
      <c r="Q3016" t="s">
        <v>610</v>
      </c>
      <c r="S3016" s="2">
        <v>44588</v>
      </c>
      <c r="T3016" t="s">
        <v>1230</v>
      </c>
      <c r="U3016">
        <v>794.95</v>
      </c>
      <c r="V3016">
        <v>996.3</v>
      </c>
      <c r="W3016">
        <f t="shared" si="465"/>
        <v>29693263.612543315</v>
      </c>
      <c r="X3016">
        <f t="shared" si="461"/>
        <v>74233.159031358286</v>
      </c>
      <c r="Y3016">
        <f t="shared" si="462"/>
        <v>100</v>
      </c>
      <c r="Z3016">
        <f t="shared" si="463"/>
        <v>18343.749999999989</v>
      </c>
      <c r="AA3016" t="str">
        <f t="shared" si="464"/>
        <v/>
      </c>
      <c r="AB3016" s="9" t="str">
        <f>IFERROR(AA3016/MAX($A$3:AA3016)-1,"")</f>
        <v/>
      </c>
      <c r="AV3016" t="s">
        <v>1230</v>
      </c>
      <c r="AW3016" t="s">
        <v>31</v>
      </c>
      <c r="AX3016" s="7">
        <v>44588.572916666664</v>
      </c>
      <c r="AY3016">
        <v>794.95</v>
      </c>
      <c r="AZ3016" s="7">
        <v>44589.388888888891</v>
      </c>
      <c r="BA3016">
        <v>996.3</v>
      </c>
      <c r="BB3016" s="8">
        <v>0.25330000000000003</v>
      </c>
      <c r="BC3016">
        <v>32851.29</v>
      </c>
      <c r="BD3016" s="8">
        <v>0.23080000000000001</v>
      </c>
      <c r="BE3016">
        <v>179.08709999999999</v>
      </c>
      <c r="BF3016">
        <v>142365.29999999999</v>
      </c>
      <c r="BG3016">
        <v>18505911.530000001</v>
      </c>
      <c r="BH3016">
        <v>25</v>
      </c>
      <c r="BI3016">
        <v>1314.05</v>
      </c>
      <c r="BJ3016" s="8">
        <v>-0.1048</v>
      </c>
      <c r="BK3016" s="8">
        <v>0.43719999999999998</v>
      </c>
      <c r="BL3016" t="s">
        <v>610</v>
      </c>
    </row>
    <row r="3017" spans="1:64" x14ac:dyDescent="0.45">
      <c r="A3017" t="s">
        <v>1245</v>
      </c>
      <c r="B3017" t="s">
        <v>31</v>
      </c>
      <c r="C3017" s="7">
        <v>44588.59375</v>
      </c>
      <c r="D3017">
        <v>749</v>
      </c>
      <c r="E3017" s="7">
        <v>44589.388888888891</v>
      </c>
      <c r="F3017">
        <v>939.74990000000003</v>
      </c>
      <c r="G3017" s="8">
        <v>0.25469999999999998</v>
      </c>
      <c r="H3017">
        <v>33040.11</v>
      </c>
      <c r="I3017" s="8">
        <v>0.2321</v>
      </c>
      <c r="J3017">
        <v>190.0359</v>
      </c>
      <c r="K3017">
        <v>142336.88</v>
      </c>
      <c r="L3017">
        <v>18538951.640000001</v>
      </c>
      <c r="M3017">
        <v>19</v>
      </c>
      <c r="N3017">
        <v>1738.95</v>
      </c>
      <c r="O3017" s="8">
        <v>-2.4E-2</v>
      </c>
      <c r="P3017" s="8">
        <v>0.44969999999999999</v>
      </c>
      <c r="Q3017" t="s">
        <v>610</v>
      </c>
      <c r="S3017" s="2">
        <v>44588</v>
      </c>
      <c r="T3017" t="s">
        <v>1245</v>
      </c>
      <c r="U3017">
        <v>749</v>
      </c>
      <c r="V3017">
        <v>939.74990000000003</v>
      </c>
      <c r="W3017">
        <f t="shared" si="465"/>
        <v>29693263.612543315</v>
      </c>
      <c r="X3017">
        <f t="shared" si="461"/>
        <v>74233.159031358286</v>
      </c>
      <c r="Y3017">
        <f t="shared" si="462"/>
        <v>100</v>
      </c>
      <c r="Z3017">
        <f t="shared" si="463"/>
        <v>17386.240099999999</v>
      </c>
      <c r="AA3017">
        <f t="shared" si="464"/>
        <v>30139226.502643313</v>
      </c>
      <c r="AB3017" s="9">
        <f>IFERROR(AA3017/MAX($A$3:AA3017)-1,"")</f>
        <v>-1.0368353676404318E-5</v>
      </c>
      <c r="AV3017" t="s">
        <v>1245</v>
      </c>
      <c r="AW3017" t="s">
        <v>31</v>
      </c>
      <c r="AX3017" s="7">
        <v>44588.59375</v>
      </c>
      <c r="AY3017">
        <v>749</v>
      </c>
      <c r="AZ3017" s="7">
        <v>44589.388888888891</v>
      </c>
      <c r="BA3017">
        <v>939.74990000000003</v>
      </c>
      <c r="BB3017" s="8">
        <v>0.25469999999999998</v>
      </c>
      <c r="BC3017">
        <v>33040.11</v>
      </c>
      <c r="BD3017" s="8">
        <v>0.2321</v>
      </c>
      <c r="BE3017">
        <v>190.0359</v>
      </c>
      <c r="BF3017">
        <v>142336.88</v>
      </c>
      <c r="BG3017">
        <v>18538951.640000001</v>
      </c>
      <c r="BH3017">
        <v>19</v>
      </c>
      <c r="BI3017">
        <v>1738.95</v>
      </c>
      <c r="BJ3017" s="8">
        <v>-2.4E-2</v>
      </c>
      <c r="BK3017" s="8">
        <v>0.44969999999999999</v>
      </c>
      <c r="BL3017" t="s">
        <v>610</v>
      </c>
    </row>
    <row r="3018" spans="1:64" x14ac:dyDescent="0.45">
      <c r="A3018" t="s">
        <v>683</v>
      </c>
      <c r="B3018" t="s">
        <v>31</v>
      </c>
      <c r="C3018" s="7">
        <v>44589.586805555555</v>
      </c>
      <c r="D3018">
        <v>721.7</v>
      </c>
      <c r="E3018" s="7">
        <v>44592.385416666664</v>
      </c>
      <c r="F3018">
        <v>493.95</v>
      </c>
      <c r="G3018" s="8">
        <v>-0.31559999999999999</v>
      </c>
      <c r="H3018">
        <v>-52415.54</v>
      </c>
      <c r="I3018" s="8">
        <v>-0.33239999999999997</v>
      </c>
      <c r="J3018">
        <v>218.48320000000001</v>
      </c>
      <c r="K3018">
        <v>157679.32999999999</v>
      </c>
      <c r="L3018">
        <v>21483449.940000001</v>
      </c>
      <c r="M3018">
        <v>20</v>
      </c>
      <c r="N3018">
        <v>-2620.7800000000002</v>
      </c>
      <c r="O3018" s="8">
        <v>-0.31559999999999999</v>
      </c>
      <c r="P3018" s="8">
        <v>0.14249999999999999</v>
      </c>
      <c r="Q3018" t="s">
        <v>610</v>
      </c>
      <c r="S3018" s="2">
        <v>44589</v>
      </c>
      <c r="T3018" t="s">
        <v>683</v>
      </c>
      <c r="U3018">
        <v>721.7</v>
      </c>
      <c r="V3018">
        <v>493.95</v>
      </c>
      <c r="W3018">
        <f t="shared" si="465"/>
        <v>30139226.502643313</v>
      </c>
      <c r="X3018">
        <f t="shared" si="461"/>
        <v>75348.06625660829</v>
      </c>
      <c r="Y3018">
        <f t="shared" si="462"/>
        <v>100</v>
      </c>
      <c r="Z3018">
        <f t="shared" si="463"/>
        <v>-23990.650000000005</v>
      </c>
      <c r="AA3018" t="str">
        <f t="shared" si="464"/>
        <v/>
      </c>
      <c r="AB3018" s="9" t="str">
        <f>IFERROR(AA3018/MAX($A$3:AA3018)-1,"")</f>
        <v/>
      </c>
      <c r="AV3018" t="s">
        <v>683</v>
      </c>
      <c r="AW3018" t="s">
        <v>31</v>
      </c>
      <c r="AX3018" s="7">
        <v>44589.586805555555</v>
      </c>
      <c r="AY3018">
        <v>721.7</v>
      </c>
      <c r="AZ3018" s="7">
        <v>44592.385416666664</v>
      </c>
      <c r="BA3018">
        <v>493.95</v>
      </c>
      <c r="BB3018" s="8">
        <v>-0.31559999999999999</v>
      </c>
      <c r="BC3018">
        <v>-52415.54</v>
      </c>
      <c r="BD3018" s="8">
        <v>-0.33239999999999997</v>
      </c>
      <c r="BE3018">
        <v>218.48320000000001</v>
      </c>
      <c r="BF3018">
        <v>157679.32999999999</v>
      </c>
      <c r="BG3018">
        <v>21483449.940000001</v>
      </c>
      <c r="BH3018">
        <v>20</v>
      </c>
      <c r="BI3018">
        <v>-2620.7800000000002</v>
      </c>
      <c r="BJ3018" s="8">
        <v>-0.31559999999999999</v>
      </c>
      <c r="BK3018" s="8">
        <v>0.14249999999999999</v>
      </c>
      <c r="BL3018" t="s">
        <v>610</v>
      </c>
    </row>
    <row r="3019" spans="1:64" x14ac:dyDescent="0.45">
      <c r="A3019" t="s">
        <v>616</v>
      </c>
      <c r="B3019" t="s">
        <v>31</v>
      </c>
      <c r="C3019" s="7">
        <v>44589.625</v>
      </c>
      <c r="D3019">
        <v>678.35</v>
      </c>
      <c r="E3019" s="7">
        <v>44592.388888888891</v>
      </c>
      <c r="F3019">
        <v>487.6</v>
      </c>
      <c r="G3019" s="8">
        <v>-0.28120000000000001</v>
      </c>
      <c r="H3019">
        <v>-42577.99</v>
      </c>
      <c r="I3019" s="8">
        <v>-0.2984</v>
      </c>
      <c r="J3019">
        <v>210.35570000000001</v>
      </c>
      <c r="K3019">
        <v>142694.76999999999</v>
      </c>
      <c r="L3019">
        <v>18496373.66</v>
      </c>
      <c r="M3019">
        <v>10</v>
      </c>
      <c r="N3019">
        <v>-4257.8</v>
      </c>
      <c r="O3019" s="8">
        <v>-0.43509999999999999</v>
      </c>
      <c r="P3019" s="8">
        <v>2.0899999999999998E-2</v>
      </c>
      <c r="Q3019" t="s">
        <v>610</v>
      </c>
      <c r="S3019" s="2">
        <v>44589</v>
      </c>
      <c r="T3019" t="s">
        <v>616</v>
      </c>
      <c r="U3019">
        <v>678.35</v>
      </c>
      <c r="V3019">
        <v>487.6</v>
      </c>
      <c r="W3019">
        <f t="shared" si="465"/>
        <v>30139226.502643313</v>
      </c>
      <c r="X3019">
        <f t="shared" si="461"/>
        <v>75348.06625660829</v>
      </c>
      <c r="Y3019">
        <f t="shared" si="462"/>
        <v>100</v>
      </c>
      <c r="Z3019">
        <f t="shared" si="463"/>
        <v>-20240.949999999997</v>
      </c>
      <c r="AA3019" t="str">
        <f t="shared" si="464"/>
        <v/>
      </c>
      <c r="AB3019" s="9" t="str">
        <f>IFERROR(AA3019/MAX($A$3:AA3019)-1,"")</f>
        <v/>
      </c>
      <c r="AV3019" t="s">
        <v>616</v>
      </c>
      <c r="AW3019" t="s">
        <v>31</v>
      </c>
      <c r="AX3019" s="7">
        <v>44589.625</v>
      </c>
      <c r="AY3019">
        <v>678.35</v>
      </c>
      <c r="AZ3019" s="7">
        <v>44592.388888888891</v>
      </c>
      <c r="BA3019">
        <v>487.6</v>
      </c>
      <c r="BB3019" s="8">
        <v>-0.28120000000000001</v>
      </c>
      <c r="BC3019">
        <v>-42577.99</v>
      </c>
      <c r="BD3019" s="8">
        <v>-0.2984</v>
      </c>
      <c r="BE3019">
        <v>210.35570000000001</v>
      </c>
      <c r="BF3019">
        <v>142694.76999999999</v>
      </c>
      <c r="BG3019">
        <v>18496373.66</v>
      </c>
      <c r="BH3019">
        <v>10</v>
      </c>
      <c r="BI3019">
        <v>-4257.8</v>
      </c>
      <c r="BJ3019" s="8">
        <v>-0.43509999999999999</v>
      </c>
      <c r="BK3019" s="8">
        <v>2.0899999999999998E-2</v>
      </c>
      <c r="BL3019" t="s">
        <v>610</v>
      </c>
    </row>
    <row r="3020" spans="1:64" x14ac:dyDescent="0.45">
      <c r="A3020" t="s">
        <v>616</v>
      </c>
      <c r="B3020" t="s">
        <v>31</v>
      </c>
      <c r="C3020" s="7">
        <v>44589.625</v>
      </c>
      <c r="D3020">
        <v>678.35</v>
      </c>
      <c r="E3020" s="7">
        <v>44592.385416666664</v>
      </c>
      <c r="F3020">
        <v>416.25</v>
      </c>
      <c r="G3020" s="8">
        <v>-0.38640000000000002</v>
      </c>
      <c r="H3020">
        <v>-63462.07</v>
      </c>
      <c r="I3020" s="8">
        <v>-0.40250000000000002</v>
      </c>
      <c r="J3020">
        <v>232.42259999999999</v>
      </c>
      <c r="K3020">
        <v>157663.88</v>
      </c>
      <c r="L3020">
        <v>21419987.870000001</v>
      </c>
      <c r="M3020">
        <v>9</v>
      </c>
      <c r="N3020">
        <v>-7051.34</v>
      </c>
      <c r="O3020" s="8">
        <v>-0.38640000000000002</v>
      </c>
      <c r="P3020" s="8">
        <v>2.0899999999999998E-2</v>
      </c>
      <c r="Q3020" t="s">
        <v>610</v>
      </c>
      <c r="S3020" s="2">
        <v>44589</v>
      </c>
      <c r="T3020" t="s">
        <v>616</v>
      </c>
      <c r="U3020">
        <v>678.35</v>
      </c>
      <c r="V3020">
        <v>416.25</v>
      </c>
      <c r="W3020">
        <f t="shared" si="465"/>
        <v>30139226.502643313</v>
      </c>
      <c r="X3020">
        <f t="shared" si="461"/>
        <v>75348.06625660829</v>
      </c>
      <c r="Y3020">
        <f t="shared" si="462"/>
        <v>100</v>
      </c>
      <c r="Z3020">
        <f t="shared" si="463"/>
        <v>-27304.600000000006</v>
      </c>
      <c r="AA3020" t="str">
        <f t="shared" si="464"/>
        <v/>
      </c>
      <c r="AB3020" s="9" t="str">
        <f>IFERROR(AA3020/MAX($A$3:AA3020)-1,"")</f>
        <v/>
      </c>
      <c r="AV3020" t="s">
        <v>616</v>
      </c>
      <c r="AW3020" t="s">
        <v>31</v>
      </c>
      <c r="AX3020" s="7">
        <v>44589.625</v>
      </c>
      <c r="AY3020">
        <v>678.35</v>
      </c>
      <c r="AZ3020" s="7">
        <v>44592.385416666664</v>
      </c>
      <c r="BA3020">
        <v>416.25</v>
      </c>
      <c r="BB3020" s="8">
        <v>-0.38640000000000002</v>
      </c>
      <c r="BC3020">
        <v>-63462.07</v>
      </c>
      <c r="BD3020" s="8">
        <v>-0.40250000000000002</v>
      </c>
      <c r="BE3020">
        <v>232.42259999999999</v>
      </c>
      <c r="BF3020">
        <v>157663.88</v>
      </c>
      <c r="BG3020">
        <v>21419987.870000001</v>
      </c>
      <c r="BH3020">
        <v>9</v>
      </c>
      <c r="BI3020">
        <v>-7051.34</v>
      </c>
      <c r="BJ3020" s="8">
        <v>-0.38640000000000002</v>
      </c>
      <c r="BK3020" s="8">
        <v>2.0899999999999998E-2</v>
      </c>
      <c r="BL3020" t="s">
        <v>610</v>
      </c>
    </row>
    <row r="3021" spans="1:64" x14ac:dyDescent="0.45">
      <c r="A3021" t="s">
        <v>619</v>
      </c>
      <c r="B3021" t="s">
        <v>31</v>
      </c>
      <c r="C3021" s="7">
        <v>44589.631944444445</v>
      </c>
      <c r="D3021">
        <v>694.35</v>
      </c>
      <c r="E3021" s="7">
        <v>44592.388888888891</v>
      </c>
      <c r="F3021">
        <v>529.85</v>
      </c>
      <c r="G3021" s="8">
        <v>-0.2369</v>
      </c>
      <c r="H3021">
        <v>-36304.71</v>
      </c>
      <c r="I3021" s="8">
        <v>-0.2545</v>
      </c>
      <c r="J3021">
        <v>205.41079999999999</v>
      </c>
      <c r="K3021">
        <v>142626.97</v>
      </c>
      <c r="L3021">
        <v>18460068.949999999</v>
      </c>
      <c r="M3021">
        <v>8</v>
      </c>
      <c r="N3021">
        <v>-4538.09</v>
      </c>
      <c r="O3021" s="8">
        <v>-0.39319999999999999</v>
      </c>
      <c r="P3021" s="8">
        <v>2.7699999999999999E-2</v>
      </c>
      <c r="Q3021" t="s">
        <v>610</v>
      </c>
      <c r="S3021" s="2">
        <v>44589</v>
      </c>
      <c r="T3021" t="s">
        <v>619</v>
      </c>
      <c r="U3021">
        <v>694.35</v>
      </c>
      <c r="V3021">
        <v>529.85</v>
      </c>
      <c r="W3021">
        <f t="shared" si="465"/>
        <v>30139226.502643313</v>
      </c>
      <c r="X3021">
        <f t="shared" si="461"/>
        <v>75348.06625660829</v>
      </c>
      <c r="Y3021">
        <f t="shared" si="462"/>
        <v>100</v>
      </c>
      <c r="Z3021">
        <f t="shared" si="463"/>
        <v>-17674.199999999997</v>
      </c>
      <c r="AA3021">
        <f t="shared" si="464"/>
        <v>30050016.102643315</v>
      </c>
      <c r="AB3021" s="9">
        <f>IFERROR(AA3021/MAX($A$3:AA3021)-1,"")</f>
        <v>-2.9702809123878238E-3</v>
      </c>
      <c r="AV3021" t="s">
        <v>619</v>
      </c>
      <c r="AW3021" t="s">
        <v>31</v>
      </c>
      <c r="AX3021" s="7">
        <v>44589.631944444445</v>
      </c>
      <c r="AY3021">
        <v>694.35</v>
      </c>
      <c r="AZ3021" s="7">
        <v>44592.388888888891</v>
      </c>
      <c r="BA3021">
        <v>529.85</v>
      </c>
      <c r="BB3021" s="8">
        <v>-0.2369</v>
      </c>
      <c r="BC3021">
        <v>-36304.71</v>
      </c>
      <c r="BD3021" s="8">
        <v>-0.2545</v>
      </c>
      <c r="BE3021">
        <v>205.41079999999999</v>
      </c>
      <c r="BF3021">
        <v>142626.97</v>
      </c>
      <c r="BG3021">
        <v>18460068.949999999</v>
      </c>
      <c r="BH3021">
        <v>8</v>
      </c>
      <c r="BI3021">
        <v>-4538.09</v>
      </c>
      <c r="BJ3021" s="8">
        <v>-0.39319999999999999</v>
      </c>
      <c r="BK3021" s="8">
        <v>2.7699999999999999E-2</v>
      </c>
      <c r="BL3021" t="s">
        <v>610</v>
      </c>
    </row>
    <row r="3022" spans="1:64" x14ac:dyDescent="0.45">
      <c r="A3022" t="s">
        <v>619</v>
      </c>
      <c r="B3022" t="s">
        <v>31</v>
      </c>
      <c r="C3022" s="7">
        <v>44592.444444444445</v>
      </c>
      <c r="D3022">
        <v>700.05</v>
      </c>
      <c r="E3022" s="7">
        <v>44593.388888888891</v>
      </c>
      <c r="F3022">
        <v>362.9</v>
      </c>
      <c r="G3022" s="8">
        <v>-0.48159999999999997</v>
      </c>
      <c r="H3022">
        <v>-70693.73</v>
      </c>
      <c r="I3022" s="8">
        <v>-0.49680000000000002</v>
      </c>
      <c r="J3022">
        <v>203.27170000000001</v>
      </c>
      <c r="K3022">
        <v>142300.34</v>
      </c>
      <c r="L3022">
        <v>18389375.219999999</v>
      </c>
      <c r="M3022">
        <v>62</v>
      </c>
      <c r="N3022">
        <v>-1140.22</v>
      </c>
      <c r="O3022" s="8">
        <v>-0.4819</v>
      </c>
      <c r="P3022" s="8">
        <v>9.5799999999999996E-2</v>
      </c>
      <c r="Q3022" t="s">
        <v>610</v>
      </c>
      <c r="S3022" s="2">
        <v>44592</v>
      </c>
      <c r="T3022" t="s">
        <v>619</v>
      </c>
      <c r="U3022">
        <v>700.05</v>
      </c>
      <c r="V3022">
        <v>362.9</v>
      </c>
      <c r="W3022">
        <f t="shared" si="465"/>
        <v>30050016.102643315</v>
      </c>
      <c r="X3022">
        <f t="shared" si="461"/>
        <v>75125.040256608292</v>
      </c>
      <c r="Y3022">
        <f t="shared" si="462"/>
        <v>100</v>
      </c>
      <c r="Z3022">
        <f t="shared" si="463"/>
        <v>-34777.949999999997</v>
      </c>
      <c r="AA3022">
        <f t="shared" si="464"/>
        <v>30015238.152643315</v>
      </c>
      <c r="AB3022" s="9">
        <f>IFERROR(AA3022/MAX($A$3:AA3022)-1,"")</f>
        <v>-4.1241787872009494E-3</v>
      </c>
      <c r="AV3022" t="s">
        <v>619</v>
      </c>
      <c r="AW3022" t="s">
        <v>31</v>
      </c>
      <c r="AX3022" s="7">
        <v>44592.444444444445</v>
      </c>
      <c r="AY3022">
        <v>700.05</v>
      </c>
      <c r="AZ3022" s="7">
        <v>44593.388888888891</v>
      </c>
      <c r="BA3022">
        <v>362.9</v>
      </c>
      <c r="BB3022" s="8">
        <v>-0.48159999999999997</v>
      </c>
      <c r="BC3022">
        <v>-70693.73</v>
      </c>
      <c r="BD3022" s="8">
        <v>-0.49680000000000002</v>
      </c>
      <c r="BE3022">
        <v>203.27170000000001</v>
      </c>
      <c r="BF3022">
        <v>142300.34</v>
      </c>
      <c r="BG3022">
        <v>18389375.219999999</v>
      </c>
      <c r="BH3022">
        <v>62</v>
      </c>
      <c r="BI3022">
        <v>-1140.22</v>
      </c>
      <c r="BJ3022" s="8">
        <v>-0.4819</v>
      </c>
      <c r="BK3022" s="8">
        <v>9.5799999999999996E-2</v>
      </c>
      <c r="BL3022" t="s">
        <v>610</v>
      </c>
    </row>
    <row r="3023" spans="1:64" x14ac:dyDescent="0.45">
      <c r="A3023" t="s">
        <v>694</v>
      </c>
      <c r="B3023" t="s">
        <v>31</v>
      </c>
      <c r="C3023" s="7">
        <v>44593.395833333336</v>
      </c>
      <c r="D3023">
        <v>735.75</v>
      </c>
      <c r="E3023" s="7">
        <v>44594.385416666664</v>
      </c>
      <c r="F3023">
        <v>462</v>
      </c>
      <c r="G3023" s="8">
        <v>-0.37209999999999999</v>
      </c>
      <c r="H3023">
        <v>-61009.54</v>
      </c>
      <c r="I3023" s="8">
        <v>-0.38829999999999998</v>
      </c>
      <c r="J3023">
        <v>213.52350000000001</v>
      </c>
      <c r="K3023">
        <v>157099.94</v>
      </c>
      <c r="L3023">
        <v>21358978.32</v>
      </c>
      <c r="M3023">
        <v>75</v>
      </c>
      <c r="N3023">
        <v>-813.46</v>
      </c>
      <c r="O3023" s="8">
        <v>-0.76990000000000003</v>
      </c>
      <c r="P3023" s="8">
        <v>5.33E-2</v>
      </c>
      <c r="Q3023" t="s">
        <v>610</v>
      </c>
      <c r="S3023" s="2">
        <v>44593</v>
      </c>
      <c r="T3023" t="s">
        <v>694</v>
      </c>
      <c r="U3023">
        <v>735.75</v>
      </c>
      <c r="V3023">
        <v>462</v>
      </c>
      <c r="W3023">
        <f t="shared" si="465"/>
        <v>30015238.152643315</v>
      </c>
      <c r="X3023">
        <f t="shared" si="461"/>
        <v>75038.095381608291</v>
      </c>
      <c r="Y3023">
        <f t="shared" si="462"/>
        <v>100</v>
      </c>
      <c r="Z3023">
        <f t="shared" si="463"/>
        <v>-28572.749999999996</v>
      </c>
      <c r="AA3023">
        <f t="shared" si="464"/>
        <v>29986665.402643315</v>
      </c>
      <c r="AB3023" s="9">
        <f>IFERROR(AA3023/MAX($A$3:AA3023)-1,"")</f>
        <v>-5.0721942827252064E-3</v>
      </c>
      <c r="AV3023" t="s">
        <v>694</v>
      </c>
      <c r="AW3023" t="s">
        <v>31</v>
      </c>
      <c r="AX3023" s="7">
        <v>44593.395833333336</v>
      </c>
      <c r="AY3023">
        <v>735.75</v>
      </c>
      <c r="AZ3023" s="7">
        <v>44594.385416666664</v>
      </c>
      <c r="BA3023">
        <v>462</v>
      </c>
      <c r="BB3023" s="8">
        <v>-0.37209999999999999</v>
      </c>
      <c r="BC3023">
        <v>-61009.54</v>
      </c>
      <c r="BD3023" s="8">
        <v>-0.38829999999999998</v>
      </c>
      <c r="BE3023">
        <v>213.52350000000001</v>
      </c>
      <c r="BF3023">
        <v>157099.94</v>
      </c>
      <c r="BG3023">
        <v>21358978.32</v>
      </c>
      <c r="BH3023">
        <v>75</v>
      </c>
      <c r="BI3023">
        <v>-813.46</v>
      </c>
      <c r="BJ3023" s="8">
        <v>-0.76990000000000003</v>
      </c>
      <c r="BK3023" s="8">
        <v>5.33E-2</v>
      </c>
      <c r="BL3023" t="s">
        <v>610</v>
      </c>
    </row>
    <row r="3024" spans="1:64" x14ac:dyDescent="0.45">
      <c r="A3024" t="s">
        <v>693</v>
      </c>
      <c r="B3024" t="s">
        <v>31</v>
      </c>
      <c r="C3024" s="7">
        <v>44595.402777777781</v>
      </c>
      <c r="D3024">
        <v>115.25</v>
      </c>
      <c r="E3024" s="7">
        <v>44595.635416666664</v>
      </c>
      <c r="F3024">
        <v>0.2</v>
      </c>
      <c r="G3024" s="8">
        <v>-0.99829999999999997</v>
      </c>
      <c r="H3024">
        <v>-158093.47</v>
      </c>
      <c r="I3024" s="8">
        <v>-1.0083</v>
      </c>
      <c r="J3024">
        <v>1360.4760000000001</v>
      </c>
      <c r="K3024">
        <v>156794.89000000001</v>
      </c>
      <c r="L3024">
        <v>21200884.850000001</v>
      </c>
      <c r="M3024">
        <v>68</v>
      </c>
      <c r="N3024">
        <v>-2324.9</v>
      </c>
      <c r="O3024" s="8">
        <v>-0.99829999999999997</v>
      </c>
      <c r="P3024" s="8">
        <v>0.72489999999999999</v>
      </c>
      <c r="Q3024" t="s">
        <v>610</v>
      </c>
      <c r="S3024" s="2">
        <v>44595</v>
      </c>
      <c r="T3024" t="s">
        <v>693</v>
      </c>
      <c r="U3024">
        <v>115.25</v>
      </c>
      <c r="V3024">
        <v>0.2</v>
      </c>
      <c r="W3024">
        <f t="shared" si="465"/>
        <v>29986665.402643315</v>
      </c>
      <c r="X3024">
        <f t="shared" si="461"/>
        <v>74966.663506608296</v>
      </c>
      <c r="Y3024">
        <f t="shared" si="462"/>
        <v>650</v>
      </c>
      <c r="Z3024">
        <f t="shared" si="463"/>
        <v>-75532.925000000003</v>
      </c>
      <c r="AA3024">
        <f t="shared" si="464"/>
        <v>29911132.477643315</v>
      </c>
      <c r="AB3024" s="9">
        <f>IFERROR(AA3024/MAX($A$3:AA3024)-1,"")</f>
        <v>-7.5783017915326267E-3</v>
      </c>
      <c r="AV3024" t="s">
        <v>693</v>
      </c>
      <c r="AW3024" t="s">
        <v>31</v>
      </c>
      <c r="AX3024" s="7">
        <v>44595.402777777781</v>
      </c>
      <c r="AY3024">
        <v>115.25</v>
      </c>
      <c r="AZ3024" s="7">
        <v>44595.635416666664</v>
      </c>
      <c r="BA3024">
        <v>0.2</v>
      </c>
      <c r="BB3024" s="8">
        <v>-0.99829999999999997</v>
      </c>
      <c r="BC3024">
        <v>-158093.47</v>
      </c>
      <c r="BD3024" s="8">
        <v>-1.0083</v>
      </c>
      <c r="BE3024">
        <v>1360.4760000000001</v>
      </c>
      <c r="BF3024">
        <v>156794.89000000001</v>
      </c>
      <c r="BG3024">
        <v>21200884.850000001</v>
      </c>
      <c r="BH3024">
        <v>68</v>
      </c>
      <c r="BI3024">
        <v>-2324.9</v>
      </c>
      <c r="BJ3024" s="8">
        <v>-0.99829999999999997</v>
      </c>
      <c r="BK3024" s="8">
        <v>0.72489999999999999</v>
      </c>
      <c r="BL3024" t="s">
        <v>610</v>
      </c>
    </row>
    <row r="3025" spans="1:64" x14ac:dyDescent="0.45">
      <c r="A3025" t="s">
        <v>720</v>
      </c>
      <c r="B3025" t="s">
        <v>31</v>
      </c>
      <c r="C3025" s="7">
        <v>44596.545138888891</v>
      </c>
      <c r="D3025">
        <v>446.05</v>
      </c>
      <c r="E3025" s="7">
        <v>44599.385416666664</v>
      </c>
      <c r="F3025">
        <v>322.39999999999998</v>
      </c>
      <c r="G3025" s="8">
        <v>-0.2772</v>
      </c>
      <c r="H3025">
        <v>-45933.78</v>
      </c>
      <c r="I3025" s="8">
        <v>-0.2944</v>
      </c>
      <c r="J3025">
        <v>349.74650000000003</v>
      </c>
      <c r="K3025">
        <v>156004.42000000001</v>
      </c>
      <c r="L3025">
        <v>21154951.07</v>
      </c>
      <c r="M3025">
        <v>32</v>
      </c>
      <c r="N3025">
        <v>-1435.43</v>
      </c>
      <c r="O3025" s="8">
        <v>-0.3604</v>
      </c>
      <c r="P3025" s="8">
        <v>0.121</v>
      </c>
      <c r="Q3025" t="s">
        <v>610</v>
      </c>
      <c r="S3025" s="2">
        <v>44596</v>
      </c>
      <c r="T3025" t="s">
        <v>720</v>
      </c>
      <c r="U3025">
        <v>446.05</v>
      </c>
      <c r="V3025">
        <v>322.39999999999998</v>
      </c>
      <c r="W3025">
        <f t="shared" si="465"/>
        <v>29911132.477643315</v>
      </c>
      <c r="X3025">
        <f t="shared" si="461"/>
        <v>74777.831194108294</v>
      </c>
      <c r="Y3025">
        <f t="shared" si="462"/>
        <v>175</v>
      </c>
      <c r="Z3025">
        <f t="shared" si="463"/>
        <v>-22983.537500000009</v>
      </c>
      <c r="AA3025">
        <f t="shared" si="464"/>
        <v>29888148.940143313</v>
      </c>
      <c r="AB3025" s="9">
        <f>IFERROR(AA3025/MAX($A$3:AA3025)-1,"")</f>
        <v>-8.3408727618440315E-3</v>
      </c>
      <c r="AV3025" t="s">
        <v>720</v>
      </c>
      <c r="AW3025" t="s">
        <v>31</v>
      </c>
      <c r="AX3025" s="7">
        <v>44596.545138888891</v>
      </c>
      <c r="AY3025">
        <v>446.05</v>
      </c>
      <c r="AZ3025" s="7">
        <v>44599.385416666664</v>
      </c>
      <c r="BA3025">
        <v>322.39999999999998</v>
      </c>
      <c r="BB3025" s="8">
        <v>-0.2772</v>
      </c>
      <c r="BC3025">
        <v>-45933.78</v>
      </c>
      <c r="BD3025" s="8">
        <v>-0.2944</v>
      </c>
      <c r="BE3025">
        <v>349.74650000000003</v>
      </c>
      <c r="BF3025">
        <v>156004.42000000001</v>
      </c>
      <c r="BG3025">
        <v>21154951.07</v>
      </c>
      <c r="BH3025">
        <v>32</v>
      </c>
      <c r="BI3025">
        <v>-1435.43</v>
      </c>
      <c r="BJ3025" s="8">
        <v>-0.3604</v>
      </c>
      <c r="BK3025" s="8">
        <v>0.121</v>
      </c>
      <c r="BL3025" t="s">
        <v>610</v>
      </c>
    </row>
    <row r="3026" spans="1:64" x14ac:dyDescent="0.45">
      <c r="A3026" t="s">
        <v>690</v>
      </c>
      <c r="B3026" t="s">
        <v>31</v>
      </c>
      <c r="C3026" s="7">
        <v>44599.46875</v>
      </c>
      <c r="D3026">
        <v>384</v>
      </c>
      <c r="E3026" s="7">
        <v>44600.388888888891</v>
      </c>
      <c r="F3026">
        <v>643</v>
      </c>
      <c r="G3026" s="8">
        <v>0.67449999999999999</v>
      </c>
      <c r="H3026">
        <v>91943.87</v>
      </c>
      <c r="I3026" s="8">
        <v>0.64770000000000005</v>
      </c>
      <c r="J3026">
        <v>369.6533</v>
      </c>
      <c r="K3026">
        <v>141946.88</v>
      </c>
      <c r="L3026">
        <v>18481319.09</v>
      </c>
      <c r="M3026">
        <v>55</v>
      </c>
      <c r="N3026">
        <v>1671.71</v>
      </c>
      <c r="O3026" s="8">
        <v>-8.8200000000000001E-2</v>
      </c>
      <c r="P3026" s="8">
        <v>1.0182</v>
      </c>
      <c r="Q3026" t="s">
        <v>610</v>
      </c>
      <c r="S3026" s="2">
        <v>44599</v>
      </c>
      <c r="T3026" t="s">
        <v>690</v>
      </c>
      <c r="U3026">
        <v>384</v>
      </c>
      <c r="V3026">
        <v>643</v>
      </c>
      <c r="W3026">
        <f t="shared" si="465"/>
        <v>29888148.940143313</v>
      </c>
      <c r="X3026">
        <f t="shared" si="461"/>
        <v>74720.372350358288</v>
      </c>
      <c r="Y3026">
        <f t="shared" si="462"/>
        <v>200</v>
      </c>
      <c r="Z3026">
        <f t="shared" si="463"/>
        <v>49746</v>
      </c>
      <c r="AA3026" t="str">
        <f t="shared" si="464"/>
        <v/>
      </c>
      <c r="AB3026" s="9" t="str">
        <f>IFERROR(AA3026/MAX($A$3:AA3026)-1,"")</f>
        <v/>
      </c>
      <c r="AV3026" t="s">
        <v>690</v>
      </c>
      <c r="AW3026" t="s">
        <v>31</v>
      </c>
      <c r="AX3026" s="7">
        <v>44599.46875</v>
      </c>
      <c r="AY3026">
        <v>384</v>
      </c>
      <c r="AZ3026" s="7">
        <v>44600.388888888891</v>
      </c>
      <c r="BA3026">
        <v>643</v>
      </c>
      <c r="BB3026" s="8">
        <v>0.67449999999999999</v>
      </c>
      <c r="BC3026">
        <v>91943.87</v>
      </c>
      <c r="BD3026" s="8">
        <v>0.64770000000000005</v>
      </c>
      <c r="BE3026">
        <v>369.6533</v>
      </c>
      <c r="BF3026">
        <v>141946.88</v>
      </c>
      <c r="BG3026">
        <v>18481319.09</v>
      </c>
      <c r="BH3026">
        <v>55</v>
      </c>
      <c r="BI3026">
        <v>1671.71</v>
      </c>
      <c r="BJ3026" s="8">
        <v>-8.8200000000000001E-2</v>
      </c>
      <c r="BK3026" s="8">
        <v>1.0182</v>
      </c>
      <c r="BL3026" t="s">
        <v>610</v>
      </c>
    </row>
    <row r="3027" spans="1:64" x14ac:dyDescent="0.45">
      <c r="A3027" t="s">
        <v>614</v>
      </c>
      <c r="B3027" t="s">
        <v>31</v>
      </c>
      <c r="C3027" s="7">
        <v>44599.489583333336</v>
      </c>
      <c r="D3027">
        <v>372</v>
      </c>
      <c r="E3027" s="7">
        <v>44600.388888888891</v>
      </c>
      <c r="F3027">
        <v>578.04999999999995</v>
      </c>
      <c r="G3027" s="8">
        <v>0.55389999999999995</v>
      </c>
      <c r="H3027">
        <v>75001.3</v>
      </c>
      <c r="I3027" s="8">
        <v>0.52839999999999998</v>
      </c>
      <c r="J3027">
        <v>381.5899</v>
      </c>
      <c r="K3027">
        <v>141951.44</v>
      </c>
      <c r="L3027">
        <v>18556320.390000001</v>
      </c>
      <c r="M3027">
        <v>49</v>
      </c>
      <c r="N3027">
        <v>1530.64</v>
      </c>
      <c r="O3027" s="8">
        <v>-0.13320000000000001</v>
      </c>
      <c r="P3027" s="8">
        <v>0.89480000000000004</v>
      </c>
      <c r="Q3027" t="s">
        <v>610</v>
      </c>
      <c r="S3027" s="2">
        <v>44599</v>
      </c>
      <c r="T3027" t="s">
        <v>614</v>
      </c>
      <c r="U3027">
        <v>372</v>
      </c>
      <c r="V3027">
        <v>578.04999999999995</v>
      </c>
      <c r="W3027">
        <f t="shared" si="465"/>
        <v>29888148.940143313</v>
      </c>
      <c r="X3027">
        <f t="shared" si="461"/>
        <v>74720.372350358288</v>
      </c>
      <c r="Y3027">
        <f t="shared" si="462"/>
        <v>200</v>
      </c>
      <c r="Z3027">
        <f t="shared" si="463"/>
        <v>39309.899999999994</v>
      </c>
      <c r="AA3027" t="str">
        <f t="shared" si="464"/>
        <v/>
      </c>
      <c r="AB3027" s="9" t="str">
        <f>IFERROR(AA3027/MAX($A$3:AA3027)-1,"")</f>
        <v/>
      </c>
      <c r="AV3027" t="s">
        <v>614</v>
      </c>
      <c r="AW3027" t="s">
        <v>31</v>
      </c>
      <c r="AX3027" s="7">
        <v>44599.489583333336</v>
      </c>
      <c r="AY3027">
        <v>372</v>
      </c>
      <c r="AZ3027" s="7">
        <v>44600.388888888891</v>
      </c>
      <c r="BA3027">
        <v>578.04999999999995</v>
      </c>
      <c r="BB3027" s="8">
        <v>0.55389999999999995</v>
      </c>
      <c r="BC3027">
        <v>75001.3</v>
      </c>
      <c r="BD3027" s="8">
        <v>0.52839999999999998</v>
      </c>
      <c r="BE3027">
        <v>381.5899</v>
      </c>
      <c r="BF3027">
        <v>141951.44</v>
      </c>
      <c r="BG3027">
        <v>18556320.390000001</v>
      </c>
      <c r="BH3027">
        <v>49</v>
      </c>
      <c r="BI3027">
        <v>1530.64</v>
      </c>
      <c r="BJ3027" s="8">
        <v>-0.13320000000000001</v>
      </c>
      <c r="BK3027" s="8">
        <v>0.89480000000000004</v>
      </c>
      <c r="BL3027" t="s">
        <v>610</v>
      </c>
    </row>
    <row r="3028" spans="1:64" x14ac:dyDescent="0.45">
      <c r="A3028" t="s">
        <v>614</v>
      </c>
      <c r="B3028" t="s">
        <v>31</v>
      </c>
      <c r="C3028" s="7">
        <v>44599.503472222219</v>
      </c>
      <c r="D3028">
        <v>410.85</v>
      </c>
      <c r="E3028" s="7">
        <v>44600.385416666664</v>
      </c>
      <c r="F3028">
        <v>488.55</v>
      </c>
      <c r="G3028" s="8">
        <v>0.18909999999999999</v>
      </c>
      <c r="H3028">
        <v>26050.04</v>
      </c>
      <c r="I3028" s="8">
        <v>0.16719999999999999</v>
      </c>
      <c r="J3028">
        <v>379.1524</v>
      </c>
      <c r="K3028">
        <v>155774.75</v>
      </c>
      <c r="L3028">
        <v>21181001.120000001</v>
      </c>
      <c r="M3028">
        <v>44</v>
      </c>
      <c r="N3028">
        <v>592.04999999999995</v>
      </c>
      <c r="O3028" s="8">
        <v>-0.15720000000000001</v>
      </c>
      <c r="P3028" s="8">
        <v>0.71560000000000001</v>
      </c>
      <c r="Q3028" t="s">
        <v>610</v>
      </c>
      <c r="S3028" s="2">
        <v>44599</v>
      </c>
      <c r="T3028" t="s">
        <v>614</v>
      </c>
      <c r="U3028">
        <v>410.85</v>
      </c>
      <c r="V3028">
        <v>488.55</v>
      </c>
      <c r="W3028">
        <f t="shared" si="465"/>
        <v>29888148.940143313</v>
      </c>
      <c r="X3028">
        <f t="shared" si="461"/>
        <v>74720.372350358288</v>
      </c>
      <c r="Y3028">
        <f t="shared" si="462"/>
        <v>175</v>
      </c>
      <c r="Z3028">
        <f t="shared" si="463"/>
        <v>12023.550000000003</v>
      </c>
      <c r="AA3028" t="str">
        <f t="shared" si="464"/>
        <v/>
      </c>
      <c r="AB3028" s="9" t="str">
        <f>IFERROR(AA3028/MAX($A$3:AA3028)-1,"")</f>
        <v/>
      </c>
      <c r="AV3028" t="s">
        <v>614</v>
      </c>
      <c r="AW3028" t="s">
        <v>31</v>
      </c>
      <c r="AX3028" s="7">
        <v>44599.503472222219</v>
      </c>
      <c r="AY3028">
        <v>410.85</v>
      </c>
      <c r="AZ3028" s="7">
        <v>44600.385416666664</v>
      </c>
      <c r="BA3028">
        <v>488.55</v>
      </c>
      <c r="BB3028" s="8">
        <v>0.18909999999999999</v>
      </c>
      <c r="BC3028">
        <v>26050.04</v>
      </c>
      <c r="BD3028" s="8">
        <v>0.16719999999999999</v>
      </c>
      <c r="BE3028">
        <v>379.1524</v>
      </c>
      <c r="BF3028">
        <v>155774.75</v>
      </c>
      <c r="BG3028">
        <v>21181001.120000001</v>
      </c>
      <c r="BH3028">
        <v>44</v>
      </c>
      <c r="BI3028">
        <v>592.04999999999995</v>
      </c>
      <c r="BJ3028" s="8">
        <v>-0.15720000000000001</v>
      </c>
      <c r="BK3028" s="8">
        <v>0.71560000000000001</v>
      </c>
      <c r="BL3028" t="s">
        <v>610</v>
      </c>
    </row>
    <row r="3029" spans="1:64" x14ac:dyDescent="0.45">
      <c r="A3029" t="s">
        <v>615</v>
      </c>
      <c r="B3029" t="s">
        <v>31</v>
      </c>
      <c r="C3029" s="7">
        <v>44599.524305555555</v>
      </c>
      <c r="D3029">
        <v>354.9</v>
      </c>
      <c r="E3029" s="7">
        <v>44600.385416666664</v>
      </c>
      <c r="F3029">
        <v>428.6</v>
      </c>
      <c r="G3029" s="8">
        <v>0.2077</v>
      </c>
      <c r="H3029">
        <v>28892.48</v>
      </c>
      <c r="I3029" s="8">
        <v>0.18559999999999999</v>
      </c>
      <c r="J3029">
        <v>438.66219999999998</v>
      </c>
      <c r="K3029">
        <v>155681.20000000001</v>
      </c>
      <c r="L3029">
        <v>21209893.600000001</v>
      </c>
      <c r="M3029">
        <v>38</v>
      </c>
      <c r="N3029">
        <v>760.33</v>
      </c>
      <c r="O3029" s="8">
        <v>-0.1358</v>
      </c>
      <c r="P3029" s="8">
        <v>0.79659999999999997</v>
      </c>
      <c r="Q3029" t="s">
        <v>610</v>
      </c>
      <c r="S3029" s="2">
        <v>44599</v>
      </c>
      <c r="T3029" t="s">
        <v>615</v>
      </c>
      <c r="U3029">
        <v>354.9</v>
      </c>
      <c r="V3029">
        <v>428.6</v>
      </c>
      <c r="W3029">
        <f t="shared" si="465"/>
        <v>29888148.940143313</v>
      </c>
      <c r="X3029">
        <f t="shared" si="461"/>
        <v>74720.372350358288</v>
      </c>
      <c r="Y3029">
        <f t="shared" si="462"/>
        <v>200</v>
      </c>
      <c r="Z3029">
        <f t="shared" si="463"/>
        <v>13173.000000000013</v>
      </c>
      <c r="AA3029">
        <f t="shared" si="464"/>
        <v>30002401.390143313</v>
      </c>
      <c r="AB3029" s="9">
        <f>IFERROR(AA3029/MAX($A$3:AA3029)-1,"")</f>
        <v>-4.5500898304980941E-3</v>
      </c>
      <c r="AV3029" t="s">
        <v>615</v>
      </c>
      <c r="AW3029" t="s">
        <v>31</v>
      </c>
      <c r="AX3029" s="7">
        <v>44599.524305555555</v>
      </c>
      <c r="AY3029">
        <v>354.9</v>
      </c>
      <c r="AZ3029" s="7">
        <v>44600.385416666664</v>
      </c>
      <c r="BA3029">
        <v>428.6</v>
      </c>
      <c r="BB3029" s="8">
        <v>0.2077</v>
      </c>
      <c r="BC3029">
        <v>28892.48</v>
      </c>
      <c r="BD3029" s="8">
        <v>0.18559999999999999</v>
      </c>
      <c r="BE3029">
        <v>438.66219999999998</v>
      </c>
      <c r="BF3029">
        <v>155681.20000000001</v>
      </c>
      <c r="BG3029">
        <v>21209893.600000001</v>
      </c>
      <c r="BH3029">
        <v>38</v>
      </c>
      <c r="BI3029">
        <v>760.33</v>
      </c>
      <c r="BJ3029" s="8">
        <v>-0.1358</v>
      </c>
      <c r="BK3029" s="8">
        <v>0.79659999999999997</v>
      </c>
      <c r="BL3029" t="s">
        <v>610</v>
      </c>
    </row>
    <row r="3030" spans="1:64" x14ac:dyDescent="0.45">
      <c r="A3030" t="s">
        <v>779</v>
      </c>
      <c r="B3030" t="s">
        <v>31</v>
      </c>
      <c r="C3030" s="7">
        <v>44600.402777777781</v>
      </c>
      <c r="D3030">
        <v>340.65</v>
      </c>
      <c r="E3030" s="7">
        <v>44601.385416666664</v>
      </c>
      <c r="F3030">
        <v>102.5</v>
      </c>
      <c r="G3030" s="8">
        <v>-0.69910000000000005</v>
      </c>
      <c r="H3030">
        <v>-111124.95</v>
      </c>
      <c r="I3030" s="8">
        <v>-0.71209999999999996</v>
      </c>
      <c r="J3030">
        <v>458.0933</v>
      </c>
      <c r="K3030">
        <v>156049.47</v>
      </c>
      <c r="L3030">
        <v>21098768.649999999</v>
      </c>
      <c r="M3030">
        <v>73</v>
      </c>
      <c r="N3030">
        <v>-1522.26</v>
      </c>
      <c r="O3030" s="8">
        <v>-0.69910000000000005</v>
      </c>
      <c r="P3030" s="8">
        <v>1.1619999999999999</v>
      </c>
      <c r="Q3030" t="s">
        <v>610</v>
      </c>
      <c r="S3030" s="2">
        <v>44600</v>
      </c>
      <c r="T3030" t="s">
        <v>779</v>
      </c>
      <c r="U3030">
        <v>340.65</v>
      </c>
      <c r="V3030">
        <v>102.5</v>
      </c>
      <c r="W3030">
        <f t="shared" si="465"/>
        <v>30002401.390143313</v>
      </c>
      <c r="X3030">
        <f t="shared" si="461"/>
        <v>75006.003475358288</v>
      </c>
      <c r="Y3030">
        <f t="shared" si="462"/>
        <v>225</v>
      </c>
      <c r="Z3030">
        <f t="shared" si="463"/>
        <v>-54580.837499999994</v>
      </c>
      <c r="AA3030" t="str">
        <f t="shared" si="464"/>
        <v/>
      </c>
      <c r="AB3030" s="9" t="str">
        <f>IFERROR(AA3030/MAX($A$3:AA3030)-1,"")</f>
        <v/>
      </c>
      <c r="AV3030" t="s">
        <v>779</v>
      </c>
      <c r="AW3030" t="s">
        <v>31</v>
      </c>
      <c r="AX3030" s="7">
        <v>44600.402777777781</v>
      </c>
      <c r="AY3030">
        <v>340.65</v>
      </c>
      <c r="AZ3030" s="7">
        <v>44601.385416666664</v>
      </c>
      <c r="BA3030">
        <v>102.5</v>
      </c>
      <c r="BB3030" s="8">
        <v>-0.69910000000000005</v>
      </c>
      <c r="BC3030">
        <v>-111124.95</v>
      </c>
      <c r="BD3030" s="8">
        <v>-0.71209999999999996</v>
      </c>
      <c r="BE3030">
        <v>458.0933</v>
      </c>
      <c r="BF3030">
        <v>156049.47</v>
      </c>
      <c r="BG3030">
        <v>21098768.649999999</v>
      </c>
      <c r="BH3030">
        <v>73</v>
      </c>
      <c r="BI3030">
        <v>-1522.26</v>
      </c>
      <c r="BJ3030" s="8">
        <v>-0.69910000000000005</v>
      </c>
      <c r="BK3030" s="8">
        <v>1.1619999999999999</v>
      </c>
      <c r="BL3030" t="s">
        <v>610</v>
      </c>
    </row>
    <row r="3031" spans="1:64" x14ac:dyDescent="0.45">
      <c r="A3031" t="s">
        <v>683</v>
      </c>
      <c r="B3031" t="s">
        <v>31</v>
      </c>
      <c r="C3031" s="7">
        <v>44600.413194444445</v>
      </c>
      <c r="D3031">
        <v>362.85</v>
      </c>
      <c r="E3031" s="7">
        <v>44601.385416666664</v>
      </c>
      <c r="F3031">
        <v>80.2</v>
      </c>
      <c r="G3031" s="8">
        <v>-0.77900000000000003</v>
      </c>
      <c r="H3031">
        <v>-123502.18</v>
      </c>
      <c r="I3031" s="8">
        <v>-0.79120000000000001</v>
      </c>
      <c r="J3031">
        <v>430.20049999999998</v>
      </c>
      <c r="K3031">
        <v>156098.26999999999</v>
      </c>
      <c r="L3031">
        <v>20975266.469999999</v>
      </c>
      <c r="M3031">
        <v>70</v>
      </c>
      <c r="N3031">
        <v>-1764.32</v>
      </c>
      <c r="O3031" s="8">
        <v>-0.77900000000000003</v>
      </c>
      <c r="P3031" s="8">
        <v>0.82489999999999997</v>
      </c>
      <c r="Q3031" t="s">
        <v>610</v>
      </c>
      <c r="S3031" s="2">
        <v>44600</v>
      </c>
      <c r="T3031" t="s">
        <v>683</v>
      </c>
      <c r="U3031">
        <v>362.85</v>
      </c>
      <c r="V3031">
        <v>80.2</v>
      </c>
      <c r="W3031">
        <f t="shared" si="465"/>
        <v>30002401.390143313</v>
      </c>
      <c r="X3031">
        <f t="shared" si="461"/>
        <v>75006.003475358288</v>
      </c>
      <c r="Y3031">
        <f t="shared" si="462"/>
        <v>200</v>
      </c>
      <c r="Z3031">
        <f t="shared" si="463"/>
        <v>-57416.100000000006</v>
      </c>
      <c r="AA3031" t="str">
        <f t="shared" si="464"/>
        <v/>
      </c>
      <c r="AB3031" s="9" t="str">
        <f>IFERROR(AA3031/MAX($A$3:AA3031)-1,"")</f>
        <v/>
      </c>
      <c r="AV3031" t="s">
        <v>683</v>
      </c>
      <c r="AW3031" t="s">
        <v>31</v>
      </c>
      <c r="AX3031" s="7">
        <v>44600.413194444445</v>
      </c>
      <c r="AY3031">
        <v>362.85</v>
      </c>
      <c r="AZ3031" s="7">
        <v>44601.385416666664</v>
      </c>
      <c r="BA3031">
        <v>80.2</v>
      </c>
      <c r="BB3031" s="8">
        <v>-0.77900000000000003</v>
      </c>
      <c r="BC3031">
        <v>-123502.18</v>
      </c>
      <c r="BD3031" s="8">
        <v>-0.79120000000000001</v>
      </c>
      <c r="BE3031">
        <v>430.20049999999998</v>
      </c>
      <c r="BF3031">
        <v>156098.26999999999</v>
      </c>
      <c r="BG3031">
        <v>20975266.469999999</v>
      </c>
      <c r="BH3031">
        <v>70</v>
      </c>
      <c r="BI3031">
        <v>-1764.32</v>
      </c>
      <c r="BJ3031" s="8">
        <v>-0.77900000000000003</v>
      </c>
      <c r="BK3031" s="8">
        <v>0.82489999999999997</v>
      </c>
      <c r="BL3031" t="s">
        <v>610</v>
      </c>
    </row>
    <row r="3032" spans="1:64" x14ac:dyDescent="0.45">
      <c r="A3032" t="s">
        <v>683</v>
      </c>
      <c r="B3032" t="s">
        <v>31</v>
      </c>
      <c r="C3032" s="7">
        <v>44600.423611111109</v>
      </c>
      <c r="D3032">
        <v>380.55</v>
      </c>
      <c r="E3032" s="7">
        <v>44601.388888888891</v>
      </c>
      <c r="F3032">
        <v>69.55</v>
      </c>
      <c r="G3032" s="8">
        <v>-0.81720000000000004</v>
      </c>
      <c r="H3032">
        <v>-118375.35</v>
      </c>
      <c r="I3032" s="8">
        <v>-0.82909999999999995</v>
      </c>
      <c r="J3032">
        <v>375.19799999999998</v>
      </c>
      <c r="K3032">
        <v>142781.60999999999</v>
      </c>
      <c r="L3032">
        <v>18437945.030000001</v>
      </c>
      <c r="M3032">
        <v>68</v>
      </c>
      <c r="N3032">
        <v>-1740.81</v>
      </c>
      <c r="O3032" s="8">
        <v>-0.81720000000000004</v>
      </c>
      <c r="P3032" s="8">
        <v>0.74</v>
      </c>
      <c r="Q3032" t="s">
        <v>610</v>
      </c>
      <c r="S3032" s="2">
        <v>44600</v>
      </c>
      <c r="T3032" t="s">
        <v>683</v>
      </c>
      <c r="U3032">
        <v>380.55</v>
      </c>
      <c r="V3032">
        <v>69.55</v>
      </c>
      <c r="W3032">
        <f t="shared" si="465"/>
        <v>30002401.390143313</v>
      </c>
      <c r="X3032">
        <f t="shared" si="461"/>
        <v>75006.003475358288</v>
      </c>
      <c r="Y3032">
        <f t="shared" si="462"/>
        <v>200</v>
      </c>
      <c r="Z3032">
        <f t="shared" si="463"/>
        <v>-63100.2</v>
      </c>
      <c r="AA3032" t="str">
        <f t="shared" si="464"/>
        <v/>
      </c>
      <c r="AB3032" s="9" t="str">
        <f>IFERROR(AA3032/MAX($A$3:AA3032)-1,"")</f>
        <v/>
      </c>
      <c r="AV3032" t="s">
        <v>683</v>
      </c>
      <c r="AW3032" t="s">
        <v>31</v>
      </c>
      <c r="AX3032" s="7">
        <v>44600.423611111109</v>
      </c>
      <c r="AY3032">
        <v>380.55</v>
      </c>
      <c r="AZ3032" s="7">
        <v>44601.388888888891</v>
      </c>
      <c r="BA3032">
        <v>69.55</v>
      </c>
      <c r="BB3032" s="8">
        <v>-0.81720000000000004</v>
      </c>
      <c r="BC3032">
        <v>-118375.35</v>
      </c>
      <c r="BD3032" s="8">
        <v>-0.82909999999999995</v>
      </c>
      <c r="BE3032">
        <v>375.19799999999998</v>
      </c>
      <c r="BF3032">
        <v>142781.60999999999</v>
      </c>
      <c r="BG3032">
        <v>18437945.030000001</v>
      </c>
      <c r="BH3032">
        <v>68</v>
      </c>
      <c r="BI3032">
        <v>-1740.81</v>
      </c>
      <c r="BJ3032" s="8">
        <v>-0.81720000000000004</v>
      </c>
      <c r="BK3032" s="8">
        <v>0.74</v>
      </c>
      <c r="BL3032" t="s">
        <v>610</v>
      </c>
    </row>
    <row r="3033" spans="1:64" x14ac:dyDescent="0.45">
      <c r="A3033" t="s">
        <v>619</v>
      </c>
      <c r="B3033" t="s">
        <v>31</v>
      </c>
      <c r="C3033" s="7">
        <v>44600.427083333336</v>
      </c>
      <c r="D3033">
        <v>352</v>
      </c>
      <c r="E3033" s="7">
        <v>44601.388888888891</v>
      </c>
      <c r="F3033">
        <v>55.2</v>
      </c>
      <c r="G3033" s="8">
        <v>-0.84319999999999995</v>
      </c>
      <c r="H3033">
        <v>-122030.37</v>
      </c>
      <c r="I3033" s="8">
        <v>-0.85470000000000002</v>
      </c>
      <c r="J3033">
        <v>405.589</v>
      </c>
      <c r="K3033">
        <v>142767.32999999999</v>
      </c>
      <c r="L3033">
        <v>18315914.66</v>
      </c>
      <c r="M3033">
        <v>67</v>
      </c>
      <c r="N3033">
        <v>-1821.35</v>
      </c>
      <c r="O3033" s="8">
        <v>-0.84319999999999995</v>
      </c>
      <c r="P3033" s="8">
        <v>0.69199999999999995</v>
      </c>
      <c r="Q3033" t="s">
        <v>610</v>
      </c>
      <c r="S3033" s="2">
        <v>44600</v>
      </c>
      <c r="T3033" t="s">
        <v>619</v>
      </c>
      <c r="U3033">
        <v>352</v>
      </c>
      <c r="V3033">
        <v>55.2</v>
      </c>
      <c r="W3033">
        <f t="shared" si="465"/>
        <v>30002401.390143313</v>
      </c>
      <c r="X3033">
        <f t="shared" si="461"/>
        <v>75006.003475358288</v>
      </c>
      <c r="Y3033">
        <f t="shared" si="462"/>
        <v>225</v>
      </c>
      <c r="Z3033">
        <f t="shared" si="463"/>
        <v>-67696.2</v>
      </c>
      <c r="AA3033">
        <f t="shared" si="464"/>
        <v>29759608.052643314</v>
      </c>
      <c r="AB3033" s="9">
        <f>IFERROR(AA3033/MAX($A$3:AA3033)-1,"")</f>
        <v>-1.2605731872655679E-2</v>
      </c>
      <c r="AV3033" t="s">
        <v>619</v>
      </c>
      <c r="AW3033" t="s">
        <v>31</v>
      </c>
      <c r="AX3033" s="7">
        <v>44600.427083333336</v>
      </c>
      <c r="AY3033">
        <v>352</v>
      </c>
      <c r="AZ3033" s="7">
        <v>44601.388888888891</v>
      </c>
      <c r="BA3033">
        <v>55.2</v>
      </c>
      <c r="BB3033" s="8">
        <v>-0.84319999999999995</v>
      </c>
      <c r="BC3033">
        <v>-122030.37</v>
      </c>
      <c r="BD3033" s="8">
        <v>-0.85470000000000002</v>
      </c>
      <c r="BE3033">
        <v>405.589</v>
      </c>
      <c r="BF3033">
        <v>142767.32999999999</v>
      </c>
      <c r="BG3033">
        <v>18315914.66</v>
      </c>
      <c r="BH3033">
        <v>67</v>
      </c>
      <c r="BI3033">
        <v>-1821.35</v>
      </c>
      <c r="BJ3033" s="8">
        <v>-0.84319999999999995</v>
      </c>
      <c r="BK3033" s="8">
        <v>0.69199999999999995</v>
      </c>
      <c r="BL3033" t="s">
        <v>610</v>
      </c>
    </row>
    <row r="3034" spans="1:64" x14ac:dyDescent="0.45">
      <c r="A3034" t="s">
        <v>613</v>
      </c>
      <c r="B3034" t="s">
        <v>31</v>
      </c>
      <c r="C3034" s="7">
        <v>44601.395833333336</v>
      </c>
      <c r="D3034">
        <v>261.39999999999998</v>
      </c>
      <c r="E3034" s="7">
        <v>44602.385416666664</v>
      </c>
      <c r="F3034">
        <v>337.9</v>
      </c>
      <c r="G3034" s="8">
        <v>0.29270000000000002</v>
      </c>
      <c r="H3034">
        <v>41774.550000000003</v>
      </c>
      <c r="I3034" s="8">
        <v>0.2697</v>
      </c>
      <c r="J3034">
        <v>592.48789999999997</v>
      </c>
      <c r="K3034">
        <v>154876.34</v>
      </c>
      <c r="L3034">
        <v>21017041.010000002</v>
      </c>
      <c r="M3034">
        <v>75</v>
      </c>
      <c r="N3034">
        <v>556.99</v>
      </c>
      <c r="O3034" s="8">
        <v>-0.22650000000000001</v>
      </c>
      <c r="P3034" s="8">
        <v>0.33889999999999998</v>
      </c>
      <c r="Q3034" t="s">
        <v>610</v>
      </c>
      <c r="S3034" s="2">
        <v>44601</v>
      </c>
      <c r="T3034" t="s">
        <v>613</v>
      </c>
      <c r="U3034">
        <v>261.39999999999998</v>
      </c>
      <c r="V3034">
        <v>337.9</v>
      </c>
      <c r="W3034">
        <f t="shared" si="465"/>
        <v>29759608.052643314</v>
      </c>
      <c r="X3034">
        <f t="shared" si="461"/>
        <v>74399.020131608282</v>
      </c>
      <c r="Y3034">
        <f t="shared" si="462"/>
        <v>275</v>
      </c>
      <c r="Z3034">
        <f t="shared" si="463"/>
        <v>19389.425000000003</v>
      </c>
      <c r="AA3034" t="str">
        <f t="shared" si="464"/>
        <v/>
      </c>
      <c r="AB3034" s="9" t="str">
        <f>IFERROR(AA3034/MAX($A$3:AA3034)-1,"")</f>
        <v/>
      </c>
      <c r="AV3034" t="s">
        <v>613</v>
      </c>
      <c r="AW3034" t="s">
        <v>31</v>
      </c>
      <c r="AX3034" s="7">
        <v>44601.395833333336</v>
      </c>
      <c r="AY3034">
        <v>261.39999999999998</v>
      </c>
      <c r="AZ3034" s="7">
        <v>44602.385416666664</v>
      </c>
      <c r="BA3034">
        <v>337.9</v>
      </c>
      <c r="BB3034" s="8">
        <v>0.29270000000000002</v>
      </c>
      <c r="BC3034">
        <v>41774.550000000003</v>
      </c>
      <c r="BD3034" s="8">
        <v>0.2697</v>
      </c>
      <c r="BE3034">
        <v>592.48789999999997</v>
      </c>
      <c r="BF3034">
        <v>154876.34</v>
      </c>
      <c r="BG3034">
        <v>21017041.010000002</v>
      </c>
      <c r="BH3034">
        <v>75</v>
      </c>
      <c r="BI3034">
        <v>556.99</v>
      </c>
      <c r="BJ3034" s="8">
        <v>-0.22650000000000001</v>
      </c>
      <c r="BK3034" s="8">
        <v>0.33889999999999998</v>
      </c>
      <c r="BL3034" t="s">
        <v>610</v>
      </c>
    </row>
    <row r="3035" spans="1:64" x14ac:dyDescent="0.45">
      <c r="A3035" t="s">
        <v>691</v>
      </c>
      <c r="B3035" t="s">
        <v>31</v>
      </c>
      <c r="C3035" s="7">
        <v>44601.40625</v>
      </c>
      <c r="D3035">
        <v>247.9</v>
      </c>
      <c r="E3035" s="7">
        <v>44602.385416666664</v>
      </c>
      <c r="F3035">
        <v>273.35000000000002</v>
      </c>
      <c r="G3035" s="8">
        <v>0.1027</v>
      </c>
      <c r="H3035">
        <v>12640.07</v>
      </c>
      <c r="I3035" s="8">
        <v>8.1600000000000006E-2</v>
      </c>
      <c r="J3035">
        <v>624.58669999999995</v>
      </c>
      <c r="K3035">
        <v>154835.03</v>
      </c>
      <c r="L3035">
        <v>21029681.09</v>
      </c>
      <c r="M3035">
        <v>72</v>
      </c>
      <c r="N3035">
        <v>175.56</v>
      </c>
      <c r="O3035" s="8">
        <v>-0.34370000000000001</v>
      </c>
      <c r="P3035" s="8">
        <v>0.55300000000000005</v>
      </c>
      <c r="Q3035" t="s">
        <v>610</v>
      </c>
      <c r="S3035" s="2">
        <v>44601</v>
      </c>
      <c r="T3035" t="s">
        <v>691</v>
      </c>
      <c r="U3035">
        <v>247.9</v>
      </c>
      <c r="V3035">
        <v>273.35000000000002</v>
      </c>
      <c r="W3035">
        <f t="shared" si="465"/>
        <v>29759608.052643314</v>
      </c>
      <c r="X3035">
        <f t="shared" si="461"/>
        <v>74399.020131608282</v>
      </c>
      <c r="Y3035">
        <f t="shared" si="462"/>
        <v>300</v>
      </c>
      <c r="Z3035">
        <f t="shared" si="463"/>
        <v>6071.2500000000036</v>
      </c>
      <c r="AA3035" t="str">
        <f t="shared" si="464"/>
        <v/>
      </c>
      <c r="AB3035" s="9" t="str">
        <f>IFERROR(AA3035/MAX($A$3:AA3035)-1,"")</f>
        <v/>
      </c>
      <c r="AV3035" t="s">
        <v>691</v>
      </c>
      <c r="AW3035" t="s">
        <v>31</v>
      </c>
      <c r="AX3035" s="7">
        <v>44601.40625</v>
      </c>
      <c r="AY3035">
        <v>247.9</v>
      </c>
      <c r="AZ3035" s="7">
        <v>44602.385416666664</v>
      </c>
      <c r="BA3035">
        <v>273.35000000000002</v>
      </c>
      <c r="BB3035" s="8">
        <v>0.1027</v>
      </c>
      <c r="BC3035">
        <v>12640.07</v>
      </c>
      <c r="BD3035" s="8">
        <v>8.1600000000000006E-2</v>
      </c>
      <c r="BE3035">
        <v>624.58669999999995</v>
      </c>
      <c r="BF3035">
        <v>154835.03</v>
      </c>
      <c r="BG3035">
        <v>21029681.09</v>
      </c>
      <c r="BH3035">
        <v>72</v>
      </c>
      <c r="BI3035">
        <v>175.56</v>
      </c>
      <c r="BJ3035" s="8">
        <v>-0.34370000000000001</v>
      </c>
      <c r="BK3035" s="8">
        <v>0.55300000000000005</v>
      </c>
      <c r="BL3035" t="s">
        <v>610</v>
      </c>
    </row>
    <row r="3036" spans="1:64" x14ac:dyDescent="0.45">
      <c r="A3036" t="s">
        <v>769</v>
      </c>
      <c r="B3036" t="s">
        <v>31</v>
      </c>
      <c r="C3036" s="7">
        <v>44601.59375</v>
      </c>
      <c r="D3036">
        <v>209.45</v>
      </c>
      <c r="E3036" s="7">
        <v>44602.388888888891</v>
      </c>
      <c r="F3036">
        <v>236.25</v>
      </c>
      <c r="G3036" s="8">
        <v>0.128</v>
      </c>
      <c r="H3036">
        <v>15102.95</v>
      </c>
      <c r="I3036" s="8">
        <v>0.1067</v>
      </c>
      <c r="J3036">
        <v>675.9588</v>
      </c>
      <c r="K3036">
        <v>141579.56</v>
      </c>
      <c r="L3036">
        <v>18331017.609999999</v>
      </c>
      <c r="M3036">
        <v>19</v>
      </c>
      <c r="N3036">
        <v>794.89</v>
      </c>
      <c r="O3036" s="8">
        <v>-0.21060000000000001</v>
      </c>
      <c r="P3036" s="8">
        <v>0.24060000000000001</v>
      </c>
      <c r="Q3036" t="s">
        <v>610</v>
      </c>
      <c r="S3036" s="2">
        <v>44601</v>
      </c>
      <c r="T3036" t="s">
        <v>769</v>
      </c>
      <c r="U3036">
        <v>209.45</v>
      </c>
      <c r="V3036">
        <v>236.25</v>
      </c>
      <c r="W3036">
        <f t="shared" si="465"/>
        <v>29759608.052643314</v>
      </c>
      <c r="X3036">
        <f t="shared" si="461"/>
        <v>74399.020131608282</v>
      </c>
      <c r="Y3036">
        <f t="shared" si="462"/>
        <v>350</v>
      </c>
      <c r="Z3036">
        <f t="shared" si="463"/>
        <v>7820.0499999999965</v>
      </c>
      <c r="AA3036">
        <f t="shared" si="464"/>
        <v>29792888.777643315</v>
      </c>
      <c r="AB3036" s="9">
        <f>IFERROR(AA3036/MAX($A$3:AA3036)-1,"")</f>
        <v>-1.1501510437817108E-2</v>
      </c>
      <c r="AV3036" t="s">
        <v>769</v>
      </c>
      <c r="AW3036" t="s">
        <v>31</v>
      </c>
      <c r="AX3036" s="7">
        <v>44601.59375</v>
      </c>
      <c r="AY3036">
        <v>209.45</v>
      </c>
      <c r="AZ3036" s="7">
        <v>44602.388888888891</v>
      </c>
      <c r="BA3036">
        <v>236.25</v>
      </c>
      <c r="BB3036" s="8">
        <v>0.128</v>
      </c>
      <c r="BC3036">
        <v>15102.95</v>
      </c>
      <c r="BD3036" s="8">
        <v>0.1067</v>
      </c>
      <c r="BE3036">
        <v>675.9588</v>
      </c>
      <c r="BF3036">
        <v>141579.56</v>
      </c>
      <c r="BG3036">
        <v>18331017.609999999</v>
      </c>
      <c r="BH3036">
        <v>19</v>
      </c>
      <c r="BI3036">
        <v>794.89</v>
      </c>
      <c r="BJ3036" s="8">
        <v>-0.21060000000000001</v>
      </c>
      <c r="BK3036" s="8">
        <v>0.24060000000000001</v>
      </c>
      <c r="BL3036" t="s">
        <v>610</v>
      </c>
    </row>
    <row r="3037" spans="1:64" x14ac:dyDescent="0.45">
      <c r="A3037" t="s">
        <v>720</v>
      </c>
      <c r="B3037" t="s">
        <v>31</v>
      </c>
      <c r="C3037" s="7">
        <v>44602.409722222219</v>
      </c>
      <c r="D3037">
        <v>173.85</v>
      </c>
      <c r="E3037" s="7">
        <v>44602.635416666664</v>
      </c>
      <c r="F3037">
        <v>0.3</v>
      </c>
      <c r="G3037" s="8">
        <v>-0.99829999999999997</v>
      </c>
      <c r="H3037">
        <v>-156434.84</v>
      </c>
      <c r="I3037" s="8">
        <v>-1.0083</v>
      </c>
      <c r="J3037">
        <v>892.42679999999996</v>
      </c>
      <c r="K3037">
        <v>155148.41</v>
      </c>
      <c r="L3037">
        <v>20873246.25</v>
      </c>
      <c r="M3037">
        <v>66</v>
      </c>
      <c r="N3037">
        <v>-2370.2199999999998</v>
      </c>
      <c r="O3037" s="8">
        <v>-0.99829999999999997</v>
      </c>
      <c r="P3037" s="8">
        <v>0.29420000000000002</v>
      </c>
      <c r="Q3037" t="s">
        <v>610</v>
      </c>
      <c r="S3037" s="2">
        <v>44602</v>
      </c>
      <c r="T3037" t="s">
        <v>720</v>
      </c>
      <c r="U3037">
        <v>173.85</v>
      </c>
      <c r="V3037">
        <v>0.3</v>
      </c>
      <c r="W3037">
        <f t="shared" si="465"/>
        <v>29792888.777643315</v>
      </c>
      <c r="X3037">
        <f t="shared" si="461"/>
        <v>74482.221944108285</v>
      </c>
      <c r="Y3037">
        <f t="shared" si="462"/>
        <v>425</v>
      </c>
      <c r="Z3037">
        <f t="shared" si="463"/>
        <v>-74498.887499999997</v>
      </c>
      <c r="AA3037" t="str">
        <f t="shared" si="464"/>
        <v/>
      </c>
      <c r="AB3037" s="9" t="str">
        <f>IFERROR(AA3037/MAX($A$3:AA3037)-1,"")</f>
        <v/>
      </c>
      <c r="AV3037" t="s">
        <v>720</v>
      </c>
      <c r="AW3037" t="s">
        <v>31</v>
      </c>
      <c r="AX3037" s="7">
        <v>44602.409722222219</v>
      </c>
      <c r="AY3037">
        <v>173.85</v>
      </c>
      <c r="AZ3037" s="7">
        <v>44602.635416666664</v>
      </c>
      <c r="BA3037">
        <v>0.3</v>
      </c>
      <c r="BB3037" s="8">
        <v>-0.99829999999999997</v>
      </c>
      <c r="BC3037">
        <v>-156434.84</v>
      </c>
      <c r="BD3037" s="8">
        <v>-1.0083</v>
      </c>
      <c r="BE3037">
        <v>892.42679999999996</v>
      </c>
      <c r="BF3037">
        <v>155148.41</v>
      </c>
      <c r="BG3037">
        <v>20873246.25</v>
      </c>
      <c r="BH3037">
        <v>66</v>
      </c>
      <c r="BI3037">
        <v>-2370.2199999999998</v>
      </c>
      <c r="BJ3037" s="8">
        <v>-0.99829999999999997</v>
      </c>
      <c r="BK3037" s="8">
        <v>0.29420000000000002</v>
      </c>
      <c r="BL3037" t="s">
        <v>610</v>
      </c>
    </row>
    <row r="3038" spans="1:64" x14ac:dyDescent="0.45">
      <c r="A3038" t="s">
        <v>717</v>
      </c>
      <c r="B3038" t="s">
        <v>31</v>
      </c>
      <c r="C3038" s="7">
        <v>44602.413194444445</v>
      </c>
      <c r="D3038">
        <v>165.75</v>
      </c>
      <c r="E3038" s="7">
        <v>44602.635416666664</v>
      </c>
      <c r="F3038">
        <v>0.25</v>
      </c>
      <c r="G3038" s="8">
        <v>-0.99850000000000005</v>
      </c>
      <c r="H3038">
        <v>-156452.57999999999</v>
      </c>
      <c r="I3038" s="8">
        <v>-1.0085</v>
      </c>
      <c r="J3038">
        <v>935.94510000000002</v>
      </c>
      <c r="K3038">
        <v>155132.89000000001</v>
      </c>
      <c r="L3038">
        <v>20716793.670000002</v>
      </c>
      <c r="M3038">
        <v>65</v>
      </c>
      <c r="N3038">
        <v>-2406.96</v>
      </c>
      <c r="O3038" s="8">
        <v>-0.99850000000000005</v>
      </c>
      <c r="P3038" s="8">
        <v>5.5800000000000002E-2</v>
      </c>
      <c r="Q3038" t="s">
        <v>610</v>
      </c>
      <c r="S3038" s="2">
        <v>44602</v>
      </c>
      <c r="T3038" t="s">
        <v>717</v>
      </c>
      <c r="U3038">
        <v>165.75</v>
      </c>
      <c r="V3038">
        <v>0.25</v>
      </c>
      <c r="W3038">
        <f t="shared" si="465"/>
        <v>29792888.777643315</v>
      </c>
      <c r="X3038">
        <f t="shared" si="461"/>
        <v>74482.221944108285</v>
      </c>
      <c r="Y3038">
        <f t="shared" si="462"/>
        <v>450</v>
      </c>
      <c r="Z3038">
        <f t="shared" si="463"/>
        <v>-75222</v>
      </c>
      <c r="AA3038" t="str">
        <f t="shared" si="464"/>
        <v/>
      </c>
      <c r="AB3038" s="9" t="str">
        <f>IFERROR(AA3038/MAX($A$3:AA3038)-1,"")</f>
        <v/>
      </c>
      <c r="AV3038" t="s">
        <v>717</v>
      </c>
      <c r="AW3038" t="s">
        <v>31</v>
      </c>
      <c r="AX3038" s="7">
        <v>44602.413194444445</v>
      </c>
      <c r="AY3038">
        <v>165.75</v>
      </c>
      <c r="AZ3038" s="7">
        <v>44602.635416666664</v>
      </c>
      <c r="BA3038">
        <v>0.25</v>
      </c>
      <c r="BB3038" s="8">
        <v>-0.99850000000000005</v>
      </c>
      <c r="BC3038">
        <v>-156452.57999999999</v>
      </c>
      <c r="BD3038" s="8">
        <v>-1.0085</v>
      </c>
      <c r="BE3038">
        <v>935.94510000000002</v>
      </c>
      <c r="BF3038">
        <v>155132.89000000001</v>
      </c>
      <c r="BG3038">
        <v>20716793.670000002</v>
      </c>
      <c r="BH3038">
        <v>65</v>
      </c>
      <c r="BI3038">
        <v>-2406.96</v>
      </c>
      <c r="BJ3038" s="8">
        <v>-0.99850000000000005</v>
      </c>
      <c r="BK3038" s="8">
        <v>5.5800000000000002E-2</v>
      </c>
      <c r="BL3038" t="s">
        <v>610</v>
      </c>
    </row>
    <row r="3039" spans="1:64" x14ac:dyDescent="0.45">
      <c r="A3039" t="s">
        <v>1231</v>
      </c>
      <c r="B3039" t="s">
        <v>31</v>
      </c>
      <c r="C3039" s="7">
        <v>44602.444444444445</v>
      </c>
      <c r="D3039">
        <v>445.15</v>
      </c>
      <c r="E3039" s="7">
        <v>44603.388888888891</v>
      </c>
      <c r="F3039">
        <v>244.5</v>
      </c>
      <c r="G3039" s="8">
        <v>-0.45069999999999999</v>
      </c>
      <c r="H3039">
        <v>-66045.19</v>
      </c>
      <c r="I3039" s="8">
        <v>-0.4662</v>
      </c>
      <c r="J3039">
        <v>318.21879999999999</v>
      </c>
      <c r="K3039">
        <v>141655.09</v>
      </c>
      <c r="L3039">
        <v>18264972.420000002</v>
      </c>
      <c r="M3039">
        <v>62</v>
      </c>
      <c r="N3039">
        <v>-1065.25</v>
      </c>
      <c r="O3039" s="8">
        <v>-0.57040000000000002</v>
      </c>
      <c r="P3039" s="8">
        <v>0.16350000000000001</v>
      </c>
      <c r="Q3039" t="s">
        <v>610</v>
      </c>
      <c r="S3039" s="2">
        <v>44602</v>
      </c>
      <c r="T3039" t="s">
        <v>1231</v>
      </c>
      <c r="U3039">
        <v>445.15</v>
      </c>
      <c r="V3039">
        <v>244.5</v>
      </c>
      <c r="W3039">
        <f t="shared" si="465"/>
        <v>29792888.777643315</v>
      </c>
      <c r="X3039">
        <f t="shared" si="461"/>
        <v>74482.221944108285</v>
      </c>
      <c r="Y3039">
        <f t="shared" si="462"/>
        <v>175</v>
      </c>
      <c r="Z3039">
        <f t="shared" si="463"/>
        <v>-36320.637499999997</v>
      </c>
      <c r="AA3039" t="str">
        <f t="shared" si="464"/>
        <v/>
      </c>
      <c r="AB3039" s="9" t="str">
        <f>IFERROR(AA3039/MAX($A$3:AA3039)-1,"")</f>
        <v/>
      </c>
      <c r="AV3039" t="s">
        <v>1231</v>
      </c>
      <c r="AW3039" t="s">
        <v>31</v>
      </c>
      <c r="AX3039" s="7">
        <v>44602.444444444445</v>
      </c>
      <c r="AY3039">
        <v>445.15</v>
      </c>
      <c r="AZ3039" s="7">
        <v>44603.388888888891</v>
      </c>
      <c r="BA3039">
        <v>244.5</v>
      </c>
      <c r="BB3039" s="8">
        <v>-0.45069999999999999</v>
      </c>
      <c r="BC3039">
        <v>-66045.19</v>
      </c>
      <c r="BD3039" s="8">
        <v>-0.4662</v>
      </c>
      <c r="BE3039">
        <v>318.21879999999999</v>
      </c>
      <c r="BF3039">
        <v>141655.09</v>
      </c>
      <c r="BG3039">
        <v>18264972.420000002</v>
      </c>
      <c r="BH3039">
        <v>62</v>
      </c>
      <c r="BI3039">
        <v>-1065.25</v>
      </c>
      <c r="BJ3039" s="8">
        <v>-0.57040000000000002</v>
      </c>
      <c r="BK3039" s="8">
        <v>0.16350000000000001</v>
      </c>
      <c r="BL3039" t="s">
        <v>610</v>
      </c>
    </row>
    <row r="3040" spans="1:64" x14ac:dyDescent="0.45">
      <c r="A3040" t="s">
        <v>1238</v>
      </c>
      <c r="B3040" t="s">
        <v>31</v>
      </c>
      <c r="C3040" s="7">
        <v>44602.447916666664</v>
      </c>
      <c r="D3040">
        <v>495.7</v>
      </c>
      <c r="E3040" s="7">
        <v>44603.388888888891</v>
      </c>
      <c r="F3040">
        <v>283.60000000000002</v>
      </c>
      <c r="G3040" s="8">
        <v>-0.4279</v>
      </c>
      <c r="H3040">
        <v>-62832.05</v>
      </c>
      <c r="I3040" s="8">
        <v>-0.44359999999999999</v>
      </c>
      <c r="J3040">
        <v>285.73919999999998</v>
      </c>
      <c r="K3040">
        <v>141640.92000000001</v>
      </c>
      <c r="L3040">
        <v>18202140.370000001</v>
      </c>
      <c r="M3040">
        <v>61</v>
      </c>
      <c r="N3040">
        <v>-1030.03</v>
      </c>
      <c r="O3040" s="8">
        <v>-0.5484</v>
      </c>
      <c r="P3040" s="8">
        <v>0.16</v>
      </c>
      <c r="Q3040" t="s">
        <v>610</v>
      </c>
      <c r="S3040" s="2">
        <v>44602</v>
      </c>
      <c r="T3040" t="s">
        <v>1238</v>
      </c>
      <c r="U3040">
        <v>495.7</v>
      </c>
      <c r="V3040">
        <v>283.60000000000002</v>
      </c>
      <c r="W3040">
        <f t="shared" si="465"/>
        <v>29792888.777643315</v>
      </c>
      <c r="X3040">
        <f t="shared" si="461"/>
        <v>74482.221944108285</v>
      </c>
      <c r="Y3040">
        <f t="shared" si="462"/>
        <v>150</v>
      </c>
      <c r="Z3040">
        <f t="shared" si="463"/>
        <v>-32983.949999999997</v>
      </c>
      <c r="AA3040">
        <f t="shared" si="464"/>
        <v>29573863.302643314</v>
      </c>
      <c r="AB3040" s="9">
        <f>IFERROR(AA3040/MAX($A$3:AA3040)-1,"")</f>
        <v>-1.8768558384359646E-2</v>
      </c>
      <c r="AV3040" t="s">
        <v>1238</v>
      </c>
      <c r="AW3040" t="s">
        <v>31</v>
      </c>
      <c r="AX3040" s="7">
        <v>44602.447916666664</v>
      </c>
      <c r="AY3040">
        <v>495.7</v>
      </c>
      <c r="AZ3040" s="7">
        <v>44603.388888888891</v>
      </c>
      <c r="BA3040">
        <v>283.60000000000002</v>
      </c>
      <c r="BB3040" s="8">
        <v>-0.4279</v>
      </c>
      <c r="BC3040">
        <v>-62832.05</v>
      </c>
      <c r="BD3040" s="8">
        <v>-0.44359999999999999</v>
      </c>
      <c r="BE3040">
        <v>285.73919999999998</v>
      </c>
      <c r="BF3040">
        <v>141640.92000000001</v>
      </c>
      <c r="BG3040">
        <v>18202140.370000001</v>
      </c>
      <c r="BH3040">
        <v>61</v>
      </c>
      <c r="BI3040">
        <v>-1030.03</v>
      </c>
      <c r="BJ3040" s="8">
        <v>-0.5484</v>
      </c>
      <c r="BK3040" s="8">
        <v>0.16</v>
      </c>
      <c r="BL3040" t="s">
        <v>610</v>
      </c>
    </row>
    <row r="3041" spans="1:64" x14ac:dyDescent="0.45">
      <c r="A3041" t="s">
        <v>690</v>
      </c>
      <c r="B3041" t="s">
        <v>31</v>
      </c>
      <c r="C3041" s="7">
        <v>44603.440972222219</v>
      </c>
      <c r="D3041">
        <v>427.55</v>
      </c>
      <c r="E3041" s="7">
        <v>44606.385416666664</v>
      </c>
      <c r="F3041">
        <v>1170.5</v>
      </c>
      <c r="G3041" s="8">
        <v>1.7377</v>
      </c>
      <c r="H3041">
        <v>261141.07</v>
      </c>
      <c r="I3041" s="8">
        <v>1.7002999999999999</v>
      </c>
      <c r="J3041">
        <v>359.21879999999999</v>
      </c>
      <c r="K3041">
        <v>153583.97</v>
      </c>
      <c r="L3041">
        <v>20977934.75</v>
      </c>
      <c r="M3041">
        <v>62</v>
      </c>
      <c r="N3041">
        <v>4211.95</v>
      </c>
      <c r="O3041" s="8">
        <v>-0.42459999999999998</v>
      </c>
      <c r="P3041" s="8">
        <v>1.7377</v>
      </c>
      <c r="Q3041" t="s">
        <v>610</v>
      </c>
      <c r="S3041" s="2">
        <v>44603</v>
      </c>
      <c r="T3041" t="s">
        <v>690</v>
      </c>
      <c r="U3041">
        <v>427.55</v>
      </c>
      <c r="V3041">
        <v>1170.5</v>
      </c>
      <c r="W3041">
        <f t="shared" si="465"/>
        <v>29573863.302643314</v>
      </c>
      <c r="X3041">
        <f t="shared" ref="X3041:X3104" si="466">W3041*0.25%</f>
        <v>73934.65825660828</v>
      </c>
      <c r="Y3041">
        <f t="shared" si="462"/>
        <v>175</v>
      </c>
      <c r="Z3041">
        <f t="shared" si="463"/>
        <v>127219.66250000001</v>
      </c>
      <c r="AA3041">
        <f t="shared" si="464"/>
        <v>29701082.965143315</v>
      </c>
      <c r="AB3041" s="9">
        <f>IFERROR(AA3041/MAX($A$3:AA3041)-1,"")</f>
        <v>-1.4547536208147194E-2</v>
      </c>
      <c r="AV3041" t="s">
        <v>690</v>
      </c>
      <c r="AW3041" t="s">
        <v>31</v>
      </c>
      <c r="AX3041" s="7">
        <v>44603.440972222219</v>
      </c>
      <c r="AY3041">
        <v>427.55</v>
      </c>
      <c r="AZ3041" s="7">
        <v>44606.385416666664</v>
      </c>
      <c r="BA3041">
        <v>1170.5</v>
      </c>
      <c r="BB3041" s="8">
        <v>1.7377</v>
      </c>
      <c r="BC3041">
        <v>261141.07</v>
      </c>
      <c r="BD3041" s="8">
        <v>1.7002999999999999</v>
      </c>
      <c r="BE3041">
        <v>359.21879999999999</v>
      </c>
      <c r="BF3041">
        <v>153583.97</v>
      </c>
      <c r="BG3041">
        <v>20977934.75</v>
      </c>
      <c r="BH3041">
        <v>62</v>
      </c>
      <c r="BI3041">
        <v>4211.95</v>
      </c>
      <c r="BJ3041" s="8">
        <v>-0.42459999999999998</v>
      </c>
      <c r="BK3041" s="8">
        <v>1.7377</v>
      </c>
      <c r="BL3041" t="s">
        <v>610</v>
      </c>
    </row>
    <row r="3042" spans="1:64" x14ac:dyDescent="0.45">
      <c r="A3042" t="s">
        <v>788</v>
      </c>
      <c r="B3042" t="s">
        <v>31</v>
      </c>
      <c r="C3042" s="7">
        <v>44606.395833333336</v>
      </c>
      <c r="D3042">
        <v>539.29999999999995</v>
      </c>
      <c r="E3042" s="7">
        <v>44607.385416666664</v>
      </c>
      <c r="F3042">
        <v>595.65</v>
      </c>
      <c r="G3042" s="8">
        <v>0.1045</v>
      </c>
      <c r="H3042">
        <v>12924.37</v>
      </c>
      <c r="I3042" s="8">
        <v>8.3400000000000002E-2</v>
      </c>
      <c r="J3042">
        <v>287.20499999999998</v>
      </c>
      <c r="K3042">
        <v>154889.67000000001</v>
      </c>
      <c r="L3042">
        <v>20990859.120000001</v>
      </c>
      <c r="M3042">
        <v>75</v>
      </c>
      <c r="N3042">
        <v>172.32</v>
      </c>
      <c r="O3042" s="8">
        <v>-0.31659999999999999</v>
      </c>
      <c r="P3042" s="8">
        <v>0.56069999999999998</v>
      </c>
      <c r="Q3042" t="s">
        <v>610</v>
      </c>
      <c r="S3042" s="2">
        <v>44606</v>
      </c>
      <c r="T3042" t="s">
        <v>788</v>
      </c>
      <c r="U3042">
        <v>539.29999999999995</v>
      </c>
      <c r="V3042">
        <v>595.65</v>
      </c>
      <c r="W3042">
        <f t="shared" si="465"/>
        <v>29701082.965143315</v>
      </c>
      <c r="X3042">
        <f t="shared" si="466"/>
        <v>74252.70741285829</v>
      </c>
      <c r="Y3042">
        <f t="shared" si="462"/>
        <v>150</v>
      </c>
      <c r="Z3042">
        <f t="shared" si="463"/>
        <v>6750.074999999998</v>
      </c>
      <c r="AA3042" t="str">
        <f t="shared" si="464"/>
        <v/>
      </c>
      <c r="AB3042" s="9" t="str">
        <f>IFERROR(AA3042/MAX($A$3:AA3042)-1,"")</f>
        <v/>
      </c>
      <c r="AV3042" t="s">
        <v>788</v>
      </c>
      <c r="AW3042" t="s">
        <v>31</v>
      </c>
      <c r="AX3042" s="7">
        <v>44606.395833333336</v>
      </c>
      <c r="AY3042">
        <v>539.29999999999995</v>
      </c>
      <c r="AZ3042" s="7">
        <v>44607.385416666664</v>
      </c>
      <c r="BA3042">
        <v>595.65</v>
      </c>
      <c r="BB3042" s="8">
        <v>0.1045</v>
      </c>
      <c r="BC3042">
        <v>12924.37</v>
      </c>
      <c r="BD3042" s="8">
        <v>8.3400000000000002E-2</v>
      </c>
      <c r="BE3042">
        <v>287.20499999999998</v>
      </c>
      <c r="BF3042">
        <v>154889.67000000001</v>
      </c>
      <c r="BG3042">
        <v>20990859.120000001</v>
      </c>
      <c r="BH3042">
        <v>75</v>
      </c>
      <c r="BI3042">
        <v>172.32</v>
      </c>
      <c r="BJ3042" s="8">
        <v>-0.31659999999999999</v>
      </c>
      <c r="BK3042" s="8">
        <v>0.56069999999999998</v>
      </c>
      <c r="BL3042" t="s">
        <v>610</v>
      </c>
    </row>
    <row r="3043" spans="1:64" x14ac:dyDescent="0.45">
      <c r="A3043" t="s">
        <v>785</v>
      </c>
      <c r="B3043" t="s">
        <v>31</v>
      </c>
      <c r="C3043" s="7">
        <v>44606.416666666664</v>
      </c>
      <c r="D3043">
        <v>484</v>
      </c>
      <c r="E3043" s="7">
        <v>44607.385416666664</v>
      </c>
      <c r="F3043">
        <v>653.1</v>
      </c>
      <c r="G3043" s="8">
        <v>0.34939999999999999</v>
      </c>
      <c r="H3043">
        <v>50439.7</v>
      </c>
      <c r="I3043" s="8">
        <v>0.32590000000000002</v>
      </c>
      <c r="J3043">
        <v>319.78710000000001</v>
      </c>
      <c r="K3043">
        <v>154776.95000000001</v>
      </c>
      <c r="L3043">
        <v>21041298.809999999</v>
      </c>
      <c r="M3043">
        <v>69</v>
      </c>
      <c r="N3043">
        <v>731.01</v>
      </c>
      <c r="O3043" s="8">
        <v>-0.1555</v>
      </c>
      <c r="P3043" s="8">
        <v>0.88549999999999995</v>
      </c>
      <c r="Q3043" t="s">
        <v>610</v>
      </c>
      <c r="S3043" s="2">
        <v>44606</v>
      </c>
      <c r="T3043" t="s">
        <v>785</v>
      </c>
      <c r="U3043">
        <v>484</v>
      </c>
      <c r="V3043">
        <v>653.1</v>
      </c>
      <c r="W3043">
        <f t="shared" si="465"/>
        <v>29701082.965143315</v>
      </c>
      <c r="X3043">
        <f t="shared" si="466"/>
        <v>74252.70741285829</v>
      </c>
      <c r="Y3043">
        <f t="shared" si="462"/>
        <v>150</v>
      </c>
      <c r="Z3043">
        <f t="shared" si="463"/>
        <v>23659.349999999988</v>
      </c>
      <c r="AA3043">
        <f t="shared" si="464"/>
        <v>29731492.390143316</v>
      </c>
      <c r="AB3043" s="9">
        <f>IFERROR(AA3043/MAX($A$3:AA3043)-1,"")</f>
        <v>-1.3538581658445681E-2</v>
      </c>
      <c r="AV3043" t="s">
        <v>785</v>
      </c>
      <c r="AW3043" t="s">
        <v>31</v>
      </c>
      <c r="AX3043" s="7">
        <v>44606.416666666664</v>
      </c>
      <c r="AY3043">
        <v>484</v>
      </c>
      <c r="AZ3043" s="7">
        <v>44607.385416666664</v>
      </c>
      <c r="BA3043">
        <v>653.1</v>
      </c>
      <c r="BB3043" s="8">
        <v>0.34939999999999999</v>
      </c>
      <c r="BC3043">
        <v>50439.7</v>
      </c>
      <c r="BD3043" s="8">
        <v>0.32590000000000002</v>
      </c>
      <c r="BE3043">
        <v>319.78710000000001</v>
      </c>
      <c r="BF3043">
        <v>154776.95000000001</v>
      </c>
      <c r="BG3043">
        <v>21041298.809999999</v>
      </c>
      <c r="BH3043">
        <v>69</v>
      </c>
      <c r="BI3043">
        <v>731.01</v>
      </c>
      <c r="BJ3043" s="8">
        <v>-0.1555</v>
      </c>
      <c r="BK3043" s="8">
        <v>0.88549999999999995</v>
      </c>
      <c r="BL3043" t="s">
        <v>610</v>
      </c>
    </row>
    <row r="3044" spans="1:64" x14ac:dyDescent="0.45">
      <c r="A3044" t="s">
        <v>781</v>
      </c>
      <c r="B3044" t="s">
        <v>31</v>
      </c>
      <c r="C3044" s="7">
        <v>44607.569444444445</v>
      </c>
      <c r="D3044">
        <v>369</v>
      </c>
      <c r="E3044" s="7">
        <v>44608.388888888891</v>
      </c>
      <c r="F3044">
        <v>627.15</v>
      </c>
      <c r="G3044" s="8">
        <v>0.6996</v>
      </c>
      <c r="H3044">
        <v>94843.45</v>
      </c>
      <c r="I3044" s="8">
        <v>0.67259999999999998</v>
      </c>
      <c r="J3044">
        <v>382.14280000000002</v>
      </c>
      <c r="K3044">
        <v>141010.70000000001</v>
      </c>
      <c r="L3044">
        <v>18296983.82</v>
      </c>
      <c r="M3044">
        <v>26</v>
      </c>
      <c r="N3044">
        <v>3647.83</v>
      </c>
      <c r="O3044" s="8">
        <v>-0.24310000000000001</v>
      </c>
      <c r="P3044" s="8">
        <v>1.2690999999999999</v>
      </c>
      <c r="Q3044" t="s">
        <v>610</v>
      </c>
      <c r="S3044" s="2">
        <v>44607</v>
      </c>
      <c r="T3044" t="s">
        <v>781</v>
      </c>
      <c r="U3044">
        <v>369</v>
      </c>
      <c r="V3044">
        <v>627.15</v>
      </c>
      <c r="W3044">
        <f t="shared" si="465"/>
        <v>29731492.390143316</v>
      </c>
      <c r="X3044">
        <f t="shared" si="466"/>
        <v>74328.730975358296</v>
      </c>
      <c r="Y3044">
        <f t="shared" si="462"/>
        <v>200</v>
      </c>
      <c r="Z3044">
        <f t="shared" si="463"/>
        <v>49637.699999999983</v>
      </c>
      <c r="AA3044" t="str">
        <f t="shared" si="464"/>
        <v/>
      </c>
      <c r="AB3044" s="9" t="str">
        <f>IFERROR(AA3044/MAX($A$3:AA3044)-1,"")</f>
        <v/>
      </c>
      <c r="AV3044" t="s">
        <v>781</v>
      </c>
      <c r="AW3044" t="s">
        <v>31</v>
      </c>
      <c r="AX3044" s="7">
        <v>44607.569444444445</v>
      </c>
      <c r="AY3044">
        <v>369</v>
      </c>
      <c r="AZ3044" s="7">
        <v>44608.388888888891</v>
      </c>
      <c r="BA3044">
        <v>627.15</v>
      </c>
      <c r="BB3044" s="8">
        <v>0.6996</v>
      </c>
      <c r="BC3044">
        <v>94843.45</v>
      </c>
      <c r="BD3044" s="8">
        <v>0.67259999999999998</v>
      </c>
      <c r="BE3044">
        <v>382.14280000000002</v>
      </c>
      <c r="BF3044">
        <v>141010.70000000001</v>
      </c>
      <c r="BG3044">
        <v>18296983.82</v>
      </c>
      <c r="BH3044">
        <v>26</v>
      </c>
      <c r="BI3044">
        <v>3647.83</v>
      </c>
      <c r="BJ3044" s="8">
        <v>-0.24310000000000001</v>
      </c>
      <c r="BK3044" s="8">
        <v>1.2690999999999999</v>
      </c>
      <c r="BL3044" t="s">
        <v>610</v>
      </c>
    </row>
    <row r="3045" spans="1:64" x14ac:dyDescent="0.45">
      <c r="A3045" t="s">
        <v>781</v>
      </c>
      <c r="B3045" t="s">
        <v>31</v>
      </c>
      <c r="C3045" s="7">
        <v>44607.569444444445</v>
      </c>
      <c r="D3045">
        <v>369</v>
      </c>
      <c r="E3045" s="7">
        <v>44608.385416666664</v>
      </c>
      <c r="F3045">
        <v>773.5</v>
      </c>
      <c r="G3045" s="8">
        <v>1.0962000000000001</v>
      </c>
      <c r="H3045">
        <v>165332.76999999999</v>
      </c>
      <c r="I3045" s="8">
        <v>1.0651999999999999</v>
      </c>
      <c r="J3045">
        <v>420.61380000000003</v>
      </c>
      <c r="K3045">
        <v>155206.5</v>
      </c>
      <c r="L3045">
        <v>21206631.579999998</v>
      </c>
      <c r="M3045">
        <v>25</v>
      </c>
      <c r="N3045">
        <v>6613.31</v>
      </c>
      <c r="O3045" s="8">
        <v>-0.24310000000000001</v>
      </c>
      <c r="P3045" s="8">
        <v>1.0962000000000001</v>
      </c>
      <c r="Q3045" t="s">
        <v>610</v>
      </c>
      <c r="S3045" s="2">
        <v>44607</v>
      </c>
      <c r="T3045" t="s">
        <v>781</v>
      </c>
      <c r="U3045">
        <v>369</v>
      </c>
      <c r="V3045">
        <v>773.5</v>
      </c>
      <c r="W3045">
        <f t="shared" si="465"/>
        <v>29731492.390143316</v>
      </c>
      <c r="X3045">
        <f t="shared" si="466"/>
        <v>74328.730975358296</v>
      </c>
      <c r="Y3045">
        <f t="shared" si="462"/>
        <v>200</v>
      </c>
      <c r="Z3045">
        <f t="shared" si="463"/>
        <v>78615</v>
      </c>
      <c r="AA3045" t="str">
        <f t="shared" si="464"/>
        <v/>
      </c>
      <c r="AB3045" s="9" t="str">
        <f>IFERROR(AA3045/MAX($A$3:AA3045)-1,"")</f>
        <v/>
      </c>
      <c r="AV3045" t="s">
        <v>781</v>
      </c>
      <c r="AW3045" t="s">
        <v>31</v>
      </c>
      <c r="AX3045" s="7">
        <v>44607.569444444445</v>
      </c>
      <c r="AY3045">
        <v>369</v>
      </c>
      <c r="AZ3045" s="7">
        <v>44608.385416666664</v>
      </c>
      <c r="BA3045">
        <v>773.5</v>
      </c>
      <c r="BB3045" s="8">
        <v>1.0962000000000001</v>
      </c>
      <c r="BC3045">
        <v>165332.76999999999</v>
      </c>
      <c r="BD3045" s="8">
        <v>1.0651999999999999</v>
      </c>
      <c r="BE3045">
        <v>420.61380000000003</v>
      </c>
      <c r="BF3045">
        <v>155206.5</v>
      </c>
      <c r="BG3045">
        <v>21206631.579999998</v>
      </c>
      <c r="BH3045">
        <v>25</v>
      </c>
      <c r="BI3045">
        <v>6613.31</v>
      </c>
      <c r="BJ3045" s="8">
        <v>-0.24310000000000001</v>
      </c>
      <c r="BK3045" s="8">
        <v>1.0962000000000001</v>
      </c>
      <c r="BL3045" t="s">
        <v>610</v>
      </c>
    </row>
    <row r="3046" spans="1:64" x14ac:dyDescent="0.45">
      <c r="A3046" t="s">
        <v>617</v>
      </c>
      <c r="B3046" t="s">
        <v>31</v>
      </c>
      <c r="C3046" s="7">
        <v>44607.572916666664</v>
      </c>
      <c r="D3046">
        <v>384.05</v>
      </c>
      <c r="E3046" s="7">
        <v>44608.388888888891</v>
      </c>
      <c r="F3046">
        <v>550.29999999999995</v>
      </c>
      <c r="G3046" s="8">
        <v>0.43290000000000001</v>
      </c>
      <c r="H3046">
        <v>57605.22</v>
      </c>
      <c r="I3046" s="8">
        <v>0.40860000000000002</v>
      </c>
      <c r="J3046">
        <v>367.1309</v>
      </c>
      <c r="K3046">
        <v>140996.60999999999</v>
      </c>
      <c r="L3046">
        <v>18354589.039999999</v>
      </c>
      <c r="M3046">
        <v>25</v>
      </c>
      <c r="N3046">
        <v>2304.21</v>
      </c>
      <c r="O3046" s="8">
        <v>-0.22239999999999999</v>
      </c>
      <c r="P3046" s="8">
        <v>0.95220000000000005</v>
      </c>
      <c r="Q3046" t="s">
        <v>610</v>
      </c>
      <c r="S3046" s="2">
        <v>44607</v>
      </c>
      <c r="T3046" t="s">
        <v>617</v>
      </c>
      <c r="U3046">
        <v>384.05</v>
      </c>
      <c r="V3046">
        <v>550.29999999999995</v>
      </c>
      <c r="W3046">
        <f t="shared" si="465"/>
        <v>29731492.390143316</v>
      </c>
      <c r="X3046">
        <f t="shared" si="466"/>
        <v>74328.730975358296</v>
      </c>
      <c r="Y3046">
        <f t="shared" si="462"/>
        <v>200</v>
      </c>
      <c r="Z3046">
        <f t="shared" si="463"/>
        <v>31381.299999999977</v>
      </c>
      <c r="AA3046" t="str">
        <f t="shared" si="464"/>
        <v/>
      </c>
      <c r="AB3046" s="9" t="str">
        <f>IFERROR(AA3046/MAX($A$3:AA3046)-1,"")</f>
        <v/>
      </c>
      <c r="AV3046" t="s">
        <v>617</v>
      </c>
      <c r="AW3046" t="s">
        <v>31</v>
      </c>
      <c r="AX3046" s="7">
        <v>44607.572916666664</v>
      </c>
      <c r="AY3046">
        <v>384.05</v>
      </c>
      <c r="AZ3046" s="7">
        <v>44608.388888888891</v>
      </c>
      <c r="BA3046">
        <v>550.29999999999995</v>
      </c>
      <c r="BB3046" s="8">
        <v>0.43290000000000001</v>
      </c>
      <c r="BC3046">
        <v>57605.22</v>
      </c>
      <c r="BD3046" s="8">
        <v>0.40860000000000002</v>
      </c>
      <c r="BE3046">
        <v>367.1309</v>
      </c>
      <c r="BF3046">
        <v>140996.60999999999</v>
      </c>
      <c r="BG3046">
        <v>18354589.039999999</v>
      </c>
      <c r="BH3046">
        <v>25</v>
      </c>
      <c r="BI3046">
        <v>2304.21</v>
      </c>
      <c r="BJ3046" s="8">
        <v>-0.22239999999999999</v>
      </c>
      <c r="BK3046" s="8">
        <v>0.95220000000000005</v>
      </c>
      <c r="BL3046" t="s">
        <v>610</v>
      </c>
    </row>
    <row r="3047" spans="1:64" x14ac:dyDescent="0.45">
      <c r="A3047" t="s">
        <v>617</v>
      </c>
      <c r="B3047" t="s">
        <v>31</v>
      </c>
      <c r="C3047" s="7">
        <v>44607.572916666664</v>
      </c>
      <c r="D3047">
        <v>384.05</v>
      </c>
      <c r="E3047" s="7">
        <v>44608.385416666664</v>
      </c>
      <c r="F3047">
        <v>691.6</v>
      </c>
      <c r="G3047" s="8">
        <v>0.80079999999999996</v>
      </c>
      <c r="H3047">
        <v>119931.45</v>
      </c>
      <c r="I3047" s="8">
        <v>0.77280000000000004</v>
      </c>
      <c r="J3047">
        <v>404.09050000000002</v>
      </c>
      <c r="K3047">
        <v>155190.97</v>
      </c>
      <c r="L3047">
        <v>21326563.030000001</v>
      </c>
      <c r="M3047">
        <v>24</v>
      </c>
      <c r="N3047">
        <v>4997.1400000000003</v>
      </c>
      <c r="O3047" s="8">
        <v>-0.22239999999999999</v>
      </c>
      <c r="P3047" s="8">
        <v>0.80079999999999996</v>
      </c>
      <c r="Q3047" t="s">
        <v>610</v>
      </c>
      <c r="S3047" s="2">
        <v>44607</v>
      </c>
      <c r="T3047" t="s">
        <v>617</v>
      </c>
      <c r="U3047">
        <v>384.05</v>
      </c>
      <c r="V3047">
        <v>691.6</v>
      </c>
      <c r="W3047">
        <f t="shared" si="465"/>
        <v>29731492.390143316</v>
      </c>
      <c r="X3047">
        <f t="shared" si="466"/>
        <v>74328.730975358296</v>
      </c>
      <c r="Y3047">
        <f t="shared" si="462"/>
        <v>200</v>
      </c>
      <c r="Z3047">
        <f t="shared" si="463"/>
        <v>59358.69999999999</v>
      </c>
      <c r="AA3047">
        <f t="shared" si="464"/>
        <v>29950485.090143315</v>
      </c>
      <c r="AB3047" s="9">
        <f>IFERROR(AA3047/MAX($A$3:AA3047)-1,"")</f>
        <v>-6.2726211538843835E-3</v>
      </c>
      <c r="AV3047" t="s">
        <v>617</v>
      </c>
      <c r="AW3047" t="s">
        <v>31</v>
      </c>
      <c r="AX3047" s="7">
        <v>44607.572916666664</v>
      </c>
      <c r="AY3047">
        <v>384.05</v>
      </c>
      <c r="AZ3047" s="7">
        <v>44608.385416666664</v>
      </c>
      <c r="BA3047">
        <v>691.6</v>
      </c>
      <c r="BB3047" s="8">
        <v>0.80079999999999996</v>
      </c>
      <c r="BC3047">
        <v>119931.45</v>
      </c>
      <c r="BD3047" s="8">
        <v>0.77280000000000004</v>
      </c>
      <c r="BE3047">
        <v>404.09050000000002</v>
      </c>
      <c r="BF3047">
        <v>155190.97</v>
      </c>
      <c r="BG3047">
        <v>21326563.030000001</v>
      </c>
      <c r="BH3047">
        <v>24</v>
      </c>
      <c r="BI3047">
        <v>4997.1400000000003</v>
      </c>
      <c r="BJ3047" s="8">
        <v>-0.22239999999999999</v>
      </c>
      <c r="BK3047" s="8">
        <v>0.80079999999999996</v>
      </c>
      <c r="BL3047" t="s">
        <v>610</v>
      </c>
    </row>
    <row r="3048" spans="1:64" x14ac:dyDescent="0.45">
      <c r="A3048" t="s">
        <v>718</v>
      </c>
      <c r="B3048" t="s">
        <v>31</v>
      </c>
      <c r="C3048" s="7">
        <v>44608.413194444445</v>
      </c>
      <c r="D3048">
        <v>297</v>
      </c>
      <c r="E3048" s="7">
        <v>44609.385416666664</v>
      </c>
      <c r="F3048">
        <v>177.65</v>
      </c>
      <c r="G3048" s="8">
        <v>-0.40189999999999998</v>
      </c>
      <c r="H3048">
        <v>-65446.41</v>
      </c>
      <c r="I3048" s="8">
        <v>-0.4178</v>
      </c>
      <c r="J3048">
        <v>527.38319999999999</v>
      </c>
      <c r="K3048">
        <v>156632.82999999999</v>
      </c>
      <c r="L3048">
        <v>21261116.620000001</v>
      </c>
      <c r="M3048">
        <v>70</v>
      </c>
      <c r="N3048">
        <v>-934.95</v>
      </c>
      <c r="O3048" s="8">
        <v>-0.69530000000000003</v>
      </c>
      <c r="P3048" s="8">
        <v>0.67320000000000002</v>
      </c>
      <c r="Q3048" t="s">
        <v>610</v>
      </c>
      <c r="S3048" s="2">
        <v>44608</v>
      </c>
      <c r="T3048" t="s">
        <v>718</v>
      </c>
      <c r="U3048">
        <v>297</v>
      </c>
      <c r="V3048">
        <v>177.65</v>
      </c>
      <c r="W3048">
        <f t="shared" si="465"/>
        <v>29950485.090143315</v>
      </c>
      <c r="X3048">
        <f t="shared" si="466"/>
        <v>74876.212725358288</v>
      </c>
      <c r="Y3048">
        <f t="shared" si="462"/>
        <v>250</v>
      </c>
      <c r="Z3048">
        <f t="shared" si="463"/>
        <v>-31024.125000000004</v>
      </c>
      <c r="AA3048" t="str">
        <f t="shared" si="464"/>
        <v/>
      </c>
      <c r="AB3048" s="9" t="str">
        <f>IFERROR(AA3048/MAX($A$3:AA3048)-1,"")</f>
        <v/>
      </c>
      <c r="AV3048" t="s">
        <v>718</v>
      </c>
      <c r="AW3048" t="s">
        <v>31</v>
      </c>
      <c r="AX3048" s="7">
        <v>44608.413194444445</v>
      </c>
      <c r="AY3048">
        <v>297</v>
      </c>
      <c r="AZ3048" s="7">
        <v>44609.385416666664</v>
      </c>
      <c r="BA3048">
        <v>177.65</v>
      </c>
      <c r="BB3048" s="8">
        <v>-0.40189999999999998</v>
      </c>
      <c r="BC3048">
        <v>-65446.41</v>
      </c>
      <c r="BD3048" s="8">
        <v>-0.4178</v>
      </c>
      <c r="BE3048">
        <v>527.38319999999999</v>
      </c>
      <c r="BF3048">
        <v>156632.82999999999</v>
      </c>
      <c r="BG3048">
        <v>21261116.620000001</v>
      </c>
      <c r="BH3048">
        <v>70</v>
      </c>
      <c r="BI3048">
        <v>-934.95</v>
      </c>
      <c r="BJ3048" s="8">
        <v>-0.69530000000000003</v>
      </c>
      <c r="BK3048" s="8">
        <v>0.67320000000000002</v>
      </c>
      <c r="BL3048" t="s">
        <v>610</v>
      </c>
    </row>
    <row r="3049" spans="1:64" x14ac:dyDescent="0.45">
      <c r="A3049" t="s">
        <v>718</v>
      </c>
      <c r="B3049" t="s">
        <v>31</v>
      </c>
      <c r="C3049" s="7">
        <v>44608.420138888891</v>
      </c>
      <c r="D3049">
        <v>277.8</v>
      </c>
      <c r="E3049" s="7">
        <v>44609.388888888891</v>
      </c>
      <c r="F3049">
        <v>172.75</v>
      </c>
      <c r="G3049" s="8">
        <v>-0.37809999999999999</v>
      </c>
      <c r="H3049">
        <v>-55910.75</v>
      </c>
      <c r="I3049" s="8">
        <v>-0.39439999999999997</v>
      </c>
      <c r="J3049">
        <v>510.34179999999998</v>
      </c>
      <c r="K3049">
        <v>141772.94</v>
      </c>
      <c r="L3049">
        <v>18298678.289999999</v>
      </c>
      <c r="M3049">
        <v>69</v>
      </c>
      <c r="N3049">
        <v>-810.3</v>
      </c>
      <c r="O3049" s="8">
        <v>-0.67420000000000002</v>
      </c>
      <c r="P3049" s="8">
        <v>0.78890000000000005</v>
      </c>
      <c r="Q3049" t="s">
        <v>610</v>
      </c>
      <c r="S3049" s="2">
        <v>44608</v>
      </c>
      <c r="T3049" t="s">
        <v>718</v>
      </c>
      <c r="U3049">
        <v>277.8</v>
      </c>
      <c r="V3049">
        <v>172.75</v>
      </c>
      <c r="W3049">
        <f t="shared" si="465"/>
        <v>29950485.090143315</v>
      </c>
      <c r="X3049">
        <f t="shared" si="466"/>
        <v>74876.212725358288</v>
      </c>
      <c r="Y3049">
        <f t="shared" si="462"/>
        <v>275</v>
      </c>
      <c r="Z3049">
        <f t="shared" si="463"/>
        <v>-30127.762500000008</v>
      </c>
      <c r="AA3049" t="str">
        <f t="shared" si="464"/>
        <v/>
      </c>
      <c r="AB3049" s="9" t="str">
        <f>IFERROR(AA3049/MAX($A$3:AA3049)-1,"")</f>
        <v/>
      </c>
      <c r="AV3049" t="s">
        <v>718</v>
      </c>
      <c r="AW3049" t="s">
        <v>31</v>
      </c>
      <c r="AX3049" s="7">
        <v>44608.420138888891</v>
      </c>
      <c r="AY3049">
        <v>277.8</v>
      </c>
      <c r="AZ3049" s="7">
        <v>44609.388888888891</v>
      </c>
      <c r="BA3049">
        <v>172.75</v>
      </c>
      <c r="BB3049" s="8">
        <v>-0.37809999999999999</v>
      </c>
      <c r="BC3049">
        <v>-55910.75</v>
      </c>
      <c r="BD3049" s="8">
        <v>-0.39439999999999997</v>
      </c>
      <c r="BE3049">
        <v>510.34179999999998</v>
      </c>
      <c r="BF3049">
        <v>141772.94</v>
      </c>
      <c r="BG3049">
        <v>18298678.289999999</v>
      </c>
      <c r="BH3049">
        <v>69</v>
      </c>
      <c r="BI3049">
        <v>-810.3</v>
      </c>
      <c r="BJ3049" s="8">
        <v>-0.67420000000000002</v>
      </c>
      <c r="BK3049" s="8">
        <v>0.78890000000000005</v>
      </c>
      <c r="BL3049" t="s">
        <v>610</v>
      </c>
    </row>
    <row r="3050" spans="1:64" x14ac:dyDescent="0.45">
      <c r="A3050" t="s">
        <v>776</v>
      </c>
      <c r="B3050" t="s">
        <v>31</v>
      </c>
      <c r="C3050" s="7">
        <v>44608.444444444445</v>
      </c>
      <c r="D3050">
        <v>299</v>
      </c>
      <c r="E3050" s="7">
        <v>44609.388888888891</v>
      </c>
      <c r="F3050">
        <v>128.1</v>
      </c>
      <c r="G3050" s="8">
        <v>-0.5716</v>
      </c>
      <c r="H3050">
        <v>-83056.47</v>
      </c>
      <c r="I3050" s="8">
        <v>-0.58589999999999998</v>
      </c>
      <c r="J3050">
        <v>474.14510000000001</v>
      </c>
      <c r="K3050">
        <v>141769.38</v>
      </c>
      <c r="L3050">
        <v>18215621.82</v>
      </c>
      <c r="M3050">
        <v>62</v>
      </c>
      <c r="N3050">
        <v>-1339.62</v>
      </c>
      <c r="O3050" s="8">
        <v>-0.76590000000000003</v>
      </c>
      <c r="P3050" s="8">
        <v>0.44819999999999999</v>
      </c>
      <c r="Q3050" t="s">
        <v>610</v>
      </c>
      <c r="S3050" s="2">
        <v>44608</v>
      </c>
      <c r="T3050" t="s">
        <v>776</v>
      </c>
      <c r="U3050">
        <v>299</v>
      </c>
      <c r="V3050">
        <v>128.1</v>
      </c>
      <c r="W3050">
        <f t="shared" si="465"/>
        <v>29950485.090143315</v>
      </c>
      <c r="X3050">
        <f t="shared" si="466"/>
        <v>74876.212725358288</v>
      </c>
      <c r="Y3050">
        <f t="shared" si="462"/>
        <v>250</v>
      </c>
      <c r="Z3050">
        <f t="shared" si="463"/>
        <v>-43792.750000000007</v>
      </c>
      <c r="AA3050" t="str">
        <f t="shared" si="464"/>
        <v/>
      </c>
      <c r="AB3050" s="9" t="str">
        <f>IFERROR(AA3050/MAX($A$3:AA3050)-1,"")</f>
        <v/>
      </c>
      <c r="AV3050" t="s">
        <v>776</v>
      </c>
      <c r="AW3050" t="s">
        <v>31</v>
      </c>
      <c r="AX3050" s="7">
        <v>44608.444444444445</v>
      </c>
      <c r="AY3050">
        <v>299</v>
      </c>
      <c r="AZ3050" s="7">
        <v>44609.388888888891</v>
      </c>
      <c r="BA3050">
        <v>128.1</v>
      </c>
      <c r="BB3050" s="8">
        <v>-0.5716</v>
      </c>
      <c r="BC3050">
        <v>-83056.47</v>
      </c>
      <c r="BD3050" s="8">
        <v>-0.58589999999999998</v>
      </c>
      <c r="BE3050">
        <v>474.14510000000001</v>
      </c>
      <c r="BF3050">
        <v>141769.38</v>
      </c>
      <c r="BG3050">
        <v>18215621.82</v>
      </c>
      <c r="BH3050">
        <v>62</v>
      </c>
      <c r="BI3050">
        <v>-1339.62</v>
      </c>
      <c r="BJ3050" s="8">
        <v>-0.76590000000000003</v>
      </c>
      <c r="BK3050" s="8">
        <v>0.44819999999999999</v>
      </c>
      <c r="BL3050" t="s">
        <v>610</v>
      </c>
    </row>
    <row r="3051" spans="1:64" x14ac:dyDescent="0.45">
      <c r="A3051" t="s">
        <v>776</v>
      </c>
      <c r="B3051" t="s">
        <v>31</v>
      </c>
      <c r="C3051" s="7">
        <v>44608.444444444445</v>
      </c>
      <c r="D3051">
        <v>299</v>
      </c>
      <c r="E3051" s="7">
        <v>44609.385416666664</v>
      </c>
      <c r="F3051">
        <v>130.35</v>
      </c>
      <c r="G3051" s="8">
        <v>-0.56399999999999995</v>
      </c>
      <c r="H3051">
        <v>-90565.71</v>
      </c>
      <c r="I3051" s="8">
        <v>-0.57840000000000003</v>
      </c>
      <c r="J3051">
        <v>523.67219999999998</v>
      </c>
      <c r="K3051">
        <v>156578</v>
      </c>
      <c r="L3051">
        <v>21170550.91</v>
      </c>
      <c r="M3051">
        <v>61</v>
      </c>
      <c r="N3051">
        <v>-1484.68</v>
      </c>
      <c r="O3051" s="8">
        <v>-0.76590000000000003</v>
      </c>
      <c r="P3051" s="8">
        <v>0.44819999999999999</v>
      </c>
      <c r="Q3051" t="s">
        <v>610</v>
      </c>
      <c r="S3051" s="2">
        <v>44608</v>
      </c>
      <c r="T3051" t="s">
        <v>776</v>
      </c>
      <c r="U3051">
        <v>299</v>
      </c>
      <c r="V3051">
        <v>130.35</v>
      </c>
      <c r="W3051">
        <f t="shared" si="465"/>
        <v>29950485.090143315</v>
      </c>
      <c r="X3051">
        <f t="shared" si="466"/>
        <v>74876.212725358288</v>
      </c>
      <c r="Y3051">
        <f t="shared" si="462"/>
        <v>250</v>
      </c>
      <c r="Z3051">
        <f t="shared" si="463"/>
        <v>-43235.875000000007</v>
      </c>
      <c r="AA3051">
        <f t="shared" si="464"/>
        <v>29802304.577643316</v>
      </c>
      <c r="AB3051" s="9">
        <f>IFERROR(AA3051/MAX($A$3:AA3051)-1,"")</f>
        <v>-1.1189103536039746E-2</v>
      </c>
      <c r="AV3051" t="s">
        <v>776</v>
      </c>
      <c r="AW3051" t="s">
        <v>31</v>
      </c>
      <c r="AX3051" s="7">
        <v>44608.444444444445</v>
      </c>
      <c r="AY3051">
        <v>299</v>
      </c>
      <c r="AZ3051" s="7">
        <v>44609.385416666664</v>
      </c>
      <c r="BA3051">
        <v>130.35</v>
      </c>
      <c r="BB3051" s="8">
        <v>-0.56399999999999995</v>
      </c>
      <c r="BC3051">
        <v>-90565.71</v>
      </c>
      <c r="BD3051" s="8">
        <v>-0.57840000000000003</v>
      </c>
      <c r="BE3051">
        <v>523.67219999999998</v>
      </c>
      <c r="BF3051">
        <v>156578</v>
      </c>
      <c r="BG3051">
        <v>21170550.91</v>
      </c>
      <c r="BH3051">
        <v>61</v>
      </c>
      <c r="BI3051">
        <v>-1484.68</v>
      </c>
      <c r="BJ3051" s="8">
        <v>-0.76590000000000003</v>
      </c>
      <c r="BK3051" s="8">
        <v>0.44819999999999999</v>
      </c>
      <c r="BL3051" t="s">
        <v>610</v>
      </c>
    </row>
    <row r="3052" spans="1:64" x14ac:dyDescent="0.45">
      <c r="A3052" t="s">
        <v>683</v>
      </c>
      <c r="B3052" t="s">
        <v>31</v>
      </c>
      <c r="C3052" s="7">
        <v>44609.395833333336</v>
      </c>
      <c r="D3052">
        <v>216.45</v>
      </c>
      <c r="E3052" s="7">
        <v>44609.635416666664</v>
      </c>
      <c r="F3052">
        <v>270.60000000000002</v>
      </c>
      <c r="G3052" s="8">
        <v>0.25019999999999998</v>
      </c>
      <c r="H3052">
        <v>35483.230000000003</v>
      </c>
      <c r="I3052" s="8">
        <v>0.22770000000000001</v>
      </c>
      <c r="J3052">
        <v>720.04049999999995</v>
      </c>
      <c r="K3052">
        <v>155852.75</v>
      </c>
      <c r="L3052">
        <v>21206034.140000001</v>
      </c>
      <c r="M3052">
        <v>70</v>
      </c>
      <c r="N3052">
        <v>506.9</v>
      </c>
      <c r="O3052" s="8">
        <v>-0.70430000000000004</v>
      </c>
      <c r="P3052" s="8">
        <v>0.6835</v>
      </c>
      <c r="Q3052" t="s">
        <v>610</v>
      </c>
      <c r="S3052" s="2">
        <v>44609</v>
      </c>
      <c r="T3052" t="s">
        <v>683</v>
      </c>
      <c r="U3052">
        <v>216.45</v>
      </c>
      <c r="V3052">
        <v>270.60000000000002</v>
      </c>
      <c r="W3052">
        <f t="shared" si="465"/>
        <v>29802304.577643316</v>
      </c>
      <c r="X3052">
        <f t="shared" si="466"/>
        <v>74505.761444108299</v>
      </c>
      <c r="Y3052">
        <f t="shared" si="462"/>
        <v>350</v>
      </c>
      <c r="Z3052">
        <f t="shared" si="463"/>
        <v>17247.825000000004</v>
      </c>
      <c r="AA3052" t="str">
        <f t="shared" si="464"/>
        <v/>
      </c>
      <c r="AB3052" s="9" t="str">
        <f>IFERROR(AA3052/MAX($A$3:AA3052)-1,"")</f>
        <v/>
      </c>
      <c r="AV3052" t="s">
        <v>683</v>
      </c>
      <c r="AW3052" t="s">
        <v>31</v>
      </c>
      <c r="AX3052" s="7">
        <v>44609.395833333336</v>
      </c>
      <c r="AY3052">
        <v>216.45</v>
      </c>
      <c r="AZ3052" s="7">
        <v>44609.635416666664</v>
      </c>
      <c r="BA3052">
        <v>270.60000000000002</v>
      </c>
      <c r="BB3052" s="8">
        <v>0.25019999999999998</v>
      </c>
      <c r="BC3052">
        <v>35483.230000000003</v>
      </c>
      <c r="BD3052" s="8">
        <v>0.22770000000000001</v>
      </c>
      <c r="BE3052">
        <v>720.04049999999995</v>
      </c>
      <c r="BF3052">
        <v>155852.75</v>
      </c>
      <c r="BG3052">
        <v>21206034.140000001</v>
      </c>
      <c r="BH3052">
        <v>70</v>
      </c>
      <c r="BI3052">
        <v>506.9</v>
      </c>
      <c r="BJ3052" s="8">
        <v>-0.70430000000000004</v>
      </c>
      <c r="BK3052" s="8">
        <v>0.6835</v>
      </c>
      <c r="BL3052" t="s">
        <v>610</v>
      </c>
    </row>
    <row r="3053" spans="1:64" x14ac:dyDescent="0.45">
      <c r="A3053" t="s">
        <v>619</v>
      </c>
      <c r="B3053" t="s">
        <v>31</v>
      </c>
      <c r="C3053" s="7">
        <v>44609.399305555555</v>
      </c>
      <c r="D3053">
        <v>208.5</v>
      </c>
      <c r="E3053" s="7">
        <v>44609.635416666664</v>
      </c>
      <c r="F3053">
        <v>171.2</v>
      </c>
      <c r="G3053" s="8">
        <v>-0.1789</v>
      </c>
      <c r="H3053">
        <v>-30716.74</v>
      </c>
      <c r="I3053" s="8">
        <v>-0.1971</v>
      </c>
      <c r="J3053">
        <v>747.42049999999995</v>
      </c>
      <c r="K3053">
        <v>155837.17000000001</v>
      </c>
      <c r="L3053">
        <v>21175317.399999999</v>
      </c>
      <c r="M3053">
        <v>69</v>
      </c>
      <c r="N3053">
        <v>-445.17</v>
      </c>
      <c r="O3053" s="8">
        <v>-0.82589999999999997</v>
      </c>
      <c r="P3053" s="8">
        <v>0.40529999999999999</v>
      </c>
      <c r="Q3053" t="s">
        <v>610</v>
      </c>
      <c r="S3053" s="2">
        <v>44609</v>
      </c>
      <c r="T3053" t="s">
        <v>619</v>
      </c>
      <c r="U3053">
        <v>208.5</v>
      </c>
      <c r="V3053">
        <v>171.2</v>
      </c>
      <c r="W3053">
        <f t="shared" si="465"/>
        <v>29802304.577643316</v>
      </c>
      <c r="X3053">
        <f t="shared" si="466"/>
        <v>74505.761444108299</v>
      </c>
      <c r="Y3053">
        <f t="shared" si="462"/>
        <v>350</v>
      </c>
      <c r="Z3053">
        <f t="shared" si="463"/>
        <v>-14383.950000000003</v>
      </c>
      <c r="AA3053" t="str">
        <f t="shared" si="464"/>
        <v/>
      </c>
      <c r="AB3053" s="9" t="str">
        <f>IFERROR(AA3053/MAX($A$3:AA3053)-1,"")</f>
        <v/>
      </c>
      <c r="AV3053" t="s">
        <v>619</v>
      </c>
      <c r="AW3053" t="s">
        <v>31</v>
      </c>
      <c r="AX3053" s="7">
        <v>44609.399305555555</v>
      </c>
      <c r="AY3053">
        <v>208.5</v>
      </c>
      <c r="AZ3053" s="7">
        <v>44609.635416666664</v>
      </c>
      <c r="BA3053">
        <v>171.2</v>
      </c>
      <c r="BB3053" s="8">
        <v>-0.1789</v>
      </c>
      <c r="BC3053">
        <v>-30716.74</v>
      </c>
      <c r="BD3053" s="8">
        <v>-0.1971</v>
      </c>
      <c r="BE3053">
        <v>747.42049999999995</v>
      </c>
      <c r="BF3053">
        <v>155837.17000000001</v>
      </c>
      <c r="BG3053">
        <v>21175317.399999999</v>
      </c>
      <c r="BH3053">
        <v>69</v>
      </c>
      <c r="BI3053">
        <v>-445.17</v>
      </c>
      <c r="BJ3053" s="8">
        <v>-0.82589999999999997</v>
      </c>
      <c r="BK3053" s="8">
        <v>0.40529999999999999</v>
      </c>
      <c r="BL3053" t="s">
        <v>610</v>
      </c>
    </row>
    <row r="3054" spans="1:64" x14ac:dyDescent="0.45">
      <c r="A3054" t="s">
        <v>1239</v>
      </c>
      <c r="B3054" t="s">
        <v>31</v>
      </c>
      <c r="C3054" s="7">
        <v>44609.420138888891</v>
      </c>
      <c r="D3054">
        <v>600.5</v>
      </c>
      <c r="E3054" s="7">
        <v>44610.388888888891</v>
      </c>
      <c r="F3054">
        <v>631.70000000000005</v>
      </c>
      <c r="G3054" s="8">
        <v>5.1999999999999998E-2</v>
      </c>
      <c r="H3054">
        <v>4435.09</v>
      </c>
      <c r="I3054" s="8">
        <v>3.1399999999999997E-2</v>
      </c>
      <c r="J3054">
        <v>234.93440000000001</v>
      </c>
      <c r="K3054">
        <v>141078.10999999999</v>
      </c>
      <c r="L3054">
        <v>18220056.91</v>
      </c>
      <c r="M3054">
        <v>69</v>
      </c>
      <c r="N3054">
        <v>64.28</v>
      </c>
      <c r="O3054" s="8">
        <v>-0.32079999999999997</v>
      </c>
      <c r="P3054" s="8">
        <v>0.2407</v>
      </c>
      <c r="Q3054" t="s">
        <v>610</v>
      </c>
      <c r="S3054" s="2">
        <v>44609</v>
      </c>
      <c r="T3054" t="s">
        <v>1239</v>
      </c>
      <c r="U3054">
        <v>600.5</v>
      </c>
      <c r="V3054">
        <v>631.70000000000005</v>
      </c>
      <c r="W3054">
        <f t="shared" si="465"/>
        <v>29802304.577643316</v>
      </c>
      <c r="X3054">
        <f t="shared" si="466"/>
        <v>74505.761444108299</v>
      </c>
      <c r="Y3054">
        <f t="shared" si="462"/>
        <v>125</v>
      </c>
      <c r="Z3054">
        <f t="shared" si="463"/>
        <v>2359.7500000000055</v>
      </c>
      <c r="AA3054" t="str">
        <f t="shared" si="464"/>
        <v/>
      </c>
      <c r="AB3054" s="9" t="str">
        <f>IFERROR(AA3054/MAX($A$3:AA3054)-1,"")</f>
        <v/>
      </c>
      <c r="AV3054" t="s">
        <v>1239</v>
      </c>
      <c r="AW3054" t="s">
        <v>31</v>
      </c>
      <c r="AX3054" s="7">
        <v>44609.420138888891</v>
      </c>
      <c r="AY3054">
        <v>600.5</v>
      </c>
      <c r="AZ3054" s="7">
        <v>44610.388888888891</v>
      </c>
      <c r="BA3054">
        <v>631.70000000000005</v>
      </c>
      <c r="BB3054" s="8">
        <v>5.1999999999999998E-2</v>
      </c>
      <c r="BC3054">
        <v>4435.09</v>
      </c>
      <c r="BD3054" s="8">
        <v>3.1399999999999997E-2</v>
      </c>
      <c r="BE3054">
        <v>234.93440000000001</v>
      </c>
      <c r="BF3054">
        <v>141078.10999999999</v>
      </c>
      <c r="BG3054">
        <v>18220056.91</v>
      </c>
      <c r="BH3054">
        <v>69</v>
      </c>
      <c r="BI3054">
        <v>64.28</v>
      </c>
      <c r="BJ3054" s="8">
        <v>-0.32079999999999997</v>
      </c>
      <c r="BK3054" s="8">
        <v>0.2407</v>
      </c>
      <c r="BL3054" t="s">
        <v>610</v>
      </c>
    </row>
    <row r="3055" spans="1:64" x14ac:dyDescent="0.45">
      <c r="A3055" t="s">
        <v>747</v>
      </c>
      <c r="B3055" t="s">
        <v>31</v>
      </c>
      <c r="C3055" s="7">
        <v>44609.423611111109</v>
      </c>
      <c r="D3055">
        <v>618.20000000000005</v>
      </c>
      <c r="E3055" s="7">
        <v>44610.388888888891</v>
      </c>
      <c r="F3055">
        <v>680</v>
      </c>
      <c r="G3055" s="8">
        <v>0.1</v>
      </c>
      <c r="H3055">
        <v>11139.54</v>
      </c>
      <c r="I3055" s="8">
        <v>7.9000000000000001E-2</v>
      </c>
      <c r="J3055">
        <v>228.185</v>
      </c>
      <c r="K3055">
        <v>141064</v>
      </c>
      <c r="L3055">
        <v>18231196.449999999</v>
      </c>
      <c r="M3055">
        <v>68</v>
      </c>
      <c r="N3055">
        <v>163.82</v>
      </c>
      <c r="O3055" s="8">
        <v>-0.28079999999999999</v>
      </c>
      <c r="P3055" s="8">
        <v>0.2843</v>
      </c>
      <c r="Q3055" t="s">
        <v>610</v>
      </c>
      <c r="S3055" s="2">
        <v>44609</v>
      </c>
      <c r="T3055" t="s">
        <v>747</v>
      </c>
      <c r="U3055">
        <v>618.20000000000005</v>
      </c>
      <c r="V3055">
        <v>680</v>
      </c>
      <c r="W3055">
        <f t="shared" si="465"/>
        <v>29802304.577643316</v>
      </c>
      <c r="X3055">
        <f t="shared" si="466"/>
        <v>74505.761444108299</v>
      </c>
      <c r="Y3055">
        <f t="shared" si="462"/>
        <v>125</v>
      </c>
      <c r="Z3055">
        <f t="shared" si="463"/>
        <v>6102.2499999999982</v>
      </c>
      <c r="AA3055">
        <f t="shared" si="464"/>
        <v>29813630.452643316</v>
      </c>
      <c r="AB3055" s="9">
        <f>IFERROR(AA3055/MAX($A$3:AA3055)-1,"")</f>
        <v>-1.0813322240911694E-2</v>
      </c>
      <c r="AV3055" t="s">
        <v>747</v>
      </c>
      <c r="AW3055" t="s">
        <v>31</v>
      </c>
      <c r="AX3055" s="7">
        <v>44609.423611111109</v>
      </c>
      <c r="AY3055">
        <v>618.20000000000005</v>
      </c>
      <c r="AZ3055" s="7">
        <v>44610.388888888891</v>
      </c>
      <c r="BA3055">
        <v>680</v>
      </c>
      <c r="BB3055" s="8">
        <v>0.1</v>
      </c>
      <c r="BC3055">
        <v>11139.54</v>
      </c>
      <c r="BD3055" s="8">
        <v>7.9000000000000001E-2</v>
      </c>
      <c r="BE3055">
        <v>228.185</v>
      </c>
      <c r="BF3055">
        <v>141064</v>
      </c>
      <c r="BG3055">
        <v>18231196.449999999</v>
      </c>
      <c r="BH3055">
        <v>68</v>
      </c>
      <c r="BI3055">
        <v>163.82</v>
      </c>
      <c r="BJ3055" s="8">
        <v>-0.28079999999999999</v>
      </c>
      <c r="BK3055" s="8">
        <v>0.2843</v>
      </c>
      <c r="BL3055" t="s">
        <v>610</v>
      </c>
    </row>
    <row r="3056" spans="1:64" x14ac:dyDescent="0.45">
      <c r="A3056" t="s">
        <v>781</v>
      </c>
      <c r="B3056" t="s">
        <v>31</v>
      </c>
      <c r="C3056" s="7">
        <v>44610.395833333336</v>
      </c>
      <c r="D3056">
        <v>574.85</v>
      </c>
      <c r="E3056" s="7">
        <v>44613.385416666664</v>
      </c>
      <c r="F3056">
        <v>402.65</v>
      </c>
      <c r="G3056" s="8">
        <v>-0.29959999999999998</v>
      </c>
      <c r="H3056">
        <v>-49344.42</v>
      </c>
      <c r="I3056" s="8">
        <v>-0.31659999999999999</v>
      </c>
      <c r="J3056">
        <v>271.16050000000001</v>
      </c>
      <c r="K3056">
        <v>155876.57999999999</v>
      </c>
      <c r="L3056">
        <v>21125972.98</v>
      </c>
      <c r="M3056">
        <v>75</v>
      </c>
      <c r="N3056">
        <v>-657.93</v>
      </c>
      <c r="O3056" s="8">
        <v>-0.29959999999999998</v>
      </c>
      <c r="P3056" s="8">
        <v>0.14460000000000001</v>
      </c>
      <c r="Q3056" t="s">
        <v>610</v>
      </c>
      <c r="S3056" s="2">
        <v>44610</v>
      </c>
      <c r="T3056" t="s">
        <v>781</v>
      </c>
      <c r="U3056">
        <v>574.85</v>
      </c>
      <c r="V3056">
        <v>402.65</v>
      </c>
      <c r="W3056">
        <f t="shared" si="465"/>
        <v>29813630.452643316</v>
      </c>
      <c r="X3056">
        <f t="shared" si="466"/>
        <v>74534.076131608294</v>
      </c>
      <c r="Y3056">
        <f t="shared" si="462"/>
        <v>125</v>
      </c>
      <c r="Z3056">
        <f t="shared" si="463"/>
        <v>-22746.875000000011</v>
      </c>
      <c r="AA3056" t="str">
        <f t="shared" si="464"/>
        <v/>
      </c>
      <c r="AB3056" s="9" t="str">
        <f>IFERROR(AA3056/MAX($A$3:AA3056)-1,"")</f>
        <v/>
      </c>
      <c r="AV3056" t="s">
        <v>781</v>
      </c>
      <c r="AW3056" t="s">
        <v>31</v>
      </c>
      <c r="AX3056" s="7">
        <v>44610.395833333336</v>
      </c>
      <c r="AY3056">
        <v>574.85</v>
      </c>
      <c r="AZ3056" s="7">
        <v>44613.385416666664</v>
      </c>
      <c r="BA3056">
        <v>402.65</v>
      </c>
      <c r="BB3056" s="8">
        <v>-0.29959999999999998</v>
      </c>
      <c r="BC3056">
        <v>-49344.42</v>
      </c>
      <c r="BD3056" s="8">
        <v>-0.31659999999999999</v>
      </c>
      <c r="BE3056">
        <v>271.16050000000001</v>
      </c>
      <c r="BF3056">
        <v>155876.57999999999</v>
      </c>
      <c r="BG3056">
        <v>21125972.98</v>
      </c>
      <c r="BH3056">
        <v>75</v>
      </c>
      <c r="BI3056">
        <v>-657.93</v>
      </c>
      <c r="BJ3056" s="8">
        <v>-0.29959999999999998</v>
      </c>
      <c r="BK3056" s="8">
        <v>0.14460000000000001</v>
      </c>
      <c r="BL3056" t="s">
        <v>610</v>
      </c>
    </row>
    <row r="3057" spans="1:64" x14ac:dyDescent="0.45">
      <c r="A3057" t="s">
        <v>784</v>
      </c>
      <c r="B3057" t="s">
        <v>31</v>
      </c>
      <c r="C3057" s="7">
        <v>44610.399305555555</v>
      </c>
      <c r="D3057">
        <v>593.54999999999995</v>
      </c>
      <c r="E3057" s="7">
        <v>44613.385416666664</v>
      </c>
      <c r="F3057">
        <v>454.7</v>
      </c>
      <c r="G3057" s="8">
        <v>-0.2339</v>
      </c>
      <c r="H3057">
        <v>-39213.4</v>
      </c>
      <c r="I3057" s="8">
        <v>-0.25159999999999999</v>
      </c>
      <c r="J3057">
        <v>262.59120000000001</v>
      </c>
      <c r="K3057">
        <v>155861</v>
      </c>
      <c r="L3057">
        <v>21086759.579999998</v>
      </c>
      <c r="M3057">
        <v>74</v>
      </c>
      <c r="N3057">
        <v>-529.91</v>
      </c>
      <c r="O3057" s="8">
        <v>-0.32429999999999998</v>
      </c>
      <c r="P3057" s="8">
        <v>0.21940000000000001</v>
      </c>
      <c r="Q3057" t="s">
        <v>610</v>
      </c>
      <c r="S3057" s="2">
        <v>44610</v>
      </c>
      <c r="T3057" t="s">
        <v>784</v>
      </c>
      <c r="U3057">
        <v>593.54999999999995</v>
      </c>
      <c r="V3057">
        <v>454.7</v>
      </c>
      <c r="W3057">
        <f t="shared" si="465"/>
        <v>29813630.452643316</v>
      </c>
      <c r="X3057">
        <f t="shared" si="466"/>
        <v>74534.076131608294</v>
      </c>
      <c r="Y3057">
        <f t="shared" si="462"/>
        <v>125</v>
      </c>
      <c r="Z3057">
        <f t="shared" si="463"/>
        <v>-18666.562500000004</v>
      </c>
      <c r="AA3057">
        <f t="shared" si="464"/>
        <v>29772217.015143316</v>
      </c>
      <c r="AB3057" s="9">
        <f>IFERROR(AA3057/MAX($A$3:AA3057)-1,"")</f>
        <v>-1.2187379007338683E-2</v>
      </c>
      <c r="AV3057" t="s">
        <v>784</v>
      </c>
      <c r="AW3057" t="s">
        <v>31</v>
      </c>
      <c r="AX3057" s="7">
        <v>44610.399305555555</v>
      </c>
      <c r="AY3057">
        <v>593.54999999999995</v>
      </c>
      <c r="AZ3057" s="7">
        <v>44613.385416666664</v>
      </c>
      <c r="BA3057">
        <v>454.7</v>
      </c>
      <c r="BB3057" s="8">
        <v>-0.2339</v>
      </c>
      <c r="BC3057">
        <v>-39213.4</v>
      </c>
      <c r="BD3057" s="8">
        <v>-0.25159999999999999</v>
      </c>
      <c r="BE3057">
        <v>262.59120000000001</v>
      </c>
      <c r="BF3057">
        <v>155861</v>
      </c>
      <c r="BG3057">
        <v>21086759.579999998</v>
      </c>
      <c r="BH3057">
        <v>74</v>
      </c>
      <c r="BI3057">
        <v>-529.91</v>
      </c>
      <c r="BJ3057" s="8">
        <v>-0.32429999999999998</v>
      </c>
      <c r="BK3057" s="8">
        <v>0.21940000000000001</v>
      </c>
      <c r="BL3057" t="s">
        <v>610</v>
      </c>
    </row>
    <row r="3058" spans="1:64" x14ac:dyDescent="0.45">
      <c r="A3058" t="s">
        <v>617</v>
      </c>
      <c r="B3058" t="s">
        <v>31</v>
      </c>
      <c r="C3058" s="7">
        <v>44613.444444444445</v>
      </c>
      <c r="D3058">
        <v>452.95</v>
      </c>
      <c r="E3058" s="7">
        <v>44614.385416666664</v>
      </c>
      <c r="F3058">
        <v>184.1</v>
      </c>
      <c r="G3058" s="8">
        <v>-0.59360000000000002</v>
      </c>
      <c r="H3058">
        <v>-94444.35</v>
      </c>
      <c r="I3058" s="8">
        <v>-0.60760000000000003</v>
      </c>
      <c r="J3058">
        <v>343.15879999999999</v>
      </c>
      <c r="K3058">
        <v>155433.79999999999</v>
      </c>
      <c r="L3058">
        <v>20992315.23</v>
      </c>
      <c r="M3058">
        <v>61</v>
      </c>
      <c r="N3058">
        <v>-1548.27</v>
      </c>
      <c r="O3058" s="8">
        <v>-0.59360000000000002</v>
      </c>
      <c r="P3058" s="8">
        <v>0.46639999999999998</v>
      </c>
      <c r="Q3058" t="s">
        <v>610</v>
      </c>
      <c r="S3058" s="2">
        <v>44613</v>
      </c>
      <c r="T3058" t="s">
        <v>617</v>
      </c>
      <c r="U3058">
        <v>452.95</v>
      </c>
      <c r="V3058">
        <v>184.1</v>
      </c>
      <c r="W3058">
        <f t="shared" si="465"/>
        <v>29772217.015143316</v>
      </c>
      <c r="X3058">
        <f t="shared" si="466"/>
        <v>74430.542537858288</v>
      </c>
      <c r="Y3058">
        <f t="shared" si="462"/>
        <v>175</v>
      </c>
      <c r="Z3058">
        <f t="shared" si="463"/>
        <v>-48163.587500000001</v>
      </c>
      <c r="AA3058" t="str">
        <f t="shared" si="464"/>
        <v/>
      </c>
      <c r="AB3058" s="9" t="str">
        <f>IFERROR(AA3058/MAX($A$3:AA3058)-1,"")</f>
        <v/>
      </c>
      <c r="AV3058" t="s">
        <v>617</v>
      </c>
      <c r="AW3058" t="s">
        <v>31</v>
      </c>
      <c r="AX3058" s="7">
        <v>44613.444444444445</v>
      </c>
      <c r="AY3058">
        <v>452.95</v>
      </c>
      <c r="AZ3058" s="7">
        <v>44614.385416666664</v>
      </c>
      <c r="BA3058">
        <v>184.1</v>
      </c>
      <c r="BB3058" s="8">
        <v>-0.59360000000000002</v>
      </c>
      <c r="BC3058">
        <v>-94444.35</v>
      </c>
      <c r="BD3058" s="8">
        <v>-0.60760000000000003</v>
      </c>
      <c r="BE3058">
        <v>343.15879999999999</v>
      </c>
      <c r="BF3058">
        <v>155433.79999999999</v>
      </c>
      <c r="BG3058">
        <v>20992315.23</v>
      </c>
      <c r="BH3058">
        <v>61</v>
      </c>
      <c r="BI3058">
        <v>-1548.27</v>
      </c>
      <c r="BJ3058" s="8">
        <v>-0.59360000000000002</v>
      </c>
      <c r="BK3058" s="8">
        <v>0.46639999999999998</v>
      </c>
      <c r="BL3058" t="s">
        <v>610</v>
      </c>
    </row>
    <row r="3059" spans="1:64" x14ac:dyDescent="0.45">
      <c r="A3059" t="s">
        <v>680</v>
      </c>
      <c r="B3059" t="s">
        <v>31</v>
      </c>
      <c r="C3059" s="7">
        <v>44613.479166666664</v>
      </c>
      <c r="D3059">
        <v>445.2</v>
      </c>
      <c r="E3059" s="7">
        <v>44614.388888888891</v>
      </c>
      <c r="F3059">
        <v>135.75</v>
      </c>
      <c r="G3059" s="8">
        <v>-0.69510000000000005</v>
      </c>
      <c r="H3059">
        <v>-99956.79</v>
      </c>
      <c r="I3059" s="8">
        <v>-0.70809999999999995</v>
      </c>
      <c r="J3059">
        <v>317.06200000000001</v>
      </c>
      <c r="K3059">
        <v>141155.98000000001</v>
      </c>
      <c r="L3059">
        <v>18131239.66</v>
      </c>
      <c r="M3059">
        <v>52</v>
      </c>
      <c r="N3059">
        <v>-1922.25</v>
      </c>
      <c r="O3059" s="8">
        <v>-0.85340000000000005</v>
      </c>
      <c r="P3059" s="8">
        <v>0.1905</v>
      </c>
      <c r="Q3059" t="s">
        <v>610</v>
      </c>
      <c r="S3059" s="2">
        <v>44613</v>
      </c>
      <c r="T3059" t="s">
        <v>680</v>
      </c>
      <c r="U3059">
        <v>445.2</v>
      </c>
      <c r="V3059">
        <v>135.75</v>
      </c>
      <c r="W3059">
        <f t="shared" si="465"/>
        <v>29772217.015143316</v>
      </c>
      <c r="X3059">
        <f t="shared" si="466"/>
        <v>74430.542537858288</v>
      </c>
      <c r="Y3059">
        <f t="shared" si="462"/>
        <v>175</v>
      </c>
      <c r="Z3059">
        <f t="shared" si="463"/>
        <v>-55170.412499999999</v>
      </c>
      <c r="AA3059" t="str">
        <f t="shared" si="464"/>
        <v/>
      </c>
      <c r="AB3059" s="9" t="str">
        <f>IFERROR(AA3059/MAX($A$3:AA3059)-1,"")</f>
        <v/>
      </c>
      <c r="AV3059" t="s">
        <v>680</v>
      </c>
      <c r="AW3059" t="s">
        <v>31</v>
      </c>
      <c r="AX3059" s="7">
        <v>44613.479166666664</v>
      </c>
      <c r="AY3059">
        <v>445.2</v>
      </c>
      <c r="AZ3059" s="7">
        <v>44614.388888888891</v>
      </c>
      <c r="BA3059">
        <v>135.75</v>
      </c>
      <c r="BB3059" s="8">
        <v>-0.69510000000000005</v>
      </c>
      <c r="BC3059">
        <v>-99956.79</v>
      </c>
      <c r="BD3059" s="8">
        <v>-0.70809999999999995</v>
      </c>
      <c r="BE3059">
        <v>317.06200000000001</v>
      </c>
      <c r="BF3059">
        <v>141155.98000000001</v>
      </c>
      <c r="BG3059">
        <v>18131239.66</v>
      </c>
      <c r="BH3059">
        <v>52</v>
      </c>
      <c r="BI3059">
        <v>-1922.25</v>
      </c>
      <c r="BJ3059" s="8">
        <v>-0.85340000000000005</v>
      </c>
      <c r="BK3059" s="8">
        <v>0.1905</v>
      </c>
      <c r="BL3059" t="s">
        <v>610</v>
      </c>
    </row>
    <row r="3060" spans="1:64" x14ac:dyDescent="0.45">
      <c r="A3060" t="s">
        <v>680</v>
      </c>
      <c r="B3060" t="s">
        <v>31</v>
      </c>
      <c r="C3060" s="7">
        <v>44613.479166666664</v>
      </c>
      <c r="D3060">
        <v>445.2</v>
      </c>
      <c r="E3060" s="7">
        <v>44614.385416666664</v>
      </c>
      <c r="F3060">
        <v>128.6</v>
      </c>
      <c r="G3060" s="8">
        <v>-0.71109999999999995</v>
      </c>
      <c r="H3060">
        <v>-112573.17</v>
      </c>
      <c r="I3060" s="8">
        <v>-0.72399999999999998</v>
      </c>
      <c r="J3060">
        <v>349.23950000000002</v>
      </c>
      <c r="K3060">
        <v>155481.44</v>
      </c>
      <c r="L3060">
        <v>20879742.059999999</v>
      </c>
      <c r="M3060">
        <v>51</v>
      </c>
      <c r="N3060">
        <v>-2207.3200000000002</v>
      </c>
      <c r="O3060" s="8">
        <v>-0.71109999999999995</v>
      </c>
      <c r="P3060" s="8">
        <v>0.1905</v>
      </c>
      <c r="Q3060" t="s">
        <v>610</v>
      </c>
      <c r="S3060" s="2">
        <v>44613</v>
      </c>
      <c r="T3060" t="s">
        <v>680</v>
      </c>
      <c r="U3060">
        <v>445.2</v>
      </c>
      <c r="V3060">
        <v>128.6</v>
      </c>
      <c r="W3060">
        <f t="shared" si="465"/>
        <v>29772217.015143316</v>
      </c>
      <c r="X3060">
        <f t="shared" si="466"/>
        <v>74430.542537858288</v>
      </c>
      <c r="Y3060">
        <f t="shared" si="462"/>
        <v>175</v>
      </c>
      <c r="Z3060">
        <f t="shared" si="463"/>
        <v>-56409.149999999994</v>
      </c>
      <c r="AA3060" t="str">
        <f t="shared" si="464"/>
        <v/>
      </c>
      <c r="AB3060" s="9" t="str">
        <f>IFERROR(AA3060/MAX($A$3:AA3060)-1,"")</f>
        <v/>
      </c>
      <c r="AV3060" t="s">
        <v>680</v>
      </c>
      <c r="AW3060" t="s">
        <v>31</v>
      </c>
      <c r="AX3060" s="7">
        <v>44613.479166666664</v>
      </c>
      <c r="AY3060">
        <v>445.2</v>
      </c>
      <c r="AZ3060" s="7">
        <v>44614.385416666664</v>
      </c>
      <c r="BA3060">
        <v>128.6</v>
      </c>
      <c r="BB3060" s="8">
        <v>-0.71109999999999995</v>
      </c>
      <c r="BC3060">
        <v>-112573.17</v>
      </c>
      <c r="BD3060" s="8">
        <v>-0.72399999999999998</v>
      </c>
      <c r="BE3060">
        <v>349.23950000000002</v>
      </c>
      <c r="BF3060">
        <v>155481.44</v>
      </c>
      <c r="BG3060">
        <v>20879742.059999999</v>
      </c>
      <c r="BH3060">
        <v>51</v>
      </c>
      <c r="BI3060">
        <v>-2207.3200000000002</v>
      </c>
      <c r="BJ3060" s="8">
        <v>-0.71109999999999995</v>
      </c>
      <c r="BK3060" s="8">
        <v>0.1905</v>
      </c>
      <c r="BL3060" t="s">
        <v>610</v>
      </c>
    </row>
    <row r="3061" spans="1:64" x14ac:dyDescent="0.45">
      <c r="A3061" t="s">
        <v>681</v>
      </c>
      <c r="B3061" t="s">
        <v>31</v>
      </c>
      <c r="C3061" s="7">
        <v>44613.489583333336</v>
      </c>
      <c r="D3061">
        <v>420.3</v>
      </c>
      <c r="E3061" s="7">
        <v>44614.388888888891</v>
      </c>
      <c r="F3061">
        <v>112.6</v>
      </c>
      <c r="G3061" s="8">
        <v>-0.73209999999999997</v>
      </c>
      <c r="H3061">
        <v>-105147.89</v>
      </c>
      <c r="I3061" s="8">
        <v>-0.74480000000000002</v>
      </c>
      <c r="J3061">
        <v>335.90460000000002</v>
      </c>
      <c r="K3061">
        <v>141180.72</v>
      </c>
      <c r="L3061">
        <v>18026091.77</v>
      </c>
      <c r="M3061">
        <v>49</v>
      </c>
      <c r="N3061">
        <v>-2145.88</v>
      </c>
      <c r="O3061" s="8">
        <v>-0.89190000000000003</v>
      </c>
      <c r="P3061" s="8">
        <v>0.1182</v>
      </c>
      <c r="Q3061" t="s">
        <v>610</v>
      </c>
      <c r="S3061" s="2">
        <v>44613</v>
      </c>
      <c r="T3061" t="s">
        <v>681</v>
      </c>
      <c r="U3061">
        <v>420.3</v>
      </c>
      <c r="V3061">
        <v>112.6</v>
      </c>
      <c r="W3061">
        <f t="shared" si="465"/>
        <v>29772217.015143316</v>
      </c>
      <c r="X3061">
        <f t="shared" si="466"/>
        <v>74430.542537858288</v>
      </c>
      <c r="Y3061">
        <f t="shared" si="462"/>
        <v>175</v>
      </c>
      <c r="Z3061">
        <f t="shared" si="463"/>
        <v>-54780.075000000012</v>
      </c>
      <c r="AA3061">
        <f t="shared" si="464"/>
        <v>29557693.790143315</v>
      </c>
      <c r="AB3061" s="9">
        <f>IFERROR(AA3061/MAX($A$3:AA3061)-1,"")</f>
        <v>-1.9305046765949463E-2</v>
      </c>
      <c r="AV3061" t="s">
        <v>681</v>
      </c>
      <c r="AW3061" t="s">
        <v>31</v>
      </c>
      <c r="AX3061" s="7">
        <v>44613.489583333336</v>
      </c>
      <c r="AY3061">
        <v>420.3</v>
      </c>
      <c r="AZ3061" s="7">
        <v>44614.388888888891</v>
      </c>
      <c r="BA3061">
        <v>112.6</v>
      </c>
      <c r="BB3061" s="8">
        <v>-0.73209999999999997</v>
      </c>
      <c r="BC3061">
        <v>-105147.89</v>
      </c>
      <c r="BD3061" s="8">
        <v>-0.74480000000000002</v>
      </c>
      <c r="BE3061">
        <v>335.90460000000002</v>
      </c>
      <c r="BF3061">
        <v>141180.72</v>
      </c>
      <c r="BG3061">
        <v>18026091.77</v>
      </c>
      <c r="BH3061">
        <v>49</v>
      </c>
      <c r="BI3061">
        <v>-2145.88</v>
      </c>
      <c r="BJ3061" s="8">
        <v>-0.89190000000000003</v>
      </c>
      <c r="BK3061" s="8">
        <v>0.1182</v>
      </c>
      <c r="BL3061" t="s">
        <v>610</v>
      </c>
    </row>
    <row r="3062" spans="1:64" x14ac:dyDescent="0.45">
      <c r="A3062" t="s">
        <v>676</v>
      </c>
      <c r="B3062" t="s">
        <v>31</v>
      </c>
      <c r="C3062" s="7">
        <v>44614.395833333336</v>
      </c>
      <c r="D3062">
        <v>462.25</v>
      </c>
      <c r="E3062" s="7">
        <v>44615.385416666664</v>
      </c>
      <c r="F3062">
        <v>673.7</v>
      </c>
      <c r="G3062" s="8">
        <v>0.45739999999999997</v>
      </c>
      <c r="H3062">
        <v>66833.350000000006</v>
      </c>
      <c r="I3062" s="8">
        <v>0.43290000000000001</v>
      </c>
      <c r="J3062">
        <v>334.01560000000001</v>
      </c>
      <c r="K3062">
        <v>154398.70000000001</v>
      </c>
      <c r="L3062">
        <v>20946575.399999999</v>
      </c>
      <c r="M3062">
        <v>75</v>
      </c>
      <c r="N3062">
        <v>891.11</v>
      </c>
      <c r="O3062" s="8">
        <v>-0.18090000000000001</v>
      </c>
      <c r="P3062" s="8">
        <v>0.59950000000000003</v>
      </c>
      <c r="Q3062" t="s">
        <v>610</v>
      </c>
      <c r="S3062" s="2">
        <v>44614</v>
      </c>
      <c r="T3062" t="s">
        <v>676</v>
      </c>
      <c r="U3062">
        <v>462.25</v>
      </c>
      <c r="V3062">
        <v>673.7</v>
      </c>
      <c r="W3062">
        <f t="shared" si="465"/>
        <v>29557693.790143315</v>
      </c>
      <c r="X3062">
        <f t="shared" si="466"/>
        <v>73894.234475358287</v>
      </c>
      <c r="Y3062">
        <f t="shared" si="462"/>
        <v>150</v>
      </c>
      <c r="Z3062">
        <f t="shared" si="463"/>
        <v>30013.575000000012</v>
      </c>
      <c r="AA3062" t="str">
        <f t="shared" si="464"/>
        <v/>
      </c>
      <c r="AB3062" s="9" t="str">
        <f>IFERROR(AA3062/MAX($A$3:AA3062)-1,"")</f>
        <v/>
      </c>
      <c r="AV3062" t="s">
        <v>676</v>
      </c>
      <c r="AW3062" t="s">
        <v>31</v>
      </c>
      <c r="AX3062" s="7">
        <v>44614.395833333336</v>
      </c>
      <c r="AY3062">
        <v>462.25</v>
      </c>
      <c r="AZ3062" s="7">
        <v>44615.385416666664</v>
      </c>
      <c r="BA3062">
        <v>673.7</v>
      </c>
      <c r="BB3062" s="8">
        <v>0.45739999999999997</v>
      </c>
      <c r="BC3062">
        <v>66833.350000000006</v>
      </c>
      <c r="BD3062" s="8">
        <v>0.43290000000000001</v>
      </c>
      <c r="BE3062">
        <v>334.01560000000001</v>
      </c>
      <c r="BF3062">
        <v>154398.70000000001</v>
      </c>
      <c r="BG3062">
        <v>20946575.399999999</v>
      </c>
      <c r="BH3062">
        <v>75</v>
      </c>
      <c r="BI3062">
        <v>891.11</v>
      </c>
      <c r="BJ3062" s="8">
        <v>-0.18090000000000001</v>
      </c>
      <c r="BK3062" s="8">
        <v>0.59950000000000003</v>
      </c>
      <c r="BL3062" t="s">
        <v>610</v>
      </c>
    </row>
    <row r="3063" spans="1:64" x14ac:dyDescent="0.45">
      <c r="A3063" t="s">
        <v>791</v>
      </c>
      <c r="B3063" t="s">
        <v>31</v>
      </c>
      <c r="C3063" s="7">
        <v>44614.395833333336</v>
      </c>
      <c r="D3063">
        <v>452.45</v>
      </c>
      <c r="E3063" s="7">
        <v>44615.385416666664</v>
      </c>
      <c r="F3063">
        <v>115.75</v>
      </c>
      <c r="G3063" s="8">
        <v>-0.74419999999999997</v>
      </c>
      <c r="H3063">
        <v>-116837.96</v>
      </c>
      <c r="I3063" s="8">
        <v>-0.75670000000000004</v>
      </c>
      <c r="J3063">
        <v>341.25029999999998</v>
      </c>
      <c r="K3063">
        <v>154398.70000000001</v>
      </c>
      <c r="L3063">
        <v>20829737.440000001</v>
      </c>
      <c r="M3063">
        <v>75</v>
      </c>
      <c r="N3063">
        <v>-1557.84</v>
      </c>
      <c r="O3063" s="8">
        <v>-0.74419999999999997</v>
      </c>
      <c r="P3063" s="8">
        <v>0.15590000000000001</v>
      </c>
      <c r="Q3063" t="s">
        <v>610</v>
      </c>
      <c r="S3063" s="2">
        <v>44614</v>
      </c>
      <c r="T3063" t="s">
        <v>791</v>
      </c>
      <c r="U3063">
        <v>452.45</v>
      </c>
      <c r="V3063">
        <v>115.75</v>
      </c>
      <c r="W3063">
        <f t="shared" si="465"/>
        <v>29557693.790143315</v>
      </c>
      <c r="X3063">
        <f t="shared" si="466"/>
        <v>73894.234475358287</v>
      </c>
      <c r="Y3063">
        <f t="shared" si="462"/>
        <v>175</v>
      </c>
      <c r="Z3063">
        <f t="shared" si="463"/>
        <v>-59916.849999999991</v>
      </c>
      <c r="AA3063" t="str">
        <f t="shared" si="464"/>
        <v/>
      </c>
      <c r="AB3063" s="9" t="str">
        <f>IFERROR(AA3063/MAX($A$3:AA3063)-1,"")</f>
        <v/>
      </c>
      <c r="AV3063" t="s">
        <v>791</v>
      </c>
      <c r="AW3063" t="s">
        <v>31</v>
      </c>
      <c r="AX3063" s="7">
        <v>44614.395833333336</v>
      </c>
      <c r="AY3063">
        <v>452.45</v>
      </c>
      <c r="AZ3063" s="7">
        <v>44615.385416666664</v>
      </c>
      <c r="BA3063">
        <v>115.75</v>
      </c>
      <c r="BB3063" s="8">
        <v>-0.74419999999999997</v>
      </c>
      <c r="BC3063">
        <v>-116837.96</v>
      </c>
      <c r="BD3063" s="8">
        <v>-0.75670000000000004</v>
      </c>
      <c r="BE3063">
        <v>341.25029999999998</v>
      </c>
      <c r="BF3063">
        <v>154398.70000000001</v>
      </c>
      <c r="BG3063">
        <v>20829737.440000001</v>
      </c>
      <c r="BH3063">
        <v>75</v>
      </c>
      <c r="BI3063">
        <v>-1557.84</v>
      </c>
      <c r="BJ3063" s="8">
        <v>-0.74419999999999997</v>
      </c>
      <c r="BK3063" s="8">
        <v>0.15590000000000001</v>
      </c>
      <c r="BL3063" t="s">
        <v>610</v>
      </c>
    </row>
    <row r="3064" spans="1:64" x14ac:dyDescent="0.45">
      <c r="A3064" t="s">
        <v>784</v>
      </c>
      <c r="B3064" t="s">
        <v>31</v>
      </c>
      <c r="C3064" s="7">
        <v>44614.590277777781</v>
      </c>
      <c r="D3064">
        <v>390</v>
      </c>
      <c r="E3064" s="7">
        <v>44615.388888888891</v>
      </c>
      <c r="F3064">
        <v>415</v>
      </c>
      <c r="G3064" s="8">
        <v>6.4100000000000004E-2</v>
      </c>
      <c r="H3064">
        <v>6090.29</v>
      </c>
      <c r="I3064" s="8">
        <v>4.3499999999999997E-2</v>
      </c>
      <c r="J3064">
        <v>359.30889999999999</v>
      </c>
      <c r="K3064">
        <v>140130.45000000001</v>
      </c>
      <c r="L3064">
        <v>18032182.050000001</v>
      </c>
      <c r="M3064">
        <v>20</v>
      </c>
      <c r="N3064">
        <v>304.51</v>
      </c>
      <c r="O3064" s="8">
        <v>-0.35099999999999998</v>
      </c>
      <c r="P3064" s="8">
        <v>0.1792</v>
      </c>
      <c r="Q3064" t="s">
        <v>610</v>
      </c>
      <c r="S3064" s="2">
        <v>44614</v>
      </c>
      <c r="T3064" t="s">
        <v>784</v>
      </c>
      <c r="U3064">
        <v>390</v>
      </c>
      <c r="V3064">
        <v>415</v>
      </c>
      <c r="W3064">
        <f t="shared" si="465"/>
        <v>29557693.790143315</v>
      </c>
      <c r="X3064">
        <f t="shared" si="466"/>
        <v>73894.234475358287</v>
      </c>
      <c r="Y3064">
        <f t="shared" si="462"/>
        <v>200</v>
      </c>
      <c r="Z3064">
        <f t="shared" si="463"/>
        <v>3390.0000000000091</v>
      </c>
      <c r="AA3064" t="str">
        <f t="shared" si="464"/>
        <v/>
      </c>
      <c r="AB3064" s="9" t="str">
        <f>IFERROR(AA3064/MAX($A$3:AA3064)-1,"")</f>
        <v/>
      </c>
      <c r="AV3064" t="s">
        <v>784</v>
      </c>
      <c r="AW3064" t="s">
        <v>31</v>
      </c>
      <c r="AX3064" s="7">
        <v>44614.590277777781</v>
      </c>
      <c r="AY3064">
        <v>390</v>
      </c>
      <c r="AZ3064" s="7">
        <v>44615.388888888891</v>
      </c>
      <c r="BA3064">
        <v>415</v>
      </c>
      <c r="BB3064" s="8">
        <v>6.4100000000000004E-2</v>
      </c>
      <c r="BC3064">
        <v>6090.29</v>
      </c>
      <c r="BD3064" s="8">
        <v>4.3499999999999997E-2</v>
      </c>
      <c r="BE3064">
        <v>359.30889999999999</v>
      </c>
      <c r="BF3064">
        <v>140130.45000000001</v>
      </c>
      <c r="BG3064">
        <v>18032182.050000001</v>
      </c>
      <c r="BH3064">
        <v>20</v>
      </c>
      <c r="BI3064">
        <v>304.51</v>
      </c>
      <c r="BJ3064" s="8">
        <v>-0.35099999999999998</v>
      </c>
      <c r="BK3064" s="8">
        <v>0.1792</v>
      </c>
      <c r="BL3064" t="s">
        <v>610</v>
      </c>
    </row>
    <row r="3065" spans="1:64" x14ac:dyDescent="0.45">
      <c r="A3065" t="s">
        <v>781</v>
      </c>
      <c r="B3065" t="s">
        <v>31</v>
      </c>
      <c r="C3065" s="7">
        <v>44614.597222222219</v>
      </c>
      <c r="D3065">
        <v>366.75</v>
      </c>
      <c r="E3065" s="7">
        <v>44615.388888888891</v>
      </c>
      <c r="F3065">
        <v>351.55</v>
      </c>
      <c r="G3065" s="8">
        <v>-4.1399999999999999E-2</v>
      </c>
      <c r="H3065">
        <v>-8548.32</v>
      </c>
      <c r="I3065" s="8">
        <v>-6.0999999999999999E-2</v>
      </c>
      <c r="J3065">
        <v>381.91120000000001</v>
      </c>
      <c r="K3065">
        <v>140065.94</v>
      </c>
      <c r="L3065">
        <v>18023633.73</v>
      </c>
      <c r="M3065">
        <v>18</v>
      </c>
      <c r="N3065">
        <v>-474.91</v>
      </c>
      <c r="O3065" s="8">
        <v>-0.43070000000000003</v>
      </c>
      <c r="P3065" s="8">
        <v>9.0399999999999994E-2</v>
      </c>
      <c r="Q3065" t="s">
        <v>610</v>
      </c>
      <c r="S3065" s="2">
        <v>44614</v>
      </c>
      <c r="T3065" t="s">
        <v>781</v>
      </c>
      <c r="U3065">
        <v>366.75</v>
      </c>
      <c r="V3065">
        <v>351.55</v>
      </c>
      <c r="W3065">
        <f t="shared" si="465"/>
        <v>29557693.790143315</v>
      </c>
      <c r="X3065">
        <f t="shared" si="466"/>
        <v>73894.234475358287</v>
      </c>
      <c r="Y3065">
        <f t="shared" si="462"/>
        <v>200</v>
      </c>
      <c r="Z3065">
        <f t="shared" si="463"/>
        <v>-4476.6000000000076</v>
      </c>
      <c r="AA3065">
        <f t="shared" si="464"/>
        <v>29526703.915143315</v>
      </c>
      <c r="AB3065" s="9">
        <f>IFERROR(AA3065/MAX($A$3:AA3065)-1,"")</f>
        <v>-2.0333260070736769E-2</v>
      </c>
      <c r="AV3065" t="s">
        <v>781</v>
      </c>
      <c r="AW3065" t="s">
        <v>31</v>
      </c>
      <c r="AX3065" s="7">
        <v>44614.597222222219</v>
      </c>
      <c r="AY3065">
        <v>366.75</v>
      </c>
      <c r="AZ3065" s="7">
        <v>44615.388888888891</v>
      </c>
      <c r="BA3065">
        <v>351.55</v>
      </c>
      <c r="BB3065" s="8">
        <v>-4.1399999999999999E-2</v>
      </c>
      <c r="BC3065">
        <v>-8548.32</v>
      </c>
      <c r="BD3065" s="8">
        <v>-6.0999999999999999E-2</v>
      </c>
      <c r="BE3065">
        <v>381.91120000000001</v>
      </c>
      <c r="BF3065">
        <v>140065.94</v>
      </c>
      <c r="BG3065">
        <v>18023633.73</v>
      </c>
      <c r="BH3065">
        <v>18</v>
      </c>
      <c r="BI3065">
        <v>-474.91</v>
      </c>
      <c r="BJ3065" s="8">
        <v>-0.43070000000000003</v>
      </c>
      <c r="BK3065" s="8">
        <v>9.0399999999999994E-2</v>
      </c>
      <c r="BL3065" t="s">
        <v>610</v>
      </c>
    </row>
    <row r="3066" spans="1:64" x14ac:dyDescent="0.45">
      <c r="A3066" t="s">
        <v>1240</v>
      </c>
      <c r="B3066" t="s">
        <v>31</v>
      </c>
      <c r="C3066" s="7">
        <v>44616.527777777781</v>
      </c>
      <c r="D3066">
        <v>824.75</v>
      </c>
      <c r="E3066" s="7">
        <v>44617.388888888891</v>
      </c>
      <c r="F3066">
        <v>567.29999999999995</v>
      </c>
      <c r="G3066" s="8">
        <v>-0.31219999999999998</v>
      </c>
      <c r="H3066">
        <v>-46103.59</v>
      </c>
      <c r="I3066" s="8">
        <v>-0.32900000000000001</v>
      </c>
      <c r="J3066">
        <v>169.89169999999999</v>
      </c>
      <c r="K3066">
        <v>140118.17000000001</v>
      </c>
      <c r="L3066">
        <v>17977530.140000001</v>
      </c>
      <c r="M3066">
        <v>38</v>
      </c>
      <c r="N3066">
        <v>-1213.25</v>
      </c>
      <c r="O3066" s="8">
        <v>-0.31219999999999998</v>
      </c>
      <c r="P3066" s="8">
        <v>0.74590000000000001</v>
      </c>
      <c r="Q3066" t="s">
        <v>610</v>
      </c>
      <c r="S3066" s="2">
        <v>44616</v>
      </c>
      <c r="T3066" t="s">
        <v>1240</v>
      </c>
      <c r="U3066">
        <v>824.75</v>
      </c>
      <c r="V3066">
        <v>567.29999999999995</v>
      </c>
      <c r="W3066">
        <f t="shared" si="465"/>
        <v>29526703.915143315</v>
      </c>
      <c r="X3066">
        <f t="shared" si="466"/>
        <v>73816.759787858289</v>
      </c>
      <c r="Y3066">
        <f t="shared" si="462"/>
        <v>100</v>
      </c>
      <c r="Z3066">
        <f t="shared" si="463"/>
        <v>-27137.05000000001</v>
      </c>
      <c r="AA3066" t="str">
        <f t="shared" si="464"/>
        <v/>
      </c>
      <c r="AB3066" s="9" t="str">
        <f>IFERROR(AA3066/MAX($A$3:AA3066)-1,"")</f>
        <v/>
      </c>
      <c r="AV3066" t="s">
        <v>1240</v>
      </c>
      <c r="AW3066" t="s">
        <v>31</v>
      </c>
      <c r="AX3066" s="7">
        <v>44616.527777777781</v>
      </c>
      <c r="AY3066">
        <v>824.75</v>
      </c>
      <c r="AZ3066" s="7">
        <v>44617.388888888891</v>
      </c>
      <c r="BA3066">
        <v>567.29999999999995</v>
      </c>
      <c r="BB3066" s="8">
        <v>-0.31219999999999998</v>
      </c>
      <c r="BC3066">
        <v>-46103.59</v>
      </c>
      <c r="BD3066" s="8">
        <v>-0.32900000000000001</v>
      </c>
      <c r="BE3066">
        <v>169.89169999999999</v>
      </c>
      <c r="BF3066">
        <v>140118.17000000001</v>
      </c>
      <c r="BG3066">
        <v>17977530.140000001</v>
      </c>
      <c r="BH3066">
        <v>38</v>
      </c>
      <c r="BI3066">
        <v>-1213.25</v>
      </c>
      <c r="BJ3066" s="8">
        <v>-0.31219999999999998</v>
      </c>
      <c r="BK3066" s="8">
        <v>0.74590000000000001</v>
      </c>
      <c r="BL3066" t="s">
        <v>610</v>
      </c>
    </row>
    <row r="3067" spans="1:64" x14ac:dyDescent="0.45">
      <c r="A3067" t="s">
        <v>1241</v>
      </c>
      <c r="B3067" t="s">
        <v>31</v>
      </c>
      <c r="C3067" s="7">
        <v>44616.534722222219</v>
      </c>
      <c r="D3067">
        <v>823.3</v>
      </c>
      <c r="E3067" s="7">
        <v>44617.388888888891</v>
      </c>
      <c r="F3067">
        <v>531.04999999999995</v>
      </c>
      <c r="G3067" s="8">
        <v>-0.35499999999999998</v>
      </c>
      <c r="H3067">
        <v>-52037.58</v>
      </c>
      <c r="I3067" s="8">
        <v>-0.37140000000000001</v>
      </c>
      <c r="J3067">
        <v>170.17230000000001</v>
      </c>
      <c r="K3067">
        <v>140102.85999999999</v>
      </c>
      <c r="L3067">
        <v>17925492.559999999</v>
      </c>
      <c r="M3067">
        <v>36</v>
      </c>
      <c r="N3067">
        <v>-1445.49</v>
      </c>
      <c r="O3067" s="8">
        <v>-0.35499999999999998</v>
      </c>
      <c r="P3067" s="8">
        <v>0.7137</v>
      </c>
      <c r="Q3067" t="s">
        <v>610</v>
      </c>
      <c r="S3067" s="2">
        <v>44616</v>
      </c>
      <c r="T3067" t="s">
        <v>1241</v>
      </c>
      <c r="U3067">
        <v>823.3</v>
      </c>
      <c r="V3067">
        <v>531.04999999999995</v>
      </c>
      <c r="W3067">
        <f t="shared" si="465"/>
        <v>29526703.915143315</v>
      </c>
      <c r="X3067">
        <f t="shared" si="466"/>
        <v>73816.759787858289</v>
      </c>
      <c r="Y3067">
        <f t="shared" si="462"/>
        <v>100</v>
      </c>
      <c r="Z3067">
        <f t="shared" si="463"/>
        <v>-30579.350000000009</v>
      </c>
      <c r="AA3067">
        <f t="shared" si="464"/>
        <v>29468987.515143316</v>
      </c>
      <c r="AB3067" s="9">
        <f>IFERROR(AA3067/MAX($A$3:AA3067)-1,"")</f>
        <v>-2.2248232957346459E-2</v>
      </c>
      <c r="AV3067" t="s">
        <v>1241</v>
      </c>
      <c r="AW3067" t="s">
        <v>31</v>
      </c>
      <c r="AX3067" s="7">
        <v>44616.534722222219</v>
      </c>
      <c r="AY3067">
        <v>823.3</v>
      </c>
      <c r="AZ3067" s="7">
        <v>44617.388888888891</v>
      </c>
      <c r="BA3067">
        <v>531.04999999999995</v>
      </c>
      <c r="BB3067" s="8">
        <v>-0.35499999999999998</v>
      </c>
      <c r="BC3067">
        <v>-52037.58</v>
      </c>
      <c r="BD3067" s="8">
        <v>-0.37140000000000001</v>
      </c>
      <c r="BE3067">
        <v>170.17230000000001</v>
      </c>
      <c r="BF3067">
        <v>140102.85999999999</v>
      </c>
      <c r="BG3067">
        <v>17925492.559999999</v>
      </c>
      <c r="BH3067">
        <v>36</v>
      </c>
      <c r="BI3067">
        <v>-1445.49</v>
      </c>
      <c r="BJ3067" s="8">
        <v>-0.35499999999999998</v>
      </c>
      <c r="BK3067" s="8">
        <v>0.7137</v>
      </c>
      <c r="BL3067" t="s">
        <v>610</v>
      </c>
    </row>
    <row r="3068" spans="1:64" x14ac:dyDescent="0.45">
      <c r="A3068" t="s">
        <v>786</v>
      </c>
      <c r="B3068" t="s">
        <v>31</v>
      </c>
      <c r="C3068" s="7">
        <v>44617.402777777781</v>
      </c>
      <c r="D3068">
        <v>552.5</v>
      </c>
      <c r="E3068" s="7">
        <v>44620.385416666664</v>
      </c>
      <c r="F3068">
        <v>315.75</v>
      </c>
      <c r="G3068" s="8">
        <v>-0.42849999999999999</v>
      </c>
      <c r="H3068">
        <v>-68476.19</v>
      </c>
      <c r="I3068" s="8">
        <v>-0.44419999999999998</v>
      </c>
      <c r="J3068">
        <v>279.00209999999998</v>
      </c>
      <c r="K3068">
        <v>154148.69</v>
      </c>
      <c r="L3068">
        <v>20761261.25</v>
      </c>
      <c r="M3068">
        <v>73</v>
      </c>
      <c r="N3068">
        <v>-938.03</v>
      </c>
      <c r="O3068" s="8">
        <v>-0.42849999999999999</v>
      </c>
      <c r="P3068" s="8">
        <v>0.4027</v>
      </c>
      <c r="Q3068" t="s">
        <v>610</v>
      </c>
      <c r="S3068" s="2">
        <v>44617</v>
      </c>
      <c r="T3068" t="s">
        <v>786</v>
      </c>
      <c r="U3068">
        <v>552.5</v>
      </c>
      <c r="V3068">
        <v>315.75</v>
      </c>
      <c r="W3068">
        <f t="shared" si="465"/>
        <v>29468987.515143316</v>
      </c>
      <c r="X3068">
        <f t="shared" si="466"/>
        <v>73672.468787858292</v>
      </c>
      <c r="Y3068">
        <f t="shared" si="462"/>
        <v>125</v>
      </c>
      <c r="Z3068">
        <f t="shared" si="463"/>
        <v>-30679.0625</v>
      </c>
      <c r="AA3068" t="str">
        <f t="shared" si="464"/>
        <v/>
      </c>
      <c r="AB3068" s="9" t="str">
        <f>IFERROR(AA3068/MAX($A$3:AA3068)-1,"")</f>
        <v/>
      </c>
      <c r="AV3068" t="s">
        <v>786</v>
      </c>
      <c r="AW3068" t="s">
        <v>31</v>
      </c>
      <c r="AX3068" s="7">
        <v>44617.402777777781</v>
      </c>
      <c r="AY3068">
        <v>552.5</v>
      </c>
      <c r="AZ3068" s="7">
        <v>44620.385416666664</v>
      </c>
      <c r="BA3068">
        <v>315.75</v>
      </c>
      <c r="BB3068" s="8">
        <v>-0.42849999999999999</v>
      </c>
      <c r="BC3068">
        <v>-68476.19</v>
      </c>
      <c r="BD3068" s="8">
        <v>-0.44419999999999998</v>
      </c>
      <c r="BE3068">
        <v>279.00209999999998</v>
      </c>
      <c r="BF3068">
        <v>154148.69</v>
      </c>
      <c r="BG3068">
        <v>20761261.25</v>
      </c>
      <c r="BH3068">
        <v>73</v>
      </c>
      <c r="BI3068">
        <v>-938.03</v>
      </c>
      <c r="BJ3068" s="8">
        <v>-0.42849999999999999</v>
      </c>
      <c r="BK3068" s="8">
        <v>0.4027</v>
      </c>
      <c r="BL3068" t="s">
        <v>610</v>
      </c>
    </row>
    <row r="3069" spans="1:64" x14ac:dyDescent="0.45">
      <c r="A3069" t="s">
        <v>675</v>
      </c>
      <c r="B3069" t="s">
        <v>31</v>
      </c>
      <c r="C3069" s="7">
        <v>44617.40625</v>
      </c>
      <c r="D3069">
        <v>580.15</v>
      </c>
      <c r="E3069" s="7">
        <v>44620.385416666664</v>
      </c>
      <c r="F3069">
        <v>275.64999999999998</v>
      </c>
      <c r="G3069" s="8">
        <v>-0.52490000000000003</v>
      </c>
      <c r="H3069">
        <v>-83172.72</v>
      </c>
      <c r="I3069" s="8">
        <v>-0.53959999999999997</v>
      </c>
      <c r="J3069">
        <v>265.67829999999998</v>
      </c>
      <c r="K3069">
        <v>154133.28</v>
      </c>
      <c r="L3069">
        <v>20678088.530000001</v>
      </c>
      <c r="M3069">
        <v>72</v>
      </c>
      <c r="N3069">
        <v>-1155.18</v>
      </c>
      <c r="O3069" s="8">
        <v>-0.52490000000000003</v>
      </c>
      <c r="P3069" s="8">
        <v>0.22550000000000001</v>
      </c>
      <c r="Q3069" t="s">
        <v>610</v>
      </c>
      <c r="S3069" s="2">
        <v>44617</v>
      </c>
      <c r="T3069" t="s">
        <v>675</v>
      </c>
      <c r="U3069">
        <v>580.15</v>
      </c>
      <c r="V3069">
        <v>275.64999999999998</v>
      </c>
      <c r="W3069">
        <f t="shared" si="465"/>
        <v>29468987.515143316</v>
      </c>
      <c r="X3069">
        <f t="shared" si="466"/>
        <v>73672.468787858292</v>
      </c>
      <c r="Y3069">
        <f t="shared" si="462"/>
        <v>125</v>
      </c>
      <c r="Z3069">
        <f t="shared" si="463"/>
        <v>-39132.250000000007</v>
      </c>
      <c r="AA3069" t="str">
        <f t="shared" si="464"/>
        <v/>
      </c>
      <c r="AB3069" s="9" t="str">
        <f>IFERROR(AA3069/MAX($A$3:AA3069)-1,"")</f>
        <v/>
      </c>
      <c r="AV3069" t="s">
        <v>675</v>
      </c>
      <c r="AW3069" t="s">
        <v>31</v>
      </c>
      <c r="AX3069" s="7">
        <v>44617.40625</v>
      </c>
      <c r="AY3069">
        <v>580.15</v>
      </c>
      <c r="AZ3069" s="7">
        <v>44620.385416666664</v>
      </c>
      <c r="BA3069">
        <v>275.64999999999998</v>
      </c>
      <c r="BB3069" s="8">
        <v>-0.52490000000000003</v>
      </c>
      <c r="BC3069">
        <v>-83172.72</v>
      </c>
      <c r="BD3069" s="8">
        <v>-0.53959999999999997</v>
      </c>
      <c r="BE3069">
        <v>265.67829999999998</v>
      </c>
      <c r="BF3069">
        <v>154133.28</v>
      </c>
      <c r="BG3069">
        <v>20678088.530000001</v>
      </c>
      <c r="BH3069">
        <v>72</v>
      </c>
      <c r="BI3069">
        <v>-1155.18</v>
      </c>
      <c r="BJ3069" s="8">
        <v>-0.52490000000000003</v>
      </c>
      <c r="BK3069" s="8">
        <v>0.22550000000000001</v>
      </c>
      <c r="BL3069" t="s">
        <v>610</v>
      </c>
    </row>
    <row r="3070" spans="1:64" x14ac:dyDescent="0.45">
      <c r="A3070" t="s">
        <v>672</v>
      </c>
      <c r="B3070" t="s">
        <v>31</v>
      </c>
      <c r="C3070" s="7">
        <v>44617.440972222219</v>
      </c>
      <c r="D3070">
        <v>602.15</v>
      </c>
      <c r="E3070" s="7">
        <v>44620.388888888891</v>
      </c>
      <c r="F3070">
        <v>211.7</v>
      </c>
      <c r="G3070" s="8">
        <v>-0.64839999999999998</v>
      </c>
      <c r="H3070">
        <v>-92425.31</v>
      </c>
      <c r="I3070" s="8">
        <v>-0.66190000000000004</v>
      </c>
      <c r="J3070">
        <v>231.88149999999999</v>
      </c>
      <c r="K3070">
        <v>139627.45000000001</v>
      </c>
      <c r="L3070">
        <v>17833067.25</v>
      </c>
      <c r="M3070">
        <v>63</v>
      </c>
      <c r="N3070">
        <v>-1467.07</v>
      </c>
      <c r="O3070" s="8">
        <v>-0.64839999999999998</v>
      </c>
      <c r="P3070" s="8">
        <v>7.9299999999999995E-2</v>
      </c>
      <c r="Q3070" t="s">
        <v>610</v>
      </c>
      <c r="S3070" s="2">
        <v>44617</v>
      </c>
      <c r="T3070" t="s">
        <v>672</v>
      </c>
      <c r="U3070">
        <v>602.15</v>
      </c>
      <c r="V3070">
        <v>211.7</v>
      </c>
      <c r="W3070">
        <f t="shared" si="465"/>
        <v>29468987.515143316</v>
      </c>
      <c r="X3070">
        <f t="shared" si="466"/>
        <v>73672.468787858292</v>
      </c>
      <c r="Y3070">
        <f t="shared" si="462"/>
        <v>125</v>
      </c>
      <c r="Z3070">
        <f t="shared" si="463"/>
        <v>-49823.562500000007</v>
      </c>
      <c r="AA3070">
        <f t="shared" si="464"/>
        <v>29349352.640143316</v>
      </c>
      <c r="AB3070" s="9">
        <f>IFERROR(AA3070/MAX($A$3:AA3070)-1,"")</f>
        <v>-2.6217599409827042E-2</v>
      </c>
      <c r="AV3070" t="s">
        <v>672</v>
      </c>
      <c r="AW3070" t="s">
        <v>31</v>
      </c>
      <c r="AX3070" s="7">
        <v>44617.440972222219</v>
      </c>
      <c r="AY3070">
        <v>602.15</v>
      </c>
      <c r="AZ3070" s="7">
        <v>44620.388888888891</v>
      </c>
      <c r="BA3070">
        <v>211.7</v>
      </c>
      <c r="BB3070" s="8">
        <v>-0.64839999999999998</v>
      </c>
      <c r="BC3070">
        <v>-92425.31</v>
      </c>
      <c r="BD3070" s="8">
        <v>-0.66190000000000004</v>
      </c>
      <c r="BE3070">
        <v>231.88149999999999</v>
      </c>
      <c r="BF3070">
        <v>139627.45000000001</v>
      </c>
      <c r="BG3070">
        <v>17833067.25</v>
      </c>
      <c r="BH3070">
        <v>63</v>
      </c>
      <c r="BI3070">
        <v>-1467.07</v>
      </c>
      <c r="BJ3070" s="8">
        <v>-0.64839999999999998</v>
      </c>
      <c r="BK3070" s="8">
        <v>7.9299999999999995E-2</v>
      </c>
      <c r="BL3070" t="s">
        <v>610</v>
      </c>
    </row>
    <row r="3071" spans="1:64" x14ac:dyDescent="0.45">
      <c r="A3071" t="s">
        <v>802</v>
      </c>
      <c r="B3071" t="s">
        <v>31</v>
      </c>
      <c r="C3071" s="7">
        <v>44620.395833333336</v>
      </c>
      <c r="D3071">
        <v>595.35</v>
      </c>
      <c r="E3071" s="7">
        <v>44622.385416666664</v>
      </c>
      <c r="F3071">
        <v>702.6</v>
      </c>
      <c r="G3071" s="8">
        <v>0.18010000000000001</v>
      </c>
      <c r="H3071">
        <v>24288.560000000001</v>
      </c>
      <c r="I3071" s="8">
        <v>0.1583</v>
      </c>
      <c r="J3071">
        <v>257.64749999999998</v>
      </c>
      <c r="K3071">
        <v>153390.45000000001</v>
      </c>
      <c r="L3071">
        <v>20702377.09</v>
      </c>
      <c r="M3071">
        <v>75</v>
      </c>
      <c r="N3071">
        <v>323.85000000000002</v>
      </c>
      <c r="O3071" s="8">
        <v>-0.40539999999999998</v>
      </c>
      <c r="P3071" s="8">
        <v>0.18010000000000001</v>
      </c>
      <c r="Q3071" t="s">
        <v>610</v>
      </c>
      <c r="S3071" s="2">
        <v>44620</v>
      </c>
      <c r="T3071" t="s">
        <v>802</v>
      </c>
      <c r="U3071">
        <v>595.35</v>
      </c>
      <c r="V3071">
        <v>702.6</v>
      </c>
      <c r="W3071">
        <f t="shared" si="465"/>
        <v>29349352.640143316</v>
      </c>
      <c r="X3071">
        <f t="shared" si="466"/>
        <v>73373.381600358291</v>
      </c>
      <c r="Y3071">
        <f t="shared" si="462"/>
        <v>125</v>
      </c>
      <c r="Z3071">
        <f t="shared" si="463"/>
        <v>11783.812500000011</v>
      </c>
      <c r="AA3071" t="str">
        <f t="shared" si="464"/>
        <v/>
      </c>
      <c r="AB3071" s="9" t="str">
        <f>IFERROR(AA3071/MAX($A$3:AA3071)-1,"")</f>
        <v/>
      </c>
      <c r="AV3071" t="s">
        <v>802</v>
      </c>
      <c r="AW3071" t="s">
        <v>31</v>
      </c>
      <c r="AX3071" s="7">
        <v>44620.395833333336</v>
      </c>
      <c r="AY3071">
        <v>595.35</v>
      </c>
      <c r="AZ3071" s="7">
        <v>44622.385416666664</v>
      </c>
      <c r="BA3071">
        <v>702.6</v>
      </c>
      <c r="BB3071" s="8">
        <v>0.18010000000000001</v>
      </c>
      <c r="BC3071">
        <v>24288.560000000001</v>
      </c>
      <c r="BD3071" s="8">
        <v>0.1583</v>
      </c>
      <c r="BE3071">
        <v>257.64749999999998</v>
      </c>
      <c r="BF3071">
        <v>153390.45000000001</v>
      </c>
      <c r="BG3071">
        <v>20702377.09</v>
      </c>
      <c r="BH3071">
        <v>75</v>
      </c>
      <c r="BI3071">
        <v>323.85000000000002</v>
      </c>
      <c r="BJ3071" s="8">
        <v>-0.40539999999999998</v>
      </c>
      <c r="BK3071" s="8">
        <v>0.18010000000000001</v>
      </c>
      <c r="BL3071" t="s">
        <v>610</v>
      </c>
    </row>
    <row r="3072" spans="1:64" x14ac:dyDescent="0.45">
      <c r="A3072" t="s">
        <v>671</v>
      </c>
      <c r="B3072" t="s">
        <v>31</v>
      </c>
      <c r="C3072" s="7">
        <v>44620.496527777781</v>
      </c>
      <c r="D3072">
        <v>626.04999999999995</v>
      </c>
      <c r="E3072" s="7">
        <v>44622.388888888891</v>
      </c>
      <c r="F3072">
        <v>175.75</v>
      </c>
      <c r="G3072" s="8">
        <v>-0.71930000000000005</v>
      </c>
      <c r="H3072">
        <v>-101880.01</v>
      </c>
      <c r="I3072" s="8">
        <v>-0.73209999999999997</v>
      </c>
      <c r="J3072">
        <v>222.2911</v>
      </c>
      <c r="K3072">
        <v>139165.32999999999</v>
      </c>
      <c r="L3072">
        <v>17731187.239999998</v>
      </c>
      <c r="M3072">
        <v>47</v>
      </c>
      <c r="N3072">
        <v>-2167.66</v>
      </c>
      <c r="O3072" s="8">
        <v>-0.74829999999999997</v>
      </c>
      <c r="P3072" s="8">
        <v>8.4900000000000003E-2</v>
      </c>
      <c r="Q3072" t="s">
        <v>610</v>
      </c>
      <c r="S3072" s="2">
        <v>44620</v>
      </c>
      <c r="T3072" t="s">
        <v>671</v>
      </c>
      <c r="U3072">
        <v>626.04999999999995</v>
      </c>
      <c r="V3072">
        <v>175.75</v>
      </c>
      <c r="W3072">
        <f t="shared" si="465"/>
        <v>29349352.640143316</v>
      </c>
      <c r="X3072">
        <f t="shared" si="466"/>
        <v>73373.381600358291</v>
      </c>
      <c r="Y3072">
        <f t="shared" si="462"/>
        <v>125</v>
      </c>
      <c r="Z3072">
        <f t="shared" si="463"/>
        <v>-57289.749999999993</v>
      </c>
      <c r="AA3072" t="str">
        <f t="shared" si="464"/>
        <v/>
      </c>
      <c r="AB3072" s="9" t="str">
        <f>IFERROR(AA3072/MAX($A$3:AA3072)-1,"")</f>
        <v/>
      </c>
      <c r="AV3072" t="s">
        <v>671</v>
      </c>
      <c r="AW3072" t="s">
        <v>31</v>
      </c>
      <c r="AX3072" s="7">
        <v>44620.496527777781</v>
      </c>
      <c r="AY3072">
        <v>626.04999999999995</v>
      </c>
      <c r="AZ3072" s="7">
        <v>44622.388888888891</v>
      </c>
      <c r="BA3072">
        <v>175.75</v>
      </c>
      <c r="BB3072" s="8">
        <v>-0.71930000000000005</v>
      </c>
      <c r="BC3072">
        <v>-101880.01</v>
      </c>
      <c r="BD3072" s="8">
        <v>-0.73209999999999997</v>
      </c>
      <c r="BE3072">
        <v>222.2911</v>
      </c>
      <c r="BF3072">
        <v>139165.32999999999</v>
      </c>
      <c r="BG3072">
        <v>17731187.239999998</v>
      </c>
      <c r="BH3072">
        <v>47</v>
      </c>
      <c r="BI3072">
        <v>-2167.66</v>
      </c>
      <c r="BJ3072" s="8">
        <v>-0.74829999999999997</v>
      </c>
      <c r="BK3072" s="8">
        <v>8.4900000000000003E-2</v>
      </c>
      <c r="BL3072" t="s">
        <v>610</v>
      </c>
    </row>
    <row r="3073" spans="1:64" x14ac:dyDescent="0.45">
      <c r="A3073" t="s">
        <v>671</v>
      </c>
      <c r="B3073" t="s">
        <v>31</v>
      </c>
      <c r="C3073" s="7">
        <v>44620.496527777781</v>
      </c>
      <c r="D3073">
        <v>626.04999999999995</v>
      </c>
      <c r="E3073" s="7">
        <v>44622.385416666664</v>
      </c>
      <c r="F3073">
        <v>158.5</v>
      </c>
      <c r="G3073" s="8">
        <v>-0.74680000000000002</v>
      </c>
      <c r="H3073">
        <v>-116343.34</v>
      </c>
      <c r="I3073" s="8">
        <v>-0.75939999999999996</v>
      </c>
      <c r="J3073">
        <v>244.7296</v>
      </c>
      <c r="K3073">
        <v>153212.94</v>
      </c>
      <c r="L3073">
        <v>20586033.75</v>
      </c>
      <c r="M3073">
        <v>46</v>
      </c>
      <c r="N3073">
        <v>-2529.1999999999998</v>
      </c>
      <c r="O3073" s="8">
        <v>-0.74680000000000002</v>
      </c>
      <c r="P3073" s="8">
        <v>8.4900000000000003E-2</v>
      </c>
      <c r="Q3073" t="s">
        <v>610</v>
      </c>
      <c r="S3073" s="2">
        <v>44620</v>
      </c>
      <c r="T3073" t="s">
        <v>671</v>
      </c>
      <c r="U3073">
        <v>626.04999999999995</v>
      </c>
      <c r="V3073">
        <v>158.5</v>
      </c>
      <c r="W3073">
        <f t="shared" si="465"/>
        <v>29349352.640143316</v>
      </c>
      <c r="X3073">
        <f t="shared" si="466"/>
        <v>73373.381600358291</v>
      </c>
      <c r="Y3073">
        <f t="shared" si="462"/>
        <v>125</v>
      </c>
      <c r="Z3073">
        <f t="shared" si="463"/>
        <v>-59424.437499999993</v>
      </c>
      <c r="AA3073" t="str">
        <f t="shared" si="464"/>
        <v/>
      </c>
      <c r="AB3073" s="9" t="str">
        <f>IFERROR(AA3073/MAX($A$3:AA3073)-1,"")</f>
        <v/>
      </c>
      <c r="AV3073" t="s">
        <v>671</v>
      </c>
      <c r="AW3073" t="s">
        <v>31</v>
      </c>
      <c r="AX3073" s="7">
        <v>44620.496527777781</v>
      </c>
      <c r="AY3073">
        <v>626.04999999999995</v>
      </c>
      <c r="AZ3073" s="7">
        <v>44622.385416666664</v>
      </c>
      <c r="BA3073">
        <v>158.5</v>
      </c>
      <c r="BB3073" s="8">
        <v>-0.74680000000000002</v>
      </c>
      <c r="BC3073">
        <v>-116343.34</v>
      </c>
      <c r="BD3073" s="8">
        <v>-0.75939999999999996</v>
      </c>
      <c r="BE3073">
        <v>244.7296</v>
      </c>
      <c r="BF3073">
        <v>153212.94</v>
      </c>
      <c r="BG3073">
        <v>20586033.75</v>
      </c>
      <c r="BH3073">
        <v>46</v>
      </c>
      <c r="BI3073">
        <v>-2529.1999999999998</v>
      </c>
      <c r="BJ3073" s="8">
        <v>-0.74680000000000002</v>
      </c>
      <c r="BK3073" s="8">
        <v>8.4900000000000003E-2</v>
      </c>
      <c r="BL3073" t="s">
        <v>610</v>
      </c>
    </row>
    <row r="3074" spans="1:64" x14ac:dyDescent="0.45">
      <c r="A3074" t="s">
        <v>772</v>
      </c>
      <c r="B3074" t="s">
        <v>31</v>
      </c>
      <c r="C3074" s="7">
        <v>44620.625</v>
      </c>
      <c r="D3074">
        <v>538.70000000000005</v>
      </c>
      <c r="E3074" s="7">
        <v>44622.388888888891</v>
      </c>
      <c r="F3074">
        <v>152.35</v>
      </c>
      <c r="G3074" s="8">
        <v>-0.71719999999999995</v>
      </c>
      <c r="H3074">
        <v>-101505.31</v>
      </c>
      <c r="I3074" s="8">
        <v>-0.73</v>
      </c>
      <c r="J3074">
        <v>258.11219999999997</v>
      </c>
      <c r="K3074">
        <v>139045.01999999999</v>
      </c>
      <c r="L3074">
        <v>17629681.93</v>
      </c>
      <c r="M3074">
        <v>10</v>
      </c>
      <c r="N3074">
        <v>-10150.530000000001</v>
      </c>
      <c r="O3074" s="8">
        <v>-0.74870000000000003</v>
      </c>
      <c r="P3074" s="8">
        <v>1.17E-2</v>
      </c>
      <c r="Q3074" t="s">
        <v>610</v>
      </c>
      <c r="S3074" s="2">
        <v>44620</v>
      </c>
      <c r="T3074" t="s">
        <v>772</v>
      </c>
      <c r="U3074">
        <v>538.70000000000005</v>
      </c>
      <c r="V3074">
        <v>152.35</v>
      </c>
      <c r="W3074">
        <f t="shared" si="465"/>
        <v>29349352.640143316</v>
      </c>
      <c r="X3074">
        <f t="shared" si="466"/>
        <v>73373.381600358291</v>
      </c>
      <c r="Y3074">
        <f t="shared" ref="Y3074:Y3137" si="467">MROUND(X3074/U3074,25)</f>
        <v>125</v>
      </c>
      <c r="Z3074">
        <f t="shared" ref="Z3074:Z3137" si="468">Y3074*((V3074*0.99)-(U3074*1.01))</f>
        <v>-49157.562500000015</v>
      </c>
      <c r="AA3074">
        <f t="shared" si="464"/>
        <v>29195264.702643316</v>
      </c>
      <c r="AB3074" s="9">
        <f>IFERROR(AA3074/MAX($A$3:AA3074)-1,"")</f>
        <v>-3.1330084292219507E-2</v>
      </c>
      <c r="AV3074" t="s">
        <v>772</v>
      </c>
      <c r="AW3074" t="s">
        <v>31</v>
      </c>
      <c r="AX3074" s="7">
        <v>44620.625</v>
      </c>
      <c r="AY3074">
        <v>538.70000000000005</v>
      </c>
      <c r="AZ3074" s="7">
        <v>44622.388888888891</v>
      </c>
      <c r="BA3074">
        <v>152.35</v>
      </c>
      <c r="BB3074" s="8">
        <v>-0.71719999999999995</v>
      </c>
      <c r="BC3074">
        <v>-101505.31</v>
      </c>
      <c r="BD3074" s="8">
        <v>-0.73</v>
      </c>
      <c r="BE3074">
        <v>258.11219999999997</v>
      </c>
      <c r="BF3074">
        <v>139045.01999999999</v>
      </c>
      <c r="BG3074">
        <v>17629681.93</v>
      </c>
      <c r="BH3074">
        <v>10</v>
      </c>
      <c r="BI3074">
        <v>-10150.530000000001</v>
      </c>
      <c r="BJ3074" s="8">
        <v>-0.74870000000000003</v>
      </c>
      <c r="BK3074" s="8">
        <v>1.17E-2</v>
      </c>
      <c r="BL3074" t="s">
        <v>610</v>
      </c>
    </row>
    <row r="3075" spans="1:64" x14ac:dyDescent="0.45">
      <c r="A3075" t="s">
        <v>796</v>
      </c>
      <c r="B3075" t="s">
        <v>31</v>
      </c>
      <c r="C3075" s="7">
        <v>44622.40625</v>
      </c>
      <c r="D3075">
        <v>468.75</v>
      </c>
      <c r="E3075" s="7">
        <v>44623.385416666664</v>
      </c>
      <c r="F3075">
        <v>85</v>
      </c>
      <c r="G3075" s="8">
        <v>-0.81869999999999998</v>
      </c>
      <c r="H3075">
        <v>-127005.45</v>
      </c>
      <c r="I3075" s="8">
        <v>-0.83050000000000002</v>
      </c>
      <c r="J3075">
        <v>326.25099999999998</v>
      </c>
      <c r="K3075">
        <v>152930.17000000001</v>
      </c>
      <c r="L3075">
        <v>20459028.300000001</v>
      </c>
      <c r="M3075">
        <v>72</v>
      </c>
      <c r="N3075">
        <v>-1763.96</v>
      </c>
      <c r="O3075" s="8">
        <v>-0.81869999999999998</v>
      </c>
      <c r="P3075" s="8">
        <v>0.44529999999999997</v>
      </c>
      <c r="Q3075" t="s">
        <v>610</v>
      </c>
      <c r="S3075" s="2">
        <v>44622</v>
      </c>
      <c r="T3075" t="s">
        <v>796</v>
      </c>
      <c r="U3075">
        <v>468.75</v>
      </c>
      <c r="V3075">
        <v>85</v>
      </c>
      <c r="W3075">
        <f t="shared" si="465"/>
        <v>29195264.702643316</v>
      </c>
      <c r="X3075">
        <f t="shared" si="466"/>
        <v>72988.161756608286</v>
      </c>
      <c r="Y3075">
        <f t="shared" si="467"/>
        <v>150</v>
      </c>
      <c r="Z3075">
        <f t="shared" si="468"/>
        <v>-58393.125</v>
      </c>
      <c r="AA3075" t="str">
        <f t="shared" ref="AA3075:AA3138" si="469">IF(S3075&lt;&gt;S3076,W3075+SUMIF($S$3:$S$3590,S3075,$Z$3:$Z$3590),"")</f>
        <v/>
      </c>
      <c r="AB3075" s="9" t="str">
        <f>IFERROR(AA3075/MAX($A$3:AA3075)-1,"")</f>
        <v/>
      </c>
      <c r="AV3075" t="s">
        <v>796</v>
      </c>
      <c r="AW3075" t="s">
        <v>31</v>
      </c>
      <c r="AX3075" s="7">
        <v>44622.40625</v>
      </c>
      <c r="AY3075">
        <v>468.75</v>
      </c>
      <c r="AZ3075" s="7">
        <v>44623.385416666664</v>
      </c>
      <c r="BA3075">
        <v>85</v>
      </c>
      <c r="BB3075" s="8">
        <v>-0.81869999999999998</v>
      </c>
      <c r="BC3075">
        <v>-127005.45</v>
      </c>
      <c r="BD3075" s="8">
        <v>-0.83050000000000002</v>
      </c>
      <c r="BE3075">
        <v>326.25099999999998</v>
      </c>
      <c r="BF3075">
        <v>152930.17000000001</v>
      </c>
      <c r="BG3075">
        <v>20459028.300000001</v>
      </c>
      <c r="BH3075">
        <v>72</v>
      </c>
      <c r="BI3075">
        <v>-1763.96</v>
      </c>
      <c r="BJ3075" s="8">
        <v>-0.81869999999999998</v>
      </c>
      <c r="BK3075" s="8">
        <v>0.44529999999999997</v>
      </c>
      <c r="BL3075" t="s">
        <v>610</v>
      </c>
    </row>
    <row r="3076" spans="1:64" x14ac:dyDescent="0.45">
      <c r="A3076" t="s">
        <v>792</v>
      </c>
      <c r="B3076" t="s">
        <v>31</v>
      </c>
      <c r="C3076" s="7">
        <v>44622.409722222219</v>
      </c>
      <c r="D3076">
        <v>448.2</v>
      </c>
      <c r="E3076" s="7">
        <v>44623.385416666664</v>
      </c>
      <c r="F3076">
        <v>64.7</v>
      </c>
      <c r="G3076" s="8">
        <v>-0.85560000000000003</v>
      </c>
      <c r="H3076">
        <v>-132590.71</v>
      </c>
      <c r="I3076" s="8">
        <v>-0.86709999999999998</v>
      </c>
      <c r="J3076">
        <v>341.1755</v>
      </c>
      <c r="K3076">
        <v>152914.88</v>
      </c>
      <c r="L3076">
        <v>20326437.600000001</v>
      </c>
      <c r="M3076">
        <v>71</v>
      </c>
      <c r="N3076">
        <v>-1867.47</v>
      </c>
      <c r="O3076" s="8">
        <v>-0.85560000000000003</v>
      </c>
      <c r="P3076" s="8">
        <v>0.38119999999999998</v>
      </c>
      <c r="Q3076" t="s">
        <v>610</v>
      </c>
      <c r="S3076" s="2">
        <v>44622</v>
      </c>
      <c r="T3076" t="s">
        <v>792</v>
      </c>
      <c r="U3076">
        <v>448.2</v>
      </c>
      <c r="V3076">
        <v>64.7</v>
      </c>
      <c r="W3076">
        <f t="shared" si="465"/>
        <v>29195264.702643316</v>
      </c>
      <c r="X3076">
        <f t="shared" si="466"/>
        <v>72988.161756608286</v>
      </c>
      <c r="Y3076">
        <f t="shared" si="467"/>
        <v>175</v>
      </c>
      <c r="Z3076">
        <f t="shared" si="468"/>
        <v>-68010.074999999997</v>
      </c>
      <c r="AA3076">
        <f t="shared" si="469"/>
        <v>29068861.502643317</v>
      </c>
      <c r="AB3076" s="9">
        <f>IFERROR(AA3076/MAX($A$3:AA3076)-1,"")</f>
        <v>-3.5524017052764312E-2</v>
      </c>
      <c r="AV3076" t="s">
        <v>792</v>
      </c>
      <c r="AW3076" t="s">
        <v>31</v>
      </c>
      <c r="AX3076" s="7">
        <v>44622.409722222219</v>
      </c>
      <c r="AY3076">
        <v>448.2</v>
      </c>
      <c r="AZ3076" s="7">
        <v>44623.385416666664</v>
      </c>
      <c r="BA3076">
        <v>64.7</v>
      </c>
      <c r="BB3076" s="8">
        <v>-0.85560000000000003</v>
      </c>
      <c r="BC3076">
        <v>-132590.71</v>
      </c>
      <c r="BD3076" s="8">
        <v>-0.86709999999999998</v>
      </c>
      <c r="BE3076">
        <v>341.1755</v>
      </c>
      <c r="BF3076">
        <v>152914.88</v>
      </c>
      <c r="BG3076">
        <v>20326437.600000001</v>
      </c>
      <c r="BH3076">
        <v>71</v>
      </c>
      <c r="BI3076">
        <v>-1867.47</v>
      </c>
      <c r="BJ3076" s="8">
        <v>-0.85560000000000003</v>
      </c>
      <c r="BK3076" s="8">
        <v>0.38119999999999998</v>
      </c>
      <c r="BL3076" t="s">
        <v>610</v>
      </c>
    </row>
    <row r="3077" spans="1:64" x14ac:dyDescent="0.45">
      <c r="A3077" t="s">
        <v>1242</v>
      </c>
      <c r="B3077" t="s">
        <v>31</v>
      </c>
      <c r="C3077" s="7">
        <v>44623.520833333336</v>
      </c>
      <c r="D3077">
        <v>763.5</v>
      </c>
      <c r="E3077" s="7">
        <v>44624.388888888891</v>
      </c>
      <c r="F3077">
        <v>1121.5</v>
      </c>
      <c r="G3077" s="8">
        <v>0.46889999999999998</v>
      </c>
      <c r="H3077">
        <v>61366.12</v>
      </c>
      <c r="I3077" s="8">
        <v>0.44419999999999998</v>
      </c>
      <c r="J3077">
        <v>180.9409</v>
      </c>
      <c r="K3077">
        <v>138148.42000000001</v>
      </c>
      <c r="L3077">
        <v>17691048.050000001</v>
      </c>
      <c r="M3077">
        <v>40</v>
      </c>
      <c r="N3077">
        <v>1534.15</v>
      </c>
      <c r="O3077" s="8">
        <v>-0.17449999999999999</v>
      </c>
      <c r="P3077" s="8">
        <v>0.53900000000000003</v>
      </c>
      <c r="Q3077" t="s">
        <v>610</v>
      </c>
      <c r="S3077" s="2">
        <v>44623</v>
      </c>
      <c r="T3077" t="s">
        <v>1242</v>
      </c>
      <c r="U3077">
        <v>763.5</v>
      </c>
      <c r="V3077">
        <v>1121.5</v>
      </c>
      <c r="W3077">
        <f t="shared" si="465"/>
        <v>29068861.502643317</v>
      </c>
      <c r="X3077">
        <f t="shared" si="466"/>
        <v>72672.153756608299</v>
      </c>
      <c r="Y3077">
        <f t="shared" si="467"/>
        <v>100</v>
      </c>
      <c r="Z3077">
        <f t="shared" si="468"/>
        <v>33915.000000000007</v>
      </c>
      <c r="AA3077" t="str">
        <f t="shared" si="469"/>
        <v/>
      </c>
      <c r="AB3077" s="9" t="str">
        <f>IFERROR(AA3077/MAX($A$3:AA3077)-1,"")</f>
        <v/>
      </c>
      <c r="AV3077" t="s">
        <v>1242</v>
      </c>
      <c r="AW3077" t="s">
        <v>31</v>
      </c>
      <c r="AX3077" s="7">
        <v>44623.520833333336</v>
      </c>
      <c r="AY3077">
        <v>763.5</v>
      </c>
      <c r="AZ3077" s="7">
        <v>44624.388888888891</v>
      </c>
      <c r="BA3077">
        <v>1121.5</v>
      </c>
      <c r="BB3077" s="8">
        <v>0.46889999999999998</v>
      </c>
      <c r="BC3077">
        <v>61366.12</v>
      </c>
      <c r="BD3077" s="8">
        <v>0.44419999999999998</v>
      </c>
      <c r="BE3077">
        <v>180.9409</v>
      </c>
      <c r="BF3077">
        <v>138148.42000000001</v>
      </c>
      <c r="BG3077">
        <v>17691048.050000001</v>
      </c>
      <c r="BH3077">
        <v>40</v>
      </c>
      <c r="BI3077">
        <v>1534.15</v>
      </c>
      <c r="BJ3077" s="8">
        <v>-0.17449999999999999</v>
      </c>
      <c r="BK3077" s="8">
        <v>0.53900000000000003</v>
      </c>
      <c r="BL3077" t="s">
        <v>610</v>
      </c>
    </row>
    <row r="3078" spans="1:64" x14ac:dyDescent="0.45">
      <c r="A3078" t="s">
        <v>1243</v>
      </c>
      <c r="B3078" t="s">
        <v>31</v>
      </c>
      <c r="C3078" s="7">
        <v>44623.545138888891</v>
      </c>
      <c r="D3078">
        <v>725</v>
      </c>
      <c r="E3078" s="7">
        <v>44624.388888888891</v>
      </c>
      <c r="F3078">
        <v>1072</v>
      </c>
      <c r="G3078" s="8">
        <v>0.47860000000000003</v>
      </c>
      <c r="H3078">
        <v>62685.57</v>
      </c>
      <c r="I3078" s="8">
        <v>0.45379999999999998</v>
      </c>
      <c r="J3078">
        <v>190.5163</v>
      </c>
      <c r="K3078">
        <v>138124.29999999999</v>
      </c>
      <c r="L3078">
        <v>17753733.620000001</v>
      </c>
      <c r="M3078">
        <v>33</v>
      </c>
      <c r="N3078">
        <v>1899.56</v>
      </c>
      <c r="O3078" s="8">
        <v>-0.1852</v>
      </c>
      <c r="P3078" s="8">
        <v>0.53569999999999995</v>
      </c>
      <c r="Q3078" t="s">
        <v>610</v>
      </c>
      <c r="S3078" s="2">
        <v>44623</v>
      </c>
      <c r="T3078" t="s">
        <v>1243</v>
      </c>
      <c r="U3078">
        <v>725</v>
      </c>
      <c r="V3078">
        <v>1072</v>
      </c>
      <c r="W3078">
        <f t="shared" ref="W3078:W3141" si="470">IF(S3078&lt;&gt;S3077,AA3077,W3077)</f>
        <v>29068861.502643317</v>
      </c>
      <c r="X3078">
        <f t="shared" si="466"/>
        <v>72672.153756608299</v>
      </c>
      <c r="Y3078">
        <f t="shared" si="467"/>
        <v>100</v>
      </c>
      <c r="Z3078">
        <f t="shared" si="468"/>
        <v>32903</v>
      </c>
      <c r="AA3078" t="str">
        <f t="shared" si="469"/>
        <v/>
      </c>
      <c r="AB3078" s="9" t="str">
        <f>IFERROR(AA3078/MAX($A$3:AA3078)-1,"")</f>
        <v/>
      </c>
      <c r="AV3078" t="s">
        <v>1243</v>
      </c>
      <c r="AW3078" t="s">
        <v>31</v>
      </c>
      <c r="AX3078" s="7">
        <v>44623.545138888891</v>
      </c>
      <c r="AY3078">
        <v>725</v>
      </c>
      <c r="AZ3078" s="7">
        <v>44624.388888888891</v>
      </c>
      <c r="BA3078">
        <v>1072</v>
      </c>
      <c r="BB3078" s="8">
        <v>0.47860000000000003</v>
      </c>
      <c r="BC3078">
        <v>62685.57</v>
      </c>
      <c r="BD3078" s="8">
        <v>0.45379999999999998</v>
      </c>
      <c r="BE3078">
        <v>190.5163</v>
      </c>
      <c r="BF3078">
        <v>138124.29999999999</v>
      </c>
      <c r="BG3078">
        <v>17753733.620000001</v>
      </c>
      <c r="BH3078">
        <v>33</v>
      </c>
      <c r="BI3078">
        <v>1899.56</v>
      </c>
      <c r="BJ3078" s="8">
        <v>-0.1852</v>
      </c>
      <c r="BK3078" s="8">
        <v>0.53569999999999995</v>
      </c>
      <c r="BL3078" t="s">
        <v>610</v>
      </c>
    </row>
    <row r="3079" spans="1:64" x14ac:dyDescent="0.45">
      <c r="A3079" t="s">
        <v>664</v>
      </c>
      <c r="B3079" t="s">
        <v>31</v>
      </c>
      <c r="C3079" s="7">
        <v>44623.552083333336</v>
      </c>
      <c r="D3079">
        <v>139.80000000000001</v>
      </c>
      <c r="E3079" s="7">
        <v>44623.635416666664</v>
      </c>
      <c r="F3079">
        <v>41.2</v>
      </c>
      <c r="G3079" s="8">
        <v>-0.70530000000000004</v>
      </c>
      <c r="H3079">
        <v>-108908.35</v>
      </c>
      <c r="I3079" s="8">
        <v>-0.71819999999999995</v>
      </c>
      <c r="J3079">
        <v>1084.636</v>
      </c>
      <c r="K3079">
        <v>151632.19</v>
      </c>
      <c r="L3079">
        <v>20217529.25</v>
      </c>
      <c r="M3079">
        <v>25</v>
      </c>
      <c r="N3079">
        <v>-4356.33</v>
      </c>
      <c r="O3079" s="8">
        <v>-0.82620000000000005</v>
      </c>
      <c r="P3079" s="8">
        <v>0.95709999999999995</v>
      </c>
      <c r="Q3079" t="s">
        <v>610</v>
      </c>
      <c r="S3079" s="2">
        <v>44623</v>
      </c>
      <c r="T3079" t="s">
        <v>664</v>
      </c>
      <c r="U3079">
        <v>139.80000000000001</v>
      </c>
      <c r="V3079">
        <v>41.2</v>
      </c>
      <c r="W3079">
        <f t="shared" si="470"/>
        <v>29068861.502643317</v>
      </c>
      <c r="X3079">
        <f t="shared" si="466"/>
        <v>72672.153756608299</v>
      </c>
      <c r="Y3079">
        <f t="shared" si="467"/>
        <v>525</v>
      </c>
      <c r="Z3079">
        <f t="shared" si="468"/>
        <v>-52715.25</v>
      </c>
      <c r="AA3079">
        <f t="shared" si="469"/>
        <v>29082964.252643317</v>
      </c>
      <c r="AB3079" s="9">
        <f>IFERROR(AA3079/MAX($A$3:AA3079)-1,"")</f>
        <v>-3.5056101800312045E-2</v>
      </c>
      <c r="AV3079" t="s">
        <v>664</v>
      </c>
      <c r="AW3079" t="s">
        <v>31</v>
      </c>
      <c r="AX3079" s="7">
        <v>44623.552083333336</v>
      </c>
      <c r="AY3079">
        <v>139.80000000000001</v>
      </c>
      <c r="AZ3079" s="7">
        <v>44623.635416666664</v>
      </c>
      <c r="BA3079">
        <v>41.2</v>
      </c>
      <c r="BB3079" s="8">
        <v>-0.70530000000000004</v>
      </c>
      <c r="BC3079">
        <v>-108908.35</v>
      </c>
      <c r="BD3079" s="8">
        <v>-0.71819999999999995</v>
      </c>
      <c r="BE3079">
        <v>1084.636</v>
      </c>
      <c r="BF3079">
        <v>151632.19</v>
      </c>
      <c r="BG3079">
        <v>20217529.25</v>
      </c>
      <c r="BH3079">
        <v>25</v>
      </c>
      <c r="BI3079">
        <v>-4356.33</v>
      </c>
      <c r="BJ3079" s="8">
        <v>-0.82620000000000005</v>
      </c>
      <c r="BK3079" s="8">
        <v>0.95709999999999995</v>
      </c>
      <c r="BL3079" t="s">
        <v>610</v>
      </c>
    </row>
    <row r="3080" spans="1:64" x14ac:dyDescent="0.45">
      <c r="A3080" t="s">
        <v>645</v>
      </c>
      <c r="B3080" t="s">
        <v>31</v>
      </c>
      <c r="C3080" s="7">
        <v>44624.541666666664</v>
      </c>
      <c r="D3080">
        <v>718.95</v>
      </c>
      <c r="E3080" s="7">
        <v>44627.388888888891</v>
      </c>
      <c r="F3080">
        <v>101.2</v>
      </c>
      <c r="G3080" s="8">
        <v>-0.85919999999999996</v>
      </c>
      <c r="H3080">
        <v>-120818.49</v>
      </c>
      <c r="I3080" s="8">
        <v>-0.87060000000000004</v>
      </c>
      <c r="J3080">
        <v>193.01570000000001</v>
      </c>
      <c r="K3080">
        <v>138768.66</v>
      </c>
      <c r="L3080">
        <v>17632915.129999999</v>
      </c>
      <c r="M3080">
        <v>34</v>
      </c>
      <c r="N3080">
        <v>-3553.48</v>
      </c>
      <c r="O3080" s="8">
        <v>-0.91649999999999998</v>
      </c>
      <c r="P3080" s="8">
        <v>0.14149999999999999</v>
      </c>
      <c r="Q3080" t="s">
        <v>610</v>
      </c>
      <c r="S3080" s="2">
        <v>44624</v>
      </c>
      <c r="T3080" t="s">
        <v>645</v>
      </c>
      <c r="U3080">
        <v>718.95</v>
      </c>
      <c r="V3080">
        <v>101.2</v>
      </c>
      <c r="W3080">
        <f t="shared" si="470"/>
        <v>29082964.252643317</v>
      </c>
      <c r="X3080">
        <f t="shared" si="466"/>
        <v>72707.410631608291</v>
      </c>
      <c r="Y3080">
        <f t="shared" si="467"/>
        <v>100</v>
      </c>
      <c r="Z3080">
        <f t="shared" si="468"/>
        <v>-62595.15</v>
      </c>
      <c r="AA3080" t="str">
        <f t="shared" si="469"/>
        <v/>
      </c>
      <c r="AB3080" s="9" t="str">
        <f>IFERROR(AA3080/MAX($A$3:AA3080)-1,"")</f>
        <v/>
      </c>
      <c r="AV3080" t="s">
        <v>645</v>
      </c>
      <c r="AW3080" t="s">
        <v>31</v>
      </c>
      <c r="AX3080" s="7">
        <v>44624.541666666664</v>
      </c>
      <c r="AY3080">
        <v>718.95</v>
      </c>
      <c r="AZ3080" s="7">
        <v>44627.388888888891</v>
      </c>
      <c r="BA3080">
        <v>101.2</v>
      </c>
      <c r="BB3080" s="8">
        <v>-0.85919999999999996</v>
      </c>
      <c r="BC3080">
        <v>-120818.49</v>
      </c>
      <c r="BD3080" s="8">
        <v>-0.87060000000000004</v>
      </c>
      <c r="BE3080">
        <v>193.01570000000001</v>
      </c>
      <c r="BF3080">
        <v>138768.66</v>
      </c>
      <c r="BG3080">
        <v>17632915.129999999</v>
      </c>
      <c r="BH3080">
        <v>34</v>
      </c>
      <c r="BI3080">
        <v>-3553.48</v>
      </c>
      <c r="BJ3080" s="8">
        <v>-0.91649999999999998</v>
      </c>
      <c r="BK3080" s="8">
        <v>0.14149999999999999</v>
      </c>
      <c r="BL3080" t="s">
        <v>610</v>
      </c>
    </row>
    <row r="3081" spans="1:64" x14ac:dyDescent="0.45">
      <c r="A3081" t="s">
        <v>668</v>
      </c>
      <c r="B3081" t="s">
        <v>31</v>
      </c>
      <c r="C3081" s="7">
        <v>44624.555555555555</v>
      </c>
      <c r="D3081">
        <v>684.9</v>
      </c>
      <c r="E3081" s="7">
        <v>44627.388888888891</v>
      </c>
      <c r="F3081">
        <v>90.4</v>
      </c>
      <c r="G3081" s="8">
        <v>-0.86799999999999999</v>
      </c>
      <c r="H3081">
        <v>-121985.69</v>
      </c>
      <c r="I3081" s="8">
        <v>-0.87929999999999997</v>
      </c>
      <c r="J3081">
        <v>202.5489</v>
      </c>
      <c r="K3081">
        <v>138725.75</v>
      </c>
      <c r="L3081">
        <v>17510929.440000001</v>
      </c>
      <c r="M3081">
        <v>30</v>
      </c>
      <c r="N3081">
        <v>-4066.19</v>
      </c>
      <c r="O3081" s="8">
        <v>-0.89200000000000002</v>
      </c>
      <c r="P3081" s="8">
        <v>0.1095</v>
      </c>
      <c r="Q3081" t="s">
        <v>610</v>
      </c>
      <c r="S3081" s="2">
        <v>44624</v>
      </c>
      <c r="T3081" t="s">
        <v>668</v>
      </c>
      <c r="U3081">
        <v>684.9</v>
      </c>
      <c r="V3081">
        <v>90.4</v>
      </c>
      <c r="W3081">
        <f t="shared" si="470"/>
        <v>29082964.252643317</v>
      </c>
      <c r="X3081">
        <f t="shared" si="466"/>
        <v>72707.410631608291</v>
      </c>
      <c r="Y3081">
        <f t="shared" si="467"/>
        <v>100</v>
      </c>
      <c r="Z3081">
        <f t="shared" si="468"/>
        <v>-60225.3</v>
      </c>
      <c r="AA3081">
        <f t="shared" si="469"/>
        <v>28960143.802643318</v>
      </c>
      <c r="AB3081" s="9">
        <f>IFERROR(AA3081/MAX($A$3:AA3081)-1,"")</f>
        <v>-3.9131162470610326E-2</v>
      </c>
      <c r="AV3081" t="s">
        <v>668</v>
      </c>
      <c r="AW3081" t="s">
        <v>31</v>
      </c>
      <c r="AX3081" s="7">
        <v>44624.555555555555</v>
      </c>
      <c r="AY3081">
        <v>684.9</v>
      </c>
      <c r="AZ3081" s="7">
        <v>44627.388888888891</v>
      </c>
      <c r="BA3081">
        <v>90.4</v>
      </c>
      <c r="BB3081" s="8">
        <v>-0.86799999999999999</v>
      </c>
      <c r="BC3081">
        <v>-121985.69</v>
      </c>
      <c r="BD3081" s="8">
        <v>-0.87929999999999997</v>
      </c>
      <c r="BE3081">
        <v>202.5489</v>
      </c>
      <c r="BF3081">
        <v>138725.75</v>
      </c>
      <c r="BG3081">
        <v>17510929.440000001</v>
      </c>
      <c r="BH3081">
        <v>30</v>
      </c>
      <c r="BI3081">
        <v>-4066.19</v>
      </c>
      <c r="BJ3081" s="8">
        <v>-0.89200000000000002</v>
      </c>
      <c r="BK3081" s="8">
        <v>0.1095</v>
      </c>
      <c r="BL3081" t="s">
        <v>610</v>
      </c>
    </row>
    <row r="3082" spans="1:64" x14ac:dyDescent="0.45">
      <c r="A3082" t="s">
        <v>657</v>
      </c>
      <c r="B3082" t="s">
        <v>31</v>
      </c>
      <c r="C3082" s="7">
        <v>44627.423611111109</v>
      </c>
      <c r="D3082">
        <v>705.5</v>
      </c>
      <c r="E3082" s="7">
        <v>44628.385416666664</v>
      </c>
      <c r="F3082">
        <v>831.35</v>
      </c>
      <c r="G3082" s="8">
        <v>0.1784</v>
      </c>
      <c r="H3082">
        <v>23660.37</v>
      </c>
      <c r="I3082" s="8">
        <v>0.15659999999999999</v>
      </c>
      <c r="J3082">
        <v>214.1568</v>
      </c>
      <c r="K3082">
        <v>151087.64000000001</v>
      </c>
      <c r="L3082">
        <v>20241189.609999999</v>
      </c>
      <c r="M3082">
        <v>67</v>
      </c>
      <c r="N3082">
        <v>353.14</v>
      </c>
      <c r="O3082" s="8">
        <v>-0.1867</v>
      </c>
      <c r="P3082" s="8">
        <v>0.46510000000000001</v>
      </c>
      <c r="Q3082" t="s">
        <v>610</v>
      </c>
      <c r="S3082" s="2">
        <v>44627</v>
      </c>
      <c r="T3082" t="s">
        <v>657</v>
      </c>
      <c r="U3082">
        <v>705.5</v>
      </c>
      <c r="V3082">
        <v>831.35</v>
      </c>
      <c r="W3082">
        <f t="shared" si="470"/>
        <v>28960143.802643318</v>
      </c>
      <c r="X3082">
        <f t="shared" si="466"/>
        <v>72400.359506608293</v>
      </c>
      <c r="Y3082">
        <f t="shared" si="467"/>
        <v>100</v>
      </c>
      <c r="Z3082">
        <f t="shared" si="468"/>
        <v>11048.150000000009</v>
      </c>
      <c r="AA3082" t="str">
        <f t="shared" si="469"/>
        <v/>
      </c>
      <c r="AB3082" s="9" t="str">
        <f>IFERROR(AA3082/MAX($A$3:AA3082)-1,"")</f>
        <v/>
      </c>
      <c r="AV3082" t="s">
        <v>657</v>
      </c>
      <c r="AW3082" t="s">
        <v>31</v>
      </c>
      <c r="AX3082" s="7">
        <v>44627.423611111109</v>
      </c>
      <c r="AY3082">
        <v>705.5</v>
      </c>
      <c r="AZ3082" s="7">
        <v>44628.385416666664</v>
      </c>
      <c r="BA3082">
        <v>831.35</v>
      </c>
      <c r="BB3082" s="8">
        <v>0.1784</v>
      </c>
      <c r="BC3082">
        <v>23660.37</v>
      </c>
      <c r="BD3082" s="8">
        <v>0.15659999999999999</v>
      </c>
      <c r="BE3082">
        <v>214.1568</v>
      </c>
      <c r="BF3082">
        <v>151087.64000000001</v>
      </c>
      <c r="BG3082">
        <v>20241189.609999999</v>
      </c>
      <c r="BH3082">
        <v>67</v>
      </c>
      <c r="BI3082">
        <v>353.14</v>
      </c>
      <c r="BJ3082" s="8">
        <v>-0.1867</v>
      </c>
      <c r="BK3082" s="8">
        <v>0.46510000000000001</v>
      </c>
      <c r="BL3082" t="s">
        <v>610</v>
      </c>
    </row>
    <row r="3083" spans="1:64" x14ac:dyDescent="0.45">
      <c r="A3083" t="s">
        <v>657</v>
      </c>
      <c r="B3083" t="s">
        <v>31</v>
      </c>
      <c r="C3083" s="7">
        <v>44627.427083333336</v>
      </c>
      <c r="D3083">
        <v>800.6</v>
      </c>
      <c r="E3083" s="7">
        <v>44628.388888888891</v>
      </c>
      <c r="F3083">
        <v>821.75</v>
      </c>
      <c r="G3083" s="8">
        <v>2.64E-2</v>
      </c>
      <c r="H3083">
        <v>846.44</v>
      </c>
      <c r="I3083" s="8">
        <v>6.1999999999999998E-3</v>
      </c>
      <c r="J3083">
        <v>171.81450000000001</v>
      </c>
      <c r="K3083">
        <v>137554.64000000001</v>
      </c>
      <c r="L3083">
        <v>17511775.890000001</v>
      </c>
      <c r="M3083">
        <v>67</v>
      </c>
      <c r="N3083">
        <v>12.63</v>
      </c>
      <c r="O3083" s="8">
        <v>-0.2833</v>
      </c>
      <c r="P3083" s="8">
        <v>0.29099999999999998</v>
      </c>
      <c r="Q3083" t="s">
        <v>610</v>
      </c>
      <c r="S3083" s="2">
        <v>44627</v>
      </c>
      <c r="T3083" t="s">
        <v>657</v>
      </c>
      <c r="U3083">
        <v>800.6</v>
      </c>
      <c r="V3083">
        <v>821.75</v>
      </c>
      <c r="W3083">
        <f t="shared" si="470"/>
        <v>28960143.802643318</v>
      </c>
      <c r="X3083">
        <f t="shared" si="466"/>
        <v>72400.359506608293</v>
      </c>
      <c r="Y3083">
        <f t="shared" si="467"/>
        <v>100</v>
      </c>
      <c r="Z3083">
        <f t="shared" si="468"/>
        <v>492.65000000000327</v>
      </c>
      <c r="AA3083" t="str">
        <f t="shared" si="469"/>
        <v/>
      </c>
      <c r="AB3083" s="9" t="str">
        <f>IFERROR(AA3083/MAX($A$3:AA3083)-1,"")</f>
        <v/>
      </c>
      <c r="AV3083" t="s">
        <v>657</v>
      </c>
      <c r="AW3083" t="s">
        <v>31</v>
      </c>
      <c r="AX3083" s="7">
        <v>44627.427083333336</v>
      </c>
      <c r="AY3083">
        <v>800.6</v>
      </c>
      <c r="AZ3083" s="7">
        <v>44628.388888888891</v>
      </c>
      <c r="BA3083">
        <v>821.75</v>
      </c>
      <c r="BB3083" s="8">
        <v>2.64E-2</v>
      </c>
      <c r="BC3083">
        <v>846.44</v>
      </c>
      <c r="BD3083" s="8">
        <v>6.1999999999999998E-3</v>
      </c>
      <c r="BE3083">
        <v>171.81450000000001</v>
      </c>
      <c r="BF3083">
        <v>137554.64000000001</v>
      </c>
      <c r="BG3083">
        <v>17511775.890000001</v>
      </c>
      <c r="BH3083">
        <v>67</v>
      </c>
      <c r="BI3083">
        <v>12.63</v>
      </c>
      <c r="BJ3083" s="8">
        <v>-0.2833</v>
      </c>
      <c r="BK3083" s="8">
        <v>0.29099999999999998</v>
      </c>
      <c r="BL3083" t="s">
        <v>610</v>
      </c>
    </row>
    <row r="3084" spans="1:64" x14ac:dyDescent="0.45">
      <c r="A3084" t="s">
        <v>765</v>
      </c>
      <c r="B3084" t="s">
        <v>31</v>
      </c>
      <c r="C3084" s="7">
        <v>44627.496527777781</v>
      </c>
      <c r="D3084">
        <v>676.9</v>
      </c>
      <c r="E3084" s="7">
        <v>44628.385416666664</v>
      </c>
      <c r="F3084">
        <v>956.85</v>
      </c>
      <c r="G3084" s="8">
        <v>0.41360000000000002</v>
      </c>
      <c r="H3084">
        <v>58801.94</v>
      </c>
      <c r="I3084" s="8">
        <v>0.38940000000000002</v>
      </c>
      <c r="J3084">
        <v>223.06200000000001</v>
      </c>
      <c r="K3084">
        <v>150990.70000000001</v>
      </c>
      <c r="L3084">
        <v>20299991.559999999</v>
      </c>
      <c r="M3084">
        <v>46</v>
      </c>
      <c r="N3084">
        <v>1278.3</v>
      </c>
      <c r="O3084" s="8">
        <v>-2.2499999999999999E-2</v>
      </c>
      <c r="P3084" s="8">
        <v>0.70979999999999999</v>
      </c>
      <c r="Q3084" t="s">
        <v>610</v>
      </c>
      <c r="S3084" s="2">
        <v>44627</v>
      </c>
      <c r="T3084" t="s">
        <v>765</v>
      </c>
      <c r="U3084">
        <v>676.9</v>
      </c>
      <c r="V3084">
        <v>956.85</v>
      </c>
      <c r="W3084">
        <f t="shared" si="470"/>
        <v>28960143.802643318</v>
      </c>
      <c r="X3084">
        <f t="shared" si="466"/>
        <v>72400.359506608293</v>
      </c>
      <c r="Y3084">
        <f t="shared" si="467"/>
        <v>100</v>
      </c>
      <c r="Z3084">
        <f t="shared" si="468"/>
        <v>26361.250000000007</v>
      </c>
      <c r="AA3084" t="str">
        <f t="shared" si="469"/>
        <v/>
      </c>
      <c r="AB3084" s="9" t="str">
        <f>IFERROR(AA3084/MAX($A$3:AA3084)-1,"")</f>
        <v/>
      </c>
      <c r="AV3084" t="s">
        <v>765</v>
      </c>
      <c r="AW3084" t="s">
        <v>31</v>
      </c>
      <c r="AX3084" s="7">
        <v>44627.496527777781</v>
      </c>
      <c r="AY3084">
        <v>676.9</v>
      </c>
      <c r="AZ3084" s="7">
        <v>44628.385416666664</v>
      </c>
      <c r="BA3084">
        <v>956.85</v>
      </c>
      <c r="BB3084" s="8">
        <v>0.41360000000000002</v>
      </c>
      <c r="BC3084">
        <v>58801.94</v>
      </c>
      <c r="BD3084" s="8">
        <v>0.38940000000000002</v>
      </c>
      <c r="BE3084">
        <v>223.06200000000001</v>
      </c>
      <c r="BF3084">
        <v>150990.70000000001</v>
      </c>
      <c r="BG3084">
        <v>20299991.559999999</v>
      </c>
      <c r="BH3084">
        <v>46</v>
      </c>
      <c r="BI3084">
        <v>1278.3</v>
      </c>
      <c r="BJ3084" s="8">
        <v>-2.2499999999999999E-2</v>
      </c>
      <c r="BK3084" s="8">
        <v>0.70979999999999999</v>
      </c>
      <c r="BL3084" t="s">
        <v>610</v>
      </c>
    </row>
    <row r="3085" spans="1:64" x14ac:dyDescent="0.45">
      <c r="A3085" t="s">
        <v>760</v>
      </c>
      <c r="B3085" t="s">
        <v>31</v>
      </c>
      <c r="C3085" s="7">
        <v>44627.5625</v>
      </c>
      <c r="D3085">
        <v>687.2</v>
      </c>
      <c r="E3085" s="7">
        <v>44628.388888888891</v>
      </c>
      <c r="F3085">
        <v>712.6</v>
      </c>
      <c r="G3085" s="8">
        <v>3.6999999999999998E-2</v>
      </c>
      <c r="H3085">
        <v>2281.41</v>
      </c>
      <c r="I3085" s="8">
        <v>1.66E-2</v>
      </c>
      <c r="J3085">
        <v>200.08860000000001</v>
      </c>
      <c r="K3085">
        <v>137500.92000000001</v>
      </c>
      <c r="L3085">
        <v>17514057.300000001</v>
      </c>
      <c r="M3085">
        <v>28</v>
      </c>
      <c r="N3085">
        <v>81.48</v>
      </c>
      <c r="O3085" s="8">
        <v>-0.25790000000000002</v>
      </c>
      <c r="P3085" s="8">
        <v>0.33119999999999999</v>
      </c>
      <c r="Q3085" t="s">
        <v>610</v>
      </c>
      <c r="S3085" s="2">
        <v>44627</v>
      </c>
      <c r="T3085" t="s">
        <v>760</v>
      </c>
      <c r="U3085">
        <v>687.2</v>
      </c>
      <c r="V3085">
        <v>712.6</v>
      </c>
      <c r="W3085">
        <f t="shared" si="470"/>
        <v>28960143.802643318</v>
      </c>
      <c r="X3085">
        <f t="shared" si="466"/>
        <v>72400.359506608293</v>
      </c>
      <c r="Y3085">
        <f t="shared" si="467"/>
        <v>100</v>
      </c>
      <c r="Z3085">
        <f t="shared" si="468"/>
        <v>1140.2000000000044</v>
      </c>
      <c r="AA3085">
        <f t="shared" si="469"/>
        <v>28999186.052643318</v>
      </c>
      <c r="AB3085" s="9">
        <f>IFERROR(AA3085/MAX($A$3:AA3085)-1,"")</f>
        <v>-3.7835779352774934E-2</v>
      </c>
      <c r="AV3085" t="s">
        <v>760</v>
      </c>
      <c r="AW3085" t="s">
        <v>31</v>
      </c>
      <c r="AX3085" s="7">
        <v>44627.5625</v>
      </c>
      <c r="AY3085">
        <v>687.2</v>
      </c>
      <c r="AZ3085" s="7">
        <v>44628.388888888891</v>
      </c>
      <c r="BA3085">
        <v>712.6</v>
      </c>
      <c r="BB3085" s="8">
        <v>3.6999999999999998E-2</v>
      </c>
      <c r="BC3085">
        <v>2281.41</v>
      </c>
      <c r="BD3085" s="8">
        <v>1.66E-2</v>
      </c>
      <c r="BE3085">
        <v>200.08860000000001</v>
      </c>
      <c r="BF3085">
        <v>137500.92000000001</v>
      </c>
      <c r="BG3085">
        <v>17514057.300000001</v>
      </c>
      <c r="BH3085">
        <v>28</v>
      </c>
      <c r="BI3085">
        <v>81.48</v>
      </c>
      <c r="BJ3085" s="8">
        <v>-0.25790000000000002</v>
      </c>
      <c r="BK3085" s="8">
        <v>0.33119999999999999</v>
      </c>
      <c r="BL3085" t="s">
        <v>610</v>
      </c>
    </row>
    <row r="3086" spans="1:64" x14ac:dyDescent="0.45">
      <c r="A3086" t="s">
        <v>756</v>
      </c>
      <c r="B3086" t="s">
        <v>31</v>
      </c>
      <c r="C3086" s="7">
        <v>44628.399305555555</v>
      </c>
      <c r="D3086">
        <v>661.95</v>
      </c>
      <c r="E3086" s="7">
        <v>44629.385416666664</v>
      </c>
      <c r="F3086">
        <v>815.45</v>
      </c>
      <c r="G3086" s="8">
        <v>0.2319</v>
      </c>
      <c r="H3086">
        <v>31750.11</v>
      </c>
      <c r="I3086" s="8">
        <v>0.20960000000000001</v>
      </c>
      <c r="J3086">
        <v>228.86920000000001</v>
      </c>
      <c r="K3086">
        <v>151499.95000000001</v>
      </c>
      <c r="L3086">
        <v>20331741.66</v>
      </c>
      <c r="M3086">
        <v>74</v>
      </c>
      <c r="N3086">
        <v>429.06</v>
      </c>
      <c r="O3086" s="8">
        <v>-0.31169999999999998</v>
      </c>
      <c r="P3086" s="8">
        <v>0.58460000000000001</v>
      </c>
      <c r="Q3086" t="s">
        <v>610</v>
      </c>
      <c r="S3086" s="2">
        <v>44628</v>
      </c>
      <c r="T3086" t="s">
        <v>756</v>
      </c>
      <c r="U3086">
        <v>661.95</v>
      </c>
      <c r="V3086">
        <v>815.45</v>
      </c>
      <c r="W3086">
        <f t="shared" si="470"/>
        <v>28999186.052643318</v>
      </c>
      <c r="X3086">
        <f t="shared" si="466"/>
        <v>72497.965131608289</v>
      </c>
      <c r="Y3086">
        <f t="shared" si="467"/>
        <v>100</v>
      </c>
      <c r="Z3086">
        <f t="shared" si="468"/>
        <v>13872.6</v>
      </c>
      <c r="AA3086">
        <f t="shared" si="469"/>
        <v>29013058.652643319</v>
      </c>
      <c r="AB3086" s="9">
        <f>IFERROR(AA3086/MAX($A$3:AA3086)-1,"")</f>
        <v>-3.7375500248971072E-2</v>
      </c>
      <c r="AV3086" t="s">
        <v>756</v>
      </c>
      <c r="AW3086" t="s">
        <v>31</v>
      </c>
      <c r="AX3086" s="7">
        <v>44628.399305555555</v>
      </c>
      <c r="AY3086">
        <v>661.95</v>
      </c>
      <c r="AZ3086" s="7">
        <v>44629.385416666664</v>
      </c>
      <c r="BA3086">
        <v>815.45</v>
      </c>
      <c r="BB3086" s="8">
        <v>0.2319</v>
      </c>
      <c r="BC3086">
        <v>31750.11</v>
      </c>
      <c r="BD3086" s="8">
        <v>0.20960000000000001</v>
      </c>
      <c r="BE3086">
        <v>228.86920000000001</v>
      </c>
      <c r="BF3086">
        <v>151499.95000000001</v>
      </c>
      <c r="BG3086">
        <v>20331741.66</v>
      </c>
      <c r="BH3086">
        <v>74</v>
      </c>
      <c r="BI3086">
        <v>429.06</v>
      </c>
      <c r="BJ3086" s="8">
        <v>-0.31169999999999998</v>
      </c>
      <c r="BK3086" s="8">
        <v>0.58460000000000001</v>
      </c>
      <c r="BL3086" t="s">
        <v>610</v>
      </c>
    </row>
    <row r="3087" spans="1:64" x14ac:dyDescent="0.45">
      <c r="A3087" t="s">
        <v>637</v>
      </c>
      <c r="B3087" t="s">
        <v>31</v>
      </c>
      <c r="C3087" s="7">
        <v>44629.53125</v>
      </c>
      <c r="D3087">
        <v>375</v>
      </c>
      <c r="E3087" s="7">
        <v>44630.388888888891</v>
      </c>
      <c r="F3087">
        <v>1363.85</v>
      </c>
      <c r="G3087" s="8">
        <v>2.6368999999999998</v>
      </c>
      <c r="H3087">
        <v>356384.63</v>
      </c>
      <c r="I3087" s="8">
        <v>2.5905999999999998</v>
      </c>
      <c r="J3087">
        <v>366.85410000000002</v>
      </c>
      <c r="K3087">
        <v>137570.28</v>
      </c>
      <c r="L3087">
        <v>17870441.93</v>
      </c>
      <c r="M3087">
        <v>37</v>
      </c>
      <c r="N3087">
        <v>9632.02</v>
      </c>
      <c r="O3087" s="8">
        <v>-0.30520000000000003</v>
      </c>
      <c r="P3087" s="8">
        <v>2.8422999999999998</v>
      </c>
      <c r="Q3087" t="s">
        <v>610</v>
      </c>
      <c r="S3087" s="2">
        <v>44629</v>
      </c>
      <c r="T3087" t="s">
        <v>637</v>
      </c>
      <c r="U3087">
        <v>375</v>
      </c>
      <c r="V3087">
        <v>1363.85</v>
      </c>
      <c r="W3087">
        <f t="shared" si="470"/>
        <v>29013058.652643319</v>
      </c>
      <c r="X3087">
        <f t="shared" si="466"/>
        <v>72532.646631608295</v>
      </c>
      <c r="Y3087">
        <f t="shared" si="467"/>
        <v>200</v>
      </c>
      <c r="Z3087">
        <f t="shared" si="468"/>
        <v>194292.3</v>
      </c>
      <c r="AA3087" t="str">
        <f t="shared" si="469"/>
        <v/>
      </c>
      <c r="AB3087" s="9" t="str">
        <f>IFERROR(AA3087/MAX($A$3:AA3087)-1,"")</f>
        <v/>
      </c>
      <c r="AV3087" t="s">
        <v>637</v>
      </c>
      <c r="AW3087" t="s">
        <v>31</v>
      </c>
      <c r="AX3087" s="7">
        <v>44629.53125</v>
      </c>
      <c r="AY3087">
        <v>375</v>
      </c>
      <c r="AZ3087" s="7">
        <v>44630.388888888891</v>
      </c>
      <c r="BA3087">
        <v>1363.85</v>
      </c>
      <c r="BB3087" s="8">
        <v>2.6368999999999998</v>
      </c>
      <c r="BC3087">
        <v>356384.63</v>
      </c>
      <c r="BD3087" s="8">
        <v>2.5905999999999998</v>
      </c>
      <c r="BE3087">
        <v>366.85410000000002</v>
      </c>
      <c r="BF3087">
        <v>137570.28</v>
      </c>
      <c r="BG3087">
        <v>17870441.93</v>
      </c>
      <c r="BH3087">
        <v>37</v>
      </c>
      <c r="BI3087">
        <v>9632.02</v>
      </c>
      <c r="BJ3087" s="8">
        <v>-0.30520000000000003</v>
      </c>
      <c r="BK3087" s="8">
        <v>2.8422999999999998</v>
      </c>
      <c r="BL3087" t="s">
        <v>610</v>
      </c>
    </row>
    <row r="3088" spans="1:64" x14ac:dyDescent="0.45">
      <c r="A3088" t="s">
        <v>660</v>
      </c>
      <c r="B3088" t="s">
        <v>31</v>
      </c>
      <c r="C3088" s="7">
        <v>44629.579861111109</v>
      </c>
      <c r="D3088">
        <v>345.6</v>
      </c>
      <c r="E3088" s="7">
        <v>44630.388888888891</v>
      </c>
      <c r="F3088">
        <v>1259.4000000000001</v>
      </c>
      <c r="G3088" s="8">
        <v>2.6440999999999999</v>
      </c>
      <c r="H3088">
        <v>357274.34</v>
      </c>
      <c r="I3088" s="8">
        <v>2.5977000000000001</v>
      </c>
      <c r="J3088">
        <v>397.96640000000002</v>
      </c>
      <c r="K3088">
        <v>137537.19</v>
      </c>
      <c r="L3088">
        <v>18227716.260000002</v>
      </c>
      <c r="M3088">
        <v>23</v>
      </c>
      <c r="N3088">
        <v>15533.67</v>
      </c>
      <c r="O3088" s="8">
        <v>-9.8400000000000001E-2</v>
      </c>
      <c r="P3088" s="8">
        <v>3.0508999999999999</v>
      </c>
      <c r="Q3088" t="s">
        <v>610</v>
      </c>
      <c r="S3088" s="2">
        <v>44629</v>
      </c>
      <c r="T3088" t="s">
        <v>660</v>
      </c>
      <c r="U3088">
        <v>345.6</v>
      </c>
      <c r="V3088">
        <v>1259.4000000000001</v>
      </c>
      <c r="W3088">
        <f t="shared" si="470"/>
        <v>29013058.652643319</v>
      </c>
      <c r="X3088">
        <f t="shared" si="466"/>
        <v>72532.646631608295</v>
      </c>
      <c r="Y3088">
        <f t="shared" si="467"/>
        <v>200</v>
      </c>
      <c r="Z3088">
        <f t="shared" si="468"/>
        <v>179550</v>
      </c>
      <c r="AA3088" t="str">
        <f t="shared" si="469"/>
        <v/>
      </c>
      <c r="AB3088" s="9" t="str">
        <f>IFERROR(AA3088/MAX($A$3:AA3088)-1,"")</f>
        <v/>
      </c>
      <c r="AV3088" t="s">
        <v>660</v>
      </c>
      <c r="AW3088" t="s">
        <v>31</v>
      </c>
      <c r="AX3088" s="7">
        <v>44629.579861111109</v>
      </c>
      <c r="AY3088">
        <v>345.6</v>
      </c>
      <c r="AZ3088" s="7">
        <v>44630.388888888891</v>
      </c>
      <c r="BA3088">
        <v>1259.4000000000001</v>
      </c>
      <c r="BB3088" s="8">
        <v>2.6440999999999999</v>
      </c>
      <c r="BC3088">
        <v>357274.34</v>
      </c>
      <c r="BD3088" s="8">
        <v>2.5977000000000001</v>
      </c>
      <c r="BE3088">
        <v>397.96640000000002</v>
      </c>
      <c r="BF3088">
        <v>137537.19</v>
      </c>
      <c r="BG3088">
        <v>18227716.260000002</v>
      </c>
      <c r="BH3088">
        <v>23</v>
      </c>
      <c r="BI3088">
        <v>15533.67</v>
      </c>
      <c r="BJ3088" s="8">
        <v>-9.8400000000000001E-2</v>
      </c>
      <c r="BK3088" s="8">
        <v>3.0508999999999999</v>
      </c>
      <c r="BL3088" t="s">
        <v>610</v>
      </c>
    </row>
    <row r="3089" spans="1:64" x14ac:dyDescent="0.45">
      <c r="A3089" t="s">
        <v>660</v>
      </c>
      <c r="B3089" t="s">
        <v>31</v>
      </c>
      <c r="C3089" s="7">
        <v>44629.579861111109</v>
      </c>
      <c r="D3089">
        <v>345.6</v>
      </c>
      <c r="E3089" s="7">
        <v>44630.385416666664</v>
      </c>
      <c r="F3089">
        <v>1327.75</v>
      </c>
      <c r="G3089" s="8">
        <v>2.8418999999999999</v>
      </c>
      <c r="H3089">
        <v>423651.09</v>
      </c>
      <c r="I3089" s="8">
        <v>2.7934999999999999</v>
      </c>
      <c r="J3089">
        <v>438.82729999999998</v>
      </c>
      <c r="K3089">
        <v>151658.70000000001</v>
      </c>
      <c r="L3089">
        <v>20755392.75</v>
      </c>
      <c r="M3089">
        <v>22</v>
      </c>
      <c r="N3089">
        <v>19256.87</v>
      </c>
      <c r="O3089" s="8">
        <v>-9.8400000000000001E-2</v>
      </c>
      <c r="P3089" s="8">
        <v>2.8418999999999999</v>
      </c>
      <c r="Q3089" t="s">
        <v>610</v>
      </c>
      <c r="S3089" s="2">
        <v>44629</v>
      </c>
      <c r="T3089" t="s">
        <v>660</v>
      </c>
      <c r="U3089">
        <v>345.6</v>
      </c>
      <c r="V3089">
        <v>1327.75</v>
      </c>
      <c r="W3089">
        <f t="shared" si="470"/>
        <v>29013058.652643319</v>
      </c>
      <c r="X3089">
        <f t="shared" si="466"/>
        <v>72532.646631608295</v>
      </c>
      <c r="Y3089">
        <f t="shared" si="467"/>
        <v>200</v>
      </c>
      <c r="Z3089">
        <f t="shared" si="468"/>
        <v>193083.30000000002</v>
      </c>
      <c r="AA3089" t="str">
        <f t="shared" si="469"/>
        <v/>
      </c>
      <c r="AB3089" s="9" t="str">
        <f>IFERROR(AA3089/MAX($A$3:AA3089)-1,"")</f>
        <v/>
      </c>
      <c r="AV3089" t="s">
        <v>660</v>
      </c>
      <c r="AW3089" t="s">
        <v>31</v>
      </c>
      <c r="AX3089" s="7">
        <v>44629.579861111109</v>
      </c>
      <c r="AY3089">
        <v>345.6</v>
      </c>
      <c r="AZ3089" s="7">
        <v>44630.385416666664</v>
      </c>
      <c r="BA3089">
        <v>1327.75</v>
      </c>
      <c r="BB3089" s="8">
        <v>2.8418999999999999</v>
      </c>
      <c r="BC3089">
        <v>423651.09</v>
      </c>
      <c r="BD3089" s="8">
        <v>2.7934999999999999</v>
      </c>
      <c r="BE3089">
        <v>438.82729999999998</v>
      </c>
      <c r="BF3089">
        <v>151658.70000000001</v>
      </c>
      <c r="BG3089">
        <v>20755392.75</v>
      </c>
      <c r="BH3089">
        <v>22</v>
      </c>
      <c r="BI3089">
        <v>19256.87</v>
      </c>
      <c r="BJ3089" s="8">
        <v>-9.8400000000000001E-2</v>
      </c>
      <c r="BK3089" s="8">
        <v>2.8418999999999999</v>
      </c>
      <c r="BL3089" t="s">
        <v>610</v>
      </c>
    </row>
    <row r="3090" spans="1:64" x14ac:dyDescent="0.45">
      <c r="A3090" t="s">
        <v>816</v>
      </c>
      <c r="B3090" t="s">
        <v>31</v>
      </c>
      <c r="C3090" s="7">
        <v>44629.600694444445</v>
      </c>
      <c r="D3090">
        <v>353</v>
      </c>
      <c r="E3090" s="7">
        <v>44630.385416666664</v>
      </c>
      <c r="F3090">
        <v>1239.5999999999999</v>
      </c>
      <c r="G3090" s="8">
        <v>2.5116000000000001</v>
      </c>
      <c r="H3090">
        <v>374208.61</v>
      </c>
      <c r="I3090" s="8">
        <v>2.4664999999999999</v>
      </c>
      <c r="J3090">
        <v>429.7919</v>
      </c>
      <c r="K3090">
        <v>151716.53</v>
      </c>
      <c r="L3090">
        <v>21129601.359999999</v>
      </c>
      <c r="M3090">
        <v>16</v>
      </c>
      <c r="N3090">
        <v>23388.04</v>
      </c>
      <c r="O3090" s="8">
        <v>-0.18099999999999999</v>
      </c>
      <c r="P3090" s="8">
        <v>2.5116000000000001</v>
      </c>
      <c r="Q3090" t="s">
        <v>610</v>
      </c>
      <c r="S3090" s="2">
        <v>44629</v>
      </c>
      <c r="T3090" t="s">
        <v>816</v>
      </c>
      <c r="U3090">
        <v>353</v>
      </c>
      <c r="V3090">
        <v>1239.5999999999999</v>
      </c>
      <c r="W3090">
        <f t="shared" si="470"/>
        <v>29013058.652643319</v>
      </c>
      <c r="X3090">
        <f t="shared" si="466"/>
        <v>72532.646631608295</v>
      </c>
      <c r="Y3090">
        <f t="shared" si="467"/>
        <v>200</v>
      </c>
      <c r="Z3090">
        <f t="shared" si="468"/>
        <v>174134.8</v>
      </c>
      <c r="AA3090">
        <f t="shared" si="469"/>
        <v>29754119.052643318</v>
      </c>
      <c r="AB3090" s="9">
        <f>IFERROR(AA3090/MAX($A$3:AA3090)-1,"")</f>
        <v>-1.2787851446547926E-2</v>
      </c>
      <c r="AV3090" t="s">
        <v>816</v>
      </c>
      <c r="AW3090" t="s">
        <v>31</v>
      </c>
      <c r="AX3090" s="7">
        <v>44629.600694444445</v>
      </c>
      <c r="AY3090">
        <v>353</v>
      </c>
      <c r="AZ3090" s="7">
        <v>44630.385416666664</v>
      </c>
      <c r="BA3090">
        <v>1239.5999999999999</v>
      </c>
      <c r="BB3090" s="8">
        <v>2.5116000000000001</v>
      </c>
      <c r="BC3090">
        <v>374208.61</v>
      </c>
      <c r="BD3090" s="8">
        <v>2.4664999999999999</v>
      </c>
      <c r="BE3090">
        <v>429.7919</v>
      </c>
      <c r="BF3090">
        <v>151716.53</v>
      </c>
      <c r="BG3090">
        <v>21129601.359999999</v>
      </c>
      <c r="BH3090">
        <v>16</v>
      </c>
      <c r="BI3090">
        <v>23388.04</v>
      </c>
      <c r="BJ3090" s="8">
        <v>-0.18099999999999999</v>
      </c>
      <c r="BK3090" s="8">
        <v>2.5116000000000001</v>
      </c>
      <c r="BL3090" t="s">
        <v>610</v>
      </c>
    </row>
    <row r="3091" spans="1:64" x14ac:dyDescent="0.45">
      <c r="A3091" t="s">
        <v>669</v>
      </c>
      <c r="B3091" t="s">
        <v>31</v>
      </c>
      <c r="C3091" s="7">
        <v>44630.416666666664</v>
      </c>
      <c r="D3091">
        <v>210.8</v>
      </c>
      <c r="E3091" s="7">
        <v>44630.635416666664</v>
      </c>
      <c r="F3091">
        <v>0.4</v>
      </c>
      <c r="G3091" s="8">
        <v>-0.99809999999999999</v>
      </c>
      <c r="H3091">
        <v>-156912.1</v>
      </c>
      <c r="I3091" s="8">
        <v>-1.0081</v>
      </c>
      <c r="J3091">
        <v>738.3682</v>
      </c>
      <c r="K3091">
        <v>155648.01999999999</v>
      </c>
      <c r="L3091">
        <v>20972689.260000002</v>
      </c>
      <c r="M3091">
        <v>64</v>
      </c>
      <c r="N3091">
        <v>-2451.75</v>
      </c>
      <c r="O3091" s="8">
        <v>-0.99809999999999999</v>
      </c>
      <c r="P3091" s="8">
        <v>0.81689999999999996</v>
      </c>
      <c r="Q3091" t="s">
        <v>610</v>
      </c>
      <c r="S3091" s="2">
        <v>44630</v>
      </c>
      <c r="T3091" t="s">
        <v>669</v>
      </c>
      <c r="U3091">
        <v>210.8</v>
      </c>
      <c r="V3091">
        <v>0.4</v>
      </c>
      <c r="W3091">
        <f t="shared" si="470"/>
        <v>29754119.052643318</v>
      </c>
      <c r="X3091">
        <f t="shared" si="466"/>
        <v>74385.297631608293</v>
      </c>
      <c r="Y3091">
        <f t="shared" si="467"/>
        <v>350</v>
      </c>
      <c r="Z3091">
        <f t="shared" si="468"/>
        <v>-74379.200000000012</v>
      </c>
      <c r="AA3091" t="str">
        <f t="shared" si="469"/>
        <v/>
      </c>
      <c r="AB3091" s="9" t="str">
        <f>IFERROR(AA3091/MAX($A$3:AA3091)-1,"")</f>
        <v/>
      </c>
      <c r="AV3091" t="s">
        <v>669</v>
      </c>
      <c r="AW3091" t="s">
        <v>31</v>
      </c>
      <c r="AX3091" s="7">
        <v>44630.416666666664</v>
      </c>
      <c r="AY3091">
        <v>210.8</v>
      </c>
      <c r="AZ3091" s="7">
        <v>44630.635416666664</v>
      </c>
      <c r="BA3091">
        <v>0.4</v>
      </c>
      <c r="BB3091" s="8">
        <v>-0.99809999999999999</v>
      </c>
      <c r="BC3091">
        <v>-156912.1</v>
      </c>
      <c r="BD3091" s="8">
        <v>-1.0081</v>
      </c>
      <c r="BE3091">
        <v>738.3682</v>
      </c>
      <c r="BF3091">
        <v>155648.01999999999</v>
      </c>
      <c r="BG3091">
        <v>20972689.260000002</v>
      </c>
      <c r="BH3091">
        <v>64</v>
      </c>
      <c r="BI3091">
        <v>-2451.75</v>
      </c>
      <c r="BJ3091" s="8">
        <v>-0.99809999999999999</v>
      </c>
      <c r="BK3091" s="8">
        <v>0.81689999999999996</v>
      </c>
      <c r="BL3091" t="s">
        <v>610</v>
      </c>
    </row>
    <row r="3092" spans="1:64" x14ac:dyDescent="0.45">
      <c r="A3092" t="s">
        <v>670</v>
      </c>
      <c r="B3092" t="s">
        <v>31</v>
      </c>
      <c r="C3092" s="7">
        <v>44630.427083333336</v>
      </c>
      <c r="D3092">
        <v>218.6</v>
      </c>
      <c r="E3092" s="7">
        <v>44630.635416666664</v>
      </c>
      <c r="F3092">
        <v>0.3</v>
      </c>
      <c r="G3092" s="8">
        <v>-0.99860000000000004</v>
      </c>
      <c r="H3092">
        <v>-157159.98000000001</v>
      </c>
      <c r="I3092" s="8">
        <v>-1.0085999999999999</v>
      </c>
      <c r="J3092">
        <v>712.77919999999995</v>
      </c>
      <c r="K3092">
        <v>155813.54999999999</v>
      </c>
      <c r="L3092">
        <v>20815529.280000001</v>
      </c>
      <c r="M3092">
        <v>61</v>
      </c>
      <c r="N3092">
        <v>-2576.39</v>
      </c>
      <c r="O3092" s="8">
        <v>-0.99860000000000004</v>
      </c>
      <c r="P3092" s="8">
        <v>0.44719999999999999</v>
      </c>
      <c r="Q3092" t="s">
        <v>610</v>
      </c>
      <c r="S3092" s="2">
        <v>44630</v>
      </c>
      <c r="T3092" t="s">
        <v>670</v>
      </c>
      <c r="U3092">
        <v>218.6</v>
      </c>
      <c r="V3092">
        <v>0.3</v>
      </c>
      <c r="W3092">
        <f t="shared" si="470"/>
        <v>29754119.052643318</v>
      </c>
      <c r="X3092">
        <f t="shared" si="466"/>
        <v>74385.297631608293</v>
      </c>
      <c r="Y3092">
        <f t="shared" si="467"/>
        <v>350</v>
      </c>
      <c r="Z3092">
        <f t="shared" si="468"/>
        <v>-77171.150000000009</v>
      </c>
      <c r="AA3092" t="str">
        <f t="shared" si="469"/>
        <v/>
      </c>
      <c r="AB3092" s="9" t="str">
        <f>IFERROR(AA3092/MAX($A$3:AA3092)-1,"")</f>
        <v/>
      </c>
      <c r="AV3092" t="s">
        <v>670</v>
      </c>
      <c r="AW3092" t="s">
        <v>31</v>
      </c>
      <c r="AX3092" s="7">
        <v>44630.427083333336</v>
      </c>
      <c r="AY3092">
        <v>218.6</v>
      </c>
      <c r="AZ3092" s="7">
        <v>44630.635416666664</v>
      </c>
      <c r="BA3092">
        <v>0.3</v>
      </c>
      <c r="BB3092" s="8">
        <v>-0.99860000000000004</v>
      </c>
      <c r="BC3092">
        <v>-157159.98000000001</v>
      </c>
      <c r="BD3092" s="8">
        <v>-1.0085999999999999</v>
      </c>
      <c r="BE3092">
        <v>712.77919999999995</v>
      </c>
      <c r="BF3092">
        <v>155813.54999999999</v>
      </c>
      <c r="BG3092">
        <v>20815529.280000001</v>
      </c>
      <c r="BH3092">
        <v>61</v>
      </c>
      <c r="BI3092">
        <v>-2576.39</v>
      </c>
      <c r="BJ3092" s="8">
        <v>-0.99860000000000004</v>
      </c>
      <c r="BK3092" s="8">
        <v>0.44719999999999999</v>
      </c>
      <c r="BL3092" t="s">
        <v>610</v>
      </c>
    </row>
    <row r="3093" spans="1:64" x14ac:dyDescent="0.45">
      <c r="A3093" t="s">
        <v>1244</v>
      </c>
      <c r="B3093" t="s">
        <v>31</v>
      </c>
      <c r="C3093" s="7">
        <v>44630.572916666664</v>
      </c>
      <c r="D3093">
        <v>734.15</v>
      </c>
      <c r="E3093" s="7">
        <v>44631.388888888891</v>
      </c>
      <c r="F3093">
        <v>701.54989999999998</v>
      </c>
      <c r="G3093" s="8">
        <v>-4.4400000000000002E-2</v>
      </c>
      <c r="H3093">
        <v>-9027.3700000000008</v>
      </c>
      <c r="I3093" s="8">
        <v>-6.4000000000000001E-2</v>
      </c>
      <c r="J3093">
        <v>192.24760000000001</v>
      </c>
      <c r="K3093">
        <v>141138.57999999999</v>
      </c>
      <c r="L3093">
        <v>18218688.890000001</v>
      </c>
      <c r="M3093">
        <v>25</v>
      </c>
      <c r="N3093">
        <v>-361.09</v>
      </c>
      <c r="O3093" s="8">
        <v>-0.16739999999999999</v>
      </c>
      <c r="P3093" s="8">
        <v>0.2666</v>
      </c>
      <c r="Q3093" t="s">
        <v>610</v>
      </c>
      <c r="S3093" s="2">
        <v>44630</v>
      </c>
      <c r="T3093" t="s">
        <v>1244</v>
      </c>
      <c r="U3093">
        <v>734.15</v>
      </c>
      <c r="V3093">
        <v>701.54989999999998</v>
      </c>
      <c r="W3093">
        <f t="shared" si="470"/>
        <v>29754119.052643318</v>
      </c>
      <c r="X3093">
        <f t="shared" si="466"/>
        <v>74385.297631608293</v>
      </c>
      <c r="Y3093">
        <f t="shared" si="467"/>
        <v>100</v>
      </c>
      <c r="Z3093">
        <f t="shared" si="468"/>
        <v>-4695.7098999999971</v>
      </c>
      <c r="AA3093" t="str">
        <f t="shared" si="469"/>
        <v/>
      </c>
      <c r="AB3093" s="9" t="str">
        <f>IFERROR(AA3093/MAX($A$3:AA3093)-1,"")</f>
        <v/>
      </c>
      <c r="AV3093" t="s">
        <v>1244</v>
      </c>
      <c r="AW3093" t="s">
        <v>31</v>
      </c>
      <c r="AX3093" s="7">
        <v>44630.572916666664</v>
      </c>
      <c r="AY3093">
        <v>734.15</v>
      </c>
      <c r="AZ3093" s="7">
        <v>44631.388888888891</v>
      </c>
      <c r="BA3093">
        <v>701.54989999999998</v>
      </c>
      <c r="BB3093" s="8">
        <v>-4.4400000000000002E-2</v>
      </c>
      <c r="BC3093">
        <v>-9027.3700000000008</v>
      </c>
      <c r="BD3093" s="8">
        <v>-6.4000000000000001E-2</v>
      </c>
      <c r="BE3093">
        <v>192.24760000000001</v>
      </c>
      <c r="BF3093">
        <v>141138.57999999999</v>
      </c>
      <c r="BG3093">
        <v>18218688.890000001</v>
      </c>
      <c r="BH3093">
        <v>25</v>
      </c>
      <c r="BI3093">
        <v>-361.09</v>
      </c>
      <c r="BJ3093" s="8">
        <v>-0.16739999999999999</v>
      </c>
      <c r="BK3093" s="8">
        <v>0.2666</v>
      </c>
      <c r="BL3093" t="s">
        <v>610</v>
      </c>
    </row>
    <row r="3094" spans="1:64" x14ac:dyDescent="0.45">
      <c r="A3094" t="s">
        <v>1284</v>
      </c>
      <c r="B3094" t="s">
        <v>31</v>
      </c>
      <c r="C3094" s="7">
        <v>44630.576388888891</v>
      </c>
      <c r="D3094">
        <v>766</v>
      </c>
      <c r="E3094" s="7">
        <v>44631.388888888891</v>
      </c>
      <c r="F3094">
        <v>659.6</v>
      </c>
      <c r="G3094" s="8">
        <v>-0.1389</v>
      </c>
      <c r="H3094">
        <v>-22229.13</v>
      </c>
      <c r="I3094" s="8">
        <v>-0.1575</v>
      </c>
      <c r="J3094">
        <v>184.23560000000001</v>
      </c>
      <c r="K3094">
        <v>141124.47</v>
      </c>
      <c r="L3094">
        <v>18196459.760000002</v>
      </c>
      <c r="M3094">
        <v>24</v>
      </c>
      <c r="N3094">
        <v>-926.21</v>
      </c>
      <c r="O3094" s="8">
        <v>-0.25490000000000002</v>
      </c>
      <c r="P3094" s="8">
        <v>0.15140000000000001</v>
      </c>
      <c r="Q3094" t="s">
        <v>610</v>
      </c>
      <c r="S3094" s="2">
        <v>44630</v>
      </c>
      <c r="T3094" t="s">
        <v>1284</v>
      </c>
      <c r="U3094">
        <v>766</v>
      </c>
      <c r="V3094">
        <v>659.6</v>
      </c>
      <c r="W3094">
        <f t="shared" si="470"/>
        <v>29754119.052643318</v>
      </c>
      <c r="X3094">
        <f t="shared" si="466"/>
        <v>74385.297631608293</v>
      </c>
      <c r="Y3094">
        <f t="shared" si="467"/>
        <v>100</v>
      </c>
      <c r="Z3094">
        <f t="shared" si="468"/>
        <v>-12065.599999999995</v>
      </c>
      <c r="AA3094">
        <f t="shared" si="469"/>
        <v>29585807.392743319</v>
      </c>
      <c r="AB3094" s="9">
        <f>IFERROR(AA3094/MAX($A$3:AA3094)-1,"")</f>
        <v>-1.8372265325597548E-2</v>
      </c>
      <c r="AV3094" t="s">
        <v>1284</v>
      </c>
      <c r="AW3094" t="s">
        <v>31</v>
      </c>
      <c r="AX3094" s="7">
        <v>44630.576388888891</v>
      </c>
      <c r="AY3094">
        <v>766</v>
      </c>
      <c r="AZ3094" s="7">
        <v>44631.388888888891</v>
      </c>
      <c r="BA3094">
        <v>659.6</v>
      </c>
      <c r="BB3094" s="8">
        <v>-0.1389</v>
      </c>
      <c r="BC3094">
        <v>-22229.13</v>
      </c>
      <c r="BD3094" s="8">
        <v>-0.1575</v>
      </c>
      <c r="BE3094">
        <v>184.23560000000001</v>
      </c>
      <c r="BF3094">
        <v>141124.47</v>
      </c>
      <c r="BG3094">
        <v>18196459.760000002</v>
      </c>
      <c r="BH3094">
        <v>24</v>
      </c>
      <c r="BI3094">
        <v>-926.21</v>
      </c>
      <c r="BJ3094" s="8">
        <v>-0.25490000000000002</v>
      </c>
      <c r="BK3094" s="8">
        <v>0.15140000000000001</v>
      </c>
      <c r="BL3094" t="s">
        <v>610</v>
      </c>
    </row>
    <row r="3095" spans="1:64" x14ac:dyDescent="0.45">
      <c r="A3095" t="s">
        <v>644</v>
      </c>
      <c r="B3095" t="s">
        <v>31</v>
      </c>
      <c r="C3095" s="7">
        <v>44631.416666666664</v>
      </c>
      <c r="D3095">
        <v>715</v>
      </c>
      <c r="E3095" s="7">
        <v>44634.385416666664</v>
      </c>
      <c r="F3095">
        <v>650.9</v>
      </c>
      <c r="G3095" s="8">
        <v>-8.9700000000000002E-2</v>
      </c>
      <c r="H3095">
        <v>-16756.54</v>
      </c>
      <c r="I3095" s="8">
        <v>-0.10879999999999999</v>
      </c>
      <c r="J3095">
        <v>215.4932</v>
      </c>
      <c r="K3095">
        <v>154077.64000000001</v>
      </c>
      <c r="L3095">
        <v>20798772.75</v>
      </c>
      <c r="M3095">
        <v>69</v>
      </c>
      <c r="N3095">
        <v>-242.85</v>
      </c>
      <c r="O3095" s="8">
        <v>-0.31240000000000001</v>
      </c>
      <c r="P3095" s="8">
        <v>3.5000000000000003E-2</v>
      </c>
      <c r="Q3095" t="s">
        <v>610</v>
      </c>
      <c r="S3095" s="2">
        <v>44631</v>
      </c>
      <c r="T3095" t="s">
        <v>644</v>
      </c>
      <c r="U3095">
        <v>715</v>
      </c>
      <c r="V3095">
        <v>650.9</v>
      </c>
      <c r="W3095">
        <f t="shared" si="470"/>
        <v>29585807.392743319</v>
      </c>
      <c r="X3095">
        <f t="shared" si="466"/>
        <v>73964.518481858293</v>
      </c>
      <c r="Y3095">
        <f t="shared" si="467"/>
        <v>100</v>
      </c>
      <c r="Z3095">
        <f t="shared" si="468"/>
        <v>-7775.9000000000015</v>
      </c>
      <c r="AA3095" t="str">
        <f t="shared" si="469"/>
        <v/>
      </c>
      <c r="AB3095" s="9" t="str">
        <f>IFERROR(AA3095/MAX($A$3:AA3095)-1,"")</f>
        <v/>
      </c>
      <c r="AV3095" t="s">
        <v>644</v>
      </c>
      <c r="AW3095" t="s">
        <v>31</v>
      </c>
      <c r="AX3095" s="7">
        <v>44631.416666666664</v>
      </c>
      <c r="AY3095">
        <v>715</v>
      </c>
      <c r="AZ3095" s="7">
        <v>44634.385416666664</v>
      </c>
      <c r="BA3095">
        <v>650.9</v>
      </c>
      <c r="BB3095" s="8">
        <v>-8.9700000000000002E-2</v>
      </c>
      <c r="BC3095">
        <v>-16756.54</v>
      </c>
      <c r="BD3095" s="8">
        <v>-0.10879999999999999</v>
      </c>
      <c r="BE3095">
        <v>215.4932</v>
      </c>
      <c r="BF3095">
        <v>154077.64000000001</v>
      </c>
      <c r="BG3095">
        <v>20798772.75</v>
      </c>
      <c r="BH3095">
        <v>69</v>
      </c>
      <c r="BI3095">
        <v>-242.85</v>
      </c>
      <c r="BJ3095" s="8">
        <v>-0.31240000000000001</v>
      </c>
      <c r="BK3095" s="8">
        <v>3.5000000000000003E-2</v>
      </c>
      <c r="BL3095" t="s">
        <v>610</v>
      </c>
    </row>
    <row r="3096" spans="1:64" x14ac:dyDescent="0.45">
      <c r="A3096" t="s">
        <v>629</v>
      </c>
      <c r="B3096" t="s">
        <v>31</v>
      </c>
      <c r="C3096" s="7">
        <v>44631.434027777781</v>
      </c>
      <c r="D3096">
        <v>710.45</v>
      </c>
      <c r="E3096" s="7">
        <v>44634.385416666664</v>
      </c>
      <c r="F3096">
        <v>824.85</v>
      </c>
      <c r="G3096" s="8">
        <v>0.161</v>
      </c>
      <c r="H3096">
        <v>21459.94</v>
      </c>
      <c r="I3096" s="8">
        <v>0.1394</v>
      </c>
      <c r="J3096">
        <v>216.66419999999999</v>
      </c>
      <c r="K3096">
        <v>153929.10999999999</v>
      </c>
      <c r="L3096">
        <v>20820232.690000001</v>
      </c>
      <c r="M3096">
        <v>64</v>
      </c>
      <c r="N3096">
        <v>335.31</v>
      </c>
      <c r="O3096" s="8">
        <v>-0.1197</v>
      </c>
      <c r="P3096" s="8">
        <v>0.17</v>
      </c>
      <c r="Q3096" t="s">
        <v>610</v>
      </c>
      <c r="S3096" s="2">
        <v>44631</v>
      </c>
      <c r="T3096" t="s">
        <v>629</v>
      </c>
      <c r="U3096">
        <v>710.45</v>
      </c>
      <c r="V3096">
        <v>824.85</v>
      </c>
      <c r="W3096">
        <f t="shared" si="470"/>
        <v>29585807.392743319</v>
      </c>
      <c r="X3096">
        <f t="shared" si="466"/>
        <v>73964.518481858293</v>
      </c>
      <c r="Y3096">
        <f t="shared" si="467"/>
        <v>100</v>
      </c>
      <c r="Z3096">
        <f t="shared" si="468"/>
        <v>9904.6999999999916</v>
      </c>
      <c r="AA3096">
        <f t="shared" si="469"/>
        <v>29587936.19274332</v>
      </c>
      <c r="AB3096" s="9">
        <f>IFERROR(AA3096/MAX($A$3:AA3096)-1,"")</f>
        <v>-1.83016338537626E-2</v>
      </c>
      <c r="AV3096" t="s">
        <v>629</v>
      </c>
      <c r="AW3096" t="s">
        <v>31</v>
      </c>
      <c r="AX3096" s="7">
        <v>44631.434027777781</v>
      </c>
      <c r="AY3096">
        <v>710.45</v>
      </c>
      <c r="AZ3096" s="7">
        <v>44634.385416666664</v>
      </c>
      <c r="BA3096">
        <v>824.85</v>
      </c>
      <c r="BB3096" s="8">
        <v>0.161</v>
      </c>
      <c r="BC3096">
        <v>21459.94</v>
      </c>
      <c r="BD3096" s="8">
        <v>0.1394</v>
      </c>
      <c r="BE3096">
        <v>216.66419999999999</v>
      </c>
      <c r="BF3096">
        <v>153929.10999999999</v>
      </c>
      <c r="BG3096">
        <v>20820232.690000001</v>
      </c>
      <c r="BH3096">
        <v>64</v>
      </c>
      <c r="BI3096">
        <v>335.31</v>
      </c>
      <c r="BJ3096" s="8">
        <v>-0.1197</v>
      </c>
      <c r="BK3096" s="8">
        <v>0.17</v>
      </c>
      <c r="BL3096" t="s">
        <v>610</v>
      </c>
    </row>
    <row r="3097" spans="1:64" x14ac:dyDescent="0.45">
      <c r="A3097" t="s">
        <v>668</v>
      </c>
      <c r="B3097" t="s">
        <v>31</v>
      </c>
      <c r="C3097" s="7">
        <v>44634.458333333336</v>
      </c>
      <c r="D3097">
        <v>614.4</v>
      </c>
      <c r="E3097" s="7">
        <v>44635.385416666664</v>
      </c>
      <c r="F3097">
        <v>838.4</v>
      </c>
      <c r="G3097" s="8">
        <v>0.36459999999999998</v>
      </c>
      <c r="H3097">
        <v>52538.86</v>
      </c>
      <c r="I3097" s="8">
        <v>0.34089999999999998</v>
      </c>
      <c r="J3097">
        <v>250.81569999999999</v>
      </c>
      <c r="K3097">
        <v>154101.17000000001</v>
      </c>
      <c r="L3097">
        <v>20872771.550000001</v>
      </c>
      <c r="M3097">
        <v>57</v>
      </c>
      <c r="N3097">
        <v>921.73</v>
      </c>
      <c r="O3097" s="8">
        <v>-0.1502</v>
      </c>
      <c r="P3097" s="8">
        <v>0.41539999999999999</v>
      </c>
      <c r="Q3097" t="s">
        <v>610</v>
      </c>
      <c r="S3097" s="2">
        <v>44634</v>
      </c>
      <c r="T3097" t="s">
        <v>668</v>
      </c>
      <c r="U3097">
        <v>614.4</v>
      </c>
      <c r="V3097">
        <v>838.4</v>
      </c>
      <c r="W3097">
        <f t="shared" si="470"/>
        <v>29587936.19274332</v>
      </c>
      <c r="X3097">
        <f t="shared" si="466"/>
        <v>73969.840481858308</v>
      </c>
      <c r="Y3097">
        <f t="shared" si="467"/>
        <v>125</v>
      </c>
      <c r="Z3097">
        <f t="shared" si="468"/>
        <v>26183.999999999996</v>
      </c>
      <c r="AA3097" t="str">
        <f t="shared" si="469"/>
        <v/>
      </c>
      <c r="AB3097" s="9" t="str">
        <f>IFERROR(AA3097/MAX($A$3:AA3097)-1,"")</f>
        <v/>
      </c>
      <c r="AV3097" t="s">
        <v>668</v>
      </c>
      <c r="AW3097" t="s">
        <v>31</v>
      </c>
      <c r="AX3097" s="7">
        <v>44634.458333333336</v>
      </c>
      <c r="AY3097">
        <v>614.4</v>
      </c>
      <c r="AZ3097" s="7">
        <v>44635.385416666664</v>
      </c>
      <c r="BA3097">
        <v>838.4</v>
      </c>
      <c r="BB3097" s="8">
        <v>0.36459999999999998</v>
      </c>
      <c r="BC3097">
        <v>52538.86</v>
      </c>
      <c r="BD3097" s="8">
        <v>0.34089999999999998</v>
      </c>
      <c r="BE3097">
        <v>250.81569999999999</v>
      </c>
      <c r="BF3097">
        <v>154101.17000000001</v>
      </c>
      <c r="BG3097">
        <v>20872771.550000001</v>
      </c>
      <c r="BH3097">
        <v>57</v>
      </c>
      <c r="BI3097">
        <v>921.73</v>
      </c>
      <c r="BJ3097" s="8">
        <v>-0.1502</v>
      </c>
      <c r="BK3097" s="8">
        <v>0.41539999999999999</v>
      </c>
      <c r="BL3097" t="s">
        <v>610</v>
      </c>
    </row>
    <row r="3098" spans="1:64" x14ac:dyDescent="0.45">
      <c r="A3098" t="s">
        <v>669</v>
      </c>
      <c r="B3098" t="s">
        <v>31</v>
      </c>
      <c r="C3098" s="7">
        <v>44634.493055555555</v>
      </c>
      <c r="D3098">
        <v>621.95000000000005</v>
      </c>
      <c r="E3098" s="7">
        <v>44635.385416666664</v>
      </c>
      <c r="F3098">
        <v>771.35</v>
      </c>
      <c r="G3098" s="8">
        <v>0.2402</v>
      </c>
      <c r="H3098">
        <v>33571.49</v>
      </c>
      <c r="I3098" s="8">
        <v>0.21779999999999999</v>
      </c>
      <c r="J3098">
        <v>247.82050000000001</v>
      </c>
      <c r="K3098">
        <v>154131.94</v>
      </c>
      <c r="L3098">
        <v>20906343.050000001</v>
      </c>
      <c r="M3098">
        <v>47</v>
      </c>
      <c r="N3098">
        <v>714.29</v>
      </c>
      <c r="O3098" s="8">
        <v>-0.10009999999999999</v>
      </c>
      <c r="P3098" s="8">
        <v>0.29249999999999998</v>
      </c>
      <c r="Q3098" t="s">
        <v>610</v>
      </c>
      <c r="S3098" s="2">
        <v>44634</v>
      </c>
      <c r="T3098" t="s">
        <v>669</v>
      </c>
      <c r="U3098">
        <v>621.95000000000005</v>
      </c>
      <c r="V3098">
        <v>771.35</v>
      </c>
      <c r="W3098">
        <f t="shared" si="470"/>
        <v>29587936.19274332</v>
      </c>
      <c r="X3098">
        <f t="shared" si="466"/>
        <v>73969.840481858308</v>
      </c>
      <c r="Y3098">
        <f t="shared" si="467"/>
        <v>125</v>
      </c>
      <c r="Z3098">
        <f t="shared" si="468"/>
        <v>16933.374999999996</v>
      </c>
      <c r="AA3098" t="str">
        <f t="shared" si="469"/>
        <v/>
      </c>
      <c r="AB3098" s="9" t="str">
        <f>IFERROR(AA3098/MAX($A$3:AA3098)-1,"")</f>
        <v/>
      </c>
      <c r="AV3098" t="s">
        <v>669</v>
      </c>
      <c r="AW3098" t="s">
        <v>31</v>
      </c>
      <c r="AX3098" s="7">
        <v>44634.493055555555</v>
      </c>
      <c r="AY3098">
        <v>621.95000000000005</v>
      </c>
      <c r="AZ3098" s="7">
        <v>44635.385416666664</v>
      </c>
      <c r="BA3098">
        <v>771.35</v>
      </c>
      <c r="BB3098" s="8">
        <v>0.2402</v>
      </c>
      <c r="BC3098">
        <v>33571.49</v>
      </c>
      <c r="BD3098" s="8">
        <v>0.21779999999999999</v>
      </c>
      <c r="BE3098">
        <v>247.82050000000001</v>
      </c>
      <c r="BF3098">
        <v>154131.94</v>
      </c>
      <c r="BG3098">
        <v>20906343.050000001</v>
      </c>
      <c r="BH3098">
        <v>47</v>
      </c>
      <c r="BI3098">
        <v>714.29</v>
      </c>
      <c r="BJ3098" s="8">
        <v>-0.10009999999999999</v>
      </c>
      <c r="BK3098" s="8">
        <v>0.29249999999999998</v>
      </c>
      <c r="BL3098" t="s">
        <v>610</v>
      </c>
    </row>
    <row r="3099" spans="1:64" x14ac:dyDescent="0.45">
      <c r="A3099" t="s">
        <v>649</v>
      </c>
      <c r="B3099" t="s">
        <v>31</v>
      </c>
      <c r="C3099" s="7">
        <v>44634.614583333336</v>
      </c>
      <c r="D3099">
        <v>598.35</v>
      </c>
      <c r="E3099" s="7">
        <v>44635.388888888891</v>
      </c>
      <c r="F3099">
        <v>575</v>
      </c>
      <c r="G3099" s="8">
        <v>-3.9E-2</v>
      </c>
      <c r="H3099">
        <v>-8266.32</v>
      </c>
      <c r="I3099" s="8">
        <v>-5.8599999999999999E-2</v>
      </c>
      <c r="J3099">
        <v>235.61850000000001</v>
      </c>
      <c r="K3099">
        <v>140982.29999999999</v>
      </c>
      <c r="L3099">
        <v>18188193.440000001</v>
      </c>
      <c r="M3099">
        <v>13</v>
      </c>
      <c r="N3099">
        <v>-635.87</v>
      </c>
      <c r="O3099" s="8">
        <v>-0.18529999999999999</v>
      </c>
      <c r="P3099" s="8">
        <v>8.0699999999999994E-2</v>
      </c>
      <c r="Q3099" t="s">
        <v>610</v>
      </c>
      <c r="S3099" s="2">
        <v>44634</v>
      </c>
      <c r="T3099" t="s">
        <v>649</v>
      </c>
      <c r="U3099">
        <v>598.35</v>
      </c>
      <c r="V3099">
        <v>575</v>
      </c>
      <c r="W3099">
        <f t="shared" si="470"/>
        <v>29587936.19274332</v>
      </c>
      <c r="X3099">
        <f t="shared" si="466"/>
        <v>73969.840481858308</v>
      </c>
      <c r="Y3099">
        <f t="shared" si="467"/>
        <v>125</v>
      </c>
      <c r="Z3099">
        <f t="shared" si="468"/>
        <v>-4385.4375000000091</v>
      </c>
      <c r="AA3099">
        <f t="shared" si="469"/>
        <v>29626668.13024332</v>
      </c>
      <c r="AB3099" s="9">
        <f>IFERROR(AA3099/MAX($A$3:AA3099)-1,"")</f>
        <v>-1.7016546596789417E-2</v>
      </c>
      <c r="AV3099" t="s">
        <v>649</v>
      </c>
      <c r="AW3099" t="s">
        <v>31</v>
      </c>
      <c r="AX3099" s="7">
        <v>44634.614583333336</v>
      </c>
      <c r="AY3099">
        <v>598.35</v>
      </c>
      <c r="AZ3099" s="7">
        <v>44635.388888888891</v>
      </c>
      <c r="BA3099">
        <v>575</v>
      </c>
      <c r="BB3099" s="8">
        <v>-3.9E-2</v>
      </c>
      <c r="BC3099">
        <v>-8266.32</v>
      </c>
      <c r="BD3099" s="8">
        <v>-5.8599999999999999E-2</v>
      </c>
      <c r="BE3099">
        <v>235.61850000000001</v>
      </c>
      <c r="BF3099">
        <v>140982.29999999999</v>
      </c>
      <c r="BG3099">
        <v>18188193.440000001</v>
      </c>
      <c r="BH3099">
        <v>13</v>
      </c>
      <c r="BI3099">
        <v>-635.87</v>
      </c>
      <c r="BJ3099" s="8">
        <v>-0.18529999999999999</v>
      </c>
      <c r="BK3099" s="8">
        <v>8.0699999999999994E-2</v>
      </c>
      <c r="BL3099" t="s">
        <v>610</v>
      </c>
    </row>
    <row r="3100" spans="1:64" x14ac:dyDescent="0.45">
      <c r="A3100" t="s">
        <v>664</v>
      </c>
      <c r="B3100" t="s">
        <v>31</v>
      </c>
      <c r="C3100" s="7">
        <v>44635.579861111109</v>
      </c>
      <c r="D3100">
        <v>576.70000000000005</v>
      </c>
      <c r="E3100" s="7">
        <v>44636.388888888891</v>
      </c>
      <c r="F3100">
        <v>183.9</v>
      </c>
      <c r="G3100" s="8">
        <v>-0.68110000000000004</v>
      </c>
      <c r="H3100">
        <v>-97856.09</v>
      </c>
      <c r="I3100" s="8">
        <v>-0.69430000000000003</v>
      </c>
      <c r="J3100">
        <v>244.3922</v>
      </c>
      <c r="K3100">
        <v>140940.97</v>
      </c>
      <c r="L3100">
        <v>18090337.350000001</v>
      </c>
      <c r="M3100">
        <v>23</v>
      </c>
      <c r="N3100">
        <v>-4254.6099999999997</v>
      </c>
      <c r="O3100" s="8">
        <v>-0.69330000000000003</v>
      </c>
      <c r="P3100" s="8">
        <v>0.2311</v>
      </c>
      <c r="Q3100" t="s">
        <v>610</v>
      </c>
      <c r="S3100" s="2">
        <v>44635</v>
      </c>
      <c r="T3100" t="s">
        <v>664</v>
      </c>
      <c r="U3100">
        <v>576.70000000000005</v>
      </c>
      <c r="V3100">
        <v>183.9</v>
      </c>
      <c r="W3100">
        <f t="shared" si="470"/>
        <v>29626668.13024332</v>
      </c>
      <c r="X3100">
        <f t="shared" si="466"/>
        <v>74066.670325608298</v>
      </c>
      <c r="Y3100">
        <f t="shared" si="467"/>
        <v>125</v>
      </c>
      <c r="Z3100">
        <f t="shared" si="468"/>
        <v>-50050.750000000007</v>
      </c>
      <c r="AA3100" t="str">
        <f t="shared" si="469"/>
        <v/>
      </c>
      <c r="AB3100" s="9" t="str">
        <f>IFERROR(AA3100/MAX($A$3:AA3100)-1,"")</f>
        <v/>
      </c>
      <c r="AV3100" t="s">
        <v>664</v>
      </c>
      <c r="AW3100" t="s">
        <v>31</v>
      </c>
      <c r="AX3100" s="7">
        <v>44635.579861111109</v>
      </c>
      <c r="AY3100">
        <v>576.70000000000005</v>
      </c>
      <c r="AZ3100" s="7">
        <v>44636.388888888891</v>
      </c>
      <c r="BA3100">
        <v>183.9</v>
      </c>
      <c r="BB3100" s="8">
        <v>-0.68110000000000004</v>
      </c>
      <c r="BC3100">
        <v>-97856.09</v>
      </c>
      <c r="BD3100" s="8">
        <v>-0.69430000000000003</v>
      </c>
      <c r="BE3100">
        <v>244.3922</v>
      </c>
      <c r="BF3100">
        <v>140940.97</v>
      </c>
      <c r="BG3100">
        <v>18090337.350000001</v>
      </c>
      <c r="BH3100">
        <v>23</v>
      </c>
      <c r="BI3100">
        <v>-4254.6099999999997</v>
      </c>
      <c r="BJ3100" s="8">
        <v>-0.69330000000000003</v>
      </c>
      <c r="BK3100" s="8">
        <v>0.2311</v>
      </c>
      <c r="BL3100" t="s">
        <v>610</v>
      </c>
    </row>
    <row r="3101" spans="1:64" x14ac:dyDescent="0.45">
      <c r="A3101" t="s">
        <v>666</v>
      </c>
      <c r="B3101" t="s">
        <v>31</v>
      </c>
      <c r="C3101" s="7">
        <v>44635.583333333336</v>
      </c>
      <c r="D3101">
        <v>555.54999999999995</v>
      </c>
      <c r="E3101" s="7">
        <v>44636.388888888891</v>
      </c>
      <c r="F3101">
        <v>160.6</v>
      </c>
      <c r="G3101" s="8">
        <v>-0.71089999999999998</v>
      </c>
      <c r="H3101">
        <v>-102003.99</v>
      </c>
      <c r="I3101" s="8">
        <v>-0.7238</v>
      </c>
      <c r="J3101">
        <v>253.67089999999999</v>
      </c>
      <c r="K3101">
        <v>140926.88</v>
      </c>
      <c r="L3101">
        <v>17988333.359999999</v>
      </c>
      <c r="M3101">
        <v>22</v>
      </c>
      <c r="N3101">
        <v>-4636.55</v>
      </c>
      <c r="O3101" s="8">
        <v>-0.72309999999999997</v>
      </c>
      <c r="P3101" s="8">
        <v>0.18079999999999999</v>
      </c>
      <c r="Q3101" t="s">
        <v>610</v>
      </c>
      <c r="S3101" s="2">
        <v>44635</v>
      </c>
      <c r="T3101" t="s">
        <v>666</v>
      </c>
      <c r="U3101">
        <v>555.54999999999995</v>
      </c>
      <c r="V3101">
        <v>160.6</v>
      </c>
      <c r="W3101">
        <f t="shared" si="470"/>
        <v>29626668.13024332</v>
      </c>
      <c r="X3101">
        <f t="shared" si="466"/>
        <v>74066.670325608298</v>
      </c>
      <c r="Y3101">
        <f t="shared" si="467"/>
        <v>125</v>
      </c>
      <c r="Z3101">
        <f t="shared" si="468"/>
        <v>-50263.9375</v>
      </c>
      <c r="AA3101" t="str">
        <f t="shared" si="469"/>
        <v/>
      </c>
      <c r="AB3101" s="9" t="str">
        <f>IFERROR(AA3101/MAX($A$3:AA3101)-1,"")</f>
        <v/>
      </c>
      <c r="AV3101" t="s">
        <v>666</v>
      </c>
      <c r="AW3101" t="s">
        <v>31</v>
      </c>
      <c r="AX3101" s="7">
        <v>44635.583333333336</v>
      </c>
      <c r="AY3101">
        <v>555.54999999999995</v>
      </c>
      <c r="AZ3101" s="7">
        <v>44636.388888888891</v>
      </c>
      <c r="BA3101">
        <v>160.6</v>
      </c>
      <c r="BB3101" s="8">
        <v>-0.71089999999999998</v>
      </c>
      <c r="BC3101">
        <v>-102003.99</v>
      </c>
      <c r="BD3101" s="8">
        <v>-0.7238</v>
      </c>
      <c r="BE3101">
        <v>253.67089999999999</v>
      </c>
      <c r="BF3101">
        <v>140926.88</v>
      </c>
      <c r="BG3101">
        <v>17988333.359999999</v>
      </c>
      <c r="BH3101">
        <v>22</v>
      </c>
      <c r="BI3101">
        <v>-4636.55</v>
      </c>
      <c r="BJ3101" s="8">
        <v>-0.72309999999999997</v>
      </c>
      <c r="BK3101" s="8">
        <v>0.18079999999999999</v>
      </c>
      <c r="BL3101" t="s">
        <v>610</v>
      </c>
    </row>
    <row r="3102" spans="1:64" x14ac:dyDescent="0.45">
      <c r="A3102" t="s">
        <v>666</v>
      </c>
      <c r="B3102" t="s">
        <v>31</v>
      </c>
      <c r="C3102" s="7">
        <v>44635.583333333336</v>
      </c>
      <c r="D3102">
        <v>555.54999999999995</v>
      </c>
      <c r="E3102" s="7">
        <v>44636.385416666664</v>
      </c>
      <c r="F3102">
        <v>163.5</v>
      </c>
      <c r="G3102" s="8">
        <v>-0.70569999999999999</v>
      </c>
      <c r="H3102">
        <v>-111052.69</v>
      </c>
      <c r="I3102" s="8">
        <v>-0.71860000000000002</v>
      </c>
      <c r="J3102">
        <v>278.15989999999999</v>
      </c>
      <c r="K3102">
        <v>154531.72</v>
      </c>
      <c r="L3102">
        <v>20795290.359999999</v>
      </c>
      <c r="M3102">
        <v>21</v>
      </c>
      <c r="N3102">
        <v>-5288.22</v>
      </c>
      <c r="O3102" s="8">
        <v>-0.70569999999999999</v>
      </c>
      <c r="P3102" s="8">
        <v>0.18079999999999999</v>
      </c>
      <c r="Q3102" t="s">
        <v>610</v>
      </c>
      <c r="S3102" s="2">
        <v>44635</v>
      </c>
      <c r="T3102" t="s">
        <v>666</v>
      </c>
      <c r="U3102">
        <v>555.54999999999995</v>
      </c>
      <c r="V3102">
        <v>163.5</v>
      </c>
      <c r="W3102">
        <f t="shared" si="470"/>
        <v>29626668.13024332</v>
      </c>
      <c r="X3102">
        <f t="shared" si="466"/>
        <v>74066.670325608298</v>
      </c>
      <c r="Y3102">
        <f t="shared" si="467"/>
        <v>125</v>
      </c>
      <c r="Z3102">
        <f t="shared" si="468"/>
        <v>-49905.0625</v>
      </c>
      <c r="AA3102" t="str">
        <f t="shared" si="469"/>
        <v/>
      </c>
      <c r="AB3102" s="9" t="str">
        <f>IFERROR(AA3102/MAX($A$3:AA3102)-1,"")</f>
        <v/>
      </c>
      <c r="AV3102" t="s">
        <v>666</v>
      </c>
      <c r="AW3102" t="s">
        <v>31</v>
      </c>
      <c r="AX3102" s="7">
        <v>44635.583333333336</v>
      </c>
      <c r="AY3102">
        <v>555.54999999999995</v>
      </c>
      <c r="AZ3102" s="7">
        <v>44636.385416666664</v>
      </c>
      <c r="BA3102">
        <v>163.5</v>
      </c>
      <c r="BB3102" s="8">
        <v>-0.70569999999999999</v>
      </c>
      <c r="BC3102">
        <v>-111052.69</v>
      </c>
      <c r="BD3102" s="8">
        <v>-0.71860000000000002</v>
      </c>
      <c r="BE3102">
        <v>278.15989999999999</v>
      </c>
      <c r="BF3102">
        <v>154531.72</v>
      </c>
      <c r="BG3102">
        <v>20795290.359999999</v>
      </c>
      <c r="BH3102">
        <v>21</v>
      </c>
      <c r="BI3102">
        <v>-5288.22</v>
      </c>
      <c r="BJ3102" s="8">
        <v>-0.70569999999999999</v>
      </c>
      <c r="BK3102" s="8">
        <v>0.18079999999999999</v>
      </c>
      <c r="BL3102" t="s">
        <v>610</v>
      </c>
    </row>
    <row r="3103" spans="1:64" x14ac:dyDescent="0.45">
      <c r="A3103" t="s">
        <v>667</v>
      </c>
      <c r="B3103" t="s">
        <v>31</v>
      </c>
      <c r="C3103" s="7">
        <v>44635.597222222219</v>
      </c>
      <c r="D3103">
        <v>567.5</v>
      </c>
      <c r="E3103" s="7">
        <v>44636.385416666664</v>
      </c>
      <c r="F3103">
        <v>142.05000000000001</v>
      </c>
      <c r="G3103" s="8">
        <v>-0.74970000000000003</v>
      </c>
      <c r="H3103">
        <v>-117824.48</v>
      </c>
      <c r="I3103" s="8">
        <v>-0.76219999999999999</v>
      </c>
      <c r="J3103">
        <v>272.39789999999999</v>
      </c>
      <c r="K3103">
        <v>154585.79999999999</v>
      </c>
      <c r="L3103">
        <v>20677465.879999999</v>
      </c>
      <c r="M3103">
        <v>17</v>
      </c>
      <c r="N3103">
        <v>-6930.85</v>
      </c>
      <c r="O3103" s="8">
        <v>-0.74970000000000003</v>
      </c>
      <c r="P3103" s="8">
        <v>6.6299999999999998E-2</v>
      </c>
      <c r="Q3103" t="s">
        <v>610</v>
      </c>
      <c r="S3103" s="2">
        <v>44635</v>
      </c>
      <c r="T3103" t="s">
        <v>667</v>
      </c>
      <c r="U3103">
        <v>567.5</v>
      </c>
      <c r="V3103">
        <v>142.05000000000001</v>
      </c>
      <c r="W3103">
        <f t="shared" si="470"/>
        <v>29626668.13024332</v>
      </c>
      <c r="X3103">
        <f t="shared" si="466"/>
        <v>74066.670325608298</v>
      </c>
      <c r="Y3103">
        <f t="shared" si="467"/>
        <v>125</v>
      </c>
      <c r="Z3103">
        <f t="shared" si="468"/>
        <v>-54068.187499999993</v>
      </c>
      <c r="AA3103">
        <f t="shared" si="469"/>
        <v>29422380.19274332</v>
      </c>
      <c r="AB3103" s="9">
        <f>IFERROR(AA3103/MAX($A$3:AA3103)-1,"")</f>
        <v>-2.3794617671456741E-2</v>
      </c>
      <c r="AV3103" t="s">
        <v>667</v>
      </c>
      <c r="AW3103" t="s">
        <v>31</v>
      </c>
      <c r="AX3103" s="7">
        <v>44635.597222222219</v>
      </c>
      <c r="AY3103">
        <v>567.5</v>
      </c>
      <c r="AZ3103" s="7">
        <v>44636.385416666664</v>
      </c>
      <c r="BA3103">
        <v>142.05000000000001</v>
      </c>
      <c r="BB3103" s="8">
        <v>-0.74970000000000003</v>
      </c>
      <c r="BC3103">
        <v>-117824.48</v>
      </c>
      <c r="BD3103" s="8">
        <v>-0.76219999999999999</v>
      </c>
      <c r="BE3103">
        <v>272.39789999999999</v>
      </c>
      <c r="BF3103">
        <v>154585.79999999999</v>
      </c>
      <c r="BG3103">
        <v>20677465.879999999</v>
      </c>
      <c r="BH3103">
        <v>17</v>
      </c>
      <c r="BI3103">
        <v>-6930.85</v>
      </c>
      <c r="BJ3103" s="8">
        <v>-0.74970000000000003</v>
      </c>
      <c r="BK3103" s="8">
        <v>6.6299999999999998E-2</v>
      </c>
      <c r="BL3103" t="s">
        <v>610</v>
      </c>
    </row>
    <row r="3104" spans="1:64" x14ac:dyDescent="0.45">
      <c r="A3104" t="s">
        <v>646</v>
      </c>
      <c r="B3104" t="s">
        <v>31</v>
      </c>
      <c r="C3104" s="7">
        <v>44636.402777777781</v>
      </c>
      <c r="D3104">
        <v>406.05</v>
      </c>
      <c r="E3104" s="7">
        <v>44637.385416666664</v>
      </c>
      <c r="F3104">
        <v>767.65</v>
      </c>
      <c r="G3104" s="8">
        <v>0.89049999999999996</v>
      </c>
      <c r="H3104">
        <v>132162.42000000001</v>
      </c>
      <c r="I3104" s="8">
        <v>0.86160000000000003</v>
      </c>
      <c r="J3104">
        <v>377.75479999999999</v>
      </c>
      <c r="K3104">
        <v>153387.32999999999</v>
      </c>
      <c r="L3104">
        <v>20809628.300000001</v>
      </c>
      <c r="M3104">
        <v>73</v>
      </c>
      <c r="N3104">
        <v>1810.44</v>
      </c>
      <c r="O3104" s="8">
        <v>-0.27439999999999998</v>
      </c>
      <c r="P3104" s="8">
        <v>0.89049999999999996</v>
      </c>
      <c r="Q3104" t="s">
        <v>610</v>
      </c>
      <c r="S3104" s="2">
        <v>44636</v>
      </c>
      <c r="T3104" t="s">
        <v>646</v>
      </c>
      <c r="U3104">
        <v>406.05</v>
      </c>
      <c r="V3104">
        <v>767.65</v>
      </c>
      <c r="W3104">
        <f t="shared" si="470"/>
        <v>29422380.19274332</v>
      </c>
      <c r="X3104">
        <f t="shared" si="466"/>
        <v>73555.950481858308</v>
      </c>
      <c r="Y3104">
        <f t="shared" si="467"/>
        <v>175</v>
      </c>
      <c r="Z3104">
        <f t="shared" si="468"/>
        <v>61226.024999999987</v>
      </c>
      <c r="AA3104">
        <f t="shared" si="469"/>
        <v>29483606.217743319</v>
      </c>
      <c r="AB3104" s="9">
        <f>IFERROR(AA3104/MAX($A$3:AA3104)-1,"")</f>
        <v>-2.1763198909547032E-2</v>
      </c>
      <c r="AV3104" t="s">
        <v>646</v>
      </c>
      <c r="AW3104" t="s">
        <v>31</v>
      </c>
      <c r="AX3104" s="7">
        <v>44636.402777777781</v>
      </c>
      <c r="AY3104">
        <v>406.05</v>
      </c>
      <c r="AZ3104" s="7">
        <v>44637.385416666664</v>
      </c>
      <c r="BA3104">
        <v>767.65</v>
      </c>
      <c r="BB3104" s="8">
        <v>0.89049999999999996</v>
      </c>
      <c r="BC3104">
        <v>132162.42000000001</v>
      </c>
      <c r="BD3104" s="8">
        <v>0.86160000000000003</v>
      </c>
      <c r="BE3104">
        <v>377.75479999999999</v>
      </c>
      <c r="BF3104">
        <v>153387.32999999999</v>
      </c>
      <c r="BG3104">
        <v>20809628.300000001</v>
      </c>
      <c r="BH3104">
        <v>73</v>
      </c>
      <c r="BI3104">
        <v>1810.44</v>
      </c>
      <c r="BJ3104" s="8">
        <v>-0.27439999999999998</v>
      </c>
      <c r="BK3104" s="8">
        <v>0.89049999999999996</v>
      </c>
      <c r="BL3104" t="s">
        <v>610</v>
      </c>
    </row>
    <row r="3105" spans="1:64" x14ac:dyDescent="0.45">
      <c r="A3105" t="s">
        <v>626</v>
      </c>
      <c r="B3105" t="s">
        <v>31</v>
      </c>
      <c r="C3105" s="7">
        <v>44641.53125</v>
      </c>
      <c r="D3105">
        <v>510.6</v>
      </c>
      <c r="E3105" s="7">
        <v>44642.385416666664</v>
      </c>
      <c r="F3105">
        <v>540</v>
      </c>
      <c r="G3105" s="8">
        <v>5.7599999999999998E-2</v>
      </c>
      <c r="H3105">
        <v>5700.32</v>
      </c>
      <c r="I3105" s="8">
        <v>3.6999999999999998E-2</v>
      </c>
      <c r="J3105">
        <v>301.7002</v>
      </c>
      <c r="K3105">
        <v>154048.14000000001</v>
      </c>
      <c r="L3105">
        <v>20815328.629999999</v>
      </c>
      <c r="M3105">
        <v>36</v>
      </c>
      <c r="N3105">
        <v>158.34</v>
      </c>
      <c r="O3105" s="8">
        <v>-0.18779999999999999</v>
      </c>
      <c r="P3105" s="8">
        <v>8.6999999999999994E-2</v>
      </c>
      <c r="Q3105" t="s">
        <v>610</v>
      </c>
      <c r="S3105" s="2">
        <v>44641</v>
      </c>
      <c r="T3105" t="s">
        <v>626</v>
      </c>
      <c r="U3105">
        <v>510.6</v>
      </c>
      <c r="V3105">
        <v>540</v>
      </c>
      <c r="W3105">
        <f t="shared" si="470"/>
        <v>29483606.217743319</v>
      </c>
      <c r="X3105">
        <f t="shared" ref="X3105:X3168" si="471">W3105*0.25%</f>
        <v>73709.015544358292</v>
      </c>
      <c r="Y3105">
        <f t="shared" si="467"/>
        <v>150</v>
      </c>
      <c r="Z3105">
        <f t="shared" si="468"/>
        <v>2834.1000000000008</v>
      </c>
      <c r="AA3105" t="str">
        <f t="shared" si="469"/>
        <v/>
      </c>
      <c r="AB3105" s="9" t="str">
        <f>IFERROR(AA3105/MAX($A$3:AA3105)-1,"")</f>
        <v/>
      </c>
      <c r="AV3105" t="s">
        <v>626</v>
      </c>
      <c r="AW3105" t="s">
        <v>31</v>
      </c>
      <c r="AX3105" s="7">
        <v>44641.53125</v>
      </c>
      <c r="AY3105">
        <v>510.6</v>
      </c>
      <c r="AZ3105" s="7">
        <v>44642.385416666664</v>
      </c>
      <c r="BA3105">
        <v>540</v>
      </c>
      <c r="BB3105" s="8">
        <v>5.7599999999999998E-2</v>
      </c>
      <c r="BC3105">
        <v>5700.32</v>
      </c>
      <c r="BD3105" s="8">
        <v>3.6999999999999998E-2</v>
      </c>
      <c r="BE3105">
        <v>301.7002</v>
      </c>
      <c r="BF3105">
        <v>154048.14000000001</v>
      </c>
      <c r="BG3105">
        <v>20815328.629999999</v>
      </c>
      <c r="BH3105">
        <v>36</v>
      </c>
      <c r="BI3105">
        <v>158.34</v>
      </c>
      <c r="BJ3105" s="8">
        <v>-0.18779999999999999</v>
      </c>
      <c r="BK3105" s="8">
        <v>8.6999999999999994E-2</v>
      </c>
      <c r="BL3105" t="s">
        <v>610</v>
      </c>
    </row>
    <row r="3106" spans="1:64" x14ac:dyDescent="0.45">
      <c r="A3106" t="s">
        <v>624</v>
      </c>
      <c r="B3106" t="s">
        <v>31</v>
      </c>
      <c r="C3106" s="7">
        <v>44641.541666666664</v>
      </c>
      <c r="D3106">
        <v>482.9</v>
      </c>
      <c r="E3106" s="7">
        <v>44642.385416666664</v>
      </c>
      <c r="F3106">
        <v>489.05</v>
      </c>
      <c r="G3106" s="8">
        <v>1.2699999999999999E-2</v>
      </c>
      <c r="H3106">
        <v>-1138.78</v>
      </c>
      <c r="I3106" s="8">
        <v>-7.4000000000000003E-3</v>
      </c>
      <c r="J3106">
        <v>319.03019999999998</v>
      </c>
      <c r="K3106">
        <v>154059.69</v>
      </c>
      <c r="L3106">
        <v>20814189.850000001</v>
      </c>
      <c r="M3106">
        <v>33</v>
      </c>
      <c r="N3106">
        <v>-34.51</v>
      </c>
      <c r="O3106" s="8">
        <v>-0.22439999999999999</v>
      </c>
      <c r="P3106" s="8">
        <v>3.5400000000000001E-2</v>
      </c>
      <c r="Q3106" t="s">
        <v>610</v>
      </c>
      <c r="S3106" s="2">
        <v>44641</v>
      </c>
      <c r="T3106" t="s">
        <v>624</v>
      </c>
      <c r="U3106">
        <v>482.9</v>
      </c>
      <c r="V3106">
        <v>489.05</v>
      </c>
      <c r="W3106">
        <f t="shared" si="470"/>
        <v>29483606.217743319</v>
      </c>
      <c r="X3106">
        <f t="shared" si="471"/>
        <v>73709.015544358292</v>
      </c>
      <c r="Y3106">
        <f t="shared" si="467"/>
        <v>150</v>
      </c>
      <c r="Z3106">
        <f t="shared" si="468"/>
        <v>-535.42500000000075</v>
      </c>
      <c r="AA3106">
        <f t="shared" si="469"/>
        <v>29485904.892743319</v>
      </c>
      <c r="AB3106" s="9">
        <f>IFERROR(AA3106/MAX($A$3:AA3106)-1,"")</f>
        <v>-2.1686931153759526E-2</v>
      </c>
      <c r="AV3106" t="s">
        <v>624</v>
      </c>
      <c r="AW3106" t="s">
        <v>31</v>
      </c>
      <c r="AX3106" s="7">
        <v>44641.541666666664</v>
      </c>
      <c r="AY3106">
        <v>482.9</v>
      </c>
      <c r="AZ3106" s="7">
        <v>44642.385416666664</v>
      </c>
      <c r="BA3106">
        <v>489.05</v>
      </c>
      <c r="BB3106" s="8">
        <v>1.2699999999999999E-2</v>
      </c>
      <c r="BC3106">
        <v>-1138.78</v>
      </c>
      <c r="BD3106" s="8">
        <v>-7.4000000000000003E-3</v>
      </c>
      <c r="BE3106">
        <v>319.03019999999998</v>
      </c>
      <c r="BF3106">
        <v>154059.69</v>
      </c>
      <c r="BG3106">
        <v>20814189.850000001</v>
      </c>
      <c r="BH3106">
        <v>33</v>
      </c>
      <c r="BI3106">
        <v>-34.51</v>
      </c>
      <c r="BJ3106" s="8">
        <v>-0.22439999999999999</v>
      </c>
      <c r="BK3106" s="8">
        <v>3.5400000000000001E-2</v>
      </c>
      <c r="BL3106" t="s">
        <v>610</v>
      </c>
    </row>
    <row r="3107" spans="1:64" x14ac:dyDescent="0.45">
      <c r="A3107" t="s">
        <v>802</v>
      </c>
      <c r="B3107" t="s">
        <v>31</v>
      </c>
      <c r="C3107" s="7">
        <v>44642.402777777781</v>
      </c>
      <c r="D3107">
        <v>460</v>
      </c>
      <c r="E3107" s="7">
        <v>44643.385416666664</v>
      </c>
      <c r="F3107">
        <v>47</v>
      </c>
      <c r="G3107" s="8">
        <v>-0.89780000000000004</v>
      </c>
      <c r="H3107">
        <v>-140027.04999999999</v>
      </c>
      <c r="I3107" s="8">
        <v>-0.90880000000000005</v>
      </c>
      <c r="J3107">
        <v>334.93689999999998</v>
      </c>
      <c r="K3107">
        <v>154070.95000000001</v>
      </c>
      <c r="L3107">
        <v>20674162.789999999</v>
      </c>
      <c r="M3107">
        <v>73</v>
      </c>
      <c r="N3107">
        <v>-1918.18</v>
      </c>
      <c r="O3107" s="8">
        <v>-0.89780000000000004</v>
      </c>
      <c r="P3107" s="8">
        <v>0.32990000000000003</v>
      </c>
      <c r="Q3107" t="s">
        <v>610</v>
      </c>
      <c r="S3107" s="2">
        <v>44642</v>
      </c>
      <c r="T3107" t="s">
        <v>802</v>
      </c>
      <c r="U3107">
        <v>460</v>
      </c>
      <c r="V3107">
        <v>47</v>
      </c>
      <c r="W3107">
        <f t="shared" si="470"/>
        <v>29485904.892743319</v>
      </c>
      <c r="X3107">
        <f t="shared" si="471"/>
        <v>73714.762231858302</v>
      </c>
      <c r="Y3107">
        <f t="shared" si="467"/>
        <v>150</v>
      </c>
      <c r="Z3107">
        <f t="shared" si="468"/>
        <v>-62710.500000000007</v>
      </c>
      <c r="AA3107" t="str">
        <f t="shared" si="469"/>
        <v/>
      </c>
      <c r="AB3107" s="9" t="str">
        <f>IFERROR(AA3107/MAX($A$3:AA3107)-1,"")</f>
        <v/>
      </c>
      <c r="AV3107" t="s">
        <v>802</v>
      </c>
      <c r="AW3107" t="s">
        <v>31</v>
      </c>
      <c r="AX3107" s="7">
        <v>44642.402777777781</v>
      </c>
      <c r="AY3107">
        <v>460</v>
      </c>
      <c r="AZ3107" s="7">
        <v>44643.385416666664</v>
      </c>
      <c r="BA3107">
        <v>47</v>
      </c>
      <c r="BB3107" s="8">
        <v>-0.89780000000000004</v>
      </c>
      <c r="BC3107">
        <v>-140027.04999999999</v>
      </c>
      <c r="BD3107" s="8">
        <v>-0.90880000000000005</v>
      </c>
      <c r="BE3107">
        <v>334.93689999999998</v>
      </c>
      <c r="BF3107">
        <v>154070.95000000001</v>
      </c>
      <c r="BG3107">
        <v>20674162.789999999</v>
      </c>
      <c r="BH3107">
        <v>73</v>
      </c>
      <c r="BI3107">
        <v>-1918.18</v>
      </c>
      <c r="BJ3107" s="8">
        <v>-0.89780000000000004</v>
      </c>
      <c r="BK3107" s="8">
        <v>0.32990000000000003</v>
      </c>
      <c r="BL3107" t="s">
        <v>610</v>
      </c>
    </row>
    <row r="3108" spans="1:64" x14ac:dyDescent="0.45">
      <c r="A3108" t="s">
        <v>647</v>
      </c>
      <c r="B3108" t="s">
        <v>31</v>
      </c>
      <c r="C3108" s="7">
        <v>44642.423611111109</v>
      </c>
      <c r="D3108">
        <v>455.45</v>
      </c>
      <c r="E3108" s="7">
        <v>44643.385416666664</v>
      </c>
      <c r="F3108">
        <v>32.950000000000003</v>
      </c>
      <c r="G3108" s="8">
        <v>-0.92769999999999997</v>
      </c>
      <c r="H3108">
        <v>-144605.79999999999</v>
      </c>
      <c r="I3108" s="8">
        <v>-0.93840000000000001</v>
      </c>
      <c r="J3108">
        <v>338.351</v>
      </c>
      <c r="K3108">
        <v>154101.95000000001</v>
      </c>
      <c r="L3108">
        <v>20529557</v>
      </c>
      <c r="M3108">
        <v>67</v>
      </c>
      <c r="N3108">
        <v>-2158.3000000000002</v>
      </c>
      <c r="O3108" s="8">
        <v>-0.92769999999999997</v>
      </c>
      <c r="P3108" s="8">
        <v>0.10390000000000001</v>
      </c>
      <c r="Q3108" t="s">
        <v>610</v>
      </c>
      <c r="S3108" s="2">
        <v>44642</v>
      </c>
      <c r="T3108" t="s">
        <v>647</v>
      </c>
      <c r="U3108">
        <v>455.45</v>
      </c>
      <c r="V3108">
        <v>32.950000000000003</v>
      </c>
      <c r="W3108">
        <f t="shared" si="470"/>
        <v>29485904.892743319</v>
      </c>
      <c r="X3108">
        <f t="shared" si="471"/>
        <v>73714.762231858302</v>
      </c>
      <c r="Y3108">
        <f t="shared" si="467"/>
        <v>150</v>
      </c>
      <c r="Z3108">
        <f t="shared" si="468"/>
        <v>-64107.600000000006</v>
      </c>
      <c r="AA3108" t="str">
        <f t="shared" si="469"/>
        <v/>
      </c>
      <c r="AB3108" s="9" t="str">
        <f>IFERROR(AA3108/MAX($A$3:AA3108)-1,"")</f>
        <v/>
      </c>
      <c r="AV3108" t="s">
        <v>647</v>
      </c>
      <c r="AW3108" t="s">
        <v>31</v>
      </c>
      <c r="AX3108" s="7">
        <v>44642.423611111109</v>
      </c>
      <c r="AY3108">
        <v>455.45</v>
      </c>
      <c r="AZ3108" s="7">
        <v>44643.385416666664</v>
      </c>
      <c r="BA3108">
        <v>32.950000000000003</v>
      </c>
      <c r="BB3108" s="8">
        <v>-0.92769999999999997</v>
      </c>
      <c r="BC3108">
        <v>-144605.79999999999</v>
      </c>
      <c r="BD3108" s="8">
        <v>-0.93840000000000001</v>
      </c>
      <c r="BE3108">
        <v>338.351</v>
      </c>
      <c r="BF3108">
        <v>154101.95000000001</v>
      </c>
      <c r="BG3108">
        <v>20529557</v>
      </c>
      <c r="BH3108">
        <v>67</v>
      </c>
      <c r="BI3108">
        <v>-2158.3000000000002</v>
      </c>
      <c r="BJ3108" s="8">
        <v>-0.92769999999999997</v>
      </c>
      <c r="BK3108" s="8">
        <v>0.10390000000000001</v>
      </c>
      <c r="BL3108" t="s">
        <v>610</v>
      </c>
    </row>
    <row r="3109" spans="1:64" x14ac:dyDescent="0.45">
      <c r="A3109" t="s">
        <v>772</v>
      </c>
      <c r="B3109" t="s">
        <v>31</v>
      </c>
      <c r="C3109" s="7">
        <v>44642.576388888891</v>
      </c>
      <c r="D3109">
        <v>424.9</v>
      </c>
      <c r="E3109" s="7">
        <v>44643.388888888891</v>
      </c>
      <c r="F3109">
        <v>613.35</v>
      </c>
      <c r="G3109" s="8">
        <v>0.44350000000000001</v>
      </c>
      <c r="H3109">
        <v>58646.89</v>
      </c>
      <c r="I3109" s="8">
        <v>0.41909999999999997</v>
      </c>
      <c r="J3109">
        <v>329.35199999999998</v>
      </c>
      <c r="K3109">
        <v>139941.67000000001</v>
      </c>
      <c r="L3109">
        <v>18046980.25</v>
      </c>
      <c r="M3109">
        <v>24</v>
      </c>
      <c r="N3109">
        <v>2443.62</v>
      </c>
      <c r="O3109" s="8">
        <v>-0.15179999999999999</v>
      </c>
      <c r="P3109" s="8">
        <v>0.60060000000000002</v>
      </c>
      <c r="Q3109" t="s">
        <v>610</v>
      </c>
      <c r="S3109" s="2">
        <v>44642</v>
      </c>
      <c r="T3109" t="s">
        <v>772</v>
      </c>
      <c r="U3109">
        <v>424.9</v>
      </c>
      <c r="V3109">
        <v>613.35</v>
      </c>
      <c r="W3109">
        <f t="shared" si="470"/>
        <v>29485904.892743319</v>
      </c>
      <c r="X3109">
        <f t="shared" si="471"/>
        <v>73714.762231858302</v>
      </c>
      <c r="Y3109">
        <f t="shared" si="467"/>
        <v>175</v>
      </c>
      <c r="Z3109">
        <f t="shared" si="468"/>
        <v>31161.8125</v>
      </c>
      <c r="AA3109">
        <f t="shared" si="469"/>
        <v>29390248.605243318</v>
      </c>
      <c r="AB3109" s="9">
        <f>IFERROR(AA3109/MAX($A$3:AA3109)-1,"")</f>
        <v>-2.4860711864203244E-2</v>
      </c>
      <c r="AV3109" t="s">
        <v>772</v>
      </c>
      <c r="AW3109" t="s">
        <v>31</v>
      </c>
      <c r="AX3109" s="7">
        <v>44642.576388888891</v>
      </c>
      <c r="AY3109">
        <v>424.9</v>
      </c>
      <c r="AZ3109" s="7">
        <v>44643.388888888891</v>
      </c>
      <c r="BA3109">
        <v>613.35</v>
      </c>
      <c r="BB3109" s="8">
        <v>0.44350000000000001</v>
      </c>
      <c r="BC3109">
        <v>58646.89</v>
      </c>
      <c r="BD3109" s="8">
        <v>0.41909999999999997</v>
      </c>
      <c r="BE3109">
        <v>329.35199999999998</v>
      </c>
      <c r="BF3109">
        <v>139941.67000000001</v>
      </c>
      <c r="BG3109">
        <v>18046980.25</v>
      </c>
      <c r="BH3109">
        <v>24</v>
      </c>
      <c r="BI3109">
        <v>2443.62</v>
      </c>
      <c r="BJ3109" s="8">
        <v>-0.15179999999999999</v>
      </c>
      <c r="BK3109" s="8">
        <v>0.60060000000000002</v>
      </c>
      <c r="BL3109" t="s">
        <v>610</v>
      </c>
    </row>
    <row r="3110" spans="1:64" x14ac:dyDescent="0.45">
      <c r="A3110" t="s">
        <v>674</v>
      </c>
      <c r="B3110" t="s">
        <v>31</v>
      </c>
      <c r="C3110" s="7">
        <v>44643.416666666664</v>
      </c>
      <c r="D3110">
        <v>327.5</v>
      </c>
      <c r="E3110" s="7">
        <v>44644.388888888891</v>
      </c>
      <c r="F3110">
        <v>871.8</v>
      </c>
      <c r="G3110" s="8">
        <v>1.6619999999999999</v>
      </c>
      <c r="H3110">
        <v>227932.89</v>
      </c>
      <c r="I3110" s="8">
        <v>1.6254</v>
      </c>
      <c r="J3110">
        <v>428.19819999999999</v>
      </c>
      <c r="K3110">
        <v>140234.91</v>
      </c>
      <c r="L3110">
        <v>18274913.140000001</v>
      </c>
      <c r="M3110">
        <v>70</v>
      </c>
      <c r="N3110">
        <v>3256.18</v>
      </c>
      <c r="O3110" s="8">
        <v>-0.1573</v>
      </c>
      <c r="P3110" s="8">
        <v>1.7719</v>
      </c>
      <c r="Q3110" t="s">
        <v>610</v>
      </c>
      <c r="S3110" s="2">
        <v>44643</v>
      </c>
      <c r="T3110" t="s">
        <v>674</v>
      </c>
      <c r="U3110">
        <v>327.5</v>
      </c>
      <c r="V3110">
        <v>871.8</v>
      </c>
      <c r="W3110">
        <f t="shared" si="470"/>
        <v>29390248.605243318</v>
      </c>
      <c r="X3110">
        <f t="shared" si="471"/>
        <v>73475.621513108301</v>
      </c>
      <c r="Y3110">
        <f t="shared" si="467"/>
        <v>225</v>
      </c>
      <c r="Z3110">
        <f t="shared" si="468"/>
        <v>119769.075</v>
      </c>
      <c r="AA3110" t="str">
        <f t="shared" si="469"/>
        <v/>
      </c>
      <c r="AB3110" s="9" t="str">
        <f>IFERROR(AA3110/MAX($A$3:AA3110)-1,"")</f>
        <v/>
      </c>
      <c r="AV3110" t="s">
        <v>674</v>
      </c>
      <c r="AW3110" t="s">
        <v>31</v>
      </c>
      <c r="AX3110" s="7">
        <v>44643.416666666664</v>
      </c>
      <c r="AY3110">
        <v>327.5</v>
      </c>
      <c r="AZ3110" s="7">
        <v>44644.388888888891</v>
      </c>
      <c r="BA3110">
        <v>871.8</v>
      </c>
      <c r="BB3110" s="8">
        <v>1.6619999999999999</v>
      </c>
      <c r="BC3110">
        <v>227932.89</v>
      </c>
      <c r="BD3110" s="8">
        <v>1.6254</v>
      </c>
      <c r="BE3110">
        <v>428.19819999999999</v>
      </c>
      <c r="BF3110">
        <v>140234.91</v>
      </c>
      <c r="BG3110">
        <v>18274913.140000001</v>
      </c>
      <c r="BH3110">
        <v>70</v>
      </c>
      <c r="BI3110">
        <v>3256.18</v>
      </c>
      <c r="BJ3110" s="8">
        <v>-0.1573</v>
      </c>
      <c r="BK3110" s="8">
        <v>1.7719</v>
      </c>
      <c r="BL3110" t="s">
        <v>610</v>
      </c>
    </row>
    <row r="3111" spans="1:64" x14ac:dyDescent="0.45">
      <c r="A3111" t="s">
        <v>794</v>
      </c>
      <c r="B3111" t="s">
        <v>31</v>
      </c>
      <c r="C3111" s="7">
        <v>44643.430555555555</v>
      </c>
      <c r="D3111">
        <v>328.55</v>
      </c>
      <c r="E3111" s="7">
        <v>44644.388888888891</v>
      </c>
      <c r="F3111">
        <v>779.15</v>
      </c>
      <c r="G3111" s="8">
        <v>1.3714999999999999</v>
      </c>
      <c r="H3111">
        <v>187648.22</v>
      </c>
      <c r="I3111" s="8">
        <v>1.3378000000000001</v>
      </c>
      <c r="J3111">
        <v>426.93610000000001</v>
      </c>
      <c r="K3111">
        <v>140269.84</v>
      </c>
      <c r="L3111">
        <v>18462561.359999999</v>
      </c>
      <c r="M3111">
        <v>66</v>
      </c>
      <c r="N3111">
        <v>2843.15</v>
      </c>
      <c r="O3111" s="8">
        <v>-0.28670000000000001</v>
      </c>
      <c r="P3111" s="8">
        <v>1.4782</v>
      </c>
      <c r="Q3111" t="s">
        <v>610</v>
      </c>
      <c r="S3111" s="2">
        <v>44643</v>
      </c>
      <c r="T3111" t="s">
        <v>794</v>
      </c>
      <c r="U3111">
        <v>328.55</v>
      </c>
      <c r="V3111">
        <v>779.15</v>
      </c>
      <c r="W3111">
        <f t="shared" si="470"/>
        <v>29390248.605243318</v>
      </c>
      <c r="X3111">
        <f t="shared" si="471"/>
        <v>73475.621513108301</v>
      </c>
      <c r="Y3111">
        <f t="shared" si="467"/>
        <v>225</v>
      </c>
      <c r="Z3111">
        <f t="shared" si="468"/>
        <v>98892.674999999974</v>
      </c>
      <c r="AA3111" t="str">
        <f t="shared" si="469"/>
        <v/>
      </c>
      <c r="AB3111" s="9" t="str">
        <f>IFERROR(AA3111/MAX($A$3:AA3111)-1,"")</f>
        <v/>
      </c>
      <c r="AV3111" t="s">
        <v>794</v>
      </c>
      <c r="AW3111" t="s">
        <v>31</v>
      </c>
      <c r="AX3111" s="7">
        <v>44643.430555555555</v>
      </c>
      <c r="AY3111">
        <v>328.55</v>
      </c>
      <c r="AZ3111" s="7">
        <v>44644.388888888891</v>
      </c>
      <c r="BA3111">
        <v>779.15</v>
      </c>
      <c r="BB3111" s="8">
        <v>1.3714999999999999</v>
      </c>
      <c r="BC3111">
        <v>187648.22</v>
      </c>
      <c r="BD3111" s="8">
        <v>1.3378000000000001</v>
      </c>
      <c r="BE3111">
        <v>426.93610000000001</v>
      </c>
      <c r="BF3111">
        <v>140269.84</v>
      </c>
      <c r="BG3111">
        <v>18462561.359999999</v>
      </c>
      <c r="BH3111">
        <v>66</v>
      </c>
      <c r="BI3111">
        <v>2843.15</v>
      </c>
      <c r="BJ3111" s="8">
        <v>-0.28670000000000001</v>
      </c>
      <c r="BK3111" s="8">
        <v>1.4782</v>
      </c>
      <c r="BL3111" t="s">
        <v>610</v>
      </c>
    </row>
    <row r="3112" spans="1:64" x14ac:dyDescent="0.45">
      <c r="A3112" t="s">
        <v>777</v>
      </c>
      <c r="B3112" t="s">
        <v>31</v>
      </c>
      <c r="C3112" s="7">
        <v>44643.5</v>
      </c>
      <c r="D3112">
        <v>355</v>
      </c>
      <c r="E3112" s="7">
        <v>44644.385416666664</v>
      </c>
      <c r="F3112">
        <v>673.4</v>
      </c>
      <c r="G3112" s="8">
        <v>0.89690000000000003</v>
      </c>
      <c r="H3112">
        <v>132487.96</v>
      </c>
      <c r="I3112" s="8">
        <v>0.8679</v>
      </c>
      <c r="J3112">
        <v>429.99380000000002</v>
      </c>
      <c r="K3112">
        <v>152647.79999999999</v>
      </c>
      <c r="L3112">
        <v>20662044.960000001</v>
      </c>
      <c r="M3112">
        <v>45</v>
      </c>
      <c r="N3112">
        <v>2944.18</v>
      </c>
      <c r="O3112" s="8">
        <v>-0.25929999999999997</v>
      </c>
      <c r="P3112" s="8">
        <v>0.89690000000000003</v>
      </c>
      <c r="Q3112" t="s">
        <v>610</v>
      </c>
      <c r="S3112" s="2">
        <v>44643</v>
      </c>
      <c r="T3112" t="s">
        <v>777</v>
      </c>
      <c r="U3112">
        <v>355</v>
      </c>
      <c r="V3112">
        <v>673.4</v>
      </c>
      <c r="W3112">
        <f t="shared" si="470"/>
        <v>29390248.605243318</v>
      </c>
      <c r="X3112">
        <f t="shared" si="471"/>
        <v>73475.621513108301</v>
      </c>
      <c r="Y3112">
        <f t="shared" si="467"/>
        <v>200</v>
      </c>
      <c r="Z3112">
        <f t="shared" si="468"/>
        <v>61623.199999999983</v>
      </c>
      <c r="AA3112" t="str">
        <f t="shared" si="469"/>
        <v/>
      </c>
      <c r="AB3112" s="9" t="str">
        <f>IFERROR(AA3112/MAX($A$3:AA3112)-1,"")</f>
        <v/>
      </c>
      <c r="AV3112" t="s">
        <v>777</v>
      </c>
      <c r="AW3112" t="s">
        <v>31</v>
      </c>
      <c r="AX3112" s="7">
        <v>44643.5</v>
      </c>
      <c r="AY3112">
        <v>355</v>
      </c>
      <c r="AZ3112" s="7">
        <v>44644.385416666664</v>
      </c>
      <c r="BA3112">
        <v>673.4</v>
      </c>
      <c r="BB3112" s="8">
        <v>0.89690000000000003</v>
      </c>
      <c r="BC3112">
        <v>132487.96</v>
      </c>
      <c r="BD3112" s="8">
        <v>0.8679</v>
      </c>
      <c r="BE3112">
        <v>429.99380000000002</v>
      </c>
      <c r="BF3112">
        <v>152647.79999999999</v>
      </c>
      <c r="BG3112">
        <v>20662044.960000001</v>
      </c>
      <c r="BH3112">
        <v>45</v>
      </c>
      <c r="BI3112">
        <v>2944.18</v>
      </c>
      <c r="BJ3112" s="8">
        <v>-0.25929999999999997</v>
      </c>
      <c r="BK3112" s="8">
        <v>0.89690000000000003</v>
      </c>
      <c r="BL3112" t="s">
        <v>610</v>
      </c>
    </row>
    <row r="3113" spans="1:64" x14ac:dyDescent="0.45">
      <c r="A3113" t="s">
        <v>767</v>
      </c>
      <c r="B3113" t="s">
        <v>31</v>
      </c>
      <c r="C3113" s="7">
        <v>44643.520833333336</v>
      </c>
      <c r="D3113">
        <v>326.7</v>
      </c>
      <c r="E3113" s="7">
        <v>44644.385416666664</v>
      </c>
      <c r="F3113">
        <v>586.29999999999995</v>
      </c>
      <c r="G3113" s="8">
        <v>0.79459999999999997</v>
      </c>
      <c r="H3113">
        <v>116972.17</v>
      </c>
      <c r="I3113" s="8">
        <v>0.76670000000000005</v>
      </c>
      <c r="J3113">
        <v>467.01069999999999</v>
      </c>
      <c r="K3113">
        <v>152572.39000000001</v>
      </c>
      <c r="L3113">
        <v>20779017.129999999</v>
      </c>
      <c r="M3113">
        <v>39</v>
      </c>
      <c r="N3113">
        <v>2999.29</v>
      </c>
      <c r="O3113" s="8">
        <v>-0.32029999999999997</v>
      </c>
      <c r="P3113" s="8">
        <v>1.3415999999999999</v>
      </c>
      <c r="Q3113" t="s">
        <v>610</v>
      </c>
      <c r="S3113" s="2">
        <v>44643</v>
      </c>
      <c r="T3113" t="s">
        <v>767</v>
      </c>
      <c r="U3113">
        <v>326.7</v>
      </c>
      <c r="V3113">
        <v>586.29999999999995</v>
      </c>
      <c r="W3113">
        <f t="shared" si="470"/>
        <v>29390248.605243318</v>
      </c>
      <c r="X3113">
        <f t="shared" si="471"/>
        <v>73475.621513108301</v>
      </c>
      <c r="Y3113">
        <f t="shared" si="467"/>
        <v>225</v>
      </c>
      <c r="Z3113">
        <f t="shared" si="468"/>
        <v>56355.749999999978</v>
      </c>
      <c r="AA3113">
        <f t="shared" si="469"/>
        <v>29726889.305243317</v>
      </c>
      <c r="AB3113" s="9">
        <f>IFERROR(AA3113/MAX($A$3:AA3113)-1,"")</f>
        <v>-1.3691307448312373E-2</v>
      </c>
      <c r="AV3113" t="s">
        <v>767</v>
      </c>
      <c r="AW3113" t="s">
        <v>31</v>
      </c>
      <c r="AX3113" s="7">
        <v>44643.520833333336</v>
      </c>
      <c r="AY3113">
        <v>326.7</v>
      </c>
      <c r="AZ3113" s="7">
        <v>44644.385416666664</v>
      </c>
      <c r="BA3113">
        <v>586.29999999999995</v>
      </c>
      <c r="BB3113" s="8">
        <v>0.79459999999999997</v>
      </c>
      <c r="BC3113">
        <v>116972.17</v>
      </c>
      <c r="BD3113" s="8">
        <v>0.76670000000000005</v>
      </c>
      <c r="BE3113">
        <v>467.01069999999999</v>
      </c>
      <c r="BF3113">
        <v>152572.39000000001</v>
      </c>
      <c r="BG3113">
        <v>20779017.129999999</v>
      </c>
      <c r="BH3113">
        <v>39</v>
      </c>
      <c r="BI3113">
        <v>2999.29</v>
      </c>
      <c r="BJ3113" s="8">
        <v>-0.32029999999999997</v>
      </c>
      <c r="BK3113" s="8">
        <v>1.3415999999999999</v>
      </c>
      <c r="BL3113" t="s">
        <v>610</v>
      </c>
    </row>
    <row r="3114" spans="1:64" x14ac:dyDescent="0.45">
      <c r="A3114" t="s">
        <v>792</v>
      </c>
      <c r="B3114" t="s">
        <v>31</v>
      </c>
      <c r="C3114" s="7">
        <v>44645.586805555555</v>
      </c>
      <c r="D3114">
        <v>527.9</v>
      </c>
      <c r="E3114" s="7">
        <v>44648.385416666664</v>
      </c>
      <c r="F3114">
        <v>454.55</v>
      </c>
      <c r="G3114" s="8">
        <v>-0.1389</v>
      </c>
      <c r="H3114">
        <v>-24247.29</v>
      </c>
      <c r="I3114" s="8">
        <v>-0.15759999999999999</v>
      </c>
      <c r="J3114">
        <v>291.52319999999997</v>
      </c>
      <c r="K3114">
        <v>153895.07999999999</v>
      </c>
      <c r="L3114">
        <v>20754769.829999998</v>
      </c>
      <c r="M3114">
        <v>20</v>
      </c>
      <c r="N3114">
        <v>-1212.3599999999999</v>
      </c>
      <c r="O3114" s="8">
        <v>-0.4274</v>
      </c>
      <c r="P3114" s="8">
        <v>3.6700000000000003E-2</v>
      </c>
      <c r="Q3114" t="s">
        <v>610</v>
      </c>
      <c r="S3114" s="2">
        <v>44645</v>
      </c>
      <c r="T3114" t="s">
        <v>792</v>
      </c>
      <c r="U3114">
        <v>527.9</v>
      </c>
      <c r="V3114">
        <v>454.55</v>
      </c>
      <c r="W3114">
        <f t="shared" si="470"/>
        <v>29726889.305243317</v>
      </c>
      <c r="X3114">
        <f t="shared" si="471"/>
        <v>74317.223263108288</v>
      </c>
      <c r="Y3114">
        <f t="shared" si="467"/>
        <v>150</v>
      </c>
      <c r="Z3114">
        <f t="shared" si="468"/>
        <v>-12476.174999999996</v>
      </c>
      <c r="AA3114">
        <f t="shared" si="469"/>
        <v>29714413.130243316</v>
      </c>
      <c r="AB3114" s="9">
        <f>IFERROR(AA3114/MAX($A$3:AA3114)-1,"")</f>
        <v>-1.410525455612921E-2</v>
      </c>
      <c r="AV3114" t="s">
        <v>792</v>
      </c>
      <c r="AW3114" t="s">
        <v>31</v>
      </c>
      <c r="AX3114" s="7">
        <v>44645.586805555555</v>
      </c>
      <c r="AY3114">
        <v>527.9</v>
      </c>
      <c r="AZ3114" s="7">
        <v>44648.385416666664</v>
      </c>
      <c r="BA3114">
        <v>454.55</v>
      </c>
      <c r="BB3114" s="8">
        <v>-0.1389</v>
      </c>
      <c r="BC3114">
        <v>-24247.29</v>
      </c>
      <c r="BD3114" s="8">
        <v>-0.15759999999999999</v>
      </c>
      <c r="BE3114">
        <v>291.52319999999997</v>
      </c>
      <c r="BF3114">
        <v>153895.07999999999</v>
      </c>
      <c r="BG3114">
        <v>20754769.829999998</v>
      </c>
      <c r="BH3114">
        <v>20</v>
      </c>
      <c r="BI3114">
        <v>-1212.3599999999999</v>
      </c>
      <c r="BJ3114" s="8">
        <v>-0.4274</v>
      </c>
      <c r="BK3114" s="8">
        <v>3.6700000000000003E-2</v>
      </c>
      <c r="BL3114" t="s">
        <v>610</v>
      </c>
    </row>
    <row r="3115" spans="1:64" x14ac:dyDescent="0.45">
      <c r="A3115" t="s">
        <v>790</v>
      </c>
      <c r="B3115" t="s">
        <v>31</v>
      </c>
      <c r="C3115" s="7">
        <v>44648.395833333336</v>
      </c>
      <c r="D3115">
        <v>462.6</v>
      </c>
      <c r="E3115" s="7">
        <v>44649.385416666664</v>
      </c>
      <c r="F3115">
        <v>110.3</v>
      </c>
      <c r="G3115" s="8">
        <v>-0.76160000000000005</v>
      </c>
      <c r="H3115">
        <v>-119013.18</v>
      </c>
      <c r="I3115" s="8">
        <v>-0.77390000000000003</v>
      </c>
      <c r="J3115">
        <v>332.41210000000001</v>
      </c>
      <c r="K3115">
        <v>153773.84</v>
      </c>
      <c r="L3115">
        <v>20635756.66</v>
      </c>
      <c r="M3115">
        <v>75</v>
      </c>
      <c r="N3115">
        <v>-1586.84</v>
      </c>
      <c r="O3115" s="8">
        <v>-0.76160000000000005</v>
      </c>
      <c r="P3115" s="8">
        <v>9.1700000000000004E-2</v>
      </c>
      <c r="Q3115" t="s">
        <v>610</v>
      </c>
      <c r="S3115" s="2">
        <v>44648</v>
      </c>
      <c r="T3115" t="s">
        <v>790</v>
      </c>
      <c r="U3115">
        <v>462.6</v>
      </c>
      <c r="V3115">
        <v>110.3</v>
      </c>
      <c r="W3115">
        <f t="shared" si="470"/>
        <v>29714413.130243316</v>
      </c>
      <c r="X3115">
        <f t="shared" si="471"/>
        <v>74286.032825608287</v>
      </c>
      <c r="Y3115">
        <f t="shared" si="467"/>
        <v>150</v>
      </c>
      <c r="Z3115">
        <f t="shared" si="468"/>
        <v>-53704.35</v>
      </c>
      <c r="AA3115" t="str">
        <f t="shared" si="469"/>
        <v/>
      </c>
      <c r="AB3115" s="9" t="str">
        <f>IFERROR(AA3115/MAX($A$3:AA3115)-1,"")</f>
        <v/>
      </c>
      <c r="AV3115" t="s">
        <v>790</v>
      </c>
      <c r="AW3115" t="s">
        <v>31</v>
      </c>
      <c r="AX3115" s="7">
        <v>44648.395833333336</v>
      </c>
      <c r="AY3115">
        <v>462.6</v>
      </c>
      <c r="AZ3115" s="7">
        <v>44649.385416666664</v>
      </c>
      <c r="BA3115">
        <v>110.3</v>
      </c>
      <c r="BB3115" s="8">
        <v>-0.76160000000000005</v>
      </c>
      <c r="BC3115">
        <v>-119013.18</v>
      </c>
      <c r="BD3115" s="8">
        <v>-0.77390000000000003</v>
      </c>
      <c r="BE3115">
        <v>332.41210000000001</v>
      </c>
      <c r="BF3115">
        <v>153773.84</v>
      </c>
      <c r="BG3115">
        <v>20635756.66</v>
      </c>
      <c r="BH3115">
        <v>75</v>
      </c>
      <c r="BI3115">
        <v>-1586.84</v>
      </c>
      <c r="BJ3115" s="8">
        <v>-0.76160000000000005</v>
      </c>
      <c r="BK3115" s="8">
        <v>9.1700000000000004E-2</v>
      </c>
      <c r="BL3115" t="s">
        <v>610</v>
      </c>
    </row>
    <row r="3116" spans="1:64" x14ac:dyDescent="0.45">
      <c r="A3116" t="s">
        <v>664</v>
      </c>
      <c r="B3116" t="s">
        <v>31</v>
      </c>
      <c r="C3116" s="7">
        <v>44648.440972222219</v>
      </c>
      <c r="D3116">
        <v>429.5</v>
      </c>
      <c r="E3116" s="7">
        <v>44649.385416666664</v>
      </c>
      <c r="F3116">
        <v>93.65</v>
      </c>
      <c r="G3116" s="8">
        <v>-0.78200000000000003</v>
      </c>
      <c r="H3116">
        <v>-122101.84</v>
      </c>
      <c r="I3116" s="8">
        <v>-0.79410000000000003</v>
      </c>
      <c r="J3116">
        <v>357.98430000000002</v>
      </c>
      <c r="K3116">
        <v>153754.28</v>
      </c>
      <c r="L3116">
        <v>20513654.82</v>
      </c>
      <c r="M3116">
        <v>62</v>
      </c>
      <c r="N3116">
        <v>-1969.38</v>
      </c>
      <c r="O3116" s="8">
        <v>-0.78200000000000003</v>
      </c>
      <c r="P3116" s="8">
        <v>9.1999999999999998E-3</v>
      </c>
      <c r="Q3116" t="s">
        <v>610</v>
      </c>
      <c r="S3116" s="2">
        <v>44648</v>
      </c>
      <c r="T3116" t="s">
        <v>664</v>
      </c>
      <c r="U3116">
        <v>429.5</v>
      </c>
      <c r="V3116">
        <v>93.65</v>
      </c>
      <c r="W3116">
        <f t="shared" si="470"/>
        <v>29714413.130243316</v>
      </c>
      <c r="X3116">
        <f t="shared" si="471"/>
        <v>74286.032825608287</v>
      </c>
      <c r="Y3116">
        <f t="shared" si="467"/>
        <v>175</v>
      </c>
      <c r="Z3116">
        <f t="shared" si="468"/>
        <v>-59689.262500000004</v>
      </c>
      <c r="AA3116" t="str">
        <f t="shared" si="469"/>
        <v/>
      </c>
      <c r="AB3116" s="9" t="str">
        <f>IFERROR(AA3116/MAX($A$3:AA3116)-1,"")</f>
        <v/>
      </c>
      <c r="AV3116" t="s">
        <v>664</v>
      </c>
      <c r="AW3116" t="s">
        <v>31</v>
      </c>
      <c r="AX3116" s="7">
        <v>44648.440972222219</v>
      </c>
      <c r="AY3116">
        <v>429.5</v>
      </c>
      <c r="AZ3116" s="7">
        <v>44649.385416666664</v>
      </c>
      <c r="BA3116">
        <v>93.65</v>
      </c>
      <c r="BB3116" s="8">
        <v>-0.78200000000000003</v>
      </c>
      <c r="BC3116">
        <v>-122101.84</v>
      </c>
      <c r="BD3116" s="8">
        <v>-0.79410000000000003</v>
      </c>
      <c r="BE3116">
        <v>357.98430000000002</v>
      </c>
      <c r="BF3116">
        <v>153754.28</v>
      </c>
      <c r="BG3116">
        <v>20513654.82</v>
      </c>
      <c r="BH3116">
        <v>62</v>
      </c>
      <c r="BI3116">
        <v>-1969.38</v>
      </c>
      <c r="BJ3116" s="8">
        <v>-0.78200000000000003</v>
      </c>
      <c r="BK3116" s="8">
        <v>9.1999999999999998E-3</v>
      </c>
      <c r="BL3116" t="s">
        <v>610</v>
      </c>
    </row>
    <row r="3117" spans="1:64" x14ac:dyDescent="0.45">
      <c r="A3117" t="s">
        <v>646</v>
      </c>
      <c r="B3117" t="s">
        <v>31</v>
      </c>
      <c r="C3117" s="7">
        <v>44648.607638888891</v>
      </c>
      <c r="D3117">
        <v>523.45000000000005</v>
      </c>
      <c r="E3117" s="7">
        <v>44649.388888888891</v>
      </c>
      <c r="F3117">
        <v>480</v>
      </c>
      <c r="G3117" s="8">
        <v>-8.3000000000000004E-2</v>
      </c>
      <c r="H3117">
        <v>-14541.08</v>
      </c>
      <c r="I3117" s="8">
        <v>-0.1022</v>
      </c>
      <c r="J3117">
        <v>271.87470000000002</v>
      </c>
      <c r="K3117">
        <v>142312.81</v>
      </c>
      <c r="L3117">
        <v>18448020.280000001</v>
      </c>
      <c r="M3117">
        <v>15</v>
      </c>
      <c r="N3117">
        <v>-969.41</v>
      </c>
      <c r="O3117" s="8">
        <v>-0.159</v>
      </c>
      <c r="P3117" s="8">
        <v>0.1424</v>
      </c>
      <c r="Q3117" t="s">
        <v>610</v>
      </c>
      <c r="S3117" s="2">
        <v>44648</v>
      </c>
      <c r="T3117" t="s">
        <v>646</v>
      </c>
      <c r="U3117">
        <v>523.45000000000005</v>
      </c>
      <c r="V3117">
        <v>480</v>
      </c>
      <c r="W3117">
        <f t="shared" si="470"/>
        <v>29714413.130243316</v>
      </c>
      <c r="X3117">
        <f t="shared" si="471"/>
        <v>74286.032825608287</v>
      </c>
      <c r="Y3117">
        <f t="shared" si="467"/>
        <v>150</v>
      </c>
      <c r="Z3117">
        <f t="shared" si="468"/>
        <v>-8022.675000000012</v>
      </c>
      <c r="AA3117">
        <f t="shared" si="469"/>
        <v>29592996.842743315</v>
      </c>
      <c r="AB3117" s="9">
        <f>IFERROR(AA3117/MAX($A$3:AA3117)-1,"")</f>
        <v>-1.8133726507867598E-2</v>
      </c>
      <c r="AV3117" t="s">
        <v>646</v>
      </c>
      <c r="AW3117" t="s">
        <v>31</v>
      </c>
      <c r="AX3117" s="7">
        <v>44648.607638888891</v>
      </c>
      <c r="AY3117">
        <v>523.45000000000005</v>
      </c>
      <c r="AZ3117" s="7">
        <v>44649.388888888891</v>
      </c>
      <c r="BA3117">
        <v>480</v>
      </c>
      <c r="BB3117" s="8">
        <v>-8.3000000000000004E-2</v>
      </c>
      <c r="BC3117">
        <v>-14541.08</v>
      </c>
      <c r="BD3117" s="8">
        <v>-0.1022</v>
      </c>
      <c r="BE3117">
        <v>271.87470000000002</v>
      </c>
      <c r="BF3117">
        <v>142312.81</v>
      </c>
      <c r="BG3117">
        <v>18448020.280000001</v>
      </c>
      <c r="BH3117">
        <v>15</v>
      </c>
      <c r="BI3117">
        <v>-969.41</v>
      </c>
      <c r="BJ3117" s="8">
        <v>-0.159</v>
      </c>
      <c r="BK3117" s="8">
        <v>0.1424</v>
      </c>
      <c r="BL3117" t="s">
        <v>610</v>
      </c>
    </row>
    <row r="3118" spans="1:64" x14ac:dyDescent="0.45">
      <c r="A3118" t="s">
        <v>802</v>
      </c>
      <c r="B3118" t="s">
        <v>31</v>
      </c>
      <c r="C3118" s="7">
        <v>44649.489583333336</v>
      </c>
      <c r="D3118">
        <v>365</v>
      </c>
      <c r="E3118" s="7">
        <v>44650.385416666664</v>
      </c>
      <c r="F3118">
        <v>126.85</v>
      </c>
      <c r="G3118" s="8">
        <v>-0.65249999999999997</v>
      </c>
      <c r="H3118">
        <v>-101601.48</v>
      </c>
      <c r="I3118" s="8">
        <v>-0.66590000000000005</v>
      </c>
      <c r="J3118">
        <v>417.99529999999999</v>
      </c>
      <c r="K3118">
        <v>152568.28</v>
      </c>
      <c r="L3118">
        <v>20412053.34</v>
      </c>
      <c r="M3118">
        <v>48</v>
      </c>
      <c r="N3118">
        <v>-2116.6999999999998</v>
      </c>
      <c r="O3118" s="8">
        <v>-0.79449999999999998</v>
      </c>
      <c r="P3118" s="8">
        <v>0.3674</v>
      </c>
      <c r="Q3118" t="s">
        <v>610</v>
      </c>
      <c r="S3118" s="2">
        <v>44649</v>
      </c>
      <c r="T3118" t="s">
        <v>802</v>
      </c>
      <c r="U3118">
        <v>365</v>
      </c>
      <c r="V3118">
        <v>126.85</v>
      </c>
      <c r="W3118">
        <f t="shared" si="470"/>
        <v>29592996.842743315</v>
      </c>
      <c r="X3118">
        <f t="shared" si="471"/>
        <v>73982.492106858292</v>
      </c>
      <c r="Y3118">
        <f t="shared" si="467"/>
        <v>200</v>
      </c>
      <c r="Z3118">
        <f t="shared" si="468"/>
        <v>-48613.7</v>
      </c>
      <c r="AA3118">
        <f t="shared" si="469"/>
        <v>29544383.142743316</v>
      </c>
      <c r="AB3118" s="9">
        <f>IFERROR(AA3118/MAX($A$3:AA3118)-1,"")</f>
        <v>-1.9746680840046715E-2</v>
      </c>
      <c r="AV3118" t="s">
        <v>802</v>
      </c>
      <c r="AW3118" t="s">
        <v>31</v>
      </c>
      <c r="AX3118" s="7">
        <v>44649.489583333336</v>
      </c>
      <c r="AY3118">
        <v>365</v>
      </c>
      <c r="AZ3118" s="7">
        <v>44650.385416666664</v>
      </c>
      <c r="BA3118">
        <v>126.85</v>
      </c>
      <c r="BB3118" s="8">
        <v>-0.65249999999999997</v>
      </c>
      <c r="BC3118">
        <v>-101601.48</v>
      </c>
      <c r="BD3118" s="8">
        <v>-0.66590000000000005</v>
      </c>
      <c r="BE3118">
        <v>417.99529999999999</v>
      </c>
      <c r="BF3118">
        <v>152568.28</v>
      </c>
      <c r="BG3118">
        <v>20412053.34</v>
      </c>
      <c r="BH3118">
        <v>48</v>
      </c>
      <c r="BI3118">
        <v>-2116.6999999999998</v>
      </c>
      <c r="BJ3118" s="8">
        <v>-0.79449999999999998</v>
      </c>
      <c r="BK3118" s="8">
        <v>0.3674</v>
      </c>
      <c r="BL3118" t="s">
        <v>610</v>
      </c>
    </row>
    <row r="3119" spans="1:64" x14ac:dyDescent="0.45">
      <c r="A3119" t="s">
        <v>786</v>
      </c>
      <c r="B3119" t="s">
        <v>31</v>
      </c>
      <c r="C3119" s="7">
        <v>44650.440972222219</v>
      </c>
      <c r="D3119">
        <v>276.2</v>
      </c>
      <c r="E3119" s="7">
        <v>44651.388888888891</v>
      </c>
      <c r="F3119">
        <v>133.94999999999999</v>
      </c>
      <c r="G3119" s="8">
        <v>-0.51500000000000001</v>
      </c>
      <c r="H3119">
        <v>-75369.490000000005</v>
      </c>
      <c r="I3119" s="8">
        <v>-0.52990000000000004</v>
      </c>
      <c r="J3119">
        <v>514.98950000000002</v>
      </c>
      <c r="K3119">
        <v>142240.10999999999</v>
      </c>
      <c r="L3119">
        <v>18372650.800000001</v>
      </c>
      <c r="M3119">
        <v>63</v>
      </c>
      <c r="N3119">
        <v>-1196.3399999999999</v>
      </c>
      <c r="O3119" s="8">
        <v>-0.52190000000000003</v>
      </c>
      <c r="P3119" s="8">
        <v>4.2000000000000003E-2</v>
      </c>
      <c r="Q3119" t="s">
        <v>610</v>
      </c>
      <c r="S3119" s="2">
        <v>44650</v>
      </c>
      <c r="T3119" t="s">
        <v>786</v>
      </c>
      <c r="U3119">
        <v>276.2</v>
      </c>
      <c r="V3119">
        <v>133.94999999999999</v>
      </c>
      <c r="W3119">
        <f t="shared" si="470"/>
        <v>29544383.142743316</v>
      </c>
      <c r="X3119">
        <f t="shared" si="471"/>
        <v>73860.957856858295</v>
      </c>
      <c r="Y3119">
        <f t="shared" si="467"/>
        <v>275</v>
      </c>
      <c r="Z3119">
        <f t="shared" si="468"/>
        <v>-40246.662500000006</v>
      </c>
      <c r="AA3119">
        <f t="shared" si="469"/>
        <v>29504136.480243314</v>
      </c>
      <c r="AB3119" s="9">
        <f>IFERROR(AA3119/MAX($A$3:AA3119)-1,"")</f>
        <v>-2.1082025169631313E-2</v>
      </c>
      <c r="AV3119" t="s">
        <v>786</v>
      </c>
      <c r="AW3119" t="s">
        <v>31</v>
      </c>
      <c r="AX3119" s="7">
        <v>44650.440972222219</v>
      </c>
      <c r="AY3119">
        <v>276.2</v>
      </c>
      <c r="AZ3119" s="7">
        <v>44651.388888888891</v>
      </c>
      <c r="BA3119">
        <v>133.94999999999999</v>
      </c>
      <c r="BB3119" s="8">
        <v>-0.51500000000000001</v>
      </c>
      <c r="BC3119">
        <v>-75369.490000000005</v>
      </c>
      <c r="BD3119" s="8">
        <v>-0.52990000000000004</v>
      </c>
      <c r="BE3119">
        <v>514.98950000000002</v>
      </c>
      <c r="BF3119">
        <v>142240.10999999999</v>
      </c>
      <c r="BG3119">
        <v>18372650.800000001</v>
      </c>
      <c r="BH3119">
        <v>63</v>
      </c>
      <c r="BI3119">
        <v>-1196.3399999999999</v>
      </c>
      <c r="BJ3119" s="8">
        <v>-0.52190000000000003</v>
      </c>
      <c r="BK3119" s="8">
        <v>4.2000000000000003E-2</v>
      </c>
      <c r="BL3119" t="s">
        <v>610</v>
      </c>
    </row>
    <row r="3120" spans="1:64" x14ac:dyDescent="0.45">
      <c r="A3120" t="s">
        <v>609</v>
      </c>
      <c r="B3120" t="s">
        <v>31</v>
      </c>
      <c r="C3120" s="7">
        <v>44652.513888888891</v>
      </c>
      <c r="D3120">
        <v>484.7</v>
      </c>
      <c r="E3120" s="7">
        <v>44655.385416666664</v>
      </c>
      <c r="F3120">
        <v>1010.25</v>
      </c>
      <c r="G3120" s="8">
        <v>1.0843</v>
      </c>
      <c r="H3120">
        <v>160185.78</v>
      </c>
      <c r="I3120" s="8">
        <v>1.0533999999999999</v>
      </c>
      <c r="J3120">
        <v>313.72039999999998</v>
      </c>
      <c r="K3120">
        <v>152060.26999999999</v>
      </c>
      <c r="L3120">
        <v>20572239.109999999</v>
      </c>
      <c r="M3120">
        <v>41</v>
      </c>
      <c r="N3120">
        <v>3906.97</v>
      </c>
      <c r="O3120" s="8">
        <v>-0.1198</v>
      </c>
      <c r="P3120" s="8">
        <v>1.0843</v>
      </c>
      <c r="Q3120" t="s">
        <v>610</v>
      </c>
      <c r="S3120" s="2">
        <v>44652</v>
      </c>
      <c r="T3120" t="s">
        <v>609</v>
      </c>
      <c r="U3120">
        <v>484.7</v>
      </c>
      <c r="V3120">
        <v>1010.25</v>
      </c>
      <c r="W3120">
        <f t="shared" si="470"/>
        <v>29504136.480243314</v>
      </c>
      <c r="X3120">
        <f t="shared" si="471"/>
        <v>73760.34120060828</v>
      </c>
      <c r="Y3120">
        <f t="shared" si="467"/>
        <v>150</v>
      </c>
      <c r="Z3120">
        <f t="shared" si="468"/>
        <v>76590.075000000012</v>
      </c>
      <c r="AA3120" t="str">
        <f t="shared" si="469"/>
        <v/>
      </c>
      <c r="AB3120" s="9" t="str">
        <f>IFERROR(AA3120/MAX($A$3:AA3120)-1,"")</f>
        <v/>
      </c>
      <c r="AV3120" t="s">
        <v>609</v>
      </c>
      <c r="AW3120" t="s">
        <v>31</v>
      </c>
      <c r="AX3120" s="7">
        <v>44652.513888888891</v>
      </c>
      <c r="AY3120">
        <v>484.7</v>
      </c>
      <c r="AZ3120" s="7">
        <v>44655.385416666664</v>
      </c>
      <c r="BA3120">
        <v>1010.25</v>
      </c>
      <c r="BB3120" s="8">
        <v>1.0843</v>
      </c>
      <c r="BC3120">
        <v>160185.78</v>
      </c>
      <c r="BD3120" s="8">
        <v>1.0533999999999999</v>
      </c>
      <c r="BE3120">
        <v>313.72039999999998</v>
      </c>
      <c r="BF3120">
        <v>152060.26999999999</v>
      </c>
      <c r="BG3120">
        <v>20572239.109999999</v>
      </c>
      <c r="BH3120">
        <v>41</v>
      </c>
      <c r="BI3120">
        <v>3906.97</v>
      </c>
      <c r="BJ3120" s="8">
        <v>-0.1198</v>
      </c>
      <c r="BK3120" s="8">
        <v>1.0843</v>
      </c>
      <c r="BL3120" t="s">
        <v>610</v>
      </c>
    </row>
    <row r="3121" spans="1:64" x14ac:dyDescent="0.45">
      <c r="A3121" t="s">
        <v>611</v>
      </c>
      <c r="B3121" t="s">
        <v>31</v>
      </c>
      <c r="C3121" s="7">
        <v>44652.517361111109</v>
      </c>
      <c r="D3121">
        <v>450.75</v>
      </c>
      <c r="E3121" s="7">
        <v>44655.388888888891</v>
      </c>
      <c r="F3121">
        <v>1103.55</v>
      </c>
      <c r="G3121" s="8">
        <v>1.4482999999999999</v>
      </c>
      <c r="H3121">
        <v>200562.07</v>
      </c>
      <c r="I3121" s="8">
        <v>1.4137999999999999</v>
      </c>
      <c r="J3121">
        <v>314.72710000000001</v>
      </c>
      <c r="K3121">
        <v>141863.26999999999</v>
      </c>
      <c r="L3121">
        <v>18573212.870000001</v>
      </c>
      <c r="M3121">
        <v>41</v>
      </c>
      <c r="N3121">
        <v>4891.76</v>
      </c>
      <c r="O3121" s="8">
        <v>-4.2700000000000002E-2</v>
      </c>
      <c r="P3121" s="8">
        <v>1.4482999999999999</v>
      </c>
      <c r="Q3121" t="s">
        <v>610</v>
      </c>
      <c r="S3121" s="2">
        <v>44652</v>
      </c>
      <c r="T3121" t="s">
        <v>611</v>
      </c>
      <c r="U3121">
        <v>450.75</v>
      </c>
      <c r="V3121">
        <v>1103.55</v>
      </c>
      <c r="W3121">
        <f t="shared" si="470"/>
        <v>29504136.480243314</v>
      </c>
      <c r="X3121">
        <f t="shared" si="471"/>
        <v>73760.34120060828</v>
      </c>
      <c r="Y3121">
        <f t="shared" si="467"/>
        <v>175</v>
      </c>
      <c r="Z3121">
        <f t="shared" si="468"/>
        <v>111519.97500000001</v>
      </c>
      <c r="AA3121" t="str">
        <f t="shared" si="469"/>
        <v/>
      </c>
      <c r="AB3121" s="9" t="str">
        <f>IFERROR(AA3121/MAX($A$3:AA3121)-1,"")</f>
        <v/>
      </c>
      <c r="AV3121" t="s">
        <v>611</v>
      </c>
      <c r="AW3121" t="s">
        <v>31</v>
      </c>
      <c r="AX3121" s="7">
        <v>44652.517361111109</v>
      </c>
      <c r="AY3121">
        <v>450.75</v>
      </c>
      <c r="AZ3121" s="7">
        <v>44655.388888888891</v>
      </c>
      <c r="BA3121">
        <v>1103.55</v>
      </c>
      <c r="BB3121" s="8">
        <v>1.4482999999999999</v>
      </c>
      <c r="BC3121">
        <v>200562.07</v>
      </c>
      <c r="BD3121" s="8">
        <v>1.4137999999999999</v>
      </c>
      <c r="BE3121">
        <v>314.72710000000001</v>
      </c>
      <c r="BF3121">
        <v>141863.26999999999</v>
      </c>
      <c r="BG3121">
        <v>18573212.870000001</v>
      </c>
      <c r="BH3121">
        <v>41</v>
      </c>
      <c r="BI3121">
        <v>4891.76</v>
      </c>
      <c r="BJ3121" s="8">
        <v>-4.2700000000000002E-2</v>
      </c>
      <c r="BK3121" s="8">
        <v>1.4482999999999999</v>
      </c>
      <c r="BL3121" t="s">
        <v>610</v>
      </c>
    </row>
    <row r="3122" spans="1:64" x14ac:dyDescent="0.45">
      <c r="A3122" t="s">
        <v>611</v>
      </c>
      <c r="B3122" t="s">
        <v>31</v>
      </c>
      <c r="C3122" s="7">
        <v>44652.517361111109</v>
      </c>
      <c r="D3122">
        <v>450.75</v>
      </c>
      <c r="E3122" s="7">
        <v>44655.385416666664</v>
      </c>
      <c r="F3122">
        <v>928.7</v>
      </c>
      <c r="G3122" s="8">
        <v>1.0603</v>
      </c>
      <c r="H3122">
        <v>156566.95000000001</v>
      </c>
      <c r="I3122" s="8">
        <v>1.0297000000000001</v>
      </c>
      <c r="J3122">
        <v>337.31569999999999</v>
      </c>
      <c r="K3122">
        <v>152045.06</v>
      </c>
      <c r="L3122">
        <v>20728806.07</v>
      </c>
      <c r="M3122">
        <v>40</v>
      </c>
      <c r="N3122">
        <v>3914.17</v>
      </c>
      <c r="O3122" s="8">
        <v>-4.2700000000000002E-2</v>
      </c>
      <c r="P3122" s="8">
        <v>1.0603</v>
      </c>
      <c r="Q3122" t="s">
        <v>610</v>
      </c>
      <c r="S3122" s="2">
        <v>44652</v>
      </c>
      <c r="T3122" t="s">
        <v>611</v>
      </c>
      <c r="U3122">
        <v>450.75</v>
      </c>
      <c r="V3122">
        <v>928.7</v>
      </c>
      <c r="W3122">
        <f t="shared" si="470"/>
        <v>29504136.480243314</v>
      </c>
      <c r="X3122">
        <f t="shared" si="471"/>
        <v>73760.34120060828</v>
      </c>
      <c r="Y3122">
        <f t="shared" si="467"/>
        <v>175</v>
      </c>
      <c r="Z3122">
        <f t="shared" si="468"/>
        <v>81227.212500000009</v>
      </c>
      <c r="AA3122" t="str">
        <f t="shared" si="469"/>
        <v/>
      </c>
      <c r="AB3122" s="9" t="str">
        <f>IFERROR(AA3122/MAX($A$3:AA3122)-1,"")</f>
        <v/>
      </c>
      <c r="AV3122" t="s">
        <v>611</v>
      </c>
      <c r="AW3122" t="s">
        <v>31</v>
      </c>
      <c r="AX3122" s="7">
        <v>44652.517361111109</v>
      </c>
      <c r="AY3122">
        <v>450.75</v>
      </c>
      <c r="AZ3122" s="7">
        <v>44655.385416666664</v>
      </c>
      <c r="BA3122">
        <v>928.7</v>
      </c>
      <c r="BB3122" s="8">
        <v>1.0603</v>
      </c>
      <c r="BC3122">
        <v>156566.95000000001</v>
      </c>
      <c r="BD3122" s="8">
        <v>1.0297000000000001</v>
      </c>
      <c r="BE3122">
        <v>337.31569999999999</v>
      </c>
      <c r="BF3122">
        <v>152045.06</v>
      </c>
      <c r="BG3122">
        <v>20728806.07</v>
      </c>
      <c r="BH3122">
        <v>40</v>
      </c>
      <c r="BI3122">
        <v>3914.17</v>
      </c>
      <c r="BJ3122" s="8">
        <v>-4.2700000000000002E-2</v>
      </c>
      <c r="BK3122" s="8">
        <v>1.0603</v>
      </c>
      <c r="BL3122" t="s">
        <v>610</v>
      </c>
    </row>
    <row r="3123" spans="1:64" x14ac:dyDescent="0.45">
      <c r="A3123" t="s">
        <v>795</v>
      </c>
      <c r="B3123" t="s">
        <v>31</v>
      </c>
      <c r="C3123" s="7">
        <v>44652.527777777781</v>
      </c>
      <c r="D3123">
        <v>437.7</v>
      </c>
      <c r="E3123" s="7">
        <v>44655.388888888891</v>
      </c>
      <c r="F3123">
        <v>1011.55</v>
      </c>
      <c r="G3123" s="8">
        <v>1.3110999999999999</v>
      </c>
      <c r="H3123">
        <v>181321.7</v>
      </c>
      <c r="I3123" s="8">
        <v>1.2779</v>
      </c>
      <c r="J3123">
        <v>324.16070000000002</v>
      </c>
      <c r="K3123">
        <v>141885.13</v>
      </c>
      <c r="L3123">
        <v>18754534.57</v>
      </c>
      <c r="M3123">
        <v>38</v>
      </c>
      <c r="N3123">
        <v>4771.62</v>
      </c>
      <c r="O3123" s="8">
        <v>-6.59E-2</v>
      </c>
      <c r="P3123" s="8">
        <v>1.3110999999999999</v>
      </c>
      <c r="Q3123" t="s">
        <v>610</v>
      </c>
      <c r="S3123" s="2">
        <v>44652</v>
      </c>
      <c r="T3123" t="s">
        <v>795</v>
      </c>
      <c r="U3123">
        <v>437.7</v>
      </c>
      <c r="V3123">
        <v>1011.55</v>
      </c>
      <c r="W3123">
        <f t="shared" si="470"/>
        <v>29504136.480243314</v>
      </c>
      <c r="X3123">
        <f t="shared" si="471"/>
        <v>73760.34120060828</v>
      </c>
      <c r="Y3123">
        <f t="shared" si="467"/>
        <v>175</v>
      </c>
      <c r="Z3123">
        <f t="shared" si="468"/>
        <v>97887.5625</v>
      </c>
      <c r="AA3123">
        <f t="shared" si="469"/>
        <v>29871361.305243313</v>
      </c>
      <c r="AB3123" s="9">
        <f>IFERROR(AA3123/MAX($A$3:AA3123)-1,"")</f>
        <v>-8.8978698313737503E-3</v>
      </c>
      <c r="AV3123" t="s">
        <v>795</v>
      </c>
      <c r="AW3123" t="s">
        <v>31</v>
      </c>
      <c r="AX3123" s="7">
        <v>44652.527777777781</v>
      </c>
      <c r="AY3123">
        <v>437.7</v>
      </c>
      <c r="AZ3123" s="7">
        <v>44655.388888888891</v>
      </c>
      <c r="BA3123">
        <v>1011.55</v>
      </c>
      <c r="BB3123" s="8">
        <v>1.3110999999999999</v>
      </c>
      <c r="BC3123">
        <v>181321.7</v>
      </c>
      <c r="BD3123" s="8">
        <v>1.2779</v>
      </c>
      <c r="BE3123">
        <v>324.16070000000002</v>
      </c>
      <c r="BF3123">
        <v>141885.13</v>
      </c>
      <c r="BG3123">
        <v>18754534.57</v>
      </c>
      <c r="BH3123">
        <v>38</v>
      </c>
      <c r="BI3123">
        <v>4771.62</v>
      </c>
      <c r="BJ3123" s="8">
        <v>-6.59E-2</v>
      </c>
      <c r="BK3123" s="8">
        <v>1.3110999999999999</v>
      </c>
      <c r="BL3123" t="s">
        <v>610</v>
      </c>
    </row>
    <row r="3124" spans="1:64" x14ac:dyDescent="0.45">
      <c r="A3124" t="s">
        <v>684</v>
      </c>
      <c r="B3124" t="s">
        <v>31</v>
      </c>
      <c r="C3124" s="7">
        <v>44655.395833333336</v>
      </c>
      <c r="D3124">
        <v>418</v>
      </c>
      <c r="E3124" s="7">
        <v>44656.385416666664</v>
      </c>
      <c r="F3124">
        <v>477.6</v>
      </c>
      <c r="G3124" s="8">
        <v>0.1426</v>
      </c>
      <c r="H3124">
        <v>18615.189999999999</v>
      </c>
      <c r="I3124" s="8">
        <v>0.1212</v>
      </c>
      <c r="J3124">
        <v>367.56950000000001</v>
      </c>
      <c r="K3124">
        <v>153644.03</v>
      </c>
      <c r="L3124">
        <v>20747421.25</v>
      </c>
      <c r="M3124">
        <v>75</v>
      </c>
      <c r="N3124">
        <v>248.2</v>
      </c>
      <c r="O3124" s="8">
        <v>-0.1842</v>
      </c>
      <c r="P3124" s="8">
        <v>0.74639999999999995</v>
      </c>
      <c r="Q3124" t="s">
        <v>610</v>
      </c>
      <c r="S3124" s="2">
        <v>44655</v>
      </c>
      <c r="T3124" t="s">
        <v>684</v>
      </c>
      <c r="U3124">
        <v>418</v>
      </c>
      <c r="V3124">
        <v>477.6</v>
      </c>
      <c r="W3124">
        <f t="shared" si="470"/>
        <v>29871361.305243313</v>
      </c>
      <c r="X3124">
        <f t="shared" si="471"/>
        <v>74678.403263108281</v>
      </c>
      <c r="Y3124">
        <f t="shared" si="467"/>
        <v>175</v>
      </c>
      <c r="Z3124">
        <f t="shared" si="468"/>
        <v>8862.7000000000007</v>
      </c>
      <c r="AA3124" t="str">
        <f t="shared" si="469"/>
        <v/>
      </c>
      <c r="AB3124" s="9" t="str">
        <f>IFERROR(AA3124/MAX($A$3:AA3124)-1,"")</f>
        <v/>
      </c>
      <c r="AV3124" t="s">
        <v>684</v>
      </c>
      <c r="AW3124" t="s">
        <v>31</v>
      </c>
      <c r="AX3124" s="7">
        <v>44655.395833333336</v>
      </c>
      <c r="AY3124">
        <v>418</v>
      </c>
      <c r="AZ3124" s="7">
        <v>44656.385416666664</v>
      </c>
      <c r="BA3124">
        <v>477.6</v>
      </c>
      <c r="BB3124" s="8">
        <v>0.1426</v>
      </c>
      <c r="BC3124">
        <v>18615.189999999999</v>
      </c>
      <c r="BD3124" s="8">
        <v>0.1212</v>
      </c>
      <c r="BE3124">
        <v>367.56950000000001</v>
      </c>
      <c r="BF3124">
        <v>153644.03</v>
      </c>
      <c r="BG3124">
        <v>20747421.25</v>
      </c>
      <c r="BH3124">
        <v>75</v>
      </c>
      <c r="BI3124">
        <v>248.2</v>
      </c>
      <c r="BJ3124" s="8">
        <v>-0.1842</v>
      </c>
      <c r="BK3124" s="8">
        <v>0.74639999999999995</v>
      </c>
      <c r="BL3124" t="s">
        <v>610</v>
      </c>
    </row>
    <row r="3125" spans="1:64" x14ac:dyDescent="0.45">
      <c r="A3125" t="s">
        <v>612</v>
      </c>
      <c r="B3125" t="s">
        <v>31</v>
      </c>
      <c r="C3125" s="7">
        <v>44655.399305555555</v>
      </c>
      <c r="D3125">
        <v>374.15</v>
      </c>
      <c r="E3125" s="7">
        <v>44656.385416666664</v>
      </c>
      <c r="F3125">
        <v>419.35</v>
      </c>
      <c r="G3125" s="8">
        <v>0.1208</v>
      </c>
      <c r="H3125">
        <v>15301.28</v>
      </c>
      <c r="I3125" s="8">
        <v>9.9599999999999994E-2</v>
      </c>
      <c r="J3125">
        <v>410.6071</v>
      </c>
      <c r="K3125">
        <v>153628.66</v>
      </c>
      <c r="L3125">
        <v>20762722.530000001</v>
      </c>
      <c r="M3125">
        <v>74</v>
      </c>
      <c r="N3125">
        <v>206.77</v>
      </c>
      <c r="O3125" s="8">
        <v>-0.20569999999999999</v>
      </c>
      <c r="P3125" s="8">
        <v>0.77639999999999998</v>
      </c>
      <c r="Q3125" t="s">
        <v>610</v>
      </c>
      <c r="S3125" s="2">
        <v>44655</v>
      </c>
      <c r="T3125" t="s">
        <v>612</v>
      </c>
      <c r="U3125">
        <v>374.15</v>
      </c>
      <c r="V3125">
        <v>419.35</v>
      </c>
      <c r="W3125">
        <f t="shared" si="470"/>
        <v>29871361.305243313</v>
      </c>
      <c r="X3125">
        <f t="shared" si="471"/>
        <v>74678.403263108281</v>
      </c>
      <c r="Y3125">
        <f t="shared" si="467"/>
        <v>200</v>
      </c>
      <c r="Z3125">
        <f t="shared" si="468"/>
        <v>7452.9999999999973</v>
      </c>
      <c r="AA3125" t="str">
        <f t="shared" si="469"/>
        <v/>
      </c>
      <c r="AB3125" s="9" t="str">
        <f>IFERROR(AA3125/MAX($A$3:AA3125)-1,"")</f>
        <v/>
      </c>
      <c r="AV3125" t="s">
        <v>612</v>
      </c>
      <c r="AW3125" t="s">
        <v>31</v>
      </c>
      <c r="AX3125" s="7">
        <v>44655.399305555555</v>
      </c>
      <c r="AY3125">
        <v>374.15</v>
      </c>
      <c r="AZ3125" s="7">
        <v>44656.385416666664</v>
      </c>
      <c r="BA3125">
        <v>419.35</v>
      </c>
      <c r="BB3125" s="8">
        <v>0.1208</v>
      </c>
      <c r="BC3125">
        <v>15301.28</v>
      </c>
      <c r="BD3125" s="8">
        <v>9.9599999999999994E-2</v>
      </c>
      <c r="BE3125">
        <v>410.6071</v>
      </c>
      <c r="BF3125">
        <v>153628.66</v>
      </c>
      <c r="BG3125">
        <v>20762722.530000001</v>
      </c>
      <c r="BH3125">
        <v>74</v>
      </c>
      <c r="BI3125">
        <v>206.77</v>
      </c>
      <c r="BJ3125" s="8">
        <v>-0.20569999999999999</v>
      </c>
      <c r="BK3125" s="8">
        <v>0.77639999999999998</v>
      </c>
      <c r="BL3125" t="s">
        <v>610</v>
      </c>
    </row>
    <row r="3126" spans="1:64" x14ac:dyDescent="0.45">
      <c r="A3126" t="s">
        <v>613</v>
      </c>
      <c r="B3126" t="s">
        <v>31</v>
      </c>
      <c r="C3126" s="7">
        <v>44655.416666666664</v>
      </c>
      <c r="D3126">
        <v>366.5</v>
      </c>
      <c r="E3126" s="7">
        <v>44656.388888888891</v>
      </c>
      <c r="F3126">
        <v>360.15</v>
      </c>
      <c r="G3126" s="8">
        <v>-1.7299999999999999E-2</v>
      </c>
      <c r="H3126">
        <v>-5341.56</v>
      </c>
      <c r="I3126" s="8">
        <v>-3.7199999999999997E-2</v>
      </c>
      <c r="J3126">
        <v>392.28559999999999</v>
      </c>
      <c r="K3126">
        <v>143772.67000000001</v>
      </c>
      <c r="L3126">
        <v>18749193.02</v>
      </c>
      <c r="M3126">
        <v>70</v>
      </c>
      <c r="N3126">
        <v>-76.31</v>
      </c>
      <c r="O3126" s="8">
        <v>-0.29509999999999997</v>
      </c>
      <c r="P3126" s="8">
        <v>0.63419999999999999</v>
      </c>
      <c r="Q3126" t="s">
        <v>610</v>
      </c>
      <c r="S3126" s="2">
        <v>44655</v>
      </c>
      <c r="T3126" t="s">
        <v>613</v>
      </c>
      <c r="U3126">
        <v>366.5</v>
      </c>
      <c r="V3126">
        <v>360.15</v>
      </c>
      <c r="W3126">
        <f t="shared" si="470"/>
        <v>29871361.305243313</v>
      </c>
      <c r="X3126">
        <f t="shared" si="471"/>
        <v>74678.403263108281</v>
      </c>
      <c r="Y3126">
        <f t="shared" si="467"/>
        <v>200</v>
      </c>
      <c r="Z3126">
        <f t="shared" si="468"/>
        <v>-2723.3000000000061</v>
      </c>
      <c r="AA3126" t="str">
        <f t="shared" si="469"/>
        <v/>
      </c>
      <c r="AB3126" s="9" t="str">
        <f>IFERROR(AA3126/MAX($A$3:AA3126)-1,"")</f>
        <v/>
      </c>
      <c r="AV3126" t="s">
        <v>613</v>
      </c>
      <c r="AW3126" t="s">
        <v>31</v>
      </c>
      <c r="AX3126" s="7">
        <v>44655.416666666664</v>
      </c>
      <c r="AY3126">
        <v>366.5</v>
      </c>
      <c r="AZ3126" s="7">
        <v>44656.388888888891</v>
      </c>
      <c r="BA3126">
        <v>360.15</v>
      </c>
      <c r="BB3126" s="8">
        <v>-1.7299999999999999E-2</v>
      </c>
      <c r="BC3126">
        <v>-5341.56</v>
      </c>
      <c r="BD3126" s="8">
        <v>-3.7199999999999997E-2</v>
      </c>
      <c r="BE3126">
        <v>392.28559999999999</v>
      </c>
      <c r="BF3126">
        <v>143772.67000000001</v>
      </c>
      <c r="BG3126">
        <v>18749193.02</v>
      </c>
      <c r="BH3126">
        <v>70</v>
      </c>
      <c r="BI3126">
        <v>-76.31</v>
      </c>
      <c r="BJ3126" s="8">
        <v>-0.29509999999999997</v>
      </c>
      <c r="BK3126" s="8">
        <v>0.63419999999999999</v>
      </c>
      <c r="BL3126" t="s">
        <v>610</v>
      </c>
    </row>
    <row r="3127" spans="1:64" x14ac:dyDescent="0.45">
      <c r="A3127" t="s">
        <v>694</v>
      </c>
      <c r="B3127" t="s">
        <v>31</v>
      </c>
      <c r="C3127" s="7">
        <v>44655.420138888891</v>
      </c>
      <c r="D3127">
        <v>396.8</v>
      </c>
      <c r="E3127" s="7">
        <v>44656.388888888891</v>
      </c>
      <c r="F3127">
        <v>227.7</v>
      </c>
      <c r="G3127" s="8">
        <v>-0.42620000000000002</v>
      </c>
      <c r="H3127">
        <v>-63526.46</v>
      </c>
      <c r="I3127" s="8">
        <v>-0.44190000000000002</v>
      </c>
      <c r="J3127">
        <v>362.29410000000001</v>
      </c>
      <c r="K3127">
        <v>143758.29999999999</v>
      </c>
      <c r="L3127">
        <v>18685666.559999999</v>
      </c>
      <c r="M3127">
        <v>69</v>
      </c>
      <c r="N3127">
        <v>-920.67</v>
      </c>
      <c r="O3127" s="8">
        <v>-0.58660000000000001</v>
      </c>
      <c r="P3127" s="8">
        <v>0.2072</v>
      </c>
      <c r="Q3127" t="s">
        <v>610</v>
      </c>
      <c r="S3127" s="2">
        <v>44655</v>
      </c>
      <c r="T3127" t="s">
        <v>694</v>
      </c>
      <c r="U3127">
        <v>396.8</v>
      </c>
      <c r="V3127">
        <v>227.7</v>
      </c>
      <c r="W3127">
        <f t="shared" si="470"/>
        <v>29871361.305243313</v>
      </c>
      <c r="X3127">
        <f t="shared" si="471"/>
        <v>74678.403263108281</v>
      </c>
      <c r="Y3127">
        <f t="shared" si="467"/>
        <v>200</v>
      </c>
      <c r="Z3127">
        <f t="shared" si="468"/>
        <v>-35069.000000000015</v>
      </c>
      <c r="AA3127">
        <f t="shared" si="469"/>
        <v>29849884.705243312</v>
      </c>
      <c r="AB3127" s="9">
        <f>IFERROR(AA3127/MAX($A$3:AA3127)-1,"")</f>
        <v>-9.6104421105970284E-3</v>
      </c>
      <c r="AV3127" t="s">
        <v>694</v>
      </c>
      <c r="AW3127" t="s">
        <v>31</v>
      </c>
      <c r="AX3127" s="7">
        <v>44655.420138888891</v>
      </c>
      <c r="AY3127">
        <v>396.8</v>
      </c>
      <c r="AZ3127" s="7">
        <v>44656.388888888891</v>
      </c>
      <c r="BA3127">
        <v>227.7</v>
      </c>
      <c r="BB3127" s="8">
        <v>-0.42620000000000002</v>
      </c>
      <c r="BC3127">
        <v>-63526.46</v>
      </c>
      <c r="BD3127" s="8">
        <v>-0.44190000000000002</v>
      </c>
      <c r="BE3127">
        <v>362.29410000000001</v>
      </c>
      <c r="BF3127">
        <v>143758.29999999999</v>
      </c>
      <c r="BG3127">
        <v>18685666.559999999</v>
      </c>
      <c r="BH3127">
        <v>69</v>
      </c>
      <c r="BI3127">
        <v>-920.67</v>
      </c>
      <c r="BJ3127" s="8">
        <v>-0.58660000000000001</v>
      </c>
      <c r="BK3127" s="8">
        <v>0.2072</v>
      </c>
      <c r="BL3127" t="s">
        <v>610</v>
      </c>
    </row>
    <row r="3128" spans="1:64" x14ac:dyDescent="0.45">
      <c r="A3128" t="s">
        <v>690</v>
      </c>
      <c r="B3128" t="s">
        <v>31</v>
      </c>
      <c r="C3128" s="7">
        <v>44656.395833333336</v>
      </c>
      <c r="D3128">
        <v>338</v>
      </c>
      <c r="E3128" s="7">
        <v>44657.385416666664</v>
      </c>
      <c r="F3128">
        <v>747.2</v>
      </c>
      <c r="G3128" s="8">
        <v>1.2107000000000001</v>
      </c>
      <c r="H3128">
        <v>181276.17</v>
      </c>
      <c r="I3128" s="8">
        <v>1.1785000000000001</v>
      </c>
      <c r="J3128">
        <v>455.06990000000002</v>
      </c>
      <c r="K3128">
        <v>153813.60999999999</v>
      </c>
      <c r="L3128">
        <v>20943998.699999999</v>
      </c>
      <c r="M3128">
        <v>75</v>
      </c>
      <c r="N3128">
        <v>2417.02</v>
      </c>
      <c r="O3128" s="8">
        <v>-0.45490000000000003</v>
      </c>
      <c r="P3128" s="8">
        <v>1.2107000000000001</v>
      </c>
      <c r="Q3128" t="s">
        <v>610</v>
      </c>
      <c r="S3128" s="2">
        <v>44656</v>
      </c>
      <c r="T3128" t="s">
        <v>690</v>
      </c>
      <c r="U3128">
        <v>338</v>
      </c>
      <c r="V3128">
        <v>747.2</v>
      </c>
      <c r="W3128">
        <f t="shared" si="470"/>
        <v>29849884.705243312</v>
      </c>
      <c r="X3128">
        <f t="shared" si="471"/>
        <v>74624.71176310828</v>
      </c>
      <c r="Y3128">
        <f t="shared" si="467"/>
        <v>225</v>
      </c>
      <c r="Z3128">
        <f t="shared" si="468"/>
        <v>89628.300000000017</v>
      </c>
      <c r="AA3128" t="str">
        <f t="shared" si="469"/>
        <v/>
      </c>
      <c r="AB3128" s="9" t="str">
        <f>IFERROR(AA3128/MAX($A$3:AA3128)-1,"")</f>
        <v/>
      </c>
      <c r="AV3128" t="s">
        <v>690</v>
      </c>
      <c r="AW3128" t="s">
        <v>31</v>
      </c>
      <c r="AX3128" s="7">
        <v>44656.395833333336</v>
      </c>
      <c r="AY3128">
        <v>338</v>
      </c>
      <c r="AZ3128" s="7">
        <v>44657.385416666664</v>
      </c>
      <c r="BA3128">
        <v>747.2</v>
      </c>
      <c r="BB3128" s="8">
        <v>1.2107000000000001</v>
      </c>
      <c r="BC3128">
        <v>181276.17</v>
      </c>
      <c r="BD3128" s="8">
        <v>1.1785000000000001</v>
      </c>
      <c r="BE3128">
        <v>455.06990000000002</v>
      </c>
      <c r="BF3128">
        <v>153813.60999999999</v>
      </c>
      <c r="BG3128">
        <v>20943998.699999999</v>
      </c>
      <c r="BH3128">
        <v>75</v>
      </c>
      <c r="BI3128">
        <v>2417.02</v>
      </c>
      <c r="BJ3128" s="8">
        <v>-0.45490000000000003</v>
      </c>
      <c r="BK3128" s="8">
        <v>1.2107000000000001</v>
      </c>
      <c r="BL3128" t="s">
        <v>610</v>
      </c>
    </row>
    <row r="3129" spans="1:64" x14ac:dyDescent="0.45">
      <c r="A3129" t="s">
        <v>614</v>
      </c>
      <c r="B3129" t="s">
        <v>31</v>
      </c>
      <c r="C3129" s="7">
        <v>44656.399305555555</v>
      </c>
      <c r="D3129">
        <v>356.7</v>
      </c>
      <c r="E3129" s="7">
        <v>44657.385416666664</v>
      </c>
      <c r="F3129">
        <v>661.15</v>
      </c>
      <c r="G3129" s="8">
        <v>0.85350000000000004</v>
      </c>
      <c r="H3129">
        <v>126880.95</v>
      </c>
      <c r="I3129" s="8">
        <v>0.82499999999999996</v>
      </c>
      <c r="J3129">
        <v>431.16969999999998</v>
      </c>
      <c r="K3129">
        <v>153798.23000000001</v>
      </c>
      <c r="L3129">
        <v>21070879.640000001</v>
      </c>
      <c r="M3129">
        <v>74</v>
      </c>
      <c r="N3129">
        <v>1714.61</v>
      </c>
      <c r="O3129" s="8">
        <v>-0.56830000000000003</v>
      </c>
      <c r="P3129" s="8">
        <v>0.85350000000000004</v>
      </c>
      <c r="Q3129" t="s">
        <v>610</v>
      </c>
      <c r="S3129" s="2">
        <v>44656</v>
      </c>
      <c r="T3129" t="s">
        <v>614</v>
      </c>
      <c r="U3129">
        <v>356.7</v>
      </c>
      <c r="V3129">
        <v>661.15</v>
      </c>
      <c r="W3129">
        <f t="shared" si="470"/>
        <v>29849884.705243312</v>
      </c>
      <c r="X3129">
        <f t="shared" si="471"/>
        <v>74624.71176310828</v>
      </c>
      <c r="Y3129">
        <f t="shared" si="467"/>
        <v>200</v>
      </c>
      <c r="Z3129">
        <f t="shared" si="468"/>
        <v>58854.3</v>
      </c>
      <c r="AA3129">
        <f t="shared" si="469"/>
        <v>29998367.305243313</v>
      </c>
      <c r="AB3129" s="9">
        <f>IFERROR(AA3129/MAX($A$3:AA3129)-1,"")</f>
        <v>-4.6839367649185171E-3</v>
      </c>
      <c r="AV3129" t="s">
        <v>614</v>
      </c>
      <c r="AW3129" t="s">
        <v>31</v>
      </c>
      <c r="AX3129" s="7">
        <v>44656.399305555555</v>
      </c>
      <c r="AY3129">
        <v>356.7</v>
      </c>
      <c r="AZ3129" s="7">
        <v>44657.385416666664</v>
      </c>
      <c r="BA3129">
        <v>661.15</v>
      </c>
      <c r="BB3129" s="8">
        <v>0.85350000000000004</v>
      </c>
      <c r="BC3129">
        <v>126880.95</v>
      </c>
      <c r="BD3129" s="8">
        <v>0.82499999999999996</v>
      </c>
      <c r="BE3129">
        <v>431.16969999999998</v>
      </c>
      <c r="BF3129">
        <v>153798.23000000001</v>
      </c>
      <c r="BG3129">
        <v>21070879.640000001</v>
      </c>
      <c r="BH3129">
        <v>74</v>
      </c>
      <c r="BI3129">
        <v>1714.61</v>
      </c>
      <c r="BJ3129" s="8">
        <v>-0.56830000000000003</v>
      </c>
      <c r="BK3129" s="8">
        <v>0.85350000000000004</v>
      </c>
      <c r="BL3129" t="s">
        <v>610</v>
      </c>
    </row>
    <row r="3130" spans="1:64" x14ac:dyDescent="0.45">
      <c r="A3130" t="s">
        <v>616</v>
      </c>
      <c r="B3130" t="s">
        <v>31</v>
      </c>
      <c r="C3130" s="7">
        <v>44657.402777777781</v>
      </c>
      <c r="D3130">
        <v>232.75</v>
      </c>
      <c r="E3130" s="7">
        <v>44658.385416666664</v>
      </c>
      <c r="F3130">
        <v>228.35</v>
      </c>
      <c r="G3130" s="8">
        <v>-1.89E-2</v>
      </c>
      <c r="H3130">
        <v>-6014.6</v>
      </c>
      <c r="I3130" s="8">
        <v>-3.8699999999999998E-2</v>
      </c>
      <c r="J3130">
        <v>667.47329999999999</v>
      </c>
      <c r="K3130">
        <v>155354.41</v>
      </c>
      <c r="L3130">
        <v>21064865.039999999</v>
      </c>
      <c r="M3130">
        <v>73</v>
      </c>
      <c r="N3130">
        <v>-82.39</v>
      </c>
      <c r="O3130" s="8">
        <v>-0.53359999999999996</v>
      </c>
      <c r="P3130" s="8">
        <v>0.22209999999999999</v>
      </c>
      <c r="Q3130" t="s">
        <v>610</v>
      </c>
      <c r="S3130" s="2">
        <v>44657</v>
      </c>
      <c r="T3130" t="s">
        <v>616</v>
      </c>
      <c r="U3130">
        <v>232.75</v>
      </c>
      <c r="V3130">
        <v>228.35</v>
      </c>
      <c r="W3130">
        <f t="shared" si="470"/>
        <v>29998367.305243313</v>
      </c>
      <c r="X3130">
        <f t="shared" si="471"/>
        <v>74995.91826310828</v>
      </c>
      <c r="Y3130">
        <f t="shared" si="467"/>
        <v>325</v>
      </c>
      <c r="Z3130">
        <f t="shared" si="468"/>
        <v>-2928.575000000008</v>
      </c>
      <c r="AA3130">
        <f t="shared" si="469"/>
        <v>29995438.730243314</v>
      </c>
      <c r="AB3130" s="9">
        <f>IFERROR(AA3130/MAX($A$3:AA3130)-1,"")</f>
        <v>-4.7811039777280184E-3</v>
      </c>
      <c r="AV3130" t="s">
        <v>616</v>
      </c>
      <c r="AW3130" t="s">
        <v>31</v>
      </c>
      <c r="AX3130" s="7">
        <v>44657.402777777781</v>
      </c>
      <c r="AY3130">
        <v>232.75</v>
      </c>
      <c r="AZ3130" s="7">
        <v>44658.385416666664</v>
      </c>
      <c r="BA3130">
        <v>228.35</v>
      </c>
      <c r="BB3130" s="8">
        <v>-1.89E-2</v>
      </c>
      <c r="BC3130">
        <v>-6014.6</v>
      </c>
      <c r="BD3130" s="8">
        <v>-3.8699999999999998E-2</v>
      </c>
      <c r="BE3130">
        <v>667.47329999999999</v>
      </c>
      <c r="BF3130">
        <v>155354.41</v>
      </c>
      <c r="BG3130">
        <v>21064865.039999999</v>
      </c>
      <c r="BH3130">
        <v>73</v>
      </c>
      <c r="BI3130">
        <v>-82.39</v>
      </c>
      <c r="BJ3130" s="8">
        <v>-0.53359999999999996</v>
      </c>
      <c r="BK3130" s="8">
        <v>0.22209999999999999</v>
      </c>
      <c r="BL3130" t="s">
        <v>610</v>
      </c>
    </row>
    <row r="3131" spans="1:64" x14ac:dyDescent="0.45">
      <c r="A3131" t="s">
        <v>617</v>
      </c>
      <c r="B3131" t="s">
        <v>31</v>
      </c>
      <c r="C3131" s="7">
        <v>44658.482638888891</v>
      </c>
      <c r="D3131">
        <v>137.44999999999999</v>
      </c>
      <c r="E3131" s="7">
        <v>44658.635416666664</v>
      </c>
      <c r="F3131">
        <v>0.2</v>
      </c>
      <c r="G3131" s="8">
        <v>-0.99850000000000005</v>
      </c>
      <c r="H3131">
        <v>-156653.82</v>
      </c>
      <c r="I3131" s="8">
        <v>-1.0085999999999999</v>
      </c>
      <c r="J3131">
        <v>1130.0419999999999</v>
      </c>
      <c r="K3131">
        <v>155324.31</v>
      </c>
      <c r="L3131">
        <v>20908211.23</v>
      </c>
      <c r="M3131">
        <v>45</v>
      </c>
      <c r="N3131">
        <v>-3481.2</v>
      </c>
      <c r="O3131" s="8">
        <v>-0.99850000000000005</v>
      </c>
      <c r="P3131" s="8">
        <v>1.3245</v>
      </c>
      <c r="Q3131" t="s">
        <v>610</v>
      </c>
      <c r="S3131" s="2">
        <v>44658</v>
      </c>
      <c r="T3131" t="s">
        <v>617</v>
      </c>
      <c r="U3131">
        <v>137.44999999999999</v>
      </c>
      <c r="V3131">
        <v>0.2</v>
      </c>
      <c r="W3131">
        <f t="shared" si="470"/>
        <v>29995438.730243314</v>
      </c>
      <c r="X3131">
        <f t="shared" si="471"/>
        <v>74988.596825608285</v>
      </c>
      <c r="Y3131">
        <f t="shared" si="467"/>
        <v>550</v>
      </c>
      <c r="Z3131">
        <f t="shared" si="468"/>
        <v>-76244.574999999997</v>
      </c>
      <c r="AA3131" t="str">
        <f t="shared" si="469"/>
        <v/>
      </c>
      <c r="AB3131" s="9" t="str">
        <f>IFERROR(AA3131/MAX($A$3:AA3131)-1,"")</f>
        <v/>
      </c>
      <c r="AV3131" t="s">
        <v>617</v>
      </c>
      <c r="AW3131" t="s">
        <v>31</v>
      </c>
      <c r="AX3131" s="7">
        <v>44658.482638888891</v>
      </c>
      <c r="AY3131">
        <v>137.44999999999999</v>
      </c>
      <c r="AZ3131" s="7">
        <v>44658.635416666664</v>
      </c>
      <c r="BA3131">
        <v>0.2</v>
      </c>
      <c r="BB3131" s="8">
        <v>-0.99850000000000005</v>
      </c>
      <c r="BC3131">
        <v>-156653.82</v>
      </c>
      <c r="BD3131" s="8">
        <v>-1.0085999999999999</v>
      </c>
      <c r="BE3131">
        <v>1130.0419999999999</v>
      </c>
      <c r="BF3131">
        <v>155324.31</v>
      </c>
      <c r="BG3131">
        <v>20908211.23</v>
      </c>
      <c r="BH3131">
        <v>45</v>
      </c>
      <c r="BI3131">
        <v>-3481.2</v>
      </c>
      <c r="BJ3131" s="8">
        <v>-0.99850000000000005</v>
      </c>
      <c r="BK3131" s="8">
        <v>1.3245</v>
      </c>
      <c r="BL3131" t="s">
        <v>610</v>
      </c>
    </row>
    <row r="3132" spans="1:64" x14ac:dyDescent="0.45">
      <c r="A3132" t="s">
        <v>618</v>
      </c>
      <c r="B3132" t="s">
        <v>31</v>
      </c>
      <c r="C3132" s="7">
        <v>44658.489583333336</v>
      </c>
      <c r="D3132">
        <v>106.2</v>
      </c>
      <c r="E3132" s="7">
        <v>44658.635416666664</v>
      </c>
      <c r="F3132">
        <v>0.15</v>
      </c>
      <c r="G3132" s="8">
        <v>-0.99860000000000004</v>
      </c>
      <c r="H3132">
        <v>-156615.67000000001</v>
      </c>
      <c r="I3132" s="8">
        <v>-1.0085999999999999</v>
      </c>
      <c r="J3132">
        <v>1462.1469999999999</v>
      </c>
      <c r="K3132">
        <v>155279.98000000001</v>
      </c>
      <c r="L3132">
        <v>20751595.559999999</v>
      </c>
      <c r="M3132">
        <v>43</v>
      </c>
      <c r="N3132">
        <v>-3642.22</v>
      </c>
      <c r="O3132" s="8">
        <v>-0.99860000000000004</v>
      </c>
      <c r="P3132" s="8">
        <v>1.2881</v>
      </c>
      <c r="Q3132" t="s">
        <v>610</v>
      </c>
      <c r="S3132" s="2">
        <v>44658</v>
      </c>
      <c r="T3132" t="s">
        <v>618</v>
      </c>
      <c r="U3132">
        <v>106.2</v>
      </c>
      <c r="V3132">
        <v>0.15</v>
      </c>
      <c r="W3132">
        <f t="shared" si="470"/>
        <v>29995438.730243314</v>
      </c>
      <c r="X3132">
        <f t="shared" si="471"/>
        <v>74988.596825608285</v>
      </c>
      <c r="Y3132">
        <f t="shared" si="467"/>
        <v>700</v>
      </c>
      <c r="Z3132">
        <f t="shared" si="468"/>
        <v>-74979.45</v>
      </c>
      <c r="AA3132" t="str">
        <f t="shared" si="469"/>
        <v/>
      </c>
      <c r="AB3132" s="9" t="str">
        <f>IFERROR(AA3132/MAX($A$3:AA3132)-1,"")</f>
        <v/>
      </c>
      <c r="AV3132" t="s">
        <v>618</v>
      </c>
      <c r="AW3132" t="s">
        <v>31</v>
      </c>
      <c r="AX3132" s="7">
        <v>44658.489583333336</v>
      </c>
      <c r="AY3132">
        <v>106.2</v>
      </c>
      <c r="AZ3132" s="7">
        <v>44658.635416666664</v>
      </c>
      <c r="BA3132">
        <v>0.15</v>
      </c>
      <c r="BB3132" s="8">
        <v>-0.99860000000000004</v>
      </c>
      <c r="BC3132">
        <v>-156615.67000000001</v>
      </c>
      <c r="BD3132" s="8">
        <v>-1.0085999999999999</v>
      </c>
      <c r="BE3132">
        <v>1462.1469999999999</v>
      </c>
      <c r="BF3132">
        <v>155279.98000000001</v>
      </c>
      <c r="BG3132">
        <v>20751595.559999999</v>
      </c>
      <c r="BH3132">
        <v>43</v>
      </c>
      <c r="BI3132">
        <v>-3642.22</v>
      </c>
      <c r="BJ3132" s="8">
        <v>-0.99860000000000004</v>
      </c>
      <c r="BK3132" s="8">
        <v>1.2881</v>
      </c>
      <c r="BL3132" t="s">
        <v>610</v>
      </c>
    </row>
    <row r="3133" spans="1:64" x14ac:dyDescent="0.45">
      <c r="A3133" t="s">
        <v>1246</v>
      </c>
      <c r="B3133" t="s">
        <v>31</v>
      </c>
      <c r="C3133" s="7">
        <v>44658.496527777781</v>
      </c>
      <c r="D3133">
        <v>535.35</v>
      </c>
      <c r="E3133" s="7">
        <v>44659.388888888891</v>
      </c>
      <c r="F3133">
        <v>355.9</v>
      </c>
      <c r="G3133" s="8">
        <v>-0.3352</v>
      </c>
      <c r="H3133">
        <v>-50465.15</v>
      </c>
      <c r="I3133" s="8">
        <v>-0.3518</v>
      </c>
      <c r="J3133">
        <v>267.9151</v>
      </c>
      <c r="K3133">
        <v>143428.32999999999</v>
      </c>
      <c r="L3133">
        <v>18635201.41</v>
      </c>
      <c r="M3133">
        <v>47</v>
      </c>
      <c r="N3133">
        <v>-1073.73</v>
      </c>
      <c r="O3133" s="8">
        <v>-0.3836</v>
      </c>
      <c r="P3133" s="8">
        <v>8.3400000000000002E-2</v>
      </c>
      <c r="Q3133" t="s">
        <v>610</v>
      </c>
      <c r="S3133" s="2">
        <v>44658</v>
      </c>
      <c r="T3133" t="s">
        <v>1246</v>
      </c>
      <c r="U3133">
        <v>535.35</v>
      </c>
      <c r="V3133">
        <v>355.9</v>
      </c>
      <c r="W3133">
        <f t="shared" si="470"/>
        <v>29995438.730243314</v>
      </c>
      <c r="X3133">
        <f t="shared" si="471"/>
        <v>74988.596825608285</v>
      </c>
      <c r="Y3133">
        <f t="shared" si="467"/>
        <v>150</v>
      </c>
      <c r="Z3133">
        <f t="shared" si="468"/>
        <v>-28254.375000000018</v>
      </c>
      <c r="AA3133" t="str">
        <f t="shared" si="469"/>
        <v/>
      </c>
      <c r="AB3133" s="9" t="str">
        <f>IFERROR(AA3133/MAX($A$3:AA3133)-1,"")</f>
        <v/>
      </c>
      <c r="AV3133" t="s">
        <v>1246</v>
      </c>
      <c r="AW3133" t="s">
        <v>31</v>
      </c>
      <c r="AX3133" s="7">
        <v>44658.496527777781</v>
      </c>
      <c r="AY3133">
        <v>535.35</v>
      </c>
      <c r="AZ3133" s="7">
        <v>44659.388888888891</v>
      </c>
      <c r="BA3133">
        <v>355.9</v>
      </c>
      <c r="BB3133" s="8">
        <v>-0.3352</v>
      </c>
      <c r="BC3133">
        <v>-50465.15</v>
      </c>
      <c r="BD3133" s="8">
        <v>-0.3518</v>
      </c>
      <c r="BE3133">
        <v>267.9151</v>
      </c>
      <c r="BF3133">
        <v>143428.32999999999</v>
      </c>
      <c r="BG3133">
        <v>18635201.41</v>
      </c>
      <c r="BH3133">
        <v>47</v>
      </c>
      <c r="BI3133">
        <v>-1073.73</v>
      </c>
      <c r="BJ3133" s="8">
        <v>-0.3836</v>
      </c>
      <c r="BK3133" s="8">
        <v>8.3400000000000002E-2</v>
      </c>
      <c r="BL3133" t="s">
        <v>610</v>
      </c>
    </row>
    <row r="3134" spans="1:64" x14ac:dyDescent="0.45">
      <c r="A3134" t="s">
        <v>1245</v>
      </c>
      <c r="B3134" t="s">
        <v>31</v>
      </c>
      <c r="C3134" s="7">
        <v>44658.541666666664</v>
      </c>
      <c r="D3134">
        <v>579.85</v>
      </c>
      <c r="E3134" s="7">
        <v>44659.388888888891</v>
      </c>
      <c r="F3134">
        <v>398.45</v>
      </c>
      <c r="G3134" s="8">
        <v>-0.31280000000000002</v>
      </c>
      <c r="H3134">
        <v>-47287.31</v>
      </c>
      <c r="I3134" s="8">
        <v>-0.32969999999999999</v>
      </c>
      <c r="J3134">
        <v>247.34059999999999</v>
      </c>
      <c r="K3134">
        <v>143420.42000000001</v>
      </c>
      <c r="L3134">
        <v>18587914.100000001</v>
      </c>
      <c r="M3134">
        <v>34</v>
      </c>
      <c r="N3134">
        <v>-1390.8</v>
      </c>
      <c r="O3134" s="8">
        <v>-0.3619</v>
      </c>
      <c r="P3134" s="8">
        <v>6.6799999999999998E-2</v>
      </c>
      <c r="Q3134" t="s">
        <v>610</v>
      </c>
      <c r="S3134" s="2">
        <v>44658</v>
      </c>
      <c r="T3134" t="s">
        <v>1245</v>
      </c>
      <c r="U3134">
        <v>579.85</v>
      </c>
      <c r="V3134">
        <v>398.45</v>
      </c>
      <c r="W3134">
        <f t="shared" si="470"/>
        <v>29995438.730243314</v>
      </c>
      <c r="X3134">
        <f t="shared" si="471"/>
        <v>74988.596825608285</v>
      </c>
      <c r="Y3134">
        <f t="shared" si="467"/>
        <v>125</v>
      </c>
      <c r="Z3134">
        <f t="shared" si="468"/>
        <v>-23897.875000000007</v>
      </c>
      <c r="AA3134">
        <f t="shared" si="469"/>
        <v>29792062.455243316</v>
      </c>
      <c r="AB3134" s="9">
        <f>IFERROR(AA3134/MAX($A$3:AA3134)-1,"")</f>
        <v>-1.1528926995183819E-2</v>
      </c>
      <c r="AV3134" t="s">
        <v>1245</v>
      </c>
      <c r="AW3134" t="s">
        <v>31</v>
      </c>
      <c r="AX3134" s="7">
        <v>44658.541666666664</v>
      </c>
      <c r="AY3134">
        <v>579.85</v>
      </c>
      <c r="AZ3134" s="7">
        <v>44659.388888888891</v>
      </c>
      <c r="BA3134">
        <v>398.45</v>
      </c>
      <c r="BB3134" s="8">
        <v>-0.31280000000000002</v>
      </c>
      <c r="BC3134">
        <v>-47287.31</v>
      </c>
      <c r="BD3134" s="8">
        <v>-0.32969999999999999</v>
      </c>
      <c r="BE3134">
        <v>247.34059999999999</v>
      </c>
      <c r="BF3134">
        <v>143420.42000000001</v>
      </c>
      <c r="BG3134">
        <v>18587914.100000001</v>
      </c>
      <c r="BH3134">
        <v>34</v>
      </c>
      <c r="BI3134">
        <v>-1390.8</v>
      </c>
      <c r="BJ3134" s="8">
        <v>-0.3619</v>
      </c>
      <c r="BK3134" s="8">
        <v>6.6799999999999998E-2</v>
      </c>
      <c r="BL3134" t="s">
        <v>610</v>
      </c>
    </row>
    <row r="3135" spans="1:64" x14ac:dyDescent="0.45">
      <c r="A3135" t="s">
        <v>680</v>
      </c>
      <c r="B3135" t="s">
        <v>31</v>
      </c>
      <c r="C3135" s="7">
        <v>44662.538194444445</v>
      </c>
      <c r="D3135">
        <v>351.1</v>
      </c>
      <c r="E3135" s="7">
        <v>44663.388888888891</v>
      </c>
      <c r="F3135">
        <v>79.75</v>
      </c>
      <c r="G3135" s="8">
        <v>-0.77290000000000003</v>
      </c>
      <c r="H3135">
        <v>-112225.89</v>
      </c>
      <c r="I3135" s="8">
        <v>-0.78510000000000002</v>
      </c>
      <c r="J3135">
        <v>407.11930000000001</v>
      </c>
      <c r="K3135">
        <v>142939.57999999999</v>
      </c>
      <c r="L3135">
        <v>18475688.210000001</v>
      </c>
      <c r="M3135">
        <v>35</v>
      </c>
      <c r="N3135">
        <v>-3206.45</v>
      </c>
      <c r="O3135" s="8">
        <v>-0.78639999999999999</v>
      </c>
      <c r="P3135" s="8">
        <v>5.8700000000000002E-2</v>
      </c>
      <c r="Q3135" t="s">
        <v>610</v>
      </c>
      <c r="S3135" s="2">
        <v>44662</v>
      </c>
      <c r="T3135" t="s">
        <v>680</v>
      </c>
      <c r="U3135">
        <v>351.1</v>
      </c>
      <c r="V3135">
        <v>79.75</v>
      </c>
      <c r="W3135">
        <f t="shared" si="470"/>
        <v>29792062.455243316</v>
      </c>
      <c r="X3135">
        <f t="shared" si="471"/>
        <v>74480.156138108287</v>
      </c>
      <c r="Y3135">
        <f t="shared" si="467"/>
        <v>200</v>
      </c>
      <c r="Z3135">
        <f t="shared" si="468"/>
        <v>-55131.700000000012</v>
      </c>
      <c r="AA3135">
        <f t="shared" si="469"/>
        <v>29736930.755243316</v>
      </c>
      <c r="AB3135" s="9">
        <f>IFERROR(AA3135/MAX($A$3:AA3135)-1,"")</f>
        <v>-1.3358142100296067E-2</v>
      </c>
      <c r="AV3135" t="s">
        <v>680</v>
      </c>
      <c r="AW3135" t="s">
        <v>31</v>
      </c>
      <c r="AX3135" s="7">
        <v>44662.538194444445</v>
      </c>
      <c r="AY3135">
        <v>351.1</v>
      </c>
      <c r="AZ3135" s="7">
        <v>44663.388888888891</v>
      </c>
      <c r="BA3135">
        <v>79.75</v>
      </c>
      <c r="BB3135" s="8">
        <v>-0.77290000000000003</v>
      </c>
      <c r="BC3135">
        <v>-112225.89</v>
      </c>
      <c r="BD3135" s="8">
        <v>-0.78510000000000002</v>
      </c>
      <c r="BE3135">
        <v>407.11930000000001</v>
      </c>
      <c r="BF3135">
        <v>142939.57999999999</v>
      </c>
      <c r="BG3135">
        <v>18475688.210000001</v>
      </c>
      <c r="BH3135">
        <v>35</v>
      </c>
      <c r="BI3135">
        <v>-3206.45</v>
      </c>
      <c r="BJ3135" s="8">
        <v>-0.78639999999999999</v>
      </c>
      <c r="BK3135" s="8">
        <v>5.8700000000000002E-2</v>
      </c>
      <c r="BL3135" t="s">
        <v>610</v>
      </c>
    </row>
    <row r="3136" spans="1:64" x14ac:dyDescent="0.45">
      <c r="A3136" t="s">
        <v>617</v>
      </c>
      <c r="B3136" t="s">
        <v>31</v>
      </c>
      <c r="C3136" s="7">
        <v>44663.586805555555</v>
      </c>
      <c r="D3136">
        <v>217</v>
      </c>
      <c r="E3136" s="7">
        <v>44664.388888888891</v>
      </c>
      <c r="F3136">
        <v>276.3</v>
      </c>
      <c r="G3136" s="8">
        <v>0.27329999999999999</v>
      </c>
      <c r="H3136">
        <v>35671.379999999997</v>
      </c>
      <c r="I3136" s="8">
        <v>0.2505</v>
      </c>
      <c r="J3136">
        <v>656.12180000000001</v>
      </c>
      <c r="K3136">
        <v>142378.44</v>
      </c>
      <c r="L3136">
        <v>18511359.59</v>
      </c>
      <c r="M3136">
        <v>21</v>
      </c>
      <c r="N3136">
        <v>1698.64</v>
      </c>
      <c r="O3136" s="8">
        <v>-0.14380000000000001</v>
      </c>
      <c r="P3136" s="8">
        <v>0.51470000000000005</v>
      </c>
      <c r="Q3136" t="s">
        <v>610</v>
      </c>
      <c r="S3136" s="2">
        <v>44663</v>
      </c>
      <c r="T3136" t="s">
        <v>617</v>
      </c>
      <c r="U3136">
        <v>217</v>
      </c>
      <c r="V3136">
        <v>276.3</v>
      </c>
      <c r="W3136">
        <f t="shared" si="470"/>
        <v>29736930.755243316</v>
      </c>
      <c r="X3136">
        <f t="shared" si="471"/>
        <v>74342.326888108291</v>
      </c>
      <c r="Y3136">
        <f t="shared" si="467"/>
        <v>350</v>
      </c>
      <c r="Z3136">
        <f t="shared" si="468"/>
        <v>19028.450000000008</v>
      </c>
      <c r="AA3136" t="str">
        <f t="shared" si="469"/>
        <v/>
      </c>
      <c r="AB3136" s="9" t="str">
        <f>IFERROR(AA3136/MAX($A$3:AA3136)-1,"")</f>
        <v/>
      </c>
      <c r="AV3136" t="s">
        <v>617</v>
      </c>
      <c r="AW3136" t="s">
        <v>31</v>
      </c>
      <c r="AX3136" s="7">
        <v>44663.586805555555</v>
      </c>
      <c r="AY3136">
        <v>217</v>
      </c>
      <c r="AZ3136" s="7">
        <v>44664.388888888891</v>
      </c>
      <c r="BA3136">
        <v>276.3</v>
      </c>
      <c r="BB3136" s="8">
        <v>0.27329999999999999</v>
      </c>
      <c r="BC3136">
        <v>35671.379999999997</v>
      </c>
      <c r="BD3136" s="8">
        <v>0.2505</v>
      </c>
      <c r="BE3136">
        <v>656.12180000000001</v>
      </c>
      <c r="BF3136">
        <v>142378.44</v>
      </c>
      <c r="BG3136">
        <v>18511359.59</v>
      </c>
      <c r="BH3136">
        <v>21</v>
      </c>
      <c r="BI3136">
        <v>1698.64</v>
      </c>
      <c r="BJ3136" s="8">
        <v>-0.14380000000000001</v>
      </c>
      <c r="BK3136" s="8">
        <v>0.51470000000000005</v>
      </c>
      <c r="BL3136" t="s">
        <v>610</v>
      </c>
    </row>
    <row r="3137" spans="1:64" x14ac:dyDescent="0.45">
      <c r="A3137" t="s">
        <v>618</v>
      </c>
      <c r="B3137" t="s">
        <v>31</v>
      </c>
      <c r="C3137" s="7">
        <v>44663.597222222219</v>
      </c>
      <c r="D3137">
        <v>196.05</v>
      </c>
      <c r="E3137" s="7">
        <v>44664.388888888891</v>
      </c>
      <c r="F3137">
        <v>203.9</v>
      </c>
      <c r="G3137" s="8">
        <v>0.04</v>
      </c>
      <c r="H3137">
        <v>2795.82</v>
      </c>
      <c r="I3137" s="8">
        <v>1.9599999999999999E-2</v>
      </c>
      <c r="J3137">
        <v>726.0915</v>
      </c>
      <c r="K3137">
        <v>142350.23000000001</v>
      </c>
      <c r="L3137">
        <v>18514155.399999999</v>
      </c>
      <c r="M3137">
        <v>18</v>
      </c>
      <c r="N3137">
        <v>155.32</v>
      </c>
      <c r="O3137" s="8">
        <v>-0.28820000000000001</v>
      </c>
      <c r="P3137" s="8">
        <v>0.34399999999999997</v>
      </c>
      <c r="Q3137" t="s">
        <v>610</v>
      </c>
      <c r="S3137" s="2">
        <v>44663</v>
      </c>
      <c r="T3137" t="s">
        <v>618</v>
      </c>
      <c r="U3137">
        <v>196.05</v>
      </c>
      <c r="V3137">
        <v>203.9</v>
      </c>
      <c r="W3137">
        <f t="shared" si="470"/>
        <v>29736930.755243316</v>
      </c>
      <c r="X3137">
        <f t="shared" si="471"/>
        <v>74342.326888108291</v>
      </c>
      <c r="Y3137">
        <f t="shared" si="467"/>
        <v>375</v>
      </c>
      <c r="Z3137">
        <f t="shared" si="468"/>
        <v>1443.9374999999934</v>
      </c>
      <c r="AA3137" t="str">
        <f t="shared" si="469"/>
        <v/>
      </c>
      <c r="AB3137" s="9" t="str">
        <f>IFERROR(AA3137/MAX($A$3:AA3137)-1,"")</f>
        <v/>
      </c>
      <c r="AV3137" t="s">
        <v>618</v>
      </c>
      <c r="AW3137" t="s">
        <v>31</v>
      </c>
      <c r="AX3137" s="7">
        <v>44663.597222222219</v>
      </c>
      <c r="AY3137">
        <v>196.05</v>
      </c>
      <c r="AZ3137" s="7">
        <v>44664.388888888891</v>
      </c>
      <c r="BA3137">
        <v>203.9</v>
      </c>
      <c r="BB3137" s="8">
        <v>0.04</v>
      </c>
      <c r="BC3137">
        <v>2795.82</v>
      </c>
      <c r="BD3137" s="8">
        <v>1.9599999999999999E-2</v>
      </c>
      <c r="BE3137">
        <v>726.0915</v>
      </c>
      <c r="BF3137">
        <v>142350.23000000001</v>
      </c>
      <c r="BG3137">
        <v>18514155.399999999</v>
      </c>
      <c r="BH3137">
        <v>18</v>
      </c>
      <c r="BI3137">
        <v>155.32</v>
      </c>
      <c r="BJ3137" s="8">
        <v>-0.28820000000000001</v>
      </c>
      <c r="BK3137" s="8">
        <v>0.34399999999999997</v>
      </c>
      <c r="BL3137" t="s">
        <v>610</v>
      </c>
    </row>
    <row r="3138" spans="1:64" x14ac:dyDescent="0.45">
      <c r="A3138" t="s">
        <v>618</v>
      </c>
      <c r="B3138" t="s">
        <v>31</v>
      </c>
      <c r="C3138" s="7">
        <v>44663.597222222219</v>
      </c>
      <c r="D3138">
        <v>196.05</v>
      </c>
      <c r="E3138" s="7">
        <v>44664.385416666664</v>
      </c>
      <c r="F3138">
        <v>232.4</v>
      </c>
      <c r="G3138" s="8">
        <v>0.18540000000000001</v>
      </c>
      <c r="H3138">
        <v>25148.31</v>
      </c>
      <c r="I3138" s="8">
        <v>0.1636</v>
      </c>
      <c r="J3138">
        <v>784.27940000000001</v>
      </c>
      <c r="K3138">
        <v>153757.98000000001</v>
      </c>
      <c r="L3138">
        <v>20776743.870000001</v>
      </c>
      <c r="M3138">
        <v>17</v>
      </c>
      <c r="N3138">
        <v>1479.31</v>
      </c>
      <c r="O3138" s="8">
        <v>-0.2601</v>
      </c>
      <c r="P3138" s="8">
        <v>0.34399999999999997</v>
      </c>
      <c r="Q3138" t="s">
        <v>610</v>
      </c>
      <c r="S3138" s="2">
        <v>44663</v>
      </c>
      <c r="T3138" t="s">
        <v>618</v>
      </c>
      <c r="U3138">
        <v>196.05</v>
      </c>
      <c r="V3138">
        <v>232.4</v>
      </c>
      <c r="W3138">
        <f t="shared" si="470"/>
        <v>29736930.755243316</v>
      </c>
      <c r="X3138">
        <f t="shared" si="471"/>
        <v>74342.326888108291</v>
      </c>
      <c r="Y3138">
        <f t="shared" ref="Y3138:Y3201" si="472">MROUND(X3138/U3138,25)</f>
        <v>375</v>
      </c>
      <c r="Z3138">
        <f t="shared" ref="Z3138:Z3201" si="473">Y3138*((V3138*0.99)-(U3138*1.01))</f>
        <v>12024.562499999995</v>
      </c>
      <c r="AA3138">
        <f t="shared" si="469"/>
        <v>29769427.705243316</v>
      </c>
      <c r="AB3138" s="9">
        <f>IFERROR(AA3138/MAX($A$3:AA3138)-1,"")</f>
        <v>-1.2279925542307168E-2</v>
      </c>
      <c r="AV3138" t="s">
        <v>618</v>
      </c>
      <c r="AW3138" t="s">
        <v>31</v>
      </c>
      <c r="AX3138" s="7">
        <v>44663.597222222219</v>
      </c>
      <c r="AY3138">
        <v>196.05</v>
      </c>
      <c r="AZ3138" s="7">
        <v>44664.385416666664</v>
      </c>
      <c r="BA3138">
        <v>232.4</v>
      </c>
      <c r="BB3138" s="8">
        <v>0.18540000000000001</v>
      </c>
      <c r="BC3138">
        <v>25148.31</v>
      </c>
      <c r="BD3138" s="8">
        <v>0.1636</v>
      </c>
      <c r="BE3138">
        <v>784.27940000000001</v>
      </c>
      <c r="BF3138">
        <v>153757.98000000001</v>
      </c>
      <c r="BG3138">
        <v>20776743.870000001</v>
      </c>
      <c r="BH3138">
        <v>17</v>
      </c>
      <c r="BI3138">
        <v>1479.31</v>
      </c>
      <c r="BJ3138" s="8">
        <v>-0.2601</v>
      </c>
      <c r="BK3138" s="8">
        <v>0.34399999999999997</v>
      </c>
      <c r="BL3138" t="s">
        <v>610</v>
      </c>
    </row>
    <row r="3139" spans="1:64" x14ac:dyDescent="0.45">
      <c r="A3139" t="s">
        <v>1239</v>
      </c>
      <c r="B3139" t="s">
        <v>31</v>
      </c>
      <c r="C3139" s="7">
        <v>44664.503472222219</v>
      </c>
      <c r="D3139">
        <v>403.7</v>
      </c>
      <c r="E3139" s="7">
        <v>44664.635416666664</v>
      </c>
      <c r="F3139">
        <v>429</v>
      </c>
      <c r="G3139" s="8">
        <v>6.2700000000000006E-2</v>
      </c>
      <c r="H3139">
        <v>5994.19</v>
      </c>
      <c r="I3139" s="8">
        <v>4.2000000000000003E-2</v>
      </c>
      <c r="J3139">
        <v>353.16019999999997</v>
      </c>
      <c r="K3139">
        <v>142570.76999999999</v>
      </c>
      <c r="L3139">
        <v>18520149.59</v>
      </c>
      <c r="M3139">
        <v>39</v>
      </c>
      <c r="N3139">
        <v>153.69999999999999</v>
      </c>
      <c r="O3139" s="8">
        <v>-0.15770000000000001</v>
      </c>
      <c r="P3139" s="8">
        <v>0.2009</v>
      </c>
      <c r="Q3139" t="s">
        <v>610</v>
      </c>
      <c r="S3139" s="2">
        <v>44664</v>
      </c>
      <c r="T3139" t="s">
        <v>1239</v>
      </c>
      <c r="U3139">
        <v>403.7</v>
      </c>
      <c r="V3139">
        <v>429</v>
      </c>
      <c r="W3139">
        <f t="shared" si="470"/>
        <v>29769427.705243316</v>
      </c>
      <c r="X3139">
        <f t="shared" si="471"/>
        <v>74423.569263108293</v>
      </c>
      <c r="Y3139">
        <f t="shared" si="472"/>
        <v>175</v>
      </c>
      <c r="Z3139">
        <f t="shared" si="473"/>
        <v>2970.2750000000024</v>
      </c>
      <c r="AA3139" t="str">
        <f t="shared" ref="AA3139:AA3202" si="474">IF(S3139&lt;&gt;S3140,W3139+SUMIF($S$3:$S$3590,S3139,$Z$3:$Z$3590),"")</f>
        <v/>
      </c>
      <c r="AB3139" s="9" t="str">
        <f>IFERROR(AA3139/MAX($A$3:AA3139)-1,"")</f>
        <v/>
      </c>
      <c r="AV3139" t="s">
        <v>1239</v>
      </c>
      <c r="AW3139" t="s">
        <v>31</v>
      </c>
      <c r="AX3139" s="7">
        <v>44664.503472222219</v>
      </c>
      <c r="AY3139">
        <v>403.7</v>
      </c>
      <c r="AZ3139" s="7">
        <v>44664.635416666664</v>
      </c>
      <c r="BA3139">
        <v>429</v>
      </c>
      <c r="BB3139" s="8">
        <v>6.2700000000000006E-2</v>
      </c>
      <c r="BC3139">
        <v>5994.19</v>
      </c>
      <c r="BD3139" s="8">
        <v>4.2000000000000003E-2</v>
      </c>
      <c r="BE3139">
        <v>353.16019999999997</v>
      </c>
      <c r="BF3139">
        <v>142570.76999999999</v>
      </c>
      <c r="BG3139">
        <v>18520149.59</v>
      </c>
      <c r="BH3139">
        <v>39</v>
      </c>
      <c r="BI3139">
        <v>153.69999999999999</v>
      </c>
      <c r="BJ3139" s="8">
        <v>-0.15770000000000001</v>
      </c>
      <c r="BK3139" s="8">
        <v>0.2009</v>
      </c>
      <c r="BL3139" t="s">
        <v>610</v>
      </c>
    </row>
    <row r="3140" spans="1:64" x14ac:dyDescent="0.45">
      <c r="A3140" t="s">
        <v>616</v>
      </c>
      <c r="B3140" t="s">
        <v>31</v>
      </c>
      <c r="C3140" s="7">
        <v>44664.503472222219</v>
      </c>
      <c r="D3140">
        <v>110</v>
      </c>
      <c r="E3140" s="7">
        <v>44664.635416666664</v>
      </c>
      <c r="F3140">
        <v>124.6</v>
      </c>
      <c r="G3140" s="8">
        <v>0.13270000000000001</v>
      </c>
      <c r="H3140">
        <v>17142.650000000001</v>
      </c>
      <c r="I3140" s="8">
        <v>0.1114</v>
      </c>
      <c r="J3140">
        <v>1398.943</v>
      </c>
      <c r="K3140">
        <v>153883.72</v>
      </c>
      <c r="L3140">
        <v>20793886.52</v>
      </c>
      <c r="M3140">
        <v>39</v>
      </c>
      <c r="N3140">
        <v>439.56</v>
      </c>
      <c r="O3140" s="8">
        <v>-0.80820000000000003</v>
      </c>
      <c r="P3140" s="8">
        <v>0.46179999999999999</v>
      </c>
      <c r="Q3140" t="s">
        <v>610</v>
      </c>
      <c r="S3140" s="2">
        <v>44664</v>
      </c>
      <c r="T3140" t="s">
        <v>616</v>
      </c>
      <c r="U3140">
        <v>110</v>
      </c>
      <c r="V3140">
        <v>124.6</v>
      </c>
      <c r="W3140">
        <f t="shared" si="470"/>
        <v>29769427.705243316</v>
      </c>
      <c r="X3140">
        <f t="shared" si="471"/>
        <v>74423.569263108293</v>
      </c>
      <c r="Y3140">
        <f t="shared" si="472"/>
        <v>675</v>
      </c>
      <c r="Z3140">
        <f t="shared" si="473"/>
        <v>8271.4500000000025</v>
      </c>
      <c r="AA3140" t="str">
        <f t="shared" si="474"/>
        <v/>
      </c>
      <c r="AB3140" s="9" t="str">
        <f>IFERROR(AA3140/MAX($A$3:AA3140)-1,"")</f>
        <v/>
      </c>
      <c r="AV3140" t="s">
        <v>616</v>
      </c>
      <c r="AW3140" t="s">
        <v>31</v>
      </c>
      <c r="AX3140" s="7">
        <v>44664.503472222219</v>
      </c>
      <c r="AY3140">
        <v>110</v>
      </c>
      <c r="AZ3140" s="7">
        <v>44664.635416666664</v>
      </c>
      <c r="BA3140">
        <v>124.6</v>
      </c>
      <c r="BB3140" s="8">
        <v>0.13270000000000001</v>
      </c>
      <c r="BC3140">
        <v>17142.650000000001</v>
      </c>
      <c r="BD3140" s="8">
        <v>0.1114</v>
      </c>
      <c r="BE3140">
        <v>1398.943</v>
      </c>
      <c r="BF3140">
        <v>153883.72</v>
      </c>
      <c r="BG3140">
        <v>20793886.52</v>
      </c>
      <c r="BH3140">
        <v>39</v>
      </c>
      <c r="BI3140">
        <v>439.56</v>
      </c>
      <c r="BJ3140" s="8">
        <v>-0.80820000000000003</v>
      </c>
      <c r="BK3140" s="8">
        <v>0.46179999999999999</v>
      </c>
      <c r="BL3140" t="s">
        <v>610</v>
      </c>
    </row>
    <row r="3141" spans="1:64" x14ac:dyDescent="0.45">
      <c r="A3141" t="s">
        <v>619</v>
      </c>
      <c r="B3141" t="s">
        <v>31</v>
      </c>
      <c r="C3141" s="7">
        <v>44664.520833333336</v>
      </c>
      <c r="D3141">
        <v>141.9</v>
      </c>
      <c r="E3141" s="7">
        <v>44664.635416666664</v>
      </c>
      <c r="F3141">
        <v>224.3</v>
      </c>
      <c r="G3141" s="8">
        <v>0.58069999999999999</v>
      </c>
      <c r="H3141">
        <v>85470.48</v>
      </c>
      <c r="I3141" s="8">
        <v>0.55489999999999995</v>
      </c>
      <c r="J3141">
        <v>1085.5050000000001</v>
      </c>
      <c r="K3141">
        <v>154033.14000000001</v>
      </c>
      <c r="L3141">
        <v>20879357</v>
      </c>
      <c r="M3141">
        <v>34</v>
      </c>
      <c r="N3141">
        <v>2513.84</v>
      </c>
      <c r="O3141" s="8">
        <v>-0.51439999999999997</v>
      </c>
      <c r="P3141" s="8">
        <v>0.66310000000000002</v>
      </c>
      <c r="Q3141" t="s">
        <v>610</v>
      </c>
      <c r="S3141" s="2">
        <v>44664</v>
      </c>
      <c r="T3141" t="s">
        <v>619</v>
      </c>
      <c r="U3141">
        <v>141.9</v>
      </c>
      <c r="V3141">
        <v>224.3</v>
      </c>
      <c r="W3141">
        <f t="shared" si="470"/>
        <v>29769427.705243316</v>
      </c>
      <c r="X3141">
        <f t="shared" si="471"/>
        <v>74423.569263108293</v>
      </c>
      <c r="Y3141">
        <f t="shared" si="472"/>
        <v>525</v>
      </c>
      <c r="Z3141">
        <f t="shared" si="473"/>
        <v>41337.449999999997</v>
      </c>
      <c r="AA3141">
        <f t="shared" si="474"/>
        <v>29822006.880243316</v>
      </c>
      <c r="AB3141" s="9">
        <f>IFERROR(AA3141/MAX($A$3:AA3141)-1,"")</f>
        <v>-1.0535400684115848E-2</v>
      </c>
      <c r="AV3141" t="s">
        <v>619</v>
      </c>
      <c r="AW3141" t="s">
        <v>31</v>
      </c>
      <c r="AX3141" s="7">
        <v>44664.520833333336</v>
      </c>
      <c r="AY3141">
        <v>141.9</v>
      </c>
      <c r="AZ3141" s="7">
        <v>44664.635416666664</v>
      </c>
      <c r="BA3141">
        <v>224.3</v>
      </c>
      <c r="BB3141" s="8">
        <v>0.58069999999999999</v>
      </c>
      <c r="BC3141">
        <v>85470.48</v>
      </c>
      <c r="BD3141" s="8">
        <v>0.55489999999999995</v>
      </c>
      <c r="BE3141">
        <v>1085.5050000000001</v>
      </c>
      <c r="BF3141">
        <v>154033.14000000001</v>
      </c>
      <c r="BG3141">
        <v>20879357</v>
      </c>
      <c r="BH3141">
        <v>34</v>
      </c>
      <c r="BI3141">
        <v>2513.84</v>
      </c>
      <c r="BJ3141" s="8">
        <v>-0.51439999999999997</v>
      </c>
      <c r="BK3141" s="8">
        <v>0.66310000000000002</v>
      </c>
      <c r="BL3141" t="s">
        <v>610</v>
      </c>
    </row>
    <row r="3142" spans="1:64" x14ac:dyDescent="0.45">
      <c r="A3142" t="s">
        <v>620</v>
      </c>
      <c r="B3142" t="s">
        <v>31</v>
      </c>
      <c r="C3142" s="7">
        <v>44669.520833333336</v>
      </c>
      <c r="D3142">
        <v>330.6</v>
      </c>
      <c r="E3142" s="7">
        <v>44670.385416666664</v>
      </c>
      <c r="F3142">
        <v>189.3</v>
      </c>
      <c r="G3142" s="8">
        <v>-0.4274</v>
      </c>
      <c r="H3142">
        <v>-68417.95</v>
      </c>
      <c r="I3142" s="8">
        <v>-0.44309999999999999</v>
      </c>
      <c r="J3142">
        <v>467.01990000000001</v>
      </c>
      <c r="K3142">
        <v>154396.78</v>
      </c>
      <c r="L3142">
        <v>20810939.050000001</v>
      </c>
      <c r="M3142">
        <v>39</v>
      </c>
      <c r="N3142">
        <v>-1754.31</v>
      </c>
      <c r="O3142" s="8">
        <v>-0.52529999999999999</v>
      </c>
      <c r="P3142" s="8">
        <v>0.44590000000000002</v>
      </c>
      <c r="Q3142" t="s">
        <v>610</v>
      </c>
      <c r="S3142" s="2">
        <v>44669</v>
      </c>
      <c r="T3142" t="s">
        <v>620</v>
      </c>
      <c r="U3142">
        <v>330.6</v>
      </c>
      <c r="V3142">
        <v>189.3</v>
      </c>
      <c r="W3142">
        <f t="shared" ref="W3142:W3205" si="475">IF(S3142&lt;&gt;S3141,AA3141,W3141)</f>
        <v>29822006.880243316</v>
      </c>
      <c r="X3142">
        <f t="shared" si="471"/>
        <v>74555.017200608287</v>
      </c>
      <c r="Y3142">
        <f t="shared" si="472"/>
        <v>225</v>
      </c>
      <c r="Z3142">
        <f t="shared" si="473"/>
        <v>-32962.275000000001</v>
      </c>
      <c r="AA3142">
        <f t="shared" si="474"/>
        <v>29789044.605243318</v>
      </c>
      <c r="AB3142" s="9">
        <f>IFERROR(AA3142/MAX($A$3:AA3142)-1,"")</f>
        <v>-1.1629056263915971E-2</v>
      </c>
      <c r="AV3142" t="s">
        <v>620</v>
      </c>
      <c r="AW3142" t="s">
        <v>31</v>
      </c>
      <c r="AX3142" s="7">
        <v>44669.520833333336</v>
      </c>
      <c r="AY3142">
        <v>330.6</v>
      </c>
      <c r="AZ3142" s="7">
        <v>44670.385416666664</v>
      </c>
      <c r="BA3142">
        <v>189.3</v>
      </c>
      <c r="BB3142" s="8">
        <v>-0.4274</v>
      </c>
      <c r="BC3142">
        <v>-68417.95</v>
      </c>
      <c r="BD3142" s="8">
        <v>-0.44309999999999999</v>
      </c>
      <c r="BE3142">
        <v>467.01990000000001</v>
      </c>
      <c r="BF3142">
        <v>154396.78</v>
      </c>
      <c r="BG3142">
        <v>20810939.050000001</v>
      </c>
      <c r="BH3142">
        <v>39</v>
      </c>
      <c r="BI3142">
        <v>-1754.31</v>
      </c>
      <c r="BJ3142" s="8">
        <v>-0.52529999999999999</v>
      </c>
      <c r="BK3142" s="8">
        <v>0.44590000000000002</v>
      </c>
      <c r="BL3142" t="s">
        <v>610</v>
      </c>
    </row>
    <row r="3143" spans="1:64" x14ac:dyDescent="0.45">
      <c r="A3143" t="s">
        <v>621</v>
      </c>
      <c r="B3143" t="s">
        <v>31</v>
      </c>
      <c r="C3143" s="7">
        <v>44670.399305555555</v>
      </c>
      <c r="D3143">
        <v>262.7</v>
      </c>
      <c r="E3143" s="7">
        <v>44671.385416666664</v>
      </c>
      <c r="F3143">
        <v>469.3</v>
      </c>
      <c r="G3143" s="8">
        <v>0.78639999999999999</v>
      </c>
      <c r="H3143">
        <v>116863.42</v>
      </c>
      <c r="I3143" s="8">
        <v>0.75860000000000005</v>
      </c>
      <c r="J3143">
        <v>586.42819999999995</v>
      </c>
      <c r="K3143">
        <v>154054.70000000001</v>
      </c>
      <c r="L3143">
        <v>20927802.469999999</v>
      </c>
      <c r="M3143">
        <v>74</v>
      </c>
      <c r="N3143">
        <v>1579.24</v>
      </c>
      <c r="O3143" s="8">
        <v>-0.62729999999999997</v>
      </c>
      <c r="P3143" s="8">
        <v>2.2206000000000001</v>
      </c>
      <c r="Q3143" t="s">
        <v>610</v>
      </c>
      <c r="S3143" s="2">
        <v>44670</v>
      </c>
      <c r="T3143" t="s">
        <v>621</v>
      </c>
      <c r="U3143">
        <v>262.7</v>
      </c>
      <c r="V3143">
        <v>469.3</v>
      </c>
      <c r="W3143">
        <f t="shared" si="475"/>
        <v>29789044.605243318</v>
      </c>
      <c r="X3143">
        <f t="shared" si="471"/>
        <v>74472.611513108292</v>
      </c>
      <c r="Y3143">
        <f t="shared" si="472"/>
        <v>275</v>
      </c>
      <c r="Z3143">
        <f t="shared" si="473"/>
        <v>54802.000000000007</v>
      </c>
      <c r="AA3143" t="str">
        <f t="shared" si="474"/>
        <v/>
      </c>
      <c r="AB3143" s="9" t="str">
        <f>IFERROR(AA3143/MAX($A$3:AA3143)-1,"")</f>
        <v/>
      </c>
      <c r="AV3143" t="s">
        <v>621</v>
      </c>
      <c r="AW3143" t="s">
        <v>31</v>
      </c>
      <c r="AX3143" s="7">
        <v>44670.399305555555</v>
      </c>
      <c r="AY3143">
        <v>262.7</v>
      </c>
      <c r="AZ3143" s="7">
        <v>44671.385416666664</v>
      </c>
      <c r="BA3143">
        <v>469.3</v>
      </c>
      <c r="BB3143" s="8">
        <v>0.78639999999999999</v>
      </c>
      <c r="BC3143">
        <v>116863.42</v>
      </c>
      <c r="BD3143" s="8">
        <v>0.75860000000000005</v>
      </c>
      <c r="BE3143">
        <v>586.42819999999995</v>
      </c>
      <c r="BF3143">
        <v>154054.70000000001</v>
      </c>
      <c r="BG3143">
        <v>20927802.469999999</v>
      </c>
      <c r="BH3143">
        <v>74</v>
      </c>
      <c r="BI3143">
        <v>1579.24</v>
      </c>
      <c r="BJ3143" s="8">
        <v>-0.62729999999999997</v>
      </c>
      <c r="BK3143" s="8">
        <v>2.2206000000000001</v>
      </c>
      <c r="BL3143" t="s">
        <v>610</v>
      </c>
    </row>
    <row r="3144" spans="1:64" x14ac:dyDescent="0.45">
      <c r="A3144" t="s">
        <v>620</v>
      </c>
      <c r="B3144" t="s">
        <v>31</v>
      </c>
      <c r="C3144" s="7">
        <v>44670.40625</v>
      </c>
      <c r="D3144">
        <v>252.45</v>
      </c>
      <c r="E3144" s="7">
        <v>44671.385416666664</v>
      </c>
      <c r="F3144">
        <v>399.15</v>
      </c>
      <c r="G3144" s="8">
        <v>0.58109999999999995</v>
      </c>
      <c r="H3144">
        <v>85516.64</v>
      </c>
      <c r="I3144" s="8">
        <v>0.55530000000000002</v>
      </c>
      <c r="J3144">
        <v>610.03139999999996</v>
      </c>
      <c r="K3144">
        <v>154002.42000000001</v>
      </c>
      <c r="L3144">
        <v>21013319.109999999</v>
      </c>
      <c r="M3144">
        <v>72</v>
      </c>
      <c r="N3144">
        <v>1187.73</v>
      </c>
      <c r="O3144" s="8">
        <v>-0.6875</v>
      </c>
      <c r="P3144" s="8">
        <v>2.0129000000000001</v>
      </c>
      <c r="Q3144" t="s">
        <v>610</v>
      </c>
      <c r="S3144" s="2">
        <v>44670</v>
      </c>
      <c r="T3144" t="s">
        <v>620</v>
      </c>
      <c r="U3144">
        <v>252.45</v>
      </c>
      <c r="V3144">
        <v>399.15</v>
      </c>
      <c r="W3144">
        <f t="shared" si="475"/>
        <v>29789044.605243318</v>
      </c>
      <c r="X3144">
        <f t="shared" si="471"/>
        <v>74472.611513108292</v>
      </c>
      <c r="Y3144">
        <f t="shared" si="472"/>
        <v>300</v>
      </c>
      <c r="Z3144">
        <f t="shared" si="473"/>
        <v>42055.19999999999</v>
      </c>
      <c r="AA3144" t="str">
        <f t="shared" si="474"/>
        <v/>
      </c>
      <c r="AB3144" s="9" t="str">
        <f>IFERROR(AA3144/MAX($A$3:AA3144)-1,"")</f>
        <v/>
      </c>
      <c r="AV3144" t="s">
        <v>620</v>
      </c>
      <c r="AW3144" t="s">
        <v>31</v>
      </c>
      <c r="AX3144" s="7">
        <v>44670.40625</v>
      </c>
      <c r="AY3144">
        <v>252.45</v>
      </c>
      <c r="AZ3144" s="7">
        <v>44671.385416666664</v>
      </c>
      <c r="BA3144">
        <v>399.15</v>
      </c>
      <c r="BB3144" s="8">
        <v>0.58109999999999995</v>
      </c>
      <c r="BC3144">
        <v>85516.64</v>
      </c>
      <c r="BD3144" s="8">
        <v>0.55530000000000002</v>
      </c>
      <c r="BE3144">
        <v>610.03139999999996</v>
      </c>
      <c r="BF3144">
        <v>154002.42000000001</v>
      </c>
      <c r="BG3144">
        <v>21013319.109999999</v>
      </c>
      <c r="BH3144">
        <v>72</v>
      </c>
      <c r="BI3144">
        <v>1187.73</v>
      </c>
      <c r="BJ3144" s="8">
        <v>-0.6875</v>
      </c>
      <c r="BK3144" s="8">
        <v>2.0129000000000001</v>
      </c>
      <c r="BL3144" t="s">
        <v>610</v>
      </c>
    </row>
    <row r="3145" spans="1:64" x14ac:dyDescent="0.45">
      <c r="A3145" t="s">
        <v>674</v>
      </c>
      <c r="B3145" t="s">
        <v>31</v>
      </c>
      <c r="C3145" s="7">
        <v>44670.625</v>
      </c>
      <c r="D3145">
        <v>247.1</v>
      </c>
      <c r="E3145" s="7">
        <v>44671.388888888891</v>
      </c>
      <c r="F3145">
        <v>369.85</v>
      </c>
      <c r="G3145" s="8">
        <v>0.49680000000000002</v>
      </c>
      <c r="H3145">
        <v>67278.289999999994</v>
      </c>
      <c r="I3145" s="8">
        <v>0.4718</v>
      </c>
      <c r="J3145">
        <v>577.09730000000002</v>
      </c>
      <c r="K3145">
        <v>142600.75</v>
      </c>
      <c r="L3145">
        <v>18587427.879999999</v>
      </c>
      <c r="M3145">
        <v>10</v>
      </c>
      <c r="N3145">
        <v>6727.83</v>
      </c>
      <c r="O3145" s="8">
        <v>-0.41299999999999998</v>
      </c>
      <c r="P3145" s="8">
        <v>1.7359</v>
      </c>
      <c r="Q3145" t="s">
        <v>610</v>
      </c>
      <c r="S3145" s="2">
        <v>44670</v>
      </c>
      <c r="T3145" t="s">
        <v>674</v>
      </c>
      <c r="U3145">
        <v>247.1</v>
      </c>
      <c r="V3145">
        <v>369.85</v>
      </c>
      <c r="W3145">
        <f t="shared" si="475"/>
        <v>29789044.605243318</v>
      </c>
      <c r="X3145">
        <f t="shared" si="471"/>
        <v>74472.611513108292</v>
      </c>
      <c r="Y3145">
        <f t="shared" si="472"/>
        <v>300</v>
      </c>
      <c r="Z3145">
        <f t="shared" si="473"/>
        <v>34974.15</v>
      </c>
      <c r="AA3145" t="str">
        <f t="shared" si="474"/>
        <v/>
      </c>
      <c r="AB3145" s="9" t="str">
        <f>IFERROR(AA3145/MAX($A$3:AA3145)-1,"")</f>
        <v/>
      </c>
      <c r="AV3145" t="s">
        <v>674</v>
      </c>
      <c r="AW3145" t="s">
        <v>31</v>
      </c>
      <c r="AX3145" s="7">
        <v>44670.625</v>
      </c>
      <c r="AY3145">
        <v>247.1</v>
      </c>
      <c r="AZ3145" s="7">
        <v>44671.388888888891</v>
      </c>
      <c r="BA3145">
        <v>369.85</v>
      </c>
      <c r="BB3145" s="8">
        <v>0.49680000000000002</v>
      </c>
      <c r="BC3145">
        <v>67278.289999999994</v>
      </c>
      <c r="BD3145" s="8">
        <v>0.4718</v>
      </c>
      <c r="BE3145">
        <v>577.09730000000002</v>
      </c>
      <c r="BF3145">
        <v>142600.75</v>
      </c>
      <c r="BG3145">
        <v>18587427.879999999</v>
      </c>
      <c r="BH3145">
        <v>10</v>
      </c>
      <c r="BI3145">
        <v>6727.83</v>
      </c>
      <c r="BJ3145" s="8">
        <v>-0.41299999999999998</v>
      </c>
      <c r="BK3145" s="8">
        <v>1.7359</v>
      </c>
      <c r="BL3145" t="s">
        <v>610</v>
      </c>
    </row>
    <row r="3146" spans="1:64" x14ac:dyDescent="0.45">
      <c r="A3146" t="s">
        <v>794</v>
      </c>
      <c r="B3146" t="s">
        <v>31</v>
      </c>
      <c r="C3146" s="7">
        <v>44670.628472222219</v>
      </c>
      <c r="D3146">
        <v>265.2</v>
      </c>
      <c r="E3146" s="7">
        <v>44671.388888888891</v>
      </c>
      <c r="F3146">
        <v>307.55</v>
      </c>
      <c r="G3146" s="8">
        <v>0.15970000000000001</v>
      </c>
      <c r="H3146">
        <v>19690.32</v>
      </c>
      <c r="I3146" s="8">
        <v>0.1381</v>
      </c>
      <c r="J3146">
        <v>537.65639999999996</v>
      </c>
      <c r="K3146">
        <v>142586.5</v>
      </c>
      <c r="L3146">
        <v>18607118.199999999</v>
      </c>
      <c r="M3146">
        <v>9</v>
      </c>
      <c r="N3146">
        <v>2187.81</v>
      </c>
      <c r="O3146" s="8">
        <v>-0.52869999999999995</v>
      </c>
      <c r="P3146" s="8">
        <v>1.2643</v>
      </c>
      <c r="Q3146" t="s">
        <v>610</v>
      </c>
      <c r="S3146" s="2">
        <v>44670</v>
      </c>
      <c r="T3146" t="s">
        <v>794</v>
      </c>
      <c r="U3146">
        <v>265.2</v>
      </c>
      <c r="V3146">
        <v>307.55</v>
      </c>
      <c r="W3146">
        <f t="shared" si="475"/>
        <v>29789044.605243318</v>
      </c>
      <c r="X3146">
        <f t="shared" si="471"/>
        <v>74472.611513108292</v>
      </c>
      <c r="Y3146">
        <f t="shared" si="472"/>
        <v>275</v>
      </c>
      <c r="Z3146">
        <f t="shared" si="473"/>
        <v>10071.187500000016</v>
      </c>
      <c r="AA3146">
        <f t="shared" si="474"/>
        <v>29930947.142743319</v>
      </c>
      <c r="AB3146" s="9">
        <f>IFERROR(AA3146/MAX($A$3:AA3146)-1,"")</f>
        <v>-6.9208708633430316E-3</v>
      </c>
      <c r="AV3146" t="s">
        <v>794</v>
      </c>
      <c r="AW3146" t="s">
        <v>31</v>
      </c>
      <c r="AX3146" s="7">
        <v>44670.628472222219</v>
      </c>
      <c r="AY3146">
        <v>265.2</v>
      </c>
      <c r="AZ3146" s="7">
        <v>44671.388888888891</v>
      </c>
      <c r="BA3146">
        <v>307.55</v>
      </c>
      <c r="BB3146" s="8">
        <v>0.15970000000000001</v>
      </c>
      <c r="BC3146">
        <v>19690.32</v>
      </c>
      <c r="BD3146" s="8">
        <v>0.1381</v>
      </c>
      <c r="BE3146">
        <v>537.65639999999996</v>
      </c>
      <c r="BF3146">
        <v>142586.5</v>
      </c>
      <c r="BG3146">
        <v>18607118.199999999</v>
      </c>
      <c r="BH3146">
        <v>9</v>
      </c>
      <c r="BI3146">
        <v>2187.81</v>
      </c>
      <c r="BJ3146" s="8">
        <v>-0.52869999999999995</v>
      </c>
      <c r="BK3146" s="8">
        <v>1.2643</v>
      </c>
      <c r="BL3146" t="s">
        <v>610</v>
      </c>
    </row>
    <row r="3147" spans="1:64" x14ac:dyDescent="0.45">
      <c r="A3147" t="s">
        <v>622</v>
      </c>
      <c r="B3147" t="s">
        <v>31</v>
      </c>
      <c r="C3147" s="7">
        <v>44676.395833333336</v>
      </c>
      <c r="D3147">
        <v>413.7</v>
      </c>
      <c r="E3147" s="7">
        <v>44677.385416666664</v>
      </c>
      <c r="F3147">
        <v>724.00009999999997</v>
      </c>
      <c r="G3147" s="8">
        <v>0.75009999999999999</v>
      </c>
      <c r="H3147">
        <v>112044.88</v>
      </c>
      <c r="I3147" s="8">
        <v>0.72260000000000002</v>
      </c>
      <c r="J3147">
        <v>374.82859999999999</v>
      </c>
      <c r="K3147">
        <v>155066.59</v>
      </c>
      <c r="L3147">
        <v>21125363.989999998</v>
      </c>
      <c r="M3147">
        <v>75</v>
      </c>
      <c r="N3147">
        <v>1493.93</v>
      </c>
      <c r="O3147" s="8">
        <v>-0.1105</v>
      </c>
      <c r="P3147" s="8">
        <v>0.75339999999999996</v>
      </c>
      <c r="Q3147" t="s">
        <v>610</v>
      </c>
      <c r="S3147" s="2">
        <v>44676</v>
      </c>
      <c r="T3147" t="s">
        <v>622</v>
      </c>
      <c r="U3147">
        <v>413.7</v>
      </c>
      <c r="V3147">
        <v>724.00009999999997</v>
      </c>
      <c r="W3147">
        <f t="shared" si="475"/>
        <v>29930947.142743319</v>
      </c>
      <c r="X3147">
        <f t="shared" si="471"/>
        <v>74827.367856858298</v>
      </c>
      <c r="Y3147">
        <f t="shared" si="472"/>
        <v>175</v>
      </c>
      <c r="Z3147">
        <f t="shared" si="473"/>
        <v>52311.542324999995</v>
      </c>
      <c r="AA3147" t="str">
        <f t="shared" si="474"/>
        <v/>
      </c>
      <c r="AB3147" s="9" t="str">
        <f>IFERROR(AA3147/MAX($A$3:AA3147)-1,"")</f>
        <v/>
      </c>
      <c r="AV3147" t="s">
        <v>622</v>
      </c>
      <c r="AW3147" t="s">
        <v>31</v>
      </c>
      <c r="AX3147" s="7">
        <v>44676.395833333336</v>
      </c>
      <c r="AY3147">
        <v>413.7</v>
      </c>
      <c r="AZ3147" s="7">
        <v>44677.385416666664</v>
      </c>
      <c r="BA3147">
        <v>724.00009999999997</v>
      </c>
      <c r="BB3147" s="8">
        <v>0.75009999999999999</v>
      </c>
      <c r="BC3147">
        <v>112044.88</v>
      </c>
      <c r="BD3147" s="8">
        <v>0.72260000000000002</v>
      </c>
      <c r="BE3147">
        <v>374.82859999999999</v>
      </c>
      <c r="BF3147">
        <v>155066.59</v>
      </c>
      <c r="BG3147">
        <v>21125363.989999998</v>
      </c>
      <c r="BH3147">
        <v>75</v>
      </c>
      <c r="BI3147">
        <v>1493.93</v>
      </c>
      <c r="BJ3147" s="8">
        <v>-0.1105</v>
      </c>
      <c r="BK3147" s="8">
        <v>0.75339999999999996</v>
      </c>
      <c r="BL3147" t="s">
        <v>610</v>
      </c>
    </row>
    <row r="3148" spans="1:64" x14ac:dyDescent="0.45">
      <c r="A3148" t="s">
        <v>623</v>
      </c>
      <c r="B3148" t="s">
        <v>31</v>
      </c>
      <c r="C3148" s="7">
        <v>44676.420138888891</v>
      </c>
      <c r="D3148">
        <v>437.1</v>
      </c>
      <c r="E3148" s="7">
        <v>44677.388888888891</v>
      </c>
      <c r="F3148">
        <v>626.9</v>
      </c>
      <c r="G3148" s="8">
        <v>0.43419999999999997</v>
      </c>
      <c r="H3148">
        <v>58627.9</v>
      </c>
      <c r="I3148" s="8">
        <v>0.40989999999999999</v>
      </c>
      <c r="J3148">
        <v>327.23770000000002</v>
      </c>
      <c r="K3148">
        <v>143035.59</v>
      </c>
      <c r="L3148">
        <v>18665746.100000001</v>
      </c>
      <c r="M3148">
        <v>69</v>
      </c>
      <c r="N3148">
        <v>849.68</v>
      </c>
      <c r="O3148" s="8">
        <v>-0.29430000000000001</v>
      </c>
      <c r="P3148" s="8">
        <v>0.43419999999999997</v>
      </c>
      <c r="Q3148" t="s">
        <v>610</v>
      </c>
      <c r="S3148" s="2">
        <v>44676</v>
      </c>
      <c r="T3148" t="s">
        <v>623</v>
      </c>
      <c r="U3148">
        <v>437.1</v>
      </c>
      <c r="V3148">
        <v>626.9</v>
      </c>
      <c r="W3148">
        <f t="shared" si="475"/>
        <v>29930947.142743319</v>
      </c>
      <c r="X3148">
        <f t="shared" si="471"/>
        <v>74827.367856858298</v>
      </c>
      <c r="Y3148">
        <f t="shared" si="472"/>
        <v>175</v>
      </c>
      <c r="Z3148">
        <f t="shared" si="473"/>
        <v>31352.999999999993</v>
      </c>
      <c r="AA3148" t="str">
        <f t="shared" si="474"/>
        <v/>
      </c>
      <c r="AB3148" s="9" t="str">
        <f>IFERROR(AA3148/MAX($A$3:AA3148)-1,"")</f>
        <v/>
      </c>
      <c r="AV3148" t="s">
        <v>623</v>
      </c>
      <c r="AW3148" t="s">
        <v>31</v>
      </c>
      <c r="AX3148" s="7">
        <v>44676.420138888891</v>
      </c>
      <c r="AY3148">
        <v>437.1</v>
      </c>
      <c r="AZ3148" s="7">
        <v>44677.388888888891</v>
      </c>
      <c r="BA3148">
        <v>626.9</v>
      </c>
      <c r="BB3148" s="8">
        <v>0.43419999999999997</v>
      </c>
      <c r="BC3148">
        <v>58627.9</v>
      </c>
      <c r="BD3148" s="8">
        <v>0.40989999999999999</v>
      </c>
      <c r="BE3148">
        <v>327.23770000000002</v>
      </c>
      <c r="BF3148">
        <v>143035.59</v>
      </c>
      <c r="BG3148">
        <v>18665746.100000001</v>
      </c>
      <c r="BH3148">
        <v>69</v>
      </c>
      <c r="BI3148">
        <v>849.68</v>
      </c>
      <c r="BJ3148" s="8">
        <v>-0.29430000000000001</v>
      </c>
      <c r="BK3148" s="8">
        <v>0.43419999999999997</v>
      </c>
      <c r="BL3148" t="s">
        <v>610</v>
      </c>
    </row>
    <row r="3149" spans="1:64" x14ac:dyDescent="0.45">
      <c r="A3149" t="s">
        <v>623</v>
      </c>
      <c r="B3149" t="s">
        <v>31</v>
      </c>
      <c r="C3149" s="7">
        <v>44676.420138888891</v>
      </c>
      <c r="D3149">
        <v>437.1</v>
      </c>
      <c r="E3149" s="7">
        <v>44677.385416666664</v>
      </c>
      <c r="F3149">
        <v>571.20000000000005</v>
      </c>
      <c r="G3149" s="8">
        <v>0.30680000000000002</v>
      </c>
      <c r="H3149">
        <v>43999.5</v>
      </c>
      <c r="I3149" s="8">
        <v>0.28370000000000001</v>
      </c>
      <c r="J3149">
        <v>354.786</v>
      </c>
      <c r="K3149">
        <v>155076.97</v>
      </c>
      <c r="L3149">
        <v>21169363.489999998</v>
      </c>
      <c r="M3149">
        <v>68</v>
      </c>
      <c r="N3149">
        <v>647.04999999999995</v>
      </c>
      <c r="O3149" s="8">
        <v>-0.29430000000000001</v>
      </c>
      <c r="P3149" s="8">
        <v>0.35270000000000001</v>
      </c>
      <c r="Q3149" t="s">
        <v>610</v>
      </c>
      <c r="S3149" s="2">
        <v>44676</v>
      </c>
      <c r="T3149" t="s">
        <v>623</v>
      </c>
      <c r="U3149">
        <v>437.1</v>
      </c>
      <c r="V3149">
        <v>571.20000000000005</v>
      </c>
      <c r="W3149">
        <f t="shared" si="475"/>
        <v>29930947.142743319</v>
      </c>
      <c r="X3149">
        <f t="shared" si="471"/>
        <v>74827.367856858298</v>
      </c>
      <c r="Y3149">
        <f t="shared" si="472"/>
        <v>175</v>
      </c>
      <c r="Z3149">
        <f t="shared" si="473"/>
        <v>21702.975000000009</v>
      </c>
      <c r="AA3149" t="str">
        <f t="shared" si="474"/>
        <v/>
      </c>
      <c r="AB3149" s="9" t="str">
        <f>IFERROR(AA3149/MAX($A$3:AA3149)-1,"")</f>
        <v/>
      </c>
      <c r="AV3149" t="s">
        <v>623</v>
      </c>
      <c r="AW3149" t="s">
        <v>31</v>
      </c>
      <c r="AX3149" s="7">
        <v>44676.420138888891</v>
      </c>
      <c r="AY3149">
        <v>437.1</v>
      </c>
      <c r="AZ3149" s="7">
        <v>44677.385416666664</v>
      </c>
      <c r="BA3149">
        <v>571.20000000000005</v>
      </c>
      <c r="BB3149" s="8">
        <v>0.30680000000000002</v>
      </c>
      <c r="BC3149">
        <v>43999.5</v>
      </c>
      <c r="BD3149" s="8">
        <v>0.28370000000000001</v>
      </c>
      <c r="BE3149">
        <v>354.786</v>
      </c>
      <c r="BF3149">
        <v>155076.97</v>
      </c>
      <c r="BG3149">
        <v>21169363.489999998</v>
      </c>
      <c r="BH3149">
        <v>68</v>
      </c>
      <c r="BI3149">
        <v>647.04999999999995</v>
      </c>
      <c r="BJ3149" s="8">
        <v>-0.29430000000000001</v>
      </c>
      <c r="BK3149" s="8">
        <v>0.35270000000000001</v>
      </c>
      <c r="BL3149" t="s">
        <v>610</v>
      </c>
    </row>
    <row r="3150" spans="1:64" x14ac:dyDescent="0.45">
      <c r="A3150" t="s">
        <v>671</v>
      </c>
      <c r="B3150" t="s">
        <v>31</v>
      </c>
      <c r="C3150" s="7">
        <v>44676.427083333336</v>
      </c>
      <c r="D3150">
        <v>402.25</v>
      </c>
      <c r="E3150" s="7">
        <v>44677.388888888891</v>
      </c>
      <c r="F3150">
        <v>554.54999999999995</v>
      </c>
      <c r="G3150" s="8">
        <v>0.37859999999999999</v>
      </c>
      <c r="H3150">
        <v>50754.11</v>
      </c>
      <c r="I3150" s="8">
        <v>0.3548</v>
      </c>
      <c r="J3150">
        <v>355.59030000000001</v>
      </c>
      <c r="K3150">
        <v>143036.19</v>
      </c>
      <c r="L3150">
        <v>18716500.210000001</v>
      </c>
      <c r="M3150">
        <v>67</v>
      </c>
      <c r="N3150">
        <v>757.52</v>
      </c>
      <c r="O3150" s="8">
        <v>-0.33510000000000001</v>
      </c>
      <c r="P3150" s="8">
        <v>0.37859999999999999</v>
      </c>
      <c r="Q3150" t="s">
        <v>610</v>
      </c>
      <c r="S3150" s="2">
        <v>44676</v>
      </c>
      <c r="T3150" t="s">
        <v>671</v>
      </c>
      <c r="U3150">
        <v>402.25</v>
      </c>
      <c r="V3150">
        <v>554.54999999999995</v>
      </c>
      <c r="W3150">
        <f t="shared" si="475"/>
        <v>29930947.142743319</v>
      </c>
      <c r="X3150">
        <f t="shared" si="471"/>
        <v>74827.367856858298</v>
      </c>
      <c r="Y3150">
        <f t="shared" si="472"/>
        <v>175</v>
      </c>
      <c r="Z3150">
        <f t="shared" si="473"/>
        <v>24978.099999999984</v>
      </c>
      <c r="AA3150">
        <f t="shared" si="474"/>
        <v>30061292.76006832</v>
      </c>
      <c r="AB3150" s="9">
        <f>IFERROR(AA3150/MAX($A$3:AA3150)-1,"")</f>
        <v>-2.5961326075650826E-3</v>
      </c>
      <c r="AV3150" t="s">
        <v>671</v>
      </c>
      <c r="AW3150" t="s">
        <v>31</v>
      </c>
      <c r="AX3150" s="7">
        <v>44676.427083333336</v>
      </c>
      <c r="AY3150">
        <v>402.25</v>
      </c>
      <c r="AZ3150" s="7">
        <v>44677.388888888891</v>
      </c>
      <c r="BA3150">
        <v>554.54999999999995</v>
      </c>
      <c r="BB3150" s="8">
        <v>0.37859999999999999</v>
      </c>
      <c r="BC3150">
        <v>50754.11</v>
      </c>
      <c r="BD3150" s="8">
        <v>0.3548</v>
      </c>
      <c r="BE3150">
        <v>355.59030000000001</v>
      </c>
      <c r="BF3150">
        <v>143036.19</v>
      </c>
      <c r="BG3150">
        <v>18716500.210000001</v>
      </c>
      <c r="BH3150">
        <v>67</v>
      </c>
      <c r="BI3150">
        <v>757.52</v>
      </c>
      <c r="BJ3150" s="8">
        <v>-0.33510000000000001</v>
      </c>
      <c r="BK3150" s="8">
        <v>0.37859999999999999</v>
      </c>
      <c r="BL3150" t="s">
        <v>610</v>
      </c>
    </row>
    <row r="3151" spans="1:64" x14ac:dyDescent="0.45">
      <c r="A3151" t="s">
        <v>624</v>
      </c>
      <c r="B3151" t="s">
        <v>31</v>
      </c>
      <c r="C3151" s="7">
        <v>44678.479166666664</v>
      </c>
      <c r="D3151">
        <v>216.35</v>
      </c>
      <c r="E3151" s="7">
        <v>44679.388888888891</v>
      </c>
      <c r="F3151">
        <v>83.2</v>
      </c>
      <c r="G3151" s="8">
        <v>-0.61539999999999995</v>
      </c>
      <c r="H3151">
        <v>-90354.1</v>
      </c>
      <c r="I3151" s="8">
        <v>-0.62929999999999997</v>
      </c>
      <c r="J3151">
        <v>663.65840000000003</v>
      </c>
      <c r="K3151">
        <v>143582.5</v>
      </c>
      <c r="L3151">
        <v>18626146.109999999</v>
      </c>
      <c r="M3151">
        <v>52</v>
      </c>
      <c r="N3151">
        <v>-1737.58</v>
      </c>
      <c r="O3151" s="8">
        <v>-0.78320000000000001</v>
      </c>
      <c r="P3151" s="8">
        <v>0.51400000000000001</v>
      </c>
      <c r="Q3151" t="s">
        <v>610</v>
      </c>
      <c r="S3151" s="2">
        <v>44678</v>
      </c>
      <c r="T3151" t="s">
        <v>624</v>
      </c>
      <c r="U3151">
        <v>216.35</v>
      </c>
      <c r="V3151">
        <v>83.2</v>
      </c>
      <c r="W3151">
        <f t="shared" si="475"/>
        <v>30061292.76006832</v>
      </c>
      <c r="X3151">
        <f t="shared" si="471"/>
        <v>75153.231900170795</v>
      </c>
      <c r="Y3151">
        <f t="shared" si="472"/>
        <v>350</v>
      </c>
      <c r="Z3151">
        <f t="shared" si="473"/>
        <v>-47650.925000000003</v>
      </c>
      <c r="AA3151" t="str">
        <f t="shared" si="474"/>
        <v/>
      </c>
      <c r="AB3151" s="9" t="str">
        <f>IFERROR(AA3151/MAX($A$3:AA3151)-1,"")</f>
        <v/>
      </c>
      <c r="AV3151" t="s">
        <v>624</v>
      </c>
      <c r="AW3151" t="s">
        <v>31</v>
      </c>
      <c r="AX3151" s="7">
        <v>44678.479166666664</v>
      </c>
      <c r="AY3151">
        <v>216.35</v>
      </c>
      <c r="AZ3151" s="7">
        <v>44679.388888888891</v>
      </c>
      <c r="BA3151">
        <v>83.2</v>
      </c>
      <c r="BB3151" s="8">
        <v>-0.61539999999999995</v>
      </c>
      <c r="BC3151">
        <v>-90354.1</v>
      </c>
      <c r="BD3151" s="8">
        <v>-0.62929999999999997</v>
      </c>
      <c r="BE3151">
        <v>663.65840000000003</v>
      </c>
      <c r="BF3151">
        <v>143582.5</v>
      </c>
      <c r="BG3151">
        <v>18626146.109999999</v>
      </c>
      <c r="BH3151">
        <v>52</v>
      </c>
      <c r="BI3151">
        <v>-1737.58</v>
      </c>
      <c r="BJ3151" s="8">
        <v>-0.78320000000000001</v>
      </c>
      <c r="BK3151" s="8">
        <v>0.51400000000000001</v>
      </c>
      <c r="BL3151" t="s">
        <v>610</v>
      </c>
    </row>
    <row r="3152" spans="1:64" x14ac:dyDescent="0.45">
      <c r="A3152" t="s">
        <v>626</v>
      </c>
      <c r="B3152" t="s">
        <v>31</v>
      </c>
      <c r="C3152" s="7">
        <v>44678.482638888891</v>
      </c>
      <c r="D3152">
        <v>265.95</v>
      </c>
      <c r="E3152" s="7">
        <v>44679.388888888891</v>
      </c>
      <c r="F3152">
        <v>121.5</v>
      </c>
      <c r="G3152" s="8">
        <v>-0.54310000000000003</v>
      </c>
      <c r="H3152">
        <v>-80070.210000000006</v>
      </c>
      <c r="I3152" s="8">
        <v>-0.55769999999999997</v>
      </c>
      <c r="J3152">
        <v>539.83130000000006</v>
      </c>
      <c r="K3152">
        <v>143568.14000000001</v>
      </c>
      <c r="L3152">
        <v>18546075.899999999</v>
      </c>
      <c r="M3152">
        <v>51</v>
      </c>
      <c r="N3152">
        <v>-1570</v>
      </c>
      <c r="O3152" s="8">
        <v>-0.7742</v>
      </c>
      <c r="P3152" s="8">
        <v>0.4587</v>
      </c>
      <c r="Q3152" t="s">
        <v>610</v>
      </c>
      <c r="S3152" s="2">
        <v>44678</v>
      </c>
      <c r="T3152" t="s">
        <v>626</v>
      </c>
      <c r="U3152">
        <v>265.95</v>
      </c>
      <c r="V3152">
        <v>121.5</v>
      </c>
      <c r="W3152">
        <f t="shared" si="475"/>
        <v>30061292.76006832</v>
      </c>
      <c r="X3152">
        <f t="shared" si="471"/>
        <v>75153.231900170795</v>
      </c>
      <c r="Y3152">
        <f t="shared" si="472"/>
        <v>275</v>
      </c>
      <c r="Z3152">
        <f t="shared" si="473"/>
        <v>-40789.237499999996</v>
      </c>
      <c r="AA3152" t="str">
        <f t="shared" si="474"/>
        <v/>
      </c>
      <c r="AB3152" s="9" t="str">
        <f>IFERROR(AA3152/MAX($A$3:AA3152)-1,"")</f>
        <v/>
      </c>
      <c r="AV3152" t="s">
        <v>626</v>
      </c>
      <c r="AW3152" t="s">
        <v>31</v>
      </c>
      <c r="AX3152" s="7">
        <v>44678.482638888891</v>
      </c>
      <c r="AY3152">
        <v>265.95</v>
      </c>
      <c r="AZ3152" s="7">
        <v>44679.388888888891</v>
      </c>
      <c r="BA3152">
        <v>121.5</v>
      </c>
      <c r="BB3152" s="8">
        <v>-0.54310000000000003</v>
      </c>
      <c r="BC3152">
        <v>-80070.210000000006</v>
      </c>
      <c r="BD3152" s="8">
        <v>-0.55769999999999997</v>
      </c>
      <c r="BE3152">
        <v>539.83130000000006</v>
      </c>
      <c r="BF3152">
        <v>143568.14000000001</v>
      </c>
      <c r="BG3152">
        <v>18546075.899999999</v>
      </c>
      <c r="BH3152">
        <v>51</v>
      </c>
      <c r="BI3152">
        <v>-1570</v>
      </c>
      <c r="BJ3152" s="8">
        <v>-0.7742</v>
      </c>
      <c r="BK3152" s="8">
        <v>0.4587</v>
      </c>
      <c r="BL3152" t="s">
        <v>610</v>
      </c>
    </row>
    <row r="3153" spans="1:64" x14ac:dyDescent="0.45">
      <c r="A3153" t="s">
        <v>624</v>
      </c>
      <c r="B3153" t="s">
        <v>31</v>
      </c>
      <c r="C3153" s="7">
        <v>44678.534722222219</v>
      </c>
      <c r="D3153">
        <v>254.8</v>
      </c>
      <c r="E3153" s="7">
        <v>44679.385416666664</v>
      </c>
      <c r="F3153">
        <v>56.5</v>
      </c>
      <c r="G3153" s="8">
        <v>-0.77829999999999999</v>
      </c>
      <c r="H3153">
        <v>-123192.99</v>
      </c>
      <c r="I3153" s="8">
        <v>-0.79049999999999998</v>
      </c>
      <c r="J3153">
        <v>611.64369999999997</v>
      </c>
      <c r="K3153">
        <v>155846.81</v>
      </c>
      <c r="L3153">
        <v>21046170.5</v>
      </c>
      <c r="M3153">
        <v>35</v>
      </c>
      <c r="N3153">
        <v>-3519.8</v>
      </c>
      <c r="O3153" s="8">
        <v>-0.77829999999999999</v>
      </c>
      <c r="P3153" s="8">
        <v>0.28549999999999998</v>
      </c>
      <c r="Q3153" t="s">
        <v>610</v>
      </c>
      <c r="S3153" s="2">
        <v>44678</v>
      </c>
      <c r="T3153" t="s">
        <v>624</v>
      </c>
      <c r="U3153">
        <v>254.8</v>
      </c>
      <c r="V3153">
        <v>56.5</v>
      </c>
      <c r="W3153">
        <f t="shared" si="475"/>
        <v>30061292.76006832</v>
      </c>
      <c r="X3153">
        <f t="shared" si="471"/>
        <v>75153.231900170795</v>
      </c>
      <c r="Y3153">
        <f t="shared" si="472"/>
        <v>300</v>
      </c>
      <c r="Z3153">
        <f t="shared" si="473"/>
        <v>-60423.9</v>
      </c>
      <c r="AA3153" t="str">
        <f t="shared" si="474"/>
        <v/>
      </c>
      <c r="AB3153" s="9" t="str">
        <f>IFERROR(AA3153/MAX($A$3:AA3153)-1,"")</f>
        <v/>
      </c>
      <c r="AV3153" t="s">
        <v>624</v>
      </c>
      <c r="AW3153" t="s">
        <v>31</v>
      </c>
      <c r="AX3153" s="7">
        <v>44678.534722222219</v>
      </c>
      <c r="AY3153">
        <v>254.8</v>
      </c>
      <c r="AZ3153" s="7">
        <v>44679.385416666664</v>
      </c>
      <c r="BA3153">
        <v>56.5</v>
      </c>
      <c r="BB3153" s="8">
        <v>-0.77829999999999999</v>
      </c>
      <c r="BC3153">
        <v>-123192.99</v>
      </c>
      <c r="BD3153" s="8">
        <v>-0.79049999999999998</v>
      </c>
      <c r="BE3153">
        <v>611.64369999999997</v>
      </c>
      <c r="BF3153">
        <v>155846.81</v>
      </c>
      <c r="BG3153">
        <v>21046170.5</v>
      </c>
      <c r="BH3153">
        <v>35</v>
      </c>
      <c r="BI3153">
        <v>-3519.8</v>
      </c>
      <c r="BJ3153" s="8">
        <v>-0.77829999999999999</v>
      </c>
      <c r="BK3153" s="8">
        <v>0.28549999999999998</v>
      </c>
      <c r="BL3153" t="s">
        <v>610</v>
      </c>
    </row>
    <row r="3154" spans="1:64" x14ac:dyDescent="0.45">
      <c r="A3154" t="s">
        <v>625</v>
      </c>
      <c r="B3154" t="s">
        <v>31</v>
      </c>
      <c r="C3154" s="7">
        <v>44678.538194444445</v>
      </c>
      <c r="D3154">
        <v>263.60000000000002</v>
      </c>
      <c r="E3154" s="7">
        <v>44679.385416666664</v>
      </c>
      <c r="F3154">
        <v>36</v>
      </c>
      <c r="G3154" s="8">
        <v>-0.86339999999999995</v>
      </c>
      <c r="H3154">
        <v>-136320.41</v>
      </c>
      <c r="I3154" s="8">
        <v>-0.87480000000000002</v>
      </c>
      <c r="J3154">
        <v>591.16549999999995</v>
      </c>
      <c r="K3154">
        <v>155831.23000000001</v>
      </c>
      <c r="L3154">
        <v>20909850.09</v>
      </c>
      <c r="M3154">
        <v>34</v>
      </c>
      <c r="N3154">
        <v>-4009.42</v>
      </c>
      <c r="O3154" s="8">
        <v>-0.86339999999999995</v>
      </c>
      <c r="P3154" s="8">
        <v>3.85E-2</v>
      </c>
      <c r="Q3154" t="s">
        <v>610</v>
      </c>
      <c r="S3154" s="2">
        <v>44678</v>
      </c>
      <c r="T3154" t="s">
        <v>625</v>
      </c>
      <c r="U3154">
        <v>263.60000000000002</v>
      </c>
      <c r="V3154">
        <v>36</v>
      </c>
      <c r="W3154">
        <f t="shared" si="475"/>
        <v>30061292.76006832</v>
      </c>
      <c r="X3154">
        <f t="shared" si="471"/>
        <v>75153.231900170795</v>
      </c>
      <c r="Y3154">
        <f t="shared" si="472"/>
        <v>275</v>
      </c>
      <c r="Z3154">
        <f t="shared" si="473"/>
        <v>-63413.900000000016</v>
      </c>
      <c r="AA3154">
        <f t="shared" si="474"/>
        <v>29849014.797568321</v>
      </c>
      <c r="AB3154" s="9">
        <f>IFERROR(AA3154/MAX($A$3:AA3154)-1,"")</f>
        <v>-9.63930478414321E-3</v>
      </c>
      <c r="AV3154" t="s">
        <v>625</v>
      </c>
      <c r="AW3154" t="s">
        <v>31</v>
      </c>
      <c r="AX3154" s="7">
        <v>44678.538194444445</v>
      </c>
      <c r="AY3154">
        <v>263.60000000000002</v>
      </c>
      <c r="AZ3154" s="7">
        <v>44679.385416666664</v>
      </c>
      <c r="BA3154">
        <v>36</v>
      </c>
      <c r="BB3154" s="8">
        <v>-0.86339999999999995</v>
      </c>
      <c r="BC3154">
        <v>-136320.41</v>
      </c>
      <c r="BD3154" s="8">
        <v>-0.87480000000000002</v>
      </c>
      <c r="BE3154">
        <v>591.16549999999995</v>
      </c>
      <c r="BF3154">
        <v>155831.23000000001</v>
      </c>
      <c r="BG3154">
        <v>20909850.09</v>
      </c>
      <c r="BH3154">
        <v>34</v>
      </c>
      <c r="BI3154">
        <v>-4009.42</v>
      </c>
      <c r="BJ3154" s="8">
        <v>-0.86339999999999995</v>
      </c>
      <c r="BK3154" s="8">
        <v>3.85E-2</v>
      </c>
      <c r="BL3154" t="s">
        <v>610</v>
      </c>
    </row>
    <row r="3155" spans="1:64" x14ac:dyDescent="0.45">
      <c r="A3155" t="s">
        <v>626</v>
      </c>
      <c r="B3155" t="s">
        <v>31</v>
      </c>
      <c r="C3155" s="7">
        <v>44679.444444444445</v>
      </c>
      <c r="D3155">
        <v>130.25</v>
      </c>
      <c r="E3155" s="7">
        <v>44679.635416666664</v>
      </c>
      <c r="F3155">
        <v>0.15</v>
      </c>
      <c r="G3155" s="8">
        <v>-0.99880000000000002</v>
      </c>
      <c r="H3155">
        <v>-155918.54999999999</v>
      </c>
      <c r="I3155" s="8">
        <v>-1.0088999999999999</v>
      </c>
      <c r="J3155">
        <v>1186.559</v>
      </c>
      <c r="K3155">
        <v>154549.25</v>
      </c>
      <c r="L3155">
        <v>20753931.550000001</v>
      </c>
      <c r="M3155">
        <v>56</v>
      </c>
      <c r="N3155">
        <v>-2784.26</v>
      </c>
      <c r="O3155" s="8">
        <v>-0.99880000000000002</v>
      </c>
      <c r="P3155" s="8">
        <v>0.1132</v>
      </c>
      <c r="Q3155" t="s">
        <v>610</v>
      </c>
      <c r="S3155" s="2">
        <v>44679</v>
      </c>
      <c r="T3155" t="s">
        <v>626</v>
      </c>
      <c r="U3155">
        <v>130.25</v>
      </c>
      <c r="V3155">
        <v>0.15</v>
      </c>
      <c r="W3155">
        <f t="shared" si="475"/>
        <v>29849014.797568321</v>
      </c>
      <c r="X3155">
        <f t="shared" si="471"/>
        <v>74622.536993920803</v>
      </c>
      <c r="Y3155">
        <f t="shared" si="472"/>
        <v>575</v>
      </c>
      <c r="Z3155">
        <f t="shared" si="473"/>
        <v>-75557.3</v>
      </c>
      <c r="AA3155">
        <f t="shared" si="474"/>
        <v>29773457.49756832</v>
      </c>
      <c r="AB3155" s="9">
        <f>IFERROR(AA3155/MAX($A$3:AA3155)-1,"")</f>
        <v>-1.2146221031266058E-2</v>
      </c>
      <c r="AV3155" t="s">
        <v>626</v>
      </c>
      <c r="AW3155" t="s">
        <v>31</v>
      </c>
      <c r="AX3155" s="7">
        <v>44679.444444444445</v>
      </c>
      <c r="AY3155">
        <v>130.25</v>
      </c>
      <c r="AZ3155" s="7">
        <v>44679.635416666664</v>
      </c>
      <c r="BA3155">
        <v>0.15</v>
      </c>
      <c r="BB3155" s="8">
        <v>-0.99880000000000002</v>
      </c>
      <c r="BC3155">
        <v>-155918.54999999999</v>
      </c>
      <c r="BD3155" s="8">
        <v>-1.0088999999999999</v>
      </c>
      <c r="BE3155">
        <v>1186.559</v>
      </c>
      <c r="BF3155">
        <v>154549.25</v>
      </c>
      <c r="BG3155">
        <v>20753931.550000001</v>
      </c>
      <c r="BH3155">
        <v>56</v>
      </c>
      <c r="BI3155">
        <v>-2784.26</v>
      </c>
      <c r="BJ3155" s="8">
        <v>-0.99880000000000002</v>
      </c>
      <c r="BK3155" s="8">
        <v>0.1132</v>
      </c>
      <c r="BL3155" t="s">
        <v>610</v>
      </c>
    </row>
    <row r="3156" spans="1:64" x14ac:dyDescent="0.45">
      <c r="A3156" t="s">
        <v>752</v>
      </c>
      <c r="B3156" t="s">
        <v>31</v>
      </c>
      <c r="C3156" s="7">
        <v>44680.628472222219</v>
      </c>
      <c r="D3156">
        <v>381.3</v>
      </c>
      <c r="E3156" s="7">
        <v>44683.388888888891</v>
      </c>
      <c r="F3156">
        <v>452.25</v>
      </c>
      <c r="G3156" s="8">
        <v>0.18609999999999999</v>
      </c>
      <c r="H3156">
        <v>23438.22</v>
      </c>
      <c r="I3156" s="8">
        <v>0.16420000000000001</v>
      </c>
      <c r="J3156">
        <v>374.32569999999998</v>
      </c>
      <c r="K3156">
        <v>142730.38</v>
      </c>
      <c r="L3156">
        <v>18569514.120000001</v>
      </c>
      <c r="M3156">
        <v>9</v>
      </c>
      <c r="N3156">
        <v>2604.25</v>
      </c>
      <c r="O3156" s="8">
        <v>-0.1053</v>
      </c>
      <c r="P3156" s="8">
        <v>0.74650000000000005</v>
      </c>
      <c r="Q3156" t="s">
        <v>610</v>
      </c>
      <c r="S3156" s="2">
        <v>44680</v>
      </c>
      <c r="T3156" t="s">
        <v>752</v>
      </c>
      <c r="U3156">
        <v>381.3</v>
      </c>
      <c r="V3156">
        <v>452.25</v>
      </c>
      <c r="W3156">
        <f t="shared" si="475"/>
        <v>29773457.49756832</v>
      </c>
      <c r="X3156">
        <f t="shared" si="471"/>
        <v>74433.643743920809</v>
      </c>
      <c r="Y3156">
        <f t="shared" si="472"/>
        <v>200</v>
      </c>
      <c r="Z3156">
        <f t="shared" si="473"/>
        <v>12522.900000000005</v>
      </c>
      <c r="AA3156">
        <f t="shared" si="474"/>
        <v>29785980.397568319</v>
      </c>
      <c r="AB3156" s="9">
        <f>IFERROR(AA3156/MAX($A$3:AA3156)-1,"")</f>
        <v>-1.1730723634309159E-2</v>
      </c>
      <c r="AV3156" t="s">
        <v>752</v>
      </c>
      <c r="AW3156" t="s">
        <v>31</v>
      </c>
      <c r="AX3156" s="7">
        <v>44680.628472222219</v>
      </c>
      <c r="AY3156">
        <v>381.3</v>
      </c>
      <c r="AZ3156" s="7">
        <v>44683.388888888891</v>
      </c>
      <c r="BA3156">
        <v>452.25</v>
      </c>
      <c r="BB3156" s="8">
        <v>0.18609999999999999</v>
      </c>
      <c r="BC3156">
        <v>23438.22</v>
      </c>
      <c r="BD3156" s="8">
        <v>0.16420000000000001</v>
      </c>
      <c r="BE3156">
        <v>374.32569999999998</v>
      </c>
      <c r="BF3156">
        <v>142730.38</v>
      </c>
      <c r="BG3156">
        <v>18569514.120000001</v>
      </c>
      <c r="BH3156">
        <v>9</v>
      </c>
      <c r="BI3156">
        <v>2604.25</v>
      </c>
      <c r="BJ3156" s="8">
        <v>-0.1053</v>
      </c>
      <c r="BK3156" s="8">
        <v>0.74650000000000005</v>
      </c>
      <c r="BL3156" t="s">
        <v>610</v>
      </c>
    </row>
    <row r="3157" spans="1:64" x14ac:dyDescent="0.45">
      <c r="A3157" t="s">
        <v>622</v>
      </c>
      <c r="B3157" t="s">
        <v>31</v>
      </c>
      <c r="C3157" s="7">
        <v>44683.395833333336</v>
      </c>
      <c r="D3157">
        <v>399</v>
      </c>
      <c r="E3157" s="7">
        <v>44685.385416666664</v>
      </c>
      <c r="F3157">
        <v>475.5</v>
      </c>
      <c r="G3157" s="8">
        <v>0.19170000000000001</v>
      </c>
      <c r="H3157">
        <v>26111.94</v>
      </c>
      <c r="I3157" s="8">
        <v>0.16980000000000001</v>
      </c>
      <c r="J3157">
        <v>385.38760000000002</v>
      </c>
      <c r="K3157">
        <v>153769.66</v>
      </c>
      <c r="L3157">
        <v>20780043.48</v>
      </c>
      <c r="M3157">
        <v>75</v>
      </c>
      <c r="N3157">
        <v>348.16</v>
      </c>
      <c r="O3157" s="8">
        <v>-0.16039999999999999</v>
      </c>
      <c r="P3157" s="8">
        <v>0.36570000000000003</v>
      </c>
      <c r="Q3157" t="s">
        <v>610</v>
      </c>
      <c r="S3157" s="2">
        <v>44683</v>
      </c>
      <c r="T3157" t="s">
        <v>622</v>
      </c>
      <c r="U3157">
        <v>399</v>
      </c>
      <c r="V3157">
        <v>475.5</v>
      </c>
      <c r="W3157">
        <f t="shared" si="475"/>
        <v>29785980.397568319</v>
      </c>
      <c r="X3157">
        <f t="shared" si="471"/>
        <v>74464.950993920793</v>
      </c>
      <c r="Y3157">
        <f t="shared" si="472"/>
        <v>175</v>
      </c>
      <c r="Z3157">
        <f t="shared" si="473"/>
        <v>11857.125</v>
      </c>
      <c r="AA3157" t="str">
        <f t="shared" si="474"/>
        <v/>
      </c>
      <c r="AB3157" s="9" t="str">
        <f>IFERROR(AA3157/MAX($A$3:AA3157)-1,"")</f>
        <v/>
      </c>
      <c r="AV3157" t="s">
        <v>622</v>
      </c>
      <c r="AW3157" t="s">
        <v>31</v>
      </c>
      <c r="AX3157" s="7">
        <v>44683.395833333336</v>
      </c>
      <c r="AY3157">
        <v>399</v>
      </c>
      <c r="AZ3157" s="7">
        <v>44685.385416666664</v>
      </c>
      <c r="BA3157">
        <v>475.5</v>
      </c>
      <c r="BB3157" s="8">
        <v>0.19170000000000001</v>
      </c>
      <c r="BC3157">
        <v>26111.94</v>
      </c>
      <c r="BD3157" s="8">
        <v>0.16980000000000001</v>
      </c>
      <c r="BE3157">
        <v>385.38760000000002</v>
      </c>
      <c r="BF3157">
        <v>153769.66</v>
      </c>
      <c r="BG3157">
        <v>20780043.48</v>
      </c>
      <c r="BH3157">
        <v>75</v>
      </c>
      <c r="BI3157">
        <v>348.16</v>
      </c>
      <c r="BJ3157" s="8">
        <v>-0.16039999999999999</v>
      </c>
      <c r="BK3157" s="8">
        <v>0.36570000000000003</v>
      </c>
      <c r="BL3157" t="s">
        <v>610</v>
      </c>
    </row>
    <row r="3158" spans="1:64" x14ac:dyDescent="0.45">
      <c r="A3158" t="s">
        <v>627</v>
      </c>
      <c r="B3158" t="s">
        <v>31</v>
      </c>
      <c r="C3158" s="7">
        <v>44683.399305555555</v>
      </c>
      <c r="D3158">
        <v>388.45</v>
      </c>
      <c r="E3158" s="7">
        <v>44685.385416666664</v>
      </c>
      <c r="F3158">
        <v>406.45</v>
      </c>
      <c r="G3158" s="8">
        <v>4.6300000000000001E-2</v>
      </c>
      <c r="H3158">
        <v>3978.33</v>
      </c>
      <c r="I3158" s="8">
        <v>2.5899999999999999E-2</v>
      </c>
      <c r="J3158">
        <v>395.81479999999999</v>
      </c>
      <c r="K3158">
        <v>153754.28</v>
      </c>
      <c r="L3158">
        <v>20784021.82</v>
      </c>
      <c r="M3158">
        <v>74</v>
      </c>
      <c r="N3158">
        <v>53.76</v>
      </c>
      <c r="O3158" s="8">
        <v>-0.2626</v>
      </c>
      <c r="P3158" s="8">
        <v>0.22800000000000001</v>
      </c>
      <c r="Q3158" t="s">
        <v>610</v>
      </c>
      <c r="S3158" s="2">
        <v>44683</v>
      </c>
      <c r="T3158" t="s">
        <v>627</v>
      </c>
      <c r="U3158">
        <v>388.45</v>
      </c>
      <c r="V3158">
        <v>406.45</v>
      </c>
      <c r="W3158">
        <f t="shared" si="475"/>
        <v>29785980.397568319</v>
      </c>
      <c r="X3158">
        <f t="shared" si="471"/>
        <v>74464.950993920793</v>
      </c>
      <c r="Y3158">
        <f t="shared" si="472"/>
        <v>200</v>
      </c>
      <c r="Z3158">
        <f t="shared" si="473"/>
        <v>2010.1999999999975</v>
      </c>
      <c r="AA3158">
        <f t="shared" si="474"/>
        <v>29799847.722568318</v>
      </c>
      <c r="AB3158" s="9">
        <f>IFERROR(AA3158/MAX($A$3:AA3158)-1,"")</f>
        <v>-1.1270619549771599E-2</v>
      </c>
      <c r="AV3158" t="s">
        <v>627</v>
      </c>
      <c r="AW3158" t="s">
        <v>31</v>
      </c>
      <c r="AX3158" s="7">
        <v>44683.399305555555</v>
      </c>
      <c r="AY3158">
        <v>388.45</v>
      </c>
      <c r="AZ3158" s="7">
        <v>44685.385416666664</v>
      </c>
      <c r="BA3158">
        <v>406.45</v>
      </c>
      <c r="BB3158" s="8">
        <v>4.6300000000000001E-2</v>
      </c>
      <c r="BC3158">
        <v>3978.33</v>
      </c>
      <c r="BD3158" s="8">
        <v>2.5899999999999999E-2</v>
      </c>
      <c r="BE3158">
        <v>395.81479999999999</v>
      </c>
      <c r="BF3158">
        <v>153754.28</v>
      </c>
      <c r="BG3158">
        <v>20784021.82</v>
      </c>
      <c r="BH3158">
        <v>74</v>
      </c>
      <c r="BI3158">
        <v>53.76</v>
      </c>
      <c r="BJ3158" s="8">
        <v>-0.2626</v>
      </c>
      <c r="BK3158" s="8">
        <v>0.22800000000000001</v>
      </c>
      <c r="BL3158" t="s">
        <v>610</v>
      </c>
    </row>
    <row r="3159" spans="1:64" x14ac:dyDescent="0.45">
      <c r="A3159" t="s">
        <v>626</v>
      </c>
      <c r="B3159" t="s">
        <v>31</v>
      </c>
      <c r="C3159" s="7">
        <v>44685.447916666664</v>
      </c>
      <c r="D3159">
        <v>246.65</v>
      </c>
      <c r="E3159" s="7">
        <v>44686.388888888891</v>
      </c>
      <c r="F3159">
        <v>431.8</v>
      </c>
      <c r="G3159" s="8">
        <v>0.75070000000000003</v>
      </c>
      <c r="H3159">
        <v>103300.55</v>
      </c>
      <c r="I3159" s="8">
        <v>0.72319999999999995</v>
      </c>
      <c r="J3159">
        <v>579.15089999999998</v>
      </c>
      <c r="K3159">
        <v>142847.57999999999</v>
      </c>
      <c r="L3159">
        <v>18672814.670000002</v>
      </c>
      <c r="M3159">
        <v>61</v>
      </c>
      <c r="N3159">
        <v>1693.45</v>
      </c>
      <c r="O3159" s="8">
        <v>-0.28199999999999997</v>
      </c>
      <c r="P3159" s="8">
        <v>2.6901999999999999</v>
      </c>
      <c r="Q3159" t="s">
        <v>610</v>
      </c>
      <c r="S3159" s="2">
        <v>44685</v>
      </c>
      <c r="T3159" t="s">
        <v>626</v>
      </c>
      <c r="U3159">
        <v>246.65</v>
      </c>
      <c r="V3159">
        <v>431.8</v>
      </c>
      <c r="W3159">
        <f t="shared" si="475"/>
        <v>29799847.722568318</v>
      </c>
      <c r="X3159">
        <f t="shared" si="471"/>
        <v>74499.619306420791</v>
      </c>
      <c r="Y3159">
        <f t="shared" si="472"/>
        <v>300</v>
      </c>
      <c r="Z3159">
        <f t="shared" si="473"/>
        <v>53509.650000000009</v>
      </c>
      <c r="AA3159" t="str">
        <f t="shared" si="474"/>
        <v/>
      </c>
      <c r="AB3159" s="9" t="str">
        <f>IFERROR(AA3159/MAX($A$3:AA3159)-1,"")</f>
        <v/>
      </c>
      <c r="AV3159" t="s">
        <v>626</v>
      </c>
      <c r="AW3159" t="s">
        <v>31</v>
      </c>
      <c r="AX3159" s="7">
        <v>44685.447916666664</v>
      </c>
      <c r="AY3159">
        <v>246.65</v>
      </c>
      <c r="AZ3159" s="7">
        <v>44686.388888888891</v>
      </c>
      <c r="BA3159">
        <v>431.8</v>
      </c>
      <c r="BB3159" s="8">
        <v>0.75070000000000003</v>
      </c>
      <c r="BC3159">
        <v>103300.55</v>
      </c>
      <c r="BD3159" s="8">
        <v>0.72319999999999995</v>
      </c>
      <c r="BE3159">
        <v>579.15089999999998</v>
      </c>
      <c r="BF3159">
        <v>142847.57999999999</v>
      </c>
      <c r="BG3159">
        <v>18672814.670000002</v>
      </c>
      <c r="BH3159">
        <v>61</v>
      </c>
      <c r="BI3159">
        <v>1693.45</v>
      </c>
      <c r="BJ3159" s="8">
        <v>-0.28199999999999997</v>
      </c>
      <c r="BK3159" s="8">
        <v>2.6901999999999999</v>
      </c>
      <c r="BL3159" t="s">
        <v>610</v>
      </c>
    </row>
    <row r="3160" spans="1:64" x14ac:dyDescent="0.45">
      <c r="A3160" t="s">
        <v>752</v>
      </c>
      <c r="B3160" t="s">
        <v>31</v>
      </c>
      <c r="C3160" s="7">
        <v>44685.451388888891</v>
      </c>
      <c r="D3160">
        <v>280.05</v>
      </c>
      <c r="E3160" s="7">
        <v>44686.388888888891</v>
      </c>
      <c r="F3160">
        <v>520</v>
      </c>
      <c r="G3160" s="8">
        <v>0.85680000000000001</v>
      </c>
      <c r="H3160">
        <v>118300.7</v>
      </c>
      <c r="I3160" s="8">
        <v>0.82820000000000005</v>
      </c>
      <c r="J3160">
        <v>510.02780000000001</v>
      </c>
      <c r="K3160">
        <v>142833.28</v>
      </c>
      <c r="L3160">
        <v>18791115.370000001</v>
      </c>
      <c r="M3160">
        <v>60</v>
      </c>
      <c r="N3160">
        <v>1971.68</v>
      </c>
      <c r="O3160" s="8">
        <v>-0.22339999999999999</v>
      </c>
      <c r="P3160" s="8">
        <v>2.5847000000000002</v>
      </c>
      <c r="Q3160" t="s">
        <v>610</v>
      </c>
      <c r="S3160" s="2">
        <v>44685</v>
      </c>
      <c r="T3160" t="s">
        <v>752</v>
      </c>
      <c r="U3160">
        <v>280.05</v>
      </c>
      <c r="V3160">
        <v>520</v>
      </c>
      <c r="W3160">
        <f t="shared" si="475"/>
        <v>29799847.722568318</v>
      </c>
      <c r="X3160">
        <f t="shared" si="471"/>
        <v>74499.619306420791</v>
      </c>
      <c r="Y3160">
        <f t="shared" si="472"/>
        <v>275</v>
      </c>
      <c r="Z3160">
        <f t="shared" si="473"/>
        <v>63786.112499999981</v>
      </c>
      <c r="AA3160" t="str">
        <f t="shared" si="474"/>
        <v/>
      </c>
      <c r="AB3160" s="9" t="str">
        <f>IFERROR(AA3160/MAX($A$3:AA3160)-1,"")</f>
        <v/>
      </c>
      <c r="AV3160" t="s">
        <v>752</v>
      </c>
      <c r="AW3160" t="s">
        <v>31</v>
      </c>
      <c r="AX3160" s="7">
        <v>44685.451388888891</v>
      </c>
      <c r="AY3160">
        <v>280.05</v>
      </c>
      <c r="AZ3160" s="7">
        <v>44686.388888888891</v>
      </c>
      <c r="BA3160">
        <v>520</v>
      </c>
      <c r="BB3160" s="8">
        <v>0.85680000000000001</v>
      </c>
      <c r="BC3160">
        <v>118300.7</v>
      </c>
      <c r="BD3160" s="8">
        <v>0.82820000000000005</v>
      </c>
      <c r="BE3160">
        <v>510.02780000000001</v>
      </c>
      <c r="BF3160">
        <v>142833.28</v>
      </c>
      <c r="BG3160">
        <v>18791115.370000001</v>
      </c>
      <c r="BH3160">
        <v>60</v>
      </c>
      <c r="BI3160">
        <v>1971.68</v>
      </c>
      <c r="BJ3160" s="8">
        <v>-0.22339999999999999</v>
      </c>
      <c r="BK3160" s="8">
        <v>2.5847000000000002</v>
      </c>
      <c r="BL3160" t="s">
        <v>610</v>
      </c>
    </row>
    <row r="3161" spans="1:64" x14ac:dyDescent="0.45">
      <c r="A3161" t="s">
        <v>624</v>
      </c>
      <c r="B3161" t="s">
        <v>31</v>
      </c>
      <c r="C3161" s="7">
        <v>44685.506944444445</v>
      </c>
      <c r="D3161">
        <v>258.64999999999998</v>
      </c>
      <c r="E3161" s="7">
        <v>44686.385416666664</v>
      </c>
      <c r="F3161">
        <v>273.2</v>
      </c>
      <c r="G3161" s="8">
        <v>5.6300000000000003E-2</v>
      </c>
      <c r="H3161">
        <v>5493.58</v>
      </c>
      <c r="I3161" s="8">
        <v>3.5700000000000003E-2</v>
      </c>
      <c r="J3161">
        <v>595.09029999999996</v>
      </c>
      <c r="K3161">
        <v>153920.10999999999</v>
      </c>
      <c r="L3161">
        <v>20789515.399999999</v>
      </c>
      <c r="M3161">
        <v>43</v>
      </c>
      <c r="N3161">
        <v>127.76</v>
      </c>
      <c r="O3161" s="8">
        <v>-0.44669999999999999</v>
      </c>
      <c r="P3161" s="8">
        <v>2.1595</v>
      </c>
      <c r="Q3161" t="s">
        <v>610</v>
      </c>
      <c r="S3161" s="2">
        <v>44685</v>
      </c>
      <c r="T3161" t="s">
        <v>624</v>
      </c>
      <c r="U3161">
        <v>258.64999999999998</v>
      </c>
      <c r="V3161">
        <v>273.2</v>
      </c>
      <c r="W3161">
        <f t="shared" si="475"/>
        <v>29799847.722568318</v>
      </c>
      <c r="X3161">
        <f t="shared" si="471"/>
        <v>74499.619306420791</v>
      </c>
      <c r="Y3161">
        <f t="shared" si="472"/>
        <v>300</v>
      </c>
      <c r="Z3161">
        <f t="shared" si="473"/>
        <v>2769.4499999999948</v>
      </c>
      <c r="AA3161" t="str">
        <f t="shared" si="474"/>
        <v/>
      </c>
      <c r="AB3161" s="9" t="str">
        <f>IFERROR(AA3161/MAX($A$3:AA3161)-1,"")</f>
        <v/>
      </c>
      <c r="AV3161" t="s">
        <v>624</v>
      </c>
      <c r="AW3161" t="s">
        <v>31</v>
      </c>
      <c r="AX3161" s="7">
        <v>44685.506944444445</v>
      </c>
      <c r="AY3161">
        <v>258.64999999999998</v>
      </c>
      <c r="AZ3161" s="7">
        <v>44686.385416666664</v>
      </c>
      <c r="BA3161">
        <v>273.2</v>
      </c>
      <c r="BB3161" s="8">
        <v>5.6300000000000003E-2</v>
      </c>
      <c r="BC3161">
        <v>5493.58</v>
      </c>
      <c r="BD3161" s="8">
        <v>3.5700000000000003E-2</v>
      </c>
      <c r="BE3161">
        <v>595.09029999999996</v>
      </c>
      <c r="BF3161">
        <v>153920.10999999999</v>
      </c>
      <c r="BG3161">
        <v>20789515.399999999</v>
      </c>
      <c r="BH3161">
        <v>43</v>
      </c>
      <c r="BI3161">
        <v>127.76</v>
      </c>
      <c r="BJ3161" s="8">
        <v>-0.44669999999999999</v>
      </c>
      <c r="BK3161" s="8">
        <v>2.1595</v>
      </c>
      <c r="BL3161" t="s">
        <v>610</v>
      </c>
    </row>
    <row r="3162" spans="1:64" x14ac:dyDescent="0.45">
      <c r="A3162" t="s">
        <v>625</v>
      </c>
      <c r="B3162" t="s">
        <v>31</v>
      </c>
      <c r="C3162" s="7">
        <v>44685.524305555555</v>
      </c>
      <c r="D3162">
        <v>291.7</v>
      </c>
      <c r="E3162" s="7">
        <v>44686.385416666664</v>
      </c>
      <c r="F3162">
        <v>205.3</v>
      </c>
      <c r="G3162" s="8">
        <v>-0.29620000000000002</v>
      </c>
      <c r="H3162">
        <v>-48264.37</v>
      </c>
      <c r="I3162" s="8">
        <v>-0.31319999999999998</v>
      </c>
      <c r="J3162">
        <v>528.23</v>
      </c>
      <c r="K3162">
        <v>154084.69</v>
      </c>
      <c r="L3162">
        <v>20741251.02</v>
      </c>
      <c r="M3162">
        <v>38</v>
      </c>
      <c r="N3162">
        <v>-1270.1199999999999</v>
      </c>
      <c r="O3162" s="8">
        <v>-0.60919999999999996</v>
      </c>
      <c r="P3162" s="8">
        <v>1.5062</v>
      </c>
      <c r="Q3162" t="s">
        <v>610</v>
      </c>
      <c r="S3162" s="2">
        <v>44685</v>
      </c>
      <c r="T3162" t="s">
        <v>625</v>
      </c>
      <c r="U3162">
        <v>291.7</v>
      </c>
      <c r="V3162">
        <v>205.3</v>
      </c>
      <c r="W3162">
        <f t="shared" si="475"/>
        <v>29799847.722568318</v>
      </c>
      <c r="X3162">
        <f t="shared" si="471"/>
        <v>74499.619306420791</v>
      </c>
      <c r="Y3162">
        <f t="shared" si="472"/>
        <v>250</v>
      </c>
      <c r="Z3162">
        <f t="shared" si="473"/>
        <v>-22842.5</v>
      </c>
      <c r="AA3162">
        <f t="shared" si="474"/>
        <v>29897070.435068317</v>
      </c>
      <c r="AB3162" s="9">
        <f>IFERROR(AA3162/MAX($A$3:AA3162)-1,"")</f>
        <v>-8.0448664120126301E-3</v>
      </c>
      <c r="AV3162" t="s">
        <v>625</v>
      </c>
      <c r="AW3162" t="s">
        <v>31</v>
      </c>
      <c r="AX3162" s="7">
        <v>44685.524305555555</v>
      </c>
      <c r="AY3162">
        <v>291.7</v>
      </c>
      <c r="AZ3162" s="7">
        <v>44686.385416666664</v>
      </c>
      <c r="BA3162">
        <v>205.3</v>
      </c>
      <c r="BB3162" s="8">
        <v>-0.29620000000000002</v>
      </c>
      <c r="BC3162">
        <v>-48264.37</v>
      </c>
      <c r="BD3162" s="8">
        <v>-0.31319999999999998</v>
      </c>
      <c r="BE3162">
        <v>528.23</v>
      </c>
      <c r="BF3162">
        <v>154084.69</v>
      </c>
      <c r="BG3162">
        <v>20741251.02</v>
      </c>
      <c r="BH3162">
        <v>38</v>
      </c>
      <c r="BI3162">
        <v>-1270.1199999999999</v>
      </c>
      <c r="BJ3162" s="8">
        <v>-0.60919999999999996</v>
      </c>
      <c r="BK3162" s="8">
        <v>1.5062</v>
      </c>
      <c r="BL3162" t="s">
        <v>610</v>
      </c>
    </row>
    <row r="3163" spans="1:64" x14ac:dyDescent="0.45">
      <c r="A3163" t="s">
        <v>628</v>
      </c>
      <c r="B3163" t="s">
        <v>31</v>
      </c>
      <c r="C3163" s="7">
        <v>44686.420138888891</v>
      </c>
      <c r="D3163">
        <v>121.1</v>
      </c>
      <c r="E3163" s="7">
        <v>44686.635416666664</v>
      </c>
      <c r="F3163">
        <v>0.2</v>
      </c>
      <c r="G3163" s="8">
        <v>-0.99829999999999997</v>
      </c>
      <c r="H3163">
        <v>-154992.01</v>
      </c>
      <c r="I3163" s="8">
        <v>-1.0084</v>
      </c>
      <c r="J3163">
        <v>1269.251</v>
      </c>
      <c r="K3163">
        <v>153706.26999999999</v>
      </c>
      <c r="L3163">
        <v>20586259.010000002</v>
      </c>
      <c r="M3163">
        <v>63</v>
      </c>
      <c r="N3163">
        <v>-2460.19</v>
      </c>
      <c r="O3163" s="8">
        <v>-0.99829999999999997</v>
      </c>
      <c r="P3163" s="8">
        <v>0.62680000000000002</v>
      </c>
      <c r="Q3163" t="s">
        <v>610</v>
      </c>
      <c r="S3163" s="2">
        <v>44686</v>
      </c>
      <c r="T3163" t="s">
        <v>628</v>
      </c>
      <c r="U3163">
        <v>121.1</v>
      </c>
      <c r="V3163">
        <v>0.2</v>
      </c>
      <c r="W3163">
        <f t="shared" si="475"/>
        <v>29897070.435068317</v>
      </c>
      <c r="X3163">
        <f t="shared" si="471"/>
        <v>74742.676087670799</v>
      </c>
      <c r="Y3163">
        <f t="shared" si="472"/>
        <v>625</v>
      </c>
      <c r="Z3163">
        <f t="shared" si="473"/>
        <v>-76320.625</v>
      </c>
      <c r="AA3163" t="str">
        <f t="shared" si="474"/>
        <v/>
      </c>
      <c r="AB3163" s="9" t="str">
        <f>IFERROR(AA3163/MAX($A$3:AA3163)-1,"")</f>
        <v/>
      </c>
      <c r="AV3163" t="s">
        <v>628</v>
      </c>
      <c r="AW3163" t="s">
        <v>31</v>
      </c>
      <c r="AX3163" s="7">
        <v>44686.420138888891</v>
      </c>
      <c r="AY3163">
        <v>121.1</v>
      </c>
      <c r="AZ3163" s="7">
        <v>44686.635416666664</v>
      </c>
      <c r="BA3163">
        <v>0.2</v>
      </c>
      <c r="BB3163" s="8">
        <v>-0.99829999999999997</v>
      </c>
      <c r="BC3163">
        <v>-154992.01</v>
      </c>
      <c r="BD3163" s="8">
        <v>-1.0084</v>
      </c>
      <c r="BE3163">
        <v>1269.251</v>
      </c>
      <c r="BF3163">
        <v>153706.26999999999</v>
      </c>
      <c r="BG3163">
        <v>20586259.010000002</v>
      </c>
      <c r="BH3163">
        <v>63</v>
      </c>
      <c r="BI3163">
        <v>-2460.19</v>
      </c>
      <c r="BJ3163" s="8">
        <v>-0.99829999999999997</v>
      </c>
      <c r="BK3163" s="8">
        <v>0.62680000000000002</v>
      </c>
      <c r="BL3163" t="s">
        <v>610</v>
      </c>
    </row>
    <row r="3164" spans="1:64" x14ac:dyDescent="0.45">
      <c r="A3164" t="s">
        <v>622</v>
      </c>
      <c r="B3164" t="s">
        <v>31</v>
      </c>
      <c r="C3164" s="7">
        <v>44686.427083333336</v>
      </c>
      <c r="D3164">
        <v>102.6</v>
      </c>
      <c r="E3164" s="7">
        <v>44686.635416666664</v>
      </c>
      <c r="F3164">
        <v>0.15</v>
      </c>
      <c r="G3164" s="8">
        <v>-0.99850000000000005</v>
      </c>
      <c r="H3164">
        <v>-155093.10999999999</v>
      </c>
      <c r="I3164" s="8">
        <v>-1.0085999999999999</v>
      </c>
      <c r="J3164">
        <v>1498.81</v>
      </c>
      <c r="K3164">
        <v>153777.89000000001</v>
      </c>
      <c r="L3164">
        <v>20431165.899999999</v>
      </c>
      <c r="M3164">
        <v>61</v>
      </c>
      <c r="N3164">
        <v>-2542.5100000000002</v>
      </c>
      <c r="O3164" s="8">
        <v>-0.99850000000000005</v>
      </c>
      <c r="P3164" s="8">
        <v>0.33189999999999997</v>
      </c>
      <c r="Q3164" t="s">
        <v>610</v>
      </c>
      <c r="S3164" s="2">
        <v>44686</v>
      </c>
      <c r="T3164" t="s">
        <v>622</v>
      </c>
      <c r="U3164">
        <v>102.6</v>
      </c>
      <c r="V3164">
        <v>0.15</v>
      </c>
      <c r="W3164">
        <f t="shared" si="475"/>
        <v>29897070.435068317</v>
      </c>
      <c r="X3164">
        <f t="shared" si="471"/>
        <v>74742.676087670799</v>
      </c>
      <c r="Y3164">
        <f t="shared" si="472"/>
        <v>725</v>
      </c>
      <c r="Z3164">
        <f t="shared" si="473"/>
        <v>-75021.1875</v>
      </c>
      <c r="AA3164" t="str">
        <f t="shared" si="474"/>
        <v/>
      </c>
      <c r="AB3164" s="9" t="str">
        <f>IFERROR(AA3164/MAX($A$3:AA3164)-1,"")</f>
        <v/>
      </c>
      <c r="AV3164" t="s">
        <v>622</v>
      </c>
      <c r="AW3164" t="s">
        <v>31</v>
      </c>
      <c r="AX3164" s="7">
        <v>44686.427083333336</v>
      </c>
      <c r="AY3164">
        <v>102.6</v>
      </c>
      <c r="AZ3164" s="7">
        <v>44686.635416666664</v>
      </c>
      <c r="BA3164">
        <v>0.15</v>
      </c>
      <c r="BB3164" s="8">
        <v>-0.99850000000000005</v>
      </c>
      <c r="BC3164">
        <v>-155093.10999999999</v>
      </c>
      <c r="BD3164" s="8">
        <v>-1.0085999999999999</v>
      </c>
      <c r="BE3164">
        <v>1498.81</v>
      </c>
      <c r="BF3164">
        <v>153777.89000000001</v>
      </c>
      <c r="BG3164">
        <v>20431165.899999999</v>
      </c>
      <c r="BH3164">
        <v>61</v>
      </c>
      <c r="BI3164">
        <v>-2542.5100000000002</v>
      </c>
      <c r="BJ3164" s="8">
        <v>-0.99850000000000005</v>
      </c>
      <c r="BK3164" s="8">
        <v>0.33189999999999997</v>
      </c>
      <c r="BL3164" t="s">
        <v>610</v>
      </c>
    </row>
    <row r="3165" spans="1:64" x14ac:dyDescent="0.45">
      <c r="A3165" t="s">
        <v>1225</v>
      </c>
      <c r="B3165" t="s">
        <v>31</v>
      </c>
      <c r="C3165" s="7">
        <v>44686.586805555555</v>
      </c>
      <c r="D3165">
        <v>506.55</v>
      </c>
      <c r="E3165" s="7">
        <v>44687.388888888891</v>
      </c>
      <c r="F3165">
        <v>884.05</v>
      </c>
      <c r="G3165" s="8">
        <v>0.74519999999999997</v>
      </c>
      <c r="H3165">
        <v>103329.16</v>
      </c>
      <c r="I3165" s="8">
        <v>0.71779999999999999</v>
      </c>
      <c r="J3165">
        <v>284.18830000000003</v>
      </c>
      <c r="K3165">
        <v>143955.57999999999</v>
      </c>
      <c r="L3165">
        <v>18894444.530000001</v>
      </c>
      <c r="M3165">
        <v>21</v>
      </c>
      <c r="N3165">
        <v>4920.4399999999996</v>
      </c>
      <c r="O3165" s="8">
        <v>-0.18920000000000001</v>
      </c>
      <c r="P3165" s="8">
        <v>0.86699999999999999</v>
      </c>
      <c r="Q3165" t="s">
        <v>610</v>
      </c>
      <c r="S3165" s="2">
        <v>44686</v>
      </c>
      <c r="T3165" t="s">
        <v>1225</v>
      </c>
      <c r="U3165">
        <v>506.55</v>
      </c>
      <c r="V3165">
        <v>884.05</v>
      </c>
      <c r="W3165">
        <f t="shared" si="475"/>
        <v>29897070.435068317</v>
      </c>
      <c r="X3165">
        <f t="shared" si="471"/>
        <v>74742.676087670799</v>
      </c>
      <c r="Y3165">
        <f t="shared" si="472"/>
        <v>150</v>
      </c>
      <c r="Z3165">
        <f t="shared" si="473"/>
        <v>54539.099999999991</v>
      </c>
      <c r="AA3165" t="str">
        <f t="shared" si="474"/>
        <v/>
      </c>
      <c r="AB3165" s="9" t="str">
        <f>IFERROR(AA3165/MAX($A$3:AA3165)-1,"")</f>
        <v/>
      </c>
      <c r="AV3165" t="s">
        <v>1225</v>
      </c>
      <c r="AW3165" t="s">
        <v>31</v>
      </c>
      <c r="AX3165" s="7">
        <v>44686.586805555555</v>
      </c>
      <c r="AY3165">
        <v>506.55</v>
      </c>
      <c r="AZ3165" s="7">
        <v>44687.388888888891</v>
      </c>
      <c r="BA3165">
        <v>884.05</v>
      </c>
      <c r="BB3165" s="8">
        <v>0.74519999999999997</v>
      </c>
      <c r="BC3165">
        <v>103329.16</v>
      </c>
      <c r="BD3165" s="8">
        <v>0.71779999999999999</v>
      </c>
      <c r="BE3165">
        <v>284.18830000000003</v>
      </c>
      <c r="BF3165">
        <v>143955.57999999999</v>
      </c>
      <c r="BG3165">
        <v>18894444.530000001</v>
      </c>
      <c r="BH3165">
        <v>21</v>
      </c>
      <c r="BI3165">
        <v>4920.4399999999996</v>
      </c>
      <c r="BJ3165" s="8">
        <v>-0.18920000000000001</v>
      </c>
      <c r="BK3165" s="8">
        <v>0.86699999999999999</v>
      </c>
      <c r="BL3165" t="s">
        <v>610</v>
      </c>
    </row>
    <row r="3166" spans="1:64" x14ac:dyDescent="0.45">
      <c r="A3166" t="s">
        <v>1247</v>
      </c>
      <c r="B3166" t="s">
        <v>31</v>
      </c>
      <c r="C3166" s="7">
        <v>44686.59375</v>
      </c>
      <c r="D3166">
        <v>467.4</v>
      </c>
      <c r="E3166" s="7">
        <v>44687.388888888891</v>
      </c>
      <c r="F3166">
        <v>805.85</v>
      </c>
      <c r="G3166" s="8">
        <v>0.72409999999999997</v>
      </c>
      <c r="H3166">
        <v>100286.82</v>
      </c>
      <c r="I3166" s="8">
        <v>0.69689999999999996</v>
      </c>
      <c r="J3166">
        <v>307.89510000000001</v>
      </c>
      <c r="K3166">
        <v>143910.16</v>
      </c>
      <c r="L3166">
        <v>18994731.34</v>
      </c>
      <c r="M3166">
        <v>19</v>
      </c>
      <c r="N3166">
        <v>5278.25</v>
      </c>
      <c r="O3166" s="8">
        <v>-0.21099999999999999</v>
      </c>
      <c r="P3166" s="8">
        <v>0.86770000000000003</v>
      </c>
      <c r="Q3166" t="s">
        <v>610</v>
      </c>
      <c r="S3166" s="2">
        <v>44686</v>
      </c>
      <c r="T3166" t="s">
        <v>1247</v>
      </c>
      <c r="U3166">
        <v>467.4</v>
      </c>
      <c r="V3166">
        <v>805.85</v>
      </c>
      <c r="W3166">
        <f t="shared" si="475"/>
        <v>29897070.435068317</v>
      </c>
      <c r="X3166">
        <f t="shared" si="471"/>
        <v>74742.676087670799</v>
      </c>
      <c r="Y3166">
        <f t="shared" si="472"/>
        <v>150</v>
      </c>
      <c r="Z3166">
        <f t="shared" si="473"/>
        <v>48857.625000000015</v>
      </c>
      <c r="AA3166">
        <f t="shared" si="474"/>
        <v>29849125.347568318</v>
      </c>
      <c r="AB3166" s="9">
        <f>IFERROR(AA3166/MAX($A$3:AA3166)-1,"")</f>
        <v>-9.6356368448294871E-3</v>
      </c>
      <c r="AV3166" t="s">
        <v>1247</v>
      </c>
      <c r="AW3166" t="s">
        <v>31</v>
      </c>
      <c r="AX3166" s="7">
        <v>44686.59375</v>
      </c>
      <c r="AY3166">
        <v>467.4</v>
      </c>
      <c r="AZ3166" s="7">
        <v>44687.388888888891</v>
      </c>
      <c r="BA3166">
        <v>805.85</v>
      </c>
      <c r="BB3166" s="8">
        <v>0.72409999999999997</v>
      </c>
      <c r="BC3166">
        <v>100286.82</v>
      </c>
      <c r="BD3166" s="8">
        <v>0.69689999999999996</v>
      </c>
      <c r="BE3166">
        <v>307.89510000000001</v>
      </c>
      <c r="BF3166">
        <v>143910.16</v>
      </c>
      <c r="BG3166">
        <v>18994731.34</v>
      </c>
      <c r="BH3166">
        <v>19</v>
      </c>
      <c r="BI3166">
        <v>5278.25</v>
      </c>
      <c r="BJ3166" s="8">
        <v>-0.21099999999999999</v>
      </c>
      <c r="BK3166" s="8">
        <v>0.86770000000000003</v>
      </c>
      <c r="BL3166" t="s">
        <v>610</v>
      </c>
    </row>
    <row r="3167" spans="1:64" x14ac:dyDescent="0.45">
      <c r="A3167" t="s">
        <v>629</v>
      </c>
      <c r="B3167" t="s">
        <v>31</v>
      </c>
      <c r="C3167" s="7">
        <v>44690.527777777781</v>
      </c>
      <c r="D3167">
        <v>402.55</v>
      </c>
      <c r="E3167" s="7">
        <v>44691.388888888891</v>
      </c>
      <c r="F3167">
        <v>267.75</v>
      </c>
      <c r="G3167" s="8">
        <v>-0.33489999999999998</v>
      </c>
      <c r="H3167">
        <v>-50960.65</v>
      </c>
      <c r="I3167" s="8">
        <v>-0.35149999999999998</v>
      </c>
      <c r="J3167">
        <v>360.13830000000002</v>
      </c>
      <c r="K3167">
        <v>144973.66</v>
      </c>
      <c r="L3167">
        <v>18943770.699999999</v>
      </c>
      <c r="M3167">
        <v>38</v>
      </c>
      <c r="N3167">
        <v>-1341.07</v>
      </c>
      <c r="O3167" s="8">
        <v>-0.51160000000000005</v>
      </c>
      <c r="P3167" s="8">
        <v>1.8499999999999999E-2</v>
      </c>
      <c r="Q3167" t="s">
        <v>610</v>
      </c>
      <c r="S3167" s="2">
        <v>44690</v>
      </c>
      <c r="T3167" t="s">
        <v>629</v>
      </c>
      <c r="U3167">
        <v>402.55</v>
      </c>
      <c r="V3167">
        <v>267.75</v>
      </c>
      <c r="W3167">
        <f t="shared" si="475"/>
        <v>29849125.347568318</v>
      </c>
      <c r="X3167">
        <f t="shared" si="471"/>
        <v>74622.813368920804</v>
      </c>
      <c r="Y3167">
        <f t="shared" si="472"/>
        <v>175</v>
      </c>
      <c r="Z3167">
        <f t="shared" si="473"/>
        <v>-24763.025000000009</v>
      </c>
      <c r="AA3167" t="str">
        <f t="shared" si="474"/>
        <v/>
      </c>
      <c r="AB3167" s="9" t="str">
        <f>IFERROR(AA3167/MAX($A$3:AA3167)-1,"")</f>
        <v/>
      </c>
      <c r="AV3167" t="s">
        <v>629</v>
      </c>
      <c r="AW3167" t="s">
        <v>31</v>
      </c>
      <c r="AX3167" s="7">
        <v>44690.527777777781</v>
      </c>
      <c r="AY3167">
        <v>402.55</v>
      </c>
      <c r="AZ3167" s="7">
        <v>44691.388888888891</v>
      </c>
      <c r="BA3167">
        <v>267.75</v>
      </c>
      <c r="BB3167" s="8">
        <v>-0.33489999999999998</v>
      </c>
      <c r="BC3167">
        <v>-50960.65</v>
      </c>
      <c r="BD3167" s="8">
        <v>-0.35149999999999998</v>
      </c>
      <c r="BE3167">
        <v>360.13830000000002</v>
      </c>
      <c r="BF3167">
        <v>144973.66</v>
      </c>
      <c r="BG3167">
        <v>18943770.699999999</v>
      </c>
      <c r="BH3167">
        <v>38</v>
      </c>
      <c r="BI3167">
        <v>-1341.07</v>
      </c>
      <c r="BJ3167" s="8">
        <v>-0.51160000000000005</v>
      </c>
      <c r="BK3167" s="8">
        <v>1.8499999999999999E-2</v>
      </c>
      <c r="BL3167" t="s">
        <v>610</v>
      </c>
    </row>
    <row r="3168" spans="1:64" x14ac:dyDescent="0.45">
      <c r="A3168" t="s">
        <v>629</v>
      </c>
      <c r="B3168" t="s">
        <v>31</v>
      </c>
      <c r="C3168" s="7">
        <v>44690.527777777781</v>
      </c>
      <c r="D3168">
        <v>402.55</v>
      </c>
      <c r="E3168" s="7">
        <v>44691.385416666664</v>
      </c>
      <c r="F3168">
        <v>289.10000000000002</v>
      </c>
      <c r="G3168" s="8">
        <v>-0.28179999999999999</v>
      </c>
      <c r="H3168">
        <v>-45496.12</v>
      </c>
      <c r="I3168" s="8">
        <v>-0.29899999999999999</v>
      </c>
      <c r="J3168">
        <v>377.97989999999999</v>
      </c>
      <c r="K3168">
        <v>152155.82999999999</v>
      </c>
      <c r="L3168">
        <v>20385669.780000001</v>
      </c>
      <c r="M3168">
        <v>37</v>
      </c>
      <c r="N3168">
        <v>-1229.6199999999999</v>
      </c>
      <c r="O3168" s="8">
        <v>-0.50070000000000003</v>
      </c>
      <c r="P3168" s="8">
        <v>1.8499999999999999E-2</v>
      </c>
      <c r="Q3168" t="s">
        <v>610</v>
      </c>
      <c r="S3168" s="2">
        <v>44690</v>
      </c>
      <c r="T3168" t="s">
        <v>629</v>
      </c>
      <c r="U3168">
        <v>402.55</v>
      </c>
      <c r="V3168">
        <v>289.10000000000002</v>
      </c>
      <c r="W3168">
        <f t="shared" si="475"/>
        <v>29849125.347568318</v>
      </c>
      <c r="X3168">
        <f t="shared" si="471"/>
        <v>74622.813368920804</v>
      </c>
      <c r="Y3168">
        <f t="shared" si="472"/>
        <v>175</v>
      </c>
      <c r="Z3168">
        <f t="shared" si="473"/>
        <v>-21064.137500000004</v>
      </c>
      <c r="AA3168" t="str">
        <f t="shared" si="474"/>
        <v/>
      </c>
      <c r="AB3168" s="9" t="str">
        <f>IFERROR(AA3168/MAX($A$3:AA3168)-1,"")</f>
        <v/>
      </c>
      <c r="AV3168" t="s">
        <v>629</v>
      </c>
      <c r="AW3168" t="s">
        <v>31</v>
      </c>
      <c r="AX3168" s="7">
        <v>44690.527777777781</v>
      </c>
      <c r="AY3168">
        <v>402.55</v>
      </c>
      <c r="AZ3168" s="7">
        <v>44691.385416666664</v>
      </c>
      <c r="BA3168">
        <v>289.10000000000002</v>
      </c>
      <c r="BB3168" s="8">
        <v>-0.28179999999999999</v>
      </c>
      <c r="BC3168">
        <v>-45496.12</v>
      </c>
      <c r="BD3168" s="8">
        <v>-0.29899999999999999</v>
      </c>
      <c r="BE3168">
        <v>377.97989999999999</v>
      </c>
      <c r="BF3168">
        <v>152155.82999999999</v>
      </c>
      <c r="BG3168">
        <v>20385669.780000001</v>
      </c>
      <c r="BH3168">
        <v>37</v>
      </c>
      <c r="BI3168">
        <v>-1229.6199999999999</v>
      </c>
      <c r="BJ3168" s="8">
        <v>-0.50070000000000003</v>
      </c>
      <c r="BK3168" s="8">
        <v>1.8499999999999999E-2</v>
      </c>
      <c r="BL3168" t="s">
        <v>610</v>
      </c>
    </row>
    <row r="3169" spans="1:64" x14ac:dyDescent="0.45">
      <c r="A3169" t="s">
        <v>813</v>
      </c>
      <c r="B3169" t="s">
        <v>31</v>
      </c>
      <c r="C3169" s="7">
        <v>44690.534722222219</v>
      </c>
      <c r="D3169">
        <v>394.8</v>
      </c>
      <c r="E3169" s="7">
        <v>44691.388888888891</v>
      </c>
      <c r="F3169">
        <v>314.85000000000002</v>
      </c>
      <c r="G3169" s="8">
        <v>-0.20250000000000001</v>
      </c>
      <c r="H3169">
        <v>-31948.52</v>
      </c>
      <c r="I3169" s="8">
        <v>-0.2205</v>
      </c>
      <c r="J3169">
        <v>367.02820000000003</v>
      </c>
      <c r="K3169">
        <v>144902.73000000001</v>
      </c>
      <c r="L3169">
        <v>18911822.170000002</v>
      </c>
      <c r="M3169">
        <v>36</v>
      </c>
      <c r="N3169">
        <v>-887.46</v>
      </c>
      <c r="O3169" s="8">
        <v>-0.3977</v>
      </c>
      <c r="P3169" s="8">
        <v>8.0500000000000002E-2</v>
      </c>
      <c r="Q3169" t="s">
        <v>610</v>
      </c>
      <c r="S3169" s="2">
        <v>44690</v>
      </c>
      <c r="T3169" t="s">
        <v>813</v>
      </c>
      <c r="U3169">
        <v>394.8</v>
      </c>
      <c r="V3169">
        <v>314.85000000000002</v>
      </c>
      <c r="W3169">
        <f t="shared" si="475"/>
        <v>29849125.347568318</v>
      </c>
      <c r="X3169">
        <f t="shared" ref="X3169:X3232" si="476">W3169*0.25%</f>
        <v>74622.813368920804</v>
      </c>
      <c r="Y3169">
        <f t="shared" si="472"/>
        <v>200</v>
      </c>
      <c r="Z3169">
        <f t="shared" si="473"/>
        <v>-17409.299999999996</v>
      </c>
      <c r="AA3169">
        <f t="shared" si="474"/>
        <v>29785888.88506832</v>
      </c>
      <c r="AB3169" s="9">
        <f>IFERROR(AA3169/MAX($A$3:AA3169)-1,"")</f>
        <v>-1.1733759928261756E-2</v>
      </c>
      <c r="AV3169" t="s">
        <v>813</v>
      </c>
      <c r="AW3169" t="s">
        <v>31</v>
      </c>
      <c r="AX3169" s="7">
        <v>44690.534722222219</v>
      </c>
      <c r="AY3169">
        <v>394.8</v>
      </c>
      <c r="AZ3169" s="7">
        <v>44691.388888888891</v>
      </c>
      <c r="BA3169">
        <v>314.85000000000002</v>
      </c>
      <c r="BB3169" s="8">
        <v>-0.20250000000000001</v>
      </c>
      <c r="BC3169">
        <v>-31948.52</v>
      </c>
      <c r="BD3169" s="8">
        <v>-0.2205</v>
      </c>
      <c r="BE3169">
        <v>367.02820000000003</v>
      </c>
      <c r="BF3169">
        <v>144902.73000000001</v>
      </c>
      <c r="BG3169">
        <v>18911822.170000002</v>
      </c>
      <c r="BH3169">
        <v>36</v>
      </c>
      <c r="BI3169">
        <v>-887.46</v>
      </c>
      <c r="BJ3169" s="8">
        <v>-0.3977</v>
      </c>
      <c r="BK3169" s="8">
        <v>8.0500000000000002E-2</v>
      </c>
      <c r="BL3169" t="s">
        <v>610</v>
      </c>
    </row>
    <row r="3170" spans="1:64" x14ac:dyDescent="0.45">
      <c r="A3170" t="s">
        <v>629</v>
      </c>
      <c r="B3170" t="s">
        <v>31</v>
      </c>
      <c r="C3170" s="7">
        <v>44691.5</v>
      </c>
      <c r="D3170">
        <v>316.25</v>
      </c>
      <c r="E3170" s="7">
        <v>44692.385416666664</v>
      </c>
      <c r="F3170">
        <v>332.5</v>
      </c>
      <c r="G3170" s="8">
        <v>5.1400000000000001E-2</v>
      </c>
      <c r="H3170">
        <v>4689.96</v>
      </c>
      <c r="I3170" s="8">
        <v>3.09E-2</v>
      </c>
      <c r="J3170">
        <v>480.40589999999997</v>
      </c>
      <c r="K3170">
        <v>151928.34</v>
      </c>
      <c r="L3170">
        <v>20390359.739999998</v>
      </c>
      <c r="M3170">
        <v>45</v>
      </c>
      <c r="N3170">
        <v>104.22</v>
      </c>
      <c r="O3170" s="8">
        <v>-0.27160000000000001</v>
      </c>
      <c r="P3170" s="8">
        <v>0.4229</v>
      </c>
      <c r="Q3170" t="s">
        <v>610</v>
      </c>
      <c r="S3170" s="2">
        <v>44691</v>
      </c>
      <c r="T3170" t="s">
        <v>629</v>
      </c>
      <c r="U3170">
        <v>316.25</v>
      </c>
      <c r="V3170">
        <v>332.5</v>
      </c>
      <c r="W3170">
        <f t="shared" si="475"/>
        <v>29785888.88506832</v>
      </c>
      <c r="X3170">
        <f t="shared" si="476"/>
        <v>74464.722212670807</v>
      </c>
      <c r="Y3170">
        <f t="shared" si="472"/>
        <v>225</v>
      </c>
      <c r="Z3170">
        <f t="shared" si="473"/>
        <v>2196.5624999999973</v>
      </c>
      <c r="AA3170" t="str">
        <f t="shared" si="474"/>
        <v/>
      </c>
      <c r="AB3170" s="9" t="str">
        <f>IFERROR(AA3170/MAX($A$3:AA3170)-1,"")</f>
        <v/>
      </c>
      <c r="AV3170" t="s">
        <v>629</v>
      </c>
      <c r="AW3170" t="s">
        <v>31</v>
      </c>
      <c r="AX3170" s="7">
        <v>44691.5</v>
      </c>
      <c r="AY3170">
        <v>316.25</v>
      </c>
      <c r="AZ3170" s="7">
        <v>44692.385416666664</v>
      </c>
      <c r="BA3170">
        <v>332.5</v>
      </c>
      <c r="BB3170" s="8">
        <v>5.1400000000000001E-2</v>
      </c>
      <c r="BC3170">
        <v>4689.96</v>
      </c>
      <c r="BD3170" s="8">
        <v>3.09E-2</v>
      </c>
      <c r="BE3170">
        <v>480.40589999999997</v>
      </c>
      <c r="BF3170">
        <v>151928.34</v>
      </c>
      <c r="BG3170">
        <v>20390359.739999998</v>
      </c>
      <c r="BH3170">
        <v>45</v>
      </c>
      <c r="BI3170">
        <v>104.22</v>
      </c>
      <c r="BJ3170" s="8">
        <v>-0.27160000000000001</v>
      </c>
      <c r="BK3170" s="8">
        <v>0.4229</v>
      </c>
      <c r="BL3170" t="s">
        <v>610</v>
      </c>
    </row>
    <row r="3171" spans="1:64" x14ac:dyDescent="0.45">
      <c r="A3171" t="s">
        <v>630</v>
      </c>
      <c r="B3171" t="s">
        <v>31</v>
      </c>
      <c r="C3171" s="7">
        <v>44691.513888888891</v>
      </c>
      <c r="D3171">
        <v>309.85000000000002</v>
      </c>
      <c r="E3171" s="7">
        <v>44692.385416666664</v>
      </c>
      <c r="F3171">
        <v>274.5</v>
      </c>
      <c r="G3171" s="8">
        <v>-0.11409999999999999</v>
      </c>
      <c r="H3171">
        <v>-20198.47</v>
      </c>
      <c r="I3171" s="8">
        <v>-0.13289999999999999</v>
      </c>
      <c r="J3171">
        <v>490.33150000000001</v>
      </c>
      <c r="K3171">
        <v>151929.20000000001</v>
      </c>
      <c r="L3171">
        <v>20370161.27</v>
      </c>
      <c r="M3171">
        <v>41</v>
      </c>
      <c r="N3171">
        <v>-492.65</v>
      </c>
      <c r="O3171" s="8">
        <v>-0.4</v>
      </c>
      <c r="P3171" s="8">
        <v>0.24929999999999999</v>
      </c>
      <c r="Q3171" t="s">
        <v>610</v>
      </c>
      <c r="S3171" s="2">
        <v>44691</v>
      </c>
      <c r="T3171" t="s">
        <v>630</v>
      </c>
      <c r="U3171">
        <v>309.85000000000002</v>
      </c>
      <c r="V3171">
        <v>274.5</v>
      </c>
      <c r="W3171">
        <f t="shared" si="475"/>
        <v>29785888.88506832</v>
      </c>
      <c r="X3171">
        <f t="shared" si="476"/>
        <v>74464.722212670807</v>
      </c>
      <c r="Y3171">
        <f t="shared" si="472"/>
        <v>250</v>
      </c>
      <c r="Z3171">
        <f t="shared" si="473"/>
        <v>-10298.375000000007</v>
      </c>
      <c r="AA3171" t="str">
        <f t="shared" si="474"/>
        <v/>
      </c>
      <c r="AB3171" s="9" t="str">
        <f>IFERROR(AA3171/MAX($A$3:AA3171)-1,"")</f>
        <v/>
      </c>
      <c r="AV3171" t="s">
        <v>630</v>
      </c>
      <c r="AW3171" t="s">
        <v>31</v>
      </c>
      <c r="AX3171" s="7">
        <v>44691.513888888891</v>
      </c>
      <c r="AY3171">
        <v>309.85000000000002</v>
      </c>
      <c r="AZ3171" s="7">
        <v>44692.385416666664</v>
      </c>
      <c r="BA3171">
        <v>274.5</v>
      </c>
      <c r="BB3171" s="8">
        <v>-0.11409999999999999</v>
      </c>
      <c r="BC3171">
        <v>-20198.47</v>
      </c>
      <c r="BD3171" s="8">
        <v>-0.13289999999999999</v>
      </c>
      <c r="BE3171">
        <v>490.33150000000001</v>
      </c>
      <c r="BF3171">
        <v>151929.20000000001</v>
      </c>
      <c r="BG3171">
        <v>20370161.27</v>
      </c>
      <c r="BH3171">
        <v>41</v>
      </c>
      <c r="BI3171">
        <v>-492.65</v>
      </c>
      <c r="BJ3171" s="8">
        <v>-0.4</v>
      </c>
      <c r="BK3171" s="8">
        <v>0.24929999999999999</v>
      </c>
      <c r="BL3171" t="s">
        <v>610</v>
      </c>
    </row>
    <row r="3172" spans="1:64" x14ac:dyDescent="0.45">
      <c r="A3172" t="s">
        <v>643</v>
      </c>
      <c r="B3172" t="s">
        <v>31</v>
      </c>
      <c r="C3172" s="7">
        <v>44691.59375</v>
      </c>
      <c r="D3172">
        <v>306.5</v>
      </c>
      <c r="E3172" s="7">
        <v>44692.388888888891</v>
      </c>
      <c r="F3172">
        <v>212.4</v>
      </c>
      <c r="G3172" s="8">
        <v>-0.307</v>
      </c>
      <c r="H3172">
        <v>-46829.14</v>
      </c>
      <c r="I3172" s="8">
        <v>-0.32390000000000002</v>
      </c>
      <c r="J3172">
        <v>471.6447</v>
      </c>
      <c r="K3172">
        <v>144559.10999999999</v>
      </c>
      <c r="L3172">
        <v>18864993.039999999</v>
      </c>
      <c r="M3172">
        <v>19</v>
      </c>
      <c r="N3172">
        <v>-2464.69</v>
      </c>
      <c r="O3172" s="8">
        <v>-0.52070000000000005</v>
      </c>
      <c r="P3172" s="8">
        <v>7.0099999999999996E-2</v>
      </c>
      <c r="Q3172" t="s">
        <v>610</v>
      </c>
      <c r="S3172" s="2">
        <v>44691</v>
      </c>
      <c r="T3172" t="s">
        <v>643</v>
      </c>
      <c r="U3172">
        <v>306.5</v>
      </c>
      <c r="V3172">
        <v>212.4</v>
      </c>
      <c r="W3172">
        <f t="shared" si="475"/>
        <v>29785888.88506832</v>
      </c>
      <c r="X3172">
        <f t="shared" si="476"/>
        <v>74464.722212670807</v>
      </c>
      <c r="Y3172">
        <f t="shared" si="472"/>
        <v>250</v>
      </c>
      <c r="Z3172">
        <f t="shared" si="473"/>
        <v>-24822.249999999996</v>
      </c>
      <c r="AA3172" t="str">
        <f t="shared" si="474"/>
        <v/>
      </c>
      <c r="AB3172" s="9" t="str">
        <f>IFERROR(AA3172/MAX($A$3:AA3172)-1,"")</f>
        <v/>
      </c>
      <c r="AV3172" t="s">
        <v>643</v>
      </c>
      <c r="AW3172" t="s">
        <v>31</v>
      </c>
      <c r="AX3172" s="7">
        <v>44691.59375</v>
      </c>
      <c r="AY3172">
        <v>306.5</v>
      </c>
      <c r="AZ3172" s="7">
        <v>44692.388888888891</v>
      </c>
      <c r="BA3172">
        <v>212.4</v>
      </c>
      <c r="BB3172" s="8">
        <v>-0.307</v>
      </c>
      <c r="BC3172">
        <v>-46829.14</v>
      </c>
      <c r="BD3172" s="8">
        <v>-0.32390000000000002</v>
      </c>
      <c r="BE3172">
        <v>471.6447</v>
      </c>
      <c r="BF3172">
        <v>144559.10999999999</v>
      </c>
      <c r="BG3172">
        <v>18864993.039999999</v>
      </c>
      <c r="BH3172">
        <v>19</v>
      </c>
      <c r="BI3172">
        <v>-2464.69</v>
      </c>
      <c r="BJ3172" s="8">
        <v>-0.52070000000000005</v>
      </c>
      <c r="BK3172" s="8">
        <v>7.0099999999999996E-2</v>
      </c>
      <c r="BL3172" t="s">
        <v>610</v>
      </c>
    </row>
    <row r="3173" spans="1:64" x14ac:dyDescent="0.45">
      <c r="A3173" t="s">
        <v>644</v>
      </c>
      <c r="B3173" t="s">
        <v>31</v>
      </c>
      <c r="C3173" s="7">
        <v>44691.611111111109</v>
      </c>
      <c r="D3173">
        <v>258.89999999999998</v>
      </c>
      <c r="E3173" s="7">
        <v>44692.388888888891</v>
      </c>
      <c r="F3173">
        <v>168.2</v>
      </c>
      <c r="G3173" s="8">
        <v>-0.3503</v>
      </c>
      <c r="H3173">
        <v>-53015.83</v>
      </c>
      <c r="I3173" s="8">
        <v>-0.36680000000000001</v>
      </c>
      <c r="J3173">
        <v>558.23180000000002</v>
      </c>
      <c r="K3173">
        <v>144526.22</v>
      </c>
      <c r="L3173">
        <v>18811977.199999999</v>
      </c>
      <c r="M3173">
        <v>14</v>
      </c>
      <c r="N3173">
        <v>-3786.85</v>
      </c>
      <c r="O3173" s="8">
        <v>-0.56100000000000005</v>
      </c>
      <c r="P3173" s="8">
        <v>3.7499999999999999E-2</v>
      </c>
      <c r="Q3173" t="s">
        <v>610</v>
      </c>
      <c r="S3173" s="2">
        <v>44691</v>
      </c>
      <c r="T3173" t="s">
        <v>644</v>
      </c>
      <c r="U3173">
        <v>258.89999999999998</v>
      </c>
      <c r="V3173">
        <v>168.2</v>
      </c>
      <c r="W3173">
        <f t="shared" si="475"/>
        <v>29785888.88506832</v>
      </c>
      <c r="X3173">
        <f t="shared" si="476"/>
        <v>74464.722212670807</v>
      </c>
      <c r="Y3173">
        <f t="shared" si="472"/>
        <v>300</v>
      </c>
      <c r="Z3173">
        <f t="shared" si="473"/>
        <v>-28491.299999999992</v>
      </c>
      <c r="AA3173">
        <f t="shared" si="474"/>
        <v>29724473.522568319</v>
      </c>
      <c r="AB3173" s="9">
        <f>IFERROR(AA3173/MAX($A$3:AA3173)-1,"")</f>
        <v>-1.3771460720563566E-2</v>
      </c>
      <c r="AV3173" t="s">
        <v>644</v>
      </c>
      <c r="AW3173" t="s">
        <v>31</v>
      </c>
      <c r="AX3173" s="7">
        <v>44691.611111111109</v>
      </c>
      <c r="AY3173">
        <v>258.89999999999998</v>
      </c>
      <c r="AZ3173" s="7">
        <v>44692.388888888891</v>
      </c>
      <c r="BA3173">
        <v>168.2</v>
      </c>
      <c r="BB3173" s="8">
        <v>-0.3503</v>
      </c>
      <c r="BC3173">
        <v>-53015.83</v>
      </c>
      <c r="BD3173" s="8">
        <v>-0.36680000000000001</v>
      </c>
      <c r="BE3173">
        <v>558.23180000000002</v>
      </c>
      <c r="BF3173">
        <v>144526.22</v>
      </c>
      <c r="BG3173">
        <v>18811977.199999999</v>
      </c>
      <c r="BH3173">
        <v>14</v>
      </c>
      <c r="BI3173">
        <v>-3786.85</v>
      </c>
      <c r="BJ3173" s="8">
        <v>-0.56100000000000005</v>
      </c>
      <c r="BK3173" s="8">
        <v>3.7499999999999999E-2</v>
      </c>
      <c r="BL3173" t="s">
        <v>610</v>
      </c>
    </row>
    <row r="3174" spans="1:64" x14ac:dyDescent="0.45">
      <c r="A3174" t="s">
        <v>631</v>
      </c>
      <c r="B3174" t="s">
        <v>31</v>
      </c>
      <c r="C3174" s="7">
        <v>44692.409722222219</v>
      </c>
      <c r="D3174">
        <v>285.60000000000002</v>
      </c>
      <c r="E3174" s="7">
        <v>44693.385416666664</v>
      </c>
      <c r="F3174">
        <v>363.35</v>
      </c>
      <c r="G3174" s="8">
        <v>0.2722</v>
      </c>
      <c r="H3174">
        <v>37888.53</v>
      </c>
      <c r="I3174" s="8">
        <v>0.2495</v>
      </c>
      <c r="J3174">
        <v>531.69050000000004</v>
      </c>
      <c r="K3174">
        <v>151850.81</v>
      </c>
      <c r="L3174">
        <v>20408049.800000001</v>
      </c>
      <c r="M3174">
        <v>71</v>
      </c>
      <c r="N3174">
        <v>533.64</v>
      </c>
      <c r="O3174" s="8">
        <v>-0.66320000000000001</v>
      </c>
      <c r="P3174" s="8">
        <v>0.64759999999999995</v>
      </c>
      <c r="Q3174" t="s">
        <v>610</v>
      </c>
      <c r="S3174" s="2">
        <v>44692</v>
      </c>
      <c r="T3174" t="s">
        <v>631</v>
      </c>
      <c r="U3174">
        <v>285.60000000000002</v>
      </c>
      <c r="V3174">
        <v>363.35</v>
      </c>
      <c r="W3174">
        <f t="shared" si="475"/>
        <v>29724473.522568319</v>
      </c>
      <c r="X3174">
        <f t="shared" si="476"/>
        <v>74311.183806420799</v>
      </c>
      <c r="Y3174">
        <f t="shared" si="472"/>
        <v>250</v>
      </c>
      <c r="Z3174">
        <f t="shared" si="473"/>
        <v>17815.124999999996</v>
      </c>
      <c r="AA3174" t="str">
        <f t="shared" si="474"/>
        <v/>
      </c>
      <c r="AB3174" s="9" t="str">
        <f>IFERROR(AA3174/MAX($A$3:AA3174)-1,"")</f>
        <v/>
      </c>
      <c r="AV3174" t="s">
        <v>631</v>
      </c>
      <c r="AW3174" t="s">
        <v>31</v>
      </c>
      <c r="AX3174" s="7">
        <v>44692.409722222219</v>
      </c>
      <c r="AY3174">
        <v>285.60000000000002</v>
      </c>
      <c r="AZ3174" s="7">
        <v>44693.385416666664</v>
      </c>
      <c r="BA3174">
        <v>363.35</v>
      </c>
      <c r="BB3174" s="8">
        <v>0.2722</v>
      </c>
      <c r="BC3174">
        <v>37888.53</v>
      </c>
      <c r="BD3174" s="8">
        <v>0.2495</v>
      </c>
      <c r="BE3174">
        <v>531.69050000000004</v>
      </c>
      <c r="BF3174">
        <v>151850.81</v>
      </c>
      <c r="BG3174">
        <v>20408049.800000001</v>
      </c>
      <c r="BH3174">
        <v>71</v>
      </c>
      <c r="BI3174">
        <v>533.64</v>
      </c>
      <c r="BJ3174" s="8">
        <v>-0.66320000000000001</v>
      </c>
      <c r="BK3174" s="8">
        <v>0.64759999999999995</v>
      </c>
      <c r="BL3174" t="s">
        <v>610</v>
      </c>
    </row>
    <row r="3175" spans="1:64" x14ac:dyDescent="0.45">
      <c r="A3175" t="s">
        <v>631</v>
      </c>
      <c r="B3175" t="s">
        <v>31</v>
      </c>
      <c r="C3175" s="7">
        <v>44692.420138888891</v>
      </c>
      <c r="D3175">
        <v>281.05</v>
      </c>
      <c r="E3175" s="7">
        <v>44693.388888888891</v>
      </c>
      <c r="F3175">
        <v>421.35</v>
      </c>
      <c r="G3175" s="8">
        <v>0.49919999999999998</v>
      </c>
      <c r="H3175">
        <v>68314.27</v>
      </c>
      <c r="I3175" s="8">
        <v>0.47420000000000001</v>
      </c>
      <c r="J3175">
        <v>512.57749999999999</v>
      </c>
      <c r="K3175">
        <v>144059.89000000001</v>
      </c>
      <c r="L3175">
        <v>18880291.48</v>
      </c>
      <c r="M3175">
        <v>69</v>
      </c>
      <c r="N3175">
        <v>990.06</v>
      </c>
      <c r="O3175" s="8">
        <v>-0.65769999999999995</v>
      </c>
      <c r="P3175" s="8">
        <v>0.67430000000000001</v>
      </c>
      <c r="Q3175" t="s">
        <v>610</v>
      </c>
      <c r="S3175" s="2">
        <v>44692</v>
      </c>
      <c r="T3175" t="s">
        <v>631</v>
      </c>
      <c r="U3175">
        <v>281.05</v>
      </c>
      <c r="V3175">
        <v>421.35</v>
      </c>
      <c r="W3175">
        <f t="shared" si="475"/>
        <v>29724473.522568319</v>
      </c>
      <c r="X3175">
        <f t="shared" si="476"/>
        <v>74311.183806420799</v>
      </c>
      <c r="Y3175">
        <f t="shared" si="472"/>
        <v>275</v>
      </c>
      <c r="Z3175">
        <f t="shared" si="473"/>
        <v>36650.9</v>
      </c>
      <c r="AA3175" t="str">
        <f t="shared" si="474"/>
        <v/>
      </c>
      <c r="AB3175" s="9" t="str">
        <f>IFERROR(AA3175/MAX($A$3:AA3175)-1,"")</f>
        <v/>
      </c>
      <c r="AV3175" t="s">
        <v>631</v>
      </c>
      <c r="AW3175" t="s">
        <v>31</v>
      </c>
      <c r="AX3175" s="7">
        <v>44692.420138888891</v>
      </c>
      <c r="AY3175">
        <v>281.05</v>
      </c>
      <c r="AZ3175" s="7">
        <v>44693.388888888891</v>
      </c>
      <c r="BA3175">
        <v>421.35</v>
      </c>
      <c r="BB3175" s="8">
        <v>0.49919999999999998</v>
      </c>
      <c r="BC3175">
        <v>68314.27</v>
      </c>
      <c r="BD3175" s="8">
        <v>0.47420000000000001</v>
      </c>
      <c r="BE3175">
        <v>512.57749999999999</v>
      </c>
      <c r="BF3175">
        <v>144059.89000000001</v>
      </c>
      <c r="BG3175">
        <v>18880291.48</v>
      </c>
      <c r="BH3175">
        <v>69</v>
      </c>
      <c r="BI3175">
        <v>990.06</v>
      </c>
      <c r="BJ3175" s="8">
        <v>-0.65769999999999995</v>
      </c>
      <c r="BK3175" s="8">
        <v>0.67430000000000001</v>
      </c>
      <c r="BL3175" t="s">
        <v>610</v>
      </c>
    </row>
    <row r="3176" spans="1:64" x14ac:dyDescent="0.45">
      <c r="A3176" t="s">
        <v>632</v>
      </c>
      <c r="B3176" t="s">
        <v>31</v>
      </c>
      <c r="C3176" s="7">
        <v>44692.434027777781</v>
      </c>
      <c r="D3176">
        <v>263.05</v>
      </c>
      <c r="E3176" s="7">
        <v>44693.388888888891</v>
      </c>
      <c r="F3176">
        <v>275.45</v>
      </c>
      <c r="G3176" s="8">
        <v>4.7100000000000003E-2</v>
      </c>
      <c r="H3176">
        <v>3840.48</v>
      </c>
      <c r="I3176" s="8">
        <v>2.6700000000000002E-2</v>
      </c>
      <c r="J3176">
        <v>547.46669999999995</v>
      </c>
      <c r="K3176">
        <v>144011.10999999999</v>
      </c>
      <c r="L3176">
        <v>18884131.960000001</v>
      </c>
      <c r="M3176">
        <v>65</v>
      </c>
      <c r="N3176">
        <v>59.08</v>
      </c>
      <c r="O3176" s="8">
        <v>-0.79090000000000005</v>
      </c>
      <c r="P3176" s="8">
        <v>0.28870000000000001</v>
      </c>
      <c r="Q3176" t="s">
        <v>610</v>
      </c>
      <c r="S3176" s="2">
        <v>44692</v>
      </c>
      <c r="T3176" t="s">
        <v>632</v>
      </c>
      <c r="U3176">
        <v>263.05</v>
      </c>
      <c r="V3176">
        <v>275.45</v>
      </c>
      <c r="W3176">
        <f t="shared" si="475"/>
        <v>29724473.522568319</v>
      </c>
      <c r="X3176">
        <f t="shared" si="476"/>
        <v>74311.183806420799</v>
      </c>
      <c r="Y3176">
        <f t="shared" si="472"/>
        <v>275</v>
      </c>
      <c r="Z3176">
        <f t="shared" si="473"/>
        <v>1929.1249999999964</v>
      </c>
      <c r="AA3176" t="str">
        <f t="shared" si="474"/>
        <v/>
      </c>
      <c r="AB3176" s="9" t="str">
        <f>IFERROR(AA3176/MAX($A$3:AA3176)-1,"")</f>
        <v/>
      </c>
      <c r="AV3176" t="s">
        <v>632</v>
      </c>
      <c r="AW3176" t="s">
        <v>31</v>
      </c>
      <c r="AX3176" s="7">
        <v>44692.434027777781</v>
      </c>
      <c r="AY3176">
        <v>263.05</v>
      </c>
      <c r="AZ3176" s="7">
        <v>44693.388888888891</v>
      </c>
      <c r="BA3176">
        <v>275.45</v>
      </c>
      <c r="BB3176" s="8">
        <v>4.7100000000000003E-2</v>
      </c>
      <c r="BC3176">
        <v>3840.48</v>
      </c>
      <c r="BD3176" s="8">
        <v>2.6700000000000002E-2</v>
      </c>
      <c r="BE3176">
        <v>547.46669999999995</v>
      </c>
      <c r="BF3176">
        <v>144011.10999999999</v>
      </c>
      <c r="BG3176">
        <v>18884131.960000001</v>
      </c>
      <c r="BH3176">
        <v>65</v>
      </c>
      <c r="BI3176">
        <v>59.08</v>
      </c>
      <c r="BJ3176" s="8">
        <v>-0.79090000000000005</v>
      </c>
      <c r="BK3176" s="8">
        <v>0.28870000000000001</v>
      </c>
      <c r="BL3176" t="s">
        <v>610</v>
      </c>
    </row>
    <row r="3177" spans="1:64" x14ac:dyDescent="0.45">
      <c r="A3177" t="s">
        <v>632</v>
      </c>
      <c r="B3177" t="s">
        <v>31</v>
      </c>
      <c r="C3177" s="7">
        <v>44692.434027777781</v>
      </c>
      <c r="D3177">
        <v>263.05</v>
      </c>
      <c r="E3177" s="7">
        <v>44693.385416666664</v>
      </c>
      <c r="F3177">
        <v>224.85</v>
      </c>
      <c r="G3177" s="8">
        <v>-0.1452</v>
      </c>
      <c r="H3177">
        <v>-24857.919999999998</v>
      </c>
      <c r="I3177" s="8">
        <v>-0.1638</v>
      </c>
      <c r="J3177">
        <v>577.03089999999997</v>
      </c>
      <c r="K3177">
        <v>151787.98000000001</v>
      </c>
      <c r="L3177">
        <v>20383191.890000001</v>
      </c>
      <c r="M3177">
        <v>64</v>
      </c>
      <c r="N3177">
        <v>-388.4</v>
      </c>
      <c r="O3177" s="8">
        <v>-0.79090000000000005</v>
      </c>
      <c r="P3177" s="8">
        <v>0.28870000000000001</v>
      </c>
      <c r="Q3177" t="s">
        <v>610</v>
      </c>
      <c r="S3177" s="2">
        <v>44692</v>
      </c>
      <c r="T3177" t="s">
        <v>632</v>
      </c>
      <c r="U3177">
        <v>263.05</v>
      </c>
      <c r="V3177">
        <v>224.85</v>
      </c>
      <c r="W3177">
        <f t="shared" si="475"/>
        <v>29724473.522568319</v>
      </c>
      <c r="X3177">
        <f t="shared" si="476"/>
        <v>74311.183806420799</v>
      </c>
      <c r="Y3177">
        <f t="shared" si="472"/>
        <v>275</v>
      </c>
      <c r="Z3177">
        <f t="shared" si="473"/>
        <v>-11846.725000000002</v>
      </c>
      <c r="AA3177">
        <f t="shared" si="474"/>
        <v>29769021.94756832</v>
      </c>
      <c r="AB3177" s="9">
        <f>IFERROR(AA3177/MAX($A$3:AA3177)-1,"")</f>
        <v>-1.229338817937653E-2</v>
      </c>
      <c r="AV3177" t="s">
        <v>632</v>
      </c>
      <c r="AW3177" t="s">
        <v>31</v>
      </c>
      <c r="AX3177" s="7">
        <v>44692.434027777781</v>
      </c>
      <c r="AY3177">
        <v>263.05</v>
      </c>
      <c r="AZ3177" s="7">
        <v>44693.385416666664</v>
      </c>
      <c r="BA3177">
        <v>224.85</v>
      </c>
      <c r="BB3177" s="8">
        <v>-0.1452</v>
      </c>
      <c r="BC3177">
        <v>-24857.919999999998</v>
      </c>
      <c r="BD3177" s="8">
        <v>-0.1638</v>
      </c>
      <c r="BE3177">
        <v>577.03089999999997</v>
      </c>
      <c r="BF3177">
        <v>151787.98000000001</v>
      </c>
      <c r="BG3177">
        <v>20383191.890000001</v>
      </c>
      <c r="BH3177">
        <v>64</v>
      </c>
      <c r="BI3177">
        <v>-388.4</v>
      </c>
      <c r="BJ3177" s="8">
        <v>-0.79090000000000005</v>
      </c>
      <c r="BK3177" s="8">
        <v>0.28870000000000001</v>
      </c>
      <c r="BL3177" t="s">
        <v>610</v>
      </c>
    </row>
    <row r="3178" spans="1:64" x14ac:dyDescent="0.45">
      <c r="A3178" t="s">
        <v>773</v>
      </c>
      <c r="B3178" t="s">
        <v>31</v>
      </c>
      <c r="C3178" s="7">
        <v>44693.395833333336</v>
      </c>
      <c r="D3178">
        <v>180</v>
      </c>
      <c r="E3178" s="7">
        <v>44693.635416666664</v>
      </c>
      <c r="F3178">
        <v>554.65</v>
      </c>
      <c r="G3178" s="8">
        <v>2.0813999999999999</v>
      </c>
      <c r="H3178">
        <v>309995.90000000002</v>
      </c>
      <c r="I3178" s="8">
        <v>2.0406</v>
      </c>
      <c r="J3178">
        <v>843.97749999999996</v>
      </c>
      <c r="K3178">
        <v>151915.95000000001</v>
      </c>
      <c r="L3178">
        <v>20693187.789999999</v>
      </c>
      <c r="M3178">
        <v>70</v>
      </c>
      <c r="N3178">
        <v>4428.51</v>
      </c>
      <c r="O3178" s="8">
        <v>-6.6900000000000001E-2</v>
      </c>
      <c r="P3178" s="8">
        <v>3.4249999999999998</v>
      </c>
      <c r="Q3178" t="s">
        <v>610</v>
      </c>
      <c r="S3178" s="2">
        <v>44693</v>
      </c>
      <c r="T3178" t="s">
        <v>773</v>
      </c>
      <c r="U3178">
        <v>180</v>
      </c>
      <c r="V3178">
        <v>554.65</v>
      </c>
      <c r="W3178">
        <f t="shared" si="475"/>
        <v>29769021.94756832</v>
      </c>
      <c r="X3178">
        <f t="shared" si="476"/>
        <v>74422.554868920808</v>
      </c>
      <c r="Y3178">
        <f t="shared" si="472"/>
        <v>425</v>
      </c>
      <c r="Z3178">
        <f t="shared" si="473"/>
        <v>156103.98749999996</v>
      </c>
      <c r="AA3178" t="str">
        <f t="shared" si="474"/>
        <v/>
      </c>
      <c r="AB3178" s="9" t="str">
        <f>IFERROR(AA3178/MAX($A$3:AA3178)-1,"")</f>
        <v/>
      </c>
      <c r="AV3178" t="s">
        <v>773</v>
      </c>
      <c r="AW3178" t="s">
        <v>31</v>
      </c>
      <c r="AX3178" s="7">
        <v>44693.395833333336</v>
      </c>
      <c r="AY3178">
        <v>180</v>
      </c>
      <c r="AZ3178" s="7">
        <v>44693.635416666664</v>
      </c>
      <c r="BA3178">
        <v>554.65</v>
      </c>
      <c r="BB3178" s="8">
        <v>2.0813999999999999</v>
      </c>
      <c r="BC3178">
        <v>309995.90000000002</v>
      </c>
      <c r="BD3178" s="8">
        <v>2.0406</v>
      </c>
      <c r="BE3178">
        <v>843.97749999999996</v>
      </c>
      <c r="BF3178">
        <v>151915.95000000001</v>
      </c>
      <c r="BG3178">
        <v>20693187.789999999</v>
      </c>
      <c r="BH3178">
        <v>70</v>
      </c>
      <c r="BI3178">
        <v>4428.51</v>
      </c>
      <c r="BJ3178" s="8">
        <v>-6.6900000000000001E-2</v>
      </c>
      <c r="BK3178" s="8">
        <v>3.4249999999999998</v>
      </c>
      <c r="BL3178" t="s">
        <v>610</v>
      </c>
    </row>
    <row r="3179" spans="1:64" x14ac:dyDescent="0.45">
      <c r="A3179" t="s">
        <v>633</v>
      </c>
      <c r="B3179" t="s">
        <v>31</v>
      </c>
      <c r="C3179" s="7">
        <v>44693.399305555555</v>
      </c>
      <c r="D3179">
        <v>220.95</v>
      </c>
      <c r="E3179" s="7">
        <v>44693.635416666664</v>
      </c>
      <c r="F3179">
        <v>354.5</v>
      </c>
      <c r="G3179" s="8">
        <v>0.60440000000000005</v>
      </c>
      <c r="H3179">
        <v>87858.04</v>
      </c>
      <c r="I3179" s="8">
        <v>0.57840000000000003</v>
      </c>
      <c r="J3179">
        <v>687.48929999999996</v>
      </c>
      <c r="K3179">
        <v>151900.76999999999</v>
      </c>
      <c r="L3179">
        <v>20781045.829999998</v>
      </c>
      <c r="M3179">
        <v>69</v>
      </c>
      <c r="N3179">
        <v>1273.3</v>
      </c>
      <c r="O3179" s="8">
        <v>-0.54149999999999998</v>
      </c>
      <c r="P3179" s="8">
        <v>1.7008000000000001</v>
      </c>
      <c r="Q3179" t="s">
        <v>610</v>
      </c>
      <c r="S3179" s="2">
        <v>44693</v>
      </c>
      <c r="T3179" t="s">
        <v>633</v>
      </c>
      <c r="U3179">
        <v>220.95</v>
      </c>
      <c r="V3179">
        <v>354.5</v>
      </c>
      <c r="W3179">
        <f t="shared" si="475"/>
        <v>29769021.94756832</v>
      </c>
      <c r="X3179">
        <f t="shared" si="476"/>
        <v>74422.554868920808</v>
      </c>
      <c r="Y3179">
        <f t="shared" si="472"/>
        <v>325</v>
      </c>
      <c r="Z3179">
        <f t="shared" si="473"/>
        <v>41533.537499999999</v>
      </c>
      <c r="AA3179" t="str">
        <f t="shared" si="474"/>
        <v/>
      </c>
      <c r="AB3179" s="9" t="str">
        <f>IFERROR(AA3179/MAX($A$3:AA3179)-1,"")</f>
        <v/>
      </c>
      <c r="AV3179" t="s">
        <v>633</v>
      </c>
      <c r="AW3179" t="s">
        <v>31</v>
      </c>
      <c r="AX3179" s="7">
        <v>44693.399305555555</v>
      </c>
      <c r="AY3179">
        <v>220.95</v>
      </c>
      <c r="AZ3179" s="7">
        <v>44693.635416666664</v>
      </c>
      <c r="BA3179">
        <v>354.5</v>
      </c>
      <c r="BB3179" s="8">
        <v>0.60440000000000005</v>
      </c>
      <c r="BC3179">
        <v>87858.04</v>
      </c>
      <c r="BD3179" s="8">
        <v>0.57840000000000003</v>
      </c>
      <c r="BE3179">
        <v>687.48929999999996</v>
      </c>
      <c r="BF3179">
        <v>151900.76999999999</v>
      </c>
      <c r="BG3179">
        <v>20781045.829999998</v>
      </c>
      <c r="BH3179">
        <v>69</v>
      </c>
      <c r="BI3179">
        <v>1273.3</v>
      </c>
      <c r="BJ3179" s="8">
        <v>-0.54149999999999998</v>
      </c>
      <c r="BK3179" s="8">
        <v>1.7008000000000001</v>
      </c>
      <c r="BL3179" t="s">
        <v>610</v>
      </c>
    </row>
    <row r="3180" spans="1:64" x14ac:dyDescent="0.45">
      <c r="A3180" t="s">
        <v>729</v>
      </c>
      <c r="B3180" t="s">
        <v>31</v>
      </c>
      <c r="C3180" s="7">
        <v>44693.454861111109</v>
      </c>
      <c r="D3180">
        <v>530.54999999999995</v>
      </c>
      <c r="E3180" s="7">
        <v>44694.388888888891</v>
      </c>
      <c r="F3180">
        <v>435.05</v>
      </c>
      <c r="G3180" s="8">
        <v>-0.18</v>
      </c>
      <c r="H3180">
        <v>-28624.45</v>
      </c>
      <c r="I3180" s="8">
        <v>-0.19819999999999999</v>
      </c>
      <c r="J3180">
        <v>272.20940000000002</v>
      </c>
      <c r="K3180">
        <v>144420.67000000001</v>
      </c>
      <c r="L3180">
        <v>18855507.510000002</v>
      </c>
      <c r="M3180">
        <v>59</v>
      </c>
      <c r="N3180">
        <v>-485.16</v>
      </c>
      <c r="O3180" s="8">
        <v>-0.26500000000000001</v>
      </c>
      <c r="P3180" s="8">
        <v>0.56710000000000005</v>
      </c>
      <c r="Q3180" t="s">
        <v>610</v>
      </c>
      <c r="S3180" s="2">
        <v>44693</v>
      </c>
      <c r="T3180" t="s">
        <v>729</v>
      </c>
      <c r="U3180">
        <v>530.54999999999995</v>
      </c>
      <c r="V3180">
        <v>435.05</v>
      </c>
      <c r="W3180">
        <f t="shared" si="475"/>
        <v>29769021.94756832</v>
      </c>
      <c r="X3180">
        <f t="shared" si="476"/>
        <v>74422.554868920808</v>
      </c>
      <c r="Y3180">
        <f t="shared" si="472"/>
        <v>150</v>
      </c>
      <c r="Z3180">
        <f t="shared" si="473"/>
        <v>-15773.400000000001</v>
      </c>
      <c r="AA3180" t="str">
        <f t="shared" si="474"/>
        <v/>
      </c>
      <c r="AB3180" s="9" t="str">
        <f>IFERROR(AA3180/MAX($A$3:AA3180)-1,"")</f>
        <v/>
      </c>
      <c r="AV3180" t="s">
        <v>729</v>
      </c>
      <c r="AW3180" t="s">
        <v>31</v>
      </c>
      <c r="AX3180" s="7">
        <v>44693.454861111109</v>
      </c>
      <c r="AY3180">
        <v>530.54999999999995</v>
      </c>
      <c r="AZ3180" s="7">
        <v>44694.388888888891</v>
      </c>
      <c r="BA3180">
        <v>435.05</v>
      </c>
      <c r="BB3180" s="8">
        <v>-0.18</v>
      </c>
      <c r="BC3180">
        <v>-28624.45</v>
      </c>
      <c r="BD3180" s="8">
        <v>-0.19819999999999999</v>
      </c>
      <c r="BE3180">
        <v>272.20940000000002</v>
      </c>
      <c r="BF3180">
        <v>144420.67000000001</v>
      </c>
      <c r="BG3180">
        <v>18855507.510000002</v>
      </c>
      <c r="BH3180">
        <v>59</v>
      </c>
      <c r="BI3180">
        <v>-485.16</v>
      </c>
      <c r="BJ3180" s="8">
        <v>-0.26500000000000001</v>
      </c>
      <c r="BK3180" s="8">
        <v>0.56710000000000005</v>
      </c>
      <c r="BL3180" t="s">
        <v>610</v>
      </c>
    </row>
    <row r="3181" spans="1:64" x14ac:dyDescent="0.45">
      <c r="A3181" t="s">
        <v>1285</v>
      </c>
      <c r="B3181" t="s">
        <v>31</v>
      </c>
      <c r="C3181" s="7">
        <v>44693.465277777781</v>
      </c>
      <c r="D3181">
        <v>544.54999999999995</v>
      </c>
      <c r="E3181" s="7">
        <v>44694.388888888891</v>
      </c>
      <c r="F3181">
        <v>394.4</v>
      </c>
      <c r="G3181" s="8">
        <v>-0.2757</v>
      </c>
      <c r="H3181">
        <v>-42322.97</v>
      </c>
      <c r="I3181" s="8">
        <v>-0.29299999999999998</v>
      </c>
      <c r="J3181">
        <v>265.28210000000001</v>
      </c>
      <c r="K3181">
        <v>144459.35999999999</v>
      </c>
      <c r="L3181">
        <v>18813184.530000001</v>
      </c>
      <c r="M3181">
        <v>56</v>
      </c>
      <c r="N3181">
        <v>-755.77</v>
      </c>
      <c r="O3181" s="8">
        <v>-0.35709999999999997</v>
      </c>
      <c r="P3181" s="8">
        <v>0.41399999999999998</v>
      </c>
      <c r="Q3181" t="s">
        <v>610</v>
      </c>
      <c r="S3181" s="2">
        <v>44693</v>
      </c>
      <c r="T3181" t="s">
        <v>1285</v>
      </c>
      <c r="U3181">
        <v>544.54999999999995</v>
      </c>
      <c r="V3181">
        <v>394.4</v>
      </c>
      <c r="W3181">
        <f t="shared" si="475"/>
        <v>29769021.94756832</v>
      </c>
      <c r="X3181">
        <f t="shared" si="476"/>
        <v>74422.554868920808</v>
      </c>
      <c r="Y3181">
        <f t="shared" si="472"/>
        <v>125</v>
      </c>
      <c r="Z3181">
        <f t="shared" si="473"/>
        <v>-19942.437500000004</v>
      </c>
      <c r="AA3181">
        <f t="shared" si="474"/>
        <v>29930943.63506832</v>
      </c>
      <c r="AB3181" s="9">
        <f>IFERROR(AA3181/MAX($A$3:AA3181)-1,"")</f>
        <v>-6.9209872445192833E-3</v>
      </c>
      <c r="AV3181" t="s">
        <v>1285</v>
      </c>
      <c r="AW3181" t="s">
        <v>31</v>
      </c>
      <c r="AX3181" s="7">
        <v>44693.465277777781</v>
      </c>
      <c r="AY3181">
        <v>544.54999999999995</v>
      </c>
      <c r="AZ3181" s="7">
        <v>44694.388888888891</v>
      </c>
      <c r="BA3181">
        <v>394.4</v>
      </c>
      <c r="BB3181" s="8">
        <v>-0.2757</v>
      </c>
      <c r="BC3181">
        <v>-42322.97</v>
      </c>
      <c r="BD3181" s="8">
        <v>-0.29299999999999998</v>
      </c>
      <c r="BE3181">
        <v>265.28210000000001</v>
      </c>
      <c r="BF3181">
        <v>144459.35999999999</v>
      </c>
      <c r="BG3181">
        <v>18813184.530000001</v>
      </c>
      <c r="BH3181">
        <v>56</v>
      </c>
      <c r="BI3181">
        <v>-755.77</v>
      </c>
      <c r="BJ3181" s="8">
        <v>-0.35709999999999997</v>
      </c>
      <c r="BK3181" s="8">
        <v>0.41399999999999998</v>
      </c>
      <c r="BL3181" t="s">
        <v>610</v>
      </c>
    </row>
    <row r="3182" spans="1:64" x14ac:dyDescent="0.45">
      <c r="A3182" t="s">
        <v>652</v>
      </c>
      <c r="B3182" t="s">
        <v>31</v>
      </c>
      <c r="C3182" s="7">
        <v>44694.59375</v>
      </c>
      <c r="D3182">
        <v>445</v>
      </c>
      <c r="E3182" s="7">
        <v>44697.388888888891</v>
      </c>
      <c r="F3182">
        <v>379.65</v>
      </c>
      <c r="G3182" s="8">
        <v>-0.1469</v>
      </c>
      <c r="H3182">
        <v>-23826.400000000001</v>
      </c>
      <c r="I3182" s="8">
        <v>-0.16539999999999999</v>
      </c>
      <c r="J3182">
        <v>323.74369999999999</v>
      </c>
      <c r="K3182">
        <v>144065.92000000001</v>
      </c>
      <c r="L3182">
        <v>18789358.140000001</v>
      </c>
      <c r="M3182">
        <v>19</v>
      </c>
      <c r="N3182">
        <v>-1254.02</v>
      </c>
      <c r="O3182" s="8">
        <v>-0.27929999999999999</v>
      </c>
      <c r="P3182" s="8">
        <v>0.37040000000000001</v>
      </c>
      <c r="Q3182" t="s">
        <v>610</v>
      </c>
      <c r="S3182" s="2">
        <v>44694</v>
      </c>
      <c r="T3182" t="s">
        <v>652</v>
      </c>
      <c r="U3182">
        <v>445</v>
      </c>
      <c r="V3182">
        <v>379.65</v>
      </c>
      <c r="W3182">
        <f t="shared" si="475"/>
        <v>29930943.63506832</v>
      </c>
      <c r="X3182">
        <f t="shared" si="476"/>
        <v>74827.359087670804</v>
      </c>
      <c r="Y3182">
        <f t="shared" si="472"/>
        <v>175</v>
      </c>
      <c r="Z3182">
        <f t="shared" si="473"/>
        <v>-12879.387499999999</v>
      </c>
      <c r="AA3182" t="str">
        <f t="shared" si="474"/>
        <v/>
      </c>
      <c r="AB3182" s="9" t="str">
        <f>IFERROR(AA3182/MAX($A$3:AA3182)-1,"")</f>
        <v/>
      </c>
      <c r="AV3182" t="s">
        <v>652</v>
      </c>
      <c r="AW3182" t="s">
        <v>31</v>
      </c>
      <c r="AX3182" s="7">
        <v>44694.59375</v>
      </c>
      <c r="AY3182">
        <v>445</v>
      </c>
      <c r="AZ3182" s="7">
        <v>44697.388888888891</v>
      </c>
      <c r="BA3182">
        <v>379.65</v>
      </c>
      <c r="BB3182" s="8">
        <v>-0.1469</v>
      </c>
      <c r="BC3182">
        <v>-23826.400000000001</v>
      </c>
      <c r="BD3182" s="8">
        <v>-0.16539999999999999</v>
      </c>
      <c r="BE3182">
        <v>323.74369999999999</v>
      </c>
      <c r="BF3182">
        <v>144065.92000000001</v>
      </c>
      <c r="BG3182">
        <v>18789358.140000001</v>
      </c>
      <c r="BH3182">
        <v>19</v>
      </c>
      <c r="BI3182">
        <v>-1254.02</v>
      </c>
      <c r="BJ3182" s="8">
        <v>-0.27929999999999999</v>
      </c>
      <c r="BK3182" s="8">
        <v>0.37040000000000001</v>
      </c>
      <c r="BL3182" t="s">
        <v>610</v>
      </c>
    </row>
    <row r="3183" spans="1:64" x14ac:dyDescent="0.45">
      <c r="A3183" t="s">
        <v>635</v>
      </c>
      <c r="B3183" t="s">
        <v>31</v>
      </c>
      <c r="C3183" s="7">
        <v>44694.597222222219</v>
      </c>
      <c r="D3183">
        <v>432.05</v>
      </c>
      <c r="E3183" s="7">
        <v>44697.385416666664</v>
      </c>
      <c r="F3183">
        <v>579.95000000000005</v>
      </c>
      <c r="G3183" s="8">
        <v>0.34229999999999999</v>
      </c>
      <c r="H3183">
        <v>49080.11</v>
      </c>
      <c r="I3183" s="8">
        <v>0.31890000000000002</v>
      </c>
      <c r="J3183">
        <v>356.22089999999997</v>
      </c>
      <c r="K3183">
        <v>153905.23000000001</v>
      </c>
      <c r="L3183">
        <v>20830125.940000001</v>
      </c>
      <c r="M3183">
        <v>17</v>
      </c>
      <c r="N3183">
        <v>2887.07</v>
      </c>
      <c r="O3183" s="8">
        <v>-1.38E-2</v>
      </c>
      <c r="P3183" s="8">
        <v>0.53979999999999995</v>
      </c>
      <c r="Q3183" t="s">
        <v>610</v>
      </c>
      <c r="S3183" s="2">
        <v>44694</v>
      </c>
      <c r="T3183" t="s">
        <v>635</v>
      </c>
      <c r="U3183">
        <v>432.05</v>
      </c>
      <c r="V3183">
        <v>579.95000000000005</v>
      </c>
      <c r="W3183">
        <f t="shared" si="475"/>
        <v>29930943.63506832</v>
      </c>
      <c r="X3183">
        <f t="shared" si="476"/>
        <v>74827.359087670804</v>
      </c>
      <c r="Y3183">
        <f t="shared" si="472"/>
        <v>175</v>
      </c>
      <c r="Z3183">
        <f t="shared" si="473"/>
        <v>24111.500000000015</v>
      </c>
      <c r="AA3183" t="str">
        <f t="shared" si="474"/>
        <v/>
      </c>
      <c r="AB3183" s="9" t="str">
        <f>IFERROR(AA3183/MAX($A$3:AA3183)-1,"")</f>
        <v/>
      </c>
      <c r="AV3183" t="s">
        <v>635</v>
      </c>
      <c r="AW3183" t="s">
        <v>31</v>
      </c>
      <c r="AX3183" s="7">
        <v>44694.597222222219</v>
      </c>
      <c r="AY3183">
        <v>432.05</v>
      </c>
      <c r="AZ3183" s="7">
        <v>44697.385416666664</v>
      </c>
      <c r="BA3183">
        <v>579.95000000000005</v>
      </c>
      <c r="BB3183" s="8">
        <v>0.34229999999999999</v>
      </c>
      <c r="BC3183">
        <v>49080.11</v>
      </c>
      <c r="BD3183" s="8">
        <v>0.31890000000000002</v>
      </c>
      <c r="BE3183">
        <v>356.22089999999997</v>
      </c>
      <c r="BF3183">
        <v>153905.23000000001</v>
      </c>
      <c r="BG3183">
        <v>20830125.940000001</v>
      </c>
      <c r="BH3183">
        <v>17</v>
      </c>
      <c r="BI3183">
        <v>2887.07</v>
      </c>
      <c r="BJ3183" s="8">
        <v>-1.38E-2</v>
      </c>
      <c r="BK3183" s="8">
        <v>0.53979999999999995</v>
      </c>
      <c r="BL3183" t="s">
        <v>610</v>
      </c>
    </row>
    <row r="3184" spans="1:64" x14ac:dyDescent="0.45">
      <c r="A3184" t="s">
        <v>636</v>
      </c>
      <c r="B3184" t="s">
        <v>31</v>
      </c>
      <c r="C3184" s="7">
        <v>44694.618055555555</v>
      </c>
      <c r="D3184">
        <v>436.85</v>
      </c>
      <c r="E3184" s="7">
        <v>44697.388888888891</v>
      </c>
      <c r="F3184">
        <v>340.1</v>
      </c>
      <c r="G3184" s="8">
        <v>-0.2215</v>
      </c>
      <c r="H3184">
        <v>-34466.03</v>
      </c>
      <c r="I3184" s="8">
        <v>-0.23930000000000001</v>
      </c>
      <c r="J3184">
        <v>329.75689999999997</v>
      </c>
      <c r="K3184">
        <v>144054.31</v>
      </c>
      <c r="L3184">
        <v>18754892.109999999</v>
      </c>
      <c r="M3184">
        <v>12</v>
      </c>
      <c r="N3184">
        <v>-2872.17</v>
      </c>
      <c r="O3184" s="8">
        <v>-0.2215</v>
      </c>
      <c r="P3184" s="8">
        <v>0.25900000000000001</v>
      </c>
      <c r="Q3184" t="s">
        <v>610</v>
      </c>
      <c r="S3184" s="2">
        <v>44694</v>
      </c>
      <c r="T3184" t="s">
        <v>636</v>
      </c>
      <c r="U3184">
        <v>436.85</v>
      </c>
      <c r="V3184">
        <v>340.1</v>
      </c>
      <c r="W3184">
        <f t="shared" si="475"/>
        <v>29930943.63506832</v>
      </c>
      <c r="X3184">
        <f t="shared" si="476"/>
        <v>74827.359087670804</v>
      </c>
      <c r="Y3184">
        <f t="shared" si="472"/>
        <v>175</v>
      </c>
      <c r="Z3184">
        <f t="shared" si="473"/>
        <v>-18290.912499999999</v>
      </c>
      <c r="AA3184" t="str">
        <f t="shared" si="474"/>
        <v/>
      </c>
      <c r="AB3184" s="9" t="str">
        <f>IFERROR(AA3184/MAX($A$3:AA3184)-1,"")</f>
        <v/>
      </c>
      <c r="AV3184" t="s">
        <v>636</v>
      </c>
      <c r="AW3184" t="s">
        <v>31</v>
      </c>
      <c r="AX3184" s="7">
        <v>44694.618055555555</v>
      </c>
      <c r="AY3184">
        <v>436.85</v>
      </c>
      <c r="AZ3184" s="7">
        <v>44697.388888888891</v>
      </c>
      <c r="BA3184">
        <v>340.1</v>
      </c>
      <c r="BB3184" s="8">
        <v>-0.2215</v>
      </c>
      <c r="BC3184">
        <v>-34466.03</v>
      </c>
      <c r="BD3184" s="8">
        <v>-0.23930000000000001</v>
      </c>
      <c r="BE3184">
        <v>329.75689999999997</v>
      </c>
      <c r="BF3184">
        <v>144054.31</v>
      </c>
      <c r="BG3184">
        <v>18754892.109999999</v>
      </c>
      <c r="BH3184">
        <v>12</v>
      </c>
      <c r="BI3184">
        <v>-2872.17</v>
      </c>
      <c r="BJ3184" s="8">
        <v>-0.2215</v>
      </c>
      <c r="BK3184" s="8">
        <v>0.25900000000000001</v>
      </c>
      <c r="BL3184" t="s">
        <v>610</v>
      </c>
    </row>
    <row r="3185" spans="1:64" x14ac:dyDescent="0.45">
      <c r="A3185" t="s">
        <v>636</v>
      </c>
      <c r="B3185" t="s">
        <v>31</v>
      </c>
      <c r="C3185" s="7">
        <v>44694.618055555555</v>
      </c>
      <c r="D3185">
        <v>436.85</v>
      </c>
      <c r="E3185" s="7">
        <v>44697.385416666664</v>
      </c>
      <c r="F3185">
        <v>470.3</v>
      </c>
      <c r="G3185" s="8">
        <v>7.6600000000000001E-2</v>
      </c>
      <c r="H3185">
        <v>8594.15</v>
      </c>
      <c r="I3185" s="8">
        <v>5.5800000000000002E-2</v>
      </c>
      <c r="J3185">
        <v>352.5301</v>
      </c>
      <c r="K3185">
        <v>154002.76999999999</v>
      </c>
      <c r="L3185">
        <v>20838720.100000001</v>
      </c>
      <c r="M3185">
        <v>11</v>
      </c>
      <c r="N3185">
        <v>781.29</v>
      </c>
      <c r="O3185" s="8">
        <v>-0.10780000000000001</v>
      </c>
      <c r="P3185" s="8">
        <v>0.25900000000000001</v>
      </c>
      <c r="Q3185" t="s">
        <v>610</v>
      </c>
      <c r="S3185" s="2">
        <v>44694</v>
      </c>
      <c r="T3185" t="s">
        <v>636</v>
      </c>
      <c r="U3185">
        <v>436.85</v>
      </c>
      <c r="V3185">
        <v>470.3</v>
      </c>
      <c r="W3185">
        <f t="shared" si="475"/>
        <v>29930943.63506832</v>
      </c>
      <c r="X3185">
        <f t="shared" si="476"/>
        <v>74827.359087670804</v>
      </c>
      <c r="Y3185">
        <f t="shared" si="472"/>
        <v>175</v>
      </c>
      <c r="Z3185">
        <f t="shared" si="473"/>
        <v>4266.2374999999956</v>
      </c>
      <c r="AA3185">
        <f t="shared" si="474"/>
        <v>29928151.07256832</v>
      </c>
      <c r="AB3185" s="9">
        <f>IFERROR(AA3185/MAX($A$3:AA3185)-1,"")</f>
        <v>-7.0136416975284943E-3</v>
      </c>
      <c r="AV3185" t="s">
        <v>636</v>
      </c>
      <c r="AW3185" t="s">
        <v>31</v>
      </c>
      <c r="AX3185" s="7">
        <v>44694.618055555555</v>
      </c>
      <c r="AY3185">
        <v>436.85</v>
      </c>
      <c r="AZ3185" s="7">
        <v>44697.385416666664</v>
      </c>
      <c r="BA3185">
        <v>470.3</v>
      </c>
      <c r="BB3185" s="8">
        <v>7.6600000000000001E-2</v>
      </c>
      <c r="BC3185">
        <v>8594.15</v>
      </c>
      <c r="BD3185" s="8">
        <v>5.5800000000000002E-2</v>
      </c>
      <c r="BE3185">
        <v>352.5301</v>
      </c>
      <c r="BF3185">
        <v>154002.76999999999</v>
      </c>
      <c r="BG3185">
        <v>20838720.100000001</v>
      </c>
      <c r="BH3185">
        <v>11</v>
      </c>
      <c r="BI3185">
        <v>781.29</v>
      </c>
      <c r="BJ3185" s="8">
        <v>-0.10780000000000001</v>
      </c>
      <c r="BK3185" s="8">
        <v>0.25900000000000001</v>
      </c>
      <c r="BL3185" t="s">
        <v>610</v>
      </c>
    </row>
    <row r="3186" spans="1:64" x14ac:dyDescent="0.45">
      <c r="A3186" t="s">
        <v>637</v>
      </c>
      <c r="B3186" t="s">
        <v>31</v>
      </c>
      <c r="C3186" s="7">
        <v>44697.399305555555</v>
      </c>
      <c r="D3186">
        <v>384.1</v>
      </c>
      <c r="E3186" s="7">
        <v>44698.385416666664</v>
      </c>
      <c r="F3186">
        <v>509.1</v>
      </c>
      <c r="G3186" s="8">
        <v>0.32540000000000002</v>
      </c>
      <c r="H3186">
        <v>46594.49</v>
      </c>
      <c r="I3186" s="8">
        <v>0.30220000000000002</v>
      </c>
      <c r="J3186">
        <v>401.44130000000001</v>
      </c>
      <c r="K3186">
        <v>154193.59</v>
      </c>
      <c r="L3186">
        <v>20885314.59</v>
      </c>
      <c r="M3186">
        <v>74</v>
      </c>
      <c r="N3186">
        <v>629.66</v>
      </c>
      <c r="O3186" s="8">
        <v>-0.26229999999999998</v>
      </c>
      <c r="P3186" s="8">
        <v>0.35160000000000002</v>
      </c>
      <c r="Q3186" t="s">
        <v>610</v>
      </c>
      <c r="S3186" s="2">
        <v>44697</v>
      </c>
      <c r="T3186" t="s">
        <v>637</v>
      </c>
      <c r="U3186">
        <v>384.1</v>
      </c>
      <c r="V3186">
        <v>509.1</v>
      </c>
      <c r="W3186">
        <f t="shared" si="475"/>
        <v>29928151.07256832</v>
      </c>
      <c r="X3186">
        <f t="shared" si="476"/>
        <v>74820.377681420796</v>
      </c>
      <c r="Y3186">
        <f t="shared" si="472"/>
        <v>200</v>
      </c>
      <c r="Z3186">
        <f t="shared" si="473"/>
        <v>23213.599999999999</v>
      </c>
      <c r="AA3186" t="str">
        <f t="shared" si="474"/>
        <v/>
      </c>
      <c r="AB3186" s="9" t="str">
        <f>IFERROR(AA3186/MAX($A$3:AA3186)-1,"")</f>
        <v/>
      </c>
      <c r="AV3186" t="s">
        <v>637</v>
      </c>
      <c r="AW3186" t="s">
        <v>31</v>
      </c>
      <c r="AX3186" s="7">
        <v>44697.399305555555</v>
      </c>
      <c r="AY3186">
        <v>384.1</v>
      </c>
      <c r="AZ3186" s="7">
        <v>44698.385416666664</v>
      </c>
      <c r="BA3186">
        <v>509.1</v>
      </c>
      <c r="BB3186" s="8">
        <v>0.32540000000000002</v>
      </c>
      <c r="BC3186">
        <v>46594.49</v>
      </c>
      <c r="BD3186" s="8">
        <v>0.30220000000000002</v>
      </c>
      <c r="BE3186">
        <v>401.44130000000001</v>
      </c>
      <c r="BF3186">
        <v>154193.59</v>
      </c>
      <c r="BG3186">
        <v>20885314.59</v>
      </c>
      <c r="BH3186">
        <v>74</v>
      </c>
      <c r="BI3186">
        <v>629.66</v>
      </c>
      <c r="BJ3186" s="8">
        <v>-0.26229999999999998</v>
      </c>
      <c r="BK3186" s="8">
        <v>0.35160000000000002</v>
      </c>
      <c r="BL3186" t="s">
        <v>610</v>
      </c>
    </row>
    <row r="3187" spans="1:64" x14ac:dyDescent="0.45">
      <c r="A3187" t="s">
        <v>638</v>
      </c>
      <c r="B3187" t="s">
        <v>31</v>
      </c>
      <c r="C3187" s="7">
        <v>44697.402777777781</v>
      </c>
      <c r="D3187">
        <v>419.8</v>
      </c>
      <c r="E3187" s="7">
        <v>44698.385416666664</v>
      </c>
      <c r="F3187">
        <v>575</v>
      </c>
      <c r="G3187" s="8">
        <v>0.36969999999999997</v>
      </c>
      <c r="H3187">
        <v>53346.09</v>
      </c>
      <c r="I3187" s="8">
        <v>0.34599999999999997</v>
      </c>
      <c r="J3187">
        <v>367.26580000000001</v>
      </c>
      <c r="K3187">
        <v>154178.19</v>
      </c>
      <c r="L3187">
        <v>20938660.68</v>
      </c>
      <c r="M3187">
        <v>73</v>
      </c>
      <c r="N3187">
        <v>730.77</v>
      </c>
      <c r="O3187" s="8">
        <v>-0.21859999999999999</v>
      </c>
      <c r="P3187" s="8">
        <v>0.38779999999999998</v>
      </c>
      <c r="Q3187" t="s">
        <v>610</v>
      </c>
      <c r="S3187" s="2">
        <v>44697</v>
      </c>
      <c r="T3187" t="s">
        <v>638</v>
      </c>
      <c r="U3187">
        <v>419.8</v>
      </c>
      <c r="V3187">
        <v>575</v>
      </c>
      <c r="W3187">
        <f t="shared" si="475"/>
        <v>29928151.07256832</v>
      </c>
      <c r="X3187">
        <f t="shared" si="476"/>
        <v>74820.377681420796</v>
      </c>
      <c r="Y3187">
        <f t="shared" si="472"/>
        <v>175</v>
      </c>
      <c r="Z3187">
        <f t="shared" si="473"/>
        <v>25419.100000000002</v>
      </c>
      <c r="AA3187" t="str">
        <f t="shared" si="474"/>
        <v/>
      </c>
      <c r="AB3187" s="9" t="str">
        <f>IFERROR(AA3187/MAX($A$3:AA3187)-1,"")</f>
        <v/>
      </c>
      <c r="AV3187" t="s">
        <v>638</v>
      </c>
      <c r="AW3187" t="s">
        <v>31</v>
      </c>
      <c r="AX3187" s="7">
        <v>44697.402777777781</v>
      </c>
      <c r="AY3187">
        <v>419.8</v>
      </c>
      <c r="AZ3187" s="7">
        <v>44698.385416666664</v>
      </c>
      <c r="BA3187">
        <v>575</v>
      </c>
      <c r="BB3187" s="8">
        <v>0.36969999999999997</v>
      </c>
      <c r="BC3187">
        <v>53346.09</v>
      </c>
      <c r="BD3187" s="8">
        <v>0.34599999999999997</v>
      </c>
      <c r="BE3187">
        <v>367.26580000000001</v>
      </c>
      <c r="BF3187">
        <v>154178.19</v>
      </c>
      <c r="BG3187">
        <v>20938660.68</v>
      </c>
      <c r="BH3187">
        <v>73</v>
      </c>
      <c r="BI3187">
        <v>730.77</v>
      </c>
      <c r="BJ3187" s="8">
        <v>-0.21859999999999999</v>
      </c>
      <c r="BK3187" s="8">
        <v>0.38779999999999998</v>
      </c>
      <c r="BL3187" t="s">
        <v>610</v>
      </c>
    </row>
    <row r="3188" spans="1:64" x14ac:dyDescent="0.45">
      <c r="A3188" t="s">
        <v>637</v>
      </c>
      <c r="B3188" t="s">
        <v>31</v>
      </c>
      <c r="C3188" s="7">
        <v>44697.416666666664</v>
      </c>
      <c r="D3188">
        <v>427.65</v>
      </c>
      <c r="E3188" s="7">
        <v>44698.388888888891</v>
      </c>
      <c r="F3188">
        <v>531.6</v>
      </c>
      <c r="G3188" s="8">
        <v>0.24310000000000001</v>
      </c>
      <c r="H3188">
        <v>31722.67</v>
      </c>
      <c r="I3188" s="8">
        <v>0.22059999999999999</v>
      </c>
      <c r="J3188">
        <v>336.19659999999999</v>
      </c>
      <c r="K3188">
        <v>143774.45000000001</v>
      </c>
      <c r="L3188">
        <v>18786614.77</v>
      </c>
      <c r="M3188">
        <v>70</v>
      </c>
      <c r="N3188">
        <v>453.18</v>
      </c>
      <c r="O3188" s="8">
        <v>-0.33739999999999998</v>
      </c>
      <c r="P3188" s="8">
        <v>0.24310000000000001</v>
      </c>
      <c r="Q3188" t="s">
        <v>610</v>
      </c>
      <c r="S3188" s="2">
        <v>44697</v>
      </c>
      <c r="T3188" t="s">
        <v>637</v>
      </c>
      <c r="U3188">
        <v>427.65</v>
      </c>
      <c r="V3188">
        <v>531.6</v>
      </c>
      <c r="W3188">
        <f t="shared" si="475"/>
        <v>29928151.07256832</v>
      </c>
      <c r="X3188">
        <f t="shared" si="476"/>
        <v>74820.377681420796</v>
      </c>
      <c r="Y3188">
        <f t="shared" si="472"/>
        <v>175</v>
      </c>
      <c r="Z3188">
        <f t="shared" si="473"/>
        <v>16512.562500000004</v>
      </c>
      <c r="AA3188" t="str">
        <f t="shared" si="474"/>
        <v/>
      </c>
      <c r="AB3188" s="9" t="str">
        <f>IFERROR(AA3188/MAX($A$3:AA3188)-1,"")</f>
        <v/>
      </c>
      <c r="AV3188" t="s">
        <v>637</v>
      </c>
      <c r="AW3188" t="s">
        <v>31</v>
      </c>
      <c r="AX3188" s="7">
        <v>44697.416666666664</v>
      </c>
      <c r="AY3188">
        <v>427.65</v>
      </c>
      <c r="AZ3188" s="7">
        <v>44698.388888888891</v>
      </c>
      <c r="BA3188">
        <v>531.6</v>
      </c>
      <c r="BB3188" s="8">
        <v>0.24310000000000001</v>
      </c>
      <c r="BC3188">
        <v>31722.67</v>
      </c>
      <c r="BD3188" s="8">
        <v>0.22059999999999999</v>
      </c>
      <c r="BE3188">
        <v>336.19659999999999</v>
      </c>
      <c r="BF3188">
        <v>143774.45000000001</v>
      </c>
      <c r="BG3188">
        <v>18786614.77</v>
      </c>
      <c r="BH3188">
        <v>70</v>
      </c>
      <c r="BI3188">
        <v>453.18</v>
      </c>
      <c r="BJ3188" s="8">
        <v>-0.33739999999999998</v>
      </c>
      <c r="BK3188" s="8">
        <v>0.24310000000000001</v>
      </c>
      <c r="BL3188" t="s">
        <v>610</v>
      </c>
    </row>
    <row r="3189" spans="1:64" x14ac:dyDescent="0.45">
      <c r="A3189" t="s">
        <v>660</v>
      </c>
      <c r="B3189" t="s">
        <v>31</v>
      </c>
      <c r="C3189" s="7">
        <v>44697.420138888891</v>
      </c>
      <c r="D3189">
        <v>400.65</v>
      </c>
      <c r="E3189" s="7">
        <v>44698.388888888891</v>
      </c>
      <c r="F3189">
        <v>467.3</v>
      </c>
      <c r="G3189" s="8">
        <v>0.16639999999999999</v>
      </c>
      <c r="H3189">
        <v>20800.810000000001</v>
      </c>
      <c r="I3189" s="8">
        <v>0.1447</v>
      </c>
      <c r="J3189">
        <v>358.81709999999998</v>
      </c>
      <c r="K3189">
        <v>143760.07999999999</v>
      </c>
      <c r="L3189">
        <v>18807415.579999998</v>
      </c>
      <c r="M3189">
        <v>69</v>
      </c>
      <c r="N3189">
        <v>301.45999999999998</v>
      </c>
      <c r="O3189" s="8">
        <v>-0.39539999999999997</v>
      </c>
      <c r="P3189" s="8">
        <v>0.16639999999999999</v>
      </c>
      <c r="Q3189" t="s">
        <v>610</v>
      </c>
      <c r="S3189" s="2">
        <v>44697</v>
      </c>
      <c r="T3189" t="s">
        <v>660</v>
      </c>
      <c r="U3189">
        <v>400.65</v>
      </c>
      <c r="V3189">
        <v>467.3</v>
      </c>
      <c r="W3189">
        <f t="shared" si="475"/>
        <v>29928151.07256832</v>
      </c>
      <c r="X3189">
        <f t="shared" si="476"/>
        <v>74820.377681420796</v>
      </c>
      <c r="Y3189">
        <f t="shared" si="472"/>
        <v>175</v>
      </c>
      <c r="Z3189">
        <f t="shared" si="473"/>
        <v>10144.837500000003</v>
      </c>
      <c r="AA3189">
        <f t="shared" si="474"/>
        <v>30003441.172568321</v>
      </c>
      <c r="AB3189" s="9">
        <f>IFERROR(AA3189/MAX($A$3:AA3189)-1,"")</f>
        <v>-4.5155908812936074E-3</v>
      </c>
      <c r="AV3189" t="s">
        <v>660</v>
      </c>
      <c r="AW3189" t="s">
        <v>31</v>
      </c>
      <c r="AX3189" s="7">
        <v>44697.420138888891</v>
      </c>
      <c r="AY3189">
        <v>400.65</v>
      </c>
      <c r="AZ3189" s="7">
        <v>44698.388888888891</v>
      </c>
      <c r="BA3189">
        <v>467.3</v>
      </c>
      <c r="BB3189" s="8">
        <v>0.16639999999999999</v>
      </c>
      <c r="BC3189">
        <v>20800.810000000001</v>
      </c>
      <c r="BD3189" s="8">
        <v>0.1447</v>
      </c>
      <c r="BE3189">
        <v>358.81709999999998</v>
      </c>
      <c r="BF3189">
        <v>143760.07999999999</v>
      </c>
      <c r="BG3189">
        <v>18807415.579999998</v>
      </c>
      <c r="BH3189">
        <v>69</v>
      </c>
      <c r="BI3189">
        <v>301.45999999999998</v>
      </c>
      <c r="BJ3189" s="8">
        <v>-0.39539999999999997</v>
      </c>
      <c r="BK3189" s="8">
        <v>0.16639999999999999</v>
      </c>
      <c r="BL3189" t="s">
        <v>610</v>
      </c>
    </row>
    <row r="3190" spans="1:64" x14ac:dyDescent="0.45">
      <c r="A3190" t="s">
        <v>639</v>
      </c>
      <c r="B3190" t="s">
        <v>31</v>
      </c>
      <c r="C3190" s="7">
        <v>44698.451388888891</v>
      </c>
      <c r="D3190">
        <v>349.65</v>
      </c>
      <c r="E3190" s="7">
        <v>44699.385416666664</v>
      </c>
      <c r="F3190">
        <v>660</v>
      </c>
      <c r="G3190" s="8">
        <v>0.88759999999999994</v>
      </c>
      <c r="H3190">
        <v>132839.15</v>
      </c>
      <c r="I3190" s="8">
        <v>0.85870000000000002</v>
      </c>
      <c r="J3190">
        <v>442.42329999999998</v>
      </c>
      <c r="K3190">
        <v>154693.31</v>
      </c>
      <c r="L3190">
        <v>21071499.829999998</v>
      </c>
      <c r="M3190">
        <v>59</v>
      </c>
      <c r="N3190">
        <v>2251.5100000000002</v>
      </c>
      <c r="O3190" s="8">
        <v>-0.1318</v>
      </c>
      <c r="P3190" s="8">
        <v>0.88759999999999994</v>
      </c>
      <c r="Q3190" t="s">
        <v>610</v>
      </c>
      <c r="S3190" s="2">
        <v>44698</v>
      </c>
      <c r="T3190" t="s">
        <v>639</v>
      </c>
      <c r="U3190">
        <v>349.65</v>
      </c>
      <c r="V3190">
        <v>660</v>
      </c>
      <c r="W3190">
        <f t="shared" si="475"/>
        <v>30003441.172568321</v>
      </c>
      <c r="X3190">
        <f t="shared" si="476"/>
        <v>75008.602931420799</v>
      </c>
      <c r="Y3190">
        <f t="shared" si="472"/>
        <v>225</v>
      </c>
      <c r="Z3190">
        <f t="shared" si="473"/>
        <v>67557.037499999991</v>
      </c>
      <c r="AA3190" t="str">
        <f t="shared" si="474"/>
        <v/>
      </c>
      <c r="AB3190" s="9" t="str">
        <f>IFERROR(AA3190/MAX($A$3:AA3190)-1,"")</f>
        <v/>
      </c>
      <c r="AV3190" t="s">
        <v>639</v>
      </c>
      <c r="AW3190" t="s">
        <v>31</v>
      </c>
      <c r="AX3190" s="7">
        <v>44698.451388888891</v>
      </c>
      <c r="AY3190">
        <v>349.65</v>
      </c>
      <c r="AZ3190" s="7">
        <v>44699.385416666664</v>
      </c>
      <c r="BA3190">
        <v>660</v>
      </c>
      <c r="BB3190" s="8">
        <v>0.88759999999999994</v>
      </c>
      <c r="BC3190">
        <v>132839.15</v>
      </c>
      <c r="BD3190" s="8">
        <v>0.85870000000000002</v>
      </c>
      <c r="BE3190">
        <v>442.42329999999998</v>
      </c>
      <c r="BF3190">
        <v>154693.31</v>
      </c>
      <c r="BG3190">
        <v>21071499.829999998</v>
      </c>
      <c r="BH3190">
        <v>59</v>
      </c>
      <c r="BI3190">
        <v>2251.5100000000002</v>
      </c>
      <c r="BJ3190" s="8">
        <v>-0.1318</v>
      </c>
      <c r="BK3190" s="8">
        <v>0.88759999999999994</v>
      </c>
      <c r="BL3190" t="s">
        <v>610</v>
      </c>
    </row>
    <row r="3191" spans="1:64" x14ac:dyDescent="0.45">
      <c r="A3191" t="s">
        <v>640</v>
      </c>
      <c r="B3191" t="s">
        <v>31</v>
      </c>
      <c r="C3191" s="7">
        <v>44698.454861111109</v>
      </c>
      <c r="D3191">
        <v>321.89999999999998</v>
      </c>
      <c r="E3191" s="7">
        <v>44699.385416666664</v>
      </c>
      <c r="F3191">
        <v>582.6</v>
      </c>
      <c r="G3191" s="8">
        <v>0.80989999999999995</v>
      </c>
      <c r="H3191">
        <v>120924.04</v>
      </c>
      <c r="I3191" s="8">
        <v>0.78180000000000005</v>
      </c>
      <c r="J3191">
        <v>480.51519999999999</v>
      </c>
      <c r="K3191">
        <v>154677.82999999999</v>
      </c>
      <c r="L3191">
        <v>21192423.870000001</v>
      </c>
      <c r="M3191">
        <v>58</v>
      </c>
      <c r="N3191">
        <v>2084.9</v>
      </c>
      <c r="O3191" s="8">
        <v>-0.15720000000000001</v>
      </c>
      <c r="P3191" s="8">
        <v>0.80989999999999995</v>
      </c>
      <c r="Q3191" t="s">
        <v>610</v>
      </c>
      <c r="S3191" s="2">
        <v>44698</v>
      </c>
      <c r="T3191" t="s">
        <v>640</v>
      </c>
      <c r="U3191">
        <v>321.89999999999998</v>
      </c>
      <c r="V3191">
        <v>582.6</v>
      </c>
      <c r="W3191">
        <f t="shared" si="475"/>
        <v>30003441.172568321</v>
      </c>
      <c r="X3191">
        <f t="shared" si="476"/>
        <v>75008.602931420799</v>
      </c>
      <c r="Y3191">
        <f t="shared" si="472"/>
        <v>225</v>
      </c>
      <c r="Z3191">
        <f t="shared" si="473"/>
        <v>56622.375000000007</v>
      </c>
      <c r="AA3191" t="str">
        <f t="shared" si="474"/>
        <v/>
      </c>
      <c r="AB3191" s="9" t="str">
        <f>IFERROR(AA3191/MAX($A$3:AA3191)-1,"")</f>
        <v/>
      </c>
      <c r="AV3191" t="s">
        <v>640</v>
      </c>
      <c r="AW3191" t="s">
        <v>31</v>
      </c>
      <c r="AX3191" s="7">
        <v>44698.454861111109</v>
      </c>
      <c r="AY3191">
        <v>321.89999999999998</v>
      </c>
      <c r="AZ3191" s="7">
        <v>44699.385416666664</v>
      </c>
      <c r="BA3191">
        <v>582.6</v>
      </c>
      <c r="BB3191" s="8">
        <v>0.80989999999999995</v>
      </c>
      <c r="BC3191">
        <v>120924.04</v>
      </c>
      <c r="BD3191" s="8">
        <v>0.78180000000000005</v>
      </c>
      <c r="BE3191">
        <v>480.51519999999999</v>
      </c>
      <c r="BF3191">
        <v>154677.82999999999</v>
      </c>
      <c r="BG3191">
        <v>21192423.870000001</v>
      </c>
      <c r="BH3191">
        <v>58</v>
      </c>
      <c r="BI3191">
        <v>2084.9</v>
      </c>
      <c r="BJ3191" s="8">
        <v>-0.15720000000000001</v>
      </c>
      <c r="BK3191" s="8">
        <v>0.80989999999999995</v>
      </c>
      <c r="BL3191" t="s">
        <v>610</v>
      </c>
    </row>
    <row r="3192" spans="1:64" x14ac:dyDescent="0.45">
      <c r="A3192" t="s">
        <v>663</v>
      </c>
      <c r="B3192" t="s">
        <v>31</v>
      </c>
      <c r="C3192" s="7">
        <v>44698.579861111109</v>
      </c>
      <c r="D3192">
        <v>315</v>
      </c>
      <c r="E3192" s="7">
        <v>44699.388888888891</v>
      </c>
      <c r="F3192">
        <v>484.85</v>
      </c>
      <c r="G3192" s="8">
        <v>0.53920000000000001</v>
      </c>
      <c r="H3192">
        <v>74008.31</v>
      </c>
      <c r="I3192" s="8">
        <v>0.51380000000000003</v>
      </c>
      <c r="J3192">
        <v>457.26060000000001</v>
      </c>
      <c r="K3192">
        <v>144037.07999999999</v>
      </c>
      <c r="L3192">
        <v>18881423.890000001</v>
      </c>
      <c r="M3192">
        <v>23</v>
      </c>
      <c r="N3192">
        <v>3217.75</v>
      </c>
      <c r="O3192" s="8">
        <v>-0.15870000000000001</v>
      </c>
      <c r="P3192" s="8">
        <v>0.53920000000000001</v>
      </c>
      <c r="Q3192" t="s">
        <v>610</v>
      </c>
      <c r="S3192" s="2">
        <v>44698</v>
      </c>
      <c r="T3192" t="s">
        <v>663</v>
      </c>
      <c r="U3192">
        <v>315</v>
      </c>
      <c r="V3192">
        <v>484.85</v>
      </c>
      <c r="W3192">
        <f t="shared" si="475"/>
        <v>30003441.172568321</v>
      </c>
      <c r="X3192">
        <f t="shared" si="476"/>
        <v>75008.602931420799</v>
      </c>
      <c r="Y3192">
        <f t="shared" si="472"/>
        <v>250</v>
      </c>
      <c r="Z3192">
        <f t="shared" si="473"/>
        <v>40462.875000000015</v>
      </c>
      <c r="AA3192" t="str">
        <f t="shared" si="474"/>
        <v/>
      </c>
      <c r="AB3192" s="9" t="str">
        <f>IFERROR(AA3192/MAX($A$3:AA3192)-1,"")</f>
        <v/>
      </c>
      <c r="AV3192" t="s">
        <v>663</v>
      </c>
      <c r="AW3192" t="s">
        <v>31</v>
      </c>
      <c r="AX3192" s="7">
        <v>44698.579861111109</v>
      </c>
      <c r="AY3192">
        <v>315</v>
      </c>
      <c r="AZ3192" s="7">
        <v>44699.388888888891</v>
      </c>
      <c r="BA3192">
        <v>484.85</v>
      </c>
      <c r="BB3192" s="8">
        <v>0.53920000000000001</v>
      </c>
      <c r="BC3192">
        <v>74008.31</v>
      </c>
      <c r="BD3192" s="8">
        <v>0.51380000000000003</v>
      </c>
      <c r="BE3192">
        <v>457.26060000000001</v>
      </c>
      <c r="BF3192">
        <v>144037.07999999999</v>
      </c>
      <c r="BG3192">
        <v>18881423.890000001</v>
      </c>
      <c r="BH3192">
        <v>23</v>
      </c>
      <c r="BI3192">
        <v>3217.75</v>
      </c>
      <c r="BJ3192" s="8">
        <v>-0.15870000000000001</v>
      </c>
      <c r="BK3192" s="8">
        <v>0.53920000000000001</v>
      </c>
      <c r="BL3192" t="s">
        <v>610</v>
      </c>
    </row>
    <row r="3193" spans="1:64" x14ac:dyDescent="0.45">
      <c r="A3193" t="s">
        <v>662</v>
      </c>
      <c r="B3193" t="s">
        <v>31</v>
      </c>
      <c r="C3193" s="7">
        <v>44698.583333333336</v>
      </c>
      <c r="D3193">
        <v>287.39999999999998</v>
      </c>
      <c r="E3193" s="7">
        <v>44699.388888888891</v>
      </c>
      <c r="F3193">
        <v>412.8</v>
      </c>
      <c r="G3193" s="8">
        <v>0.43630000000000002</v>
      </c>
      <c r="H3193">
        <v>59331.93</v>
      </c>
      <c r="I3193" s="8">
        <v>0.41199999999999998</v>
      </c>
      <c r="J3193">
        <v>501.12270000000001</v>
      </c>
      <c r="K3193">
        <v>144022.67000000001</v>
      </c>
      <c r="L3193">
        <v>18940755.82</v>
      </c>
      <c r="M3193">
        <v>22</v>
      </c>
      <c r="N3193">
        <v>2696.91</v>
      </c>
      <c r="O3193" s="8">
        <v>-0.13950000000000001</v>
      </c>
      <c r="P3193" s="8">
        <v>0.43630000000000002</v>
      </c>
      <c r="Q3193" t="s">
        <v>610</v>
      </c>
      <c r="S3193" s="2">
        <v>44698</v>
      </c>
      <c r="T3193" t="s">
        <v>662</v>
      </c>
      <c r="U3193">
        <v>287.39999999999998</v>
      </c>
      <c r="V3193">
        <v>412.8</v>
      </c>
      <c r="W3193">
        <f t="shared" si="475"/>
        <v>30003441.172568321</v>
      </c>
      <c r="X3193">
        <f t="shared" si="476"/>
        <v>75008.602931420799</v>
      </c>
      <c r="Y3193">
        <f t="shared" si="472"/>
        <v>250</v>
      </c>
      <c r="Z3193">
        <f t="shared" si="473"/>
        <v>29599.500000000007</v>
      </c>
      <c r="AA3193">
        <f t="shared" si="474"/>
        <v>30197682.960068323</v>
      </c>
      <c r="AB3193" s="9">
        <f>IFERROR(AA3193/MAX($A$3:AA3193)-1,"")</f>
        <v>0</v>
      </c>
      <c r="AV3193" t="s">
        <v>662</v>
      </c>
      <c r="AW3193" t="s">
        <v>31</v>
      </c>
      <c r="AX3193" s="7">
        <v>44698.583333333336</v>
      </c>
      <c r="AY3193">
        <v>287.39999999999998</v>
      </c>
      <c r="AZ3193" s="7">
        <v>44699.388888888891</v>
      </c>
      <c r="BA3193">
        <v>412.8</v>
      </c>
      <c r="BB3193" s="8">
        <v>0.43630000000000002</v>
      </c>
      <c r="BC3193">
        <v>59331.93</v>
      </c>
      <c r="BD3193" s="8">
        <v>0.41199999999999998</v>
      </c>
      <c r="BE3193">
        <v>501.12270000000001</v>
      </c>
      <c r="BF3193">
        <v>144022.67000000001</v>
      </c>
      <c r="BG3193">
        <v>18940755.82</v>
      </c>
      <c r="BH3193">
        <v>22</v>
      </c>
      <c r="BI3193">
        <v>2696.91</v>
      </c>
      <c r="BJ3193" s="8">
        <v>-0.13950000000000001</v>
      </c>
      <c r="BK3193" s="8">
        <v>0.43630000000000002</v>
      </c>
      <c r="BL3193" t="s">
        <v>610</v>
      </c>
    </row>
    <row r="3194" spans="1:64" x14ac:dyDescent="0.45">
      <c r="A3194" t="s">
        <v>630</v>
      </c>
      <c r="B3194" t="s">
        <v>31</v>
      </c>
      <c r="C3194" s="7">
        <v>44699.395833333336</v>
      </c>
      <c r="D3194">
        <v>241.25</v>
      </c>
      <c r="E3194" s="7">
        <v>44700.385416666664</v>
      </c>
      <c r="F3194">
        <v>7.8</v>
      </c>
      <c r="G3194" s="8">
        <v>-0.9677</v>
      </c>
      <c r="H3194">
        <v>-152529.66</v>
      </c>
      <c r="I3194" s="8">
        <v>-0.97799999999999998</v>
      </c>
      <c r="J3194">
        <v>646.4751</v>
      </c>
      <c r="K3194">
        <v>155962.13</v>
      </c>
      <c r="L3194">
        <v>21039894.210000001</v>
      </c>
      <c r="M3194">
        <v>75</v>
      </c>
      <c r="N3194">
        <v>-2033.73</v>
      </c>
      <c r="O3194" s="8">
        <v>-0.9677</v>
      </c>
      <c r="P3194" s="8">
        <v>8.9499999999999996E-2</v>
      </c>
      <c r="Q3194" t="s">
        <v>610</v>
      </c>
      <c r="S3194" s="2">
        <v>44699</v>
      </c>
      <c r="T3194" t="s">
        <v>630</v>
      </c>
      <c r="U3194">
        <v>241.25</v>
      </c>
      <c r="V3194">
        <v>7.8</v>
      </c>
      <c r="W3194">
        <f t="shared" si="475"/>
        <v>30197682.960068323</v>
      </c>
      <c r="X3194">
        <f t="shared" si="476"/>
        <v>75494.20740017081</v>
      </c>
      <c r="Y3194">
        <f t="shared" si="472"/>
        <v>325</v>
      </c>
      <c r="Z3194">
        <f t="shared" si="473"/>
        <v>-76680.662499999991</v>
      </c>
      <c r="AA3194" t="str">
        <f t="shared" si="474"/>
        <v/>
      </c>
      <c r="AB3194" s="9" t="str">
        <f>IFERROR(AA3194/MAX($A$3:AA3194)-1,"")</f>
        <v/>
      </c>
      <c r="AV3194" t="s">
        <v>630</v>
      </c>
      <c r="AW3194" t="s">
        <v>31</v>
      </c>
      <c r="AX3194" s="7">
        <v>44699.395833333336</v>
      </c>
      <c r="AY3194">
        <v>241.25</v>
      </c>
      <c r="AZ3194" s="7">
        <v>44700.385416666664</v>
      </c>
      <c r="BA3194">
        <v>7.8</v>
      </c>
      <c r="BB3194" s="8">
        <v>-0.9677</v>
      </c>
      <c r="BC3194">
        <v>-152529.66</v>
      </c>
      <c r="BD3194" s="8">
        <v>-0.97799999999999998</v>
      </c>
      <c r="BE3194">
        <v>646.4751</v>
      </c>
      <c r="BF3194">
        <v>155962.13</v>
      </c>
      <c r="BG3194">
        <v>21039894.210000001</v>
      </c>
      <c r="BH3194">
        <v>75</v>
      </c>
      <c r="BI3194">
        <v>-2033.73</v>
      </c>
      <c r="BJ3194" s="8">
        <v>-0.9677</v>
      </c>
      <c r="BK3194" s="8">
        <v>8.9499999999999996E-2</v>
      </c>
      <c r="BL3194" t="s">
        <v>610</v>
      </c>
    </row>
    <row r="3195" spans="1:64" x14ac:dyDescent="0.45">
      <c r="A3195" t="s">
        <v>774</v>
      </c>
      <c r="B3195" t="s">
        <v>31</v>
      </c>
      <c r="C3195" s="7">
        <v>44699.555555555555</v>
      </c>
      <c r="D3195">
        <v>243.7</v>
      </c>
      <c r="E3195" s="7">
        <v>44700.388888888891</v>
      </c>
      <c r="F3195">
        <v>796.45</v>
      </c>
      <c r="G3195" s="8">
        <v>2.2682000000000002</v>
      </c>
      <c r="H3195">
        <v>322034.78000000003</v>
      </c>
      <c r="I3195" s="8">
        <v>2.2254999999999998</v>
      </c>
      <c r="J3195">
        <v>593.77829999999994</v>
      </c>
      <c r="K3195">
        <v>144703.78</v>
      </c>
      <c r="L3195">
        <v>19262790.600000001</v>
      </c>
      <c r="M3195">
        <v>30</v>
      </c>
      <c r="N3195">
        <v>10734.49</v>
      </c>
      <c r="O3195" s="8">
        <v>-0.49569999999999997</v>
      </c>
      <c r="P3195" s="8">
        <v>2.3237999999999999</v>
      </c>
      <c r="Q3195" t="s">
        <v>610</v>
      </c>
      <c r="S3195" s="2">
        <v>44699</v>
      </c>
      <c r="T3195" t="s">
        <v>774</v>
      </c>
      <c r="U3195">
        <v>243.7</v>
      </c>
      <c r="V3195">
        <v>796.45</v>
      </c>
      <c r="W3195">
        <f t="shared" si="475"/>
        <v>30197682.960068323</v>
      </c>
      <c r="X3195">
        <f t="shared" si="476"/>
        <v>75494.20740017081</v>
      </c>
      <c r="Y3195">
        <f t="shared" si="472"/>
        <v>300</v>
      </c>
      <c r="Z3195">
        <f t="shared" si="473"/>
        <v>162704.55000000002</v>
      </c>
      <c r="AA3195">
        <f t="shared" si="474"/>
        <v>30283706.847568322</v>
      </c>
      <c r="AB3195" s="9">
        <f>IFERROR(AA3195/MAX($A$3:AA3195)-1,"")</f>
        <v>0</v>
      </c>
      <c r="AV3195" t="s">
        <v>774</v>
      </c>
      <c r="AW3195" t="s">
        <v>31</v>
      </c>
      <c r="AX3195" s="7">
        <v>44699.555555555555</v>
      </c>
      <c r="AY3195">
        <v>243.7</v>
      </c>
      <c r="AZ3195" s="7">
        <v>44700.388888888891</v>
      </c>
      <c r="BA3195">
        <v>796.45</v>
      </c>
      <c r="BB3195" s="8">
        <v>2.2682000000000002</v>
      </c>
      <c r="BC3195">
        <v>322034.78000000003</v>
      </c>
      <c r="BD3195" s="8">
        <v>2.2254999999999998</v>
      </c>
      <c r="BE3195">
        <v>593.77829999999994</v>
      </c>
      <c r="BF3195">
        <v>144703.78</v>
      </c>
      <c r="BG3195">
        <v>19262790.600000001</v>
      </c>
      <c r="BH3195">
        <v>30</v>
      </c>
      <c r="BI3195">
        <v>10734.49</v>
      </c>
      <c r="BJ3195" s="8">
        <v>-0.49569999999999997</v>
      </c>
      <c r="BK3195" s="8">
        <v>2.3237999999999999</v>
      </c>
      <c r="BL3195" t="s">
        <v>610</v>
      </c>
    </row>
    <row r="3196" spans="1:64" x14ac:dyDescent="0.45">
      <c r="A3196" t="s">
        <v>641</v>
      </c>
      <c r="B3196" t="s">
        <v>31</v>
      </c>
      <c r="C3196" s="7">
        <v>44700.395833333336</v>
      </c>
      <c r="D3196">
        <v>180.65</v>
      </c>
      <c r="E3196" s="7">
        <v>44700.635416666664</v>
      </c>
      <c r="F3196">
        <v>189.85</v>
      </c>
      <c r="G3196" s="8">
        <v>5.0900000000000001E-2</v>
      </c>
      <c r="H3196">
        <v>4720.8500000000004</v>
      </c>
      <c r="I3196" s="8">
        <v>3.04E-2</v>
      </c>
      <c r="J3196">
        <v>859.11689999999999</v>
      </c>
      <c r="K3196">
        <v>155199.47</v>
      </c>
      <c r="L3196">
        <v>21044615.059999999</v>
      </c>
      <c r="M3196">
        <v>70</v>
      </c>
      <c r="N3196">
        <v>67.44</v>
      </c>
      <c r="O3196" s="8">
        <v>-0.4592</v>
      </c>
      <c r="P3196" s="8">
        <v>0.8669</v>
      </c>
      <c r="Q3196" t="s">
        <v>610</v>
      </c>
      <c r="S3196" s="2">
        <v>44700</v>
      </c>
      <c r="T3196" t="s">
        <v>641</v>
      </c>
      <c r="U3196">
        <v>180.65</v>
      </c>
      <c r="V3196">
        <v>189.85</v>
      </c>
      <c r="W3196">
        <f t="shared" si="475"/>
        <v>30283706.847568322</v>
      </c>
      <c r="X3196">
        <f t="shared" si="476"/>
        <v>75709.267118920805</v>
      </c>
      <c r="Y3196">
        <f t="shared" si="472"/>
        <v>425</v>
      </c>
      <c r="Z3196">
        <f t="shared" si="473"/>
        <v>2335.37499999999</v>
      </c>
      <c r="AA3196">
        <f t="shared" si="474"/>
        <v>30286042.222568322</v>
      </c>
      <c r="AB3196" s="9">
        <f>IFERROR(AA3196/MAX($A$3:AA3196)-1,"")</f>
        <v>0</v>
      </c>
      <c r="AV3196" t="s">
        <v>641</v>
      </c>
      <c r="AW3196" t="s">
        <v>31</v>
      </c>
      <c r="AX3196" s="7">
        <v>44700.395833333336</v>
      </c>
      <c r="AY3196">
        <v>180.65</v>
      </c>
      <c r="AZ3196" s="7">
        <v>44700.635416666664</v>
      </c>
      <c r="BA3196">
        <v>189.85</v>
      </c>
      <c r="BB3196" s="8">
        <v>5.0900000000000001E-2</v>
      </c>
      <c r="BC3196">
        <v>4720.8500000000004</v>
      </c>
      <c r="BD3196" s="8">
        <v>3.04E-2</v>
      </c>
      <c r="BE3196">
        <v>859.11689999999999</v>
      </c>
      <c r="BF3196">
        <v>155199.47</v>
      </c>
      <c r="BG3196">
        <v>21044615.059999999</v>
      </c>
      <c r="BH3196">
        <v>70</v>
      </c>
      <c r="BI3196">
        <v>67.44</v>
      </c>
      <c r="BJ3196" s="8">
        <v>-0.4592</v>
      </c>
      <c r="BK3196" s="8">
        <v>0.8669</v>
      </c>
      <c r="BL3196" t="s">
        <v>610</v>
      </c>
    </row>
    <row r="3197" spans="1:64" x14ac:dyDescent="0.45">
      <c r="A3197" t="s">
        <v>640</v>
      </c>
      <c r="B3197" t="s">
        <v>31</v>
      </c>
      <c r="C3197" s="7">
        <v>44701.395833333336</v>
      </c>
      <c r="D3197">
        <v>404.95</v>
      </c>
      <c r="E3197" s="7">
        <v>44704.385416666664</v>
      </c>
      <c r="F3197">
        <v>648.15</v>
      </c>
      <c r="G3197" s="8">
        <v>0.60060000000000002</v>
      </c>
      <c r="H3197">
        <v>89185.33</v>
      </c>
      <c r="I3197" s="8">
        <v>0.5746</v>
      </c>
      <c r="J3197">
        <v>383.31420000000003</v>
      </c>
      <c r="K3197">
        <v>155223.07999999999</v>
      </c>
      <c r="L3197">
        <v>21133800.390000001</v>
      </c>
      <c r="M3197">
        <v>75</v>
      </c>
      <c r="N3197">
        <v>1189.1400000000001</v>
      </c>
      <c r="O3197" s="8">
        <v>-5.3100000000000001E-2</v>
      </c>
      <c r="P3197" s="8">
        <v>0.60060000000000002</v>
      </c>
      <c r="Q3197" t="s">
        <v>610</v>
      </c>
      <c r="S3197" s="2">
        <v>44701</v>
      </c>
      <c r="T3197" t="s">
        <v>640</v>
      </c>
      <c r="U3197">
        <v>404.95</v>
      </c>
      <c r="V3197">
        <v>648.15</v>
      </c>
      <c r="W3197">
        <f t="shared" si="475"/>
        <v>30286042.222568322</v>
      </c>
      <c r="X3197">
        <f t="shared" si="476"/>
        <v>75715.105556420807</v>
      </c>
      <c r="Y3197">
        <f t="shared" si="472"/>
        <v>175</v>
      </c>
      <c r="Z3197">
        <f t="shared" si="473"/>
        <v>40717.074999999997</v>
      </c>
      <c r="AA3197" t="str">
        <f t="shared" si="474"/>
        <v/>
      </c>
      <c r="AB3197" s="9" t="str">
        <f>IFERROR(AA3197/MAX($A$3:AA3197)-1,"")</f>
        <v/>
      </c>
      <c r="AV3197" t="s">
        <v>640</v>
      </c>
      <c r="AW3197" t="s">
        <v>31</v>
      </c>
      <c r="AX3197" s="7">
        <v>44701.395833333336</v>
      </c>
      <c r="AY3197">
        <v>404.95</v>
      </c>
      <c r="AZ3197" s="7">
        <v>44704.385416666664</v>
      </c>
      <c r="BA3197">
        <v>648.15</v>
      </c>
      <c r="BB3197" s="8">
        <v>0.60060000000000002</v>
      </c>
      <c r="BC3197">
        <v>89185.33</v>
      </c>
      <c r="BD3197" s="8">
        <v>0.5746</v>
      </c>
      <c r="BE3197">
        <v>383.31420000000003</v>
      </c>
      <c r="BF3197">
        <v>155223.07999999999</v>
      </c>
      <c r="BG3197">
        <v>21133800.390000001</v>
      </c>
      <c r="BH3197">
        <v>75</v>
      </c>
      <c r="BI3197">
        <v>1189.1400000000001</v>
      </c>
      <c r="BJ3197" s="8">
        <v>-5.3100000000000001E-2</v>
      </c>
      <c r="BK3197" s="8">
        <v>0.60060000000000002</v>
      </c>
      <c r="BL3197" t="s">
        <v>610</v>
      </c>
    </row>
    <row r="3198" spans="1:64" x14ac:dyDescent="0.45">
      <c r="A3198" t="s">
        <v>642</v>
      </c>
      <c r="B3198" t="s">
        <v>31</v>
      </c>
      <c r="C3198" s="7">
        <v>44701.40625</v>
      </c>
      <c r="D3198">
        <v>440.45</v>
      </c>
      <c r="E3198" s="7">
        <v>44704.385416666664</v>
      </c>
      <c r="F3198">
        <v>585</v>
      </c>
      <c r="G3198" s="8">
        <v>0.32819999999999999</v>
      </c>
      <c r="H3198">
        <v>47326.66</v>
      </c>
      <c r="I3198" s="8">
        <v>0.3049</v>
      </c>
      <c r="J3198">
        <v>352.40690000000001</v>
      </c>
      <c r="K3198">
        <v>155217.60999999999</v>
      </c>
      <c r="L3198">
        <v>21181127.039999999</v>
      </c>
      <c r="M3198">
        <v>72</v>
      </c>
      <c r="N3198">
        <v>657.31</v>
      </c>
      <c r="O3198" s="8">
        <v>-0.18640000000000001</v>
      </c>
      <c r="P3198" s="8">
        <v>0.32819999999999999</v>
      </c>
      <c r="Q3198" t="s">
        <v>610</v>
      </c>
      <c r="S3198" s="2">
        <v>44701</v>
      </c>
      <c r="T3198" t="s">
        <v>642</v>
      </c>
      <c r="U3198">
        <v>440.45</v>
      </c>
      <c r="V3198">
        <v>585</v>
      </c>
      <c r="W3198">
        <f t="shared" si="475"/>
        <v>30286042.222568322</v>
      </c>
      <c r="X3198">
        <f t="shared" si="476"/>
        <v>75715.105556420807</v>
      </c>
      <c r="Y3198">
        <f t="shared" si="472"/>
        <v>175</v>
      </c>
      <c r="Z3198">
        <f t="shared" si="473"/>
        <v>23501.712500000001</v>
      </c>
      <c r="AA3198" t="str">
        <f t="shared" si="474"/>
        <v/>
      </c>
      <c r="AB3198" s="9" t="str">
        <f>IFERROR(AA3198/MAX($A$3:AA3198)-1,"")</f>
        <v/>
      </c>
      <c r="AV3198" t="s">
        <v>642</v>
      </c>
      <c r="AW3198" t="s">
        <v>31</v>
      </c>
      <c r="AX3198" s="7">
        <v>44701.40625</v>
      </c>
      <c r="AY3198">
        <v>440.45</v>
      </c>
      <c r="AZ3198" s="7">
        <v>44704.385416666664</v>
      </c>
      <c r="BA3198">
        <v>585</v>
      </c>
      <c r="BB3198" s="8">
        <v>0.32819999999999999</v>
      </c>
      <c r="BC3198">
        <v>47326.66</v>
      </c>
      <c r="BD3198" s="8">
        <v>0.3049</v>
      </c>
      <c r="BE3198">
        <v>352.40690000000001</v>
      </c>
      <c r="BF3198">
        <v>155217.60999999999</v>
      </c>
      <c r="BG3198">
        <v>21181127.039999999</v>
      </c>
      <c r="BH3198">
        <v>72</v>
      </c>
      <c r="BI3198">
        <v>657.31</v>
      </c>
      <c r="BJ3198" s="8">
        <v>-0.18640000000000001</v>
      </c>
      <c r="BK3198" s="8">
        <v>0.32819999999999999</v>
      </c>
      <c r="BL3198" t="s">
        <v>610</v>
      </c>
    </row>
    <row r="3199" spans="1:64" x14ac:dyDescent="0.45">
      <c r="A3199" t="s">
        <v>663</v>
      </c>
      <c r="B3199" t="s">
        <v>31</v>
      </c>
      <c r="C3199" s="7">
        <v>44701.541666666664</v>
      </c>
      <c r="D3199">
        <v>421.65</v>
      </c>
      <c r="E3199" s="7">
        <v>44704.388888888891</v>
      </c>
      <c r="F3199">
        <v>557.70000000000005</v>
      </c>
      <c r="G3199" s="8">
        <v>0.32269999999999999</v>
      </c>
      <c r="H3199">
        <v>43811.43</v>
      </c>
      <c r="I3199" s="8">
        <v>0.2994</v>
      </c>
      <c r="J3199">
        <v>347.00330000000002</v>
      </c>
      <c r="K3199">
        <v>146313.95000000001</v>
      </c>
      <c r="L3199">
        <v>19306602.030000001</v>
      </c>
      <c r="M3199">
        <v>34</v>
      </c>
      <c r="N3199">
        <v>1288.57</v>
      </c>
      <c r="O3199" s="8">
        <v>-8.1199999999999994E-2</v>
      </c>
      <c r="P3199" s="8">
        <v>0.49409999999999998</v>
      </c>
      <c r="Q3199" t="s">
        <v>610</v>
      </c>
      <c r="S3199" s="2">
        <v>44701</v>
      </c>
      <c r="T3199" t="s">
        <v>663</v>
      </c>
      <c r="U3199">
        <v>421.65</v>
      </c>
      <c r="V3199">
        <v>557.70000000000005</v>
      </c>
      <c r="W3199">
        <f t="shared" si="475"/>
        <v>30286042.222568322</v>
      </c>
      <c r="X3199">
        <f t="shared" si="476"/>
        <v>75715.105556420807</v>
      </c>
      <c r="Y3199">
        <f t="shared" si="472"/>
        <v>175</v>
      </c>
      <c r="Z3199">
        <f t="shared" si="473"/>
        <v>22094.887500000012</v>
      </c>
      <c r="AA3199" t="str">
        <f t="shared" si="474"/>
        <v/>
      </c>
      <c r="AB3199" s="9" t="str">
        <f>IFERROR(AA3199/MAX($A$3:AA3199)-1,"")</f>
        <v/>
      </c>
      <c r="AV3199" t="s">
        <v>663</v>
      </c>
      <c r="AW3199" t="s">
        <v>31</v>
      </c>
      <c r="AX3199" s="7">
        <v>44701.541666666664</v>
      </c>
      <c r="AY3199">
        <v>421.65</v>
      </c>
      <c r="AZ3199" s="7">
        <v>44704.388888888891</v>
      </c>
      <c r="BA3199">
        <v>557.70000000000005</v>
      </c>
      <c r="BB3199" s="8">
        <v>0.32269999999999999</v>
      </c>
      <c r="BC3199">
        <v>43811.43</v>
      </c>
      <c r="BD3199" s="8">
        <v>0.2994</v>
      </c>
      <c r="BE3199">
        <v>347.00330000000002</v>
      </c>
      <c r="BF3199">
        <v>146313.95000000001</v>
      </c>
      <c r="BG3199">
        <v>19306602.030000001</v>
      </c>
      <c r="BH3199">
        <v>34</v>
      </c>
      <c r="BI3199">
        <v>1288.57</v>
      </c>
      <c r="BJ3199" s="8">
        <v>-8.1199999999999994E-2</v>
      </c>
      <c r="BK3199" s="8">
        <v>0.49409999999999998</v>
      </c>
      <c r="BL3199" t="s">
        <v>610</v>
      </c>
    </row>
    <row r="3200" spans="1:64" x14ac:dyDescent="0.45">
      <c r="A3200" t="s">
        <v>662</v>
      </c>
      <c r="B3200" t="s">
        <v>31</v>
      </c>
      <c r="C3200" s="7">
        <v>44701.545138888891</v>
      </c>
      <c r="D3200">
        <v>414.8</v>
      </c>
      <c r="E3200" s="7">
        <v>44704.388888888891</v>
      </c>
      <c r="F3200">
        <v>498.05</v>
      </c>
      <c r="G3200" s="8">
        <v>0.20069999999999999</v>
      </c>
      <c r="H3200">
        <v>26142.54</v>
      </c>
      <c r="I3200" s="8">
        <v>0.1787</v>
      </c>
      <c r="J3200">
        <v>352.69850000000002</v>
      </c>
      <c r="K3200">
        <v>146299.32999999999</v>
      </c>
      <c r="L3200">
        <v>19332744.57</v>
      </c>
      <c r="M3200">
        <v>33</v>
      </c>
      <c r="N3200">
        <v>792.2</v>
      </c>
      <c r="O3200" s="8">
        <v>-0.14269999999999999</v>
      </c>
      <c r="P3200" s="8">
        <v>0.36799999999999999</v>
      </c>
      <c r="Q3200" t="s">
        <v>610</v>
      </c>
      <c r="S3200" s="2">
        <v>44701</v>
      </c>
      <c r="T3200" t="s">
        <v>662</v>
      </c>
      <c r="U3200">
        <v>414.8</v>
      </c>
      <c r="V3200">
        <v>498.05</v>
      </c>
      <c r="W3200">
        <f t="shared" si="475"/>
        <v>30286042.222568322</v>
      </c>
      <c r="X3200">
        <f t="shared" si="476"/>
        <v>75715.105556420807</v>
      </c>
      <c r="Y3200">
        <f t="shared" si="472"/>
        <v>175</v>
      </c>
      <c r="Z3200">
        <f t="shared" si="473"/>
        <v>12971.262499999995</v>
      </c>
      <c r="AA3200">
        <f t="shared" si="474"/>
        <v>30385327.160068322</v>
      </c>
      <c r="AB3200" s="9">
        <f>IFERROR(AA3200/MAX($A$3:AA3200)-1,"")</f>
        <v>0</v>
      </c>
      <c r="AV3200" t="s">
        <v>662</v>
      </c>
      <c r="AW3200" t="s">
        <v>31</v>
      </c>
      <c r="AX3200" s="7">
        <v>44701.545138888891</v>
      </c>
      <c r="AY3200">
        <v>414.8</v>
      </c>
      <c r="AZ3200" s="7">
        <v>44704.388888888891</v>
      </c>
      <c r="BA3200">
        <v>498.05</v>
      </c>
      <c r="BB3200" s="8">
        <v>0.20069999999999999</v>
      </c>
      <c r="BC3200">
        <v>26142.54</v>
      </c>
      <c r="BD3200" s="8">
        <v>0.1787</v>
      </c>
      <c r="BE3200">
        <v>352.69850000000002</v>
      </c>
      <c r="BF3200">
        <v>146299.32999999999</v>
      </c>
      <c r="BG3200">
        <v>19332744.57</v>
      </c>
      <c r="BH3200">
        <v>33</v>
      </c>
      <c r="BI3200">
        <v>792.2</v>
      </c>
      <c r="BJ3200" s="8">
        <v>-0.14269999999999999</v>
      </c>
      <c r="BK3200" s="8">
        <v>0.36799999999999999</v>
      </c>
      <c r="BL3200" t="s">
        <v>610</v>
      </c>
    </row>
    <row r="3201" spans="1:64" x14ac:dyDescent="0.45">
      <c r="A3201" t="s">
        <v>643</v>
      </c>
      <c r="B3201" t="s">
        <v>31</v>
      </c>
      <c r="C3201" s="7">
        <v>44704.46875</v>
      </c>
      <c r="D3201">
        <v>393.95</v>
      </c>
      <c r="E3201" s="7">
        <v>44705.385416666664</v>
      </c>
      <c r="F3201">
        <v>200.75</v>
      </c>
      <c r="G3201" s="8">
        <v>-0.4904</v>
      </c>
      <c r="H3201">
        <v>-78812.38</v>
      </c>
      <c r="I3201" s="8">
        <v>-0.50549999999999995</v>
      </c>
      <c r="J3201">
        <v>395.74979999999999</v>
      </c>
      <c r="K3201">
        <v>155905.64000000001</v>
      </c>
      <c r="L3201">
        <v>21102314.66</v>
      </c>
      <c r="M3201">
        <v>54</v>
      </c>
      <c r="N3201">
        <v>-1459.49</v>
      </c>
      <c r="O3201" s="8">
        <v>-0.63700000000000001</v>
      </c>
      <c r="P3201" s="8">
        <v>0.14860000000000001</v>
      </c>
      <c r="Q3201" t="s">
        <v>610</v>
      </c>
      <c r="S3201" s="2">
        <v>44704</v>
      </c>
      <c r="T3201" t="s">
        <v>643</v>
      </c>
      <c r="U3201">
        <v>393.95</v>
      </c>
      <c r="V3201">
        <v>200.75</v>
      </c>
      <c r="W3201">
        <f t="shared" si="475"/>
        <v>30385327.160068322</v>
      </c>
      <c r="X3201">
        <f t="shared" si="476"/>
        <v>75963.317900170805</v>
      </c>
      <c r="Y3201">
        <f t="shared" si="472"/>
        <v>200</v>
      </c>
      <c r="Z3201">
        <f t="shared" si="473"/>
        <v>-39829.4</v>
      </c>
      <c r="AA3201" t="str">
        <f t="shared" si="474"/>
        <v/>
      </c>
      <c r="AB3201" s="9" t="str">
        <f>IFERROR(AA3201/MAX($A$3:AA3201)-1,"")</f>
        <v/>
      </c>
      <c r="AV3201" t="s">
        <v>643</v>
      </c>
      <c r="AW3201" t="s">
        <v>31</v>
      </c>
      <c r="AX3201" s="7">
        <v>44704.46875</v>
      </c>
      <c r="AY3201">
        <v>393.95</v>
      </c>
      <c r="AZ3201" s="7">
        <v>44705.385416666664</v>
      </c>
      <c r="BA3201">
        <v>200.75</v>
      </c>
      <c r="BB3201" s="8">
        <v>-0.4904</v>
      </c>
      <c r="BC3201">
        <v>-78812.38</v>
      </c>
      <c r="BD3201" s="8">
        <v>-0.50549999999999995</v>
      </c>
      <c r="BE3201">
        <v>395.74979999999999</v>
      </c>
      <c r="BF3201">
        <v>155905.64000000001</v>
      </c>
      <c r="BG3201">
        <v>21102314.66</v>
      </c>
      <c r="BH3201">
        <v>54</v>
      </c>
      <c r="BI3201">
        <v>-1459.49</v>
      </c>
      <c r="BJ3201" s="8">
        <v>-0.63700000000000001</v>
      </c>
      <c r="BK3201" s="8">
        <v>0.14860000000000001</v>
      </c>
      <c r="BL3201" t="s">
        <v>610</v>
      </c>
    </row>
    <row r="3202" spans="1:64" x14ac:dyDescent="0.45">
      <c r="A3202" t="s">
        <v>644</v>
      </c>
      <c r="B3202" t="s">
        <v>31</v>
      </c>
      <c r="C3202" s="7">
        <v>44704.5</v>
      </c>
      <c r="D3202">
        <v>367.3</v>
      </c>
      <c r="E3202" s="7">
        <v>44705.385416666664</v>
      </c>
      <c r="F3202">
        <v>167.15</v>
      </c>
      <c r="G3202" s="8">
        <v>-0.54490000000000005</v>
      </c>
      <c r="H3202">
        <v>-87232.58</v>
      </c>
      <c r="I3202" s="8">
        <v>-0.5595</v>
      </c>
      <c r="J3202">
        <v>424.50080000000003</v>
      </c>
      <c r="K3202">
        <v>155919.14000000001</v>
      </c>
      <c r="L3202">
        <v>21015082.079999998</v>
      </c>
      <c r="M3202">
        <v>45</v>
      </c>
      <c r="N3202">
        <v>-1938.5</v>
      </c>
      <c r="O3202" s="8">
        <v>-0.68110000000000004</v>
      </c>
      <c r="P3202" s="8">
        <v>7.5399999999999995E-2</v>
      </c>
      <c r="Q3202" t="s">
        <v>610</v>
      </c>
      <c r="S3202" s="2">
        <v>44704</v>
      </c>
      <c r="T3202" t="s">
        <v>644</v>
      </c>
      <c r="U3202">
        <v>367.3</v>
      </c>
      <c r="V3202">
        <v>167.15</v>
      </c>
      <c r="W3202">
        <f t="shared" si="475"/>
        <v>30385327.160068322</v>
      </c>
      <c r="X3202">
        <f t="shared" si="476"/>
        <v>75963.317900170805</v>
      </c>
      <c r="Y3202">
        <f t="shared" ref="Y3202:Y3265" si="477">MROUND(X3202/U3202,25)</f>
        <v>200</v>
      </c>
      <c r="Z3202">
        <f t="shared" ref="Z3202:Z3265" si="478">Y3202*((V3202*0.99)-(U3202*1.01))</f>
        <v>-41098.9</v>
      </c>
      <c r="AA3202">
        <f t="shared" si="474"/>
        <v>30304398.860068321</v>
      </c>
      <c r="AB3202" s="9">
        <f>IFERROR(AA3202/MAX($A$3:AA3202)-1,"")</f>
        <v>-2.6634006464263393E-3</v>
      </c>
      <c r="AV3202" t="s">
        <v>644</v>
      </c>
      <c r="AW3202" t="s">
        <v>31</v>
      </c>
      <c r="AX3202" s="7">
        <v>44704.5</v>
      </c>
      <c r="AY3202">
        <v>367.3</v>
      </c>
      <c r="AZ3202" s="7">
        <v>44705.385416666664</v>
      </c>
      <c r="BA3202">
        <v>167.15</v>
      </c>
      <c r="BB3202" s="8">
        <v>-0.54490000000000005</v>
      </c>
      <c r="BC3202">
        <v>-87232.58</v>
      </c>
      <c r="BD3202" s="8">
        <v>-0.5595</v>
      </c>
      <c r="BE3202">
        <v>424.50080000000003</v>
      </c>
      <c r="BF3202">
        <v>155919.14000000001</v>
      </c>
      <c r="BG3202">
        <v>21015082.079999998</v>
      </c>
      <c r="BH3202">
        <v>45</v>
      </c>
      <c r="BI3202">
        <v>-1938.5</v>
      </c>
      <c r="BJ3202" s="8">
        <v>-0.68110000000000004</v>
      </c>
      <c r="BK3202" s="8">
        <v>7.5399999999999995E-2</v>
      </c>
      <c r="BL3202" t="s">
        <v>610</v>
      </c>
    </row>
    <row r="3203" spans="1:64" x14ac:dyDescent="0.45">
      <c r="A3203" t="s">
        <v>629</v>
      </c>
      <c r="B3203" t="s">
        <v>31</v>
      </c>
      <c r="C3203" s="7">
        <v>44705.493055555555</v>
      </c>
      <c r="D3203">
        <v>331.55</v>
      </c>
      <c r="E3203" s="7">
        <v>44706.385416666664</v>
      </c>
      <c r="F3203">
        <v>346.55</v>
      </c>
      <c r="G3203" s="8">
        <v>4.5199999999999997E-2</v>
      </c>
      <c r="H3203">
        <v>3844.26</v>
      </c>
      <c r="I3203" s="8">
        <v>2.4799999999999999E-2</v>
      </c>
      <c r="J3203">
        <v>467.72859999999997</v>
      </c>
      <c r="K3203">
        <v>155075.41</v>
      </c>
      <c r="L3203">
        <v>21018926.34</v>
      </c>
      <c r="M3203">
        <v>47</v>
      </c>
      <c r="N3203">
        <v>81.790000000000006</v>
      </c>
      <c r="O3203" s="8">
        <v>-0.53310000000000002</v>
      </c>
      <c r="P3203" s="8">
        <v>0.12139999999999999</v>
      </c>
      <c r="Q3203" t="s">
        <v>610</v>
      </c>
      <c r="S3203" s="2">
        <v>44705</v>
      </c>
      <c r="T3203" t="s">
        <v>629</v>
      </c>
      <c r="U3203">
        <v>331.55</v>
      </c>
      <c r="V3203">
        <v>346.55</v>
      </c>
      <c r="W3203">
        <f t="shared" si="475"/>
        <v>30304398.860068321</v>
      </c>
      <c r="X3203">
        <f t="shared" si="476"/>
        <v>75760.997150170806</v>
      </c>
      <c r="Y3203">
        <f t="shared" si="477"/>
        <v>225</v>
      </c>
      <c r="Z3203">
        <f t="shared" si="478"/>
        <v>1849.2749999999987</v>
      </c>
      <c r="AA3203" t="str">
        <f t="shared" ref="AA3203:AA3266" si="479">IF(S3203&lt;&gt;S3204,W3203+SUMIF($S$3:$S$3590,S3203,$Z$3:$Z$3590),"")</f>
        <v/>
      </c>
      <c r="AB3203" s="9" t="str">
        <f>IFERROR(AA3203/MAX($A$3:AA3203)-1,"")</f>
        <v/>
      </c>
      <c r="AV3203" t="s">
        <v>629</v>
      </c>
      <c r="AW3203" t="s">
        <v>31</v>
      </c>
      <c r="AX3203" s="7">
        <v>44705.493055555555</v>
      </c>
      <c r="AY3203">
        <v>331.55</v>
      </c>
      <c r="AZ3203" s="7">
        <v>44706.385416666664</v>
      </c>
      <c r="BA3203">
        <v>346.55</v>
      </c>
      <c r="BB3203" s="8">
        <v>4.5199999999999997E-2</v>
      </c>
      <c r="BC3203">
        <v>3844.26</v>
      </c>
      <c r="BD3203" s="8">
        <v>2.4799999999999999E-2</v>
      </c>
      <c r="BE3203">
        <v>467.72859999999997</v>
      </c>
      <c r="BF3203">
        <v>155075.41</v>
      </c>
      <c r="BG3203">
        <v>21018926.34</v>
      </c>
      <c r="BH3203">
        <v>47</v>
      </c>
      <c r="BI3203">
        <v>81.790000000000006</v>
      </c>
      <c r="BJ3203" s="8">
        <v>-0.53310000000000002</v>
      </c>
      <c r="BK3203" s="8">
        <v>0.12139999999999999</v>
      </c>
      <c r="BL3203" t="s">
        <v>610</v>
      </c>
    </row>
    <row r="3204" spans="1:64" x14ac:dyDescent="0.45">
      <c r="A3204" t="s">
        <v>630</v>
      </c>
      <c r="B3204" t="s">
        <v>31</v>
      </c>
      <c r="C3204" s="7">
        <v>44705.541666666664</v>
      </c>
      <c r="D3204">
        <v>290.39999999999998</v>
      </c>
      <c r="E3204" s="7">
        <v>44706.385416666664</v>
      </c>
      <c r="F3204">
        <v>287.2</v>
      </c>
      <c r="G3204" s="8">
        <v>-1.0999999999999999E-2</v>
      </c>
      <c r="H3204">
        <v>-4791.3599999999997</v>
      </c>
      <c r="I3204" s="8">
        <v>-3.09E-2</v>
      </c>
      <c r="J3204">
        <v>533.79660000000001</v>
      </c>
      <c r="K3204">
        <v>155014.51999999999</v>
      </c>
      <c r="L3204">
        <v>21014134.989999998</v>
      </c>
      <c r="M3204">
        <v>33</v>
      </c>
      <c r="N3204">
        <v>-145.19</v>
      </c>
      <c r="O3204" s="8">
        <v>-0.57469999999999999</v>
      </c>
      <c r="P3204" s="8">
        <v>8.6800000000000002E-2</v>
      </c>
      <c r="Q3204" t="s">
        <v>610</v>
      </c>
      <c r="S3204" s="2">
        <v>44705</v>
      </c>
      <c r="T3204" t="s">
        <v>630</v>
      </c>
      <c r="U3204">
        <v>290.39999999999998</v>
      </c>
      <c r="V3204">
        <v>287.2</v>
      </c>
      <c r="W3204">
        <f t="shared" si="475"/>
        <v>30304398.860068321</v>
      </c>
      <c r="X3204">
        <f t="shared" si="476"/>
        <v>75760.997150170806</v>
      </c>
      <c r="Y3204">
        <f t="shared" si="477"/>
        <v>250</v>
      </c>
      <c r="Z3204">
        <f t="shared" si="478"/>
        <v>-2244</v>
      </c>
      <c r="AA3204">
        <f t="shared" si="479"/>
        <v>30304004.13506832</v>
      </c>
      <c r="AB3204" s="9">
        <f>IFERROR(AA3204/MAX($A$3:AA3204)-1,"")</f>
        <v>-2.6763912914807841E-3</v>
      </c>
      <c r="AV3204" t="s">
        <v>630</v>
      </c>
      <c r="AW3204" t="s">
        <v>31</v>
      </c>
      <c r="AX3204" s="7">
        <v>44705.541666666664</v>
      </c>
      <c r="AY3204">
        <v>290.39999999999998</v>
      </c>
      <c r="AZ3204" s="7">
        <v>44706.385416666664</v>
      </c>
      <c r="BA3204">
        <v>287.2</v>
      </c>
      <c r="BB3204" s="8">
        <v>-1.0999999999999999E-2</v>
      </c>
      <c r="BC3204">
        <v>-4791.3599999999997</v>
      </c>
      <c r="BD3204" s="8">
        <v>-3.09E-2</v>
      </c>
      <c r="BE3204">
        <v>533.79660000000001</v>
      </c>
      <c r="BF3204">
        <v>155014.51999999999</v>
      </c>
      <c r="BG3204">
        <v>21014134.989999998</v>
      </c>
      <c r="BH3204">
        <v>33</v>
      </c>
      <c r="BI3204">
        <v>-145.19</v>
      </c>
      <c r="BJ3204" s="8">
        <v>-0.57469999999999999</v>
      </c>
      <c r="BK3204" s="8">
        <v>8.6800000000000002E-2</v>
      </c>
      <c r="BL3204" t="s">
        <v>610</v>
      </c>
    </row>
    <row r="3205" spans="1:64" x14ac:dyDescent="0.45">
      <c r="A3205" t="s">
        <v>630</v>
      </c>
      <c r="B3205" t="s">
        <v>31</v>
      </c>
      <c r="C3205" s="7">
        <v>44706.395833333336</v>
      </c>
      <c r="D3205">
        <v>281.05</v>
      </c>
      <c r="E3205" s="7">
        <v>44707.385416666664</v>
      </c>
      <c r="F3205">
        <v>172.7</v>
      </c>
      <c r="G3205" s="8">
        <v>-0.38550000000000001</v>
      </c>
      <c r="H3205">
        <v>-62286.22</v>
      </c>
      <c r="I3205" s="8">
        <v>-0.4017</v>
      </c>
      <c r="J3205">
        <v>551.75480000000005</v>
      </c>
      <c r="K3205">
        <v>155070.67000000001</v>
      </c>
      <c r="L3205">
        <v>20951848.77</v>
      </c>
      <c r="M3205">
        <v>75</v>
      </c>
      <c r="N3205">
        <v>-830.48</v>
      </c>
      <c r="O3205" s="8">
        <v>-0.62280000000000002</v>
      </c>
      <c r="P3205" s="8">
        <v>7.4899999999999994E-2</v>
      </c>
      <c r="Q3205" t="s">
        <v>610</v>
      </c>
      <c r="S3205" s="2">
        <v>44706</v>
      </c>
      <c r="T3205" t="s">
        <v>630</v>
      </c>
      <c r="U3205">
        <v>281.05</v>
      </c>
      <c r="V3205">
        <v>172.7</v>
      </c>
      <c r="W3205">
        <f t="shared" si="475"/>
        <v>30304004.13506832</v>
      </c>
      <c r="X3205">
        <f t="shared" si="476"/>
        <v>75760.010337670799</v>
      </c>
      <c r="Y3205">
        <f t="shared" si="477"/>
        <v>275</v>
      </c>
      <c r="Z3205">
        <f t="shared" si="478"/>
        <v>-31044.062500000004</v>
      </c>
      <c r="AA3205">
        <f t="shared" si="479"/>
        <v>30272960.07256832</v>
      </c>
      <c r="AB3205" s="9">
        <f>IFERROR(AA3205/MAX($A$3:AA3205)-1,"")</f>
        <v>-3.6980706808933395E-3</v>
      </c>
      <c r="AV3205" t="s">
        <v>630</v>
      </c>
      <c r="AW3205" t="s">
        <v>31</v>
      </c>
      <c r="AX3205" s="7">
        <v>44706.395833333336</v>
      </c>
      <c r="AY3205">
        <v>281.05</v>
      </c>
      <c r="AZ3205" s="7">
        <v>44707.385416666664</v>
      </c>
      <c r="BA3205">
        <v>172.7</v>
      </c>
      <c r="BB3205" s="8">
        <v>-0.38550000000000001</v>
      </c>
      <c r="BC3205">
        <v>-62286.22</v>
      </c>
      <c r="BD3205" s="8">
        <v>-0.4017</v>
      </c>
      <c r="BE3205">
        <v>551.75480000000005</v>
      </c>
      <c r="BF3205">
        <v>155070.67000000001</v>
      </c>
      <c r="BG3205">
        <v>20951848.77</v>
      </c>
      <c r="BH3205">
        <v>75</v>
      </c>
      <c r="BI3205">
        <v>-830.48</v>
      </c>
      <c r="BJ3205" s="8">
        <v>-0.62280000000000002</v>
      </c>
      <c r="BK3205" s="8">
        <v>7.4899999999999994E-2</v>
      </c>
      <c r="BL3205" t="s">
        <v>610</v>
      </c>
    </row>
    <row r="3206" spans="1:64" x14ac:dyDescent="0.45">
      <c r="A3206" t="s">
        <v>644</v>
      </c>
      <c r="B3206" t="s">
        <v>31</v>
      </c>
      <c r="C3206" s="7">
        <v>44707.548611111109</v>
      </c>
      <c r="D3206">
        <v>138.94999999999999</v>
      </c>
      <c r="E3206" s="7">
        <v>44707.635416666664</v>
      </c>
      <c r="F3206">
        <v>285</v>
      </c>
      <c r="G3206" s="8">
        <v>1.0510999999999999</v>
      </c>
      <c r="H3206">
        <v>157945.20000000001</v>
      </c>
      <c r="I3206" s="8">
        <v>1.0206</v>
      </c>
      <c r="J3206">
        <v>1113.7760000000001</v>
      </c>
      <c r="K3206">
        <v>154759.23000000001</v>
      </c>
      <c r="L3206">
        <v>21109793.969999999</v>
      </c>
      <c r="M3206">
        <v>26</v>
      </c>
      <c r="N3206">
        <v>6074.82</v>
      </c>
      <c r="O3206" s="8">
        <v>-0.64200000000000002</v>
      </c>
      <c r="P3206" s="8">
        <v>1.3371999999999999</v>
      </c>
      <c r="Q3206" t="s">
        <v>610</v>
      </c>
      <c r="S3206" s="2">
        <v>44707</v>
      </c>
      <c r="T3206" t="s">
        <v>644</v>
      </c>
      <c r="U3206">
        <v>138.94999999999999</v>
      </c>
      <c r="V3206">
        <v>285</v>
      </c>
      <c r="W3206">
        <f t="shared" ref="W3206:W3269" si="480">IF(S3206&lt;&gt;S3205,AA3205,W3205)</f>
        <v>30272960.07256832</v>
      </c>
      <c r="X3206">
        <f t="shared" si="476"/>
        <v>75682.400181420802</v>
      </c>
      <c r="Y3206">
        <f t="shared" si="477"/>
        <v>550</v>
      </c>
      <c r="Z3206">
        <f t="shared" si="478"/>
        <v>77995.774999999994</v>
      </c>
      <c r="AA3206" t="str">
        <f t="shared" si="479"/>
        <v/>
      </c>
      <c r="AB3206" s="9" t="str">
        <f>IFERROR(AA3206/MAX($A$3:AA3206)-1,"")</f>
        <v/>
      </c>
      <c r="AV3206" t="s">
        <v>644</v>
      </c>
      <c r="AW3206" t="s">
        <v>31</v>
      </c>
      <c r="AX3206" s="7">
        <v>44707.548611111109</v>
      </c>
      <c r="AY3206">
        <v>138.94999999999999</v>
      </c>
      <c r="AZ3206" s="7">
        <v>44707.635416666664</v>
      </c>
      <c r="BA3206">
        <v>285</v>
      </c>
      <c r="BB3206" s="8">
        <v>1.0510999999999999</v>
      </c>
      <c r="BC3206">
        <v>157945.20000000001</v>
      </c>
      <c r="BD3206" s="8">
        <v>1.0206</v>
      </c>
      <c r="BE3206">
        <v>1113.7760000000001</v>
      </c>
      <c r="BF3206">
        <v>154759.23000000001</v>
      </c>
      <c r="BG3206">
        <v>21109793.969999999</v>
      </c>
      <c r="BH3206">
        <v>26</v>
      </c>
      <c r="BI3206">
        <v>6074.82</v>
      </c>
      <c r="BJ3206" s="8">
        <v>-0.64200000000000002</v>
      </c>
      <c r="BK3206" s="8">
        <v>1.3371999999999999</v>
      </c>
      <c r="BL3206" t="s">
        <v>610</v>
      </c>
    </row>
    <row r="3207" spans="1:64" x14ac:dyDescent="0.45">
      <c r="A3207" t="s">
        <v>645</v>
      </c>
      <c r="B3207" t="s">
        <v>31</v>
      </c>
      <c r="C3207" s="7">
        <v>44707.552083333336</v>
      </c>
      <c r="D3207">
        <v>109.05</v>
      </c>
      <c r="E3207" s="7">
        <v>44707.635416666664</v>
      </c>
      <c r="F3207">
        <v>185.4</v>
      </c>
      <c r="G3207" s="8">
        <v>0.70009999999999994</v>
      </c>
      <c r="H3207">
        <v>104163.62</v>
      </c>
      <c r="I3207" s="8">
        <v>0.67310000000000003</v>
      </c>
      <c r="J3207">
        <v>1419.0170000000001</v>
      </c>
      <c r="K3207">
        <v>154743.76999999999</v>
      </c>
      <c r="L3207">
        <v>21213957.59</v>
      </c>
      <c r="M3207">
        <v>25</v>
      </c>
      <c r="N3207">
        <v>4166.54</v>
      </c>
      <c r="O3207" s="8">
        <v>-0.80279999999999996</v>
      </c>
      <c r="P3207" s="8">
        <v>1.0683</v>
      </c>
      <c r="Q3207" t="s">
        <v>610</v>
      </c>
      <c r="S3207" s="2">
        <v>44707</v>
      </c>
      <c r="T3207" t="s">
        <v>645</v>
      </c>
      <c r="U3207">
        <v>109.05</v>
      </c>
      <c r="V3207">
        <v>185.4</v>
      </c>
      <c r="W3207">
        <f t="shared" si="480"/>
        <v>30272960.07256832</v>
      </c>
      <c r="X3207">
        <f t="shared" si="476"/>
        <v>75682.400181420802</v>
      </c>
      <c r="Y3207">
        <f t="shared" si="477"/>
        <v>700</v>
      </c>
      <c r="Z3207">
        <f t="shared" si="478"/>
        <v>51383.849999999991</v>
      </c>
      <c r="AA3207" t="str">
        <f t="shared" si="479"/>
        <v/>
      </c>
      <c r="AB3207" s="9" t="str">
        <f>IFERROR(AA3207/MAX($A$3:AA3207)-1,"")</f>
        <v/>
      </c>
      <c r="AV3207" t="s">
        <v>645</v>
      </c>
      <c r="AW3207" t="s">
        <v>31</v>
      </c>
      <c r="AX3207" s="7">
        <v>44707.552083333336</v>
      </c>
      <c r="AY3207">
        <v>109.05</v>
      </c>
      <c r="AZ3207" s="7">
        <v>44707.635416666664</v>
      </c>
      <c r="BA3207">
        <v>185.4</v>
      </c>
      <c r="BB3207" s="8">
        <v>0.70009999999999994</v>
      </c>
      <c r="BC3207">
        <v>104163.62</v>
      </c>
      <c r="BD3207" s="8">
        <v>0.67310000000000003</v>
      </c>
      <c r="BE3207">
        <v>1419.0170000000001</v>
      </c>
      <c r="BF3207">
        <v>154743.76999999999</v>
      </c>
      <c r="BG3207">
        <v>21213957.59</v>
      </c>
      <c r="BH3207">
        <v>25</v>
      </c>
      <c r="BI3207">
        <v>4166.54</v>
      </c>
      <c r="BJ3207" s="8">
        <v>-0.80279999999999996</v>
      </c>
      <c r="BK3207" s="8">
        <v>1.0683</v>
      </c>
      <c r="BL3207" t="s">
        <v>610</v>
      </c>
    </row>
    <row r="3208" spans="1:64" x14ac:dyDescent="0.45">
      <c r="A3208" t="s">
        <v>730</v>
      </c>
      <c r="B3208" t="s">
        <v>31</v>
      </c>
      <c r="C3208" s="7">
        <v>44707.600694444445</v>
      </c>
      <c r="D3208">
        <v>465.5</v>
      </c>
      <c r="E3208" s="7">
        <v>44708.388888888891</v>
      </c>
      <c r="F3208">
        <v>653.20000000000005</v>
      </c>
      <c r="G3208" s="8">
        <v>0.4032</v>
      </c>
      <c r="H3208">
        <v>55613.440000000002</v>
      </c>
      <c r="I3208" s="8">
        <v>0.37919999999999998</v>
      </c>
      <c r="J3208">
        <v>315.06709999999998</v>
      </c>
      <c r="K3208">
        <v>146663.72</v>
      </c>
      <c r="L3208">
        <v>19388358</v>
      </c>
      <c r="M3208">
        <v>17</v>
      </c>
      <c r="N3208">
        <v>3271.38</v>
      </c>
      <c r="O3208" s="8">
        <v>-0.14099999999999999</v>
      </c>
      <c r="P3208" s="8">
        <v>0.5575</v>
      </c>
      <c r="Q3208" t="s">
        <v>610</v>
      </c>
      <c r="S3208" s="2">
        <v>44707</v>
      </c>
      <c r="T3208" t="s">
        <v>730</v>
      </c>
      <c r="U3208">
        <v>465.5</v>
      </c>
      <c r="V3208">
        <v>653.20000000000005</v>
      </c>
      <c r="W3208">
        <f t="shared" si="480"/>
        <v>30272960.07256832</v>
      </c>
      <c r="X3208">
        <f t="shared" si="476"/>
        <v>75682.400181420802</v>
      </c>
      <c r="Y3208">
        <f t="shared" si="477"/>
        <v>175</v>
      </c>
      <c r="Z3208">
        <f t="shared" si="478"/>
        <v>30889.774999999994</v>
      </c>
      <c r="AA3208" t="str">
        <f t="shared" si="479"/>
        <v/>
      </c>
      <c r="AB3208" s="9" t="str">
        <f>IFERROR(AA3208/MAX($A$3:AA3208)-1,"")</f>
        <v/>
      </c>
      <c r="AV3208" t="s">
        <v>730</v>
      </c>
      <c r="AW3208" t="s">
        <v>31</v>
      </c>
      <c r="AX3208" s="7">
        <v>44707.600694444445</v>
      </c>
      <c r="AY3208">
        <v>465.5</v>
      </c>
      <c r="AZ3208" s="7">
        <v>44708.388888888891</v>
      </c>
      <c r="BA3208">
        <v>653.20000000000005</v>
      </c>
      <c r="BB3208" s="8">
        <v>0.4032</v>
      </c>
      <c r="BC3208">
        <v>55613.440000000002</v>
      </c>
      <c r="BD3208" s="8">
        <v>0.37919999999999998</v>
      </c>
      <c r="BE3208">
        <v>315.06709999999998</v>
      </c>
      <c r="BF3208">
        <v>146663.72</v>
      </c>
      <c r="BG3208">
        <v>19388358</v>
      </c>
      <c r="BH3208">
        <v>17</v>
      </c>
      <c r="BI3208">
        <v>3271.38</v>
      </c>
      <c r="BJ3208" s="8">
        <v>-0.14099999999999999</v>
      </c>
      <c r="BK3208" s="8">
        <v>0.5575</v>
      </c>
      <c r="BL3208" t="s">
        <v>610</v>
      </c>
    </row>
    <row r="3209" spans="1:64" x14ac:dyDescent="0.45">
      <c r="A3209" t="s">
        <v>731</v>
      </c>
      <c r="B3209" t="s">
        <v>31</v>
      </c>
      <c r="C3209" s="7">
        <v>44707.611111111109</v>
      </c>
      <c r="D3209">
        <v>517</v>
      </c>
      <c r="E3209" s="7">
        <v>44708.388888888891</v>
      </c>
      <c r="F3209">
        <v>718.65</v>
      </c>
      <c r="G3209" s="8">
        <v>0.39</v>
      </c>
      <c r="H3209">
        <v>53675.71</v>
      </c>
      <c r="I3209" s="8">
        <v>0.36609999999999998</v>
      </c>
      <c r="J3209">
        <v>283.55810000000002</v>
      </c>
      <c r="K3209">
        <v>146599.54999999999</v>
      </c>
      <c r="L3209">
        <v>19442033.710000001</v>
      </c>
      <c r="M3209">
        <v>14</v>
      </c>
      <c r="N3209">
        <v>3833.98</v>
      </c>
      <c r="O3209" s="8">
        <v>-8.9700000000000002E-2</v>
      </c>
      <c r="P3209" s="8">
        <v>0.52800000000000002</v>
      </c>
      <c r="Q3209" t="s">
        <v>610</v>
      </c>
      <c r="S3209" s="2">
        <v>44707</v>
      </c>
      <c r="T3209" t="s">
        <v>731</v>
      </c>
      <c r="U3209">
        <v>517</v>
      </c>
      <c r="V3209">
        <v>718.65</v>
      </c>
      <c r="W3209">
        <f t="shared" si="480"/>
        <v>30272960.07256832</v>
      </c>
      <c r="X3209">
        <f t="shared" si="476"/>
        <v>75682.400181420802</v>
      </c>
      <c r="Y3209">
        <f t="shared" si="477"/>
        <v>150</v>
      </c>
      <c r="Z3209">
        <f t="shared" si="478"/>
        <v>28394.024999999998</v>
      </c>
      <c r="AA3209">
        <f t="shared" si="479"/>
        <v>30461623.49756832</v>
      </c>
      <c r="AB3209" s="9">
        <f>IFERROR(AA3209/MAX($A$3:AA3209)-1,"")</f>
        <v>0</v>
      </c>
      <c r="AV3209" t="s">
        <v>731</v>
      </c>
      <c r="AW3209" t="s">
        <v>31</v>
      </c>
      <c r="AX3209" s="7">
        <v>44707.611111111109</v>
      </c>
      <c r="AY3209">
        <v>517</v>
      </c>
      <c r="AZ3209" s="7">
        <v>44708.388888888891</v>
      </c>
      <c r="BA3209">
        <v>718.65</v>
      </c>
      <c r="BB3209" s="8">
        <v>0.39</v>
      </c>
      <c r="BC3209">
        <v>53675.71</v>
      </c>
      <c r="BD3209" s="8">
        <v>0.36609999999999998</v>
      </c>
      <c r="BE3209">
        <v>283.55810000000002</v>
      </c>
      <c r="BF3209">
        <v>146599.54999999999</v>
      </c>
      <c r="BG3209">
        <v>19442033.710000001</v>
      </c>
      <c r="BH3209">
        <v>14</v>
      </c>
      <c r="BI3209">
        <v>3833.98</v>
      </c>
      <c r="BJ3209" s="8">
        <v>-8.9700000000000002E-2</v>
      </c>
      <c r="BK3209" s="8">
        <v>0.52800000000000002</v>
      </c>
      <c r="BL3209" t="s">
        <v>610</v>
      </c>
    </row>
    <row r="3210" spans="1:64" x14ac:dyDescent="0.45">
      <c r="A3210" t="s">
        <v>622</v>
      </c>
      <c r="B3210" t="s">
        <v>31</v>
      </c>
      <c r="C3210" s="7">
        <v>44712.454861111109</v>
      </c>
      <c r="D3210">
        <v>296.45</v>
      </c>
      <c r="E3210" s="7">
        <v>44713.385416666664</v>
      </c>
      <c r="F3210">
        <v>110.35</v>
      </c>
      <c r="G3210" s="8">
        <v>-0.62780000000000002</v>
      </c>
      <c r="H3210">
        <v>-100116.3</v>
      </c>
      <c r="I3210" s="8">
        <v>-0.64149999999999996</v>
      </c>
      <c r="J3210">
        <v>526.4624</v>
      </c>
      <c r="K3210">
        <v>156069.78</v>
      </c>
      <c r="L3210">
        <v>21113841.289999999</v>
      </c>
      <c r="M3210">
        <v>58</v>
      </c>
      <c r="N3210">
        <v>-1726.14</v>
      </c>
      <c r="O3210" s="8">
        <v>-0.66010000000000002</v>
      </c>
      <c r="P3210" s="8">
        <v>2.0899999999999998E-2</v>
      </c>
      <c r="Q3210" t="s">
        <v>610</v>
      </c>
      <c r="S3210" s="2">
        <v>44712</v>
      </c>
      <c r="T3210" t="s">
        <v>622</v>
      </c>
      <c r="U3210">
        <v>296.45</v>
      </c>
      <c r="V3210">
        <v>110.35</v>
      </c>
      <c r="W3210">
        <f t="shared" si="480"/>
        <v>30461623.49756832</v>
      </c>
      <c r="X3210">
        <f t="shared" si="476"/>
        <v>76154.058743920803</v>
      </c>
      <c r="Y3210">
        <f t="shared" si="477"/>
        <v>250</v>
      </c>
      <c r="Z3210">
        <f t="shared" si="478"/>
        <v>-47541.999999999993</v>
      </c>
      <c r="AA3210">
        <f t="shared" si="479"/>
        <v>30414081.49756832</v>
      </c>
      <c r="AB3210" s="9">
        <f>IFERROR(AA3210/MAX($A$3:AA3210)-1,"")</f>
        <v>-1.5607178653427312E-3</v>
      </c>
      <c r="AV3210" t="s">
        <v>622</v>
      </c>
      <c r="AW3210" t="s">
        <v>31</v>
      </c>
      <c r="AX3210" s="7">
        <v>44712.454861111109</v>
      </c>
      <c r="AY3210">
        <v>296.45</v>
      </c>
      <c r="AZ3210" s="7">
        <v>44713.385416666664</v>
      </c>
      <c r="BA3210">
        <v>110.35</v>
      </c>
      <c r="BB3210" s="8">
        <v>-0.62780000000000002</v>
      </c>
      <c r="BC3210">
        <v>-100116.3</v>
      </c>
      <c r="BD3210" s="8">
        <v>-0.64149999999999996</v>
      </c>
      <c r="BE3210">
        <v>526.4624</v>
      </c>
      <c r="BF3210">
        <v>156069.78</v>
      </c>
      <c r="BG3210">
        <v>21113841.289999999</v>
      </c>
      <c r="BH3210">
        <v>58</v>
      </c>
      <c r="BI3210">
        <v>-1726.14</v>
      </c>
      <c r="BJ3210" s="8">
        <v>-0.66010000000000002</v>
      </c>
      <c r="BK3210" s="8">
        <v>2.0899999999999998E-2</v>
      </c>
      <c r="BL3210" t="s">
        <v>610</v>
      </c>
    </row>
    <row r="3211" spans="1:64" x14ac:dyDescent="0.45">
      <c r="A3211" t="s">
        <v>646</v>
      </c>
      <c r="B3211" t="s">
        <v>31</v>
      </c>
      <c r="C3211" s="7">
        <v>44713.4375</v>
      </c>
      <c r="D3211">
        <v>223.85</v>
      </c>
      <c r="E3211" s="7">
        <v>44714.385416666664</v>
      </c>
      <c r="F3211">
        <v>47.3</v>
      </c>
      <c r="G3211" s="8">
        <v>-0.78869999999999996</v>
      </c>
      <c r="H3211">
        <v>-124581.5</v>
      </c>
      <c r="I3211" s="8">
        <v>-0.80079999999999996</v>
      </c>
      <c r="J3211">
        <v>694.97080000000005</v>
      </c>
      <c r="K3211">
        <v>155569.20000000001</v>
      </c>
      <c r="L3211">
        <v>20989259.789999999</v>
      </c>
      <c r="M3211">
        <v>63</v>
      </c>
      <c r="N3211">
        <v>-1977.48</v>
      </c>
      <c r="O3211" s="8">
        <v>-0.78869999999999996</v>
      </c>
      <c r="P3211" s="8">
        <v>0.1852</v>
      </c>
      <c r="Q3211" t="s">
        <v>610</v>
      </c>
      <c r="S3211" s="2">
        <v>44713</v>
      </c>
      <c r="T3211" t="s">
        <v>646</v>
      </c>
      <c r="U3211">
        <v>223.85</v>
      </c>
      <c r="V3211">
        <v>47.3</v>
      </c>
      <c r="W3211">
        <f t="shared" si="480"/>
        <v>30414081.49756832</v>
      </c>
      <c r="X3211">
        <f t="shared" si="476"/>
        <v>76035.203743920807</v>
      </c>
      <c r="Y3211">
        <f t="shared" si="477"/>
        <v>350</v>
      </c>
      <c r="Z3211">
        <f t="shared" si="478"/>
        <v>-62741.525000000001</v>
      </c>
      <c r="AA3211">
        <f t="shared" si="479"/>
        <v>30351339.972568322</v>
      </c>
      <c r="AB3211" s="9">
        <f>IFERROR(AA3211/MAX($A$3:AA3211)-1,"")</f>
        <v>-3.6204086433148097E-3</v>
      </c>
      <c r="AV3211" t="s">
        <v>646</v>
      </c>
      <c r="AW3211" t="s">
        <v>31</v>
      </c>
      <c r="AX3211" s="7">
        <v>44713.4375</v>
      </c>
      <c r="AY3211">
        <v>223.85</v>
      </c>
      <c r="AZ3211" s="7">
        <v>44714.385416666664</v>
      </c>
      <c r="BA3211">
        <v>47.3</v>
      </c>
      <c r="BB3211" s="8">
        <v>-0.78869999999999996</v>
      </c>
      <c r="BC3211">
        <v>-124581.5</v>
      </c>
      <c r="BD3211" s="8">
        <v>-0.80079999999999996</v>
      </c>
      <c r="BE3211">
        <v>694.97080000000005</v>
      </c>
      <c r="BF3211">
        <v>155569.20000000001</v>
      </c>
      <c r="BG3211">
        <v>20989259.789999999</v>
      </c>
      <c r="BH3211">
        <v>63</v>
      </c>
      <c r="BI3211">
        <v>-1977.48</v>
      </c>
      <c r="BJ3211" s="8">
        <v>-0.78869999999999996</v>
      </c>
      <c r="BK3211" s="8">
        <v>0.1852</v>
      </c>
      <c r="BL3211" t="s">
        <v>610</v>
      </c>
    </row>
    <row r="3212" spans="1:64" x14ac:dyDescent="0.45">
      <c r="A3212" t="s">
        <v>647</v>
      </c>
      <c r="B3212" t="s">
        <v>31</v>
      </c>
      <c r="C3212" s="7">
        <v>44715.559027777781</v>
      </c>
      <c r="D3212">
        <v>416.45</v>
      </c>
      <c r="E3212" s="7">
        <v>44718.388888888891</v>
      </c>
      <c r="F3212">
        <v>551.79999999999995</v>
      </c>
      <c r="G3212" s="8">
        <v>0.32500000000000001</v>
      </c>
      <c r="H3212">
        <v>44421.98</v>
      </c>
      <c r="I3212" s="8">
        <v>0.30180000000000001</v>
      </c>
      <c r="J3212">
        <v>353.48820000000001</v>
      </c>
      <c r="K3212">
        <v>147210.17000000001</v>
      </c>
      <c r="L3212">
        <v>19486455.690000001</v>
      </c>
      <c r="M3212">
        <v>29</v>
      </c>
      <c r="N3212">
        <v>1531.79</v>
      </c>
      <c r="O3212" s="8">
        <v>-9.9500000000000005E-2</v>
      </c>
      <c r="P3212" s="8">
        <v>0.4582</v>
      </c>
      <c r="Q3212" t="s">
        <v>610</v>
      </c>
      <c r="S3212" s="2">
        <v>44715</v>
      </c>
      <c r="T3212" t="s">
        <v>647</v>
      </c>
      <c r="U3212">
        <v>416.45</v>
      </c>
      <c r="V3212">
        <v>551.79999999999995</v>
      </c>
      <c r="W3212">
        <f t="shared" si="480"/>
        <v>30351339.972568322</v>
      </c>
      <c r="X3212">
        <f t="shared" si="476"/>
        <v>75878.349931420802</v>
      </c>
      <c r="Y3212">
        <f t="shared" si="477"/>
        <v>175</v>
      </c>
      <c r="Z3212">
        <f t="shared" si="478"/>
        <v>21991.812499999993</v>
      </c>
      <c r="AA3212" t="str">
        <f t="shared" si="479"/>
        <v/>
      </c>
      <c r="AB3212" s="9" t="str">
        <f>IFERROR(AA3212/MAX($A$3:AA3212)-1,"")</f>
        <v/>
      </c>
      <c r="AV3212" t="s">
        <v>647</v>
      </c>
      <c r="AW3212" t="s">
        <v>31</v>
      </c>
      <c r="AX3212" s="7">
        <v>44715.559027777781</v>
      </c>
      <c r="AY3212">
        <v>416.45</v>
      </c>
      <c r="AZ3212" s="7">
        <v>44718.388888888891</v>
      </c>
      <c r="BA3212">
        <v>551.79999999999995</v>
      </c>
      <c r="BB3212" s="8">
        <v>0.32500000000000001</v>
      </c>
      <c r="BC3212">
        <v>44421.98</v>
      </c>
      <c r="BD3212" s="8">
        <v>0.30180000000000001</v>
      </c>
      <c r="BE3212">
        <v>353.48820000000001</v>
      </c>
      <c r="BF3212">
        <v>147210.17000000001</v>
      </c>
      <c r="BG3212">
        <v>19486455.690000001</v>
      </c>
      <c r="BH3212">
        <v>29</v>
      </c>
      <c r="BI3212">
        <v>1531.79</v>
      </c>
      <c r="BJ3212" s="8">
        <v>-9.9500000000000005E-2</v>
      </c>
      <c r="BK3212" s="8">
        <v>0.4582</v>
      </c>
      <c r="BL3212" t="s">
        <v>610</v>
      </c>
    </row>
    <row r="3213" spans="1:64" x14ac:dyDescent="0.45">
      <c r="A3213" t="s">
        <v>647</v>
      </c>
      <c r="B3213" t="s">
        <v>31</v>
      </c>
      <c r="C3213" s="7">
        <v>44715.559027777781</v>
      </c>
      <c r="D3213">
        <v>416.45</v>
      </c>
      <c r="E3213" s="7">
        <v>44718.385416666664</v>
      </c>
      <c r="F3213">
        <v>473.45</v>
      </c>
      <c r="G3213" s="8">
        <v>0.13689999999999999</v>
      </c>
      <c r="H3213">
        <v>17896.68</v>
      </c>
      <c r="I3213" s="8">
        <v>0.11550000000000001</v>
      </c>
      <c r="J3213">
        <v>372.06459999999998</v>
      </c>
      <c r="K3213">
        <v>154946.29999999999</v>
      </c>
      <c r="L3213">
        <v>21007156.469999999</v>
      </c>
      <c r="M3213">
        <v>28</v>
      </c>
      <c r="N3213">
        <v>639.16999999999996</v>
      </c>
      <c r="O3213" s="8">
        <v>-9.9500000000000005E-2</v>
      </c>
      <c r="P3213" s="8">
        <v>0.44069999999999998</v>
      </c>
      <c r="Q3213" t="s">
        <v>610</v>
      </c>
      <c r="S3213" s="2">
        <v>44715</v>
      </c>
      <c r="T3213" t="s">
        <v>647</v>
      </c>
      <c r="U3213">
        <v>416.45</v>
      </c>
      <c r="V3213">
        <v>473.45</v>
      </c>
      <c r="W3213">
        <f t="shared" si="480"/>
        <v>30351339.972568322</v>
      </c>
      <c r="X3213">
        <f t="shared" si="476"/>
        <v>75878.349931420802</v>
      </c>
      <c r="Y3213">
        <f t="shared" si="477"/>
        <v>175</v>
      </c>
      <c r="Z3213">
        <f t="shared" si="478"/>
        <v>8417.6749999999993</v>
      </c>
      <c r="AA3213" t="str">
        <f t="shared" si="479"/>
        <v/>
      </c>
      <c r="AB3213" s="9" t="str">
        <f>IFERROR(AA3213/MAX($A$3:AA3213)-1,"")</f>
        <v/>
      </c>
      <c r="AV3213" t="s">
        <v>647</v>
      </c>
      <c r="AW3213" t="s">
        <v>31</v>
      </c>
      <c r="AX3213" s="7">
        <v>44715.559027777781</v>
      </c>
      <c r="AY3213">
        <v>416.45</v>
      </c>
      <c r="AZ3213" s="7">
        <v>44718.385416666664</v>
      </c>
      <c r="BA3213">
        <v>473.45</v>
      </c>
      <c r="BB3213" s="8">
        <v>0.13689999999999999</v>
      </c>
      <c r="BC3213">
        <v>17896.68</v>
      </c>
      <c r="BD3213" s="8">
        <v>0.11550000000000001</v>
      </c>
      <c r="BE3213">
        <v>372.06459999999998</v>
      </c>
      <c r="BF3213">
        <v>154946.29999999999</v>
      </c>
      <c r="BG3213">
        <v>21007156.469999999</v>
      </c>
      <c r="BH3213">
        <v>28</v>
      </c>
      <c r="BI3213">
        <v>639.16999999999996</v>
      </c>
      <c r="BJ3213" s="8">
        <v>-9.9500000000000005E-2</v>
      </c>
      <c r="BK3213" s="8">
        <v>0.44069999999999998</v>
      </c>
      <c r="BL3213" t="s">
        <v>610</v>
      </c>
    </row>
    <row r="3214" spans="1:64" x14ac:dyDescent="0.45">
      <c r="A3214" t="s">
        <v>648</v>
      </c>
      <c r="B3214" t="s">
        <v>31</v>
      </c>
      <c r="C3214" s="7">
        <v>44715.597222222219</v>
      </c>
      <c r="D3214">
        <v>432.5</v>
      </c>
      <c r="E3214" s="7">
        <v>44718.388888888891</v>
      </c>
      <c r="F3214">
        <v>498.2</v>
      </c>
      <c r="G3214" s="8">
        <v>0.15190000000000001</v>
      </c>
      <c r="H3214">
        <v>19190.419999999998</v>
      </c>
      <c r="I3214" s="8">
        <v>0.13039999999999999</v>
      </c>
      <c r="J3214">
        <v>340.29790000000003</v>
      </c>
      <c r="K3214">
        <v>147178.82999999999</v>
      </c>
      <c r="L3214">
        <v>19505646.109999999</v>
      </c>
      <c r="M3214">
        <v>18</v>
      </c>
      <c r="N3214">
        <v>1066.1300000000001</v>
      </c>
      <c r="O3214" s="8">
        <v>-0.16309999999999999</v>
      </c>
      <c r="P3214" s="8">
        <v>0.27710000000000001</v>
      </c>
      <c r="Q3214" t="s">
        <v>610</v>
      </c>
      <c r="S3214" s="2">
        <v>44715</v>
      </c>
      <c r="T3214" t="s">
        <v>648</v>
      </c>
      <c r="U3214">
        <v>432.5</v>
      </c>
      <c r="V3214">
        <v>498.2</v>
      </c>
      <c r="W3214">
        <f t="shared" si="480"/>
        <v>30351339.972568322</v>
      </c>
      <c r="X3214">
        <f t="shared" si="476"/>
        <v>75878.349931420802</v>
      </c>
      <c r="Y3214">
        <f t="shared" si="477"/>
        <v>175</v>
      </c>
      <c r="Z3214">
        <f t="shared" si="478"/>
        <v>9868.774999999996</v>
      </c>
      <c r="AA3214" t="str">
        <f t="shared" si="479"/>
        <v/>
      </c>
      <c r="AB3214" s="9" t="str">
        <f>IFERROR(AA3214/MAX($A$3:AA3214)-1,"")</f>
        <v/>
      </c>
      <c r="AV3214" t="s">
        <v>648</v>
      </c>
      <c r="AW3214" t="s">
        <v>31</v>
      </c>
      <c r="AX3214" s="7">
        <v>44715.597222222219</v>
      </c>
      <c r="AY3214">
        <v>432.5</v>
      </c>
      <c r="AZ3214" s="7">
        <v>44718.388888888891</v>
      </c>
      <c r="BA3214">
        <v>498.2</v>
      </c>
      <c r="BB3214" s="8">
        <v>0.15190000000000001</v>
      </c>
      <c r="BC3214">
        <v>19190.419999999998</v>
      </c>
      <c r="BD3214" s="8">
        <v>0.13039999999999999</v>
      </c>
      <c r="BE3214">
        <v>340.29790000000003</v>
      </c>
      <c r="BF3214">
        <v>147178.82999999999</v>
      </c>
      <c r="BG3214">
        <v>19505646.109999999</v>
      </c>
      <c r="BH3214">
        <v>18</v>
      </c>
      <c r="BI3214">
        <v>1066.1300000000001</v>
      </c>
      <c r="BJ3214" s="8">
        <v>-0.16309999999999999</v>
      </c>
      <c r="BK3214" s="8">
        <v>0.27710000000000001</v>
      </c>
      <c r="BL3214" t="s">
        <v>610</v>
      </c>
    </row>
    <row r="3215" spans="1:64" x14ac:dyDescent="0.45">
      <c r="A3215" t="s">
        <v>648</v>
      </c>
      <c r="B3215" t="s">
        <v>31</v>
      </c>
      <c r="C3215" s="7">
        <v>44715.597222222219</v>
      </c>
      <c r="D3215">
        <v>432.5</v>
      </c>
      <c r="E3215" s="7">
        <v>44718.385416666664</v>
      </c>
      <c r="F3215">
        <v>418.95</v>
      </c>
      <c r="G3215" s="8">
        <v>-3.1300000000000001E-2</v>
      </c>
      <c r="H3215">
        <v>-7903.09</v>
      </c>
      <c r="I3215" s="8">
        <v>-5.0999999999999997E-2</v>
      </c>
      <c r="J3215">
        <v>358.18110000000001</v>
      </c>
      <c r="K3215">
        <v>154913.31</v>
      </c>
      <c r="L3215">
        <v>20999253.379999999</v>
      </c>
      <c r="M3215">
        <v>17</v>
      </c>
      <c r="N3215">
        <v>-464.89</v>
      </c>
      <c r="O3215" s="8">
        <v>-0.16309999999999999</v>
      </c>
      <c r="P3215" s="8">
        <v>0.27689999999999998</v>
      </c>
      <c r="Q3215" t="s">
        <v>610</v>
      </c>
      <c r="S3215" s="2">
        <v>44715</v>
      </c>
      <c r="T3215" t="s">
        <v>648</v>
      </c>
      <c r="U3215">
        <v>432.5</v>
      </c>
      <c r="V3215">
        <v>418.95</v>
      </c>
      <c r="W3215">
        <f t="shared" si="480"/>
        <v>30351339.972568322</v>
      </c>
      <c r="X3215">
        <f t="shared" si="476"/>
        <v>75878.349931420802</v>
      </c>
      <c r="Y3215">
        <f t="shared" si="477"/>
        <v>175</v>
      </c>
      <c r="Z3215">
        <f t="shared" si="478"/>
        <v>-3861.2875000000017</v>
      </c>
      <c r="AA3215">
        <f t="shared" si="479"/>
        <v>30387756.947568323</v>
      </c>
      <c r="AB3215" s="9">
        <f>IFERROR(AA3215/MAX($A$3:AA3215)-1,"")</f>
        <v>-2.4249052256158921E-3</v>
      </c>
      <c r="AV3215" t="s">
        <v>648</v>
      </c>
      <c r="AW3215" t="s">
        <v>31</v>
      </c>
      <c r="AX3215" s="7">
        <v>44715.597222222219</v>
      </c>
      <c r="AY3215">
        <v>432.5</v>
      </c>
      <c r="AZ3215" s="7">
        <v>44718.385416666664</v>
      </c>
      <c r="BA3215">
        <v>418.95</v>
      </c>
      <c r="BB3215" s="8">
        <v>-3.1300000000000001E-2</v>
      </c>
      <c r="BC3215">
        <v>-7903.09</v>
      </c>
      <c r="BD3215" s="8">
        <v>-5.0999999999999997E-2</v>
      </c>
      <c r="BE3215">
        <v>358.18110000000001</v>
      </c>
      <c r="BF3215">
        <v>154913.31</v>
      </c>
      <c r="BG3215">
        <v>20999253.379999999</v>
      </c>
      <c r="BH3215">
        <v>17</v>
      </c>
      <c r="BI3215">
        <v>-464.89</v>
      </c>
      <c r="BJ3215" s="8">
        <v>-0.16309999999999999</v>
      </c>
      <c r="BK3215" s="8">
        <v>0.27689999999999998</v>
      </c>
      <c r="BL3215" t="s">
        <v>610</v>
      </c>
    </row>
    <row r="3216" spans="1:64" x14ac:dyDescent="0.45">
      <c r="A3216" t="s">
        <v>649</v>
      </c>
      <c r="B3216" t="s">
        <v>31</v>
      </c>
      <c r="C3216" s="7">
        <v>44720.444444444445</v>
      </c>
      <c r="D3216">
        <v>242.35</v>
      </c>
      <c r="E3216" s="7">
        <v>44721.385416666664</v>
      </c>
      <c r="F3216">
        <v>11.6</v>
      </c>
      <c r="G3216" s="8">
        <v>-0.95209999999999995</v>
      </c>
      <c r="H3216">
        <v>-149201.56</v>
      </c>
      <c r="I3216" s="8">
        <v>-0.96260000000000001</v>
      </c>
      <c r="J3216">
        <v>639.55539999999996</v>
      </c>
      <c r="K3216">
        <v>154996.26999999999</v>
      </c>
      <c r="L3216">
        <v>20850051.82</v>
      </c>
      <c r="M3216">
        <v>61</v>
      </c>
      <c r="N3216">
        <v>-2445.9299999999998</v>
      </c>
      <c r="O3216" s="8">
        <v>-0.95209999999999995</v>
      </c>
      <c r="P3216" s="8">
        <v>0.1822</v>
      </c>
      <c r="Q3216" t="s">
        <v>610</v>
      </c>
      <c r="S3216" s="2">
        <v>44720</v>
      </c>
      <c r="T3216" t="s">
        <v>649</v>
      </c>
      <c r="U3216">
        <v>242.35</v>
      </c>
      <c r="V3216">
        <v>11.6</v>
      </c>
      <c r="W3216">
        <f t="shared" si="480"/>
        <v>30387756.947568323</v>
      </c>
      <c r="X3216">
        <f t="shared" si="476"/>
        <v>75969.392368920817</v>
      </c>
      <c r="Y3216">
        <f t="shared" si="477"/>
        <v>325</v>
      </c>
      <c r="Z3216">
        <f t="shared" si="478"/>
        <v>-75819.087499999994</v>
      </c>
      <c r="AA3216" t="str">
        <f t="shared" si="479"/>
        <v/>
      </c>
      <c r="AB3216" s="9" t="str">
        <f>IFERROR(AA3216/MAX($A$3:AA3216)-1,"")</f>
        <v/>
      </c>
      <c r="AV3216" t="s">
        <v>649</v>
      </c>
      <c r="AW3216" t="s">
        <v>31</v>
      </c>
      <c r="AX3216" s="7">
        <v>44720.444444444445</v>
      </c>
      <c r="AY3216">
        <v>242.35</v>
      </c>
      <c r="AZ3216" s="7">
        <v>44721.385416666664</v>
      </c>
      <c r="BA3216">
        <v>11.6</v>
      </c>
      <c r="BB3216" s="8">
        <v>-0.95209999999999995</v>
      </c>
      <c r="BC3216">
        <v>-149201.56</v>
      </c>
      <c r="BD3216" s="8">
        <v>-0.96260000000000001</v>
      </c>
      <c r="BE3216">
        <v>639.55539999999996</v>
      </c>
      <c r="BF3216">
        <v>154996.26999999999</v>
      </c>
      <c r="BG3216">
        <v>20850051.82</v>
      </c>
      <c r="BH3216">
        <v>61</v>
      </c>
      <c r="BI3216">
        <v>-2445.9299999999998</v>
      </c>
      <c r="BJ3216" s="8">
        <v>-0.95209999999999995</v>
      </c>
      <c r="BK3216" s="8">
        <v>0.1822</v>
      </c>
      <c r="BL3216" t="s">
        <v>610</v>
      </c>
    </row>
    <row r="3217" spans="1:64" x14ac:dyDescent="0.45">
      <c r="A3217" t="s">
        <v>650</v>
      </c>
      <c r="B3217" t="s">
        <v>31</v>
      </c>
      <c r="C3217" s="7">
        <v>44720.447916666664</v>
      </c>
      <c r="D3217">
        <v>283.95</v>
      </c>
      <c r="E3217" s="7">
        <v>44721.385416666664</v>
      </c>
      <c r="F3217">
        <v>16.899999999999999</v>
      </c>
      <c r="G3217" s="8">
        <v>-0.9405</v>
      </c>
      <c r="H3217">
        <v>-147398.73000000001</v>
      </c>
      <c r="I3217" s="8">
        <v>-0.95109999999999995</v>
      </c>
      <c r="J3217">
        <v>545.803</v>
      </c>
      <c r="K3217">
        <v>154980.76999999999</v>
      </c>
      <c r="L3217">
        <v>20702653.079999998</v>
      </c>
      <c r="M3217">
        <v>60</v>
      </c>
      <c r="N3217">
        <v>-2456.65</v>
      </c>
      <c r="O3217" s="8">
        <v>-0.9405</v>
      </c>
      <c r="P3217" s="8">
        <v>0.2097</v>
      </c>
      <c r="Q3217" t="s">
        <v>610</v>
      </c>
      <c r="S3217" s="2">
        <v>44720</v>
      </c>
      <c r="T3217" t="s">
        <v>650</v>
      </c>
      <c r="U3217">
        <v>283.95</v>
      </c>
      <c r="V3217">
        <v>16.899999999999999</v>
      </c>
      <c r="W3217">
        <f t="shared" si="480"/>
        <v>30387756.947568323</v>
      </c>
      <c r="X3217">
        <f t="shared" si="476"/>
        <v>75969.392368920817</v>
      </c>
      <c r="Y3217">
        <f t="shared" si="477"/>
        <v>275</v>
      </c>
      <c r="Z3217">
        <f t="shared" si="478"/>
        <v>-74266.087499999994</v>
      </c>
      <c r="AA3217">
        <f t="shared" si="479"/>
        <v>30237671.772568323</v>
      </c>
      <c r="AB3217" s="9">
        <f>IFERROR(AA3217/MAX($A$3:AA3217)-1,"")</f>
        <v>-7.351930044630639E-3</v>
      </c>
      <c r="AV3217" t="s">
        <v>650</v>
      </c>
      <c r="AW3217" t="s">
        <v>31</v>
      </c>
      <c r="AX3217" s="7">
        <v>44720.447916666664</v>
      </c>
      <c r="AY3217">
        <v>283.95</v>
      </c>
      <c r="AZ3217" s="7">
        <v>44721.385416666664</v>
      </c>
      <c r="BA3217">
        <v>16.899999999999999</v>
      </c>
      <c r="BB3217" s="8">
        <v>-0.9405</v>
      </c>
      <c r="BC3217">
        <v>-147398.73000000001</v>
      </c>
      <c r="BD3217" s="8">
        <v>-0.95109999999999995</v>
      </c>
      <c r="BE3217">
        <v>545.803</v>
      </c>
      <c r="BF3217">
        <v>154980.76999999999</v>
      </c>
      <c r="BG3217">
        <v>20702653.079999998</v>
      </c>
      <c r="BH3217">
        <v>60</v>
      </c>
      <c r="BI3217">
        <v>-2456.65</v>
      </c>
      <c r="BJ3217" s="8">
        <v>-0.9405</v>
      </c>
      <c r="BK3217" s="8">
        <v>0.2097</v>
      </c>
      <c r="BL3217" t="s">
        <v>610</v>
      </c>
    </row>
    <row r="3218" spans="1:64" x14ac:dyDescent="0.45">
      <c r="A3218" t="s">
        <v>651</v>
      </c>
      <c r="B3218" t="s">
        <v>31</v>
      </c>
      <c r="C3218" s="7">
        <v>44722.475694444445</v>
      </c>
      <c r="D3218">
        <v>404.2</v>
      </c>
      <c r="E3218" s="7">
        <v>44725.385416666664</v>
      </c>
      <c r="F3218">
        <v>1143.8</v>
      </c>
      <c r="G3218" s="8">
        <v>1.8298000000000001</v>
      </c>
      <c r="H3218">
        <v>275017.36</v>
      </c>
      <c r="I3218" s="8">
        <v>1.7915000000000001</v>
      </c>
      <c r="J3218">
        <v>379.7953</v>
      </c>
      <c r="K3218">
        <v>153513.26999999999</v>
      </c>
      <c r="L3218">
        <v>20977670.449999999</v>
      </c>
      <c r="M3218">
        <v>52</v>
      </c>
      <c r="N3218">
        <v>5288.8</v>
      </c>
      <c r="O3218" s="8">
        <v>-8.7099999999999997E-2</v>
      </c>
      <c r="P3218" s="8">
        <v>1.8298000000000001</v>
      </c>
      <c r="Q3218" t="s">
        <v>610</v>
      </c>
      <c r="S3218" s="2">
        <v>44722</v>
      </c>
      <c r="T3218" t="s">
        <v>651</v>
      </c>
      <c r="U3218">
        <v>404.2</v>
      </c>
      <c r="V3218">
        <v>1143.8</v>
      </c>
      <c r="W3218">
        <f t="shared" si="480"/>
        <v>30237671.772568323</v>
      </c>
      <c r="X3218">
        <f t="shared" si="476"/>
        <v>75594.179431420809</v>
      </c>
      <c r="Y3218">
        <f t="shared" si="477"/>
        <v>175</v>
      </c>
      <c r="Z3218">
        <f t="shared" si="478"/>
        <v>126720.99999999999</v>
      </c>
      <c r="AA3218" t="str">
        <f t="shared" si="479"/>
        <v/>
      </c>
      <c r="AB3218" s="9" t="str">
        <f>IFERROR(AA3218/MAX($A$3:AA3218)-1,"")</f>
        <v/>
      </c>
      <c r="AV3218" t="s">
        <v>651</v>
      </c>
      <c r="AW3218" t="s">
        <v>31</v>
      </c>
      <c r="AX3218" s="7">
        <v>44722.475694444445</v>
      </c>
      <c r="AY3218">
        <v>404.2</v>
      </c>
      <c r="AZ3218" s="7">
        <v>44725.385416666664</v>
      </c>
      <c r="BA3218">
        <v>1143.8</v>
      </c>
      <c r="BB3218" s="8">
        <v>1.8298000000000001</v>
      </c>
      <c r="BC3218">
        <v>275017.36</v>
      </c>
      <c r="BD3218" s="8">
        <v>1.7915000000000001</v>
      </c>
      <c r="BE3218">
        <v>379.7953</v>
      </c>
      <c r="BF3218">
        <v>153513.26999999999</v>
      </c>
      <c r="BG3218">
        <v>20977670.449999999</v>
      </c>
      <c r="BH3218">
        <v>52</v>
      </c>
      <c r="BI3218">
        <v>5288.8</v>
      </c>
      <c r="BJ3218" s="8">
        <v>-8.7099999999999997E-2</v>
      </c>
      <c r="BK3218" s="8">
        <v>1.8298000000000001</v>
      </c>
      <c r="BL3218" t="s">
        <v>610</v>
      </c>
    </row>
    <row r="3219" spans="1:64" x14ac:dyDescent="0.45">
      <c r="A3219" t="s">
        <v>631</v>
      </c>
      <c r="B3219" t="s">
        <v>31</v>
      </c>
      <c r="C3219" s="7">
        <v>44722.524305555555</v>
      </c>
      <c r="D3219">
        <v>385.15</v>
      </c>
      <c r="E3219" s="7">
        <v>44725.385416666664</v>
      </c>
      <c r="F3219">
        <v>1058.4000000000001</v>
      </c>
      <c r="G3219" s="8">
        <v>1.748</v>
      </c>
      <c r="H3219">
        <v>262566.59000000003</v>
      </c>
      <c r="I3219" s="8">
        <v>1.7104999999999999</v>
      </c>
      <c r="J3219">
        <v>398.54399999999998</v>
      </c>
      <c r="K3219">
        <v>153499.23000000001</v>
      </c>
      <c r="L3219">
        <v>21240237.039999999</v>
      </c>
      <c r="M3219">
        <v>38</v>
      </c>
      <c r="N3219">
        <v>6909.65</v>
      </c>
      <c r="O3219" s="8">
        <v>-0.1089</v>
      </c>
      <c r="P3219" s="8">
        <v>1.748</v>
      </c>
      <c r="Q3219" t="s">
        <v>610</v>
      </c>
      <c r="S3219" s="2">
        <v>44722</v>
      </c>
      <c r="T3219" t="s">
        <v>631</v>
      </c>
      <c r="U3219">
        <v>385.15</v>
      </c>
      <c r="V3219">
        <v>1058.4000000000001</v>
      </c>
      <c r="W3219">
        <f t="shared" si="480"/>
        <v>30237671.772568323</v>
      </c>
      <c r="X3219">
        <f t="shared" si="476"/>
        <v>75594.179431420809</v>
      </c>
      <c r="Y3219">
        <f t="shared" si="477"/>
        <v>200</v>
      </c>
      <c r="Z3219">
        <f t="shared" si="478"/>
        <v>131762.90000000002</v>
      </c>
      <c r="AA3219" t="str">
        <f t="shared" si="479"/>
        <v/>
      </c>
      <c r="AB3219" s="9" t="str">
        <f>IFERROR(AA3219/MAX($A$3:AA3219)-1,"")</f>
        <v/>
      </c>
      <c r="AV3219" t="s">
        <v>631</v>
      </c>
      <c r="AW3219" t="s">
        <v>31</v>
      </c>
      <c r="AX3219" s="7">
        <v>44722.524305555555</v>
      </c>
      <c r="AY3219">
        <v>385.15</v>
      </c>
      <c r="AZ3219" s="7">
        <v>44725.385416666664</v>
      </c>
      <c r="BA3219">
        <v>1058.4000000000001</v>
      </c>
      <c r="BB3219" s="8">
        <v>1.748</v>
      </c>
      <c r="BC3219">
        <v>262566.59000000003</v>
      </c>
      <c r="BD3219" s="8">
        <v>1.7104999999999999</v>
      </c>
      <c r="BE3219">
        <v>398.54399999999998</v>
      </c>
      <c r="BF3219">
        <v>153499.23000000001</v>
      </c>
      <c r="BG3219">
        <v>21240237.039999999</v>
      </c>
      <c r="BH3219">
        <v>38</v>
      </c>
      <c r="BI3219">
        <v>6909.65</v>
      </c>
      <c r="BJ3219" s="8">
        <v>-0.1089</v>
      </c>
      <c r="BK3219" s="8">
        <v>1.748</v>
      </c>
      <c r="BL3219" t="s">
        <v>610</v>
      </c>
    </row>
    <row r="3220" spans="1:64" x14ac:dyDescent="0.45">
      <c r="A3220" t="s">
        <v>778</v>
      </c>
      <c r="B3220" t="s">
        <v>31</v>
      </c>
      <c r="C3220" s="7">
        <v>44722.597222222219</v>
      </c>
      <c r="D3220">
        <v>404.6</v>
      </c>
      <c r="E3220" s="7">
        <v>44725.388888888891</v>
      </c>
      <c r="F3220">
        <v>1022.65</v>
      </c>
      <c r="G3220" s="8">
        <v>1.5276000000000001</v>
      </c>
      <c r="H3220">
        <v>220153.79</v>
      </c>
      <c r="I3220" s="8">
        <v>1.4923</v>
      </c>
      <c r="J3220">
        <v>364.62729999999999</v>
      </c>
      <c r="K3220">
        <v>147528.23000000001</v>
      </c>
      <c r="L3220">
        <v>19725799.899999999</v>
      </c>
      <c r="M3220">
        <v>18</v>
      </c>
      <c r="N3220">
        <v>12230.77</v>
      </c>
      <c r="O3220" s="8">
        <v>-0.26100000000000001</v>
      </c>
      <c r="P3220" s="8">
        <v>1.5276000000000001</v>
      </c>
      <c r="Q3220" t="s">
        <v>610</v>
      </c>
      <c r="S3220" s="2">
        <v>44722</v>
      </c>
      <c r="T3220" t="s">
        <v>778</v>
      </c>
      <c r="U3220">
        <v>404.6</v>
      </c>
      <c r="V3220">
        <v>1022.65</v>
      </c>
      <c r="W3220">
        <f t="shared" si="480"/>
        <v>30237671.772568323</v>
      </c>
      <c r="X3220">
        <f t="shared" si="476"/>
        <v>75594.179431420809</v>
      </c>
      <c r="Y3220">
        <f t="shared" si="477"/>
        <v>175</v>
      </c>
      <c r="Z3220">
        <f t="shared" si="478"/>
        <v>105661.06249999999</v>
      </c>
      <c r="AA3220">
        <f t="shared" si="479"/>
        <v>30601816.735068321</v>
      </c>
      <c r="AB3220" s="9">
        <f>IFERROR(AA3220/MAX($A$3:AA3220)-1,"")</f>
        <v>0</v>
      </c>
      <c r="AV3220" t="s">
        <v>778</v>
      </c>
      <c r="AW3220" t="s">
        <v>31</v>
      </c>
      <c r="AX3220" s="7">
        <v>44722.597222222219</v>
      </c>
      <c r="AY3220">
        <v>404.6</v>
      </c>
      <c r="AZ3220" s="7">
        <v>44725.388888888891</v>
      </c>
      <c r="BA3220">
        <v>1022.65</v>
      </c>
      <c r="BB3220" s="8">
        <v>1.5276000000000001</v>
      </c>
      <c r="BC3220">
        <v>220153.79</v>
      </c>
      <c r="BD3220" s="8">
        <v>1.4923</v>
      </c>
      <c r="BE3220">
        <v>364.62729999999999</v>
      </c>
      <c r="BF3220">
        <v>147528.23000000001</v>
      </c>
      <c r="BG3220">
        <v>19725799.899999999</v>
      </c>
      <c r="BH3220">
        <v>18</v>
      </c>
      <c r="BI3220">
        <v>12230.77</v>
      </c>
      <c r="BJ3220" s="8">
        <v>-0.26100000000000001</v>
      </c>
      <c r="BK3220" s="8">
        <v>1.5276000000000001</v>
      </c>
      <c r="BL3220" t="s">
        <v>610</v>
      </c>
    </row>
    <row r="3221" spans="1:64" x14ac:dyDescent="0.45">
      <c r="A3221" t="s">
        <v>635</v>
      </c>
      <c r="B3221" t="s">
        <v>31</v>
      </c>
      <c r="C3221" s="7">
        <v>44725.395833333336</v>
      </c>
      <c r="D3221">
        <v>370.45</v>
      </c>
      <c r="E3221" s="7">
        <v>44726.385416666664</v>
      </c>
      <c r="F3221">
        <v>375.8</v>
      </c>
      <c r="G3221" s="8">
        <v>1.44E-2</v>
      </c>
      <c r="H3221">
        <v>-890.74</v>
      </c>
      <c r="I3221" s="8">
        <v>-5.7000000000000002E-3</v>
      </c>
      <c r="J3221">
        <v>421.65249999999997</v>
      </c>
      <c r="K3221">
        <v>156201.19</v>
      </c>
      <c r="L3221">
        <v>21239346.300000001</v>
      </c>
      <c r="M3221">
        <v>75</v>
      </c>
      <c r="N3221">
        <v>-11.88</v>
      </c>
      <c r="O3221" s="8">
        <v>-6.7199999999999996E-2</v>
      </c>
      <c r="P3221" s="8">
        <v>0.2959</v>
      </c>
      <c r="Q3221" t="s">
        <v>610</v>
      </c>
      <c r="S3221" s="2">
        <v>44725</v>
      </c>
      <c r="T3221" t="s">
        <v>635</v>
      </c>
      <c r="U3221">
        <v>370.45</v>
      </c>
      <c r="V3221">
        <v>375.8</v>
      </c>
      <c r="W3221">
        <f t="shared" si="480"/>
        <v>30601816.735068321</v>
      </c>
      <c r="X3221">
        <f t="shared" si="476"/>
        <v>76504.541837670811</v>
      </c>
      <c r="Y3221">
        <f t="shared" si="477"/>
        <v>200</v>
      </c>
      <c r="Z3221">
        <f t="shared" si="478"/>
        <v>-422.49999999999091</v>
      </c>
      <c r="AA3221" t="str">
        <f t="shared" si="479"/>
        <v/>
      </c>
      <c r="AB3221" s="9" t="str">
        <f>IFERROR(AA3221/MAX($A$3:AA3221)-1,"")</f>
        <v/>
      </c>
      <c r="AV3221" t="s">
        <v>635</v>
      </c>
      <c r="AW3221" t="s">
        <v>31</v>
      </c>
      <c r="AX3221" s="7">
        <v>44725.395833333336</v>
      </c>
      <c r="AY3221">
        <v>370.45</v>
      </c>
      <c r="AZ3221" s="7">
        <v>44726.385416666664</v>
      </c>
      <c r="BA3221">
        <v>375.8</v>
      </c>
      <c r="BB3221" s="8">
        <v>1.44E-2</v>
      </c>
      <c r="BC3221">
        <v>-890.74</v>
      </c>
      <c r="BD3221" s="8">
        <v>-5.7000000000000002E-3</v>
      </c>
      <c r="BE3221">
        <v>421.65249999999997</v>
      </c>
      <c r="BF3221">
        <v>156201.19</v>
      </c>
      <c r="BG3221">
        <v>21239346.300000001</v>
      </c>
      <c r="BH3221">
        <v>75</v>
      </c>
      <c r="BI3221">
        <v>-11.88</v>
      </c>
      <c r="BJ3221" s="8">
        <v>-6.7199999999999996E-2</v>
      </c>
      <c r="BK3221" s="8">
        <v>0.2959</v>
      </c>
      <c r="BL3221" t="s">
        <v>610</v>
      </c>
    </row>
    <row r="3222" spans="1:64" x14ac:dyDescent="0.45">
      <c r="A3222" t="s">
        <v>652</v>
      </c>
      <c r="B3222" t="s">
        <v>31</v>
      </c>
      <c r="C3222" s="7">
        <v>44725.416666666664</v>
      </c>
      <c r="D3222">
        <v>347</v>
      </c>
      <c r="E3222" s="7">
        <v>44726.385416666664</v>
      </c>
      <c r="F3222">
        <v>324.55</v>
      </c>
      <c r="G3222" s="8">
        <v>-6.4699999999999994E-2</v>
      </c>
      <c r="H3222">
        <v>-13127.29</v>
      </c>
      <c r="I3222" s="8">
        <v>-8.4099999999999994E-2</v>
      </c>
      <c r="J3222">
        <v>450.09649999999999</v>
      </c>
      <c r="K3222">
        <v>156183.47</v>
      </c>
      <c r="L3222">
        <v>21226219.010000002</v>
      </c>
      <c r="M3222">
        <v>69</v>
      </c>
      <c r="N3222">
        <v>-190.25</v>
      </c>
      <c r="O3222" s="8">
        <v>-0.12820000000000001</v>
      </c>
      <c r="P3222" s="8">
        <v>0.2248</v>
      </c>
      <c r="Q3222" t="s">
        <v>610</v>
      </c>
      <c r="S3222" s="2">
        <v>44725</v>
      </c>
      <c r="T3222" t="s">
        <v>652</v>
      </c>
      <c r="U3222">
        <v>347</v>
      </c>
      <c r="V3222">
        <v>324.55</v>
      </c>
      <c r="W3222">
        <f t="shared" si="480"/>
        <v>30601816.735068321</v>
      </c>
      <c r="X3222">
        <f t="shared" si="476"/>
        <v>76504.541837670811</v>
      </c>
      <c r="Y3222">
        <f t="shared" si="477"/>
        <v>225</v>
      </c>
      <c r="Z3222">
        <f t="shared" si="478"/>
        <v>-6562.237500000002</v>
      </c>
      <c r="AA3222">
        <f t="shared" si="479"/>
        <v>30594831.99756832</v>
      </c>
      <c r="AB3222" s="9">
        <f>IFERROR(AA3222/MAX($A$3:AA3222)-1,"")</f>
        <v>-2.2824584437164397E-4</v>
      </c>
      <c r="AV3222" t="s">
        <v>652</v>
      </c>
      <c r="AW3222" t="s">
        <v>31</v>
      </c>
      <c r="AX3222" s="7">
        <v>44725.416666666664</v>
      </c>
      <c r="AY3222">
        <v>347</v>
      </c>
      <c r="AZ3222" s="7">
        <v>44726.385416666664</v>
      </c>
      <c r="BA3222">
        <v>324.55</v>
      </c>
      <c r="BB3222" s="8">
        <v>-6.4699999999999994E-2</v>
      </c>
      <c r="BC3222">
        <v>-13127.29</v>
      </c>
      <c r="BD3222" s="8">
        <v>-8.4099999999999994E-2</v>
      </c>
      <c r="BE3222">
        <v>450.09649999999999</v>
      </c>
      <c r="BF3222">
        <v>156183.47</v>
      </c>
      <c r="BG3222">
        <v>21226219.010000002</v>
      </c>
      <c r="BH3222">
        <v>69</v>
      </c>
      <c r="BI3222">
        <v>-190.25</v>
      </c>
      <c r="BJ3222" s="8">
        <v>-0.12820000000000001</v>
      </c>
      <c r="BK3222" s="8">
        <v>0.2248</v>
      </c>
      <c r="BL3222" t="s">
        <v>610</v>
      </c>
    </row>
    <row r="3223" spans="1:64" x14ac:dyDescent="0.45">
      <c r="A3223" t="s">
        <v>637</v>
      </c>
      <c r="B3223" t="s">
        <v>31</v>
      </c>
      <c r="C3223" s="7">
        <v>44726.461805555555</v>
      </c>
      <c r="D3223">
        <v>326</v>
      </c>
      <c r="E3223" s="7">
        <v>44727.388888888891</v>
      </c>
      <c r="F3223">
        <v>173.5</v>
      </c>
      <c r="G3223" s="8">
        <v>-0.46779999999999999</v>
      </c>
      <c r="H3223">
        <v>-71804.679999999993</v>
      </c>
      <c r="I3223" s="8">
        <v>-0.48309999999999997</v>
      </c>
      <c r="J3223">
        <v>455.91719999999998</v>
      </c>
      <c r="K3223">
        <v>148629</v>
      </c>
      <c r="L3223">
        <v>19653995.219999999</v>
      </c>
      <c r="M3223">
        <v>57</v>
      </c>
      <c r="N3223">
        <v>-1259.73</v>
      </c>
      <c r="O3223" s="8">
        <v>-0.56920000000000004</v>
      </c>
      <c r="P3223" s="8">
        <v>8.5599999999999996E-2</v>
      </c>
      <c r="Q3223" t="s">
        <v>610</v>
      </c>
      <c r="S3223" s="2">
        <v>44726</v>
      </c>
      <c r="T3223" t="s">
        <v>637</v>
      </c>
      <c r="U3223">
        <v>326</v>
      </c>
      <c r="V3223">
        <v>173.5</v>
      </c>
      <c r="W3223">
        <f t="shared" si="480"/>
        <v>30594831.99756832</v>
      </c>
      <c r="X3223">
        <f t="shared" si="476"/>
        <v>76487.079993920808</v>
      </c>
      <c r="Y3223">
        <f t="shared" si="477"/>
        <v>225</v>
      </c>
      <c r="Z3223">
        <f t="shared" si="478"/>
        <v>-35436.375</v>
      </c>
      <c r="AA3223" t="str">
        <f t="shared" si="479"/>
        <v/>
      </c>
      <c r="AB3223" s="9" t="str">
        <f>IFERROR(AA3223/MAX($A$3:AA3223)-1,"")</f>
        <v/>
      </c>
      <c r="AV3223" t="s">
        <v>637</v>
      </c>
      <c r="AW3223" t="s">
        <v>31</v>
      </c>
      <c r="AX3223" s="7">
        <v>44726.461805555555</v>
      </c>
      <c r="AY3223">
        <v>326</v>
      </c>
      <c r="AZ3223" s="7">
        <v>44727.388888888891</v>
      </c>
      <c r="BA3223">
        <v>173.5</v>
      </c>
      <c r="BB3223" s="8">
        <v>-0.46779999999999999</v>
      </c>
      <c r="BC3223">
        <v>-71804.679999999993</v>
      </c>
      <c r="BD3223" s="8">
        <v>-0.48309999999999997</v>
      </c>
      <c r="BE3223">
        <v>455.91719999999998</v>
      </c>
      <c r="BF3223">
        <v>148629</v>
      </c>
      <c r="BG3223">
        <v>19653995.219999999</v>
      </c>
      <c r="BH3223">
        <v>57</v>
      </c>
      <c r="BI3223">
        <v>-1259.73</v>
      </c>
      <c r="BJ3223" s="8">
        <v>-0.56920000000000004</v>
      </c>
      <c r="BK3223" s="8">
        <v>8.5599999999999996E-2</v>
      </c>
      <c r="BL3223" t="s">
        <v>610</v>
      </c>
    </row>
    <row r="3224" spans="1:64" x14ac:dyDescent="0.45">
      <c r="A3224" t="s">
        <v>637</v>
      </c>
      <c r="B3224" t="s">
        <v>31</v>
      </c>
      <c r="C3224" s="7">
        <v>44726.461805555555</v>
      </c>
      <c r="D3224">
        <v>326</v>
      </c>
      <c r="E3224" s="7">
        <v>44727.385416666664</v>
      </c>
      <c r="F3224">
        <v>177.5</v>
      </c>
      <c r="G3224" s="8">
        <v>-0.45550000000000002</v>
      </c>
      <c r="H3224">
        <v>-73532.479999999996</v>
      </c>
      <c r="I3224" s="8">
        <v>-0.47099999999999997</v>
      </c>
      <c r="J3224">
        <v>478.92970000000003</v>
      </c>
      <c r="K3224">
        <v>156131.09</v>
      </c>
      <c r="L3224">
        <v>21152686.530000001</v>
      </c>
      <c r="M3224">
        <v>56</v>
      </c>
      <c r="N3224">
        <v>-1313.08</v>
      </c>
      <c r="O3224" s="8">
        <v>-0.56920000000000004</v>
      </c>
      <c r="P3224" s="8">
        <v>8.5599999999999996E-2</v>
      </c>
      <c r="Q3224" t="s">
        <v>610</v>
      </c>
      <c r="S3224" s="2">
        <v>44726</v>
      </c>
      <c r="T3224" t="s">
        <v>637</v>
      </c>
      <c r="U3224">
        <v>326</v>
      </c>
      <c r="V3224">
        <v>177.5</v>
      </c>
      <c r="W3224">
        <f t="shared" si="480"/>
        <v>30594831.99756832</v>
      </c>
      <c r="X3224">
        <f t="shared" si="476"/>
        <v>76487.079993920808</v>
      </c>
      <c r="Y3224">
        <f t="shared" si="477"/>
        <v>225</v>
      </c>
      <c r="Z3224">
        <f t="shared" si="478"/>
        <v>-34545.375</v>
      </c>
      <c r="AA3224">
        <f t="shared" si="479"/>
        <v>30524850.24756832</v>
      </c>
      <c r="AB3224" s="9">
        <f>IFERROR(AA3224/MAX($A$3:AA3224)-1,"")</f>
        <v>-2.5150953672564702E-3</v>
      </c>
      <c r="AV3224" t="s">
        <v>637</v>
      </c>
      <c r="AW3224" t="s">
        <v>31</v>
      </c>
      <c r="AX3224" s="7">
        <v>44726.461805555555</v>
      </c>
      <c r="AY3224">
        <v>326</v>
      </c>
      <c r="AZ3224" s="7">
        <v>44727.385416666664</v>
      </c>
      <c r="BA3224">
        <v>177.5</v>
      </c>
      <c r="BB3224" s="8">
        <v>-0.45550000000000002</v>
      </c>
      <c r="BC3224">
        <v>-73532.479999999996</v>
      </c>
      <c r="BD3224" s="8">
        <v>-0.47099999999999997</v>
      </c>
      <c r="BE3224">
        <v>478.92970000000003</v>
      </c>
      <c r="BF3224">
        <v>156131.09</v>
      </c>
      <c r="BG3224">
        <v>21152686.530000001</v>
      </c>
      <c r="BH3224">
        <v>56</v>
      </c>
      <c r="BI3224">
        <v>-1313.08</v>
      </c>
      <c r="BJ3224" s="8">
        <v>-0.56920000000000004</v>
      </c>
      <c r="BK3224" s="8">
        <v>8.5599999999999996E-2</v>
      </c>
      <c r="BL3224" t="s">
        <v>610</v>
      </c>
    </row>
    <row r="3225" spans="1:64" x14ac:dyDescent="0.45">
      <c r="A3225" t="s">
        <v>641</v>
      </c>
      <c r="B3225" t="s">
        <v>31</v>
      </c>
      <c r="C3225" s="7">
        <v>44728.447916666664</v>
      </c>
      <c r="D3225">
        <v>147.35</v>
      </c>
      <c r="E3225" s="7">
        <v>44728.635416666664</v>
      </c>
      <c r="F3225">
        <v>885.55</v>
      </c>
      <c r="G3225" s="8">
        <v>5.0098000000000003</v>
      </c>
      <c r="H3225">
        <v>769431.17</v>
      </c>
      <c r="I3225" s="8">
        <v>4.9397000000000002</v>
      </c>
      <c r="J3225">
        <v>1057.098</v>
      </c>
      <c r="K3225">
        <v>155763.44</v>
      </c>
      <c r="L3225">
        <v>21922117.699999999</v>
      </c>
      <c r="M3225">
        <v>55</v>
      </c>
      <c r="N3225">
        <v>13989.66</v>
      </c>
      <c r="O3225" s="8">
        <v>-0.17030000000000001</v>
      </c>
      <c r="P3225" s="8">
        <v>5.2369000000000003</v>
      </c>
      <c r="Q3225" t="s">
        <v>610</v>
      </c>
      <c r="S3225" s="2">
        <v>44728</v>
      </c>
      <c r="T3225" t="s">
        <v>641</v>
      </c>
      <c r="U3225">
        <v>147.35</v>
      </c>
      <c r="V3225">
        <v>885.55</v>
      </c>
      <c r="W3225">
        <f t="shared" si="480"/>
        <v>30524850.24756832</v>
      </c>
      <c r="X3225">
        <f t="shared" si="476"/>
        <v>76312.125618920807</v>
      </c>
      <c r="Y3225">
        <f t="shared" si="477"/>
        <v>525</v>
      </c>
      <c r="Z3225">
        <f t="shared" si="478"/>
        <v>382132.27499999997</v>
      </c>
      <c r="AA3225" t="str">
        <f t="shared" si="479"/>
        <v/>
      </c>
      <c r="AB3225" s="9" t="str">
        <f>IFERROR(AA3225/MAX($A$3:AA3225)-1,"")</f>
        <v/>
      </c>
      <c r="AV3225" t="s">
        <v>641</v>
      </c>
      <c r="AW3225" t="s">
        <v>31</v>
      </c>
      <c r="AX3225" s="7">
        <v>44728.447916666664</v>
      </c>
      <c r="AY3225">
        <v>147.35</v>
      </c>
      <c r="AZ3225" s="7">
        <v>44728.635416666664</v>
      </c>
      <c r="BA3225">
        <v>885.55</v>
      </c>
      <c r="BB3225" s="8">
        <v>5.0098000000000003</v>
      </c>
      <c r="BC3225">
        <v>769431.17</v>
      </c>
      <c r="BD3225" s="8">
        <v>4.9397000000000002</v>
      </c>
      <c r="BE3225">
        <v>1057.098</v>
      </c>
      <c r="BF3225">
        <v>155763.44</v>
      </c>
      <c r="BG3225">
        <v>21922117.699999999</v>
      </c>
      <c r="BH3225">
        <v>55</v>
      </c>
      <c r="BI3225">
        <v>13989.66</v>
      </c>
      <c r="BJ3225" s="8">
        <v>-0.17030000000000001</v>
      </c>
      <c r="BK3225" s="8">
        <v>5.2369000000000003</v>
      </c>
      <c r="BL3225" t="s">
        <v>610</v>
      </c>
    </row>
    <row r="3226" spans="1:64" x14ac:dyDescent="0.45">
      <c r="A3226" t="s">
        <v>732</v>
      </c>
      <c r="B3226" t="s">
        <v>31</v>
      </c>
      <c r="C3226" s="7">
        <v>44728.461805555555</v>
      </c>
      <c r="D3226">
        <v>447.75</v>
      </c>
      <c r="E3226" s="7">
        <v>44729.388888888891</v>
      </c>
      <c r="F3226">
        <v>1108.5999999999999</v>
      </c>
      <c r="G3226" s="8">
        <v>1.4759</v>
      </c>
      <c r="H3226">
        <v>213683.12</v>
      </c>
      <c r="I3226" s="8">
        <v>1.4412</v>
      </c>
      <c r="J3226">
        <v>331.14460000000003</v>
      </c>
      <c r="K3226">
        <v>148269.98000000001</v>
      </c>
      <c r="L3226">
        <v>19867678.34</v>
      </c>
      <c r="M3226">
        <v>57</v>
      </c>
      <c r="N3226">
        <v>3748.83</v>
      </c>
      <c r="O3226" s="8">
        <v>-6.4199999999999993E-2</v>
      </c>
      <c r="P3226" s="8">
        <v>1.6551</v>
      </c>
      <c r="Q3226" t="s">
        <v>610</v>
      </c>
      <c r="S3226" s="2">
        <v>44728</v>
      </c>
      <c r="T3226" t="s">
        <v>732</v>
      </c>
      <c r="U3226">
        <v>447.75</v>
      </c>
      <c r="V3226">
        <v>1108.5999999999999</v>
      </c>
      <c r="W3226">
        <f t="shared" si="480"/>
        <v>30524850.24756832</v>
      </c>
      <c r="X3226">
        <f t="shared" si="476"/>
        <v>76312.125618920807</v>
      </c>
      <c r="Y3226">
        <f t="shared" si="477"/>
        <v>175</v>
      </c>
      <c r="Z3226">
        <f t="shared" si="478"/>
        <v>112925.13749999998</v>
      </c>
      <c r="AA3226" t="str">
        <f t="shared" si="479"/>
        <v/>
      </c>
      <c r="AB3226" s="9" t="str">
        <f>IFERROR(AA3226/MAX($A$3:AA3226)-1,"")</f>
        <v/>
      </c>
      <c r="AV3226" t="s">
        <v>732</v>
      </c>
      <c r="AW3226" t="s">
        <v>31</v>
      </c>
      <c r="AX3226" s="7">
        <v>44728.461805555555</v>
      </c>
      <c r="AY3226">
        <v>447.75</v>
      </c>
      <c r="AZ3226" s="7">
        <v>44729.388888888891</v>
      </c>
      <c r="BA3226">
        <v>1108.5999999999999</v>
      </c>
      <c r="BB3226" s="8">
        <v>1.4759</v>
      </c>
      <c r="BC3226">
        <v>213683.12</v>
      </c>
      <c r="BD3226" s="8">
        <v>1.4412</v>
      </c>
      <c r="BE3226">
        <v>331.14460000000003</v>
      </c>
      <c r="BF3226">
        <v>148269.98000000001</v>
      </c>
      <c r="BG3226">
        <v>19867678.34</v>
      </c>
      <c r="BH3226">
        <v>57</v>
      </c>
      <c r="BI3226">
        <v>3748.83</v>
      </c>
      <c r="BJ3226" s="8">
        <v>-6.4199999999999993E-2</v>
      </c>
      <c r="BK3226" s="8">
        <v>1.6551</v>
      </c>
      <c r="BL3226" t="s">
        <v>610</v>
      </c>
    </row>
    <row r="3227" spans="1:64" x14ac:dyDescent="0.45">
      <c r="A3227" t="s">
        <v>733</v>
      </c>
      <c r="B3227" t="s">
        <v>31</v>
      </c>
      <c r="C3227" s="7">
        <v>44728.46875</v>
      </c>
      <c r="D3227">
        <v>469</v>
      </c>
      <c r="E3227" s="7">
        <v>44729.388888888891</v>
      </c>
      <c r="F3227">
        <v>1021.4</v>
      </c>
      <c r="G3227" s="8">
        <v>1.1778</v>
      </c>
      <c r="H3227">
        <v>169902</v>
      </c>
      <c r="I3227" s="8">
        <v>1.1459999999999999</v>
      </c>
      <c r="J3227">
        <v>316.09910000000002</v>
      </c>
      <c r="K3227">
        <v>148250.47</v>
      </c>
      <c r="L3227">
        <v>20037580.329999998</v>
      </c>
      <c r="M3227">
        <v>55</v>
      </c>
      <c r="N3227">
        <v>3089.13</v>
      </c>
      <c r="O3227" s="8">
        <v>-0.1429</v>
      </c>
      <c r="P3227" s="8">
        <v>1.3673999999999999</v>
      </c>
      <c r="Q3227" t="s">
        <v>610</v>
      </c>
      <c r="S3227" s="2">
        <v>44728</v>
      </c>
      <c r="T3227" t="s">
        <v>733</v>
      </c>
      <c r="U3227">
        <v>469</v>
      </c>
      <c r="V3227">
        <v>1021.4</v>
      </c>
      <c r="W3227">
        <f t="shared" si="480"/>
        <v>30524850.24756832</v>
      </c>
      <c r="X3227">
        <f t="shared" si="476"/>
        <v>76312.125618920807</v>
      </c>
      <c r="Y3227">
        <f t="shared" si="477"/>
        <v>175</v>
      </c>
      <c r="Z3227">
        <f t="shared" si="478"/>
        <v>94061.799999999974</v>
      </c>
      <c r="AA3227" t="str">
        <f t="shared" si="479"/>
        <v/>
      </c>
      <c r="AB3227" s="9" t="str">
        <f>IFERROR(AA3227/MAX($A$3:AA3227)-1,"")</f>
        <v/>
      </c>
      <c r="AV3227" t="s">
        <v>733</v>
      </c>
      <c r="AW3227" t="s">
        <v>31</v>
      </c>
      <c r="AX3227" s="7">
        <v>44728.46875</v>
      </c>
      <c r="AY3227">
        <v>469</v>
      </c>
      <c r="AZ3227" s="7">
        <v>44729.388888888891</v>
      </c>
      <c r="BA3227">
        <v>1021.4</v>
      </c>
      <c r="BB3227" s="8">
        <v>1.1778</v>
      </c>
      <c r="BC3227">
        <v>169902</v>
      </c>
      <c r="BD3227" s="8">
        <v>1.1459999999999999</v>
      </c>
      <c r="BE3227">
        <v>316.09910000000002</v>
      </c>
      <c r="BF3227">
        <v>148250.47</v>
      </c>
      <c r="BG3227">
        <v>20037580.329999998</v>
      </c>
      <c r="BH3227">
        <v>55</v>
      </c>
      <c r="BI3227">
        <v>3089.13</v>
      </c>
      <c r="BJ3227" s="8">
        <v>-0.1429</v>
      </c>
      <c r="BK3227" s="8">
        <v>1.3673999999999999</v>
      </c>
      <c r="BL3227" t="s">
        <v>610</v>
      </c>
    </row>
    <row r="3228" spans="1:64" x14ac:dyDescent="0.45">
      <c r="A3228" t="s">
        <v>636</v>
      </c>
      <c r="B3228" t="s">
        <v>31</v>
      </c>
      <c r="C3228" s="7">
        <v>44728.486111111109</v>
      </c>
      <c r="D3228">
        <v>142.9</v>
      </c>
      <c r="E3228" s="7">
        <v>44728.635416666664</v>
      </c>
      <c r="F3228">
        <v>583.04999999999995</v>
      </c>
      <c r="G3228" s="8">
        <v>3.0800999999999998</v>
      </c>
      <c r="H3228">
        <v>473838.23</v>
      </c>
      <c r="I3228" s="8">
        <v>3.0293000000000001</v>
      </c>
      <c r="J3228">
        <v>1094.5909999999999</v>
      </c>
      <c r="K3228">
        <v>156417.10999999999</v>
      </c>
      <c r="L3228">
        <v>22395955.93</v>
      </c>
      <c r="M3228">
        <v>44</v>
      </c>
      <c r="N3228">
        <v>10769.05</v>
      </c>
      <c r="O3228" s="8">
        <v>-0.30059999999999998</v>
      </c>
      <c r="P3228" s="8">
        <v>3.3498999999999999</v>
      </c>
      <c r="Q3228" t="s">
        <v>610</v>
      </c>
      <c r="S3228" s="2">
        <v>44728</v>
      </c>
      <c r="T3228" t="s">
        <v>636</v>
      </c>
      <c r="U3228">
        <v>142.9</v>
      </c>
      <c r="V3228">
        <v>583.04999999999995</v>
      </c>
      <c r="W3228">
        <f t="shared" si="480"/>
        <v>30524850.24756832</v>
      </c>
      <c r="X3228">
        <f t="shared" si="476"/>
        <v>76312.125618920807</v>
      </c>
      <c r="Y3228">
        <f t="shared" si="477"/>
        <v>525</v>
      </c>
      <c r="Z3228">
        <f t="shared" si="478"/>
        <v>227267.51249999995</v>
      </c>
      <c r="AA3228">
        <f t="shared" si="479"/>
        <v>31341236.972568322</v>
      </c>
      <c r="AB3228" s="9">
        <f>IFERROR(AA3228/MAX($A$3:AA3228)-1,"")</f>
        <v>0</v>
      </c>
      <c r="AV3228" t="s">
        <v>636</v>
      </c>
      <c r="AW3228" t="s">
        <v>31</v>
      </c>
      <c r="AX3228" s="7">
        <v>44728.486111111109</v>
      </c>
      <c r="AY3228">
        <v>142.9</v>
      </c>
      <c r="AZ3228" s="7">
        <v>44728.635416666664</v>
      </c>
      <c r="BA3228">
        <v>583.04999999999995</v>
      </c>
      <c r="BB3228" s="8">
        <v>3.0800999999999998</v>
      </c>
      <c r="BC3228">
        <v>473838.23</v>
      </c>
      <c r="BD3228" s="8">
        <v>3.0293000000000001</v>
      </c>
      <c r="BE3228">
        <v>1094.5909999999999</v>
      </c>
      <c r="BF3228">
        <v>156417.10999999999</v>
      </c>
      <c r="BG3228">
        <v>22395955.93</v>
      </c>
      <c r="BH3228">
        <v>44</v>
      </c>
      <c r="BI3228">
        <v>10769.05</v>
      </c>
      <c r="BJ3228" s="8">
        <v>-0.30059999999999998</v>
      </c>
      <c r="BK3228" s="8">
        <v>3.3498999999999999</v>
      </c>
      <c r="BL3228" t="s">
        <v>610</v>
      </c>
    </row>
    <row r="3229" spans="1:64" x14ac:dyDescent="0.45">
      <c r="A3229" t="s">
        <v>653</v>
      </c>
      <c r="B3229" t="s">
        <v>31</v>
      </c>
      <c r="C3229" s="7">
        <v>44729.621527777781</v>
      </c>
      <c r="D3229">
        <v>415.1</v>
      </c>
      <c r="E3229" s="7">
        <v>44732.385416666664</v>
      </c>
      <c r="F3229">
        <v>331.35</v>
      </c>
      <c r="G3229" s="8">
        <v>-0.20180000000000001</v>
      </c>
      <c r="H3229">
        <v>-35593.599999999999</v>
      </c>
      <c r="I3229" s="8">
        <v>-0.21970000000000001</v>
      </c>
      <c r="J3229">
        <v>390.21870000000001</v>
      </c>
      <c r="K3229">
        <v>161979.78</v>
      </c>
      <c r="L3229">
        <v>22360362.329999998</v>
      </c>
      <c r="M3229">
        <v>10</v>
      </c>
      <c r="N3229">
        <v>-3559.36</v>
      </c>
      <c r="O3229" s="8">
        <v>-0.29339999999999999</v>
      </c>
      <c r="P3229" s="8">
        <v>3.49E-2</v>
      </c>
      <c r="Q3229" t="s">
        <v>610</v>
      </c>
      <c r="S3229" s="2">
        <v>44729</v>
      </c>
      <c r="T3229" t="s">
        <v>653</v>
      </c>
      <c r="U3229">
        <v>415.1</v>
      </c>
      <c r="V3229">
        <v>331.35</v>
      </c>
      <c r="W3229">
        <f t="shared" si="480"/>
        <v>31341236.972568322</v>
      </c>
      <c r="X3229">
        <f t="shared" si="476"/>
        <v>78353.09243142081</v>
      </c>
      <c r="Y3229">
        <f t="shared" si="477"/>
        <v>200</v>
      </c>
      <c r="Z3229">
        <f t="shared" si="478"/>
        <v>-18242.899999999998</v>
      </c>
      <c r="AA3229">
        <f t="shared" si="479"/>
        <v>31322994.072568323</v>
      </c>
      <c r="AB3229" s="9">
        <f>IFERROR(AA3229/MAX($A$3:AA3229)-1,"")</f>
        <v>-5.8207338835947198E-4</v>
      </c>
      <c r="AV3229" t="s">
        <v>653</v>
      </c>
      <c r="AW3229" t="s">
        <v>31</v>
      </c>
      <c r="AX3229" s="7">
        <v>44729.621527777781</v>
      </c>
      <c r="AY3229">
        <v>415.1</v>
      </c>
      <c r="AZ3229" s="7">
        <v>44732.385416666664</v>
      </c>
      <c r="BA3229">
        <v>331.35</v>
      </c>
      <c r="BB3229" s="8">
        <v>-0.20180000000000001</v>
      </c>
      <c r="BC3229">
        <v>-35593.599999999999</v>
      </c>
      <c r="BD3229" s="8">
        <v>-0.21970000000000001</v>
      </c>
      <c r="BE3229">
        <v>390.21870000000001</v>
      </c>
      <c r="BF3229">
        <v>161979.78</v>
      </c>
      <c r="BG3229">
        <v>22360362.329999998</v>
      </c>
      <c r="BH3229">
        <v>10</v>
      </c>
      <c r="BI3229">
        <v>-3559.36</v>
      </c>
      <c r="BJ3229" s="8">
        <v>-0.29339999999999999</v>
      </c>
      <c r="BK3229" s="8">
        <v>3.49E-2</v>
      </c>
      <c r="BL3229" t="s">
        <v>610</v>
      </c>
    </row>
    <row r="3230" spans="1:64" x14ac:dyDescent="0.45">
      <c r="A3230" t="s">
        <v>654</v>
      </c>
      <c r="B3230" t="s">
        <v>31</v>
      </c>
      <c r="C3230" s="7">
        <v>44732.402777777781</v>
      </c>
      <c r="D3230">
        <v>404.15</v>
      </c>
      <c r="E3230" s="7">
        <v>44733.385416666664</v>
      </c>
      <c r="F3230">
        <v>146.25</v>
      </c>
      <c r="G3230" s="8">
        <v>-0.6381</v>
      </c>
      <c r="H3230">
        <v>-105454.03</v>
      </c>
      <c r="I3230" s="8">
        <v>-0.65169999999999995</v>
      </c>
      <c r="J3230">
        <v>400.35090000000002</v>
      </c>
      <c r="K3230">
        <v>161801.81</v>
      </c>
      <c r="L3230">
        <v>22254908.309999999</v>
      </c>
      <c r="M3230">
        <v>73</v>
      </c>
      <c r="N3230">
        <v>-1444.58</v>
      </c>
      <c r="O3230" s="8">
        <v>-0.6381</v>
      </c>
      <c r="P3230" s="8">
        <v>2.9100000000000001E-2</v>
      </c>
      <c r="Q3230" t="s">
        <v>610</v>
      </c>
      <c r="S3230" s="2">
        <v>44732</v>
      </c>
      <c r="T3230" t="s">
        <v>654</v>
      </c>
      <c r="U3230">
        <v>404.15</v>
      </c>
      <c r="V3230">
        <v>146.25</v>
      </c>
      <c r="W3230">
        <f t="shared" si="480"/>
        <v>31322994.072568323</v>
      </c>
      <c r="X3230">
        <f t="shared" si="476"/>
        <v>78307.485181420809</v>
      </c>
      <c r="Y3230">
        <f t="shared" si="477"/>
        <v>200</v>
      </c>
      <c r="Z3230">
        <f t="shared" si="478"/>
        <v>-52680.800000000003</v>
      </c>
      <c r="AA3230">
        <f t="shared" si="479"/>
        <v>31270313.272568323</v>
      </c>
      <c r="AB3230" s="9">
        <f>IFERROR(AA3230/MAX($A$3:AA3230)-1,"")</f>
        <v>-2.2629515249215082E-3</v>
      </c>
      <c r="AV3230" t="s">
        <v>654</v>
      </c>
      <c r="AW3230" t="s">
        <v>31</v>
      </c>
      <c r="AX3230" s="7">
        <v>44732.402777777781</v>
      </c>
      <c r="AY3230">
        <v>404.15</v>
      </c>
      <c r="AZ3230" s="7">
        <v>44733.385416666664</v>
      </c>
      <c r="BA3230">
        <v>146.25</v>
      </c>
      <c r="BB3230" s="8">
        <v>-0.6381</v>
      </c>
      <c r="BC3230">
        <v>-105454.03</v>
      </c>
      <c r="BD3230" s="8">
        <v>-0.65169999999999995</v>
      </c>
      <c r="BE3230">
        <v>400.35090000000002</v>
      </c>
      <c r="BF3230">
        <v>161801.81</v>
      </c>
      <c r="BG3230">
        <v>22254908.309999999</v>
      </c>
      <c r="BH3230">
        <v>73</v>
      </c>
      <c r="BI3230">
        <v>-1444.58</v>
      </c>
      <c r="BJ3230" s="8">
        <v>-0.6381</v>
      </c>
      <c r="BK3230" s="8">
        <v>2.9100000000000001E-2</v>
      </c>
      <c r="BL3230" t="s">
        <v>610</v>
      </c>
    </row>
    <row r="3231" spans="1:64" x14ac:dyDescent="0.45">
      <c r="A3231" t="s">
        <v>655</v>
      </c>
      <c r="B3231" t="s">
        <v>31</v>
      </c>
      <c r="C3231" s="7">
        <v>44733.416666666664</v>
      </c>
      <c r="D3231">
        <v>310.64999999999998</v>
      </c>
      <c r="E3231" s="7">
        <v>44734.385416666664</v>
      </c>
      <c r="F3231">
        <v>159.94999999999999</v>
      </c>
      <c r="G3231" s="8">
        <v>-0.48509999999999998</v>
      </c>
      <c r="H3231">
        <v>-80679.320000000007</v>
      </c>
      <c r="I3231" s="8">
        <v>-0.50029999999999997</v>
      </c>
      <c r="J3231">
        <v>519.15189999999996</v>
      </c>
      <c r="K3231">
        <v>161274.54999999999</v>
      </c>
      <c r="L3231">
        <v>22174228.98</v>
      </c>
      <c r="M3231">
        <v>69</v>
      </c>
      <c r="N3231">
        <v>-1169.27</v>
      </c>
      <c r="O3231" s="8">
        <v>-0.48509999999999998</v>
      </c>
      <c r="P3231" s="8">
        <v>1.0189999999999999</v>
      </c>
      <c r="Q3231" t="s">
        <v>610</v>
      </c>
      <c r="S3231" s="2">
        <v>44733</v>
      </c>
      <c r="T3231" t="s">
        <v>655</v>
      </c>
      <c r="U3231">
        <v>310.64999999999998</v>
      </c>
      <c r="V3231">
        <v>159.94999999999999</v>
      </c>
      <c r="W3231">
        <f t="shared" si="480"/>
        <v>31270313.272568323</v>
      </c>
      <c r="X3231">
        <f t="shared" si="476"/>
        <v>78175.783181420804</v>
      </c>
      <c r="Y3231">
        <f t="shared" si="477"/>
        <v>250</v>
      </c>
      <c r="Z3231">
        <f t="shared" si="478"/>
        <v>-38851.499999999993</v>
      </c>
      <c r="AA3231" t="str">
        <f t="shared" si="479"/>
        <v/>
      </c>
      <c r="AB3231" s="9" t="str">
        <f>IFERROR(AA3231/MAX($A$3:AA3231)-1,"")</f>
        <v/>
      </c>
      <c r="AV3231" t="s">
        <v>655</v>
      </c>
      <c r="AW3231" t="s">
        <v>31</v>
      </c>
      <c r="AX3231" s="7">
        <v>44733.416666666664</v>
      </c>
      <c r="AY3231">
        <v>310.64999999999998</v>
      </c>
      <c r="AZ3231" s="7">
        <v>44734.385416666664</v>
      </c>
      <c r="BA3231">
        <v>159.94999999999999</v>
      </c>
      <c r="BB3231" s="8">
        <v>-0.48509999999999998</v>
      </c>
      <c r="BC3231">
        <v>-80679.320000000007</v>
      </c>
      <c r="BD3231" s="8">
        <v>-0.50029999999999997</v>
      </c>
      <c r="BE3231">
        <v>519.15189999999996</v>
      </c>
      <c r="BF3231">
        <v>161274.54999999999</v>
      </c>
      <c r="BG3231">
        <v>22174228.98</v>
      </c>
      <c r="BH3231">
        <v>69</v>
      </c>
      <c r="BI3231">
        <v>-1169.27</v>
      </c>
      <c r="BJ3231" s="8">
        <v>-0.48509999999999998</v>
      </c>
      <c r="BK3231" s="8">
        <v>1.0189999999999999</v>
      </c>
      <c r="BL3231" t="s">
        <v>610</v>
      </c>
    </row>
    <row r="3232" spans="1:64" x14ac:dyDescent="0.45">
      <c r="A3232" t="s">
        <v>656</v>
      </c>
      <c r="B3232" t="s">
        <v>31</v>
      </c>
      <c r="C3232" s="7">
        <v>44733.430555555555</v>
      </c>
      <c r="D3232">
        <v>273.05</v>
      </c>
      <c r="E3232" s="7">
        <v>44734.388888888891</v>
      </c>
      <c r="F3232">
        <v>97.3</v>
      </c>
      <c r="G3232" s="8">
        <v>-0.64370000000000005</v>
      </c>
      <c r="H3232">
        <v>-98706.27</v>
      </c>
      <c r="I3232" s="8">
        <v>-0.65720000000000001</v>
      </c>
      <c r="J3232">
        <v>550.03809999999999</v>
      </c>
      <c r="K3232">
        <v>150187.91</v>
      </c>
      <c r="L3232">
        <v>19938874.059999999</v>
      </c>
      <c r="M3232">
        <v>66</v>
      </c>
      <c r="N3232">
        <v>-1495.55</v>
      </c>
      <c r="O3232" s="8">
        <v>-0.64370000000000005</v>
      </c>
      <c r="P3232" s="8">
        <v>1.0119</v>
      </c>
      <c r="Q3232" t="s">
        <v>610</v>
      </c>
      <c r="S3232" s="2">
        <v>44733</v>
      </c>
      <c r="T3232" t="s">
        <v>656</v>
      </c>
      <c r="U3232">
        <v>273.05</v>
      </c>
      <c r="V3232">
        <v>97.3</v>
      </c>
      <c r="W3232">
        <f t="shared" si="480"/>
        <v>31270313.272568323</v>
      </c>
      <c r="X3232">
        <f t="shared" si="476"/>
        <v>78175.783181420804</v>
      </c>
      <c r="Y3232">
        <f t="shared" si="477"/>
        <v>275</v>
      </c>
      <c r="Z3232">
        <f t="shared" si="478"/>
        <v>-49349.712500000009</v>
      </c>
      <c r="AA3232" t="str">
        <f t="shared" si="479"/>
        <v/>
      </c>
      <c r="AB3232" s="9" t="str">
        <f>IFERROR(AA3232/MAX($A$3:AA3232)-1,"")</f>
        <v/>
      </c>
      <c r="AV3232" t="s">
        <v>656</v>
      </c>
      <c r="AW3232" t="s">
        <v>31</v>
      </c>
      <c r="AX3232" s="7">
        <v>44733.430555555555</v>
      </c>
      <c r="AY3232">
        <v>273.05</v>
      </c>
      <c r="AZ3232" s="7">
        <v>44734.388888888891</v>
      </c>
      <c r="BA3232">
        <v>97.3</v>
      </c>
      <c r="BB3232" s="8">
        <v>-0.64370000000000005</v>
      </c>
      <c r="BC3232">
        <v>-98706.27</v>
      </c>
      <c r="BD3232" s="8">
        <v>-0.65720000000000001</v>
      </c>
      <c r="BE3232">
        <v>550.03809999999999</v>
      </c>
      <c r="BF3232">
        <v>150187.91</v>
      </c>
      <c r="BG3232">
        <v>19938874.059999999</v>
      </c>
      <c r="BH3232">
        <v>66</v>
      </c>
      <c r="BI3232">
        <v>-1495.55</v>
      </c>
      <c r="BJ3232" s="8">
        <v>-0.64370000000000005</v>
      </c>
      <c r="BK3232" s="8">
        <v>1.0119</v>
      </c>
      <c r="BL3232" t="s">
        <v>610</v>
      </c>
    </row>
    <row r="3233" spans="1:64" x14ac:dyDescent="0.45">
      <c r="A3233" t="s">
        <v>656</v>
      </c>
      <c r="B3233" t="s">
        <v>31</v>
      </c>
      <c r="C3233" s="7">
        <v>44733.430555555555</v>
      </c>
      <c r="D3233">
        <v>273.05</v>
      </c>
      <c r="E3233" s="7">
        <v>44734.385416666664</v>
      </c>
      <c r="F3233">
        <v>122.05</v>
      </c>
      <c r="G3233" s="8">
        <v>-0.55300000000000005</v>
      </c>
      <c r="H3233">
        <v>-91486.99</v>
      </c>
      <c r="I3233" s="8">
        <v>-0.5675</v>
      </c>
      <c r="J3233">
        <v>590.42529999999999</v>
      </c>
      <c r="K3233">
        <v>161215.63</v>
      </c>
      <c r="L3233">
        <v>22082741.989999998</v>
      </c>
      <c r="M3233">
        <v>65</v>
      </c>
      <c r="N3233">
        <v>-1407.49</v>
      </c>
      <c r="O3233" s="8">
        <v>-0.55300000000000005</v>
      </c>
      <c r="P3233" s="8">
        <v>1.0119</v>
      </c>
      <c r="Q3233" t="s">
        <v>610</v>
      </c>
      <c r="S3233" s="2">
        <v>44733</v>
      </c>
      <c r="T3233" t="s">
        <v>656</v>
      </c>
      <c r="U3233">
        <v>273.05</v>
      </c>
      <c r="V3233">
        <v>122.05</v>
      </c>
      <c r="W3233">
        <f t="shared" si="480"/>
        <v>31270313.272568323</v>
      </c>
      <c r="X3233">
        <f t="shared" ref="X3233:X3296" si="481">W3233*0.25%</f>
        <v>78175.783181420804</v>
      </c>
      <c r="Y3233">
        <f t="shared" si="477"/>
        <v>275</v>
      </c>
      <c r="Z3233">
        <f t="shared" si="478"/>
        <v>-42611.525000000009</v>
      </c>
      <c r="AA3233" t="str">
        <f t="shared" si="479"/>
        <v/>
      </c>
      <c r="AB3233" s="9" t="str">
        <f>IFERROR(AA3233/MAX($A$3:AA3233)-1,"")</f>
        <v/>
      </c>
      <c r="AV3233" t="s">
        <v>656</v>
      </c>
      <c r="AW3233" t="s">
        <v>31</v>
      </c>
      <c r="AX3233" s="7">
        <v>44733.430555555555</v>
      </c>
      <c r="AY3233">
        <v>273.05</v>
      </c>
      <c r="AZ3233" s="7">
        <v>44734.385416666664</v>
      </c>
      <c r="BA3233">
        <v>122.05</v>
      </c>
      <c r="BB3233" s="8">
        <v>-0.55300000000000005</v>
      </c>
      <c r="BC3233">
        <v>-91486.99</v>
      </c>
      <c r="BD3233" s="8">
        <v>-0.5675</v>
      </c>
      <c r="BE3233">
        <v>590.42529999999999</v>
      </c>
      <c r="BF3233">
        <v>161215.63</v>
      </c>
      <c r="BG3233">
        <v>22082741.989999998</v>
      </c>
      <c r="BH3233">
        <v>65</v>
      </c>
      <c r="BI3233">
        <v>-1407.49</v>
      </c>
      <c r="BJ3233" s="8">
        <v>-0.55300000000000005</v>
      </c>
      <c r="BK3233" s="8">
        <v>1.0119</v>
      </c>
      <c r="BL3233" t="s">
        <v>610</v>
      </c>
    </row>
    <row r="3234" spans="1:64" x14ac:dyDescent="0.45">
      <c r="A3234" t="s">
        <v>659</v>
      </c>
      <c r="B3234" t="s">
        <v>31</v>
      </c>
      <c r="C3234" s="7">
        <v>44733.482638888891</v>
      </c>
      <c r="D3234">
        <v>261.3</v>
      </c>
      <c r="E3234" s="7">
        <v>44734.388888888891</v>
      </c>
      <c r="F3234">
        <v>72.099999999999994</v>
      </c>
      <c r="G3234" s="8">
        <v>-0.72409999999999997</v>
      </c>
      <c r="H3234">
        <v>-110674.84</v>
      </c>
      <c r="I3234" s="8">
        <v>-0.73680000000000001</v>
      </c>
      <c r="J3234">
        <v>574.83270000000005</v>
      </c>
      <c r="K3234">
        <v>150203.78</v>
      </c>
      <c r="L3234">
        <v>19828199.219999999</v>
      </c>
      <c r="M3234">
        <v>51</v>
      </c>
      <c r="N3234">
        <v>-2170.09</v>
      </c>
      <c r="O3234" s="8">
        <v>-0.72409999999999997</v>
      </c>
      <c r="P3234" s="8">
        <v>0.82779999999999998</v>
      </c>
      <c r="Q3234" t="s">
        <v>610</v>
      </c>
      <c r="S3234" s="2">
        <v>44733</v>
      </c>
      <c r="T3234" t="s">
        <v>659</v>
      </c>
      <c r="U3234">
        <v>261.3</v>
      </c>
      <c r="V3234">
        <v>72.099999999999994</v>
      </c>
      <c r="W3234">
        <f t="shared" si="480"/>
        <v>31270313.272568323</v>
      </c>
      <c r="X3234">
        <f t="shared" si="481"/>
        <v>78175.783181420804</v>
      </c>
      <c r="Y3234">
        <f t="shared" si="477"/>
        <v>300</v>
      </c>
      <c r="Z3234">
        <f t="shared" si="478"/>
        <v>-57760.200000000004</v>
      </c>
      <c r="AA3234">
        <f t="shared" si="479"/>
        <v>31081740.335068323</v>
      </c>
      <c r="AB3234" s="9">
        <f>IFERROR(AA3234/MAX($A$3:AA3234)-1,"")</f>
        <v>-8.2797190719411384E-3</v>
      </c>
      <c r="AV3234" t="s">
        <v>659</v>
      </c>
      <c r="AW3234" t="s">
        <v>31</v>
      </c>
      <c r="AX3234" s="7">
        <v>44733.482638888891</v>
      </c>
      <c r="AY3234">
        <v>261.3</v>
      </c>
      <c r="AZ3234" s="7">
        <v>44734.388888888891</v>
      </c>
      <c r="BA3234">
        <v>72.099999999999994</v>
      </c>
      <c r="BB3234" s="8">
        <v>-0.72409999999999997</v>
      </c>
      <c r="BC3234">
        <v>-110674.84</v>
      </c>
      <c r="BD3234" s="8">
        <v>-0.73680000000000001</v>
      </c>
      <c r="BE3234">
        <v>574.83270000000005</v>
      </c>
      <c r="BF3234">
        <v>150203.78</v>
      </c>
      <c r="BG3234">
        <v>19828199.219999999</v>
      </c>
      <c r="BH3234">
        <v>51</v>
      </c>
      <c r="BI3234">
        <v>-2170.09</v>
      </c>
      <c r="BJ3234" s="8">
        <v>-0.72409999999999997</v>
      </c>
      <c r="BK3234" s="8">
        <v>0.82779999999999998</v>
      </c>
      <c r="BL3234" t="s">
        <v>610</v>
      </c>
    </row>
    <row r="3235" spans="1:64" x14ac:dyDescent="0.45">
      <c r="A3235" t="s">
        <v>658</v>
      </c>
      <c r="B3235" t="s">
        <v>31</v>
      </c>
      <c r="C3235" s="7">
        <v>44734.395833333336</v>
      </c>
      <c r="D3235">
        <v>221.55</v>
      </c>
      <c r="E3235" s="7">
        <v>44735.385416666664</v>
      </c>
      <c r="F3235">
        <v>83.3</v>
      </c>
      <c r="G3235" s="8">
        <v>-0.624</v>
      </c>
      <c r="H3235">
        <v>-102307.45</v>
      </c>
      <c r="I3235" s="8">
        <v>-0.63780000000000003</v>
      </c>
      <c r="J3235">
        <v>724.05190000000005</v>
      </c>
      <c r="K3235">
        <v>160413.70000000001</v>
      </c>
      <c r="L3235">
        <v>21980434.539999999</v>
      </c>
      <c r="M3235">
        <v>75</v>
      </c>
      <c r="N3235">
        <v>-1364.1</v>
      </c>
      <c r="O3235" s="8">
        <v>-0.624</v>
      </c>
      <c r="P3235" s="8">
        <v>0.1106</v>
      </c>
      <c r="Q3235" t="s">
        <v>610</v>
      </c>
      <c r="S3235" s="2">
        <v>44734</v>
      </c>
      <c r="T3235" t="s">
        <v>658</v>
      </c>
      <c r="U3235">
        <v>221.55</v>
      </c>
      <c r="V3235">
        <v>83.3</v>
      </c>
      <c r="W3235">
        <f t="shared" si="480"/>
        <v>31081740.335068323</v>
      </c>
      <c r="X3235">
        <f t="shared" si="481"/>
        <v>77704.350837670805</v>
      </c>
      <c r="Y3235">
        <f t="shared" si="477"/>
        <v>350</v>
      </c>
      <c r="Z3235">
        <f t="shared" si="478"/>
        <v>-49454.474999999999</v>
      </c>
      <c r="AA3235" t="str">
        <f t="shared" si="479"/>
        <v/>
      </c>
      <c r="AB3235" s="9" t="str">
        <f>IFERROR(AA3235/MAX($A$3:AA3235)-1,"")</f>
        <v/>
      </c>
      <c r="AV3235" t="s">
        <v>658</v>
      </c>
      <c r="AW3235" t="s">
        <v>31</v>
      </c>
      <c r="AX3235" s="7">
        <v>44734.395833333336</v>
      </c>
      <c r="AY3235">
        <v>221.55</v>
      </c>
      <c r="AZ3235" s="7">
        <v>44735.385416666664</v>
      </c>
      <c r="BA3235">
        <v>83.3</v>
      </c>
      <c r="BB3235" s="8">
        <v>-0.624</v>
      </c>
      <c r="BC3235">
        <v>-102307.45</v>
      </c>
      <c r="BD3235" s="8">
        <v>-0.63780000000000003</v>
      </c>
      <c r="BE3235">
        <v>724.05190000000005</v>
      </c>
      <c r="BF3235">
        <v>160413.70000000001</v>
      </c>
      <c r="BG3235">
        <v>21980434.539999999</v>
      </c>
      <c r="BH3235">
        <v>75</v>
      </c>
      <c r="BI3235">
        <v>-1364.1</v>
      </c>
      <c r="BJ3235" s="8">
        <v>-0.624</v>
      </c>
      <c r="BK3235" s="8">
        <v>0.1106</v>
      </c>
      <c r="BL3235" t="s">
        <v>610</v>
      </c>
    </row>
    <row r="3236" spans="1:64" x14ac:dyDescent="0.45">
      <c r="A3236" t="s">
        <v>657</v>
      </c>
      <c r="B3236" t="s">
        <v>31</v>
      </c>
      <c r="C3236" s="7">
        <v>44734.399305555555</v>
      </c>
      <c r="D3236">
        <v>243.4</v>
      </c>
      <c r="E3236" s="7">
        <v>44735.385416666664</v>
      </c>
      <c r="F3236">
        <v>122.15</v>
      </c>
      <c r="G3236" s="8">
        <v>-0.49819999999999998</v>
      </c>
      <c r="H3236">
        <v>-82311.22</v>
      </c>
      <c r="I3236" s="8">
        <v>-0.51319999999999999</v>
      </c>
      <c r="J3236">
        <v>658.98800000000006</v>
      </c>
      <c r="K3236">
        <v>160397.67000000001</v>
      </c>
      <c r="L3236">
        <v>21898123.32</v>
      </c>
      <c r="M3236">
        <v>74</v>
      </c>
      <c r="N3236">
        <v>-1112.31</v>
      </c>
      <c r="O3236" s="8">
        <v>-0.49819999999999998</v>
      </c>
      <c r="P3236" s="8">
        <v>0.22209999999999999</v>
      </c>
      <c r="Q3236" t="s">
        <v>610</v>
      </c>
      <c r="S3236" s="2">
        <v>44734</v>
      </c>
      <c r="T3236" t="s">
        <v>657</v>
      </c>
      <c r="U3236">
        <v>243.4</v>
      </c>
      <c r="V3236">
        <v>122.15</v>
      </c>
      <c r="W3236">
        <f t="shared" si="480"/>
        <v>31081740.335068323</v>
      </c>
      <c r="X3236">
        <f t="shared" si="481"/>
        <v>77704.350837670805</v>
      </c>
      <c r="Y3236">
        <f t="shared" si="477"/>
        <v>325</v>
      </c>
      <c r="Z3236">
        <f t="shared" si="478"/>
        <v>-40594.287499999999</v>
      </c>
      <c r="AA3236">
        <f t="shared" si="479"/>
        <v>30991691.572568323</v>
      </c>
      <c r="AB3236" s="9">
        <f>IFERROR(AA3236/MAX($A$3:AA3236)-1,"")</f>
        <v>-1.1152891007650378E-2</v>
      </c>
      <c r="AV3236" t="s">
        <v>657</v>
      </c>
      <c r="AW3236" t="s">
        <v>31</v>
      </c>
      <c r="AX3236" s="7">
        <v>44734.399305555555</v>
      </c>
      <c r="AY3236">
        <v>243.4</v>
      </c>
      <c r="AZ3236" s="7">
        <v>44735.385416666664</v>
      </c>
      <c r="BA3236">
        <v>122.15</v>
      </c>
      <c r="BB3236" s="8">
        <v>-0.49819999999999998</v>
      </c>
      <c r="BC3236">
        <v>-82311.22</v>
      </c>
      <c r="BD3236" s="8">
        <v>-0.51319999999999999</v>
      </c>
      <c r="BE3236">
        <v>658.98800000000006</v>
      </c>
      <c r="BF3236">
        <v>160397.67000000001</v>
      </c>
      <c r="BG3236">
        <v>21898123.32</v>
      </c>
      <c r="BH3236">
        <v>74</v>
      </c>
      <c r="BI3236">
        <v>-1112.31</v>
      </c>
      <c r="BJ3236" s="8">
        <v>-0.49819999999999998</v>
      </c>
      <c r="BK3236" s="8">
        <v>0.22209999999999999</v>
      </c>
      <c r="BL3236" t="s">
        <v>610</v>
      </c>
    </row>
    <row r="3237" spans="1:64" x14ac:dyDescent="0.45">
      <c r="A3237" t="s">
        <v>656</v>
      </c>
      <c r="B3237" t="s">
        <v>31</v>
      </c>
      <c r="C3237" s="7">
        <v>44735.395833333336</v>
      </c>
      <c r="D3237">
        <v>127.75</v>
      </c>
      <c r="E3237" s="7">
        <v>44735.635416666664</v>
      </c>
      <c r="F3237">
        <v>0.2</v>
      </c>
      <c r="G3237" s="8">
        <v>-0.99839999999999995</v>
      </c>
      <c r="H3237">
        <v>-160838.32999999999</v>
      </c>
      <c r="I3237" s="8">
        <v>-1.0085</v>
      </c>
      <c r="J3237">
        <v>1248.4590000000001</v>
      </c>
      <c r="K3237">
        <v>159490.63</v>
      </c>
      <c r="L3237">
        <v>21737284.989999998</v>
      </c>
      <c r="M3237">
        <v>70</v>
      </c>
      <c r="N3237">
        <v>-2297.69</v>
      </c>
      <c r="O3237" s="8">
        <v>-0.99839999999999995</v>
      </c>
      <c r="P3237" s="8">
        <v>1.2701</v>
      </c>
      <c r="Q3237" t="s">
        <v>610</v>
      </c>
      <c r="S3237" s="2">
        <v>44735</v>
      </c>
      <c r="T3237" t="s">
        <v>656</v>
      </c>
      <c r="U3237">
        <v>127.75</v>
      </c>
      <c r="V3237">
        <v>0.2</v>
      </c>
      <c r="W3237">
        <f t="shared" si="480"/>
        <v>30991691.572568323</v>
      </c>
      <c r="X3237">
        <f t="shared" si="481"/>
        <v>77479.228931420817</v>
      </c>
      <c r="Y3237">
        <f t="shared" si="477"/>
        <v>600</v>
      </c>
      <c r="Z3237">
        <f t="shared" si="478"/>
        <v>-77297.7</v>
      </c>
      <c r="AA3237" t="str">
        <f t="shared" si="479"/>
        <v/>
      </c>
      <c r="AB3237" s="9" t="str">
        <f>IFERROR(AA3237/MAX($A$3:AA3237)-1,"")</f>
        <v/>
      </c>
      <c r="AV3237" t="s">
        <v>656</v>
      </c>
      <c r="AW3237" t="s">
        <v>31</v>
      </c>
      <c r="AX3237" s="7">
        <v>44735.395833333336</v>
      </c>
      <c r="AY3237">
        <v>127.75</v>
      </c>
      <c r="AZ3237" s="7">
        <v>44735.635416666664</v>
      </c>
      <c r="BA3237">
        <v>0.2</v>
      </c>
      <c r="BB3237" s="8">
        <v>-0.99839999999999995</v>
      </c>
      <c r="BC3237">
        <v>-160838.32999999999</v>
      </c>
      <c r="BD3237" s="8">
        <v>-1.0085</v>
      </c>
      <c r="BE3237">
        <v>1248.4590000000001</v>
      </c>
      <c r="BF3237">
        <v>159490.63</v>
      </c>
      <c r="BG3237">
        <v>21737284.989999998</v>
      </c>
      <c r="BH3237">
        <v>70</v>
      </c>
      <c r="BI3237">
        <v>-2297.69</v>
      </c>
      <c r="BJ3237" s="8">
        <v>-0.99839999999999995</v>
      </c>
      <c r="BK3237" s="8">
        <v>1.2701</v>
      </c>
      <c r="BL3237" t="s">
        <v>610</v>
      </c>
    </row>
    <row r="3238" spans="1:64" x14ac:dyDescent="0.45">
      <c r="A3238" t="s">
        <v>659</v>
      </c>
      <c r="B3238" t="s">
        <v>31</v>
      </c>
      <c r="C3238" s="7">
        <v>44735.40625</v>
      </c>
      <c r="D3238">
        <v>183.75</v>
      </c>
      <c r="E3238" s="7">
        <v>44735.635416666664</v>
      </c>
      <c r="F3238">
        <v>0.15</v>
      </c>
      <c r="G3238" s="8">
        <v>-0.99919999999999998</v>
      </c>
      <c r="H3238">
        <v>-161182.51999999999</v>
      </c>
      <c r="I3238" s="8">
        <v>-1.0092000000000001</v>
      </c>
      <c r="J3238">
        <v>869.1943</v>
      </c>
      <c r="K3238">
        <v>159714.45000000001</v>
      </c>
      <c r="L3238">
        <v>21576102.469999999</v>
      </c>
      <c r="M3238">
        <v>67</v>
      </c>
      <c r="N3238">
        <v>-2405.71</v>
      </c>
      <c r="O3238" s="8">
        <v>-0.99919999999999998</v>
      </c>
      <c r="P3238" s="8">
        <v>0.18559999999999999</v>
      </c>
      <c r="Q3238" t="s">
        <v>610</v>
      </c>
      <c r="S3238" s="2">
        <v>44735</v>
      </c>
      <c r="T3238" t="s">
        <v>659</v>
      </c>
      <c r="U3238">
        <v>183.75</v>
      </c>
      <c r="V3238">
        <v>0.15</v>
      </c>
      <c r="W3238">
        <f t="shared" si="480"/>
        <v>30991691.572568323</v>
      </c>
      <c r="X3238">
        <f t="shared" si="481"/>
        <v>77479.228931420817</v>
      </c>
      <c r="Y3238">
        <f t="shared" si="477"/>
        <v>425</v>
      </c>
      <c r="Z3238">
        <f t="shared" si="478"/>
        <v>-78811.574999999997</v>
      </c>
      <c r="AA3238" t="str">
        <f t="shared" si="479"/>
        <v/>
      </c>
      <c r="AB3238" s="9" t="str">
        <f>IFERROR(AA3238/MAX($A$3:AA3238)-1,"")</f>
        <v/>
      </c>
      <c r="AV3238" t="s">
        <v>659</v>
      </c>
      <c r="AW3238" t="s">
        <v>31</v>
      </c>
      <c r="AX3238" s="7">
        <v>44735.40625</v>
      </c>
      <c r="AY3238">
        <v>183.75</v>
      </c>
      <c r="AZ3238" s="7">
        <v>44735.635416666664</v>
      </c>
      <c r="BA3238">
        <v>0.15</v>
      </c>
      <c r="BB3238" s="8">
        <v>-0.99919999999999998</v>
      </c>
      <c r="BC3238">
        <v>-161182.51999999999</v>
      </c>
      <c r="BD3238" s="8">
        <v>-1.0092000000000001</v>
      </c>
      <c r="BE3238">
        <v>869.1943</v>
      </c>
      <c r="BF3238">
        <v>159714.45000000001</v>
      </c>
      <c r="BG3238">
        <v>21576102.469999999</v>
      </c>
      <c r="BH3238">
        <v>67</v>
      </c>
      <c r="BI3238">
        <v>-2405.71</v>
      </c>
      <c r="BJ3238" s="8">
        <v>-0.99919999999999998</v>
      </c>
      <c r="BK3238" s="8">
        <v>0.18559999999999999</v>
      </c>
      <c r="BL3238" t="s">
        <v>610</v>
      </c>
    </row>
    <row r="3239" spans="1:64" x14ac:dyDescent="0.45">
      <c r="A3239" t="s">
        <v>734</v>
      </c>
      <c r="B3239" t="s">
        <v>31</v>
      </c>
      <c r="C3239" s="7">
        <v>44735.416666666664</v>
      </c>
      <c r="D3239">
        <v>436.1</v>
      </c>
      <c r="E3239" s="7">
        <v>44736.388888888891</v>
      </c>
      <c r="F3239">
        <v>541.04999999999995</v>
      </c>
      <c r="G3239" s="8">
        <v>0.2407</v>
      </c>
      <c r="H3239">
        <v>32549.91</v>
      </c>
      <c r="I3239" s="8">
        <v>0.21820000000000001</v>
      </c>
      <c r="J3239">
        <v>341.98809999999997</v>
      </c>
      <c r="K3239">
        <v>149141</v>
      </c>
      <c r="L3239">
        <v>19860749.129999999</v>
      </c>
      <c r="M3239">
        <v>70</v>
      </c>
      <c r="N3239">
        <v>465</v>
      </c>
      <c r="O3239" s="8">
        <v>-0.62439999999999996</v>
      </c>
      <c r="P3239" s="8">
        <v>0.83440000000000003</v>
      </c>
      <c r="Q3239" t="s">
        <v>610</v>
      </c>
      <c r="S3239" s="2">
        <v>44735</v>
      </c>
      <c r="T3239" t="s">
        <v>734</v>
      </c>
      <c r="U3239">
        <v>436.1</v>
      </c>
      <c r="V3239">
        <v>541.04999999999995</v>
      </c>
      <c r="W3239">
        <f t="shared" si="480"/>
        <v>30991691.572568323</v>
      </c>
      <c r="X3239">
        <f t="shared" si="481"/>
        <v>77479.228931420817</v>
      </c>
      <c r="Y3239">
        <f t="shared" si="477"/>
        <v>175</v>
      </c>
      <c r="Z3239">
        <f t="shared" si="478"/>
        <v>16656.237499999996</v>
      </c>
      <c r="AA3239" t="str">
        <f t="shared" si="479"/>
        <v/>
      </c>
      <c r="AB3239" s="9" t="str">
        <f>IFERROR(AA3239/MAX($A$3:AA3239)-1,"")</f>
        <v/>
      </c>
      <c r="AV3239" t="s">
        <v>734</v>
      </c>
      <c r="AW3239" t="s">
        <v>31</v>
      </c>
      <c r="AX3239" s="7">
        <v>44735.416666666664</v>
      </c>
      <c r="AY3239">
        <v>436.1</v>
      </c>
      <c r="AZ3239" s="7">
        <v>44736.388888888891</v>
      </c>
      <c r="BA3239">
        <v>541.04999999999995</v>
      </c>
      <c r="BB3239" s="8">
        <v>0.2407</v>
      </c>
      <c r="BC3239">
        <v>32549.91</v>
      </c>
      <c r="BD3239" s="8">
        <v>0.21820000000000001</v>
      </c>
      <c r="BE3239">
        <v>341.98809999999997</v>
      </c>
      <c r="BF3239">
        <v>149141</v>
      </c>
      <c r="BG3239">
        <v>19860749.129999999</v>
      </c>
      <c r="BH3239">
        <v>70</v>
      </c>
      <c r="BI3239">
        <v>465</v>
      </c>
      <c r="BJ3239" s="8">
        <v>-0.62439999999999996</v>
      </c>
      <c r="BK3239" s="8">
        <v>0.83440000000000003</v>
      </c>
      <c r="BL3239" t="s">
        <v>610</v>
      </c>
    </row>
    <row r="3240" spans="1:64" x14ac:dyDescent="0.45">
      <c r="A3240" t="s">
        <v>735</v>
      </c>
      <c r="B3240" t="s">
        <v>31</v>
      </c>
      <c r="C3240" s="7">
        <v>44735.444444444445</v>
      </c>
      <c r="D3240">
        <v>456.65</v>
      </c>
      <c r="E3240" s="7">
        <v>44736.388888888891</v>
      </c>
      <c r="F3240">
        <v>601.35</v>
      </c>
      <c r="G3240" s="8">
        <v>0.31690000000000002</v>
      </c>
      <c r="H3240">
        <v>43800.99</v>
      </c>
      <c r="I3240" s="8">
        <v>0.29370000000000002</v>
      </c>
      <c r="J3240">
        <v>326.5806</v>
      </c>
      <c r="K3240">
        <v>149133.03</v>
      </c>
      <c r="L3240">
        <v>19904550.120000001</v>
      </c>
      <c r="M3240">
        <v>62</v>
      </c>
      <c r="N3240">
        <v>706.47</v>
      </c>
      <c r="O3240" s="8">
        <v>-0.57740000000000002</v>
      </c>
      <c r="P3240" s="8">
        <v>0.39900000000000002</v>
      </c>
      <c r="Q3240" t="s">
        <v>610</v>
      </c>
      <c r="S3240" s="2">
        <v>44735</v>
      </c>
      <c r="T3240" t="s">
        <v>735</v>
      </c>
      <c r="U3240">
        <v>456.65</v>
      </c>
      <c r="V3240">
        <v>601.35</v>
      </c>
      <c r="W3240">
        <f t="shared" si="480"/>
        <v>30991691.572568323</v>
      </c>
      <c r="X3240">
        <f t="shared" si="481"/>
        <v>77479.228931420817</v>
      </c>
      <c r="Y3240">
        <f t="shared" si="477"/>
        <v>175</v>
      </c>
      <c r="Z3240">
        <f t="shared" si="478"/>
        <v>23471</v>
      </c>
      <c r="AA3240">
        <f t="shared" si="479"/>
        <v>30875709.535068322</v>
      </c>
      <c r="AB3240" s="9">
        <f>IFERROR(AA3240/MAX($A$3:AA3240)-1,"")</f>
        <v>-1.4853511937242825E-2</v>
      </c>
      <c r="AV3240" t="s">
        <v>735</v>
      </c>
      <c r="AW3240" t="s">
        <v>31</v>
      </c>
      <c r="AX3240" s="7">
        <v>44735.444444444445</v>
      </c>
      <c r="AY3240">
        <v>456.65</v>
      </c>
      <c r="AZ3240" s="7">
        <v>44736.388888888891</v>
      </c>
      <c r="BA3240">
        <v>601.35</v>
      </c>
      <c r="BB3240" s="8">
        <v>0.31690000000000002</v>
      </c>
      <c r="BC3240">
        <v>43800.99</v>
      </c>
      <c r="BD3240" s="8">
        <v>0.29370000000000002</v>
      </c>
      <c r="BE3240">
        <v>326.5806</v>
      </c>
      <c r="BF3240">
        <v>149133.03</v>
      </c>
      <c r="BG3240">
        <v>19904550.120000001</v>
      </c>
      <c r="BH3240">
        <v>62</v>
      </c>
      <c r="BI3240">
        <v>706.47</v>
      </c>
      <c r="BJ3240" s="8">
        <v>-0.57740000000000002</v>
      </c>
      <c r="BK3240" s="8">
        <v>0.39900000000000002</v>
      </c>
      <c r="BL3240" t="s">
        <v>610</v>
      </c>
    </row>
    <row r="3241" spans="1:64" x14ac:dyDescent="0.45">
      <c r="A3241" t="s">
        <v>637</v>
      </c>
      <c r="B3241" t="s">
        <v>31</v>
      </c>
      <c r="C3241" s="7">
        <v>44736.416666666664</v>
      </c>
      <c r="D3241">
        <v>440.55</v>
      </c>
      <c r="E3241" s="7">
        <v>44739.385416666664</v>
      </c>
      <c r="F3241">
        <v>623.29999999999995</v>
      </c>
      <c r="G3241" s="8">
        <v>0.4148</v>
      </c>
      <c r="H3241">
        <v>61679.839999999997</v>
      </c>
      <c r="I3241" s="8">
        <v>0.39069999999999999</v>
      </c>
      <c r="J3241">
        <v>358.37139999999999</v>
      </c>
      <c r="K3241">
        <v>157880.51999999999</v>
      </c>
      <c r="L3241">
        <v>21637782.309999999</v>
      </c>
      <c r="M3241">
        <v>69</v>
      </c>
      <c r="N3241">
        <v>893.91</v>
      </c>
      <c r="O3241" s="8">
        <v>-0.20599999999999999</v>
      </c>
      <c r="P3241" s="8">
        <v>0.4148</v>
      </c>
      <c r="Q3241" t="s">
        <v>610</v>
      </c>
      <c r="S3241" s="2">
        <v>44736</v>
      </c>
      <c r="T3241" t="s">
        <v>637</v>
      </c>
      <c r="U3241">
        <v>440.55</v>
      </c>
      <c r="V3241">
        <v>623.29999999999995</v>
      </c>
      <c r="W3241">
        <f t="shared" si="480"/>
        <v>30875709.535068322</v>
      </c>
      <c r="X3241">
        <f t="shared" si="481"/>
        <v>77189.2738376708</v>
      </c>
      <c r="Y3241">
        <f t="shared" si="477"/>
        <v>175</v>
      </c>
      <c r="Z3241">
        <f t="shared" si="478"/>
        <v>30119.512499999975</v>
      </c>
      <c r="AA3241" t="str">
        <f t="shared" si="479"/>
        <v/>
      </c>
      <c r="AB3241" s="9" t="str">
        <f>IFERROR(AA3241/MAX($A$3:AA3241)-1,"")</f>
        <v/>
      </c>
      <c r="AV3241" t="s">
        <v>637</v>
      </c>
      <c r="AW3241" t="s">
        <v>31</v>
      </c>
      <c r="AX3241" s="7">
        <v>44736.416666666664</v>
      </c>
      <c r="AY3241">
        <v>440.55</v>
      </c>
      <c r="AZ3241" s="7">
        <v>44739.385416666664</v>
      </c>
      <c r="BA3241">
        <v>623.29999999999995</v>
      </c>
      <c r="BB3241" s="8">
        <v>0.4148</v>
      </c>
      <c r="BC3241">
        <v>61679.839999999997</v>
      </c>
      <c r="BD3241" s="8">
        <v>0.39069999999999999</v>
      </c>
      <c r="BE3241">
        <v>358.37139999999999</v>
      </c>
      <c r="BF3241">
        <v>157880.51999999999</v>
      </c>
      <c r="BG3241">
        <v>21637782.309999999</v>
      </c>
      <c r="BH3241">
        <v>69</v>
      </c>
      <c r="BI3241">
        <v>893.91</v>
      </c>
      <c r="BJ3241" s="8">
        <v>-0.20599999999999999</v>
      </c>
      <c r="BK3241" s="8">
        <v>0.4148</v>
      </c>
      <c r="BL3241" t="s">
        <v>610</v>
      </c>
    </row>
    <row r="3242" spans="1:64" x14ac:dyDescent="0.45">
      <c r="A3242" t="s">
        <v>660</v>
      </c>
      <c r="B3242" t="s">
        <v>31</v>
      </c>
      <c r="C3242" s="7">
        <v>44736.541666666664</v>
      </c>
      <c r="D3242">
        <v>405.2</v>
      </c>
      <c r="E3242" s="7">
        <v>44739.385416666664</v>
      </c>
      <c r="F3242">
        <v>557.4</v>
      </c>
      <c r="G3242" s="8">
        <v>0.37559999999999999</v>
      </c>
      <c r="H3242">
        <v>55528.56</v>
      </c>
      <c r="I3242" s="8">
        <v>0.35189999999999999</v>
      </c>
      <c r="J3242">
        <v>389.47179999999997</v>
      </c>
      <c r="K3242">
        <v>157813.98000000001</v>
      </c>
      <c r="L3242">
        <v>21693310.870000001</v>
      </c>
      <c r="M3242">
        <v>33</v>
      </c>
      <c r="N3242">
        <v>1682.68</v>
      </c>
      <c r="O3242" s="8">
        <v>-0.20799999999999999</v>
      </c>
      <c r="P3242" s="8">
        <v>0.4178</v>
      </c>
      <c r="Q3242" t="s">
        <v>610</v>
      </c>
      <c r="S3242" s="2">
        <v>44736</v>
      </c>
      <c r="T3242" t="s">
        <v>660</v>
      </c>
      <c r="U3242">
        <v>405.2</v>
      </c>
      <c r="V3242">
        <v>557.4</v>
      </c>
      <c r="W3242">
        <f t="shared" si="480"/>
        <v>30875709.535068322</v>
      </c>
      <c r="X3242">
        <f t="shared" si="481"/>
        <v>77189.2738376708</v>
      </c>
      <c r="Y3242">
        <f t="shared" si="477"/>
        <v>200</v>
      </c>
      <c r="Z3242">
        <f t="shared" si="478"/>
        <v>28514.800000000003</v>
      </c>
      <c r="AA3242">
        <f t="shared" si="479"/>
        <v>30934343.847568322</v>
      </c>
      <c r="AB3242" s="9">
        <f>IFERROR(AA3242/MAX($A$3:AA3242)-1,"")</f>
        <v>-1.2982675998274629E-2</v>
      </c>
      <c r="AV3242" t="s">
        <v>660</v>
      </c>
      <c r="AW3242" t="s">
        <v>31</v>
      </c>
      <c r="AX3242" s="7">
        <v>44736.541666666664</v>
      </c>
      <c r="AY3242">
        <v>405.2</v>
      </c>
      <c r="AZ3242" s="7">
        <v>44739.385416666664</v>
      </c>
      <c r="BA3242">
        <v>557.4</v>
      </c>
      <c r="BB3242" s="8">
        <v>0.37559999999999999</v>
      </c>
      <c r="BC3242">
        <v>55528.56</v>
      </c>
      <c r="BD3242" s="8">
        <v>0.35189999999999999</v>
      </c>
      <c r="BE3242">
        <v>389.47179999999997</v>
      </c>
      <c r="BF3242">
        <v>157813.98000000001</v>
      </c>
      <c r="BG3242">
        <v>21693310.870000001</v>
      </c>
      <c r="BH3242">
        <v>33</v>
      </c>
      <c r="BI3242">
        <v>1682.68</v>
      </c>
      <c r="BJ3242" s="8">
        <v>-0.20799999999999999</v>
      </c>
      <c r="BK3242" s="8">
        <v>0.4178</v>
      </c>
      <c r="BL3242" t="s">
        <v>610</v>
      </c>
    </row>
    <row r="3243" spans="1:64" x14ac:dyDescent="0.45">
      <c r="A3243" t="s">
        <v>661</v>
      </c>
      <c r="B3243" t="s">
        <v>31</v>
      </c>
      <c r="C3243" s="7">
        <v>44739.597222222219</v>
      </c>
      <c r="D3243">
        <v>355.3</v>
      </c>
      <c r="E3243" s="7">
        <v>44740.385416666664</v>
      </c>
      <c r="F3243">
        <v>374.45</v>
      </c>
      <c r="G3243" s="8">
        <v>5.3900000000000003E-2</v>
      </c>
      <c r="H3243">
        <v>5286.31</v>
      </c>
      <c r="I3243" s="8">
        <v>3.3399999999999999E-2</v>
      </c>
      <c r="J3243">
        <v>446.00779999999997</v>
      </c>
      <c r="K3243">
        <v>158466.56</v>
      </c>
      <c r="L3243">
        <v>21698597.170000002</v>
      </c>
      <c r="M3243">
        <v>17</v>
      </c>
      <c r="N3243">
        <v>310.95999999999998</v>
      </c>
      <c r="O3243" s="8">
        <v>-0.26569999999999999</v>
      </c>
      <c r="P3243" s="8">
        <v>0.1258</v>
      </c>
      <c r="Q3243" t="s">
        <v>610</v>
      </c>
      <c r="S3243" s="2">
        <v>44739</v>
      </c>
      <c r="T3243" t="s">
        <v>661</v>
      </c>
      <c r="U3243">
        <v>355.3</v>
      </c>
      <c r="V3243">
        <v>374.45</v>
      </c>
      <c r="W3243">
        <f t="shared" si="480"/>
        <v>30934343.847568322</v>
      </c>
      <c r="X3243">
        <f t="shared" si="481"/>
        <v>77335.859618920804</v>
      </c>
      <c r="Y3243">
        <f t="shared" si="477"/>
        <v>225</v>
      </c>
      <c r="Z3243">
        <f t="shared" si="478"/>
        <v>2666.8124999999918</v>
      </c>
      <c r="AA3243">
        <f t="shared" si="479"/>
        <v>30937010.660068322</v>
      </c>
      <c r="AB3243" s="9">
        <f>IFERROR(AA3243/MAX($A$3:AA3243)-1,"")</f>
        <v>-1.2897586424358454E-2</v>
      </c>
      <c r="AV3243" t="s">
        <v>661</v>
      </c>
      <c r="AW3243" t="s">
        <v>31</v>
      </c>
      <c r="AX3243" s="7">
        <v>44739.597222222219</v>
      </c>
      <c r="AY3243">
        <v>355.3</v>
      </c>
      <c r="AZ3243" s="7">
        <v>44740.385416666664</v>
      </c>
      <c r="BA3243">
        <v>374.45</v>
      </c>
      <c r="BB3243" s="8">
        <v>5.3900000000000003E-2</v>
      </c>
      <c r="BC3243">
        <v>5286.31</v>
      </c>
      <c r="BD3243" s="8">
        <v>3.3399999999999999E-2</v>
      </c>
      <c r="BE3243">
        <v>446.00779999999997</v>
      </c>
      <c r="BF3243">
        <v>158466.56</v>
      </c>
      <c r="BG3243">
        <v>21698597.170000002</v>
      </c>
      <c r="BH3243">
        <v>17</v>
      </c>
      <c r="BI3243">
        <v>310.95999999999998</v>
      </c>
      <c r="BJ3243" s="8">
        <v>-0.26569999999999999</v>
      </c>
      <c r="BK3243" s="8">
        <v>0.1258</v>
      </c>
      <c r="BL3243" t="s">
        <v>610</v>
      </c>
    </row>
    <row r="3244" spans="1:64" x14ac:dyDescent="0.45">
      <c r="A3244" t="s">
        <v>636</v>
      </c>
      <c r="B3244" t="s">
        <v>31</v>
      </c>
      <c r="C3244" s="7">
        <v>44741.395833333336</v>
      </c>
      <c r="D3244">
        <v>202.3</v>
      </c>
      <c r="E3244" s="7">
        <v>44742.385416666664</v>
      </c>
      <c r="F3244">
        <v>89.9</v>
      </c>
      <c r="G3244" s="8">
        <v>-0.55559999999999998</v>
      </c>
      <c r="H3244">
        <v>-90349.62</v>
      </c>
      <c r="I3244" s="8">
        <v>-0.57010000000000005</v>
      </c>
      <c r="J3244">
        <v>783.45519999999999</v>
      </c>
      <c r="K3244">
        <v>158492.98000000001</v>
      </c>
      <c r="L3244">
        <v>21608247.550000001</v>
      </c>
      <c r="M3244">
        <v>75</v>
      </c>
      <c r="N3244">
        <v>-1204.6600000000001</v>
      </c>
      <c r="O3244" s="8">
        <v>-0.55559999999999998</v>
      </c>
      <c r="P3244" s="8">
        <v>1.3299999999999999E-2</v>
      </c>
      <c r="Q3244" t="s">
        <v>610</v>
      </c>
      <c r="S3244" s="2">
        <v>44741</v>
      </c>
      <c r="T3244" t="s">
        <v>636</v>
      </c>
      <c r="U3244">
        <v>202.3</v>
      </c>
      <c r="V3244">
        <v>89.9</v>
      </c>
      <c r="W3244">
        <f t="shared" si="480"/>
        <v>30937010.660068322</v>
      </c>
      <c r="X3244">
        <f t="shared" si="481"/>
        <v>77342.52665017081</v>
      </c>
      <c r="Y3244">
        <f t="shared" si="477"/>
        <v>375</v>
      </c>
      <c r="Z3244">
        <f t="shared" si="478"/>
        <v>-43245.75</v>
      </c>
      <c r="AA3244">
        <f t="shared" si="479"/>
        <v>30893764.910068322</v>
      </c>
      <c r="AB3244" s="9">
        <f>IFERROR(AA3244/MAX($A$3:AA3244)-1,"")</f>
        <v>-1.4277421880050656E-2</v>
      </c>
      <c r="AV3244" t="s">
        <v>636</v>
      </c>
      <c r="AW3244" t="s">
        <v>31</v>
      </c>
      <c r="AX3244" s="7">
        <v>44741.395833333336</v>
      </c>
      <c r="AY3244">
        <v>202.3</v>
      </c>
      <c r="AZ3244" s="7">
        <v>44742.385416666664</v>
      </c>
      <c r="BA3244">
        <v>89.9</v>
      </c>
      <c r="BB3244" s="8">
        <v>-0.55559999999999998</v>
      </c>
      <c r="BC3244">
        <v>-90349.62</v>
      </c>
      <c r="BD3244" s="8">
        <v>-0.57010000000000005</v>
      </c>
      <c r="BE3244">
        <v>783.45519999999999</v>
      </c>
      <c r="BF3244">
        <v>158492.98000000001</v>
      </c>
      <c r="BG3244">
        <v>21608247.550000001</v>
      </c>
      <c r="BH3244">
        <v>75</v>
      </c>
      <c r="BI3244">
        <v>-1204.6600000000001</v>
      </c>
      <c r="BJ3244" s="8">
        <v>-0.55559999999999998</v>
      </c>
      <c r="BK3244" s="8">
        <v>1.3299999999999999E-2</v>
      </c>
      <c r="BL3244" t="s">
        <v>610</v>
      </c>
    </row>
    <row r="3245" spans="1:64" x14ac:dyDescent="0.45">
      <c r="A3245" t="s">
        <v>637</v>
      </c>
      <c r="B3245" t="s">
        <v>31</v>
      </c>
      <c r="C3245" s="7">
        <v>44742.399305555555</v>
      </c>
      <c r="D3245">
        <v>137.1</v>
      </c>
      <c r="E3245" s="7">
        <v>44742.635416666664</v>
      </c>
      <c r="F3245">
        <v>0.2</v>
      </c>
      <c r="G3245" s="8">
        <v>-0.99850000000000005</v>
      </c>
      <c r="H3245">
        <v>-159393.41</v>
      </c>
      <c r="I3245" s="8">
        <v>-1.0085999999999999</v>
      </c>
      <c r="J3245">
        <v>1152.7439999999999</v>
      </c>
      <c r="K3245">
        <v>158041.25</v>
      </c>
      <c r="L3245">
        <v>21448854.140000001</v>
      </c>
      <c r="M3245">
        <v>69</v>
      </c>
      <c r="N3245">
        <v>-2310.0500000000002</v>
      </c>
      <c r="O3245" s="8">
        <v>-0.99850000000000005</v>
      </c>
      <c r="P3245" s="8">
        <v>0.65720000000000001</v>
      </c>
      <c r="Q3245" t="s">
        <v>610</v>
      </c>
      <c r="S3245" s="2">
        <v>44742</v>
      </c>
      <c r="T3245" t="s">
        <v>637</v>
      </c>
      <c r="U3245">
        <v>137.1</v>
      </c>
      <c r="V3245">
        <v>0.2</v>
      </c>
      <c r="W3245">
        <f t="shared" si="480"/>
        <v>30893764.910068322</v>
      </c>
      <c r="X3245">
        <f t="shared" si="481"/>
        <v>77234.412275170806</v>
      </c>
      <c r="Y3245">
        <f t="shared" si="477"/>
        <v>575</v>
      </c>
      <c r="Z3245">
        <f t="shared" si="478"/>
        <v>-79506.974999999991</v>
      </c>
      <c r="AA3245" t="str">
        <f t="shared" si="479"/>
        <v/>
      </c>
      <c r="AB3245" s="9" t="str">
        <f>IFERROR(AA3245/MAX($A$3:AA3245)-1,"")</f>
        <v/>
      </c>
      <c r="AV3245" t="s">
        <v>637</v>
      </c>
      <c r="AW3245" t="s">
        <v>31</v>
      </c>
      <c r="AX3245" s="7">
        <v>44742.399305555555</v>
      </c>
      <c r="AY3245">
        <v>137.1</v>
      </c>
      <c r="AZ3245" s="7">
        <v>44742.635416666664</v>
      </c>
      <c r="BA3245">
        <v>0.2</v>
      </c>
      <c r="BB3245" s="8">
        <v>-0.99850000000000005</v>
      </c>
      <c r="BC3245">
        <v>-159393.41</v>
      </c>
      <c r="BD3245" s="8">
        <v>-1.0085999999999999</v>
      </c>
      <c r="BE3245">
        <v>1152.7439999999999</v>
      </c>
      <c r="BF3245">
        <v>158041.25</v>
      </c>
      <c r="BG3245">
        <v>21448854.140000001</v>
      </c>
      <c r="BH3245">
        <v>69</v>
      </c>
      <c r="BI3245">
        <v>-2310.0500000000002</v>
      </c>
      <c r="BJ3245" s="8">
        <v>-0.99850000000000005</v>
      </c>
      <c r="BK3245" s="8">
        <v>0.65720000000000001</v>
      </c>
      <c r="BL3245" t="s">
        <v>610</v>
      </c>
    </row>
    <row r="3246" spans="1:64" x14ac:dyDescent="0.45">
      <c r="A3246" t="s">
        <v>638</v>
      </c>
      <c r="B3246" t="s">
        <v>31</v>
      </c>
      <c r="C3246" s="7">
        <v>44742.413194444445</v>
      </c>
      <c r="D3246">
        <v>195.9</v>
      </c>
      <c r="E3246" s="7">
        <v>44742.635416666664</v>
      </c>
      <c r="F3246">
        <v>0.2</v>
      </c>
      <c r="G3246" s="8">
        <v>-0.999</v>
      </c>
      <c r="H3246">
        <v>-159626.47</v>
      </c>
      <c r="I3246" s="8">
        <v>-1.0089999999999999</v>
      </c>
      <c r="J3246">
        <v>807.577</v>
      </c>
      <c r="K3246">
        <v>158204.32999999999</v>
      </c>
      <c r="L3246">
        <v>21289227.670000002</v>
      </c>
      <c r="M3246">
        <v>65</v>
      </c>
      <c r="N3246">
        <v>-2455.79</v>
      </c>
      <c r="O3246" s="8">
        <v>-0.999</v>
      </c>
      <c r="P3246" s="8">
        <v>0.14449999999999999</v>
      </c>
      <c r="Q3246" t="s">
        <v>610</v>
      </c>
      <c r="S3246" s="2">
        <v>44742</v>
      </c>
      <c r="T3246" t="s">
        <v>638</v>
      </c>
      <c r="U3246">
        <v>195.9</v>
      </c>
      <c r="V3246">
        <v>0.2</v>
      </c>
      <c r="W3246">
        <f t="shared" si="480"/>
        <v>30893764.910068322</v>
      </c>
      <c r="X3246">
        <f t="shared" si="481"/>
        <v>77234.412275170806</v>
      </c>
      <c r="Y3246">
        <f t="shared" si="477"/>
        <v>400</v>
      </c>
      <c r="Z3246">
        <f t="shared" si="478"/>
        <v>-79064.399999999994</v>
      </c>
      <c r="AA3246">
        <f t="shared" si="479"/>
        <v>30735193.535068322</v>
      </c>
      <c r="AB3246" s="9">
        <f>IFERROR(AA3246/MAX($A$3:AA3246)-1,"")</f>
        <v>-1.9336934213236234E-2</v>
      </c>
      <c r="AV3246" t="s">
        <v>638</v>
      </c>
      <c r="AW3246" t="s">
        <v>31</v>
      </c>
      <c r="AX3246" s="7">
        <v>44742.413194444445</v>
      </c>
      <c r="AY3246">
        <v>195.9</v>
      </c>
      <c r="AZ3246" s="7">
        <v>44742.635416666664</v>
      </c>
      <c r="BA3246">
        <v>0.2</v>
      </c>
      <c r="BB3246" s="8">
        <v>-0.999</v>
      </c>
      <c r="BC3246">
        <v>-159626.47</v>
      </c>
      <c r="BD3246" s="8">
        <v>-1.0089999999999999</v>
      </c>
      <c r="BE3246">
        <v>807.577</v>
      </c>
      <c r="BF3246">
        <v>158204.32999999999</v>
      </c>
      <c r="BG3246">
        <v>21289227.670000002</v>
      </c>
      <c r="BH3246">
        <v>65</v>
      </c>
      <c r="BI3246">
        <v>-2455.79</v>
      </c>
      <c r="BJ3246" s="8">
        <v>-0.999</v>
      </c>
      <c r="BK3246" s="8">
        <v>0.14449999999999999</v>
      </c>
      <c r="BL3246" t="s">
        <v>610</v>
      </c>
    </row>
    <row r="3247" spans="1:64" x14ac:dyDescent="0.45">
      <c r="A3247" t="s">
        <v>639</v>
      </c>
      <c r="B3247" t="s">
        <v>31</v>
      </c>
      <c r="C3247" s="7">
        <v>44746.628472222219</v>
      </c>
      <c r="D3247">
        <v>318.7</v>
      </c>
      <c r="E3247" s="7">
        <v>44747.385416666664</v>
      </c>
      <c r="F3247">
        <v>429.35</v>
      </c>
      <c r="G3247" s="8">
        <v>0.34720000000000001</v>
      </c>
      <c r="H3247">
        <v>50644.71</v>
      </c>
      <c r="I3247" s="8">
        <v>0.32369999999999999</v>
      </c>
      <c r="J3247">
        <v>490.88839999999999</v>
      </c>
      <c r="K3247">
        <v>156446.14000000001</v>
      </c>
      <c r="L3247">
        <v>21339872.379999999</v>
      </c>
      <c r="M3247">
        <v>8</v>
      </c>
      <c r="N3247">
        <v>6330.59</v>
      </c>
      <c r="O3247" s="8">
        <v>-7.17E-2</v>
      </c>
      <c r="P3247" s="8">
        <v>0.34720000000000001</v>
      </c>
      <c r="Q3247" t="s">
        <v>610</v>
      </c>
      <c r="S3247" s="2">
        <v>44746</v>
      </c>
      <c r="T3247" t="s">
        <v>639</v>
      </c>
      <c r="U3247">
        <v>318.7</v>
      </c>
      <c r="V3247">
        <v>429.35</v>
      </c>
      <c r="W3247">
        <f t="shared" si="480"/>
        <v>30735193.535068322</v>
      </c>
      <c r="X3247">
        <f t="shared" si="481"/>
        <v>76837.983837670807</v>
      </c>
      <c r="Y3247">
        <f t="shared" si="477"/>
        <v>250</v>
      </c>
      <c r="Z3247">
        <f t="shared" si="478"/>
        <v>25792.375000000007</v>
      </c>
      <c r="AA3247">
        <f t="shared" si="479"/>
        <v>30760985.910068322</v>
      </c>
      <c r="AB3247" s="9">
        <f>IFERROR(AA3247/MAX($A$3:AA3247)-1,"")</f>
        <v>-1.8513980893857807E-2</v>
      </c>
      <c r="AV3247" t="s">
        <v>639</v>
      </c>
      <c r="AW3247" t="s">
        <v>31</v>
      </c>
      <c r="AX3247" s="7">
        <v>44746.628472222219</v>
      </c>
      <c r="AY3247">
        <v>318.7</v>
      </c>
      <c r="AZ3247" s="7">
        <v>44747.385416666664</v>
      </c>
      <c r="BA3247">
        <v>429.35</v>
      </c>
      <c r="BB3247" s="8">
        <v>0.34720000000000001</v>
      </c>
      <c r="BC3247">
        <v>50644.71</v>
      </c>
      <c r="BD3247" s="8">
        <v>0.32369999999999999</v>
      </c>
      <c r="BE3247">
        <v>490.88839999999999</v>
      </c>
      <c r="BF3247">
        <v>156446.14000000001</v>
      </c>
      <c r="BG3247">
        <v>21339872.379999999</v>
      </c>
      <c r="BH3247">
        <v>8</v>
      </c>
      <c r="BI3247">
        <v>6330.59</v>
      </c>
      <c r="BJ3247" s="8">
        <v>-7.17E-2</v>
      </c>
      <c r="BK3247" s="8">
        <v>0.34720000000000001</v>
      </c>
      <c r="BL3247" t="s">
        <v>610</v>
      </c>
    </row>
    <row r="3248" spans="1:64" x14ac:dyDescent="0.45">
      <c r="A3248" t="s">
        <v>662</v>
      </c>
      <c r="B3248" t="s">
        <v>31</v>
      </c>
      <c r="C3248" s="7">
        <v>44747.416666666664</v>
      </c>
      <c r="D3248">
        <v>234.5</v>
      </c>
      <c r="E3248" s="7">
        <v>44748.385416666664</v>
      </c>
      <c r="F3248">
        <v>87.75</v>
      </c>
      <c r="G3248" s="8">
        <v>-0.62580000000000002</v>
      </c>
      <c r="H3248">
        <v>-100215.75</v>
      </c>
      <c r="I3248" s="8">
        <v>-0.63949999999999996</v>
      </c>
      <c r="J3248">
        <v>668.22749999999996</v>
      </c>
      <c r="K3248">
        <v>156699.35999999999</v>
      </c>
      <c r="L3248">
        <v>21239656.629999999</v>
      </c>
      <c r="M3248">
        <v>69</v>
      </c>
      <c r="N3248">
        <v>-1452.4</v>
      </c>
      <c r="O3248" s="8">
        <v>-0.81189999999999996</v>
      </c>
      <c r="P3248" s="8">
        <v>0.14199999999999999</v>
      </c>
      <c r="Q3248" t="s">
        <v>610</v>
      </c>
      <c r="S3248" s="2">
        <v>44747</v>
      </c>
      <c r="T3248" t="s">
        <v>662</v>
      </c>
      <c r="U3248">
        <v>234.5</v>
      </c>
      <c r="V3248">
        <v>87.75</v>
      </c>
      <c r="W3248">
        <f t="shared" si="480"/>
        <v>30760985.910068322</v>
      </c>
      <c r="X3248">
        <f t="shared" si="481"/>
        <v>76902.464775170811</v>
      </c>
      <c r="Y3248">
        <f t="shared" si="477"/>
        <v>325</v>
      </c>
      <c r="Z3248">
        <f t="shared" si="478"/>
        <v>-48741.0625</v>
      </c>
      <c r="AA3248" t="str">
        <f t="shared" si="479"/>
        <v/>
      </c>
      <c r="AB3248" s="9" t="str">
        <f>IFERROR(AA3248/MAX($A$3:AA3248)-1,"")</f>
        <v/>
      </c>
      <c r="AV3248" t="s">
        <v>662</v>
      </c>
      <c r="AW3248" t="s">
        <v>31</v>
      </c>
      <c r="AX3248" s="7">
        <v>44747.416666666664</v>
      </c>
      <c r="AY3248">
        <v>234.5</v>
      </c>
      <c r="AZ3248" s="7">
        <v>44748.385416666664</v>
      </c>
      <c r="BA3248">
        <v>87.75</v>
      </c>
      <c r="BB3248" s="8">
        <v>-0.62580000000000002</v>
      </c>
      <c r="BC3248">
        <v>-100215.75</v>
      </c>
      <c r="BD3248" s="8">
        <v>-0.63949999999999996</v>
      </c>
      <c r="BE3248">
        <v>668.22749999999996</v>
      </c>
      <c r="BF3248">
        <v>156699.35999999999</v>
      </c>
      <c r="BG3248">
        <v>21239656.629999999</v>
      </c>
      <c r="BH3248">
        <v>69</v>
      </c>
      <c r="BI3248">
        <v>-1452.4</v>
      </c>
      <c r="BJ3248" s="8">
        <v>-0.81189999999999996</v>
      </c>
      <c r="BK3248" s="8">
        <v>0.14199999999999999</v>
      </c>
      <c r="BL3248" t="s">
        <v>610</v>
      </c>
    </row>
    <row r="3249" spans="1:64" x14ac:dyDescent="0.45">
      <c r="A3249" t="s">
        <v>633</v>
      </c>
      <c r="B3249" t="s">
        <v>31</v>
      </c>
      <c r="C3249" s="7">
        <v>44747.621527777781</v>
      </c>
      <c r="D3249">
        <v>254.65</v>
      </c>
      <c r="E3249" s="7">
        <v>44748.388888888891</v>
      </c>
      <c r="F3249">
        <v>134.69999999999999</v>
      </c>
      <c r="G3249" s="8">
        <v>-0.47099999999999997</v>
      </c>
      <c r="H3249">
        <v>-72717.149999999994</v>
      </c>
      <c r="I3249" s="8">
        <v>-0.48630000000000001</v>
      </c>
      <c r="J3249">
        <v>587.16970000000003</v>
      </c>
      <c r="K3249">
        <v>149522.75</v>
      </c>
      <c r="L3249">
        <v>19831832.98</v>
      </c>
      <c r="M3249">
        <v>11</v>
      </c>
      <c r="N3249">
        <v>-6610.65</v>
      </c>
      <c r="O3249" s="8">
        <v>-0.47099999999999997</v>
      </c>
      <c r="P3249" s="8">
        <v>0.4284</v>
      </c>
      <c r="Q3249" t="s">
        <v>610</v>
      </c>
      <c r="S3249" s="2">
        <v>44747</v>
      </c>
      <c r="T3249" t="s">
        <v>633</v>
      </c>
      <c r="U3249">
        <v>254.65</v>
      </c>
      <c r="V3249">
        <v>134.69999999999999</v>
      </c>
      <c r="W3249">
        <f t="shared" si="480"/>
        <v>30760985.910068322</v>
      </c>
      <c r="X3249">
        <f t="shared" si="481"/>
        <v>76902.464775170811</v>
      </c>
      <c r="Y3249">
        <f t="shared" si="477"/>
        <v>300</v>
      </c>
      <c r="Z3249">
        <f t="shared" si="478"/>
        <v>-37153.05000000001</v>
      </c>
      <c r="AA3249" t="str">
        <f t="shared" si="479"/>
        <v/>
      </c>
      <c r="AB3249" s="9" t="str">
        <f>IFERROR(AA3249/MAX($A$3:AA3249)-1,"")</f>
        <v/>
      </c>
      <c r="AV3249" t="s">
        <v>633</v>
      </c>
      <c r="AW3249" t="s">
        <v>31</v>
      </c>
      <c r="AX3249" s="7">
        <v>44747.621527777781</v>
      </c>
      <c r="AY3249">
        <v>254.65</v>
      </c>
      <c r="AZ3249" s="7">
        <v>44748.388888888891</v>
      </c>
      <c r="BA3249">
        <v>134.69999999999999</v>
      </c>
      <c r="BB3249" s="8">
        <v>-0.47099999999999997</v>
      </c>
      <c r="BC3249">
        <v>-72717.149999999994</v>
      </c>
      <c r="BD3249" s="8">
        <v>-0.48630000000000001</v>
      </c>
      <c r="BE3249">
        <v>587.16970000000003</v>
      </c>
      <c r="BF3249">
        <v>149522.75</v>
      </c>
      <c r="BG3249">
        <v>19831832.98</v>
      </c>
      <c r="BH3249">
        <v>11</v>
      </c>
      <c r="BI3249">
        <v>-6610.65</v>
      </c>
      <c r="BJ3249" s="8">
        <v>-0.47099999999999997</v>
      </c>
      <c r="BK3249" s="8">
        <v>0.4284</v>
      </c>
      <c r="BL3249" t="s">
        <v>610</v>
      </c>
    </row>
    <row r="3250" spans="1:64" x14ac:dyDescent="0.45">
      <c r="A3250" t="s">
        <v>661</v>
      </c>
      <c r="B3250" t="s">
        <v>31</v>
      </c>
      <c r="C3250" s="7">
        <v>44747.625</v>
      </c>
      <c r="D3250">
        <v>290.85000000000002</v>
      </c>
      <c r="E3250" s="7">
        <v>44748.388888888891</v>
      </c>
      <c r="F3250">
        <v>106.35</v>
      </c>
      <c r="G3250" s="8">
        <v>-0.63429999999999997</v>
      </c>
      <c r="H3250">
        <v>-96881.67</v>
      </c>
      <c r="I3250" s="8">
        <v>-0.64800000000000002</v>
      </c>
      <c r="J3250">
        <v>514.03750000000002</v>
      </c>
      <c r="K3250">
        <v>149507.79999999999</v>
      </c>
      <c r="L3250">
        <v>19734951.300000001</v>
      </c>
      <c r="M3250">
        <v>10</v>
      </c>
      <c r="N3250">
        <v>-9688.17</v>
      </c>
      <c r="O3250" s="8">
        <v>-0.63429999999999997</v>
      </c>
      <c r="P3250" s="8">
        <v>6.5799999999999997E-2</v>
      </c>
      <c r="Q3250" t="s">
        <v>610</v>
      </c>
      <c r="S3250" s="2">
        <v>44747</v>
      </c>
      <c r="T3250" t="s">
        <v>661</v>
      </c>
      <c r="U3250">
        <v>290.85000000000002</v>
      </c>
      <c r="V3250">
        <v>106.35</v>
      </c>
      <c r="W3250">
        <f t="shared" si="480"/>
        <v>30760985.910068322</v>
      </c>
      <c r="X3250">
        <f t="shared" si="481"/>
        <v>76902.464775170811</v>
      </c>
      <c r="Y3250">
        <f t="shared" si="477"/>
        <v>275</v>
      </c>
      <c r="Z3250">
        <f t="shared" si="478"/>
        <v>-51829.80000000001</v>
      </c>
      <c r="AA3250" t="str">
        <f t="shared" si="479"/>
        <v/>
      </c>
      <c r="AB3250" s="9" t="str">
        <f>IFERROR(AA3250/MAX($A$3:AA3250)-1,"")</f>
        <v/>
      </c>
      <c r="AV3250" t="s">
        <v>661</v>
      </c>
      <c r="AW3250" t="s">
        <v>31</v>
      </c>
      <c r="AX3250" s="7">
        <v>44747.625</v>
      </c>
      <c r="AY3250">
        <v>290.85000000000002</v>
      </c>
      <c r="AZ3250" s="7">
        <v>44748.388888888891</v>
      </c>
      <c r="BA3250">
        <v>106.35</v>
      </c>
      <c r="BB3250" s="8">
        <v>-0.63429999999999997</v>
      </c>
      <c r="BC3250">
        <v>-96881.67</v>
      </c>
      <c r="BD3250" s="8">
        <v>-0.64800000000000002</v>
      </c>
      <c r="BE3250">
        <v>514.03750000000002</v>
      </c>
      <c r="BF3250">
        <v>149507.79999999999</v>
      </c>
      <c r="BG3250">
        <v>19734951.300000001</v>
      </c>
      <c r="BH3250">
        <v>10</v>
      </c>
      <c r="BI3250">
        <v>-9688.17</v>
      </c>
      <c r="BJ3250" s="8">
        <v>-0.63429999999999997</v>
      </c>
      <c r="BK3250" s="8">
        <v>6.5799999999999997E-2</v>
      </c>
      <c r="BL3250" t="s">
        <v>610</v>
      </c>
    </row>
    <row r="3251" spans="1:64" x14ac:dyDescent="0.45">
      <c r="A3251" t="s">
        <v>661</v>
      </c>
      <c r="B3251" t="s">
        <v>31</v>
      </c>
      <c r="C3251" s="7">
        <v>44747.625</v>
      </c>
      <c r="D3251">
        <v>290.85000000000002</v>
      </c>
      <c r="E3251" s="7">
        <v>44748.385416666664</v>
      </c>
      <c r="F3251">
        <v>135.80000000000001</v>
      </c>
      <c r="G3251" s="8">
        <v>-0.53310000000000002</v>
      </c>
      <c r="H3251">
        <v>-85544.320000000007</v>
      </c>
      <c r="I3251" s="8">
        <v>-0.54779999999999995</v>
      </c>
      <c r="J3251">
        <v>536.94569999999999</v>
      </c>
      <c r="K3251">
        <v>156170.67000000001</v>
      </c>
      <c r="L3251">
        <v>21154112.309999999</v>
      </c>
      <c r="M3251">
        <v>9</v>
      </c>
      <c r="N3251">
        <v>-9504.92</v>
      </c>
      <c r="O3251" s="8">
        <v>-0.53310000000000002</v>
      </c>
      <c r="P3251" s="8">
        <v>6.5799999999999997E-2</v>
      </c>
      <c r="Q3251" t="s">
        <v>610</v>
      </c>
      <c r="S3251" s="2">
        <v>44747</v>
      </c>
      <c r="T3251" t="s">
        <v>661</v>
      </c>
      <c r="U3251">
        <v>290.85000000000002</v>
      </c>
      <c r="V3251">
        <v>135.80000000000001</v>
      </c>
      <c r="W3251">
        <f t="shared" si="480"/>
        <v>30760985.910068322</v>
      </c>
      <c r="X3251">
        <f t="shared" si="481"/>
        <v>76902.464775170811</v>
      </c>
      <c r="Y3251">
        <f t="shared" si="477"/>
        <v>275</v>
      </c>
      <c r="Z3251">
        <f t="shared" si="478"/>
        <v>-43812.037500000006</v>
      </c>
      <c r="AA3251">
        <f t="shared" si="479"/>
        <v>30579449.960068323</v>
      </c>
      <c r="AB3251" s="9">
        <f>IFERROR(AA3251/MAX($A$3:AA3251)-1,"")</f>
        <v>-2.430622036924579E-2</v>
      </c>
      <c r="AV3251" t="s">
        <v>661</v>
      </c>
      <c r="AW3251" t="s">
        <v>31</v>
      </c>
      <c r="AX3251" s="7">
        <v>44747.625</v>
      </c>
      <c r="AY3251">
        <v>290.85000000000002</v>
      </c>
      <c r="AZ3251" s="7">
        <v>44748.385416666664</v>
      </c>
      <c r="BA3251">
        <v>135.80000000000001</v>
      </c>
      <c r="BB3251" s="8">
        <v>-0.53310000000000002</v>
      </c>
      <c r="BC3251">
        <v>-85544.320000000007</v>
      </c>
      <c r="BD3251" s="8">
        <v>-0.54779999999999995</v>
      </c>
      <c r="BE3251">
        <v>536.94569999999999</v>
      </c>
      <c r="BF3251">
        <v>156170.67000000001</v>
      </c>
      <c r="BG3251">
        <v>21154112.309999999</v>
      </c>
      <c r="BH3251">
        <v>9</v>
      </c>
      <c r="BI3251">
        <v>-9504.92</v>
      </c>
      <c r="BJ3251" s="8">
        <v>-0.53310000000000002</v>
      </c>
      <c r="BK3251" s="8">
        <v>6.5799999999999997E-2</v>
      </c>
      <c r="BL3251" t="s">
        <v>610</v>
      </c>
    </row>
    <row r="3252" spans="1:64" x14ac:dyDescent="0.45">
      <c r="A3252" t="s">
        <v>642</v>
      </c>
      <c r="B3252" t="s">
        <v>31</v>
      </c>
      <c r="C3252" s="7">
        <v>44748.395833333336</v>
      </c>
      <c r="D3252">
        <v>209</v>
      </c>
      <c r="E3252" s="7">
        <v>44749.385416666664</v>
      </c>
      <c r="F3252">
        <v>584.75</v>
      </c>
      <c r="G3252" s="8">
        <v>1.7978000000000001</v>
      </c>
      <c r="H3252">
        <v>274135.7</v>
      </c>
      <c r="I3252" s="8">
        <v>1.7599</v>
      </c>
      <c r="J3252">
        <v>745.31370000000004</v>
      </c>
      <c r="K3252">
        <v>155770.56</v>
      </c>
      <c r="L3252">
        <v>21428248.02</v>
      </c>
      <c r="M3252">
        <v>75</v>
      </c>
      <c r="N3252">
        <v>3655.14</v>
      </c>
      <c r="O3252" s="8">
        <v>-0.36699999999999999</v>
      </c>
      <c r="P3252" s="8">
        <v>1.7978000000000001</v>
      </c>
      <c r="Q3252" t="s">
        <v>610</v>
      </c>
      <c r="S3252" s="2">
        <v>44748</v>
      </c>
      <c r="T3252" t="s">
        <v>642</v>
      </c>
      <c r="U3252">
        <v>209</v>
      </c>
      <c r="V3252">
        <v>584.75</v>
      </c>
      <c r="W3252">
        <f t="shared" si="480"/>
        <v>30579449.960068323</v>
      </c>
      <c r="X3252">
        <f t="shared" si="481"/>
        <v>76448.624900170806</v>
      </c>
      <c r="Y3252">
        <f t="shared" si="477"/>
        <v>375</v>
      </c>
      <c r="Z3252">
        <f t="shared" si="478"/>
        <v>137929.6875</v>
      </c>
      <c r="AA3252" t="str">
        <f t="shared" si="479"/>
        <v/>
      </c>
      <c r="AB3252" s="9" t="str">
        <f>IFERROR(AA3252/MAX($A$3:AA3252)-1,"")</f>
        <v/>
      </c>
      <c r="AV3252" t="s">
        <v>642</v>
      </c>
      <c r="AW3252" t="s">
        <v>31</v>
      </c>
      <c r="AX3252" s="7">
        <v>44748.395833333336</v>
      </c>
      <c r="AY3252">
        <v>209</v>
      </c>
      <c r="AZ3252" s="7">
        <v>44749.385416666664</v>
      </c>
      <c r="BA3252">
        <v>584.75</v>
      </c>
      <c r="BB3252" s="8">
        <v>1.7978000000000001</v>
      </c>
      <c r="BC3252">
        <v>274135.7</v>
      </c>
      <c r="BD3252" s="8">
        <v>1.7599</v>
      </c>
      <c r="BE3252">
        <v>745.31370000000004</v>
      </c>
      <c r="BF3252">
        <v>155770.56</v>
      </c>
      <c r="BG3252">
        <v>21428248.02</v>
      </c>
      <c r="BH3252">
        <v>75</v>
      </c>
      <c r="BI3252">
        <v>3655.14</v>
      </c>
      <c r="BJ3252" s="8">
        <v>-0.36699999999999999</v>
      </c>
      <c r="BK3252" s="8">
        <v>1.7978000000000001</v>
      </c>
      <c r="BL3252" t="s">
        <v>610</v>
      </c>
    </row>
    <row r="3253" spans="1:64" x14ac:dyDescent="0.45">
      <c r="A3253" t="s">
        <v>663</v>
      </c>
      <c r="B3253" t="s">
        <v>31</v>
      </c>
      <c r="C3253" s="7">
        <v>44748.444444444445</v>
      </c>
      <c r="D3253">
        <v>166.6</v>
      </c>
      <c r="E3253" s="7">
        <v>44749.385416666664</v>
      </c>
      <c r="F3253">
        <v>492.85</v>
      </c>
      <c r="G3253" s="8">
        <v>1.9582999999999999</v>
      </c>
      <c r="H3253">
        <v>298801.49</v>
      </c>
      <c r="I3253" s="8">
        <v>1.9187000000000001</v>
      </c>
      <c r="J3253">
        <v>934.76099999999997</v>
      </c>
      <c r="K3253">
        <v>155731.19</v>
      </c>
      <c r="L3253">
        <v>21727049.510000002</v>
      </c>
      <c r="M3253">
        <v>61</v>
      </c>
      <c r="N3253">
        <v>4898.3900000000003</v>
      </c>
      <c r="O3253" s="8">
        <v>-0.24759999999999999</v>
      </c>
      <c r="P3253" s="8">
        <v>1.9582999999999999</v>
      </c>
      <c r="Q3253" t="s">
        <v>610</v>
      </c>
      <c r="S3253" s="2">
        <v>44748</v>
      </c>
      <c r="T3253" t="s">
        <v>663</v>
      </c>
      <c r="U3253">
        <v>166.6</v>
      </c>
      <c r="V3253">
        <v>492.85</v>
      </c>
      <c r="W3253">
        <f t="shared" si="480"/>
        <v>30579449.960068323</v>
      </c>
      <c r="X3253">
        <f t="shared" si="481"/>
        <v>76448.624900170806</v>
      </c>
      <c r="Y3253">
        <f t="shared" si="477"/>
        <v>450</v>
      </c>
      <c r="Z3253">
        <f t="shared" si="478"/>
        <v>143844.97500000003</v>
      </c>
      <c r="AA3253" t="str">
        <f t="shared" si="479"/>
        <v/>
      </c>
      <c r="AB3253" s="9" t="str">
        <f>IFERROR(AA3253/MAX($A$3:AA3253)-1,"")</f>
        <v/>
      </c>
      <c r="AV3253" t="s">
        <v>663</v>
      </c>
      <c r="AW3253" t="s">
        <v>31</v>
      </c>
      <c r="AX3253" s="7">
        <v>44748.444444444445</v>
      </c>
      <c r="AY3253">
        <v>166.6</v>
      </c>
      <c r="AZ3253" s="7">
        <v>44749.385416666664</v>
      </c>
      <c r="BA3253">
        <v>492.85</v>
      </c>
      <c r="BB3253" s="8">
        <v>1.9582999999999999</v>
      </c>
      <c r="BC3253">
        <v>298801.49</v>
      </c>
      <c r="BD3253" s="8">
        <v>1.9187000000000001</v>
      </c>
      <c r="BE3253">
        <v>934.76099999999997</v>
      </c>
      <c r="BF3253">
        <v>155731.19</v>
      </c>
      <c r="BG3253">
        <v>21727049.510000002</v>
      </c>
      <c r="BH3253">
        <v>61</v>
      </c>
      <c r="BI3253">
        <v>4898.3900000000003</v>
      </c>
      <c r="BJ3253" s="8">
        <v>-0.24759999999999999</v>
      </c>
      <c r="BK3253" s="8">
        <v>1.9582999999999999</v>
      </c>
      <c r="BL3253" t="s">
        <v>610</v>
      </c>
    </row>
    <row r="3254" spans="1:64" x14ac:dyDescent="0.45">
      <c r="A3254" t="s">
        <v>663</v>
      </c>
      <c r="B3254" t="s">
        <v>31</v>
      </c>
      <c r="C3254" s="7">
        <v>44748.447916666664</v>
      </c>
      <c r="D3254">
        <v>203</v>
      </c>
      <c r="E3254" s="7">
        <v>44749.388888888891</v>
      </c>
      <c r="F3254">
        <v>485.75</v>
      </c>
      <c r="G3254" s="8">
        <v>1.3929</v>
      </c>
      <c r="H3254">
        <v>202038.37</v>
      </c>
      <c r="I3254" s="8">
        <v>1.3589</v>
      </c>
      <c r="J3254">
        <v>732.38789999999995</v>
      </c>
      <c r="K3254">
        <v>148674.75</v>
      </c>
      <c r="L3254">
        <v>19936989.670000002</v>
      </c>
      <c r="M3254">
        <v>61</v>
      </c>
      <c r="N3254">
        <v>3312.1</v>
      </c>
      <c r="O3254" s="8">
        <v>-0.38250000000000001</v>
      </c>
      <c r="P3254" s="8">
        <v>1.581</v>
      </c>
      <c r="Q3254" t="s">
        <v>610</v>
      </c>
      <c r="S3254" s="2">
        <v>44748</v>
      </c>
      <c r="T3254" t="s">
        <v>663</v>
      </c>
      <c r="U3254">
        <v>203</v>
      </c>
      <c r="V3254">
        <v>485.75</v>
      </c>
      <c r="W3254">
        <f t="shared" si="480"/>
        <v>30579449.960068323</v>
      </c>
      <c r="X3254">
        <f t="shared" si="481"/>
        <v>76448.624900170806</v>
      </c>
      <c r="Y3254">
        <f t="shared" si="477"/>
        <v>375</v>
      </c>
      <c r="Z3254">
        <f t="shared" si="478"/>
        <v>103448.43749999999</v>
      </c>
      <c r="AA3254" t="str">
        <f t="shared" si="479"/>
        <v/>
      </c>
      <c r="AB3254" s="9" t="str">
        <f>IFERROR(AA3254/MAX($A$3:AA3254)-1,"")</f>
        <v/>
      </c>
      <c r="AV3254" t="s">
        <v>663</v>
      </c>
      <c r="AW3254" t="s">
        <v>31</v>
      </c>
      <c r="AX3254" s="7">
        <v>44748.447916666664</v>
      </c>
      <c r="AY3254">
        <v>203</v>
      </c>
      <c r="AZ3254" s="7">
        <v>44749.388888888891</v>
      </c>
      <c r="BA3254">
        <v>485.75</v>
      </c>
      <c r="BB3254" s="8">
        <v>1.3929</v>
      </c>
      <c r="BC3254">
        <v>202038.37</v>
      </c>
      <c r="BD3254" s="8">
        <v>1.3589</v>
      </c>
      <c r="BE3254">
        <v>732.38789999999995</v>
      </c>
      <c r="BF3254">
        <v>148674.75</v>
      </c>
      <c r="BG3254">
        <v>19936989.670000002</v>
      </c>
      <c r="BH3254">
        <v>61</v>
      </c>
      <c r="BI3254">
        <v>3312.1</v>
      </c>
      <c r="BJ3254" s="8">
        <v>-0.38250000000000001</v>
      </c>
      <c r="BK3254" s="8">
        <v>1.581</v>
      </c>
      <c r="BL3254" t="s">
        <v>610</v>
      </c>
    </row>
    <row r="3255" spans="1:64" x14ac:dyDescent="0.45">
      <c r="A3255" t="s">
        <v>662</v>
      </c>
      <c r="B3255" t="s">
        <v>31</v>
      </c>
      <c r="C3255" s="7">
        <v>44748.53125</v>
      </c>
      <c r="D3255">
        <v>155.69999999999999</v>
      </c>
      <c r="E3255" s="7">
        <v>44749.388888888891</v>
      </c>
      <c r="F3255">
        <v>395.75</v>
      </c>
      <c r="G3255" s="8">
        <v>1.5417000000000001</v>
      </c>
      <c r="H3255">
        <v>223819.37</v>
      </c>
      <c r="I3255" s="8">
        <v>1.5063</v>
      </c>
      <c r="J3255">
        <v>954.30909999999994</v>
      </c>
      <c r="K3255">
        <v>148585.94</v>
      </c>
      <c r="L3255">
        <v>20160809.039999999</v>
      </c>
      <c r="M3255">
        <v>37</v>
      </c>
      <c r="N3255">
        <v>6049.17</v>
      </c>
      <c r="O3255" s="8">
        <v>-0.39979999999999999</v>
      </c>
      <c r="P3255" s="8">
        <v>1.78</v>
      </c>
      <c r="Q3255" t="s">
        <v>610</v>
      </c>
      <c r="S3255" s="2">
        <v>44748</v>
      </c>
      <c r="T3255" t="s">
        <v>662</v>
      </c>
      <c r="U3255">
        <v>155.69999999999999</v>
      </c>
      <c r="V3255">
        <v>395.75</v>
      </c>
      <c r="W3255">
        <f t="shared" si="480"/>
        <v>30579449.960068323</v>
      </c>
      <c r="X3255">
        <f t="shared" si="481"/>
        <v>76448.624900170806</v>
      </c>
      <c r="Y3255">
        <f t="shared" si="477"/>
        <v>500</v>
      </c>
      <c r="Z3255">
        <f t="shared" si="478"/>
        <v>117267.75000000001</v>
      </c>
      <c r="AA3255">
        <f t="shared" si="479"/>
        <v>31081940.810068324</v>
      </c>
      <c r="AB3255" s="9">
        <f>IFERROR(AA3255/MAX($A$3:AA3255)-1,"")</f>
        <v>-8.2733225471269822E-3</v>
      </c>
      <c r="AV3255" t="s">
        <v>662</v>
      </c>
      <c r="AW3255" t="s">
        <v>31</v>
      </c>
      <c r="AX3255" s="7">
        <v>44748.53125</v>
      </c>
      <c r="AY3255">
        <v>155.69999999999999</v>
      </c>
      <c r="AZ3255" s="7">
        <v>44749.388888888891</v>
      </c>
      <c r="BA3255">
        <v>395.75</v>
      </c>
      <c r="BB3255" s="8">
        <v>1.5417000000000001</v>
      </c>
      <c r="BC3255">
        <v>223819.37</v>
      </c>
      <c r="BD3255" s="8">
        <v>1.5063</v>
      </c>
      <c r="BE3255">
        <v>954.30909999999994</v>
      </c>
      <c r="BF3255">
        <v>148585.94</v>
      </c>
      <c r="BG3255">
        <v>20160809.039999999</v>
      </c>
      <c r="BH3255">
        <v>37</v>
      </c>
      <c r="BI3255">
        <v>6049.17</v>
      </c>
      <c r="BJ3255" s="8">
        <v>-0.39979999999999999</v>
      </c>
      <c r="BK3255" s="8">
        <v>1.78</v>
      </c>
      <c r="BL3255" t="s">
        <v>610</v>
      </c>
    </row>
    <row r="3256" spans="1:64" x14ac:dyDescent="0.45">
      <c r="A3256" t="s">
        <v>645</v>
      </c>
      <c r="B3256" t="s">
        <v>31</v>
      </c>
      <c r="C3256" s="7">
        <v>44749.552083333336</v>
      </c>
      <c r="D3256">
        <v>76.5</v>
      </c>
      <c r="E3256" s="7">
        <v>44749.635416666664</v>
      </c>
      <c r="F3256">
        <v>22.8</v>
      </c>
      <c r="G3256" s="8">
        <v>-0.70199999999999996</v>
      </c>
      <c r="H3256">
        <v>-113414.87</v>
      </c>
      <c r="I3256" s="8">
        <v>-0.71489999999999998</v>
      </c>
      <c r="J3256">
        <v>2073.663</v>
      </c>
      <c r="K3256">
        <v>158635.25</v>
      </c>
      <c r="L3256">
        <v>21613634.640000001</v>
      </c>
      <c r="M3256">
        <v>25</v>
      </c>
      <c r="N3256">
        <v>-4536.59</v>
      </c>
      <c r="O3256" s="8">
        <v>-0.94310000000000005</v>
      </c>
      <c r="P3256" s="8">
        <v>0.41760000000000003</v>
      </c>
      <c r="Q3256" t="s">
        <v>610</v>
      </c>
      <c r="S3256" s="2">
        <v>44749</v>
      </c>
      <c r="T3256" t="s">
        <v>645</v>
      </c>
      <c r="U3256">
        <v>76.5</v>
      </c>
      <c r="V3256">
        <v>22.8</v>
      </c>
      <c r="W3256">
        <f t="shared" si="480"/>
        <v>31081940.810068324</v>
      </c>
      <c r="X3256">
        <f t="shared" si="481"/>
        <v>77704.852025170811</v>
      </c>
      <c r="Y3256">
        <f t="shared" si="477"/>
        <v>1025</v>
      </c>
      <c r="Z3256">
        <f t="shared" si="478"/>
        <v>-56060.324999999997</v>
      </c>
      <c r="AA3256" t="str">
        <f t="shared" si="479"/>
        <v/>
      </c>
      <c r="AB3256" s="9" t="str">
        <f>IFERROR(AA3256/MAX($A$3:AA3256)-1,"")</f>
        <v/>
      </c>
      <c r="AV3256" t="s">
        <v>645</v>
      </c>
      <c r="AW3256" t="s">
        <v>31</v>
      </c>
      <c r="AX3256" s="7">
        <v>44749.552083333336</v>
      </c>
      <c r="AY3256">
        <v>76.5</v>
      </c>
      <c r="AZ3256" s="7">
        <v>44749.635416666664</v>
      </c>
      <c r="BA3256">
        <v>22.8</v>
      </c>
      <c r="BB3256" s="8">
        <v>-0.70199999999999996</v>
      </c>
      <c r="BC3256">
        <v>-113414.87</v>
      </c>
      <c r="BD3256" s="8">
        <v>-0.71489999999999998</v>
      </c>
      <c r="BE3256">
        <v>2073.663</v>
      </c>
      <c r="BF3256">
        <v>158635.25</v>
      </c>
      <c r="BG3256">
        <v>21613634.640000001</v>
      </c>
      <c r="BH3256">
        <v>25</v>
      </c>
      <c r="BI3256">
        <v>-4536.59</v>
      </c>
      <c r="BJ3256" s="8">
        <v>-0.94310000000000005</v>
      </c>
      <c r="BK3256" s="8">
        <v>0.41760000000000003</v>
      </c>
      <c r="BL3256" t="s">
        <v>610</v>
      </c>
    </row>
    <row r="3257" spans="1:64" x14ac:dyDescent="0.45">
      <c r="A3257" t="s">
        <v>644</v>
      </c>
      <c r="B3257" t="s">
        <v>31</v>
      </c>
      <c r="C3257" s="7">
        <v>44749.572916666664</v>
      </c>
      <c r="D3257">
        <v>82.15</v>
      </c>
      <c r="E3257" s="7">
        <v>44749.635416666664</v>
      </c>
      <c r="F3257">
        <v>124.1</v>
      </c>
      <c r="G3257" s="8">
        <v>0.51070000000000004</v>
      </c>
      <c r="H3257">
        <v>76998.12</v>
      </c>
      <c r="I3257" s="8">
        <v>0.48549999999999999</v>
      </c>
      <c r="J3257">
        <v>1930.3820000000001</v>
      </c>
      <c r="K3257">
        <v>158580.89000000001</v>
      </c>
      <c r="L3257">
        <v>21690632.75</v>
      </c>
      <c r="M3257">
        <v>19</v>
      </c>
      <c r="N3257">
        <v>4052.53</v>
      </c>
      <c r="O3257" s="8">
        <v>-0.83440000000000003</v>
      </c>
      <c r="P3257" s="8">
        <v>0.63849999999999996</v>
      </c>
      <c r="Q3257" t="s">
        <v>610</v>
      </c>
      <c r="S3257" s="2">
        <v>44749</v>
      </c>
      <c r="T3257" t="s">
        <v>644</v>
      </c>
      <c r="U3257">
        <v>82.15</v>
      </c>
      <c r="V3257">
        <v>124.1</v>
      </c>
      <c r="W3257">
        <f t="shared" si="480"/>
        <v>31081940.810068324</v>
      </c>
      <c r="X3257">
        <f t="shared" si="481"/>
        <v>77704.852025170811</v>
      </c>
      <c r="Y3257">
        <f t="shared" si="477"/>
        <v>950</v>
      </c>
      <c r="Z3257">
        <f t="shared" si="478"/>
        <v>37893.124999999993</v>
      </c>
      <c r="AA3257">
        <f t="shared" si="479"/>
        <v>31063773.610068325</v>
      </c>
      <c r="AB3257" s="9">
        <f>IFERROR(AA3257/MAX($A$3:AA3257)-1,"")</f>
        <v>-8.8529805872962219E-3</v>
      </c>
      <c r="AV3257" t="s">
        <v>644</v>
      </c>
      <c r="AW3257" t="s">
        <v>31</v>
      </c>
      <c r="AX3257" s="7">
        <v>44749.572916666664</v>
      </c>
      <c r="AY3257">
        <v>82.15</v>
      </c>
      <c r="AZ3257" s="7">
        <v>44749.635416666664</v>
      </c>
      <c r="BA3257">
        <v>124.1</v>
      </c>
      <c r="BB3257" s="8">
        <v>0.51070000000000004</v>
      </c>
      <c r="BC3257">
        <v>76998.12</v>
      </c>
      <c r="BD3257" s="8">
        <v>0.48549999999999999</v>
      </c>
      <c r="BE3257">
        <v>1930.3820000000001</v>
      </c>
      <c r="BF3257">
        <v>158580.89000000001</v>
      </c>
      <c r="BG3257">
        <v>21690632.75</v>
      </c>
      <c r="BH3257">
        <v>19</v>
      </c>
      <c r="BI3257">
        <v>4052.53</v>
      </c>
      <c r="BJ3257" s="8">
        <v>-0.83440000000000003</v>
      </c>
      <c r="BK3257" s="8">
        <v>0.63849999999999996</v>
      </c>
      <c r="BL3257" t="s">
        <v>610</v>
      </c>
    </row>
    <row r="3258" spans="1:64" x14ac:dyDescent="0.45">
      <c r="A3258" t="s">
        <v>664</v>
      </c>
      <c r="B3258" t="s">
        <v>31</v>
      </c>
      <c r="C3258" s="7">
        <v>44750.496527777781</v>
      </c>
      <c r="D3258">
        <v>365.6</v>
      </c>
      <c r="E3258" s="7">
        <v>44753.385416666664</v>
      </c>
      <c r="F3258">
        <v>246.15</v>
      </c>
      <c r="G3258" s="8">
        <v>-0.32669999999999999</v>
      </c>
      <c r="H3258">
        <v>-54421.68</v>
      </c>
      <c r="I3258" s="8">
        <v>-0.34350000000000003</v>
      </c>
      <c r="J3258">
        <v>433.4058</v>
      </c>
      <c r="K3258">
        <v>158453.16</v>
      </c>
      <c r="L3258">
        <v>21636211.07</v>
      </c>
      <c r="M3258">
        <v>46</v>
      </c>
      <c r="N3258">
        <v>-1183.08</v>
      </c>
      <c r="O3258" s="8">
        <v>-0.32669999999999999</v>
      </c>
      <c r="P3258" s="8">
        <v>3.1199999999999999E-2</v>
      </c>
      <c r="Q3258" t="s">
        <v>610</v>
      </c>
      <c r="S3258" s="2">
        <v>44750</v>
      </c>
      <c r="T3258" t="s">
        <v>664</v>
      </c>
      <c r="U3258">
        <v>365.6</v>
      </c>
      <c r="V3258">
        <v>246.15</v>
      </c>
      <c r="W3258">
        <f t="shared" si="480"/>
        <v>31063773.610068325</v>
      </c>
      <c r="X3258">
        <f t="shared" si="481"/>
        <v>77659.43402517082</v>
      </c>
      <c r="Y3258">
        <f t="shared" si="477"/>
        <v>200</v>
      </c>
      <c r="Z3258">
        <f t="shared" si="478"/>
        <v>-25113.500000000004</v>
      </c>
      <c r="AA3258">
        <f t="shared" si="479"/>
        <v>31038660.110068325</v>
      </c>
      <c r="AB3258" s="9">
        <f>IFERROR(AA3258/MAX($A$3:AA3258)-1,"")</f>
        <v>-9.6542731470627974E-3</v>
      </c>
      <c r="AV3258" t="s">
        <v>664</v>
      </c>
      <c r="AW3258" t="s">
        <v>31</v>
      </c>
      <c r="AX3258" s="7">
        <v>44750.496527777781</v>
      </c>
      <c r="AY3258">
        <v>365.6</v>
      </c>
      <c r="AZ3258" s="7">
        <v>44753.385416666664</v>
      </c>
      <c r="BA3258">
        <v>246.15</v>
      </c>
      <c r="BB3258" s="8">
        <v>-0.32669999999999999</v>
      </c>
      <c r="BC3258">
        <v>-54421.68</v>
      </c>
      <c r="BD3258" s="8">
        <v>-0.34350000000000003</v>
      </c>
      <c r="BE3258">
        <v>433.4058</v>
      </c>
      <c r="BF3258">
        <v>158453.16</v>
      </c>
      <c r="BG3258">
        <v>21636211.07</v>
      </c>
      <c r="BH3258">
        <v>46</v>
      </c>
      <c r="BI3258">
        <v>-1183.08</v>
      </c>
      <c r="BJ3258" s="8">
        <v>-0.32669999999999999</v>
      </c>
      <c r="BK3258" s="8">
        <v>3.1199999999999999E-2</v>
      </c>
      <c r="BL3258" t="s">
        <v>610</v>
      </c>
    </row>
    <row r="3259" spans="1:64" x14ac:dyDescent="0.45">
      <c r="A3259" t="s">
        <v>649</v>
      </c>
      <c r="B3259" t="s">
        <v>31</v>
      </c>
      <c r="C3259" s="7">
        <v>44753.434027777781</v>
      </c>
      <c r="D3259">
        <v>272.14999999999998</v>
      </c>
      <c r="E3259" s="7">
        <v>44754.385416666664</v>
      </c>
      <c r="F3259">
        <v>233.3</v>
      </c>
      <c r="G3259" s="8">
        <v>-0.14280000000000001</v>
      </c>
      <c r="H3259">
        <v>-25518.5</v>
      </c>
      <c r="I3259" s="8">
        <v>-0.1613</v>
      </c>
      <c r="J3259">
        <v>581.22749999999996</v>
      </c>
      <c r="K3259">
        <v>158181.04999999999</v>
      </c>
      <c r="L3259">
        <v>21610692.57</v>
      </c>
      <c r="M3259">
        <v>64</v>
      </c>
      <c r="N3259">
        <v>-398.73</v>
      </c>
      <c r="O3259" s="8">
        <v>-0.23369999999999999</v>
      </c>
      <c r="P3259" s="8">
        <v>0.36820000000000003</v>
      </c>
      <c r="Q3259" t="s">
        <v>610</v>
      </c>
      <c r="S3259" s="2">
        <v>44753</v>
      </c>
      <c r="T3259" t="s">
        <v>649</v>
      </c>
      <c r="U3259">
        <v>272.14999999999998</v>
      </c>
      <c r="V3259">
        <v>233.3</v>
      </c>
      <c r="W3259">
        <f t="shared" si="480"/>
        <v>31038660.110068325</v>
      </c>
      <c r="X3259">
        <f t="shared" si="481"/>
        <v>77596.650275170818</v>
      </c>
      <c r="Y3259">
        <f t="shared" si="477"/>
        <v>275</v>
      </c>
      <c r="Z3259">
        <f t="shared" si="478"/>
        <v>-12073.737499999988</v>
      </c>
      <c r="AA3259" t="str">
        <f t="shared" si="479"/>
        <v/>
      </c>
      <c r="AB3259" s="9" t="str">
        <f>IFERROR(AA3259/MAX($A$3:AA3259)-1,"")</f>
        <v/>
      </c>
      <c r="AV3259" t="s">
        <v>649</v>
      </c>
      <c r="AW3259" t="s">
        <v>31</v>
      </c>
      <c r="AX3259" s="7">
        <v>44753.434027777781</v>
      </c>
      <c r="AY3259">
        <v>272.14999999999998</v>
      </c>
      <c r="AZ3259" s="7">
        <v>44754.385416666664</v>
      </c>
      <c r="BA3259">
        <v>233.3</v>
      </c>
      <c r="BB3259" s="8">
        <v>-0.14280000000000001</v>
      </c>
      <c r="BC3259">
        <v>-25518.5</v>
      </c>
      <c r="BD3259" s="8">
        <v>-0.1613</v>
      </c>
      <c r="BE3259">
        <v>581.22749999999996</v>
      </c>
      <c r="BF3259">
        <v>158181.04999999999</v>
      </c>
      <c r="BG3259">
        <v>21610692.57</v>
      </c>
      <c r="BH3259">
        <v>64</v>
      </c>
      <c r="BI3259">
        <v>-398.73</v>
      </c>
      <c r="BJ3259" s="8">
        <v>-0.23369999999999999</v>
      </c>
      <c r="BK3259" s="8">
        <v>0.36820000000000003</v>
      </c>
      <c r="BL3259" t="s">
        <v>610</v>
      </c>
    </row>
    <row r="3260" spans="1:64" x14ac:dyDescent="0.45">
      <c r="A3260" t="s">
        <v>665</v>
      </c>
      <c r="B3260" t="s">
        <v>31</v>
      </c>
      <c r="C3260" s="7">
        <v>44753.597222222219</v>
      </c>
      <c r="D3260">
        <v>300</v>
      </c>
      <c r="E3260" s="7">
        <v>44754.388888888891</v>
      </c>
      <c r="F3260">
        <v>225.8</v>
      </c>
      <c r="G3260" s="8">
        <v>-0.24729999999999999</v>
      </c>
      <c r="H3260">
        <v>-39941.96</v>
      </c>
      <c r="I3260" s="8">
        <v>-0.26490000000000002</v>
      </c>
      <c r="J3260">
        <v>502.68009999999998</v>
      </c>
      <c r="K3260">
        <v>150804.04999999999</v>
      </c>
      <c r="L3260">
        <v>20120867.09</v>
      </c>
      <c r="M3260">
        <v>18</v>
      </c>
      <c r="N3260">
        <v>-2219</v>
      </c>
      <c r="O3260" s="8">
        <v>-0.5</v>
      </c>
      <c r="P3260" s="8">
        <v>0.05</v>
      </c>
      <c r="Q3260" t="s">
        <v>610</v>
      </c>
      <c r="S3260" s="2">
        <v>44753</v>
      </c>
      <c r="T3260" t="s">
        <v>665</v>
      </c>
      <c r="U3260">
        <v>300</v>
      </c>
      <c r="V3260">
        <v>225.8</v>
      </c>
      <c r="W3260">
        <f t="shared" si="480"/>
        <v>31038660.110068325</v>
      </c>
      <c r="X3260">
        <f t="shared" si="481"/>
        <v>77596.650275170818</v>
      </c>
      <c r="Y3260">
        <f t="shared" si="477"/>
        <v>250</v>
      </c>
      <c r="Z3260">
        <f t="shared" si="478"/>
        <v>-19864.5</v>
      </c>
      <c r="AA3260" t="str">
        <f t="shared" si="479"/>
        <v/>
      </c>
      <c r="AB3260" s="9" t="str">
        <f>IFERROR(AA3260/MAX($A$3:AA3260)-1,"")</f>
        <v/>
      </c>
      <c r="AV3260" t="s">
        <v>665</v>
      </c>
      <c r="AW3260" t="s">
        <v>31</v>
      </c>
      <c r="AX3260" s="7">
        <v>44753.597222222219</v>
      </c>
      <c r="AY3260">
        <v>300</v>
      </c>
      <c r="AZ3260" s="7">
        <v>44754.388888888891</v>
      </c>
      <c r="BA3260">
        <v>225.8</v>
      </c>
      <c r="BB3260" s="8">
        <v>-0.24729999999999999</v>
      </c>
      <c r="BC3260">
        <v>-39941.96</v>
      </c>
      <c r="BD3260" s="8">
        <v>-0.26490000000000002</v>
      </c>
      <c r="BE3260">
        <v>502.68009999999998</v>
      </c>
      <c r="BF3260">
        <v>150804.04999999999</v>
      </c>
      <c r="BG3260">
        <v>20120867.09</v>
      </c>
      <c r="BH3260">
        <v>18</v>
      </c>
      <c r="BI3260">
        <v>-2219</v>
      </c>
      <c r="BJ3260" s="8">
        <v>-0.5</v>
      </c>
      <c r="BK3260" s="8">
        <v>0.05</v>
      </c>
      <c r="BL3260" t="s">
        <v>610</v>
      </c>
    </row>
    <row r="3261" spans="1:64" x14ac:dyDescent="0.45">
      <c r="A3261" t="s">
        <v>665</v>
      </c>
      <c r="B3261" t="s">
        <v>31</v>
      </c>
      <c r="C3261" s="7">
        <v>44753.597222222219</v>
      </c>
      <c r="D3261">
        <v>300</v>
      </c>
      <c r="E3261" s="7">
        <v>44754.385416666664</v>
      </c>
      <c r="F3261">
        <v>185.8</v>
      </c>
      <c r="G3261" s="8">
        <v>-0.38069999999999998</v>
      </c>
      <c r="H3261">
        <v>-62822.09</v>
      </c>
      <c r="I3261" s="8">
        <v>-0.39689999999999998</v>
      </c>
      <c r="J3261">
        <v>527.65949999999998</v>
      </c>
      <c r="K3261">
        <v>158297.85999999999</v>
      </c>
      <c r="L3261">
        <v>21547870.48</v>
      </c>
      <c r="M3261">
        <v>17</v>
      </c>
      <c r="N3261">
        <v>-3695.42</v>
      </c>
      <c r="O3261" s="8">
        <v>-0.38069999999999998</v>
      </c>
      <c r="P3261" s="8">
        <v>0.05</v>
      </c>
      <c r="Q3261" t="s">
        <v>610</v>
      </c>
      <c r="S3261" s="2">
        <v>44753</v>
      </c>
      <c r="T3261" t="s">
        <v>665</v>
      </c>
      <c r="U3261">
        <v>300</v>
      </c>
      <c r="V3261">
        <v>185.8</v>
      </c>
      <c r="W3261">
        <f t="shared" si="480"/>
        <v>31038660.110068325</v>
      </c>
      <c r="X3261">
        <f t="shared" si="481"/>
        <v>77596.650275170818</v>
      </c>
      <c r="Y3261">
        <f t="shared" si="477"/>
        <v>250</v>
      </c>
      <c r="Z3261">
        <f t="shared" si="478"/>
        <v>-29764.5</v>
      </c>
      <c r="AA3261">
        <f t="shared" si="479"/>
        <v>30976957.372568324</v>
      </c>
      <c r="AB3261" s="9">
        <f>IFERROR(AA3261/MAX($A$3:AA3261)-1,"")</f>
        <v>-1.1623012847860381E-2</v>
      </c>
      <c r="AV3261" t="s">
        <v>665</v>
      </c>
      <c r="AW3261" t="s">
        <v>31</v>
      </c>
      <c r="AX3261" s="7">
        <v>44753.597222222219</v>
      </c>
      <c r="AY3261">
        <v>300</v>
      </c>
      <c r="AZ3261" s="7">
        <v>44754.385416666664</v>
      </c>
      <c r="BA3261">
        <v>185.8</v>
      </c>
      <c r="BB3261" s="8">
        <v>-0.38069999999999998</v>
      </c>
      <c r="BC3261">
        <v>-62822.09</v>
      </c>
      <c r="BD3261" s="8">
        <v>-0.39689999999999998</v>
      </c>
      <c r="BE3261">
        <v>527.65949999999998</v>
      </c>
      <c r="BF3261">
        <v>158297.85999999999</v>
      </c>
      <c r="BG3261">
        <v>21547870.48</v>
      </c>
      <c r="BH3261">
        <v>17</v>
      </c>
      <c r="BI3261">
        <v>-3695.42</v>
      </c>
      <c r="BJ3261" s="8">
        <v>-0.38069999999999998</v>
      </c>
      <c r="BK3261" s="8">
        <v>0.05</v>
      </c>
      <c r="BL3261" t="s">
        <v>610</v>
      </c>
    </row>
    <row r="3262" spans="1:64" x14ac:dyDescent="0.45">
      <c r="A3262" t="s">
        <v>790</v>
      </c>
      <c r="B3262" t="s">
        <v>31</v>
      </c>
      <c r="C3262" s="7">
        <v>44755.440972222219</v>
      </c>
      <c r="D3262">
        <v>223.9</v>
      </c>
      <c r="E3262" s="7">
        <v>44756.388888888891</v>
      </c>
      <c r="F3262">
        <v>308.25</v>
      </c>
      <c r="G3262" s="8">
        <v>0.37669999999999998</v>
      </c>
      <c r="H3262">
        <v>53157.82</v>
      </c>
      <c r="I3262" s="8">
        <v>0.35299999999999998</v>
      </c>
      <c r="J3262">
        <v>672.64110000000005</v>
      </c>
      <c r="K3262">
        <v>150604.34</v>
      </c>
      <c r="L3262">
        <v>20174024.899999999</v>
      </c>
      <c r="M3262">
        <v>63</v>
      </c>
      <c r="N3262">
        <v>843.77</v>
      </c>
      <c r="O3262" s="8">
        <v>-0.1134</v>
      </c>
      <c r="P3262" s="8">
        <v>0.87160000000000004</v>
      </c>
      <c r="Q3262" t="s">
        <v>610</v>
      </c>
      <c r="S3262" s="2">
        <v>44755</v>
      </c>
      <c r="T3262" t="s">
        <v>790</v>
      </c>
      <c r="U3262">
        <v>223.9</v>
      </c>
      <c r="V3262">
        <v>308.25</v>
      </c>
      <c r="W3262">
        <f t="shared" si="480"/>
        <v>30976957.372568324</v>
      </c>
      <c r="X3262">
        <f t="shared" si="481"/>
        <v>77442.393431420816</v>
      </c>
      <c r="Y3262">
        <f t="shared" si="477"/>
        <v>350</v>
      </c>
      <c r="Z3262">
        <f t="shared" si="478"/>
        <v>27659.975000000002</v>
      </c>
      <c r="AA3262" t="str">
        <f t="shared" si="479"/>
        <v/>
      </c>
      <c r="AB3262" s="9" t="str">
        <f>IFERROR(AA3262/MAX($A$3:AA3262)-1,"")</f>
        <v/>
      </c>
      <c r="AV3262" t="s">
        <v>790</v>
      </c>
      <c r="AW3262" t="s">
        <v>31</v>
      </c>
      <c r="AX3262" s="7">
        <v>44755.440972222219</v>
      </c>
      <c r="AY3262">
        <v>223.9</v>
      </c>
      <c r="AZ3262" s="7">
        <v>44756.388888888891</v>
      </c>
      <c r="BA3262">
        <v>308.25</v>
      </c>
      <c r="BB3262" s="8">
        <v>0.37669999999999998</v>
      </c>
      <c r="BC3262">
        <v>53157.82</v>
      </c>
      <c r="BD3262" s="8">
        <v>0.35299999999999998</v>
      </c>
      <c r="BE3262">
        <v>672.64110000000005</v>
      </c>
      <c r="BF3262">
        <v>150604.34</v>
      </c>
      <c r="BG3262">
        <v>20174024.899999999</v>
      </c>
      <c r="BH3262">
        <v>63</v>
      </c>
      <c r="BI3262">
        <v>843.77</v>
      </c>
      <c r="BJ3262" s="8">
        <v>-0.1134</v>
      </c>
      <c r="BK3262" s="8">
        <v>0.87160000000000004</v>
      </c>
      <c r="BL3262" t="s">
        <v>610</v>
      </c>
    </row>
    <row r="3263" spans="1:64" x14ac:dyDescent="0.45">
      <c r="A3263" t="s">
        <v>664</v>
      </c>
      <c r="B3263" t="s">
        <v>31</v>
      </c>
      <c r="C3263" s="7">
        <v>44755.486111111109</v>
      </c>
      <c r="D3263">
        <v>191.15</v>
      </c>
      <c r="E3263" s="7">
        <v>44756.388888888891</v>
      </c>
      <c r="F3263">
        <v>235.35</v>
      </c>
      <c r="G3263" s="8">
        <v>0.23119999999999999</v>
      </c>
      <c r="H3263">
        <v>31459.4</v>
      </c>
      <c r="I3263" s="8">
        <v>0.2089</v>
      </c>
      <c r="J3263">
        <v>787.76509999999996</v>
      </c>
      <c r="K3263">
        <v>150581.29999999999</v>
      </c>
      <c r="L3263">
        <v>20205484.300000001</v>
      </c>
      <c r="M3263">
        <v>50</v>
      </c>
      <c r="N3263">
        <v>629.19000000000005</v>
      </c>
      <c r="O3263" s="8">
        <v>-0.153</v>
      </c>
      <c r="P3263" s="8">
        <v>0.82530000000000003</v>
      </c>
      <c r="Q3263" t="s">
        <v>610</v>
      </c>
      <c r="S3263" s="2">
        <v>44755</v>
      </c>
      <c r="T3263" t="s">
        <v>664</v>
      </c>
      <c r="U3263">
        <v>191.15</v>
      </c>
      <c r="V3263">
        <v>235.35</v>
      </c>
      <c r="W3263">
        <f t="shared" si="480"/>
        <v>30976957.372568324</v>
      </c>
      <c r="X3263">
        <f t="shared" si="481"/>
        <v>77442.393431420816</v>
      </c>
      <c r="Y3263">
        <f t="shared" si="477"/>
        <v>400</v>
      </c>
      <c r="Z3263">
        <f t="shared" si="478"/>
        <v>15974</v>
      </c>
      <c r="AA3263" t="str">
        <f t="shared" si="479"/>
        <v/>
      </c>
      <c r="AB3263" s="9" t="str">
        <f>IFERROR(AA3263/MAX($A$3:AA3263)-1,"")</f>
        <v/>
      </c>
      <c r="AV3263" t="s">
        <v>664</v>
      </c>
      <c r="AW3263" t="s">
        <v>31</v>
      </c>
      <c r="AX3263" s="7">
        <v>44755.486111111109</v>
      </c>
      <c r="AY3263">
        <v>191.15</v>
      </c>
      <c r="AZ3263" s="7">
        <v>44756.388888888891</v>
      </c>
      <c r="BA3263">
        <v>235.35</v>
      </c>
      <c r="BB3263" s="8">
        <v>0.23119999999999999</v>
      </c>
      <c r="BC3263">
        <v>31459.4</v>
      </c>
      <c r="BD3263" s="8">
        <v>0.2089</v>
      </c>
      <c r="BE3263">
        <v>787.76509999999996</v>
      </c>
      <c r="BF3263">
        <v>150581.29999999999</v>
      </c>
      <c r="BG3263">
        <v>20205484.300000001</v>
      </c>
      <c r="BH3263">
        <v>50</v>
      </c>
      <c r="BI3263">
        <v>629.19000000000005</v>
      </c>
      <c r="BJ3263" s="8">
        <v>-0.153</v>
      </c>
      <c r="BK3263" s="8">
        <v>0.82530000000000003</v>
      </c>
      <c r="BL3263" t="s">
        <v>610</v>
      </c>
    </row>
    <row r="3264" spans="1:64" x14ac:dyDescent="0.45">
      <c r="A3264" t="s">
        <v>666</v>
      </c>
      <c r="B3264" t="s">
        <v>31</v>
      </c>
      <c r="C3264" s="7">
        <v>44755.538194444445</v>
      </c>
      <c r="D3264">
        <v>200.9</v>
      </c>
      <c r="E3264" s="7">
        <v>44756.385416666664</v>
      </c>
      <c r="F3264">
        <v>173.15</v>
      </c>
      <c r="G3264" s="8">
        <v>-0.1381</v>
      </c>
      <c r="H3264">
        <v>-24725.19</v>
      </c>
      <c r="I3264" s="8">
        <v>-0.15670000000000001</v>
      </c>
      <c r="J3264">
        <v>785.16359999999997</v>
      </c>
      <c r="K3264">
        <v>157739.35999999999</v>
      </c>
      <c r="L3264">
        <v>21523145.289999999</v>
      </c>
      <c r="M3264">
        <v>34</v>
      </c>
      <c r="N3264">
        <v>-727.21</v>
      </c>
      <c r="O3264" s="8">
        <v>-0.1404</v>
      </c>
      <c r="P3264" s="8">
        <v>0.41860000000000003</v>
      </c>
      <c r="Q3264" t="s">
        <v>610</v>
      </c>
      <c r="S3264" s="2">
        <v>44755</v>
      </c>
      <c r="T3264" t="s">
        <v>666</v>
      </c>
      <c r="U3264">
        <v>200.9</v>
      </c>
      <c r="V3264">
        <v>173.15</v>
      </c>
      <c r="W3264">
        <f t="shared" si="480"/>
        <v>30976957.372568324</v>
      </c>
      <c r="X3264">
        <f t="shared" si="481"/>
        <v>77442.393431420816</v>
      </c>
      <c r="Y3264">
        <f t="shared" si="477"/>
        <v>375</v>
      </c>
      <c r="Z3264">
        <f t="shared" si="478"/>
        <v>-11808.937500000009</v>
      </c>
      <c r="AA3264" t="str">
        <f t="shared" si="479"/>
        <v/>
      </c>
      <c r="AB3264" s="9" t="str">
        <f>IFERROR(AA3264/MAX($A$3:AA3264)-1,"")</f>
        <v/>
      </c>
      <c r="AV3264" t="s">
        <v>666</v>
      </c>
      <c r="AW3264" t="s">
        <v>31</v>
      </c>
      <c r="AX3264" s="7">
        <v>44755.538194444445</v>
      </c>
      <c r="AY3264">
        <v>200.9</v>
      </c>
      <c r="AZ3264" s="7">
        <v>44756.385416666664</v>
      </c>
      <c r="BA3264">
        <v>173.15</v>
      </c>
      <c r="BB3264" s="8">
        <v>-0.1381</v>
      </c>
      <c r="BC3264">
        <v>-24725.19</v>
      </c>
      <c r="BD3264" s="8">
        <v>-0.15670000000000001</v>
      </c>
      <c r="BE3264">
        <v>785.16359999999997</v>
      </c>
      <c r="BF3264">
        <v>157739.35999999999</v>
      </c>
      <c r="BG3264">
        <v>21523145.289999999</v>
      </c>
      <c r="BH3264">
        <v>34</v>
      </c>
      <c r="BI3264">
        <v>-727.21</v>
      </c>
      <c r="BJ3264" s="8">
        <v>-0.1404</v>
      </c>
      <c r="BK3264" s="8">
        <v>0.41860000000000003</v>
      </c>
      <c r="BL3264" t="s">
        <v>610</v>
      </c>
    </row>
    <row r="3265" spans="1:64" x14ac:dyDescent="0.45">
      <c r="A3265" t="s">
        <v>667</v>
      </c>
      <c r="B3265" t="s">
        <v>31</v>
      </c>
      <c r="C3265" s="7">
        <v>44755.559027777781</v>
      </c>
      <c r="D3265">
        <v>206.8</v>
      </c>
      <c r="E3265" s="7">
        <v>44756.385416666664</v>
      </c>
      <c r="F3265">
        <v>121.8</v>
      </c>
      <c r="G3265" s="8">
        <v>-0.41099999999999998</v>
      </c>
      <c r="H3265">
        <v>-67387.97</v>
      </c>
      <c r="I3265" s="8">
        <v>-0.4269</v>
      </c>
      <c r="J3265">
        <v>763.29169999999999</v>
      </c>
      <c r="K3265">
        <v>157848.72</v>
      </c>
      <c r="L3265">
        <v>21455757.32</v>
      </c>
      <c r="M3265">
        <v>28</v>
      </c>
      <c r="N3265">
        <v>-2406.71</v>
      </c>
      <c r="O3265" s="8">
        <v>-0.41099999999999998</v>
      </c>
      <c r="P3265" s="8">
        <v>0.1105</v>
      </c>
      <c r="Q3265" t="s">
        <v>610</v>
      </c>
      <c r="S3265" s="2">
        <v>44755</v>
      </c>
      <c r="T3265" t="s">
        <v>667</v>
      </c>
      <c r="U3265">
        <v>206.8</v>
      </c>
      <c r="V3265">
        <v>121.8</v>
      </c>
      <c r="W3265">
        <f t="shared" si="480"/>
        <v>30976957.372568324</v>
      </c>
      <c r="X3265">
        <f t="shared" si="481"/>
        <v>77442.393431420816</v>
      </c>
      <c r="Y3265">
        <f t="shared" si="477"/>
        <v>375</v>
      </c>
      <c r="Z3265">
        <f t="shared" si="478"/>
        <v>-33107.250000000015</v>
      </c>
      <c r="AA3265">
        <f t="shared" si="479"/>
        <v>30975675.160068326</v>
      </c>
      <c r="AB3265" s="9">
        <f>IFERROR(AA3265/MAX($A$3:AA3265)-1,"")</f>
        <v>-1.1663924203756171E-2</v>
      </c>
      <c r="AV3265" t="s">
        <v>667</v>
      </c>
      <c r="AW3265" t="s">
        <v>31</v>
      </c>
      <c r="AX3265" s="7">
        <v>44755.559027777781</v>
      </c>
      <c r="AY3265">
        <v>206.8</v>
      </c>
      <c r="AZ3265" s="7">
        <v>44756.385416666664</v>
      </c>
      <c r="BA3265">
        <v>121.8</v>
      </c>
      <c r="BB3265" s="8">
        <v>-0.41099999999999998</v>
      </c>
      <c r="BC3265">
        <v>-67387.97</v>
      </c>
      <c r="BD3265" s="8">
        <v>-0.4269</v>
      </c>
      <c r="BE3265">
        <v>763.29169999999999</v>
      </c>
      <c r="BF3265">
        <v>157848.72</v>
      </c>
      <c r="BG3265">
        <v>21455757.32</v>
      </c>
      <c r="BH3265">
        <v>28</v>
      </c>
      <c r="BI3265">
        <v>-2406.71</v>
      </c>
      <c r="BJ3265" s="8">
        <v>-0.41099999999999998</v>
      </c>
      <c r="BK3265" s="8">
        <v>0.1105</v>
      </c>
      <c r="BL3265" t="s">
        <v>610</v>
      </c>
    </row>
    <row r="3266" spans="1:64" x14ac:dyDescent="0.45">
      <c r="A3266" t="s">
        <v>668</v>
      </c>
      <c r="B3266" t="s">
        <v>31</v>
      </c>
      <c r="C3266" s="7">
        <v>44756.413194444445</v>
      </c>
      <c r="D3266">
        <v>139.44999999999999</v>
      </c>
      <c r="E3266" s="7">
        <v>44756.635416666664</v>
      </c>
      <c r="F3266">
        <v>0.15</v>
      </c>
      <c r="G3266" s="8">
        <v>-0.99890000000000001</v>
      </c>
      <c r="H3266">
        <v>-158684.1</v>
      </c>
      <c r="I3266" s="8">
        <v>-1.0088999999999999</v>
      </c>
      <c r="J3266">
        <v>1127.8510000000001</v>
      </c>
      <c r="K3266">
        <v>157278.79999999999</v>
      </c>
      <c r="L3266">
        <v>21297073.219999999</v>
      </c>
      <c r="M3266">
        <v>65</v>
      </c>
      <c r="N3266">
        <v>-2441.29</v>
      </c>
      <c r="O3266" s="8">
        <v>-0.99890000000000001</v>
      </c>
      <c r="P3266" s="8">
        <v>7.17E-2</v>
      </c>
      <c r="Q3266" t="s">
        <v>610</v>
      </c>
      <c r="S3266" s="2">
        <v>44756</v>
      </c>
      <c r="T3266" t="s">
        <v>668</v>
      </c>
      <c r="U3266">
        <v>139.44999999999999</v>
      </c>
      <c r="V3266">
        <v>0.15</v>
      </c>
      <c r="W3266">
        <f t="shared" si="480"/>
        <v>30975675.160068326</v>
      </c>
      <c r="X3266">
        <f t="shared" si="481"/>
        <v>77439.187900170815</v>
      </c>
      <c r="Y3266">
        <f t="shared" ref="Y3266:Y3295" si="482">MROUND(X3266/U3266,25)</f>
        <v>550</v>
      </c>
      <c r="Z3266">
        <f t="shared" ref="Z3266:Z3295" si="483">Y3266*((V3266*0.99)-(U3266*1.01))</f>
        <v>-77382.799999999988</v>
      </c>
      <c r="AA3266">
        <f t="shared" si="479"/>
        <v>30898292.360068325</v>
      </c>
      <c r="AB3266" s="9">
        <f>IFERROR(AA3266/MAX($A$3:AA3266)-1,"")</f>
        <v>-1.4132965233238481E-2</v>
      </c>
      <c r="AV3266" t="s">
        <v>668</v>
      </c>
      <c r="AW3266" t="s">
        <v>31</v>
      </c>
      <c r="AX3266" s="7">
        <v>44756.413194444445</v>
      </c>
      <c r="AY3266">
        <v>139.44999999999999</v>
      </c>
      <c r="AZ3266" s="7">
        <v>44756.635416666664</v>
      </c>
      <c r="BA3266">
        <v>0.15</v>
      </c>
      <c r="BB3266" s="8">
        <v>-0.99890000000000001</v>
      </c>
      <c r="BC3266">
        <v>-158684.1</v>
      </c>
      <c r="BD3266" s="8">
        <v>-1.0088999999999999</v>
      </c>
      <c r="BE3266">
        <v>1127.8510000000001</v>
      </c>
      <c r="BF3266">
        <v>157278.79999999999</v>
      </c>
      <c r="BG3266">
        <v>21297073.219999999</v>
      </c>
      <c r="BH3266">
        <v>65</v>
      </c>
      <c r="BI3266">
        <v>-2441.29</v>
      </c>
      <c r="BJ3266" s="8">
        <v>-0.99890000000000001</v>
      </c>
      <c r="BK3266" s="8">
        <v>7.17E-2</v>
      </c>
      <c r="BL3266" t="s">
        <v>610</v>
      </c>
    </row>
    <row r="3267" spans="1:64" x14ac:dyDescent="0.45">
      <c r="A3267" t="s">
        <v>631</v>
      </c>
      <c r="B3267" t="s">
        <v>31</v>
      </c>
      <c r="C3267" s="7">
        <v>44757.447916666664</v>
      </c>
      <c r="D3267">
        <v>317.95</v>
      </c>
      <c r="E3267" s="7">
        <v>44760.388888888891</v>
      </c>
      <c r="F3267">
        <v>141.05000000000001</v>
      </c>
      <c r="G3267" s="8">
        <v>-0.55640000000000001</v>
      </c>
      <c r="H3267">
        <v>-86208.41</v>
      </c>
      <c r="I3267" s="8">
        <v>-0.57079999999999997</v>
      </c>
      <c r="J3267">
        <v>475.00369999999998</v>
      </c>
      <c r="K3267">
        <v>151027.42000000001</v>
      </c>
      <c r="L3267">
        <v>20119275.890000001</v>
      </c>
      <c r="M3267">
        <v>61</v>
      </c>
      <c r="N3267">
        <v>-1413.25</v>
      </c>
      <c r="O3267" s="8">
        <v>-0.61870000000000003</v>
      </c>
      <c r="P3267" s="8">
        <v>0.128</v>
      </c>
      <c r="Q3267" t="s">
        <v>610</v>
      </c>
      <c r="S3267" s="2">
        <v>44757</v>
      </c>
      <c r="T3267" t="s">
        <v>631</v>
      </c>
      <c r="U3267">
        <v>317.95</v>
      </c>
      <c r="V3267">
        <v>141.05000000000001</v>
      </c>
      <c r="W3267">
        <f t="shared" si="480"/>
        <v>30898292.360068325</v>
      </c>
      <c r="X3267">
        <f t="shared" si="481"/>
        <v>77245.73090017082</v>
      </c>
      <c r="Y3267">
        <f t="shared" si="482"/>
        <v>250</v>
      </c>
      <c r="Z3267">
        <f t="shared" si="483"/>
        <v>-45372.5</v>
      </c>
      <c r="AA3267" t="str">
        <f t="shared" ref="AA3267:AA3295" si="484">IF(S3267&lt;&gt;S3268,W3267+SUMIF($S$3:$S$3590,S3267,$Z$3:$Z$3590),"")</f>
        <v/>
      </c>
      <c r="AB3267" s="9" t="str">
        <f>IFERROR(AA3267/MAX($A$3:AA3267)-1,"")</f>
        <v/>
      </c>
      <c r="AV3267" t="s">
        <v>631</v>
      </c>
      <c r="AW3267" t="s">
        <v>31</v>
      </c>
      <c r="AX3267" s="7">
        <v>44757.447916666664</v>
      </c>
      <c r="AY3267">
        <v>317.95</v>
      </c>
      <c r="AZ3267" s="7">
        <v>44760.388888888891</v>
      </c>
      <c r="BA3267">
        <v>141.05000000000001</v>
      </c>
      <c r="BB3267" s="8">
        <v>-0.55640000000000001</v>
      </c>
      <c r="BC3267">
        <v>-86208.41</v>
      </c>
      <c r="BD3267" s="8">
        <v>-0.57079999999999997</v>
      </c>
      <c r="BE3267">
        <v>475.00369999999998</v>
      </c>
      <c r="BF3267">
        <v>151027.42000000001</v>
      </c>
      <c r="BG3267">
        <v>20119275.890000001</v>
      </c>
      <c r="BH3267">
        <v>61</v>
      </c>
      <c r="BI3267">
        <v>-1413.25</v>
      </c>
      <c r="BJ3267" s="8">
        <v>-0.61870000000000003</v>
      </c>
      <c r="BK3267" s="8">
        <v>0.128</v>
      </c>
      <c r="BL3267" t="s">
        <v>610</v>
      </c>
    </row>
    <row r="3268" spans="1:64" x14ac:dyDescent="0.45">
      <c r="A3268" t="s">
        <v>651</v>
      </c>
      <c r="B3268" t="s">
        <v>31</v>
      </c>
      <c r="C3268" s="7">
        <v>44757.451388888891</v>
      </c>
      <c r="D3268">
        <v>364</v>
      </c>
      <c r="E3268" s="7">
        <v>44760.388888888891</v>
      </c>
      <c r="F3268">
        <v>171.6</v>
      </c>
      <c r="G3268" s="8">
        <v>-0.52859999999999996</v>
      </c>
      <c r="H3268">
        <v>-82042.84</v>
      </c>
      <c r="I3268" s="8">
        <v>-0.54330000000000001</v>
      </c>
      <c r="J3268">
        <v>414.86900000000003</v>
      </c>
      <c r="K3268">
        <v>151012.32999999999</v>
      </c>
      <c r="L3268">
        <v>20037233.050000001</v>
      </c>
      <c r="M3268">
        <v>60</v>
      </c>
      <c r="N3268">
        <v>-1367.38</v>
      </c>
      <c r="O3268" s="8">
        <v>-0.5927</v>
      </c>
      <c r="P3268" s="8">
        <v>0.1227</v>
      </c>
      <c r="Q3268" t="s">
        <v>610</v>
      </c>
      <c r="S3268" s="2">
        <v>44757</v>
      </c>
      <c r="T3268" t="s">
        <v>651</v>
      </c>
      <c r="U3268">
        <v>364</v>
      </c>
      <c r="V3268">
        <v>171.6</v>
      </c>
      <c r="W3268">
        <f t="shared" si="480"/>
        <v>30898292.360068325</v>
      </c>
      <c r="X3268">
        <f t="shared" si="481"/>
        <v>77245.73090017082</v>
      </c>
      <c r="Y3268">
        <f t="shared" si="482"/>
        <v>200</v>
      </c>
      <c r="Z3268">
        <f t="shared" si="483"/>
        <v>-39551.199999999997</v>
      </c>
      <c r="AA3268" t="str">
        <f t="shared" si="484"/>
        <v/>
      </c>
      <c r="AB3268" s="9" t="str">
        <f>IFERROR(AA3268/MAX($A$3:AA3268)-1,"")</f>
        <v/>
      </c>
      <c r="AV3268" t="s">
        <v>651</v>
      </c>
      <c r="AW3268" t="s">
        <v>31</v>
      </c>
      <c r="AX3268" s="7">
        <v>44757.451388888891</v>
      </c>
      <c r="AY3268">
        <v>364</v>
      </c>
      <c r="AZ3268" s="7">
        <v>44760.388888888891</v>
      </c>
      <c r="BA3268">
        <v>171.6</v>
      </c>
      <c r="BB3268" s="8">
        <v>-0.52859999999999996</v>
      </c>
      <c r="BC3268">
        <v>-82042.84</v>
      </c>
      <c r="BD3268" s="8">
        <v>-0.54330000000000001</v>
      </c>
      <c r="BE3268">
        <v>414.86900000000003</v>
      </c>
      <c r="BF3268">
        <v>151012.32999999999</v>
      </c>
      <c r="BG3268">
        <v>20037233.050000001</v>
      </c>
      <c r="BH3268">
        <v>60</v>
      </c>
      <c r="BI3268">
        <v>-1367.38</v>
      </c>
      <c r="BJ3268" s="8">
        <v>-0.5927</v>
      </c>
      <c r="BK3268" s="8">
        <v>0.1227</v>
      </c>
      <c r="BL3268" t="s">
        <v>610</v>
      </c>
    </row>
    <row r="3269" spans="1:64" x14ac:dyDescent="0.45">
      <c r="A3269" t="s">
        <v>631</v>
      </c>
      <c r="B3269" t="s">
        <v>31</v>
      </c>
      <c r="C3269" s="7">
        <v>44757.461805555555</v>
      </c>
      <c r="D3269">
        <v>353.95</v>
      </c>
      <c r="E3269" s="7">
        <v>44760.385416666664</v>
      </c>
      <c r="F3269">
        <v>128.75</v>
      </c>
      <c r="G3269" s="8">
        <v>-0.63619999999999999</v>
      </c>
      <c r="H3269">
        <v>-101697.58</v>
      </c>
      <c r="I3269" s="8">
        <v>-0.64990000000000003</v>
      </c>
      <c r="J3269">
        <v>442.11149999999998</v>
      </c>
      <c r="K3269">
        <v>156485.35999999999</v>
      </c>
      <c r="L3269">
        <v>21195375.640000001</v>
      </c>
      <c r="M3269">
        <v>56</v>
      </c>
      <c r="N3269">
        <v>-1816.03</v>
      </c>
      <c r="O3269" s="8">
        <v>-0.64259999999999995</v>
      </c>
      <c r="P3269" s="8">
        <v>1.3299999999999999E-2</v>
      </c>
      <c r="Q3269" t="s">
        <v>610</v>
      </c>
      <c r="S3269" s="2">
        <v>44757</v>
      </c>
      <c r="T3269" t="s">
        <v>631</v>
      </c>
      <c r="U3269">
        <v>353.95</v>
      </c>
      <c r="V3269">
        <v>128.75</v>
      </c>
      <c r="W3269">
        <f t="shared" si="480"/>
        <v>30898292.360068325</v>
      </c>
      <c r="X3269">
        <f t="shared" si="481"/>
        <v>77245.73090017082</v>
      </c>
      <c r="Y3269">
        <f t="shared" si="482"/>
        <v>225</v>
      </c>
      <c r="Z3269">
        <f t="shared" si="483"/>
        <v>-51756.07499999999</v>
      </c>
      <c r="AA3269">
        <f t="shared" si="484"/>
        <v>30761612.585068326</v>
      </c>
      <c r="AB3269" s="9">
        <f>IFERROR(AA3269/MAX($A$3:AA3269)-1,"")</f>
        <v>-1.8493985671571234E-2</v>
      </c>
      <c r="AV3269" t="s">
        <v>631</v>
      </c>
      <c r="AW3269" t="s">
        <v>31</v>
      </c>
      <c r="AX3269" s="7">
        <v>44757.461805555555</v>
      </c>
      <c r="AY3269">
        <v>353.95</v>
      </c>
      <c r="AZ3269" s="7">
        <v>44760.385416666664</v>
      </c>
      <c r="BA3269">
        <v>128.75</v>
      </c>
      <c r="BB3269" s="8">
        <v>-0.63619999999999999</v>
      </c>
      <c r="BC3269">
        <v>-101697.58</v>
      </c>
      <c r="BD3269" s="8">
        <v>-0.64990000000000003</v>
      </c>
      <c r="BE3269">
        <v>442.11149999999998</v>
      </c>
      <c r="BF3269">
        <v>156485.35999999999</v>
      </c>
      <c r="BG3269">
        <v>21195375.640000001</v>
      </c>
      <c r="BH3269">
        <v>56</v>
      </c>
      <c r="BI3269">
        <v>-1816.03</v>
      </c>
      <c r="BJ3269" s="8">
        <v>-0.64259999999999995</v>
      </c>
      <c r="BK3269" s="8">
        <v>1.3299999999999999E-2</v>
      </c>
      <c r="BL3269" t="s">
        <v>610</v>
      </c>
    </row>
    <row r="3270" spans="1:64" x14ac:dyDescent="0.45">
      <c r="A3270" t="s">
        <v>669</v>
      </c>
      <c r="B3270" t="s">
        <v>31</v>
      </c>
      <c r="C3270" s="7">
        <v>44760.534722222219</v>
      </c>
      <c r="D3270">
        <v>289.60000000000002</v>
      </c>
      <c r="E3270" s="7">
        <v>44761.385416666664</v>
      </c>
      <c r="F3270">
        <v>324.60000000000002</v>
      </c>
      <c r="G3270" s="8">
        <v>0.12089999999999999</v>
      </c>
      <c r="H3270">
        <v>15542.75</v>
      </c>
      <c r="I3270" s="8">
        <v>9.9599999999999994E-2</v>
      </c>
      <c r="J3270">
        <v>538.5942</v>
      </c>
      <c r="K3270">
        <v>155976.88</v>
      </c>
      <c r="L3270">
        <v>21210918.390000001</v>
      </c>
      <c r="M3270">
        <v>35</v>
      </c>
      <c r="N3270">
        <v>444.08</v>
      </c>
      <c r="O3270" s="8">
        <v>-9.8599999999999993E-2</v>
      </c>
      <c r="P3270" s="8">
        <v>0.58109999999999995</v>
      </c>
      <c r="Q3270" t="s">
        <v>610</v>
      </c>
      <c r="S3270" s="2">
        <v>44760</v>
      </c>
      <c r="T3270" t="s">
        <v>669</v>
      </c>
      <c r="U3270">
        <v>289.60000000000002</v>
      </c>
      <c r="V3270">
        <v>324.60000000000002</v>
      </c>
      <c r="W3270">
        <f t="shared" ref="W3270:W3295" si="485">IF(S3270&lt;&gt;S3269,AA3269,W3269)</f>
        <v>30761612.585068326</v>
      </c>
      <c r="X3270">
        <f t="shared" si="481"/>
        <v>76904.031462670813</v>
      </c>
      <c r="Y3270">
        <f t="shared" si="482"/>
        <v>275</v>
      </c>
      <c r="Z3270">
        <f t="shared" si="483"/>
        <v>7935.9500000000007</v>
      </c>
      <c r="AA3270" t="str">
        <f t="shared" si="484"/>
        <v/>
      </c>
      <c r="AB3270" s="9" t="str">
        <f>IFERROR(AA3270/MAX($A$3:AA3270)-1,"")</f>
        <v/>
      </c>
      <c r="AV3270" t="s">
        <v>669</v>
      </c>
      <c r="AW3270" t="s">
        <v>31</v>
      </c>
      <c r="AX3270" s="7">
        <v>44760.534722222219</v>
      </c>
      <c r="AY3270">
        <v>289.60000000000002</v>
      </c>
      <c r="AZ3270" s="7">
        <v>44761.385416666664</v>
      </c>
      <c r="BA3270">
        <v>324.60000000000002</v>
      </c>
      <c r="BB3270" s="8">
        <v>0.12089999999999999</v>
      </c>
      <c r="BC3270">
        <v>15542.75</v>
      </c>
      <c r="BD3270" s="8">
        <v>9.9599999999999994E-2</v>
      </c>
      <c r="BE3270">
        <v>538.5942</v>
      </c>
      <c r="BF3270">
        <v>155976.88</v>
      </c>
      <c r="BG3270">
        <v>21210918.390000001</v>
      </c>
      <c r="BH3270">
        <v>35</v>
      </c>
      <c r="BI3270">
        <v>444.08</v>
      </c>
      <c r="BJ3270" s="8">
        <v>-9.8599999999999993E-2</v>
      </c>
      <c r="BK3270" s="8">
        <v>0.58109999999999995</v>
      </c>
      <c r="BL3270" t="s">
        <v>610</v>
      </c>
    </row>
    <row r="3271" spans="1:64" x14ac:dyDescent="0.45">
      <c r="A3271" t="s">
        <v>670</v>
      </c>
      <c r="B3271" t="s">
        <v>31</v>
      </c>
      <c r="C3271" s="7">
        <v>44760.579861111109</v>
      </c>
      <c r="D3271">
        <v>263.10000000000002</v>
      </c>
      <c r="E3271" s="7">
        <v>44761.385416666664</v>
      </c>
      <c r="F3271">
        <v>266.05</v>
      </c>
      <c r="G3271" s="8">
        <v>1.12E-2</v>
      </c>
      <c r="H3271">
        <v>-1388.41</v>
      </c>
      <c r="I3271" s="8">
        <v>-8.8999999999999999E-3</v>
      </c>
      <c r="J3271">
        <v>592.95860000000005</v>
      </c>
      <c r="K3271">
        <v>156007.41</v>
      </c>
      <c r="L3271">
        <v>21209529.98</v>
      </c>
      <c r="M3271">
        <v>22</v>
      </c>
      <c r="N3271">
        <v>-63.11</v>
      </c>
      <c r="O3271" s="8">
        <v>-0.23980000000000001</v>
      </c>
      <c r="P3271" s="8">
        <v>0.48820000000000002</v>
      </c>
      <c r="Q3271" t="s">
        <v>610</v>
      </c>
      <c r="S3271" s="2">
        <v>44760</v>
      </c>
      <c r="T3271" t="s">
        <v>670</v>
      </c>
      <c r="U3271">
        <v>263.10000000000002</v>
      </c>
      <c r="V3271">
        <v>266.05</v>
      </c>
      <c r="W3271">
        <f t="shared" si="485"/>
        <v>30761612.585068326</v>
      </c>
      <c r="X3271">
        <f t="shared" si="481"/>
        <v>76904.031462670813</v>
      </c>
      <c r="Y3271">
        <f t="shared" si="482"/>
        <v>300</v>
      </c>
      <c r="Z3271">
        <f t="shared" si="483"/>
        <v>-702.45000000001596</v>
      </c>
      <c r="AA3271" t="str">
        <f t="shared" si="484"/>
        <v/>
      </c>
      <c r="AB3271" s="9" t="str">
        <f>IFERROR(AA3271/MAX($A$3:AA3271)-1,"")</f>
        <v/>
      </c>
      <c r="AV3271" t="s">
        <v>670</v>
      </c>
      <c r="AW3271" t="s">
        <v>31</v>
      </c>
      <c r="AX3271" s="7">
        <v>44760.579861111109</v>
      </c>
      <c r="AY3271">
        <v>263.10000000000002</v>
      </c>
      <c r="AZ3271" s="7">
        <v>44761.385416666664</v>
      </c>
      <c r="BA3271">
        <v>266.05</v>
      </c>
      <c r="BB3271" s="8">
        <v>1.12E-2</v>
      </c>
      <c r="BC3271">
        <v>-1388.41</v>
      </c>
      <c r="BD3271" s="8">
        <v>-8.8999999999999999E-3</v>
      </c>
      <c r="BE3271">
        <v>592.95860000000005</v>
      </c>
      <c r="BF3271">
        <v>156007.41</v>
      </c>
      <c r="BG3271">
        <v>21209529.98</v>
      </c>
      <c r="BH3271">
        <v>22</v>
      </c>
      <c r="BI3271">
        <v>-63.11</v>
      </c>
      <c r="BJ3271" s="8">
        <v>-0.23980000000000001</v>
      </c>
      <c r="BK3271" s="8">
        <v>0.48820000000000002</v>
      </c>
      <c r="BL3271" t="s">
        <v>610</v>
      </c>
    </row>
    <row r="3272" spans="1:64" x14ac:dyDescent="0.45">
      <c r="A3272" t="s">
        <v>670</v>
      </c>
      <c r="B3272" t="s">
        <v>31</v>
      </c>
      <c r="C3272" s="7">
        <v>44760.586805555555</v>
      </c>
      <c r="D3272">
        <v>267.5</v>
      </c>
      <c r="E3272" s="7">
        <v>44761.388888888891</v>
      </c>
      <c r="F3272">
        <v>287.3</v>
      </c>
      <c r="G3272" s="8">
        <v>7.3999999999999996E-2</v>
      </c>
      <c r="H3272">
        <v>8001.69</v>
      </c>
      <c r="I3272" s="8">
        <v>5.33E-2</v>
      </c>
      <c r="J3272">
        <v>561.44359999999995</v>
      </c>
      <c r="K3272">
        <v>150186.16</v>
      </c>
      <c r="L3272">
        <v>20045234.739999998</v>
      </c>
      <c r="M3272">
        <v>21</v>
      </c>
      <c r="N3272">
        <v>381.03</v>
      </c>
      <c r="O3272" s="8">
        <v>-0.25230000000000002</v>
      </c>
      <c r="P3272" s="8">
        <v>0.4637</v>
      </c>
      <c r="Q3272" t="s">
        <v>610</v>
      </c>
      <c r="S3272" s="2">
        <v>44760</v>
      </c>
      <c r="T3272" t="s">
        <v>670</v>
      </c>
      <c r="U3272">
        <v>267.5</v>
      </c>
      <c r="V3272">
        <v>287.3</v>
      </c>
      <c r="W3272">
        <f t="shared" si="485"/>
        <v>30761612.585068326</v>
      </c>
      <c r="X3272">
        <f t="shared" si="481"/>
        <v>76904.031462670813</v>
      </c>
      <c r="Y3272">
        <f t="shared" si="482"/>
        <v>275</v>
      </c>
      <c r="Z3272">
        <f t="shared" si="483"/>
        <v>3919.3000000000025</v>
      </c>
      <c r="AA3272" t="str">
        <f t="shared" si="484"/>
        <v/>
      </c>
      <c r="AB3272" s="9" t="str">
        <f>IFERROR(AA3272/MAX($A$3:AA3272)-1,"")</f>
        <v/>
      </c>
      <c r="AV3272" t="s">
        <v>670</v>
      </c>
      <c r="AW3272" t="s">
        <v>31</v>
      </c>
      <c r="AX3272" s="7">
        <v>44760.586805555555</v>
      </c>
      <c r="AY3272">
        <v>267.5</v>
      </c>
      <c r="AZ3272" s="7">
        <v>44761.388888888891</v>
      </c>
      <c r="BA3272">
        <v>287.3</v>
      </c>
      <c r="BB3272" s="8">
        <v>7.3999999999999996E-2</v>
      </c>
      <c r="BC3272">
        <v>8001.69</v>
      </c>
      <c r="BD3272" s="8">
        <v>5.33E-2</v>
      </c>
      <c r="BE3272">
        <v>561.44359999999995</v>
      </c>
      <c r="BF3272">
        <v>150186.16</v>
      </c>
      <c r="BG3272">
        <v>20045234.739999998</v>
      </c>
      <c r="BH3272">
        <v>21</v>
      </c>
      <c r="BI3272">
        <v>381.03</v>
      </c>
      <c r="BJ3272" s="8">
        <v>-0.25230000000000002</v>
      </c>
      <c r="BK3272" s="8">
        <v>0.4637</v>
      </c>
      <c r="BL3272" t="s">
        <v>610</v>
      </c>
    </row>
    <row r="3273" spans="1:64" x14ac:dyDescent="0.45">
      <c r="A3273" t="s">
        <v>650</v>
      </c>
      <c r="B3273" t="s">
        <v>31</v>
      </c>
      <c r="C3273" s="7">
        <v>44760.604166666664</v>
      </c>
      <c r="D3273">
        <v>256.75</v>
      </c>
      <c r="E3273" s="7">
        <v>44761.388888888891</v>
      </c>
      <c r="F3273">
        <v>233.9</v>
      </c>
      <c r="G3273" s="8">
        <v>-8.8999999999999996E-2</v>
      </c>
      <c r="H3273">
        <v>-16244.93</v>
      </c>
      <c r="I3273" s="8">
        <v>-0.1081</v>
      </c>
      <c r="J3273">
        <v>585.26589999999999</v>
      </c>
      <c r="K3273">
        <v>150267.03</v>
      </c>
      <c r="L3273">
        <v>20028989.809999999</v>
      </c>
      <c r="M3273">
        <v>16</v>
      </c>
      <c r="N3273">
        <v>-1015.31</v>
      </c>
      <c r="O3273" s="8">
        <v>-0.33400000000000002</v>
      </c>
      <c r="P3273" s="8">
        <v>0.28510000000000002</v>
      </c>
      <c r="Q3273" t="s">
        <v>610</v>
      </c>
      <c r="S3273" s="2">
        <v>44760</v>
      </c>
      <c r="T3273" t="s">
        <v>650</v>
      </c>
      <c r="U3273">
        <v>256.75</v>
      </c>
      <c r="V3273">
        <v>233.9</v>
      </c>
      <c r="W3273">
        <f t="shared" si="485"/>
        <v>30761612.585068326</v>
      </c>
      <c r="X3273">
        <f t="shared" si="481"/>
        <v>76904.031462670813</v>
      </c>
      <c r="Y3273">
        <f t="shared" si="482"/>
        <v>300</v>
      </c>
      <c r="Z3273">
        <f t="shared" si="483"/>
        <v>-8326.9499999999971</v>
      </c>
      <c r="AA3273">
        <f t="shared" si="484"/>
        <v>30764438.435068328</v>
      </c>
      <c r="AB3273" s="9">
        <f>IFERROR(AA3273/MAX($A$3:AA3273)-1,"")</f>
        <v>-1.8403821712743573E-2</v>
      </c>
      <c r="AV3273" t="s">
        <v>650</v>
      </c>
      <c r="AW3273" t="s">
        <v>31</v>
      </c>
      <c r="AX3273" s="7">
        <v>44760.604166666664</v>
      </c>
      <c r="AY3273">
        <v>256.75</v>
      </c>
      <c r="AZ3273" s="7">
        <v>44761.388888888891</v>
      </c>
      <c r="BA3273">
        <v>233.9</v>
      </c>
      <c r="BB3273" s="8">
        <v>-8.8999999999999996E-2</v>
      </c>
      <c r="BC3273">
        <v>-16244.93</v>
      </c>
      <c r="BD3273" s="8">
        <v>-0.1081</v>
      </c>
      <c r="BE3273">
        <v>585.26589999999999</v>
      </c>
      <c r="BF3273">
        <v>150267.03</v>
      </c>
      <c r="BG3273">
        <v>20028989.809999999</v>
      </c>
      <c r="BH3273">
        <v>16</v>
      </c>
      <c r="BI3273">
        <v>-1015.31</v>
      </c>
      <c r="BJ3273" s="8">
        <v>-0.33400000000000002</v>
      </c>
      <c r="BK3273" s="8">
        <v>0.28510000000000002</v>
      </c>
      <c r="BL3273" t="s">
        <v>610</v>
      </c>
    </row>
    <row r="3274" spans="1:64" x14ac:dyDescent="0.45">
      <c r="A3274" t="s">
        <v>649</v>
      </c>
      <c r="B3274" t="s">
        <v>31</v>
      </c>
      <c r="C3274" s="7">
        <v>44761.420138888891</v>
      </c>
      <c r="D3274">
        <v>272.10000000000002</v>
      </c>
      <c r="E3274" s="7">
        <v>44762.388888888891</v>
      </c>
      <c r="F3274">
        <v>593.25</v>
      </c>
      <c r="G3274" s="8">
        <v>1.1802999999999999</v>
      </c>
      <c r="H3274">
        <v>172435.76</v>
      </c>
      <c r="I3274" s="8">
        <v>1.1485000000000001</v>
      </c>
      <c r="J3274">
        <v>551.80060000000003</v>
      </c>
      <c r="K3274">
        <v>150144.95000000001</v>
      </c>
      <c r="L3274">
        <v>20201425.57</v>
      </c>
      <c r="M3274">
        <v>69</v>
      </c>
      <c r="N3274">
        <v>2499.0700000000002</v>
      </c>
      <c r="O3274" s="8">
        <v>-0.18609999999999999</v>
      </c>
      <c r="P3274" s="8">
        <v>2.2121</v>
      </c>
      <c r="Q3274" t="s">
        <v>610</v>
      </c>
      <c r="S3274" s="2">
        <v>44761</v>
      </c>
      <c r="T3274" t="s">
        <v>649</v>
      </c>
      <c r="U3274">
        <v>272.10000000000002</v>
      </c>
      <c r="V3274">
        <v>593.25</v>
      </c>
      <c r="W3274">
        <f t="shared" si="485"/>
        <v>30764438.435068328</v>
      </c>
      <c r="X3274">
        <f t="shared" si="481"/>
        <v>76911.096087670827</v>
      </c>
      <c r="Y3274">
        <f t="shared" si="482"/>
        <v>275</v>
      </c>
      <c r="Z3274">
        <f t="shared" si="483"/>
        <v>85936.537499999991</v>
      </c>
      <c r="AA3274" t="str">
        <f t="shared" si="484"/>
        <v/>
      </c>
      <c r="AB3274" s="9" t="str">
        <f>IFERROR(AA3274/MAX($A$3:AA3274)-1,"")</f>
        <v/>
      </c>
      <c r="AV3274" t="s">
        <v>649</v>
      </c>
      <c r="AW3274" t="s">
        <v>31</v>
      </c>
      <c r="AX3274" s="7">
        <v>44761.420138888891</v>
      </c>
      <c r="AY3274">
        <v>272.10000000000002</v>
      </c>
      <c r="AZ3274" s="7">
        <v>44762.388888888891</v>
      </c>
      <c r="BA3274">
        <v>593.25</v>
      </c>
      <c r="BB3274" s="8">
        <v>1.1802999999999999</v>
      </c>
      <c r="BC3274">
        <v>172435.76</v>
      </c>
      <c r="BD3274" s="8">
        <v>1.1485000000000001</v>
      </c>
      <c r="BE3274">
        <v>551.80060000000003</v>
      </c>
      <c r="BF3274">
        <v>150144.95000000001</v>
      </c>
      <c r="BG3274">
        <v>20201425.57</v>
      </c>
      <c r="BH3274">
        <v>69</v>
      </c>
      <c r="BI3274">
        <v>2499.0700000000002</v>
      </c>
      <c r="BJ3274" s="8">
        <v>-0.18609999999999999</v>
      </c>
      <c r="BK3274" s="8">
        <v>2.2121</v>
      </c>
      <c r="BL3274" t="s">
        <v>610</v>
      </c>
    </row>
    <row r="3275" spans="1:64" x14ac:dyDescent="0.45">
      <c r="A3275" t="s">
        <v>649</v>
      </c>
      <c r="B3275" t="s">
        <v>31</v>
      </c>
      <c r="C3275" s="7">
        <v>44761.420138888891</v>
      </c>
      <c r="D3275">
        <v>272.10000000000002</v>
      </c>
      <c r="E3275" s="7">
        <v>44762.385416666664</v>
      </c>
      <c r="F3275">
        <v>640</v>
      </c>
      <c r="G3275" s="8">
        <v>1.3521000000000001</v>
      </c>
      <c r="H3275">
        <v>205757.5</v>
      </c>
      <c r="I3275" s="8">
        <v>1.3186</v>
      </c>
      <c r="J3275">
        <v>573.49369999999999</v>
      </c>
      <c r="K3275">
        <v>156047.64000000001</v>
      </c>
      <c r="L3275">
        <v>21415287.48</v>
      </c>
      <c r="M3275">
        <v>68</v>
      </c>
      <c r="N3275">
        <v>3025.85</v>
      </c>
      <c r="O3275" s="8">
        <v>-0.18609999999999999</v>
      </c>
      <c r="P3275" s="8">
        <v>1.3521000000000001</v>
      </c>
      <c r="Q3275" t="s">
        <v>610</v>
      </c>
      <c r="S3275" s="2">
        <v>44761</v>
      </c>
      <c r="T3275" t="s">
        <v>649</v>
      </c>
      <c r="U3275">
        <v>272.10000000000002</v>
      </c>
      <c r="V3275">
        <v>640</v>
      </c>
      <c r="W3275">
        <f t="shared" si="485"/>
        <v>30764438.435068328</v>
      </c>
      <c r="X3275">
        <f t="shared" si="481"/>
        <v>76911.096087670827</v>
      </c>
      <c r="Y3275">
        <f t="shared" si="482"/>
        <v>275</v>
      </c>
      <c r="Z3275">
        <f t="shared" si="483"/>
        <v>98664.225000000006</v>
      </c>
      <c r="AA3275" t="str">
        <f t="shared" si="484"/>
        <v/>
      </c>
      <c r="AB3275" s="9" t="str">
        <f>IFERROR(AA3275/MAX($A$3:AA3275)-1,"")</f>
        <v/>
      </c>
      <c r="AV3275" t="s">
        <v>649</v>
      </c>
      <c r="AW3275" t="s">
        <v>31</v>
      </c>
      <c r="AX3275" s="7">
        <v>44761.420138888891</v>
      </c>
      <c r="AY3275">
        <v>272.10000000000002</v>
      </c>
      <c r="AZ3275" s="7">
        <v>44762.385416666664</v>
      </c>
      <c r="BA3275">
        <v>640</v>
      </c>
      <c r="BB3275" s="8">
        <v>1.3521000000000001</v>
      </c>
      <c r="BC3275">
        <v>205757.5</v>
      </c>
      <c r="BD3275" s="8">
        <v>1.3186</v>
      </c>
      <c r="BE3275">
        <v>573.49369999999999</v>
      </c>
      <c r="BF3275">
        <v>156047.64000000001</v>
      </c>
      <c r="BG3275">
        <v>21415287.48</v>
      </c>
      <c r="BH3275">
        <v>68</v>
      </c>
      <c r="BI3275">
        <v>3025.85</v>
      </c>
      <c r="BJ3275" s="8">
        <v>-0.18609999999999999</v>
      </c>
      <c r="BK3275" s="8">
        <v>1.3521000000000001</v>
      </c>
      <c r="BL3275" t="s">
        <v>610</v>
      </c>
    </row>
    <row r="3276" spans="1:64" x14ac:dyDescent="0.45">
      <c r="A3276" t="s">
        <v>665</v>
      </c>
      <c r="B3276" t="s">
        <v>31</v>
      </c>
      <c r="C3276" s="7">
        <v>44761.440972222219</v>
      </c>
      <c r="D3276">
        <v>233</v>
      </c>
      <c r="E3276" s="7">
        <v>44762.388888888891</v>
      </c>
      <c r="F3276">
        <v>509.25</v>
      </c>
      <c r="G3276" s="8">
        <v>1.1856</v>
      </c>
      <c r="H3276">
        <v>173200.96</v>
      </c>
      <c r="I3276" s="8">
        <v>1.1537999999999999</v>
      </c>
      <c r="J3276">
        <v>644.28290000000004</v>
      </c>
      <c r="K3276">
        <v>150117.92000000001</v>
      </c>
      <c r="L3276">
        <v>20374626.530000001</v>
      </c>
      <c r="M3276">
        <v>63</v>
      </c>
      <c r="N3276">
        <v>2749.22</v>
      </c>
      <c r="O3276" s="8">
        <v>-0.20599999999999999</v>
      </c>
      <c r="P3276" s="8">
        <v>1.8279000000000001</v>
      </c>
      <c r="Q3276" t="s">
        <v>610</v>
      </c>
      <c r="S3276" s="2">
        <v>44761</v>
      </c>
      <c r="T3276" t="s">
        <v>665</v>
      </c>
      <c r="U3276">
        <v>233</v>
      </c>
      <c r="V3276">
        <v>509.25</v>
      </c>
      <c r="W3276">
        <f t="shared" si="485"/>
        <v>30764438.435068328</v>
      </c>
      <c r="X3276">
        <f t="shared" si="481"/>
        <v>76911.096087670827</v>
      </c>
      <c r="Y3276">
        <f t="shared" si="482"/>
        <v>325</v>
      </c>
      <c r="Z3276">
        <f t="shared" si="483"/>
        <v>87368.9375</v>
      </c>
      <c r="AA3276" t="str">
        <f t="shared" si="484"/>
        <v/>
      </c>
      <c r="AB3276" s="9" t="str">
        <f>IFERROR(AA3276/MAX($A$3:AA3276)-1,"")</f>
        <v/>
      </c>
      <c r="AV3276" t="s">
        <v>665</v>
      </c>
      <c r="AW3276" t="s">
        <v>31</v>
      </c>
      <c r="AX3276" s="7">
        <v>44761.440972222219</v>
      </c>
      <c r="AY3276">
        <v>233</v>
      </c>
      <c r="AZ3276" s="7">
        <v>44762.388888888891</v>
      </c>
      <c r="BA3276">
        <v>509.25</v>
      </c>
      <c r="BB3276" s="8">
        <v>1.1856</v>
      </c>
      <c r="BC3276">
        <v>173200.96</v>
      </c>
      <c r="BD3276" s="8">
        <v>1.1537999999999999</v>
      </c>
      <c r="BE3276">
        <v>644.28290000000004</v>
      </c>
      <c r="BF3276">
        <v>150117.92000000001</v>
      </c>
      <c r="BG3276">
        <v>20374626.530000001</v>
      </c>
      <c r="BH3276">
        <v>63</v>
      </c>
      <c r="BI3276">
        <v>2749.22</v>
      </c>
      <c r="BJ3276" s="8">
        <v>-0.20599999999999999</v>
      </c>
      <c r="BK3276" s="8">
        <v>1.8279000000000001</v>
      </c>
      <c r="BL3276" t="s">
        <v>610</v>
      </c>
    </row>
    <row r="3277" spans="1:64" x14ac:dyDescent="0.45">
      <c r="A3277" t="s">
        <v>665</v>
      </c>
      <c r="B3277" t="s">
        <v>31</v>
      </c>
      <c r="C3277" s="7">
        <v>44761.440972222219</v>
      </c>
      <c r="D3277">
        <v>233</v>
      </c>
      <c r="E3277" s="7">
        <v>44762.385416666664</v>
      </c>
      <c r="F3277">
        <v>553</v>
      </c>
      <c r="G3277" s="8">
        <v>1.3734</v>
      </c>
      <c r="H3277">
        <v>209012.63</v>
      </c>
      <c r="I3277" s="8">
        <v>1.3396999999999999</v>
      </c>
      <c r="J3277">
        <v>669.61180000000002</v>
      </c>
      <c r="K3277">
        <v>156019.54999999999</v>
      </c>
      <c r="L3277">
        <v>21624300.109999999</v>
      </c>
      <c r="M3277">
        <v>62</v>
      </c>
      <c r="N3277">
        <v>3371.17</v>
      </c>
      <c r="O3277" s="8">
        <v>-0.20599999999999999</v>
      </c>
      <c r="P3277" s="8">
        <v>1.3734</v>
      </c>
      <c r="Q3277" t="s">
        <v>610</v>
      </c>
      <c r="S3277" s="2">
        <v>44761</v>
      </c>
      <c r="T3277" t="s">
        <v>665</v>
      </c>
      <c r="U3277">
        <v>233</v>
      </c>
      <c r="V3277">
        <v>553</v>
      </c>
      <c r="W3277">
        <f t="shared" si="485"/>
        <v>30764438.435068328</v>
      </c>
      <c r="X3277">
        <f t="shared" si="481"/>
        <v>76911.096087670827</v>
      </c>
      <c r="Y3277">
        <f t="shared" si="482"/>
        <v>325</v>
      </c>
      <c r="Z3277">
        <f t="shared" si="483"/>
        <v>101445.5</v>
      </c>
      <c r="AA3277">
        <f t="shared" si="484"/>
        <v>31137853.635068327</v>
      </c>
      <c r="AB3277" s="9">
        <f>IFERROR(AA3277/MAX($A$3:AA3277)-1,"")</f>
        <v>-6.4893206888422261E-3</v>
      </c>
      <c r="AV3277" t="s">
        <v>665</v>
      </c>
      <c r="AW3277" t="s">
        <v>31</v>
      </c>
      <c r="AX3277" s="7">
        <v>44761.440972222219</v>
      </c>
      <c r="AY3277">
        <v>233</v>
      </c>
      <c r="AZ3277" s="7">
        <v>44762.385416666664</v>
      </c>
      <c r="BA3277">
        <v>553</v>
      </c>
      <c r="BB3277" s="8">
        <v>1.3734</v>
      </c>
      <c r="BC3277">
        <v>209012.63</v>
      </c>
      <c r="BD3277" s="8">
        <v>1.3396999999999999</v>
      </c>
      <c r="BE3277">
        <v>669.61180000000002</v>
      </c>
      <c r="BF3277">
        <v>156019.54999999999</v>
      </c>
      <c r="BG3277">
        <v>21624300.109999999</v>
      </c>
      <c r="BH3277">
        <v>62</v>
      </c>
      <c r="BI3277">
        <v>3371.17</v>
      </c>
      <c r="BJ3277" s="8">
        <v>-0.20599999999999999</v>
      </c>
      <c r="BK3277" s="8">
        <v>1.3734</v>
      </c>
      <c r="BL3277" t="s">
        <v>610</v>
      </c>
    </row>
    <row r="3278" spans="1:64" x14ac:dyDescent="0.45">
      <c r="A3278" t="s">
        <v>623</v>
      </c>
      <c r="B3278" t="s">
        <v>31</v>
      </c>
      <c r="C3278" s="7">
        <v>44762.402777777781</v>
      </c>
      <c r="D3278">
        <v>222.05</v>
      </c>
      <c r="E3278" s="7">
        <v>44763.385416666664</v>
      </c>
      <c r="F3278">
        <v>63.05</v>
      </c>
      <c r="G3278" s="8">
        <v>-0.71609999999999996</v>
      </c>
      <c r="H3278">
        <v>-115253.88</v>
      </c>
      <c r="I3278" s="8">
        <v>-0.72889999999999999</v>
      </c>
      <c r="J3278">
        <v>712.09860000000003</v>
      </c>
      <c r="K3278">
        <v>158121.5</v>
      </c>
      <c r="L3278">
        <v>21509046.23</v>
      </c>
      <c r="M3278">
        <v>73</v>
      </c>
      <c r="N3278">
        <v>-1578.82</v>
      </c>
      <c r="O3278" s="8">
        <v>-0.71609999999999996</v>
      </c>
      <c r="P3278" s="8">
        <v>9.3399999999999997E-2</v>
      </c>
      <c r="Q3278" t="s">
        <v>610</v>
      </c>
      <c r="S3278" s="2">
        <v>44762</v>
      </c>
      <c r="T3278" t="s">
        <v>623</v>
      </c>
      <c r="U3278">
        <v>222.05</v>
      </c>
      <c r="V3278">
        <v>63.05</v>
      </c>
      <c r="W3278">
        <f t="shared" si="485"/>
        <v>31137853.635068327</v>
      </c>
      <c r="X3278">
        <f t="shared" si="481"/>
        <v>77844.634087670813</v>
      </c>
      <c r="Y3278">
        <f t="shared" si="482"/>
        <v>350</v>
      </c>
      <c r="Z3278">
        <f t="shared" si="483"/>
        <v>-56647.850000000013</v>
      </c>
      <c r="AA3278" t="str">
        <f t="shared" si="484"/>
        <v/>
      </c>
      <c r="AB3278" s="9" t="str">
        <f>IFERROR(AA3278/MAX($A$3:AA3278)-1,"")</f>
        <v/>
      </c>
      <c r="AV3278" t="s">
        <v>623</v>
      </c>
      <c r="AW3278" t="s">
        <v>31</v>
      </c>
      <c r="AX3278" s="7">
        <v>44762.402777777781</v>
      </c>
      <c r="AY3278">
        <v>222.05</v>
      </c>
      <c r="AZ3278" s="7">
        <v>44763.385416666664</v>
      </c>
      <c r="BA3278">
        <v>63.05</v>
      </c>
      <c r="BB3278" s="8">
        <v>-0.71609999999999996</v>
      </c>
      <c r="BC3278">
        <v>-115253.88</v>
      </c>
      <c r="BD3278" s="8">
        <v>-0.72889999999999999</v>
      </c>
      <c r="BE3278">
        <v>712.09860000000003</v>
      </c>
      <c r="BF3278">
        <v>158121.5</v>
      </c>
      <c r="BG3278">
        <v>21509046.23</v>
      </c>
      <c r="BH3278">
        <v>73</v>
      </c>
      <c r="BI3278">
        <v>-1578.82</v>
      </c>
      <c r="BJ3278" s="8">
        <v>-0.71609999999999996</v>
      </c>
      <c r="BK3278" s="8">
        <v>9.3399999999999997E-2</v>
      </c>
      <c r="BL3278" t="s">
        <v>610</v>
      </c>
    </row>
    <row r="3279" spans="1:64" x14ac:dyDescent="0.45">
      <c r="A3279" t="s">
        <v>671</v>
      </c>
      <c r="B3279" t="s">
        <v>31</v>
      </c>
      <c r="C3279" s="7">
        <v>44762.461805555555</v>
      </c>
      <c r="D3279">
        <v>186.3</v>
      </c>
      <c r="E3279" s="7">
        <v>44763.388888888891</v>
      </c>
      <c r="F3279">
        <v>41.8</v>
      </c>
      <c r="G3279" s="8">
        <v>-0.77559999999999996</v>
      </c>
      <c r="H3279">
        <v>-119656.95</v>
      </c>
      <c r="I3279" s="8">
        <v>-0.78790000000000004</v>
      </c>
      <c r="J3279">
        <v>815.20730000000003</v>
      </c>
      <c r="K3279">
        <v>151873.13</v>
      </c>
      <c r="L3279">
        <v>20254969.579999998</v>
      </c>
      <c r="M3279">
        <v>57</v>
      </c>
      <c r="N3279">
        <v>-2099.2399999999998</v>
      </c>
      <c r="O3279" s="8">
        <v>-0.8256</v>
      </c>
      <c r="P3279" s="8">
        <v>1.26E-2</v>
      </c>
      <c r="Q3279" t="s">
        <v>610</v>
      </c>
      <c r="S3279" s="2">
        <v>44762</v>
      </c>
      <c r="T3279" t="s">
        <v>671</v>
      </c>
      <c r="U3279">
        <v>186.3</v>
      </c>
      <c r="V3279">
        <v>41.8</v>
      </c>
      <c r="W3279">
        <f t="shared" si="485"/>
        <v>31137853.635068327</v>
      </c>
      <c r="X3279">
        <f t="shared" si="481"/>
        <v>77844.634087670813</v>
      </c>
      <c r="Y3279">
        <f t="shared" si="482"/>
        <v>425</v>
      </c>
      <c r="Z3279">
        <f t="shared" si="483"/>
        <v>-62381.925000000003</v>
      </c>
      <c r="AA3279" t="str">
        <f t="shared" si="484"/>
        <v/>
      </c>
      <c r="AB3279" s="9" t="str">
        <f>IFERROR(AA3279/MAX($A$3:AA3279)-1,"")</f>
        <v/>
      </c>
      <c r="AV3279" t="s">
        <v>671</v>
      </c>
      <c r="AW3279" t="s">
        <v>31</v>
      </c>
      <c r="AX3279" s="7">
        <v>44762.461805555555</v>
      </c>
      <c r="AY3279">
        <v>186.3</v>
      </c>
      <c r="AZ3279" s="7">
        <v>44763.388888888891</v>
      </c>
      <c r="BA3279">
        <v>41.8</v>
      </c>
      <c r="BB3279" s="8">
        <v>-0.77559999999999996</v>
      </c>
      <c r="BC3279">
        <v>-119656.95</v>
      </c>
      <c r="BD3279" s="8">
        <v>-0.78790000000000004</v>
      </c>
      <c r="BE3279">
        <v>815.20730000000003</v>
      </c>
      <c r="BF3279">
        <v>151873.13</v>
      </c>
      <c r="BG3279">
        <v>20254969.579999998</v>
      </c>
      <c r="BH3279">
        <v>57</v>
      </c>
      <c r="BI3279">
        <v>-2099.2399999999998</v>
      </c>
      <c r="BJ3279" s="8">
        <v>-0.8256</v>
      </c>
      <c r="BK3279" s="8">
        <v>1.26E-2</v>
      </c>
      <c r="BL3279" t="s">
        <v>610</v>
      </c>
    </row>
    <row r="3280" spans="1:64" x14ac:dyDescent="0.45">
      <c r="A3280" t="s">
        <v>671</v>
      </c>
      <c r="B3280" t="s">
        <v>31</v>
      </c>
      <c r="C3280" s="7">
        <v>44762.461805555555</v>
      </c>
      <c r="D3280">
        <v>186.3</v>
      </c>
      <c r="E3280" s="7">
        <v>44763.385416666664</v>
      </c>
      <c r="F3280">
        <v>39.6</v>
      </c>
      <c r="G3280" s="8">
        <v>-0.78739999999999999</v>
      </c>
      <c r="H3280">
        <v>-126375.65</v>
      </c>
      <c r="I3280" s="8">
        <v>-0.79959999999999998</v>
      </c>
      <c r="J3280">
        <v>848.3922</v>
      </c>
      <c r="K3280">
        <v>158055.45000000001</v>
      </c>
      <c r="L3280">
        <v>21382670.59</v>
      </c>
      <c r="M3280">
        <v>56</v>
      </c>
      <c r="N3280">
        <v>-2256.71</v>
      </c>
      <c r="O3280" s="8">
        <v>-0.78739999999999999</v>
      </c>
      <c r="P3280" s="8">
        <v>1.26E-2</v>
      </c>
      <c r="Q3280" t="s">
        <v>610</v>
      </c>
      <c r="S3280" s="2">
        <v>44762</v>
      </c>
      <c r="T3280" t="s">
        <v>671</v>
      </c>
      <c r="U3280">
        <v>186.3</v>
      </c>
      <c r="V3280">
        <v>39.6</v>
      </c>
      <c r="W3280">
        <f t="shared" si="485"/>
        <v>31137853.635068327</v>
      </c>
      <c r="X3280">
        <f t="shared" si="481"/>
        <v>77844.634087670813</v>
      </c>
      <c r="Y3280">
        <f t="shared" si="482"/>
        <v>425</v>
      </c>
      <c r="Z3280">
        <f t="shared" si="483"/>
        <v>-63307.575000000004</v>
      </c>
      <c r="AA3280">
        <f t="shared" si="484"/>
        <v>30955516.285068326</v>
      </c>
      <c r="AB3280" s="9">
        <f>IFERROR(AA3280/MAX($A$3:AA3280)-1,"")</f>
        <v>-1.2307130310064029E-2</v>
      </c>
      <c r="AV3280" t="s">
        <v>671</v>
      </c>
      <c r="AW3280" t="s">
        <v>31</v>
      </c>
      <c r="AX3280" s="7">
        <v>44762.461805555555</v>
      </c>
      <c r="AY3280">
        <v>186.3</v>
      </c>
      <c r="AZ3280" s="7">
        <v>44763.385416666664</v>
      </c>
      <c r="BA3280">
        <v>39.6</v>
      </c>
      <c r="BB3280" s="8">
        <v>-0.78739999999999999</v>
      </c>
      <c r="BC3280">
        <v>-126375.65</v>
      </c>
      <c r="BD3280" s="8">
        <v>-0.79959999999999998</v>
      </c>
      <c r="BE3280">
        <v>848.3922</v>
      </c>
      <c r="BF3280">
        <v>158055.45000000001</v>
      </c>
      <c r="BG3280">
        <v>21382670.59</v>
      </c>
      <c r="BH3280">
        <v>56</v>
      </c>
      <c r="BI3280">
        <v>-2256.71</v>
      </c>
      <c r="BJ3280" s="8">
        <v>-0.78739999999999999</v>
      </c>
      <c r="BK3280" s="8">
        <v>1.26E-2</v>
      </c>
      <c r="BL3280" t="s">
        <v>610</v>
      </c>
    </row>
    <row r="3281" spans="1:64" x14ac:dyDescent="0.45">
      <c r="A3281" t="s">
        <v>627</v>
      </c>
      <c r="B3281" t="s">
        <v>31</v>
      </c>
      <c r="C3281" s="7">
        <v>44763.395833333336</v>
      </c>
      <c r="D3281">
        <v>152.30000000000001</v>
      </c>
      <c r="E3281" s="7">
        <v>44763.635416666664</v>
      </c>
      <c r="F3281">
        <v>200.25</v>
      </c>
      <c r="G3281" s="8">
        <v>0.31480000000000002</v>
      </c>
      <c r="H3281">
        <v>45770.17</v>
      </c>
      <c r="I3281" s="8">
        <v>0.29170000000000001</v>
      </c>
      <c r="J3281">
        <v>1030.2909999999999</v>
      </c>
      <c r="K3281">
        <v>156913.35999999999</v>
      </c>
      <c r="L3281">
        <v>21428440.760000002</v>
      </c>
      <c r="M3281">
        <v>70</v>
      </c>
      <c r="N3281">
        <v>653.86</v>
      </c>
      <c r="O3281" s="8">
        <v>-0.38440000000000002</v>
      </c>
      <c r="P3281" s="8">
        <v>1.2915000000000001</v>
      </c>
      <c r="Q3281" t="s">
        <v>610</v>
      </c>
      <c r="S3281" s="2">
        <v>44763</v>
      </c>
      <c r="T3281" t="s">
        <v>627</v>
      </c>
      <c r="U3281">
        <v>152.30000000000001</v>
      </c>
      <c r="V3281">
        <v>200.25</v>
      </c>
      <c r="W3281">
        <f t="shared" si="485"/>
        <v>30955516.285068326</v>
      </c>
      <c r="X3281">
        <f t="shared" si="481"/>
        <v>77388.790712670816</v>
      </c>
      <c r="Y3281">
        <f t="shared" si="482"/>
        <v>500</v>
      </c>
      <c r="Z3281">
        <f t="shared" si="483"/>
        <v>22212.249999999996</v>
      </c>
      <c r="AA3281" t="str">
        <f t="shared" si="484"/>
        <v/>
      </c>
      <c r="AB3281" s="9" t="str">
        <f>IFERROR(AA3281/MAX($A$3:AA3281)-1,"")</f>
        <v/>
      </c>
      <c r="AV3281" t="s">
        <v>627</v>
      </c>
      <c r="AW3281" t="s">
        <v>31</v>
      </c>
      <c r="AX3281" s="7">
        <v>44763.395833333336</v>
      </c>
      <c r="AY3281">
        <v>152.30000000000001</v>
      </c>
      <c r="AZ3281" s="7">
        <v>44763.635416666664</v>
      </c>
      <c r="BA3281">
        <v>200.25</v>
      </c>
      <c r="BB3281" s="8">
        <v>0.31480000000000002</v>
      </c>
      <c r="BC3281">
        <v>45770.17</v>
      </c>
      <c r="BD3281" s="8">
        <v>0.29170000000000001</v>
      </c>
      <c r="BE3281">
        <v>1030.2909999999999</v>
      </c>
      <c r="BF3281">
        <v>156913.35999999999</v>
      </c>
      <c r="BG3281">
        <v>21428440.760000002</v>
      </c>
      <c r="BH3281">
        <v>70</v>
      </c>
      <c r="BI3281">
        <v>653.86</v>
      </c>
      <c r="BJ3281" s="8">
        <v>-0.38440000000000002</v>
      </c>
      <c r="BK3281" s="8">
        <v>1.2915000000000001</v>
      </c>
      <c r="BL3281" t="s">
        <v>610</v>
      </c>
    </row>
    <row r="3282" spans="1:64" x14ac:dyDescent="0.45">
      <c r="A3282" t="s">
        <v>623</v>
      </c>
      <c r="B3282" t="s">
        <v>31</v>
      </c>
      <c r="C3282" s="7">
        <v>44763.399305555555</v>
      </c>
      <c r="D3282">
        <v>110</v>
      </c>
      <c r="E3282" s="7">
        <v>44763.635416666664</v>
      </c>
      <c r="F3282">
        <v>100.4</v>
      </c>
      <c r="G3282" s="8">
        <v>-8.7300000000000003E-2</v>
      </c>
      <c r="H3282">
        <v>-16693.91</v>
      </c>
      <c r="I3282" s="8">
        <v>-0.10639999999999999</v>
      </c>
      <c r="J3282">
        <v>1426.3420000000001</v>
      </c>
      <c r="K3282">
        <v>156897.67000000001</v>
      </c>
      <c r="L3282">
        <v>21411746.850000001</v>
      </c>
      <c r="M3282">
        <v>69</v>
      </c>
      <c r="N3282">
        <v>-241.94</v>
      </c>
      <c r="O3282" s="8">
        <v>-0.78820000000000001</v>
      </c>
      <c r="P3282" s="8">
        <v>1.3991</v>
      </c>
      <c r="Q3282" t="s">
        <v>610</v>
      </c>
      <c r="S3282" s="2">
        <v>44763</v>
      </c>
      <c r="T3282" t="s">
        <v>623</v>
      </c>
      <c r="U3282">
        <v>110</v>
      </c>
      <c r="V3282">
        <v>100.4</v>
      </c>
      <c r="W3282">
        <f t="shared" si="485"/>
        <v>30955516.285068326</v>
      </c>
      <c r="X3282">
        <f t="shared" si="481"/>
        <v>77388.790712670816</v>
      </c>
      <c r="Y3282">
        <f t="shared" si="482"/>
        <v>700</v>
      </c>
      <c r="Z3282">
        <f t="shared" si="483"/>
        <v>-8192.7999999999956</v>
      </c>
      <c r="AA3282" t="str">
        <f t="shared" si="484"/>
        <v/>
      </c>
      <c r="AB3282" s="9" t="str">
        <f>IFERROR(AA3282/MAX($A$3:AA3282)-1,"")</f>
        <v/>
      </c>
      <c r="AV3282" t="s">
        <v>623</v>
      </c>
      <c r="AW3282" t="s">
        <v>31</v>
      </c>
      <c r="AX3282" s="7">
        <v>44763.399305555555</v>
      </c>
      <c r="AY3282">
        <v>110</v>
      </c>
      <c r="AZ3282" s="7">
        <v>44763.635416666664</v>
      </c>
      <c r="BA3282">
        <v>100.4</v>
      </c>
      <c r="BB3282" s="8">
        <v>-8.7300000000000003E-2</v>
      </c>
      <c r="BC3282">
        <v>-16693.91</v>
      </c>
      <c r="BD3282" s="8">
        <v>-0.10639999999999999</v>
      </c>
      <c r="BE3282">
        <v>1426.3420000000001</v>
      </c>
      <c r="BF3282">
        <v>156897.67000000001</v>
      </c>
      <c r="BG3282">
        <v>21411746.850000001</v>
      </c>
      <c r="BH3282">
        <v>69</v>
      </c>
      <c r="BI3282">
        <v>-241.94</v>
      </c>
      <c r="BJ3282" s="8">
        <v>-0.78820000000000001</v>
      </c>
      <c r="BK3282" s="8">
        <v>1.3991</v>
      </c>
      <c r="BL3282" t="s">
        <v>610</v>
      </c>
    </row>
    <row r="3283" spans="1:64" x14ac:dyDescent="0.45">
      <c r="A3283" t="s">
        <v>736</v>
      </c>
      <c r="B3283" t="s">
        <v>31</v>
      </c>
      <c r="C3283" s="7">
        <v>44763.475694444445</v>
      </c>
      <c r="D3283">
        <v>415</v>
      </c>
      <c r="E3283" s="7">
        <v>44764.388888888891</v>
      </c>
      <c r="F3283">
        <v>525.04999999999995</v>
      </c>
      <c r="G3283" s="8">
        <v>0.26519999999999999</v>
      </c>
      <c r="H3283">
        <v>36688.519999999997</v>
      </c>
      <c r="I3283" s="8">
        <v>0.24249999999999999</v>
      </c>
      <c r="J3283">
        <v>364.51769999999999</v>
      </c>
      <c r="K3283">
        <v>151274.84</v>
      </c>
      <c r="L3283">
        <v>20291658.100000001</v>
      </c>
      <c r="M3283">
        <v>53</v>
      </c>
      <c r="N3283">
        <v>692.24</v>
      </c>
      <c r="O3283" s="8">
        <v>-0.26119999999999999</v>
      </c>
      <c r="P3283" s="8">
        <v>0.26519999999999999</v>
      </c>
      <c r="Q3283" t="s">
        <v>610</v>
      </c>
      <c r="S3283" s="2">
        <v>44763</v>
      </c>
      <c r="T3283" t="s">
        <v>736</v>
      </c>
      <c r="U3283">
        <v>415</v>
      </c>
      <c r="V3283">
        <v>525.04999999999995</v>
      </c>
      <c r="W3283">
        <f t="shared" si="485"/>
        <v>30955516.285068326</v>
      </c>
      <c r="X3283">
        <f t="shared" si="481"/>
        <v>77388.790712670816</v>
      </c>
      <c r="Y3283">
        <f t="shared" si="482"/>
        <v>175</v>
      </c>
      <c r="Z3283">
        <f t="shared" si="483"/>
        <v>17613.662499999999</v>
      </c>
      <c r="AA3283" t="str">
        <f t="shared" si="484"/>
        <v/>
      </c>
      <c r="AB3283" s="9" t="str">
        <f>IFERROR(AA3283/MAX($A$3:AA3283)-1,"")</f>
        <v/>
      </c>
      <c r="AV3283" t="s">
        <v>736</v>
      </c>
      <c r="AW3283" t="s">
        <v>31</v>
      </c>
      <c r="AX3283" s="7">
        <v>44763.475694444445</v>
      </c>
      <c r="AY3283">
        <v>415</v>
      </c>
      <c r="AZ3283" s="7">
        <v>44764.388888888891</v>
      </c>
      <c r="BA3283">
        <v>525.04999999999995</v>
      </c>
      <c r="BB3283" s="8">
        <v>0.26519999999999999</v>
      </c>
      <c r="BC3283">
        <v>36688.519999999997</v>
      </c>
      <c r="BD3283" s="8">
        <v>0.24249999999999999</v>
      </c>
      <c r="BE3283">
        <v>364.51769999999999</v>
      </c>
      <c r="BF3283">
        <v>151274.84</v>
      </c>
      <c r="BG3283">
        <v>20291658.100000001</v>
      </c>
      <c r="BH3283">
        <v>53</v>
      </c>
      <c r="BI3283">
        <v>692.24</v>
      </c>
      <c r="BJ3283" s="8">
        <v>-0.26119999999999999</v>
      </c>
      <c r="BK3283" s="8">
        <v>0.26519999999999999</v>
      </c>
      <c r="BL3283" t="s">
        <v>610</v>
      </c>
    </row>
    <row r="3284" spans="1:64" x14ac:dyDescent="0.45">
      <c r="A3284" t="s">
        <v>737</v>
      </c>
      <c r="B3284" t="s">
        <v>31</v>
      </c>
      <c r="C3284" s="7">
        <v>44763.482638888891</v>
      </c>
      <c r="D3284">
        <v>387.2</v>
      </c>
      <c r="E3284" s="7">
        <v>44764.388888888891</v>
      </c>
      <c r="F3284">
        <v>463</v>
      </c>
      <c r="G3284" s="8">
        <v>0.1958</v>
      </c>
      <c r="H3284">
        <v>26290.78</v>
      </c>
      <c r="I3284" s="8">
        <v>0.17380000000000001</v>
      </c>
      <c r="J3284">
        <v>390.66219999999998</v>
      </c>
      <c r="K3284">
        <v>151264.41</v>
      </c>
      <c r="L3284">
        <v>20317948.890000001</v>
      </c>
      <c r="M3284">
        <v>51</v>
      </c>
      <c r="N3284">
        <v>515.51</v>
      </c>
      <c r="O3284" s="8">
        <v>-0.32240000000000002</v>
      </c>
      <c r="P3284" s="8">
        <v>0.1958</v>
      </c>
      <c r="Q3284" t="s">
        <v>610</v>
      </c>
      <c r="S3284" s="2">
        <v>44763</v>
      </c>
      <c r="T3284" t="s">
        <v>737</v>
      </c>
      <c r="U3284">
        <v>387.2</v>
      </c>
      <c r="V3284">
        <v>463</v>
      </c>
      <c r="W3284">
        <f t="shared" si="485"/>
        <v>30955516.285068326</v>
      </c>
      <c r="X3284">
        <f t="shared" si="481"/>
        <v>77388.790712670816</v>
      </c>
      <c r="Y3284">
        <f t="shared" si="482"/>
        <v>200</v>
      </c>
      <c r="Z3284">
        <f t="shared" si="483"/>
        <v>13459.6</v>
      </c>
      <c r="AA3284">
        <f t="shared" si="484"/>
        <v>31000608.997568324</v>
      </c>
      <c r="AB3284" s="9">
        <f>IFERROR(AA3284/MAX($A$3:AA3284)-1,"")</f>
        <v>-1.0868364107585626E-2</v>
      </c>
      <c r="AV3284" t="s">
        <v>737</v>
      </c>
      <c r="AW3284" t="s">
        <v>31</v>
      </c>
      <c r="AX3284" s="7">
        <v>44763.482638888891</v>
      </c>
      <c r="AY3284">
        <v>387.2</v>
      </c>
      <c r="AZ3284" s="7">
        <v>44764.388888888891</v>
      </c>
      <c r="BA3284">
        <v>463</v>
      </c>
      <c r="BB3284" s="8">
        <v>0.1958</v>
      </c>
      <c r="BC3284">
        <v>26290.78</v>
      </c>
      <c r="BD3284" s="8">
        <v>0.17380000000000001</v>
      </c>
      <c r="BE3284">
        <v>390.66219999999998</v>
      </c>
      <c r="BF3284">
        <v>151264.41</v>
      </c>
      <c r="BG3284">
        <v>20317948.890000001</v>
      </c>
      <c r="BH3284">
        <v>51</v>
      </c>
      <c r="BI3284">
        <v>515.51</v>
      </c>
      <c r="BJ3284" s="8">
        <v>-0.32240000000000002</v>
      </c>
      <c r="BK3284" s="8">
        <v>0.1958</v>
      </c>
      <c r="BL3284" t="s">
        <v>610</v>
      </c>
    </row>
    <row r="3285" spans="1:64" x14ac:dyDescent="0.45">
      <c r="A3285" t="s">
        <v>672</v>
      </c>
      <c r="B3285" t="s">
        <v>31</v>
      </c>
      <c r="C3285" s="7">
        <v>44764.489583333336</v>
      </c>
      <c r="D3285">
        <v>328.9</v>
      </c>
      <c r="E3285" s="7">
        <v>44767.385416666664</v>
      </c>
      <c r="F3285">
        <v>535.4</v>
      </c>
      <c r="G3285" s="8">
        <v>0.62790000000000001</v>
      </c>
      <c r="H3285">
        <v>94482.12</v>
      </c>
      <c r="I3285" s="8">
        <v>0.60160000000000002</v>
      </c>
      <c r="J3285">
        <v>477.52730000000003</v>
      </c>
      <c r="K3285">
        <v>157058.73000000001</v>
      </c>
      <c r="L3285">
        <v>21506228.969999999</v>
      </c>
      <c r="M3285">
        <v>48</v>
      </c>
      <c r="N3285">
        <v>1968.38</v>
      </c>
      <c r="O3285" s="8">
        <v>-0.12820000000000001</v>
      </c>
      <c r="P3285" s="8">
        <v>0.62790000000000001</v>
      </c>
      <c r="Q3285" t="s">
        <v>610</v>
      </c>
      <c r="S3285" s="2">
        <v>44764</v>
      </c>
      <c r="T3285" t="s">
        <v>672</v>
      </c>
      <c r="U3285">
        <v>328.9</v>
      </c>
      <c r="V3285">
        <v>535.4</v>
      </c>
      <c r="W3285">
        <f t="shared" si="485"/>
        <v>31000608.997568324</v>
      </c>
      <c r="X3285">
        <f t="shared" si="481"/>
        <v>77501.522493920813</v>
      </c>
      <c r="Y3285">
        <f t="shared" si="482"/>
        <v>225</v>
      </c>
      <c r="Z3285">
        <f t="shared" si="483"/>
        <v>44517.824999999997</v>
      </c>
      <c r="AA3285" t="str">
        <f t="shared" si="484"/>
        <v/>
      </c>
      <c r="AB3285" s="9" t="str">
        <f>IFERROR(AA3285/MAX($A$3:AA3285)-1,"")</f>
        <v/>
      </c>
      <c r="AV3285" t="s">
        <v>672</v>
      </c>
      <c r="AW3285" t="s">
        <v>31</v>
      </c>
      <c r="AX3285" s="7">
        <v>44764.489583333336</v>
      </c>
      <c r="AY3285">
        <v>328.9</v>
      </c>
      <c r="AZ3285" s="7">
        <v>44767.385416666664</v>
      </c>
      <c r="BA3285">
        <v>535.4</v>
      </c>
      <c r="BB3285" s="8">
        <v>0.62790000000000001</v>
      </c>
      <c r="BC3285">
        <v>94482.12</v>
      </c>
      <c r="BD3285" s="8">
        <v>0.60160000000000002</v>
      </c>
      <c r="BE3285">
        <v>477.52730000000003</v>
      </c>
      <c r="BF3285">
        <v>157058.73000000001</v>
      </c>
      <c r="BG3285">
        <v>21506228.969999999</v>
      </c>
      <c r="BH3285">
        <v>48</v>
      </c>
      <c r="BI3285">
        <v>1968.38</v>
      </c>
      <c r="BJ3285" s="8">
        <v>-0.12820000000000001</v>
      </c>
      <c r="BK3285" s="8">
        <v>0.62790000000000001</v>
      </c>
      <c r="BL3285" t="s">
        <v>610</v>
      </c>
    </row>
    <row r="3286" spans="1:64" x14ac:dyDescent="0.45">
      <c r="A3286" t="s">
        <v>673</v>
      </c>
      <c r="B3286" t="s">
        <v>31</v>
      </c>
      <c r="C3286" s="7">
        <v>44764.503472222219</v>
      </c>
      <c r="D3286">
        <v>316</v>
      </c>
      <c r="E3286" s="7">
        <v>44767.385416666664</v>
      </c>
      <c r="F3286">
        <v>469.75</v>
      </c>
      <c r="G3286" s="8">
        <v>0.48659999999999998</v>
      </c>
      <c r="H3286">
        <v>72536.73</v>
      </c>
      <c r="I3286" s="8">
        <v>0.4617</v>
      </c>
      <c r="J3286">
        <v>497.19299999999998</v>
      </c>
      <c r="K3286">
        <v>157113</v>
      </c>
      <c r="L3286">
        <v>21578765.710000001</v>
      </c>
      <c r="M3286">
        <v>44</v>
      </c>
      <c r="N3286">
        <v>1648.56</v>
      </c>
      <c r="O3286" s="8">
        <v>-6.8500000000000005E-2</v>
      </c>
      <c r="P3286" s="8">
        <v>0.48659999999999998</v>
      </c>
      <c r="Q3286" t="s">
        <v>610</v>
      </c>
      <c r="S3286" s="2">
        <v>44764</v>
      </c>
      <c r="T3286" t="s">
        <v>673</v>
      </c>
      <c r="U3286">
        <v>316</v>
      </c>
      <c r="V3286">
        <v>469.75</v>
      </c>
      <c r="W3286">
        <f t="shared" si="485"/>
        <v>31000608.997568324</v>
      </c>
      <c r="X3286">
        <f t="shared" si="481"/>
        <v>77501.522493920813</v>
      </c>
      <c r="Y3286">
        <f t="shared" si="482"/>
        <v>250</v>
      </c>
      <c r="Z3286">
        <f t="shared" si="483"/>
        <v>36473.124999999993</v>
      </c>
      <c r="AA3286" t="str">
        <f t="shared" si="484"/>
        <v/>
      </c>
      <c r="AB3286" s="9" t="str">
        <f>IFERROR(AA3286/MAX($A$3:AA3286)-1,"")</f>
        <v/>
      </c>
      <c r="AV3286" t="s">
        <v>673</v>
      </c>
      <c r="AW3286" t="s">
        <v>31</v>
      </c>
      <c r="AX3286" s="7">
        <v>44764.503472222219</v>
      </c>
      <c r="AY3286">
        <v>316</v>
      </c>
      <c r="AZ3286" s="7">
        <v>44767.385416666664</v>
      </c>
      <c r="BA3286">
        <v>469.75</v>
      </c>
      <c r="BB3286" s="8">
        <v>0.48659999999999998</v>
      </c>
      <c r="BC3286">
        <v>72536.73</v>
      </c>
      <c r="BD3286" s="8">
        <v>0.4617</v>
      </c>
      <c r="BE3286">
        <v>497.19299999999998</v>
      </c>
      <c r="BF3286">
        <v>157113</v>
      </c>
      <c r="BG3286">
        <v>21578765.710000001</v>
      </c>
      <c r="BH3286">
        <v>44</v>
      </c>
      <c r="BI3286">
        <v>1648.56</v>
      </c>
      <c r="BJ3286" s="8">
        <v>-6.8500000000000005E-2</v>
      </c>
      <c r="BK3286" s="8">
        <v>0.48659999999999998</v>
      </c>
      <c r="BL3286" t="s">
        <v>610</v>
      </c>
    </row>
    <row r="3287" spans="1:64" x14ac:dyDescent="0.45">
      <c r="A3287" t="s">
        <v>673</v>
      </c>
      <c r="B3287" t="s">
        <v>31</v>
      </c>
      <c r="C3287" s="7">
        <v>44764.527777777781</v>
      </c>
      <c r="D3287">
        <v>352.95</v>
      </c>
      <c r="E3287" s="7">
        <v>44767.388888888891</v>
      </c>
      <c r="F3287">
        <v>475</v>
      </c>
      <c r="G3287" s="8">
        <v>0.3458</v>
      </c>
      <c r="H3287">
        <v>48863.69</v>
      </c>
      <c r="I3287" s="8">
        <v>0.32229999999999998</v>
      </c>
      <c r="J3287">
        <v>429.49349999999998</v>
      </c>
      <c r="K3287">
        <v>151589.75</v>
      </c>
      <c r="L3287">
        <v>20366812.579999998</v>
      </c>
      <c r="M3287">
        <v>38</v>
      </c>
      <c r="N3287">
        <v>1285.8900000000001</v>
      </c>
      <c r="O3287" s="8">
        <v>-0.16600000000000001</v>
      </c>
      <c r="P3287" s="8">
        <v>0.3458</v>
      </c>
      <c r="Q3287" t="s">
        <v>610</v>
      </c>
      <c r="S3287" s="2">
        <v>44764</v>
      </c>
      <c r="T3287" t="s">
        <v>673</v>
      </c>
      <c r="U3287">
        <v>352.95</v>
      </c>
      <c r="V3287">
        <v>475</v>
      </c>
      <c r="W3287">
        <f t="shared" si="485"/>
        <v>31000608.997568324</v>
      </c>
      <c r="X3287">
        <f t="shared" si="481"/>
        <v>77501.522493920813</v>
      </c>
      <c r="Y3287">
        <f t="shared" si="482"/>
        <v>225</v>
      </c>
      <c r="Z3287">
        <f t="shared" si="483"/>
        <v>25598.362500000007</v>
      </c>
      <c r="AA3287" t="str">
        <f t="shared" si="484"/>
        <v/>
      </c>
      <c r="AB3287" s="9" t="str">
        <f>IFERROR(AA3287/MAX($A$3:AA3287)-1,"")</f>
        <v/>
      </c>
      <c r="AV3287" t="s">
        <v>673</v>
      </c>
      <c r="AW3287" t="s">
        <v>31</v>
      </c>
      <c r="AX3287" s="7">
        <v>44764.527777777781</v>
      </c>
      <c r="AY3287">
        <v>352.95</v>
      </c>
      <c r="AZ3287" s="7">
        <v>44767.388888888891</v>
      </c>
      <c r="BA3287">
        <v>475</v>
      </c>
      <c r="BB3287" s="8">
        <v>0.3458</v>
      </c>
      <c r="BC3287">
        <v>48863.69</v>
      </c>
      <c r="BD3287" s="8">
        <v>0.32229999999999998</v>
      </c>
      <c r="BE3287">
        <v>429.49349999999998</v>
      </c>
      <c r="BF3287">
        <v>151589.75</v>
      </c>
      <c r="BG3287">
        <v>20366812.579999998</v>
      </c>
      <c r="BH3287">
        <v>38</v>
      </c>
      <c r="BI3287">
        <v>1285.8900000000001</v>
      </c>
      <c r="BJ3287" s="8">
        <v>-0.16600000000000001</v>
      </c>
      <c r="BK3287" s="8">
        <v>0.3458</v>
      </c>
      <c r="BL3287" t="s">
        <v>610</v>
      </c>
    </row>
    <row r="3288" spans="1:64" x14ac:dyDescent="0.45">
      <c r="A3288" t="s">
        <v>609</v>
      </c>
      <c r="B3288" t="s">
        <v>31</v>
      </c>
      <c r="C3288" s="7">
        <v>44764.534722222219</v>
      </c>
      <c r="D3288">
        <v>320.45</v>
      </c>
      <c r="E3288" s="7">
        <v>44767.388888888891</v>
      </c>
      <c r="F3288">
        <v>413.55</v>
      </c>
      <c r="G3288" s="8">
        <v>0.29049999999999998</v>
      </c>
      <c r="H3288">
        <v>40563.660000000003</v>
      </c>
      <c r="I3288" s="8">
        <v>0.2676</v>
      </c>
      <c r="J3288">
        <v>472.9905</v>
      </c>
      <c r="K3288">
        <v>151569.79999999999</v>
      </c>
      <c r="L3288">
        <v>20407376.239999998</v>
      </c>
      <c r="M3288">
        <v>36</v>
      </c>
      <c r="N3288">
        <v>1126.77</v>
      </c>
      <c r="O3288" s="8">
        <v>-0.22620000000000001</v>
      </c>
      <c r="P3288" s="8">
        <v>0.29049999999999998</v>
      </c>
      <c r="Q3288" t="s">
        <v>610</v>
      </c>
      <c r="S3288" s="2">
        <v>44764</v>
      </c>
      <c r="T3288" t="s">
        <v>609</v>
      </c>
      <c r="U3288">
        <v>320.45</v>
      </c>
      <c r="V3288">
        <v>413.55</v>
      </c>
      <c r="W3288">
        <f t="shared" si="485"/>
        <v>31000608.997568324</v>
      </c>
      <c r="X3288">
        <f t="shared" si="481"/>
        <v>77501.522493920813</v>
      </c>
      <c r="Y3288">
        <f t="shared" si="482"/>
        <v>250</v>
      </c>
      <c r="Z3288">
        <f t="shared" si="483"/>
        <v>21440.000000000011</v>
      </c>
      <c r="AA3288">
        <f t="shared" si="484"/>
        <v>31128638.310068324</v>
      </c>
      <c r="AB3288" s="9">
        <f>IFERROR(AA3288/MAX($A$3:AA3288)-1,"")</f>
        <v>-6.7833526381257947E-3</v>
      </c>
      <c r="AV3288" t="s">
        <v>609</v>
      </c>
      <c r="AW3288" t="s">
        <v>31</v>
      </c>
      <c r="AX3288" s="7">
        <v>44764.534722222219</v>
      </c>
      <c r="AY3288">
        <v>320.45</v>
      </c>
      <c r="AZ3288" s="7">
        <v>44767.388888888891</v>
      </c>
      <c r="BA3288">
        <v>413.55</v>
      </c>
      <c r="BB3288" s="8">
        <v>0.29049999999999998</v>
      </c>
      <c r="BC3288">
        <v>40563.660000000003</v>
      </c>
      <c r="BD3288" s="8">
        <v>0.2676</v>
      </c>
      <c r="BE3288">
        <v>472.9905</v>
      </c>
      <c r="BF3288">
        <v>151569.79999999999</v>
      </c>
      <c r="BG3288">
        <v>20407376.239999998</v>
      </c>
      <c r="BH3288">
        <v>36</v>
      </c>
      <c r="BI3288">
        <v>1126.77</v>
      </c>
      <c r="BJ3288" s="8">
        <v>-0.22620000000000001</v>
      </c>
      <c r="BK3288" s="8">
        <v>0.29049999999999998</v>
      </c>
      <c r="BL3288" t="s">
        <v>610</v>
      </c>
    </row>
    <row r="3289" spans="1:64" x14ac:dyDescent="0.45">
      <c r="A3289" t="s">
        <v>620</v>
      </c>
      <c r="B3289" t="s">
        <v>31</v>
      </c>
      <c r="C3289" s="7">
        <v>44767.416666666664</v>
      </c>
      <c r="D3289">
        <v>328.4</v>
      </c>
      <c r="E3289" s="7">
        <v>44768.388888888891</v>
      </c>
      <c r="F3289">
        <v>295.35000000000002</v>
      </c>
      <c r="G3289" s="8">
        <v>-0.10059999999999999</v>
      </c>
      <c r="H3289">
        <v>-18188.64</v>
      </c>
      <c r="I3289" s="8">
        <v>-0.1196</v>
      </c>
      <c r="J3289">
        <v>462.96249999999998</v>
      </c>
      <c r="K3289">
        <v>152036.88</v>
      </c>
      <c r="L3289">
        <v>20389187.609999999</v>
      </c>
      <c r="M3289">
        <v>70</v>
      </c>
      <c r="N3289">
        <v>-259.83999999999997</v>
      </c>
      <c r="O3289" s="8">
        <v>-0.46639999999999998</v>
      </c>
      <c r="P3289" s="8">
        <v>0.16930000000000001</v>
      </c>
      <c r="Q3289" t="s">
        <v>610</v>
      </c>
      <c r="S3289" s="2">
        <v>44767</v>
      </c>
      <c r="T3289" t="s">
        <v>620</v>
      </c>
      <c r="U3289">
        <v>328.4</v>
      </c>
      <c r="V3289">
        <v>295.35000000000002</v>
      </c>
      <c r="W3289">
        <f t="shared" si="485"/>
        <v>31128638.310068324</v>
      </c>
      <c r="X3289">
        <f t="shared" si="481"/>
        <v>77821.595775170819</v>
      </c>
      <c r="Y3289">
        <f t="shared" si="482"/>
        <v>225</v>
      </c>
      <c r="Z3289">
        <f t="shared" si="483"/>
        <v>-8839.6874999999927</v>
      </c>
      <c r="AA3289" t="str">
        <f t="shared" si="484"/>
        <v/>
      </c>
      <c r="AB3289" s="9" t="str">
        <f>IFERROR(AA3289/MAX($A$3:AA3289)-1,"")</f>
        <v/>
      </c>
      <c r="AV3289" t="s">
        <v>620</v>
      </c>
      <c r="AW3289" t="s">
        <v>31</v>
      </c>
      <c r="AX3289" s="7">
        <v>44767.416666666664</v>
      </c>
      <c r="AY3289">
        <v>328.4</v>
      </c>
      <c r="AZ3289" s="7">
        <v>44768.388888888891</v>
      </c>
      <c r="BA3289">
        <v>295.35000000000002</v>
      </c>
      <c r="BB3289" s="8">
        <v>-0.10059999999999999</v>
      </c>
      <c r="BC3289">
        <v>-18188.64</v>
      </c>
      <c r="BD3289" s="8">
        <v>-0.1196</v>
      </c>
      <c r="BE3289">
        <v>462.96249999999998</v>
      </c>
      <c r="BF3289">
        <v>152036.88</v>
      </c>
      <c r="BG3289">
        <v>20389187.609999999</v>
      </c>
      <c r="BH3289">
        <v>70</v>
      </c>
      <c r="BI3289">
        <v>-259.83999999999997</v>
      </c>
      <c r="BJ3289" s="8">
        <v>-0.46639999999999998</v>
      </c>
      <c r="BK3289" s="8">
        <v>0.16930000000000001</v>
      </c>
      <c r="BL3289" t="s">
        <v>610</v>
      </c>
    </row>
    <row r="3290" spans="1:64" x14ac:dyDescent="0.45">
      <c r="A3290" t="s">
        <v>621</v>
      </c>
      <c r="B3290" t="s">
        <v>31</v>
      </c>
      <c r="C3290" s="7">
        <v>44767.420138888891</v>
      </c>
      <c r="D3290">
        <v>358.85</v>
      </c>
      <c r="E3290" s="7">
        <v>44768.388888888891</v>
      </c>
      <c r="F3290">
        <v>350</v>
      </c>
      <c r="G3290" s="8">
        <v>-2.47E-2</v>
      </c>
      <c r="H3290">
        <v>-6752.12</v>
      </c>
      <c r="I3290" s="8">
        <v>-4.4400000000000002E-2</v>
      </c>
      <c r="J3290">
        <v>423.63569999999999</v>
      </c>
      <c r="K3290">
        <v>152021.67000000001</v>
      </c>
      <c r="L3290">
        <v>20382435.489999998</v>
      </c>
      <c r="M3290">
        <v>69</v>
      </c>
      <c r="N3290">
        <v>-97.86</v>
      </c>
      <c r="O3290" s="8">
        <v>-0.41620000000000001</v>
      </c>
      <c r="P3290" s="8">
        <v>0.2369</v>
      </c>
      <c r="Q3290" t="s">
        <v>610</v>
      </c>
      <c r="S3290" s="2">
        <v>44767</v>
      </c>
      <c r="T3290" t="s">
        <v>621</v>
      </c>
      <c r="U3290">
        <v>358.85</v>
      </c>
      <c r="V3290">
        <v>350</v>
      </c>
      <c r="W3290">
        <f t="shared" si="485"/>
        <v>31128638.310068324</v>
      </c>
      <c r="X3290">
        <f t="shared" si="481"/>
        <v>77821.595775170819</v>
      </c>
      <c r="Y3290">
        <f t="shared" si="482"/>
        <v>225</v>
      </c>
      <c r="Z3290">
        <f t="shared" si="483"/>
        <v>-3586.1625000000076</v>
      </c>
      <c r="AA3290">
        <f t="shared" si="484"/>
        <v>31116212.460068323</v>
      </c>
      <c r="AB3290" s="9">
        <f>IFERROR(AA3290/MAX($A$3:AA3290)-1,"")</f>
        <v>-7.1798223119576843E-3</v>
      </c>
      <c r="AV3290" t="s">
        <v>621</v>
      </c>
      <c r="AW3290" t="s">
        <v>31</v>
      </c>
      <c r="AX3290" s="7">
        <v>44767.420138888891</v>
      </c>
      <c r="AY3290">
        <v>358.85</v>
      </c>
      <c r="AZ3290" s="7">
        <v>44768.388888888891</v>
      </c>
      <c r="BA3290">
        <v>350</v>
      </c>
      <c r="BB3290" s="8">
        <v>-2.47E-2</v>
      </c>
      <c r="BC3290">
        <v>-6752.12</v>
      </c>
      <c r="BD3290" s="8">
        <v>-4.4400000000000002E-2</v>
      </c>
      <c r="BE3290">
        <v>423.63569999999999</v>
      </c>
      <c r="BF3290">
        <v>152021.67000000001</v>
      </c>
      <c r="BG3290">
        <v>20382435.489999998</v>
      </c>
      <c r="BH3290">
        <v>69</v>
      </c>
      <c r="BI3290">
        <v>-97.86</v>
      </c>
      <c r="BJ3290" s="8">
        <v>-0.41620000000000001</v>
      </c>
      <c r="BK3290" s="8">
        <v>0.2369</v>
      </c>
      <c r="BL3290" t="s">
        <v>610</v>
      </c>
    </row>
    <row r="3291" spans="1:64" x14ac:dyDescent="0.45">
      <c r="A3291" t="s">
        <v>620</v>
      </c>
      <c r="B3291" t="s">
        <v>31</v>
      </c>
      <c r="C3291" s="7">
        <v>44768.399305555555</v>
      </c>
      <c r="D3291">
        <v>299</v>
      </c>
      <c r="E3291" s="7">
        <v>44769.385416666664</v>
      </c>
      <c r="F3291">
        <v>349.8</v>
      </c>
      <c r="G3291" s="8">
        <v>0.1699</v>
      </c>
      <c r="H3291">
        <v>23399.97</v>
      </c>
      <c r="I3291" s="8">
        <v>0.1482</v>
      </c>
      <c r="J3291">
        <v>528.07299999999998</v>
      </c>
      <c r="K3291">
        <v>157893.82999999999</v>
      </c>
      <c r="L3291">
        <v>21602165.68</v>
      </c>
      <c r="M3291">
        <v>74</v>
      </c>
      <c r="N3291">
        <v>316.22000000000003</v>
      </c>
      <c r="O3291" s="8">
        <v>-0.1313</v>
      </c>
      <c r="P3291" s="8">
        <v>0.37119999999999997</v>
      </c>
      <c r="Q3291" t="s">
        <v>610</v>
      </c>
      <c r="S3291" s="2">
        <v>44768</v>
      </c>
      <c r="T3291" t="s">
        <v>620</v>
      </c>
      <c r="U3291">
        <v>299</v>
      </c>
      <c r="V3291">
        <v>349.8</v>
      </c>
      <c r="W3291">
        <f t="shared" si="485"/>
        <v>31116212.460068323</v>
      </c>
      <c r="X3291">
        <f t="shared" si="481"/>
        <v>77790.531150170806</v>
      </c>
      <c r="Y3291">
        <f t="shared" si="482"/>
        <v>250</v>
      </c>
      <c r="Z3291">
        <f t="shared" si="483"/>
        <v>11078.000000000004</v>
      </c>
      <c r="AA3291" t="str">
        <f t="shared" si="484"/>
        <v/>
      </c>
      <c r="AB3291" s="9" t="str">
        <f>IFERROR(AA3291/MAX($A$3:AA3291)-1,"")</f>
        <v/>
      </c>
      <c r="AV3291" t="s">
        <v>620</v>
      </c>
      <c r="AW3291" t="s">
        <v>31</v>
      </c>
      <c r="AX3291" s="7">
        <v>44768.399305555555</v>
      </c>
      <c r="AY3291">
        <v>299</v>
      </c>
      <c r="AZ3291" s="7">
        <v>44769.385416666664</v>
      </c>
      <c r="BA3291">
        <v>349.8</v>
      </c>
      <c r="BB3291" s="8">
        <v>0.1699</v>
      </c>
      <c r="BC3291">
        <v>23399.97</v>
      </c>
      <c r="BD3291" s="8">
        <v>0.1482</v>
      </c>
      <c r="BE3291">
        <v>528.07299999999998</v>
      </c>
      <c r="BF3291">
        <v>157893.82999999999</v>
      </c>
      <c r="BG3291">
        <v>21602165.68</v>
      </c>
      <c r="BH3291">
        <v>74</v>
      </c>
      <c r="BI3291">
        <v>316.22000000000003</v>
      </c>
      <c r="BJ3291" s="8">
        <v>-0.1313</v>
      </c>
      <c r="BK3291" s="8">
        <v>0.37119999999999997</v>
      </c>
      <c r="BL3291" t="s">
        <v>610</v>
      </c>
    </row>
    <row r="3292" spans="1:64" x14ac:dyDescent="0.45">
      <c r="A3292" t="s">
        <v>674</v>
      </c>
      <c r="B3292" t="s">
        <v>31</v>
      </c>
      <c r="C3292" s="7">
        <v>44768.413194444445</v>
      </c>
      <c r="D3292">
        <v>272.14999999999998</v>
      </c>
      <c r="E3292" s="7">
        <v>44769.385416666664</v>
      </c>
      <c r="F3292">
        <v>287.75</v>
      </c>
      <c r="G3292" s="8">
        <v>5.7299999999999997E-2</v>
      </c>
      <c r="H3292">
        <v>5802.33</v>
      </c>
      <c r="I3292" s="8">
        <v>3.6700000000000003E-2</v>
      </c>
      <c r="J3292">
        <v>580.17460000000005</v>
      </c>
      <c r="K3292">
        <v>157894.5</v>
      </c>
      <c r="L3292">
        <v>21607968</v>
      </c>
      <c r="M3292">
        <v>70</v>
      </c>
      <c r="N3292">
        <v>82.89</v>
      </c>
      <c r="O3292" s="8">
        <v>-0.21990000000000001</v>
      </c>
      <c r="P3292" s="8">
        <v>0.24929999999999999</v>
      </c>
      <c r="Q3292" t="s">
        <v>610</v>
      </c>
      <c r="S3292" s="2">
        <v>44768</v>
      </c>
      <c r="T3292" t="s">
        <v>674</v>
      </c>
      <c r="U3292">
        <v>272.14999999999998</v>
      </c>
      <c r="V3292">
        <v>287.75</v>
      </c>
      <c r="W3292">
        <f t="shared" si="485"/>
        <v>31116212.460068323</v>
      </c>
      <c r="X3292">
        <f t="shared" si="481"/>
        <v>77790.531150170806</v>
      </c>
      <c r="Y3292">
        <f t="shared" si="482"/>
        <v>275</v>
      </c>
      <c r="Z3292">
        <f t="shared" si="483"/>
        <v>2750.2750000000092</v>
      </c>
      <c r="AA3292">
        <f t="shared" si="484"/>
        <v>31130040.735068321</v>
      </c>
      <c r="AB3292" s="9">
        <f>IFERROR(AA3292/MAX($A$3:AA3292)-1,"")</f>
        <v>-6.738605680587928E-3</v>
      </c>
      <c r="AV3292" t="s">
        <v>674</v>
      </c>
      <c r="AW3292" t="s">
        <v>31</v>
      </c>
      <c r="AX3292" s="7">
        <v>44768.413194444445</v>
      </c>
      <c r="AY3292">
        <v>272.14999999999998</v>
      </c>
      <c r="AZ3292" s="7">
        <v>44769.385416666664</v>
      </c>
      <c r="BA3292">
        <v>287.75</v>
      </c>
      <c r="BB3292" s="8">
        <v>5.7299999999999997E-2</v>
      </c>
      <c r="BC3292">
        <v>5802.33</v>
      </c>
      <c r="BD3292" s="8">
        <v>3.6700000000000003E-2</v>
      </c>
      <c r="BE3292">
        <v>580.17460000000005</v>
      </c>
      <c r="BF3292">
        <v>157894.5</v>
      </c>
      <c r="BG3292">
        <v>21607968</v>
      </c>
      <c r="BH3292">
        <v>70</v>
      </c>
      <c r="BI3292">
        <v>82.89</v>
      </c>
      <c r="BJ3292" s="8">
        <v>-0.21990000000000001</v>
      </c>
      <c r="BK3292" s="8">
        <v>0.24929999999999999</v>
      </c>
      <c r="BL3292" t="s">
        <v>610</v>
      </c>
    </row>
    <row r="3293" spans="1:64" x14ac:dyDescent="0.45">
      <c r="A3293" t="s">
        <v>675</v>
      </c>
      <c r="B3293" t="s">
        <v>31</v>
      </c>
      <c r="C3293" s="7">
        <v>44769.423611111109</v>
      </c>
      <c r="D3293">
        <v>233.95</v>
      </c>
      <c r="E3293" s="7">
        <v>44770.385416666664</v>
      </c>
      <c r="F3293">
        <v>697.2</v>
      </c>
      <c r="G3293" s="8">
        <v>1.9801</v>
      </c>
      <c r="H3293">
        <v>306648.28000000003</v>
      </c>
      <c r="I3293" s="8">
        <v>1.9402999999999999</v>
      </c>
      <c r="J3293">
        <v>675.52829999999994</v>
      </c>
      <c r="K3293">
        <v>158039.82999999999</v>
      </c>
      <c r="L3293">
        <v>21914616.289999999</v>
      </c>
      <c r="M3293">
        <v>67</v>
      </c>
      <c r="N3293">
        <v>4576.84</v>
      </c>
      <c r="O3293" s="8">
        <v>-0.1421</v>
      </c>
      <c r="P3293" s="8">
        <v>1.9801</v>
      </c>
      <c r="Q3293" t="s">
        <v>610</v>
      </c>
      <c r="S3293" s="2">
        <v>44769</v>
      </c>
      <c r="T3293" t="s">
        <v>675</v>
      </c>
      <c r="U3293">
        <v>233.95</v>
      </c>
      <c r="V3293">
        <v>697.2</v>
      </c>
      <c r="W3293">
        <f t="shared" si="485"/>
        <v>31130040.735068321</v>
      </c>
      <c r="X3293">
        <f t="shared" si="481"/>
        <v>77825.101837670809</v>
      </c>
      <c r="Y3293">
        <f t="shared" si="482"/>
        <v>325</v>
      </c>
      <c r="Z3293">
        <f t="shared" si="483"/>
        <v>147530.01250000004</v>
      </c>
      <c r="AA3293" t="str">
        <f t="shared" si="484"/>
        <v/>
      </c>
      <c r="AB3293" s="9" t="str">
        <f>IFERROR(AA3293/MAX($A$3:AA3293)-1,"")</f>
        <v/>
      </c>
      <c r="AV3293" t="s">
        <v>675</v>
      </c>
      <c r="AW3293" t="s">
        <v>31</v>
      </c>
      <c r="AX3293" s="7">
        <v>44769.423611111109</v>
      </c>
      <c r="AY3293">
        <v>233.95</v>
      </c>
      <c r="AZ3293" s="7">
        <v>44770.385416666664</v>
      </c>
      <c r="BA3293">
        <v>697.2</v>
      </c>
      <c r="BB3293" s="8">
        <v>1.9801</v>
      </c>
      <c r="BC3293">
        <v>306648.28000000003</v>
      </c>
      <c r="BD3293" s="8">
        <v>1.9402999999999999</v>
      </c>
      <c r="BE3293">
        <v>675.52829999999994</v>
      </c>
      <c r="BF3293">
        <v>158039.82999999999</v>
      </c>
      <c r="BG3293">
        <v>21914616.289999999</v>
      </c>
      <c r="BH3293">
        <v>67</v>
      </c>
      <c r="BI3293">
        <v>4576.84</v>
      </c>
      <c r="BJ3293" s="8">
        <v>-0.1421</v>
      </c>
      <c r="BK3293" s="8">
        <v>1.9801</v>
      </c>
      <c r="BL3293" t="s">
        <v>610</v>
      </c>
    </row>
    <row r="3294" spans="1:64" x14ac:dyDescent="0.45">
      <c r="A3294" t="s">
        <v>672</v>
      </c>
      <c r="B3294" t="s">
        <v>31</v>
      </c>
      <c r="C3294" s="7">
        <v>44769.447916666664</v>
      </c>
      <c r="D3294">
        <v>216.35</v>
      </c>
      <c r="E3294" s="7">
        <v>44770.388888888891</v>
      </c>
      <c r="F3294">
        <v>587.54999999999995</v>
      </c>
      <c r="G3294" s="8">
        <v>1.7157</v>
      </c>
      <c r="H3294">
        <v>254996.9</v>
      </c>
      <c r="I3294" s="8">
        <v>1.6786000000000001</v>
      </c>
      <c r="J3294">
        <v>702.15940000000001</v>
      </c>
      <c r="K3294">
        <v>151912.19</v>
      </c>
      <c r="L3294">
        <v>20637432.379999999</v>
      </c>
      <c r="M3294">
        <v>61</v>
      </c>
      <c r="N3294">
        <v>4180.28</v>
      </c>
      <c r="O3294" s="8">
        <v>-0.12620000000000001</v>
      </c>
      <c r="P3294" s="8">
        <v>1.8935</v>
      </c>
      <c r="Q3294" t="s">
        <v>610</v>
      </c>
      <c r="S3294" s="2">
        <v>44769</v>
      </c>
      <c r="T3294" t="s">
        <v>672</v>
      </c>
      <c r="U3294">
        <v>216.35</v>
      </c>
      <c r="V3294">
        <v>587.54999999999995</v>
      </c>
      <c r="W3294">
        <f t="shared" si="485"/>
        <v>31130040.735068321</v>
      </c>
      <c r="X3294">
        <f t="shared" si="481"/>
        <v>77825.101837670809</v>
      </c>
      <c r="Y3294">
        <f t="shared" si="482"/>
        <v>350</v>
      </c>
      <c r="Z3294">
        <f t="shared" si="483"/>
        <v>127106.34999999998</v>
      </c>
      <c r="AA3294" t="str">
        <f t="shared" si="484"/>
        <v/>
      </c>
      <c r="AB3294" s="9" t="str">
        <f>IFERROR(AA3294/MAX($A$3:AA3294)-1,"")</f>
        <v/>
      </c>
      <c r="AV3294" t="s">
        <v>672</v>
      </c>
      <c r="AW3294" t="s">
        <v>31</v>
      </c>
      <c r="AX3294" s="7">
        <v>44769.447916666664</v>
      </c>
      <c r="AY3294">
        <v>216.35</v>
      </c>
      <c r="AZ3294" s="7">
        <v>44770.388888888891</v>
      </c>
      <c r="BA3294">
        <v>587.54999999999995</v>
      </c>
      <c r="BB3294" s="8">
        <v>1.7157</v>
      </c>
      <c r="BC3294">
        <v>254996.9</v>
      </c>
      <c r="BD3294" s="8">
        <v>1.6786000000000001</v>
      </c>
      <c r="BE3294">
        <v>702.15940000000001</v>
      </c>
      <c r="BF3294">
        <v>151912.19</v>
      </c>
      <c r="BG3294">
        <v>20637432.379999999</v>
      </c>
      <c r="BH3294">
        <v>61</v>
      </c>
      <c r="BI3294">
        <v>4180.28</v>
      </c>
      <c r="BJ3294" s="8">
        <v>-0.12620000000000001</v>
      </c>
      <c r="BK3294" s="8">
        <v>1.8935</v>
      </c>
      <c r="BL3294" t="s">
        <v>610</v>
      </c>
    </row>
    <row r="3295" spans="1:64" x14ac:dyDescent="0.45">
      <c r="A3295" t="s">
        <v>672</v>
      </c>
      <c r="B3295" t="s">
        <v>31</v>
      </c>
      <c r="C3295" s="7">
        <v>44769.447916666664</v>
      </c>
      <c r="D3295">
        <v>216.35</v>
      </c>
      <c r="E3295" s="7">
        <v>44770.385416666664</v>
      </c>
      <c r="F3295">
        <v>602.15</v>
      </c>
      <c r="G3295" s="8">
        <v>1.7831999999999999</v>
      </c>
      <c r="H3295">
        <v>275898.39</v>
      </c>
      <c r="I3295" s="8">
        <v>1.7454000000000001</v>
      </c>
      <c r="J3295">
        <v>730.63409999999999</v>
      </c>
      <c r="K3295">
        <v>158072.69</v>
      </c>
      <c r="L3295">
        <v>22190514.68</v>
      </c>
      <c r="M3295">
        <v>60</v>
      </c>
      <c r="N3295">
        <v>4598.3100000000004</v>
      </c>
      <c r="O3295" s="8">
        <v>-0.12620000000000001</v>
      </c>
      <c r="P3295" s="8">
        <v>1.7831999999999999</v>
      </c>
      <c r="Q3295" t="s">
        <v>610</v>
      </c>
      <c r="S3295" s="2">
        <v>44769</v>
      </c>
      <c r="T3295" t="s">
        <v>672</v>
      </c>
      <c r="U3295">
        <v>216.35</v>
      </c>
      <c r="V3295">
        <v>602.15</v>
      </c>
      <c r="W3295">
        <f t="shared" si="485"/>
        <v>31130040.735068321</v>
      </c>
      <c r="X3295">
        <f t="shared" si="481"/>
        <v>77825.101837670809</v>
      </c>
      <c r="Y3295">
        <f t="shared" si="482"/>
        <v>350</v>
      </c>
      <c r="Z3295">
        <f t="shared" si="483"/>
        <v>132165.24999999997</v>
      </c>
      <c r="AA3295" t="str">
        <f t="shared" si="484"/>
        <v/>
      </c>
      <c r="AB3295" s="9" t="str">
        <f>IFERROR(AA3295/MAX($A$3:AA3295)-1,"")</f>
        <v/>
      </c>
      <c r="AV3295" t="s">
        <v>672</v>
      </c>
      <c r="AW3295" t="s">
        <v>31</v>
      </c>
      <c r="AX3295" s="7">
        <v>44769.447916666664</v>
      </c>
      <c r="AY3295">
        <v>216.35</v>
      </c>
      <c r="AZ3295" s="7">
        <v>44770.385416666664</v>
      </c>
      <c r="BA3295">
        <v>602.15</v>
      </c>
      <c r="BB3295" s="8">
        <v>1.7831999999999999</v>
      </c>
      <c r="BC3295">
        <v>275898.39</v>
      </c>
      <c r="BD3295" s="8">
        <v>1.7454000000000001</v>
      </c>
      <c r="BE3295">
        <v>730.63409999999999</v>
      </c>
      <c r="BF3295">
        <v>158072.69</v>
      </c>
      <c r="BG3295">
        <v>22190514.68</v>
      </c>
      <c r="BH3295">
        <v>60</v>
      </c>
      <c r="BI3295">
        <v>4598.3100000000004</v>
      </c>
      <c r="BJ3295" s="8">
        <v>-0.12620000000000001</v>
      </c>
      <c r="BK3295" s="8">
        <v>1.7831999999999999</v>
      </c>
      <c r="BL3295" t="s">
        <v>610</v>
      </c>
    </row>
    <row r="3296" spans="1:64" x14ac:dyDescent="0.45">
      <c r="A3296" t="s">
        <v>673</v>
      </c>
      <c r="B3296" t="s">
        <v>31</v>
      </c>
      <c r="C3296" s="7">
        <v>44769.53125</v>
      </c>
      <c r="D3296">
        <v>204.45</v>
      </c>
      <c r="E3296" s="7">
        <v>44770.388888888891</v>
      </c>
      <c r="F3296">
        <v>493.4</v>
      </c>
      <c r="G3296" s="8">
        <v>1.4133</v>
      </c>
      <c r="H3296">
        <v>209547.51999999999</v>
      </c>
      <c r="I3296" s="8">
        <v>1.3792</v>
      </c>
      <c r="J3296">
        <v>743.15139999999997</v>
      </c>
      <c r="K3296">
        <v>151937.31</v>
      </c>
      <c r="L3296">
        <v>20846979.91</v>
      </c>
      <c r="M3296">
        <v>37</v>
      </c>
      <c r="N3296">
        <v>5663.45</v>
      </c>
      <c r="O3296" s="8">
        <v>-0.1636</v>
      </c>
      <c r="P3296" s="8">
        <v>1.6001000000000001</v>
      </c>
      <c r="Q3296" t="s">
        <v>610</v>
      </c>
      <c r="S3296" s="2">
        <v>44769</v>
      </c>
      <c r="T3296" t="s">
        <v>673</v>
      </c>
      <c r="U3296">
        <v>204.45</v>
      </c>
      <c r="V3296">
        <v>493.4</v>
      </c>
      <c r="W3296">
        <f t="shared" ref="W3296:W3359" si="486">IF(S3296&lt;&gt;S3295,AA3295,W3295)</f>
        <v>31130040.735068321</v>
      </c>
      <c r="X3296">
        <f t="shared" si="481"/>
        <v>77825.101837670809</v>
      </c>
      <c r="Y3296">
        <f t="shared" ref="Y3296:Y3359" si="487">MROUND(X3296/U3296,25)</f>
        <v>375</v>
      </c>
      <c r="Z3296">
        <f t="shared" ref="Z3296:Z3359" si="488">Y3296*((V3296*0.99)-(U3296*1.01))</f>
        <v>105739.3125</v>
      </c>
      <c r="AA3296">
        <f t="shared" ref="AA3296:AA3359" si="489">IF(S3296&lt;&gt;S3297,W3296+SUMIF($S$3:$S$3590,S3296,$Z$3:$Z$3590),"")</f>
        <v>31642581.660068322</v>
      </c>
      <c r="AB3296" s="9">
        <f>IFERROR(AA3296/MAX($A$3:AA3296)-1,"")</f>
        <v>0</v>
      </c>
      <c r="AV3296" t="s">
        <v>673</v>
      </c>
      <c r="AW3296" t="s">
        <v>31</v>
      </c>
      <c r="AX3296" s="7">
        <v>44769.53125</v>
      </c>
      <c r="AY3296">
        <v>204.45</v>
      </c>
      <c r="AZ3296" s="7">
        <v>44770.388888888891</v>
      </c>
      <c r="BA3296">
        <v>493.4</v>
      </c>
      <c r="BB3296" s="8">
        <v>1.4133</v>
      </c>
      <c r="BC3296">
        <v>209547.51999999999</v>
      </c>
      <c r="BD3296" s="8">
        <v>1.3792</v>
      </c>
      <c r="BE3296">
        <v>743.15139999999997</v>
      </c>
      <c r="BF3296">
        <v>151937.31</v>
      </c>
      <c r="BG3296">
        <v>20846979.91</v>
      </c>
      <c r="BH3296">
        <v>37</v>
      </c>
      <c r="BI3296">
        <v>5663.45</v>
      </c>
      <c r="BJ3296" s="8">
        <v>-0.1636</v>
      </c>
      <c r="BK3296" s="8">
        <v>1.6001000000000001</v>
      </c>
      <c r="BL3296" t="s">
        <v>610</v>
      </c>
    </row>
    <row r="3297" spans="1:64" x14ac:dyDescent="0.45">
      <c r="A3297" t="s">
        <v>677</v>
      </c>
      <c r="B3297" t="s">
        <v>31</v>
      </c>
      <c r="C3297" s="7">
        <v>44770.395833333336</v>
      </c>
      <c r="D3297">
        <v>114.65</v>
      </c>
      <c r="E3297" s="7">
        <v>44770.635416666664</v>
      </c>
      <c r="F3297">
        <v>181</v>
      </c>
      <c r="G3297" s="8">
        <v>0.57869999999999999</v>
      </c>
      <c r="H3297">
        <v>88995.61</v>
      </c>
      <c r="I3297" s="8">
        <v>0.55289999999999995</v>
      </c>
      <c r="J3297">
        <v>1403.86</v>
      </c>
      <c r="K3297">
        <v>160952.57999999999</v>
      </c>
      <c r="L3297">
        <v>22279510.289999999</v>
      </c>
      <c r="M3297">
        <v>70</v>
      </c>
      <c r="N3297">
        <v>1271.3699999999999</v>
      </c>
      <c r="O3297" s="8">
        <v>-0.24990000000000001</v>
      </c>
      <c r="P3297" s="8">
        <v>1.0497000000000001</v>
      </c>
      <c r="Q3297" t="s">
        <v>610</v>
      </c>
      <c r="S3297" s="2">
        <v>44770</v>
      </c>
      <c r="T3297" t="s">
        <v>677</v>
      </c>
      <c r="U3297">
        <v>114.65</v>
      </c>
      <c r="V3297">
        <v>181</v>
      </c>
      <c r="W3297">
        <f t="shared" si="486"/>
        <v>31642581.660068322</v>
      </c>
      <c r="X3297">
        <f t="shared" ref="X3297:X3360" si="490">W3297*0.25%</f>
        <v>79106.454150170801</v>
      </c>
      <c r="Y3297">
        <f t="shared" si="487"/>
        <v>700</v>
      </c>
      <c r="Z3297">
        <f t="shared" si="488"/>
        <v>44375.44999999999</v>
      </c>
      <c r="AA3297" t="str">
        <f t="shared" si="489"/>
        <v/>
      </c>
      <c r="AB3297" s="9" t="str">
        <f>IFERROR(AA3297/MAX($A$3:AA3297)-1,"")</f>
        <v/>
      </c>
      <c r="AV3297" t="s">
        <v>677</v>
      </c>
      <c r="AW3297" t="s">
        <v>31</v>
      </c>
      <c r="AX3297" s="7">
        <v>44770.395833333336</v>
      </c>
      <c r="AY3297">
        <v>114.65</v>
      </c>
      <c r="AZ3297" s="7">
        <v>44770.635416666664</v>
      </c>
      <c r="BA3297">
        <v>181</v>
      </c>
      <c r="BB3297" s="8">
        <v>0.57869999999999999</v>
      </c>
      <c r="BC3297">
        <v>88995.61</v>
      </c>
      <c r="BD3297" s="8">
        <v>0.55289999999999995</v>
      </c>
      <c r="BE3297">
        <v>1403.86</v>
      </c>
      <c r="BF3297">
        <v>160952.57999999999</v>
      </c>
      <c r="BG3297">
        <v>22279510.289999999</v>
      </c>
      <c r="BH3297">
        <v>70</v>
      </c>
      <c r="BI3297">
        <v>1271.3699999999999</v>
      </c>
      <c r="BJ3297" s="8">
        <v>-0.24990000000000001</v>
      </c>
      <c r="BK3297" s="8">
        <v>1.0497000000000001</v>
      </c>
      <c r="BL3297" t="s">
        <v>610</v>
      </c>
    </row>
    <row r="3298" spans="1:64" x14ac:dyDescent="0.45">
      <c r="A3298" t="s">
        <v>676</v>
      </c>
      <c r="B3298" t="s">
        <v>31</v>
      </c>
      <c r="C3298" s="7">
        <v>44770.399305555555</v>
      </c>
      <c r="D3298">
        <v>157.75</v>
      </c>
      <c r="E3298" s="7">
        <v>44770.635416666664</v>
      </c>
      <c r="F3298">
        <v>281.39999999999998</v>
      </c>
      <c r="G3298" s="8">
        <v>0.78380000000000005</v>
      </c>
      <c r="H3298">
        <v>121667.47</v>
      </c>
      <c r="I3298" s="8">
        <v>0.75600000000000001</v>
      </c>
      <c r="J3298">
        <v>1020.2</v>
      </c>
      <c r="K3298">
        <v>160936.47</v>
      </c>
      <c r="L3298">
        <v>22401177.760000002</v>
      </c>
      <c r="M3298">
        <v>69</v>
      </c>
      <c r="N3298">
        <v>1763.3</v>
      </c>
      <c r="O3298" s="8">
        <v>-0.13719999999999999</v>
      </c>
      <c r="P3298" s="8">
        <v>1.0824</v>
      </c>
      <c r="Q3298" t="s">
        <v>610</v>
      </c>
      <c r="S3298" s="2">
        <v>44770</v>
      </c>
      <c r="T3298" t="s">
        <v>676</v>
      </c>
      <c r="U3298">
        <v>157.75</v>
      </c>
      <c r="V3298">
        <v>281.39999999999998</v>
      </c>
      <c r="W3298">
        <f t="shared" si="486"/>
        <v>31642581.660068322</v>
      </c>
      <c r="X3298">
        <f t="shared" si="490"/>
        <v>79106.454150170801</v>
      </c>
      <c r="Y3298">
        <f t="shared" si="487"/>
        <v>500</v>
      </c>
      <c r="Z3298">
        <f t="shared" si="488"/>
        <v>59629.249999999971</v>
      </c>
      <c r="AA3298">
        <f t="shared" si="489"/>
        <v>31746586.360068321</v>
      </c>
      <c r="AB3298" s="9">
        <f>IFERROR(AA3298/MAX($A$3:AA3298)-1,"")</f>
        <v>0</v>
      </c>
      <c r="AV3298" t="s">
        <v>676</v>
      </c>
      <c r="AW3298" t="s">
        <v>31</v>
      </c>
      <c r="AX3298" s="7">
        <v>44770.399305555555</v>
      </c>
      <c r="AY3298">
        <v>157.75</v>
      </c>
      <c r="AZ3298" s="7">
        <v>44770.635416666664</v>
      </c>
      <c r="BA3298">
        <v>281.39999999999998</v>
      </c>
      <c r="BB3298" s="8">
        <v>0.78380000000000005</v>
      </c>
      <c r="BC3298">
        <v>121667.47</v>
      </c>
      <c r="BD3298" s="8">
        <v>0.75600000000000001</v>
      </c>
      <c r="BE3298">
        <v>1020.2</v>
      </c>
      <c r="BF3298">
        <v>160936.47</v>
      </c>
      <c r="BG3298">
        <v>22401177.760000002</v>
      </c>
      <c r="BH3298">
        <v>69</v>
      </c>
      <c r="BI3298">
        <v>1763.3</v>
      </c>
      <c r="BJ3298" s="8">
        <v>-0.13719999999999999</v>
      </c>
      <c r="BK3298" s="8">
        <v>1.0824</v>
      </c>
      <c r="BL3298" t="s">
        <v>610</v>
      </c>
    </row>
    <row r="3299" spans="1:64" x14ac:dyDescent="0.45">
      <c r="A3299" t="s">
        <v>679</v>
      </c>
      <c r="B3299" t="s">
        <v>31</v>
      </c>
      <c r="C3299" s="7">
        <v>44771.434027777781</v>
      </c>
      <c r="D3299">
        <v>341.15</v>
      </c>
      <c r="E3299" s="7">
        <v>44774.388888888891</v>
      </c>
      <c r="F3299">
        <v>198.6</v>
      </c>
      <c r="G3299" s="8">
        <v>-0.41789999999999999</v>
      </c>
      <c r="H3299">
        <v>-66887.490000000005</v>
      </c>
      <c r="I3299" s="8">
        <v>-0.43369999999999997</v>
      </c>
      <c r="J3299">
        <v>452.10289999999998</v>
      </c>
      <c r="K3299">
        <v>154234.91</v>
      </c>
      <c r="L3299">
        <v>20780092.41</v>
      </c>
      <c r="M3299">
        <v>65</v>
      </c>
      <c r="N3299">
        <v>-1029.04</v>
      </c>
      <c r="O3299" s="8">
        <v>-0.48699999999999999</v>
      </c>
      <c r="P3299" s="8">
        <v>0.17249999999999999</v>
      </c>
      <c r="Q3299" t="s">
        <v>610</v>
      </c>
      <c r="S3299" s="2">
        <v>44771</v>
      </c>
      <c r="T3299" t="s">
        <v>679</v>
      </c>
      <c r="U3299">
        <v>341.15</v>
      </c>
      <c r="V3299">
        <v>198.6</v>
      </c>
      <c r="W3299">
        <f t="shared" si="486"/>
        <v>31746586.360068321</v>
      </c>
      <c r="X3299">
        <f t="shared" si="490"/>
        <v>79366.465900170806</v>
      </c>
      <c r="Y3299">
        <f t="shared" si="487"/>
        <v>225</v>
      </c>
      <c r="Z3299">
        <f t="shared" si="488"/>
        <v>-33288.187499999993</v>
      </c>
      <c r="AA3299" t="str">
        <f t="shared" si="489"/>
        <v/>
      </c>
      <c r="AB3299" s="9" t="str">
        <f>IFERROR(AA3299/MAX($A$3:AA3299)-1,"")</f>
        <v/>
      </c>
      <c r="AV3299" t="s">
        <v>679</v>
      </c>
      <c r="AW3299" t="s">
        <v>31</v>
      </c>
      <c r="AX3299" s="7">
        <v>44771.434027777781</v>
      </c>
      <c r="AY3299">
        <v>341.15</v>
      </c>
      <c r="AZ3299" s="7">
        <v>44774.388888888891</v>
      </c>
      <c r="BA3299">
        <v>198.6</v>
      </c>
      <c r="BB3299" s="8">
        <v>-0.41789999999999999</v>
      </c>
      <c r="BC3299">
        <v>-66887.490000000005</v>
      </c>
      <c r="BD3299" s="8">
        <v>-0.43369999999999997</v>
      </c>
      <c r="BE3299">
        <v>452.10289999999998</v>
      </c>
      <c r="BF3299">
        <v>154234.91</v>
      </c>
      <c r="BG3299">
        <v>20780092.41</v>
      </c>
      <c r="BH3299">
        <v>65</v>
      </c>
      <c r="BI3299">
        <v>-1029.04</v>
      </c>
      <c r="BJ3299" s="8">
        <v>-0.48699999999999999</v>
      </c>
      <c r="BK3299" s="8">
        <v>0.17249999999999999</v>
      </c>
      <c r="BL3299" t="s">
        <v>610</v>
      </c>
    </row>
    <row r="3300" spans="1:64" x14ac:dyDescent="0.45">
      <c r="A3300" t="s">
        <v>678</v>
      </c>
      <c r="B3300" t="s">
        <v>31</v>
      </c>
      <c r="C3300" s="7">
        <v>44771.4375</v>
      </c>
      <c r="D3300">
        <v>332.7</v>
      </c>
      <c r="E3300" s="7">
        <v>44774.388888888891</v>
      </c>
      <c r="F3300">
        <v>168.05</v>
      </c>
      <c r="G3300" s="8">
        <v>-0.49490000000000001</v>
      </c>
      <c r="H3300">
        <v>-78642.89</v>
      </c>
      <c r="I3300" s="8">
        <v>-0.50990000000000002</v>
      </c>
      <c r="J3300">
        <v>463.53910000000002</v>
      </c>
      <c r="K3300">
        <v>154219.47</v>
      </c>
      <c r="L3300">
        <v>20701449.52</v>
      </c>
      <c r="M3300">
        <v>64</v>
      </c>
      <c r="N3300">
        <v>-1228.8</v>
      </c>
      <c r="O3300" s="8">
        <v>-0.56420000000000003</v>
      </c>
      <c r="P3300" s="8">
        <v>6.0400000000000002E-2</v>
      </c>
      <c r="Q3300" t="s">
        <v>610</v>
      </c>
      <c r="S3300" s="2">
        <v>44771</v>
      </c>
      <c r="T3300" t="s">
        <v>678</v>
      </c>
      <c r="U3300">
        <v>332.7</v>
      </c>
      <c r="V3300">
        <v>168.05</v>
      </c>
      <c r="W3300">
        <f t="shared" si="486"/>
        <v>31746586.360068321</v>
      </c>
      <c r="X3300">
        <f t="shared" si="490"/>
        <v>79366.465900170806</v>
      </c>
      <c r="Y3300">
        <f t="shared" si="487"/>
        <v>250</v>
      </c>
      <c r="Z3300">
        <f t="shared" si="488"/>
        <v>-42414.374999999993</v>
      </c>
      <c r="AA3300" t="str">
        <f t="shared" si="489"/>
        <v/>
      </c>
      <c r="AB3300" s="9" t="str">
        <f>IFERROR(AA3300/MAX($A$3:AA3300)-1,"")</f>
        <v/>
      </c>
      <c r="AV3300" t="s">
        <v>678</v>
      </c>
      <c r="AW3300" t="s">
        <v>31</v>
      </c>
      <c r="AX3300" s="7">
        <v>44771.4375</v>
      </c>
      <c r="AY3300">
        <v>332.7</v>
      </c>
      <c r="AZ3300" s="7">
        <v>44774.388888888891</v>
      </c>
      <c r="BA3300">
        <v>168.05</v>
      </c>
      <c r="BB3300" s="8">
        <v>-0.49490000000000001</v>
      </c>
      <c r="BC3300">
        <v>-78642.89</v>
      </c>
      <c r="BD3300" s="8">
        <v>-0.50990000000000002</v>
      </c>
      <c r="BE3300">
        <v>463.53910000000002</v>
      </c>
      <c r="BF3300">
        <v>154219.47</v>
      </c>
      <c r="BG3300">
        <v>20701449.52</v>
      </c>
      <c r="BH3300">
        <v>64</v>
      </c>
      <c r="BI3300">
        <v>-1228.8</v>
      </c>
      <c r="BJ3300" s="8">
        <v>-0.56420000000000003</v>
      </c>
      <c r="BK3300" s="8">
        <v>6.0400000000000002E-2</v>
      </c>
      <c r="BL3300" t="s">
        <v>610</v>
      </c>
    </row>
    <row r="3301" spans="1:64" x14ac:dyDescent="0.45">
      <c r="A3301" t="s">
        <v>678</v>
      </c>
      <c r="B3301" t="s">
        <v>31</v>
      </c>
      <c r="C3301" s="7">
        <v>44771.4375</v>
      </c>
      <c r="D3301">
        <v>332.7</v>
      </c>
      <c r="E3301" s="7">
        <v>44774.385416666664</v>
      </c>
      <c r="F3301">
        <v>205</v>
      </c>
      <c r="G3301" s="8">
        <v>-0.38379999999999997</v>
      </c>
      <c r="H3301">
        <v>-64800.89</v>
      </c>
      <c r="I3301" s="8">
        <v>-0.4</v>
      </c>
      <c r="J3301">
        <v>486.94279999999998</v>
      </c>
      <c r="K3301">
        <v>162005.89000000001</v>
      </c>
      <c r="L3301">
        <v>22336376.870000001</v>
      </c>
      <c r="M3301">
        <v>63</v>
      </c>
      <c r="N3301">
        <v>-1028.5899999999999</v>
      </c>
      <c r="O3301" s="8">
        <v>-0.43430000000000002</v>
      </c>
      <c r="P3301" s="8">
        <v>6.0400000000000002E-2</v>
      </c>
      <c r="Q3301" t="s">
        <v>610</v>
      </c>
      <c r="S3301" s="2">
        <v>44771</v>
      </c>
      <c r="T3301" t="s">
        <v>678</v>
      </c>
      <c r="U3301">
        <v>332.7</v>
      </c>
      <c r="V3301">
        <v>205</v>
      </c>
      <c r="W3301">
        <f t="shared" si="486"/>
        <v>31746586.360068321</v>
      </c>
      <c r="X3301">
        <f t="shared" si="490"/>
        <v>79366.465900170806</v>
      </c>
      <c r="Y3301">
        <f t="shared" si="487"/>
        <v>250</v>
      </c>
      <c r="Z3301">
        <f t="shared" si="488"/>
        <v>-33269.25</v>
      </c>
      <c r="AA3301" t="str">
        <f t="shared" si="489"/>
        <v/>
      </c>
      <c r="AB3301" s="9" t="str">
        <f>IFERROR(AA3301/MAX($A$3:AA3301)-1,"")</f>
        <v/>
      </c>
      <c r="AV3301" t="s">
        <v>678</v>
      </c>
      <c r="AW3301" t="s">
        <v>31</v>
      </c>
      <c r="AX3301" s="7">
        <v>44771.4375</v>
      </c>
      <c r="AY3301">
        <v>332.7</v>
      </c>
      <c r="AZ3301" s="7">
        <v>44774.385416666664</v>
      </c>
      <c r="BA3301">
        <v>205</v>
      </c>
      <c r="BB3301" s="8">
        <v>-0.38379999999999997</v>
      </c>
      <c r="BC3301">
        <v>-64800.89</v>
      </c>
      <c r="BD3301" s="8">
        <v>-0.4</v>
      </c>
      <c r="BE3301">
        <v>486.94279999999998</v>
      </c>
      <c r="BF3301">
        <v>162005.89000000001</v>
      </c>
      <c r="BG3301">
        <v>22336376.870000001</v>
      </c>
      <c r="BH3301">
        <v>63</v>
      </c>
      <c r="BI3301">
        <v>-1028.5899999999999</v>
      </c>
      <c r="BJ3301" s="8">
        <v>-0.43430000000000002</v>
      </c>
      <c r="BK3301" s="8">
        <v>6.0400000000000002E-2</v>
      </c>
      <c r="BL3301" t="s">
        <v>610</v>
      </c>
    </row>
    <row r="3302" spans="1:64" x14ac:dyDescent="0.45">
      <c r="A3302" t="s">
        <v>679</v>
      </c>
      <c r="B3302" t="s">
        <v>31</v>
      </c>
      <c r="C3302" s="7">
        <v>44771.444444444445</v>
      </c>
      <c r="D3302">
        <v>363.8</v>
      </c>
      <c r="E3302" s="7">
        <v>44774.385416666664</v>
      </c>
      <c r="F3302">
        <v>241.4</v>
      </c>
      <c r="G3302" s="8">
        <v>-0.33639999999999998</v>
      </c>
      <c r="H3302">
        <v>-57199.65</v>
      </c>
      <c r="I3302" s="8">
        <v>-0.35310000000000002</v>
      </c>
      <c r="J3302">
        <v>445.2998</v>
      </c>
      <c r="K3302">
        <v>162000.04999999999</v>
      </c>
      <c r="L3302">
        <v>22279177.219999999</v>
      </c>
      <c r="M3302">
        <v>61</v>
      </c>
      <c r="N3302">
        <v>-937.7</v>
      </c>
      <c r="O3302" s="8">
        <v>-0.39</v>
      </c>
      <c r="P3302" s="8">
        <v>8.3799999999999999E-2</v>
      </c>
      <c r="Q3302" t="s">
        <v>610</v>
      </c>
      <c r="S3302" s="2">
        <v>44771</v>
      </c>
      <c r="T3302" t="s">
        <v>679</v>
      </c>
      <c r="U3302">
        <v>363.8</v>
      </c>
      <c r="V3302">
        <v>241.4</v>
      </c>
      <c r="W3302">
        <f t="shared" si="486"/>
        <v>31746586.360068321</v>
      </c>
      <c r="X3302">
        <f t="shared" si="490"/>
        <v>79366.465900170806</v>
      </c>
      <c r="Y3302">
        <f t="shared" si="487"/>
        <v>225</v>
      </c>
      <c r="Z3302">
        <f t="shared" si="488"/>
        <v>-28901.7</v>
      </c>
      <c r="AA3302">
        <f t="shared" si="489"/>
        <v>31608712.847568322</v>
      </c>
      <c r="AB3302" s="9">
        <f>IFERROR(AA3302/MAX($A$3:AA3302)-1,"")</f>
        <v>-4.3429397711062245E-3</v>
      </c>
      <c r="AV3302" t="s">
        <v>679</v>
      </c>
      <c r="AW3302" t="s">
        <v>31</v>
      </c>
      <c r="AX3302" s="7">
        <v>44771.444444444445</v>
      </c>
      <c r="AY3302">
        <v>363.8</v>
      </c>
      <c r="AZ3302" s="7">
        <v>44774.385416666664</v>
      </c>
      <c r="BA3302">
        <v>241.4</v>
      </c>
      <c r="BB3302" s="8">
        <v>-0.33639999999999998</v>
      </c>
      <c r="BC3302">
        <v>-57199.65</v>
      </c>
      <c r="BD3302" s="8">
        <v>-0.35310000000000002</v>
      </c>
      <c r="BE3302">
        <v>445.2998</v>
      </c>
      <c r="BF3302">
        <v>162000.04999999999</v>
      </c>
      <c r="BG3302">
        <v>22279177.219999999</v>
      </c>
      <c r="BH3302">
        <v>61</v>
      </c>
      <c r="BI3302">
        <v>-937.7</v>
      </c>
      <c r="BJ3302" s="8">
        <v>-0.39</v>
      </c>
      <c r="BK3302" s="8">
        <v>8.3799999999999999E-2</v>
      </c>
      <c r="BL3302" t="s">
        <v>610</v>
      </c>
    </row>
    <row r="3303" spans="1:64" x14ac:dyDescent="0.45">
      <c r="A3303" t="s">
        <v>617</v>
      </c>
      <c r="B3303" t="s">
        <v>31</v>
      </c>
      <c r="C3303" s="7">
        <v>44774.493055555555</v>
      </c>
      <c r="D3303">
        <v>337.2</v>
      </c>
      <c r="E3303" s="7">
        <v>44775.388888888891</v>
      </c>
      <c r="F3303">
        <v>283.89999999999998</v>
      </c>
      <c r="G3303" s="8">
        <v>-0.15809999999999999</v>
      </c>
      <c r="H3303">
        <v>-27091.84</v>
      </c>
      <c r="I3303" s="8">
        <v>-0.17649999999999999</v>
      </c>
      <c r="J3303">
        <v>455.24090000000001</v>
      </c>
      <c r="K3303">
        <v>153507.25</v>
      </c>
      <c r="L3303">
        <v>20674357.68</v>
      </c>
      <c r="M3303">
        <v>48</v>
      </c>
      <c r="N3303">
        <v>-564.41</v>
      </c>
      <c r="O3303" s="8">
        <v>-0.19339999999999999</v>
      </c>
      <c r="P3303" s="8">
        <v>0.2157</v>
      </c>
      <c r="Q3303" t="s">
        <v>610</v>
      </c>
      <c r="S3303" s="2">
        <v>44774</v>
      </c>
      <c r="T3303" t="s">
        <v>617</v>
      </c>
      <c r="U3303">
        <v>337.2</v>
      </c>
      <c r="V3303">
        <v>283.89999999999998</v>
      </c>
      <c r="W3303">
        <f t="shared" si="486"/>
        <v>31608712.847568322</v>
      </c>
      <c r="X3303">
        <f t="shared" si="490"/>
        <v>79021.782118920804</v>
      </c>
      <c r="Y3303">
        <f t="shared" si="487"/>
        <v>225</v>
      </c>
      <c r="Z3303">
        <f t="shared" si="488"/>
        <v>-13389.975000000006</v>
      </c>
      <c r="AA3303" t="str">
        <f t="shared" si="489"/>
        <v/>
      </c>
      <c r="AB3303" s="9" t="str">
        <f>IFERROR(AA3303/MAX($A$3:AA3303)-1,"")</f>
        <v/>
      </c>
      <c r="AV3303" t="s">
        <v>617</v>
      </c>
      <c r="AW3303" t="s">
        <v>31</v>
      </c>
      <c r="AX3303" s="7">
        <v>44774.493055555555</v>
      </c>
      <c r="AY3303">
        <v>337.2</v>
      </c>
      <c r="AZ3303" s="7">
        <v>44775.388888888891</v>
      </c>
      <c r="BA3303">
        <v>283.89999999999998</v>
      </c>
      <c r="BB3303" s="8">
        <v>-0.15809999999999999</v>
      </c>
      <c r="BC3303">
        <v>-27091.84</v>
      </c>
      <c r="BD3303" s="8">
        <v>-0.17649999999999999</v>
      </c>
      <c r="BE3303">
        <v>455.24090000000001</v>
      </c>
      <c r="BF3303">
        <v>153507.25</v>
      </c>
      <c r="BG3303">
        <v>20674357.68</v>
      </c>
      <c r="BH3303">
        <v>48</v>
      </c>
      <c r="BI3303">
        <v>-564.41</v>
      </c>
      <c r="BJ3303" s="8">
        <v>-0.19339999999999999</v>
      </c>
      <c r="BK3303" s="8">
        <v>0.2157</v>
      </c>
      <c r="BL3303" t="s">
        <v>610</v>
      </c>
    </row>
    <row r="3304" spans="1:64" x14ac:dyDescent="0.45">
      <c r="A3304" t="s">
        <v>618</v>
      </c>
      <c r="B3304" t="s">
        <v>31</v>
      </c>
      <c r="C3304" s="7">
        <v>44774.510416666664</v>
      </c>
      <c r="D3304">
        <v>279.89999999999998</v>
      </c>
      <c r="E3304" s="7">
        <v>44775.388888888891</v>
      </c>
      <c r="F3304">
        <v>232.65</v>
      </c>
      <c r="G3304" s="8">
        <v>-0.16880000000000001</v>
      </c>
      <c r="H3304">
        <v>-28715.599999999999</v>
      </c>
      <c r="I3304" s="8">
        <v>-0.18709999999999999</v>
      </c>
      <c r="J3304">
        <v>548.26400000000001</v>
      </c>
      <c r="K3304">
        <v>153459.09</v>
      </c>
      <c r="L3304">
        <v>20645642.079999998</v>
      </c>
      <c r="M3304">
        <v>43</v>
      </c>
      <c r="N3304">
        <v>-667.8</v>
      </c>
      <c r="O3304" s="8">
        <v>-0.19769999999999999</v>
      </c>
      <c r="P3304" s="8">
        <v>0.24329999999999999</v>
      </c>
      <c r="Q3304" t="s">
        <v>610</v>
      </c>
      <c r="S3304" s="2">
        <v>44774</v>
      </c>
      <c r="T3304" t="s">
        <v>618</v>
      </c>
      <c r="U3304">
        <v>279.89999999999998</v>
      </c>
      <c r="V3304">
        <v>232.65</v>
      </c>
      <c r="W3304">
        <f t="shared" si="486"/>
        <v>31608712.847568322</v>
      </c>
      <c r="X3304">
        <f t="shared" si="490"/>
        <v>79021.782118920804</v>
      </c>
      <c r="Y3304">
        <f t="shared" si="487"/>
        <v>275</v>
      </c>
      <c r="Z3304">
        <f t="shared" si="488"/>
        <v>-14403.26249999999</v>
      </c>
      <c r="AA3304" t="str">
        <f t="shared" si="489"/>
        <v/>
      </c>
      <c r="AB3304" s="9" t="str">
        <f>IFERROR(AA3304/MAX($A$3:AA3304)-1,"")</f>
        <v/>
      </c>
      <c r="AV3304" t="s">
        <v>618</v>
      </c>
      <c r="AW3304" t="s">
        <v>31</v>
      </c>
      <c r="AX3304" s="7">
        <v>44774.510416666664</v>
      </c>
      <c r="AY3304">
        <v>279.89999999999998</v>
      </c>
      <c r="AZ3304" s="7">
        <v>44775.388888888891</v>
      </c>
      <c r="BA3304">
        <v>232.65</v>
      </c>
      <c r="BB3304" s="8">
        <v>-0.16880000000000001</v>
      </c>
      <c r="BC3304">
        <v>-28715.599999999999</v>
      </c>
      <c r="BD3304" s="8">
        <v>-0.18709999999999999</v>
      </c>
      <c r="BE3304">
        <v>548.26400000000001</v>
      </c>
      <c r="BF3304">
        <v>153459.09</v>
      </c>
      <c r="BG3304">
        <v>20645642.079999998</v>
      </c>
      <c r="BH3304">
        <v>43</v>
      </c>
      <c r="BI3304">
        <v>-667.8</v>
      </c>
      <c r="BJ3304" s="8">
        <v>-0.19769999999999999</v>
      </c>
      <c r="BK3304" s="8">
        <v>0.24329999999999999</v>
      </c>
      <c r="BL3304" t="s">
        <v>610</v>
      </c>
    </row>
    <row r="3305" spans="1:64" x14ac:dyDescent="0.45">
      <c r="A3305" t="s">
        <v>618</v>
      </c>
      <c r="B3305" t="s">
        <v>31</v>
      </c>
      <c r="C3305" s="7">
        <v>44774.538194444445</v>
      </c>
      <c r="D3305">
        <v>311.95</v>
      </c>
      <c r="E3305" s="7">
        <v>44775.385416666664</v>
      </c>
      <c r="F3305">
        <v>272.85000000000002</v>
      </c>
      <c r="G3305" s="8">
        <v>-0.12529999999999999</v>
      </c>
      <c r="H3305">
        <v>-23255.08</v>
      </c>
      <c r="I3305" s="8">
        <v>-0.14410000000000001</v>
      </c>
      <c r="J3305">
        <v>517.37739999999997</v>
      </c>
      <c r="K3305">
        <v>161395.88</v>
      </c>
      <c r="L3305">
        <v>22255922.140000001</v>
      </c>
      <c r="M3305">
        <v>34</v>
      </c>
      <c r="N3305">
        <v>-683.97</v>
      </c>
      <c r="O3305" s="8">
        <v>-0.12529999999999999</v>
      </c>
      <c r="P3305" s="8">
        <v>0.11559999999999999</v>
      </c>
      <c r="Q3305" t="s">
        <v>610</v>
      </c>
      <c r="S3305" s="2">
        <v>44774</v>
      </c>
      <c r="T3305" t="s">
        <v>618</v>
      </c>
      <c r="U3305">
        <v>311.95</v>
      </c>
      <c r="V3305">
        <v>272.85000000000002</v>
      </c>
      <c r="W3305">
        <f t="shared" si="486"/>
        <v>31608712.847568322</v>
      </c>
      <c r="X3305">
        <f t="shared" si="490"/>
        <v>79021.782118920804</v>
      </c>
      <c r="Y3305">
        <f t="shared" si="487"/>
        <v>250</v>
      </c>
      <c r="Z3305">
        <f t="shared" si="488"/>
        <v>-11236.999999999995</v>
      </c>
      <c r="AA3305" t="str">
        <f t="shared" si="489"/>
        <v/>
      </c>
      <c r="AB3305" s="9" t="str">
        <f>IFERROR(AA3305/MAX($A$3:AA3305)-1,"")</f>
        <v/>
      </c>
      <c r="AV3305" t="s">
        <v>618</v>
      </c>
      <c r="AW3305" t="s">
        <v>31</v>
      </c>
      <c r="AX3305" s="7">
        <v>44774.538194444445</v>
      </c>
      <c r="AY3305">
        <v>311.95</v>
      </c>
      <c r="AZ3305" s="7">
        <v>44775.385416666664</v>
      </c>
      <c r="BA3305">
        <v>272.85000000000002</v>
      </c>
      <c r="BB3305" s="8">
        <v>-0.12529999999999999</v>
      </c>
      <c r="BC3305">
        <v>-23255.08</v>
      </c>
      <c r="BD3305" s="8">
        <v>-0.14410000000000001</v>
      </c>
      <c r="BE3305">
        <v>517.37739999999997</v>
      </c>
      <c r="BF3305">
        <v>161395.88</v>
      </c>
      <c r="BG3305">
        <v>22255922.140000001</v>
      </c>
      <c r="BH3305">
        <v>34</v>
      </c>
      <c r="BI3305">
        <v>-683.97</v>
      </c>
      <c r="BJ3305" s="8">
        <v>-0.12529999999999999</v>
      </c>
      <c r="BK3305" s="8">
        <v>0.11559999999999999</v>
      </c>
      <c r="BL3305" t="s">
        <v>610</v>
      </c>
    </row>
    <row r="3306" spans="1:64" x14ac:dyDescent="0.45">
      <c r="A3306" t="s">
        <v>680</v>
      </c>
      <c r="B3306" t="s">
        <v>31</v>
      </c>
      <c r="C3306" s="7">
        <v>44774.576388888891</v>
      </c>
      <c r="D3306">
        <v>263.60000000000002</v>
      </c>
      <c r="E3306" s="7">
        <v>44775.385416666664</v>
      </c>
      <c r="F3306">
        <v>222.7</v>
      </c>
      <c r="G3306" s="8">
        <v>-0.1552</v>
      </c>
      <c r="H3306">
        <v>-28014.51</v>
      </c>
      <c r="I3306" s="8">
        <v>-0.1736</v>
      </c>
      <c r="J3306">
        <v>612.16499999999996</v>
      </c>
      <c r="K3306">
        <v>161366.69</v>
      </c>
      <c r="L3306">
        <v>22227907.640000001</v>
      </c>
      <c r="M3306">
        <v>23</v>
      </c>
      <c r="N3306">
        <v>-1218.02</v>
      </c>
      <c r="O3306" s="8">
        <v>-0.1552</v>
      </c>
      <c r="P3306" s="8">
        <v>0.1075</v>
      </c>
      <c r="Q3306" t="s">
        <v>610</v>
      </c>
      <c r="S3306" s="2">
        <v>44774</v>
      </c>
      <c r="T3306" t="s">
        <v>680</v>
      </c>
      <c r="U3306">
        <v>263.60000000000002</v>
      </c>
      <c r="V3306">
        <v>222.7</v>
      </c>
      <c r="W3306">
        <f t="shared" si="486"/>
        <v>31608712.847568322</v>
      </c>
      <c r="X3306">
        <f t="shared" si="490"/>
        <v>79021.782118920804</v>
      </c>
      <c r="Y3306">
        <f t="shared" si="487"/>
        <v>300</v>
      </c>
      <c r="Z3306">
        <f t="shared" si="488"/>
        <v>-13728.900000000018</v>
      </c>
      <c r="AA3306">
        <f t="shared" si="489"/>
        <v>31555953.710068323</v>
      </c>
      <c r="AB3306" s="9">
        <f>IFERROR(AA3306/MAX($A$3:AA3306)-1,"")</f>
        <v>-6.0048235686775975E-3</v>
      </c>
      <c r="AV3306" t="s">
        <v>680</v>
      </c>
      <c r="AW3306" t="s">
        <v>31</v>
      </c>
      <c r="AX3306" s="7">
        <v>44774.576388888891</v>
      </c>
      <c r="AY3306">
        <v>263.60000000000002</v>
      </c>
      <c r="AZ3306" s="7">
        <v>44775.385416666664</v>
      </c>
      <c r="BA3306">
        <v>222.7</v>
      </c>
      <c r="BB3306" s="8">
        <v>-0.1552</v>
      </c>
      <c r="BC3306">
        <v>-28014.51</v>
      </c>
      <c r="BD3306" s="8">
        <v>-0.1736</v>
      </c>
      <c r="BE3306">
        <v>612.16499999999996</v>
      </c>
      <c r="BF3306">
        <v>161366.69</v>
      </c>
      <c r="BG3306">
        <v>22227907.640000001</v>
      </c>
      <c r="BH3306">
        <v>23</v>
      </c>
      <c r="BI3306">
        <v>-1218.02</v>
      </c>
      <c r="BJ3306" s="8">
        <v>-0.1552</v>
      </c>
      <c r="BK3306" s="8">
        <v>0.1075</v>
      </c>
      <c r="BL3306" t="s">
        <v>610</v>
      </c>
    </row>
    <row r="3307" spans="1:64" x14ac:dyDescent="0.45">
      <c r="A3307" t="s">
        <v>681</v>
      </c>
      <c r="B3307" t="s">
        <v>31</v>
      </c>
      <c r="C3307" s="7">
        <v>44775.486111111109</v>
      </c>
      <c r="D3307">
        <v>264.5</v>
      </c>
      <c r="E3307" s="7">
        <v>44776.385416666664</v>
      </c>
      <c r="F3307">
        <v>237.5</v>
      </c>
      <c r="G3307" s="8">
        <v>-0.1021</v>
      </c>
      <c r="H3307">
        <v>-19507.330000000002</v>
      </c>
      <c r="I3307" s="8">
        <v>-0.1211</v>
      </c>
      <c r="J3307">
        <v>609.22320000000002</v>
      </c>
      <c r="K3307">
        <v>161139.53</v>
      </c>
      <c r="L3307">
        <v>22208400.309999999</v>
      </c>
      <c r="M3307">
        <v>49</v>
      </c>
      <c r="N3307">
        <v>-398.11</v>
      </c>
      <c r="O3307" s="8">
        <v>-0.3715</v>
      </c>
      <c r="P3307" s="8">
        <v>0.30430000000000001</v>
      </c>
      <c r="Q3307" t="s">
        <v>610</v>
      </c>
      <c r="S3307" s="2">
        <v>44775</v>
      </c>
      <c r="T3307" t="s">
        <v>681</v>
      </c>
      <c r="U3307">
        <v>264.5</v>
      </c>
      <c r="V3307">
        <v>237.5</v>
      </c>
      <c r="W3307">
        <f t="shared" si="486"/>
        <v>31555953.710068323</v>
      </c>
      <c r="X3307">
        <f t="shared" si="490"/>
        <v>78889.884275170814</v>
      </c>
      <c r="Y3307">
        <f t="shared" si="487"/>
        <v>300</v>
      </c>
      <c r="Z3307">
        <f t="shared" si="488"/>
        <v>-9605.9999999999945</v>
      </c>
      <c r="AA3307" t="str">
        <f t="shared" si="489"/>
        <v/>
      </c>
      <c r="AB3307" s="9" t="str">
        <f>IFERROR(AA3307/MAX($A$3:AA3307)-1,"")</f>
        <v/>
      </c>
      <c r="AV3307" t="s">
        <v>681</v>
      </c>
      <c r="AW3307" t="s">
        <v>31</v>
      </c>
      <c r="AX3307" s="7">
        <v>44775.486111111109</v>
      </c>
      <c r="AY3307">
        <v>264.5</v>
      </c>
      <c r="AZ3307" s="7">
        <v>44776.385416666664</v>
      </c>
      <c r="BA3307">
        <v>237.5</v>
      </c>
      <c r="BB3307" s="8">
        <v>-0.1021</v>
      </c>
      <c r="BC3307">
        <v>-19507.330000000002</v>
      </c>
      <c r="BD3307" s="8">
        <v>-0.1211</v>
      </c>
      <c r="BE3307">
        <v>609.22320000000002</v>
      </c>
      <c r="BF3307">
        <v>161139.53</v>
      </c>
      <c r="BG3307">
        <v>22208400.309999999</v>
      </c>
      <c r="BH3307">
        <v>49</v>
      </c>
      <c r="BI3307">
        <v>-398.11</v>
      </c>
      <c r="BJ3307" s="8">
        <v>-0.3715</v>
      </c>
      <c r="BK3307" s="8">
        <v>0.30430000000000001</v>
      </c>
      <c r="BL3307" t="s">
        <v>610</v>
      </c>
    </row>
    <row r="3308" spans="1:64" x14ac:dyDescent="0.45">
      <c r="A3308" t="s">
        <v>681</v>
      </c>
      <c r="B3308" t="s">
        <v>31</v>
      </c>
      <c r="C3308" s="7">
        <v>44775.493055555555</v>
      </c>
      <c r="D3308">
        <v>277.95</v>
      </c>
      <c r="E3308" s="7">
        <v>44776.388888888891</v>
      </c>
      <c r="F3308">
        <v>249.05</v>
      </c>
      <c r="G3308" s="8">
        <v>-0.104</v>
      </c>
      <c r="H3308">
        <v>-18837.23</v>
      </c>
      <c r="I3308" s="8">
        <v>-0.1229</v>
      </c>
      <c r="J3308">
        <v>551.27970000000005</v>
      </c>
      <c r="K3308">
        <v>153228.20000000001</v>
      </c>
      <c r="L3308">
        <v>20626804.850000001</v>
      </c>
      <c r="M3308">
        <v>48</v>
      </c>
      <c r="N3308">
        <v>-392.44</v>
      </c>
      <c r="O3308" s="8">
        <v>-0.40189999999999998</v>
      </c>
      <c r="P3308" s="8">
        <v>0.2412</v>
      </c>
      <c r="Q3308" t="s">
        <v>610</v>
      </c>
      <c r="S3308" s="2">
        <v>44775</v>
      </c>
      <c r="T3308" t="s">
        <v>681</v>
      </c>
      <c r="U3308">
        <v>277.95</v>
      </c>
      <c r="V3308">
        <v>249.05</v>
      </c>
      <c r="W3308">
        <f t="shared" si="486"/>
        <v>31555953.710068323</v>
      </c>
      <c r="X3308">
        <f t="shared" si="490"/>
        <v>78889.884275170814</v>
      </c>
      <c r="Y3308">
        <f t="shared" si="487"/>
        <v>275</v>
      </c>
      <c r="Z3308">
        <f t="shared" si="488"/>
        <v>-9396.7499999999891</v>
      </c>
      <c r="AA3308" t="str">
        <f t="shared" si="489"/>
        <v/>
      </c>
      <c r="AB3308" s="9" t="str">
        <f>IFERROR(AA3308/MAX($A$3:AA3308)-1,"")</f>
        <v/>
      </c>
      <c r="AV3308" t="s">
        <v>681</v>
      </c>
      <c r="AW3308" t="s">
        <v>31</v>
      </c>
      <c r="AX3308" s="7">
        <v>44775.493055555555</v>
      </c>
      <c r="AY3308">
        <v>277.95</v>
      </c>
      <c r="AZ3308" s="7">
        <v>44776.388888888891</v>
      </c>
      <c r="BA3308">
        <v>249.05</v>
      </c>
      <c r="BB3308" s="8">
        <v>-0.104</v>
      </c>
      <c r="BC3308">
        <v>-18837.23</v>
      </c>
      <c r="BD3308" s="8">
        <v>-0.1229</v>
      </c>
      <c r="BE3308">
        <v>551.27970000000005</v>
      </c>
      <c r="BF3308">
        <v>153228.20000000001</v>
      </c>
      <c r="BG3308">
        <v>20626804.850000001</v>
      </c>
      <c r="BH3308">
        <v>48</v>
      </c>
      <c r="BI3308">
        <v>-392.44</v>
      </c>
      <c r="BJ3308" s="8">
        <v>-0.40189999999999998</v>
      </c>
      <c r="BK3308" s="8">
        <v>0.2412</v>
      </c>
      <c r="BL3308" t="s">
        <v>610</v>
      </c>
    </row>
    <row r="3309" spans="1:64" x14ac:dyDescent="0.45">
      <c r="A3309" t="s">
        <v>682</v>
      </c>
      <c r="B3309" t="s">
        <v>31</v>
      </c>
      <c r="C3309" s="7">
        <v>44775.586805555555</v>
      </c>
      <c r="D3309">
        <v>238.8</v>
      </c>
      <c r="E3309" s="7">
        <v>44776.388888888891</v>
      </c>
      <c r="F3309">
        <v>199.85</v>
      </c>
      <c r="G3309" s="8">
        <v>-0.16309999999999999</v>
      </c>
      <c r="H3309">
        <v>-27809.46</v>
      </c>
      <c r="I3309" s="8">
        <v>-0.18149999999999999</v>
      </c>
      <c r="J3309">
        <v>641.70979999999997</v>
      </c>
      <c r="K3309">
        <v>153240.31</v>
      </c>
      <c r="L3309">
        <v>20598995.390000001</v>
      </c>
      <c r="M3309">
        <v>21</v>
      </c>
      <c r="N3309">
        <v>-1324.26</v>
      </c>
      <c r="O3309" s="8">
        <v>-0.46289999999999998</v>
      </c>
      <c r="P3309" s="8">
        <v>0.18529999999999999</v>
      </c>
      <c r="Q3309" t="s">
        <v>610</v>
      </c>
      <c r="S3309" s="2">
        <v>44775</v>
      </c>
      <c r="T3309" t="s">
        <v>682</v>
      </c>
      <c r="U3309">
        <v>238.8</v>
      </c>
      <c r="V3309">
        <v>199.85</v>
      </c>
      <c r="W3309">
        <f t="shared" si="486"/>
        <v>31555953.710068323</v>
      </c>
      <c r="X3309">
        <f t="shared" si="490"/>
        <v>78889.884275170814</v>
      </c>
      <c r="Y3309">
        <f t="shared" si="487"/>
        <v>325</v>
      </c>
      <c r="Z3309">
        <f t="shared" si="488"/>
        <v>-14084.36250000001</v>
      </c>
      <c r="AA3309" t="str">
        <f t="shared" si="489"/>
        <v/>
      </c>
      <c r="AB3309" s="9" t="str">
        <f>IFERROR(AA3309/MAX($A$3:AA3309)-1,"")</f>
        <v/>
      </c>
      <c r="AV3309" t="s">
        <v>682</v>
      </c>
      <c r="AW3309" t="s">
        <v>31</v>
      </c>
      <c r="AX3309" s="7">
        <v>44775.586805555555</v>
      </c>
      <c r="AY3309">
        <v>238.8</v>
      </c>
      <c r="AZ3309" s="7">
        <v>44776.388888888891</v>
      </c>
      <c r="BA3309">
        <v>199.85</v>
      </c>
      <c r="BB3309" s="8">
        <v>-0.16309999999999999</v>
      </c>
      <c r="BC3309">
        <v>-27809.46</v>
      </c>
      <c r="BD3309" s="8">
        <v>-0.18149999999999999</v>
      </c>
      <c r="BE3309">
        <v>641.70979999999997</v>
      </c>
      <c r="BF3309">
        <v>153240.31</v>
      </c>
      <c r="BG3309">
        <v>20598995.390000001</v>
      </c>
      <c r="BH3309">
        <v>21</v>
      </c>
      <c r="BI3309">
        <v>-1324.26</v>
      </c>
      <c r="BJ3309" s="8">
        <v>-0.46289999999999998</v>
      </c>
      <c r="BK3309" s="8">
        <v>0.18529999999999999</v>
      </c>
      <c r="BL3309" t="s">
        <v>610</v>
      </c>
    </row>
    <row r="3310" spans="1:64" x14ac:dyDescent="0.45">
      <c r="A3310" t="s">
        <v>682</v>
      </c>
      <c r="B3310" t="s">
        <v>31</v>
      </c>
      <c r="C3310" s="7">
        <v>44775.586805555555</v>
      </c>
      <c r="D3310">
        <v>238.8</v>
      </c>
      <c r="E3310" s="7">
        <v>44776.385416666664</v>
      </c>
      <c r="F3310">
        <v>188.15</v>
      </c>
      <c r="G3310" s="8">
        <v>-0.21210000000000001</v>
      </c>
      <c r="H3310">
        <v>-37071.65</v>
      </c>
      <c r="I3310" s="8">
        <v>-0.23</v>
      </c>
      <c r="J3310">
        <v>675.01790000000005</v>
      </c>
      <c r="K3310">
        <v>161194.28</v>
      </c>
      <c r="L3310">
        <v>22171328.66</v>
      </c>
      <c r="M3310">
        <v>20</v>
      </c>
      <c r="N3310">
        <v>-1853.58</v>
      </c>
      <c r="O3310" s="8">
        <v>-0.46289999999999998</v>
      </c>
      <c r="P3310" s="8">
        <v>0.18529999999999999</v>
      </c>
      <c r="Q3310" t="s">
        <v>610</v>
      </c>
      <c r="S3310" s="2">
        <v>44775</v>
      </c>
      <c r="T3310" t="s">
        <v>682</v>
      </c>
      <c r="U3310">
        <v>238.8</v>
      </c>
      <c r="V3310">
        <v>188.15</v>
      </c>
      <c r="W3310">
        <f t="shared" si="486"/>
        <v>31555953.710068323</v>
      </c>
      <c r="X3310">
        <f t="shared" si="490"/>
        <v>78889.884275170814</v>
      </c>
      <c r="Y3310">
        <f t="shared" si="487"/>
        <v>325</v>
      </c>
      <c r="Z3310">
        <f t="shared" si="488"/>
        <v>-17848.837500000001</v>
      </c>
      <c r="AA3310">
        <f t="shared" si="489"/>
        <v>31505017.760068323</v>
      </c>
      <c r="AB3310" s="9">
        <f>IFERROR(AA3310/MAX($A$3:AA3310)-1,"")</f>
        <v>-7.6092779633103458E-3</v>
      </c>
      <c r="AV3310" t="s">
        <v>682</v>
      </c>
      <c r="AW3310" t="s">
        <v>31</v>
      </c>
      <c r="AX3310" s="7">
        <v>44775.586805555555</v>
      </c>
      <c r="AY3310">
        <v>238.8</v>
      </c>
      <c r="AZ3310" s="7">
        <v>44776.385416666664</v>
      </c>
      <c r="BA3310">
        <v>188.15</v>
      </c>
      <c r="BB3310" s="8">
        <v>-0.21210000000000001</v>
      </c>
      <c r="BC3310">
        <v>-37071.65</v>
      </c>
      <c r="BD3310" s="8">
        <v>-0.23</v>
      </c>
      <c r="BE3310">
        <v>675.01790000000005</v>
      </c>
      <c r="BF3310">
        <v>161194.28</v>
      </c>
      <c r="BG3310">
        <v>22171328.66</v>
      </c>
      <c r="BH3310">
        <v>20</v>
      </c>
      <c r="BI3310">
        <v>-1853.58</v>
      </c>
      <c r="BJ3310" s="8">
        <v>-0.46289999999999998</v>
      </c>
      <c r="BK3310" s="8">
        <v>0.18529999999999999</v>
      </c>
      <c r="BL3310" t="s">
        <v>610</v>
      </c>
    </row>
    <row r="3311" spans="1:64" x14ac:dyDescent="0.45">
      <c r="A3311" t="s">
        <v>683</v>
      </c>
      <c r="B3311" t="s">
        <v>31</v>
      </c>
      <c r="C3311" s="7">
        <v>44776.434027777781</v>
      </c>
      <c r="D3311">
        <v>264.10000000000002</v>
      </c>
      <c r="E3311" s="7">
        <v>44777.388888888891</v>
      </c>
      <c r="F3311">
        <v>44.55</v>
      </c>
      <c r="G3311" s="8">
        <v>-0.83130000000000004</v>
      </c>
      <c r="H3311">
        <v>-128974.88</v>
      </c>
      <c r="I3311" s="8">
        <v>-0.84299999999999997</v>
      </c>
      <c r="J3311">
        <v>579.30700000000002</v>
      </c>
      <c r="K3311">
        <v>152994.98000000001</v>
      </c>
      <c r="L3311">
        <v>20470020.510000002</v>
      </c>
      <c r="M3311">
        <v>65</v>
      </c>
      <c r="N3311">
        <v>-1984.23</v>
      </c>
      <c r="O3311" s="8">
        <v>-0.89490000000000003</v>
      </c>
      <c r="P3311" s="8">
        <v>9.7900000000000001E-2</v>
      </c>
      <c r="Q3311" t="s">
        <v>610</v>
      </c>
      <c r="S3311" s="2">
        <v>44776</v>
      </c>
      <c r="T3311" t="s">
        <v>683</v>
      </c>
      <c r="U3311">
        <v>264.10000000000002</v>
      </c>
      <c r="V3311">
        <v>44.55</v>
      </c>
      <c r="W3311">
        <f t="shared" si="486"/>
        <v>31505017.760068323</v>
      </c>
      <c r="X3311">
        <f t="shared" si="490"/>
        <v>78762.544400170809</v>
      </c>
      <c r="Y3311">
        <f t="shared" si="487"/>
        <v>300</v>
      </c>
      <c r="Z3311">
        <f t="shared" si="488"/>
        <v>-66790.950000000012</v>
      </c>
      <c r="AA3311" t="str">
        <f t="shared" si="489"/>
        <v/>
      </c>
      <c r="AB3311" s="9" t="str">
        <f>IFERROR(AA3311/MAX($A$3:AA3311)-1,"")</f>
        <v/>
      </c>
      <c r="AV3311" t="s">
        <v>683</v>
      </c>
      <c r="AW3311" t="s">
        <v>31</v>
      </c>
      <c r="AX3311" s="7">
        <v>44776.434027777781</v>
      </c>
      <c r="AY3311">
        <v>264.10000000000002</v>
      </c>
      <c r="AZ3311" s="7">
        <v>44777.388888888891</v>
      </c>
      <c r="BA3311">
        <v>44.55</v>
      </c>
      <c r="BB3311" s="8">
        <v>-0.83130000000000004</v>
      </c>
      <c r="BC3311">
        <v>-128974.88</v>
      </c>
      <c r="BD3311" s="8">
        <v>-0.84299999999999997</v>
      </c>
      <c r="BE3311">
        <v>579.30700000000002</v>
      </c>
      <c r="BF3311">
        <v>152994.98000000001</v>
      </c>
      <c r="BG3311">
        <v>20470020.510000002</v>
      </c>
      <c r="BH3311">
        <v>65</v>
      </c>
      <c r="BI3311">
        <v>-1984.23</v>
      </c>
      <c r="BJ3311" s="8">
        <v>-0.89490000000000003</v>
      </c>
      <c r="BK3311" s="8">
        <v>9.7900000000000001E-2</v>
      </c>
      <c r="BL3311" t="s">
        <v>610</v>
      </c>
    </row>
    <row r="3312" spans="1:64" x14ac:dyDescent="0.45">
      <c r="A3312" t="s">
        <v>619</v>
      </c>
      <c r="B3312" t="s">
        <v>31</v>
      </c>
      <c r="C3312" s="7">
        <v>44776.465277777781</v>
      </c>
      <c r="D3312">
        <v>217.4</v>
      </c>
      <c r="E3312" s="7">
        <v>44777.388888888891</v>
      </c>
      <c r="F3312">
        <v>29.85</v>
      </c>
      <c r="G3312" s="8">
        <v>-0.86270000000000002</v>
      </c>
      <c r="H3312">
        <v>-133716.98000000001</v>
      </c>
      <c r="I3312" s="8">
        <v>-0.87409999999999999</v>
      </c>
      <c r="J3312">
        <v>703.6902</v>
      </c>
      <c r="K3312">
        <v>152982.25</v>
      </c>
      <c r="L3312">
        <v>20336303.530000001</v>
      </c>
      <c r="M3312">
        <v>56</v>
      </c>
      <c r="N3312">
        <v>-2387.8000000000002</v>
      </c>
      <c r="O3312" s="8">
        <v>-0.91210000000000002</v>
      </c>
      <c r="P3312" s="8">
        <v>9.1300000000000006E-2</v>
      </c>
      <c r="Q3312" t="s">
        <v>610</v>
      </c>
      <c r="S3312" s="2">
        <v>44776</v>
      </c>
      <c r="T3312" t="s">
        <v>619</v>
      </c>
      <c r="U3312">
        <v>217.4</v>
      </c>
      <c r="V3312">
        <v>29.85</v>
      </c>
      <c r="W3312">
        <f t="shared" si="486"/>
        <v>31505017.760068323</v>
      </c>
      <c r="X3312">
        <f t="shared" si="490"/>
        <v>78762.544400170809</v>
      </c>
      <c r="Y3312">
        <f t="shared" si="487"/>
        <v>350</v>
      </c>
      <c r="Z3312">
        <f t="shared" si="488"/>
        <v>-66507.875</v>
      </c>
      <c r="AA3312" t="str">
        <f t="shared" si="489"/>
        <v/>
      </c>
      <c r="AB3312" s="9" t="str">
        <f>IFERROR(AA3312/MAX($A$3:AA3312)-1,"")</f>
        <v/>
      </c>
      <c r="AV3312" t="s">
        <v>619</v>
      </c>
      <c r="AW3312" t="s">
        <v>31</v>
      </c>
      <c r="AX3312" s="7">
        <v>44776.465277777781</v>
      </c>
      <c r="AY3312">
        <v>217.4</v>
      </c>
      <c r="AZ3312" s="7">
        <v>44777.388888888891</v>
      </c>
      <c r="BA3312">
        <v>29.85</v>
      </c>
      <c r="BB3312" s="8">
        <v>-0.86270000000000002</v>
      </c>
      <c r="BC3312">
        <v>-133716.98000000001</v>
      </c>
      <c r="BD3312" s="8">
        <v>-0.87409999999999999</v>
      </c>
      <c r="BE3312">
        <v>703.6902</v>
      </c>
      <c r="BF3312">
        <v>152982.25</v>
      </c>
      <c r="BG3312">
        <v>20336303.530000001</v>
      </c>
      <c r="BH3312">
        <v>56</v>
      </c>
      <c r="BI3312">
        <v>-2387.8000000000002</v>
      </c>
      <c r="BJ3312" s="8">
        <v>-0.91210000000000002</v>
      </c>
      <c r="BK3312" s="8">
        <v>9.1300000000000006E-2</v>
      </c>
      <c r="BL3312" t="s">
        <v>610</v>
      </c>
    </row>
    <row r="3313" spans="1:64" x14ac:dyDescent="0.45">
      <c r="A3313" t="s">
        <v>619</v>
      </c>
      <c r="B3313" t="s">
        <v>31</v>
      </c>
      <c r="C3313" s="7">
        <v>44776.465277777781</v>
      </c>
      <c r="D3313">
        <v>217.4</v>
      </c>
      <c r="E3313" s="7">
        <v>44777.385416666664</v>
      </c>
      <c r="F3313">
        <v>21.1</v>
      </c>
      <c r="G3313" s="8">
        <v>-0.90290000000000004</v>
      </c>
      <c r="H3313">
        <v>-147009.22</v>
      </c>
      <c r="I3313" s="8">
        <v>-0.91390000000000005</v>
      </c>
      <c r="J3313">
        <v>739.91099999999994</v>
      </c>
      <c r="K3313">
        <v>160856.66</v>
      </c>
      <c r="L3313">
        <v>22024319.440000001</v>
      </c>
      <c r="M3313">
        <v>55</v>
      </c>
      <c r="N3313">
        <v>-2672.89</v>
      </c>
      <c r="O3313" s="8">
        <v>-0.90290000000000004</v>
      </c>
      <c r="P3313" s="8">
        <v>9.1300000000000006E-2</v>
      </c>
      <c r="Q3313" t="s">
        <v>610</v>
      </c>
      <c r="S3313" s="2">
        <v>44776</v>
      </c>
      <c r="T3313" t="s">
        <v>619</v>
      </c>
      <c r="U3313">
        <v>217.4</v>
      </c>
      <c r="V3313">
        <v>21.1</v>
      </c>
      <c r="W3313">
        <f t="shared" si="486"/>
        <v>31505017.760068323</v>
      </c>
      <c r="X3313">
        <f t="shared" si="490"/>
        <v>78762.544400170809</v>
      </c>
      <c r="Y3313">
        <f t="shared" si="487"/>
        <v>350</v>
      </c>
      <c r="Z3313">
        <f t="shared" si="488"/>
        <v>-69539.75</v>
      </c>
      <c r="AA3313">
        <f t="shared" si="489"/>
        <v>31302179.185068324</v>
      </c>
      <c r="AB3313" s="9">
        <f>IFERROR(AA3313/MAX($A$3:AA3313)-1,"")</f>
        <v>-1.3998581452492331E-2</v>
      </c>
      <c r="AV3313" t="s">
        <v>619</v>
      </c>
      <c r="AW3313" t="s">
        <v>31</v>
      </c>
      <c r="AX3313" s="7">
        <v>44776.465277777781</v>
      </c>
      <c r="AY3313">
        <v>217.4</v>
      </c>
      <c r="AZ3313" s="7">
        <v>44777.385416666664</v>
      </c>
      <c r="BA3313">
        <v>21.1</v>
      </c>
      <c r="BB3313" s="8">
        <v>-0.90290000000000004</v>
      </c>
      <c r="BC3313">
        <v>-147009.22</v>
      </c>
      <c r="BD3313" s="8">
        <v>-0.91390000000000005</v>
      </c>
      <c r="BE3313">
        <v>739.91099999999994</v>
      </c>
      <c r="BF3313">
        <v>160856.66</v>
      </c>
      <c r="BG3313">
        <v>22024319.440000001</v>
      </c>
      <c r="BH3313">
        <v>55</v>
      </c>
      <c r="BI3313">
        <v>-2672.89</v>
      </c>
      <c r="BJ3313" s="8">
        <v>-0.90290000000000004</v>
      </c>
      <c r="BK3313" s="8">
        <v>9.1300000000000006E-2</v>
      </c>
      <c r="BL3313" t="s">
        <v>610</v>
      </c>
    </row>
    <row r="3314" spans="1:64" x14ac:dyDescent="0.45">
      <c r="A3314" t="s">
        <v>738</v>
      </c>
      <c r="B3314" t="s">
        <v>31</v>
      </c>
      <c r="C3314" s="7">
        <v>44777.46875</v>
      </c>
      <c r="D3314">
        <v>460.8</v>
      </c>
      <c r="E3314" s="7">
        <v>44778.388888888891</v>
      </c>
      <c r="F3314">
        <v>361.85</v>
      </c>
      <c r="G3314" s="8">
        <v>-0.2147</v>
      </c>
      <c r="H3314">
        <v>-35279.29</v>
      </c>
      <c r="I3314" s="8">
        <v>-0.2326</v>
      </c>
      <c r="J3314">
        <v>329.17</v>
      </c>
      <c r="K3314">
        <v>151681.53</v>
      </c>
      <c r="L3314">
        <v>20301024.239999998</v>
      </c>
      <c r="M3314">
        <v>55</v>
      </c>
      <c r="N3314">
        <v>-641.44000000000005</v>
      </c>
      <c r="O3314" s="8">
        <v>-0.2147</v>
      </c>
      <c r="P3314" s="8">
        <v>0.75939999999999996</v>
      </c>
      <c r="Q3314" t="s">
        <v>610</v>
      </c>
      <c r="S3314" s="2">
        <v>44777</v>
      </c>
      <c r="T3314" t="s">
        <v>738</v>
      </c>
      <c r="U3314">
        <v>460.8</v>
      </c>
      <c r="V3314">
        <v>361.85</v>
      </c>
      <c r="W3314">
        <f t="shared" si="486"/>
        <v>31302179.185068324</v>
      </c>
      <c r="X3314">
        <f t="shared" si="490"/>
        <v>78255.447962670805</v>
      </c>
      <c r="Y3314">
        <f t="shared" si="487"/>
        <v>175</v>
      </c>
      <c r="Z3314">
        <f t="shared" si="488"/>
        <v>-18755.887499999997</v>
      </c>
      <c r="AA3314" t="str">
        <f t="shared" si="489"/>
        <v/>
      </c>
      <c r="AB3314" s="9" t="str">
        <f>IFERROR(AA3314/MAX($A$3:AA3314)-1,"")</f>
        <v/>
      </c>
      <c r="AV3314" t="s">
        <v>738</v>
      </c>
      <c r="AW3314" t="s">
        <v>31</v>
      </c>
      <c r="AX3314" s="7">
        <v>44777.46875</v>
      </c>
      <c r="AY3314">
        <v>460.8</v>
      </c>
      <c r="AZ3314" s="7">
        <v>44778.388888888891</v>
      </c>
      <c r="BA3314">
        <v>361.85</v>
      </c>
      <c r="BB3314" s="8">
        <v>-0.2147</v>
      </c>
      <c r="BC3314">
        <v>-35279.29</v>
      </c>
      <c r="BD3314" s="8">
        <v>-0.2326</v>
      </c>
      <c r="BE3314">
        <v>329.17</v>
      </c>
      <c r="BF3314">
        <v>151681.53</v>
      </c>
      <c r="BG3314">
        <v>20301024.239999998</v>
      </c>
      <c r="BH3314">
        <v>55</v>
      </c>
      <c r="BI3314">
        <v>-641.44000000000005</v>
      </c>
      <c r="BJ3314" s="8">
        <v>-0.2147</v>
      </c>
      <c r="BK3314" s="8">
        <v>0.75939999999999996</v>
      </c>
      <c r="BL3314" t="s">
        <v>610</v>
      </c>
    </row>
    <row r="3315" spans="1:64" x14ac:dyDescent="0.45">
      <c r="A3315" t="s">
        <v>683</v>
      </c>
      <c r="B3315" t="s">
        <v>31</v>
      </c>
      <c r="C3315" s="7">
        <v>44777.46875</v>
      </c>
      <c r="D3315">
        <v>145.44999999999999</v>
      </c>
      <c r="E3315" s="7">
        <v>44777.635416666664</v>
      </c>
      <c r="F3315">
        <v>69.45</v>
      </c>
      <c r="G3315" s="8">
        <v>-0.52249999999999996</v>
      </c>
      <c r="H3315">
        <v>-86031.92</v>
      </c>
      <c r="I3315" s="8">
        <v>-0.5373</v>
      </c>
      <c r="J3315">
        <v>1100.8699999999999</v>
      </c>
      <c r="K3315">
        <v>160121.59</v>
      </c>
      <c r="L3315">
        <v>21938287.52</v>
      </c>
      <c r="M3315">
        <v>49</v>
      </c>
      <c r="N3315">
        <v>-1755.75</v>
      </c>
      <c r="O3315" s="8">
        <v>-0.98419999999999996</v>
      </c>
      <c r="P3315" s="8">
        <v>3.1082999999999998</v>
      </c>
      <c r="Q3315" t="s">
        <v>610</v>
      </c>
      <c r="S3315" s="2">
        <v>44777</v>
      </c>
      <c r="T3315" t="s">
        <v>683</v>
      </c>
      <c r="U3315">
        <v>145.44999999999999</v>
      </c>
      <c r="V3315">
        <v>69.45</v>
      </c>
      <c r="W3315">
        <f t="shared" si="486"/>
        <v>31302179.185068324</v>
      </c>
      <c r="X3315">
        <f t="shared" si="490"/>
        <v>78255.447962670805</v>
      </c>
      <c r="Y3315">
        <f t="shared" si="487"/>
        <v>550</v>
      </c>
      <c r="Z3315">
        <f t="shared" si="488"/>
        <v>-42981.94999999999</v>
      </c>
      <c r="AA3315" t="str">
        <f t="shared" si="489"/>
        <v/>
      </c>
      <c r="AB3315" s="9" t="str">
        <f>IFERROR(AA3315/MAX($A$3:AA3315)-1,"")</f>
        <v/>
      </c>
      <c r="AV3315" t="s">
        <v>683</v>
      </c>
      <c r="AW3315" t="s">
        <v>31</v>
      </c>
      <c r="AX3315" s="7">
        <v>44777.46875</v>
      </c>
      <c r="AY3315">
        <v>145.44999999999999</v>
      </c>
      <c r="AZ3315" s="7">
        <v>44777.635416666664</v>
      </c>
      <c r="BA3315">
        <v>69.45</v>
      </c>
      <c r="BB3315" s="8">
        <v>-0.52249999999999996</v>
      </c>
      <c r="BC3315">
        <v>-86031.92</v>
      </c>
      <c r="BD3315" s="8">
        <v>-0.5373</v>
      </c>
      <c r="BE3315">
        <v>1100.8699999999999</v>
      </c>
      <c r="BF3315">
        <v>160121.59</v>
      </c>
      <c r="BG3315">
        <v>21938287.52</v>
      </c>
      <c r="BH3315">
        <v>49</v>
      </c>
      <c r="BI3315">
        <v>-1755.75</v>
      </c>
      <c r="BJ3315" s="8">
        <v>-0.98419999999999996</v>
      </c>
      <c r="BK3315" s="8">
        <v>3.1082999999999998</v>
      </c>
      <c r="BL3315" t="s">
        <v>610</v>
      </c>
    </row>
    <row r="3316" spans="1:64" x14ac:dyDescent="0.45">
      <c r="A3316" t="s">
        <v>1239</v>
      </c>
      <c r="B3316" t="s">
        <v>31</v>
      </c>
      <c r="C3316" s="7">
        <v>44777.475694444445</v>
      </c>
      <c r="D3316">
        <v>488.55</v>
      </c>
      <c r="E3316" s="7">
        <v>44778.388888888891</v>
      </c>
      <c r="F3316">
        <v>284.25</v>
      </c>
      <c r="G3316" s="8">
        <v>-0.41820000000000002</v>
      </c>
      <c r="H3316">
        <v>-65842.259999999995</v>
      </c>
      <c r="I3316" s="8">
        <v>-0.434</v>
      </c>
      <c r="J3316">
        <v>310.53570000000002</v>
      </c>
      <c r="K3316">
        <v>151712.22</v>
      </c>
      <c r="L3316">
        <v>20235181.98</v>
      </c>
      <c r="M3316">
        <v>53</v>
      </c>
      <c r="N3316">
        <v>-1242.31</v>
      </c>
      <c r="O3316" s="8">
        <v>-0.41820000000000002</v>
      </c>
      <c r="P3316" s="8">
        <v>0.40620000000000001</v>
      </c>
      <c r="Q3316" t="s">
        <v>610</v>
      </c>
      <c r="S3316" s="2">
        <v>44777</v>
      </c>
      <c r="T3316" t="s">
        <v>1239</v>
      </c>
      <c r="U3316">
        <v>488.55</v>
      </c>
      <c r="V3316">
        <v>284.25</v>
      </c>
      <c r="W3316">
        <f t="shared" si="486"/>
        <v>31302179.185068324</v>
      </c>
      <c r="X3316">
        <f t="shared" si="490"/>
        <v>78255.447962670805</v>
      </c>
      <c r="Y3316">
        <f t="shared" si="487"/>
        <v>150</v>
      </c>
      <c r="Z3316">
        <f t="shared" si="488"/>
        <v>-31804.200000000004</v>
      </c>
      <c r="AA3316" t="str">
        <f t="shared" si="489"/>
        <v/>
      </c>
      <c r="AB3316" s="9" t="str">
        <f>IFERROR(AA3316/MAX($A$3:AA3316)-1,"")</f>
        <v/>
      </c>
      <c r="AV3316" t="s">
        <v>1239</v>
      </c>
      <c r="AW3316" t="s">
        <v>31</v>
      </c>
      <c r="AX3316" s="7">
        <v>44777.475694444445</v>
      </c>
      <c r="AY3316">
        <v>488.55</v>
      </c>
      <c r="AZ3316" s="7">
        <v>44778.388888888891</v>
      </c>
      <c r="BA3316">
        <v>284.25</v>
      </c>
      <c r="BB3316" s="8">
        <v>-0.41820000000000002</v>
      </c>
      <c r="BC3316">
        <v>-65842.259999999995</v>
      </c>
      <c r="BD3316" s="8">
        <v>-0.434</v>
      </c>
      <c r="BE3316">
        <v>310.53570000000002</v>
      </c>
      <c r="BF3316">
        <v>151712.22</v>
      </c>
      <c r="BG3316">
        <v>20235181.98</v>
      </c>
      <c r="BH3316">
        <v>53</v>
      </c>
      <c r="BI3316">
        <v>-1242.31</v>
      </c>
      <c r="BJ3316" s="8">
        <v>-0.41820000000000002</v>
      </c>
      <c r="BK3316" s="8">
        <v>0.40620000000000001</v>
      </c>
      <c r="BL3316" t="s">
        <v>610</v>
      </c>
    </row>
    <row r="3317" spans="1:64" x14ac:dyDescent="0.45">
      <c r="A3317" t="s">
        <v>616</v>
      </c>
      <c r="B3317" t="s">
        <v>31</v>
      </c>
      <c r="C3317" s="7">
        <v>44777.475694444445</v>
      </c>
      <c r="D3317">
        <v>146.80000000000001</v>
      </c>
      <c r="E3317" s="7">
        <v>44777.635416666664</v>
      </c>
      <c r="F3317">
        <v>0.65</v>
      </c>
      <c r="G3317" s="8">
        <v>-0.99560000000000004</v>
      </c>
      <c r="H3317">
        <v>-161103.99</v>
      </c>
      <c r="I3317" s="8">
        <v>-1.0056</v>
      </c>
      <c r="J3317">
        <v>1091.309</v>
      </c>
      <c r="K3317">
        <v>160204.22</v>
      </c>
      <c r="L3317">
        <v>21777183.530000001</v>
      </c>
      <c r="M3317">
        <v>47</v>
      </c>
      <c r="N3317">
        <v>-3427.74</v>
      </c>
      <c r="O3317" s="8">
        <v>-0.99690000000000001</v>
      </c>
      <c r="P3317" s="8">
        <v>1.9332</v>
      </c>
      <c r="Q3317" t="s">
        <v>610</v>
      </c>
      <c r="S3317" s="2">
        <v>44777</v>
      </c>
      <c r="T3317" t="s">
        <v>616</v>
      </c>
      <c r="U3317">
        <v>146.80000000000001</v>
      </c>
      <c r="V3317">
        <v>0.65</v>
      </c>
      <c r="W3317">
        <f t="shared" si="486"/>
        <v>31302179.185068324</v>
      </c>
      <c r="X3317">
        <f t="shared" si="490"/>
        <v>78255.447962670805</v>
      </c>
      <c r="Y3317">
        <f t="shared" si="487"/>
        <v>525</v>
      </c>
      <c r="Z3317">
        <f t="shared" si="488"/>
        <v>-77502.862500000003</v>
      </c>
      <c r="AA3317">
        <f t="shared" si="489"/>
        <v>31131134.285068326</v>
      </c>
      <c r="AB3317" s="9">
        <f>IFERROR(AA3317/MAX($A$3:AA3317)-1,"")</f>
        <v>-1.9386401675429488E-2</v>
      </c>
      <c r="AV3317" t="s">
        <v>616</v>
      </c>
      <c r="AW3317" t="s">
        <v>31</v>
      </c>
      <c r="AX3317" s="7">
        <v>44777.475694444445</v>
      </c>
      <c r="AY3317">
        <v>146.80000000000001</v>
      </c>
      <c r="AZ3317" s="7">
        <v>44777.635416666664</v>
      </c>
      <c r="BA3317">
        <v>0.65</v>
      </c>
      <c r="BB3317" s="8">
        <v>-0.99560000000000004</v>
      </c>
      <c r="BC3317">
        <v>-161103.99</v>
      </c>
      <c r="BD3317" s="8">
        <v>-1.0056</v>
      </c>
      <c r="BE3317">
        <v>1091.309</v>
      </c>
      <c r="BF3317">
        <v>160204.22</v>
      </c>
      <c r="BG3317">
        <v>21777183.530000001</v>
      </c>
      <c r="BH3317">
        <v>47</v>
      </c>
      <c r="BI3317">
        <v>-3427.74</v>
      </c>
      <c r="BJ3317" s="8">
        <v>-0.99690000000000001</v>
      </c>
      <c r="BK3317" s="8">
        <v>1.9332</v>
      </c>
      <c r="BL3317" t="s">
        <v>610</v>
      </c>
    </row>
    <row r="3318" spans="1:64" x14ac:dyDescent="0.45">
      <c r="A3318" t="s">
        <v>681</v>
      </c>
      <c r="B3318" t="s">
        <v>31</v>
      </c>
      <c r="C3318" s="7">
        <v>44781.427083333336</v>
      </c>
      <c r="D3318">
        <v>317.64999999999998</v>
      </c>
      <c r="E3318" s="7">
        <v>44783.388888888891</v>
      </c>
      <c r="F3318">
        <v>472.75</v>
      </c>
      <c r="G3318" s="8">
        <v>0.48830000000000001</v>
      </c>
      <c r="H3318">
        <v>70053.490000000005</v>
      </c>
      <c r="I3318" s="8">
        <v>0.46339999999999998</v>
      </c>
      <c r="J3318">
        <v>475.91980000000001</v>
      </c>
      <c r="K3318">
        <v>151175.91</v>
      </c>
      <c r="L3318">
        <v>20305235.460000001</v>
      </c>
      <c r="M3318">
        <v>67</v>
      </c>
      <c r="N3318">
        <v>1045.57</v>
      </c>
      <c r="O3318" s="8">
        <v>-5.0200000000000002E-2</v>
      </c>
      <c r="P3318" s="8">
        <v>0.49159999999999998</v>
      </c>
      <c r="Q3318" t="s">
        <v>610</v>
      </c>
      <c r="S3318" s="2">
        <v>44781</v>
      </c>
      <c r="T3318" t="s">
        <v>681</v>
      </c>
      <c r="U3318">
        <v>317.64999999999998</v>
      </c>
      <c r="V3318">
        <v>472.75</v>
      </c>
      <c r="W3318">
        <f t="shared" si="486"/>
        <v>31131134.285068326</v>
      </c>
      <c r="X3318">
        <f t="shared" si="490"/>
        <v>77827.835712670814</v>
      </c>
      <c r="Y3318">
        <f t="shared" si="487"/>
        <v>250</v>
      </c>
      <c r="Z3318">
        <f t="shared" si="488"/>
        <v>36799.000000000007</v>
      </c>
      <c r="AA3318" t="str">
        <f t="shared" si="489"/>
        <v/>
      </c>
      <c r="AB3318" s="9" t="str">
        <f>IFERROR(AA3318/MAX($A$3:AA3318)-1,"")</f>
        <v/>
      </c>
      <c r="AV3318" t="s">
        <v>681</v>
      </c>
      <c r="AW3318" t="s">
        <v>31</v>
      </c>
      <c r="AX3318" s="7">
        <v>44781.427083333336</v>
      </c>
      <c r="AY3318">
        <v>317.64999999999998</v>
      </c>
      <c r="AZ3318" s="7">
        <v>44783.388888888891</v>
      </c>
      <c r="BA3318">
        <v>472.75</v>
      </c>
      <c r="BB3318" s="8">
        <v>0.48830000000000001</v>
      </c>
      <c r="BC3318">
        <v>70053.490000000005</v>
      </c>
      <c r="BD3318" s="8">
        <v>0.46339999999999998</v>
      </c>
      <c r="BE3318">
        <v>475.91980000000001</v>
      </c>
      <c r="BF3318">
        <v>151175.91</v>
      </c>
      <c r="BG3318">
        <v>20305235.460000001</v>
      </c>
      <c r="BH3318">
        <v>67</v>
      </c>
      <c r="BI3318">
        <v>1045.57</v>
      </c>
      <c r="BJ3318" s="8">
        <v>-5.0200000000000002E-2</v>
      </c>
      <c r="BK3318" s="8">
        <v>0.49159999999999998</v>
      </c>
      <c r="BL3318" t="s">
        <v>610</v>
      </c>
    </row>
    <row r="3319" spans="1:64" x14ac:dyDescent="0.45">
      <c r="A3319" t="s">
        <v>682</v>
      </c>
      <c r="B3319" t="s">
        <v>31</v>
      </c>
      <c r="C3319" s="7">
        <v>44781.430555555555</v>
      </c>
      <c r="D3319">
        <v>296.39999999999998</v>
      </c>
      <c r="E3319" s="7">
        <v>44783.388888888891</v>
      </c>
      <c r="F3319">
        <v>400</v>
      </c>
      <c r="G3319" s="8">
        <v>0.34949999999999998</v>
      </c>
      <c r="H3319">
        <v>49283.32</v>
      </c>
      <c r="I3319" s="8">
        <v>0.32600000000000001</v>
      </c>
      <c r="J3319">
        <v>509.98919999999998</v>
      </c>
      <c r="K3319">
        <v>151160.79999999999</v>
      </c>
      <c r="L3319">
        <v>20354518.780000001</v>
      </c>
      <c r="M3319">
        <v>66</v>
      </c>
      <c r="N3319">
        <v>746.72</v>
      </c>
      <c r="O3319" s="8">
        <v>-9.8199999999999996E-2</v>
      </c>
      <c r="P3319" s="8">
        <v>0.37280000000000002</v>
      </c>
      <c r="Q3319" t="s">
        <v>610</v>
      </c>
      <c r="S3319" s="2">
        <v>44781</v>
      </c>
      <c r="T3319" t="s">
        <v>682</v>
      </c>
      <c r="U3319">
        <v>296.39999999999998</v>
      </c>
      <c r="V3319">
        <v>400</v>
      </c>
      <c r="W3319">
        <f t="shared" si="486"/>
        <v>31131134.285068326</v>
      </c>
      <c r="X3319">
        <f t="shared" si="490"/>
        <v>77827.835712670814</v>
      </c>
      <c r="Y3319">
        <f t="shared" si="487"/>
        <v>275</v>
      </c>
      <c r="Z3319">
        <f t="shared" si="488"/>
        <v>26574.900000000005</v>
      </c>
      <c r="AA3319" t="str">
        <f t="shared" si="489"/>
        <v/>
      </c>
      <c r="AB3319" s="9" t="str">
        <f>IFERROR(AA3319/MAX($A$3:AA3319)-1,"")</f>
        <v/>
      </c>
      <c r="AV3319" t="s">
        <v>682</v>
      </c>
      <c r="AW3319" t="s">
        <v>31</v>
      </c>
      <c r="AX3319" s="7">
        <v>44781.430555555555</v>
      </c>
      <c r="AY3319">
        <v>296.39999999999998</v>
      </c>
      <c r="AZ3319" s="7">
        <v>44783.388888888891</v>
      </c>
      <c r="BA3319">
        <v>400</v>
      </c>
      <c r="BB3319" s="8">
        <v>0.34949999999999998</v>
      </c>
      <c r="BC3319">
        <v>49283.32</v>
      </c>
      <c r="BD3319" s="8">
        <v>0.32600000000000001</v>
      </c>
      <c r="BE3319">
        <v>509.98919999999998</v>
      </c>
      <c r="BF3319">
        <v>151160.79999999999</v>
      </c>
      <c r="BG3319">
        <v>20354518.780000001</v>
      </c>
      <c r="BH3319">
        <v>66</v>
      </c>
      <c r="BI3319">
        <v>746.72</v>
      </c>
      <c r="BJ3319" s="8">
        <v>-9.8199999999999996E-2</v>
      </c>
      <c r="BK3319" s="8">
        <v>0.37280000000000002</v>
      </c>
      <c r="BL3319" t="s">
        <v>610</v>
      </c>
    </row>
    <row r="3320" spans="1:64" x14ac:dyDescent="0.45">
      <c r="A3320" t="s">
        <v>684</v>
      </c>
      <c r="B3320" t="s">
        <v>31</v>
      </c>
      <c r="C3320" s="7">
        <v>44781.53125</v>
      </c>
      <c r="D3320">
        <v>318</v>
      </c>
      <c r="E3320" s="7">
        <v>44783.385416666664</v>
      </c>
      <c r="F3320">
        <v>274.05</v>
      </c>
      <c r="G3320" s="8">
        <v>-0.13819999999999999</v>
      </c>
      <c r="H3320">
        <v>-24917.360000000001</v>
      </c>
      <c r="I3320" s="8">
        <v>-0.15679999999999999</v>
      </c>
      <c r="J3320">
        <v>499.64120000000003</v>
      </c>
      <c r="K3320">
        <v>158885.91</v>
      </c>
      <c r="L3320">
        <v>21752266.170000002</v>
      </c>
      <c r="M3320">
        <v>36</v>
      </c>
      <c r="N3320">
        <v>-692.15</v>
      </c>
      <c r="O3320" s="8">
        <v>-0.18110000000000001</v>
      </c>
      <c r="P3320" s="8">
        <v>8.4099999999999994E-2</v>
      </c>
      <c r="Q3320" t="s">
        <v>610</v>
      </c>
      <c r="S3320" s="2">
        <v>44781</v>
      </c>
      <c r="T3320" t="s">
        <v>684</v>
      </c>
      <c r="U3320">
        <v>318</v>
      </c>
      <c r="V3320">
        <v>274.05</v>
      </c>
      <c r="W3320">
        <f t="shared" si="486"/>
        <v>31131134.285068326</v>
      </c>
      <c r="X3320">
        <f t="shared" si="490"/>
        <v>77827.835712670814</v>
      </c>
      <c r="Y3320">
        <f t="shared" si="487"/>
        <v>250</v>
      </c>
      <c r="Z3320">
        <f t="shared" si="488"/>
        <v>-12467.624999999998</v>
      </c>
      <c r="AA3320" t="str">
        <f t="shared" si="489"/>
        <v/>
      </c>
      <c r="AB3320" s="9" t="str">
        <f>IFERROR(AA3320/MAX($A$3:AA3320)-1,"")</f>
        <v/>
      </c>
      <c r="AV3320" t="s">
        <v>684</v>
      </c>
      <c r="AW3320" t="s">
        <v>31</v>
      </c>
      <c r="AX3320" s="7">
        <v>44781.53125</v>
      </c>
      <c r="AY3320">
        <v>318</v>
      </c>
      <c r="AZ3320" s="7">
        <v>44783.385416666664</v>
      </c>
      <c r="BA3320">
        <v>274.05</v>
      </c>
      <c r="BB3320" s="8">
        <v>-0.13819999999999999</v>
      </c>
      <c r="BC3320">
        <v>-24917.360000000001</v>
      </c>
      <c r="BD3320" s="8">
        <v>-0.15679999999999999</v>
      </c>
      <c r="BE3320">
        <v>499.64120000000003</v>
      </c>
      <c r="BF3320">
        <v>158885.91</v>
      </c>
      <c r="BG3320">
        <v>21752266.170000002</v>
      </c>
      <c r="BH3320">
        <v>36</v>
      </c>
      <c r="BI3320">
        <v>-692.15</v>
      </c>
      <c r="BJ3320" s="8">
        <v>-0.18110000000000001</v>
      </c>
      <c r="BK3320" s="8">
        <v>8.4099999999999994E-2</v>
      </c>
      <c r="BL3320" t="s">
        <v>610</v>
      </c>
    </row>
    <row r="3321" spans="1:64" x14ac:dyDescent="0.45">
      <c r="A3321" t="s">
        <v>612</v>
      </c>
      <c r="B3321" t="s">
        <v>31</v>
      </c>
      <c r="C3321" s="7">
        <v>44781.5625</v>
      </c>
      <c r="D3321">
        <v>274.64999999999998</v>
      </c>
      <c r="E3321" s="7">
        <v>44783.385416666664</v>
      </c>
      <c r="F3321">
        <v>219</v>
      </c>
      <c r="G3321" s="8">
        <v>-0.2026</v>
      </c>
      <c r="H3321">
        <v>-35043.26</v>
      </c>
      <c r="I3321" s="8">
        <v>-0.22059999999999999</v>
      </c>
      <c r="J3321">
        <v>578.40039999999999</v>
      </c>
      <c r="K3321">
        <v>158857.66</v>
      </c>
      <c r="L3321">
        <v>21717222.920000002</v>
      </c>
      <c r="M3321">
        <v>27</v>
      </c>
      <c r="N3321">
        <v>-1297.9000000000001</v>
      </c>
      <c r="O3321" s="8">
        <v>-0.2354</v>
      </c>
      <c r="P3321" s="8">
        <v>4.8599999999999997E-2</v>
      </c>
      <c r="Q3321" t="s">
        <v>610</v>
      </c>
      <c r="S3321" s="2">
        <v>44781</v>
      </c>
      <c r="T3321" t="s">
        <v>612</v>
      </c>
      <c r="U3321">
        <v>274.64999999999998</v>
      </c>
      <c r="V3321">
        <v>219</v>
      </c>
      <c r="W3321">
        <f t="shared" si="486"/>
        <v>31131134.285068326</v>
      </c>
      <c r="X3321">
        <f t="shared" si="490"/>
        <v>77827.835712670814</v>
      </c>
      <c r="Y3321">
        <f t="shared" si="487"/>
        <v>275</v>
      </c>
      <c r="Z3321">
        <f t="shared" si="488"/>
        <v>-16661.287499999999</v>
      </c>
      <c r="AA3321">
        <f t="shared" si="489"/>
        <v>31165379.272568326</v>
      </c>
      <c r="AB3321" s="9">
        <f>IFERROR(AA3321/MAX($A$3:AA3321)-1,"")</f>
        <v>-1.8307703414407128E-2</v>
      </c>
      <c r="AV3321" t="s">
        <v>612</v>
      </c>
      <c r="AW3321" t="s">
        <v>31</v>
      </c>
      <c r="AX3321" s="7">
        <v>44781.5625</v>
      </c>
      <c r="AY3321">
        <v>274.64999999999998</v>
      </c>
      <c r="AZ3321" s="7">
        <v>44783.385416666664</v>
      </c>
      <c r="BA3321">
        <v>219</v>
      </c>
      <c r="BB3321" s="8">
        <v>-0.2026</v>
      </c>
      <c r="BC3321">
        <v>-35043.26</v>
      </c>
      <c r="BD3321" s="8">
        <v>-0.22059999999999999</v>
      </c>
      <c r="BE3321">
        <v>578.40039999999999</v>
      </c>
      <c r="BF3321">
        <v>158857.66</v>
      </c>
      <c r="BG3321">
        <v>21717222.920000002</v>
      </c>
      <c r="BH3321">
        <v>27</v>
      </c>
      <c r="BI3321">
        <v>-1297.9000000000001</v>
      </c>
      <c r="BJ3321" s="8">
        <v>-0.2354</v>
      </c>
      <c r="BK3321" s="8">
        <v>4.8599999999999997E-2</v>
      </c>
      <c r="BL3321" t="s">
        <v>610</v>
      </c>
    </row>
    <row r="3322" spans="1:64" x14ac:dyDescent="0.45">
      <c r="A3322" t="s">
        <v>685</v>
      </c>
      <c r="B3322" t="s">
        <v>31</v>
      </c>
      <c r="C3322" s="7">
        <v>44784.434027777781</v>
      </c>
      <c r="D3322">
        <v>87.45</v>
      </c>
      <c r="E3322" s="7">
        <v>44784.635416666664</v>
      </c>
      <c r="F3322">
        <v>0.8</v>
      </c>
      <c r="G3322" s="8">
        <v>-0.9909</v>
      </c>
      <c r="H3322">
        <v>-158735.73000000001</v>
      </c>
      <c r="I3322" s="8">
        <v>-1.0008999999999999</v>
      </c>
      <c r="J3322">
        <v>1813.4490000000001</v>
      </c>
      <c r="K3322">
        <v>158586.13</v>
      </c>
      <c r="L3322">
        <v>21558487.18</v>
      </c>
      <c r="M3322">
        <v>59</v>
      </c>
      <c r="N3322">
        <v>-2690.44</v>
      </c>
      <c r="O3322" s="8">
        <v>-0.9909</v>
      </c>
      <c r="P3322" s="8">
        <v>0.1893</v>
      </c>
      <c r="Q3322" t="s">
        <v>610</v>
      </c>
      <c r="S3322" s="2">
        <v>44784</v>
      </c>
      <c r="T3322" t="s">
        <v>685</v>
      </c>
      <c r="U3322">
        <v>87.45</v>
      </c>
      <c r="V3322">
        <v>0.8</v>
      </c>
      <c r="W3322">
        <f t="shared" si="486"/>
        <v>31165379.272568326</v>
      </c>
      <c r="X3322">
        <f t="shared" si="490"/>
        <v>77913.448181420812</v>
      </c>
      <c r="Y3322">
        <f t="shared" si="487"/>
        <v>900</v>
      </c>
      <c r="Z3322">
        <f t="shared" si="488"/>
        <v>-78779.25</v>
      </c>
      <c r="AA3322">
        <f t="shared" si="489"/>
        <v>31086600.022568326</v>
      </c>
      <c r="AB3322" s="9">
        <f>IFERROR(AA3322/MAX($A$3:AA3322)-1,"")</f>
        <v>-2.0789206436700347E-2</v>
      </c>
      <c r="AV3322" t="s">
        <v>685</v>
      </c>
      <c r="AW3322" t="s">
        <v>31</v>
      </c>
      <c r="AX3322" s="7">
        <v>44784.434027777781</v>
      </c>
      <c r="AY3322">
        <v>87.45</v>
      </c>
      <c r="AZ3322" s="7">
        <v>44784.635416666664</v>
      </c>
      <c r="BA3322">
        <v>0.8</v>
      </c>
      <c r="BB3322" s="8">
        <v>-0.9909</v>
      </c>
      <c r="BC3322">
        <v>-158735.73000000001</v>
      </c>
      <c r="BD3322" s="8">
        <v>-1.0008999999999999</v>
      </c>
      <c r="BE3322">
        <v>1813.4490000000001</v>
      </c>
      <c r="BF3322">
        <v>158586.13</v>
      </c>
      <c r="BG3322">
        <v>21558487.18</v>
      </c>
      <c r="BH3322">
        <v>59</v>
      </c>
      <c r="BI3322">
        <v>-2690.44</v>
      </c>
      <c r="BJ3322" s="8">
        <v>-0.9909</v>
      </c>
      <c r="BK3322" s="8">
        <v>0.1893</v>
      </c>
      <c r="BL3322" t="s">
        <v>610</v>
      </c>
    </row>
    <row r="3323" spans="1:64" x14ac:dyDescent="0.45">
      <c r="A3323" t="s">
        <v>686</v>
      </c>
      <c r="B3323" t="s">
        <v>31</v>
      </c>
      <c r="C3323" s="7">
        <v>44789.399305555555</v>
      </c>
      <c r="D3323">
        <v>239</v>
      </c>
      <c r="E3323" s="7">
        <v>44790.385416666664</v>
      </c>
      <c r="F3323">
        <v>158.05000000000001</v>
      </c>
      <c r="G3323" s="8">
        <v>-0.3387</v>
      </c>
      <c r="H3323">
        <v>-56066.16</v>
      </c>
      <c r="I3323" s="8">
        <v>-0.3553</v>
      </c>
      <c r="J3323">
        <v>660.21939999999995</v>
      </c>
      <c r="K3323">
        <v>157792.44</v>
      </c>
      <c r="L3323">
        <v>21502421.02</v>
      </c>
      <c r="M3323">
        <v>74</v>
      </c>
      <c r="N3323">
        <v>-757.65</v>
      </c>
      <c r="O3323" s="8">
        <v>-0.52070000000000005</v>
      </c>
      <c r="P3323" s="8">
        <v>4.1200000000000001E-2</v>
      </c>
      <c r="Q3323" t="s">
        <v>610</v>
      </c>
      <c r="S3323" s="2">
        <v>44789</v>
      </c>
      <c r="T3323" t="s">
        <v>686</v>
      </c>
      <c r="U3323">
        <v>239</v>
      </c>
      <c r="V3323">
        <v>158.05000000000001</v>
      </c>
      <c r="W3323">
        <f t="shared" si="486"/>
        <v>31086600.022568326</v>
      </c>
      <c r="X3323">
        <f t="shared" si="490"/>
        <v>77716.500056420817</v>
      </c>
      <c r="Y3323">
        <f t="shared" si="487"/>
        <v>325</v>
      </c>
      <c r="Z3323">
        <f t="shared" si="488"/>
        <v>-27599.162500000002</v>
      </c>
      <c r="AA3323">
        <f t="shared" si="489"/>
        <v>31059000.860068325</v>
      </c>
      <c r="AB3323" s="9">
        <f>IFERROR(AA3323/MAX($A$3:AA3323)-1,"")</f>
        <v>-2.1658564867461094E-2</v>
      </c>
      <c r="AV3323" t="s">
        <v>686</v>
      </c>
      <c r="AW3323" t="s">
        <v>31</v>
      </c>
      <c r="AX3323" s="7">
        <v>44789.399305555555</v>
      </c>
      <c r="AY3323">
        <v>239</v>
      </c>
      <c r="AZ3323" s="7">
        <v>44790.385416666664</v>
      </c>
      <c r="BA3323">
        <v>158.05000000000001</v>
      </c>
      <c r="BB3323" s="8">
        <v>-0.3387</v>
      </c>
      <c r="BC3323">
        <v>-56066.16</v>
      </c>
      <c r="BD3323" s="8">
        <v>-0.3553</v>
      </c>
      <c r="BE3323">
        <v>660.21939999999995</v>
      </c>
      <c r="BF3323">
        <v>157792.44</v>
      </c>
      <c r="BG3323">
        <v>21502421.02</v>
      </c>
      <c r="BH3323">
        <v>74</v>
      </c>
      <c r="BI3323">
        <v>-757.65</v>
      </c>
      <c r="BJ3323" s="8">
        <v>-0.52070000000000005</v>
      </c>
      <c r="BK3323" s="8">
        <v>4.1200000000000001E-2</v>
      </c>
      <c r="BL3323" t="s">
        <v>610</v>
      </c>
    </row>
    <row r="3324" spans="1:64" x14ac:dyDescent="0.45">
      <c r="A3324" t="s">
        <v>687</v>
      </c>
      <c r="B3324" t="s">
        <v>31</v>
      </c>
      <c r="C3324" s="7">
        <v>44791.409722222219</v>
      </c>
      <c r="D3324">
        <v>106.9</v>
      </c>
      <c r="E3324" s="7">
        <v>44791.635416666664</v>
      </c>
      <c r="F3324">
        <v>51.3</v>
      </c>
      <c r="G3324" s="8">
        <v>-0.52010000000000001</v>
      </c>
      <c r="H3324">
        <v>-84254.98</v>
      </c>
      <c r="I3324" s="8">
        <v>-0.53490000000000004</v>
      </c>
      <c r="J3324">
        <v>1473.453</v>
      </c>
      <c r="K3324">
        <v>157512.10999999999</v>
      </c>
      <c r="L3324">
        <v>21418166.039999999</v>
      </c>
      <c r="M3324">
        <v>66</v>
      </c>
      <c r="N3324">
        <v>-1276.5899999999999</v>
      </c>
      <c r="O3324" s="8">
        <v>-0.92800000000000005</v>
      </c>
      <c r="P3324" s="8">
        <v>0.2409</v>
      </c>
      <c r="Q3324" t="s">
        <v>610</v>
      </c>
      <c r="S3324" s="2">
        <v>44791</v>
      </c>
      <c r="T3324" t="s">
        <v>687</v>
      </c>
      <c r="U3324">
        <v>106.9</v>
      </c>
      <c r="V3324">
        <v>51.3</v>
      </c>
      <c r="W3324">
        <f t="shared" si="486"/>
        <v>31059000.860068325</v>
      </c>
      <c r="X3324">
        <f t="shared" si="490"/>
        <v>77647.502150170811</v>
      </c>
      <c r="Y3324">
        <f t="shared" si="487"/>
        <v>725</v>
      </c>
      <c r="Z3324">
        <f t="shared" si="488"/>
        <v>-41456.950000000004</v>
      </c>
      <c r="AA3324">
        <f t="shared" si="489"/>
        <v>31017543.910068326</v>
      </c>
      <c r="AB3324" s="9">
        <f>IFERROR(AA3324/MAX($A$3:AA3324)-1,"")</f>
        <v>-2.2964435978445996E-2</v>
      </c>
      <c r="AV3324" t="s">
        <v>687</v>
      </c>
      <c r="AW3324" t="s">
        <v>31</v>
      </c>
      <c r="AX3324" s="7">
        <v>44791.409722222219</v>
      </c>
      <c r="AY3324">
        <v>106.9</v>
      </c>
      <c r="AZ3324" s="7">
        <v>44791.635416666664</v>
      </c>
      <c r="BA3324">
        <v>51.3</v>
      </c>
      <c r="BB3324" s="8">
        <v>-0.52010000000000001</v>
      </c>
      <c r="BC3324">
        <v>-84254.98</v>
      </c>
      <c r="BD3324" s="8">
        <v>-0.53490000000000004</v>
      </c>
      <c r="BE3324">
        <v>1473.453</v>
      </c>
      <c r="BF3324">
        <v>157512.10999999999</v>
      </c>
      <c r="BG3324">
        <v>21418166.039999999</v>
      </c>
      <c r="BH3324">
        <v>66</v>
      </c>
      <c r="BI3324">
        <v>-1276.5899999999999</v>
      </c>
      <c r="BJ3324" s="8">
        <v>-0.92800000000000005</v>
      </c>
      <c r="BK3324" s="8">
        <v>0.2409</v>
      </c>
      <c r="BL3324" t="s">
        <v>610</v>
      </c>
    </row>
    <row r="3325" spans="1:64" x14ac:dyDescent="0.45">
      <c r="A3325" t="s">
        <v>688</v>
      </c>
      <c r="B3325" t="s">
        <v>31</v>
      </c>
      <c r="C3325" s="7">
        <v>44792.451388888891</v>
      </c>
      <c r="D3325">
        <v>304</v>
      </c>
      <c r="E3325" s="7">
        <v>44795.385416666664</v>
      </c>
      <c r="F3325">
        <v>820.8</v>
      </c>
      <c r="G3325" s="8">
        <v>1.7</v>
      </c>
      <c r="H3325">
        <v>261242.05</v>
      </c>
      <c r="I3325" s="8">
        <v>1.663</v>
      </c>
      <c r="J3325">
        <v>516.74620000000004</v>
      </c>
      <c r="K3325">
        <v>157090.82999999999</v>
      </c>
      <c r="L3325">
        <v>21679408.100000001</v>
      </c>
      <c r="M3325">
        <v>59</v>
      </c>
      <c r="N3325">
        <v>4427.83</v>
      </c>
      <c r="O3325" s="8">
        <v>-0.19209999999999999</v>
      </c>
      <c r="P3325" s="8">
        <v>1.7</v>
      </c>
      <c r="Q3325" t="s">
        <v>610</v>
      </c>
      <c r="S3325" s="2">
        <v>44792</v>
      </c>
      <c r="T3325" t="s">
        <v>688</v>
      </c>
      <c r="U3325">
        <v>304</v>
      </c>
      <c r="V3325">
        <v>820.8</v>
      </c>
      <c r="W3325">
        <f t="shared" si="486"/>
        <v>31017543.910068326</v>
      </c>
      <c r="X3325">
        <f t="shared" si="490"/>
        <v>77543.859775170815</v>
      </c>
      <c r="Y3325">
        <f t="shared" si="487"/>
        <v>250</v>
      </c>
      <c r="Z3325">
        <f t="shared" si="488"/>
        <v>126387.99999999999</v>
      </c>
      <c r="AA3325" t="str">
        <f t="shared" si="489"/>
        <v/>
      </c>
      <c r="AB3325" s="9" t="str">
        <f>IFERROR(AA3325/MAX($A$3:AA3325)-1,"")</f>
        <v/>
      </c>
      <c r="AV3325" t="s">
        <v>688</v>
      </c>
      <c r="AW3325" t="s">
        <v>31</v>
      </c>
      <c r="AX3325" s="7">
        <v>44792.451388888891</v>
      </c>
      <c r="AY3325">
        <v>304</v>
      </c>
      <c r="AZ3325" s="7">
        <v>44795.385416666664</v>
      </c>
      <c r="BA3325">
        <v>820.8</v>
      </c>
      <c r="BB3325" s="8">
        <v>1.7</v>
      </c>
      <c r="BC3325">
        <v>261242.05</v>
      </c>
      <c r="BD3325" s="8">
        <v>1.663</v>
      </c>
      <c r="BE3325">
        <v>516.74620000000004</v>
      </c>
      <c r="BF3325">
        <v>157090.82999999999</v>
      </c>
      <c r="BG3325">
        <v>21679408.100000001</v>
      </c>
      <c r="BH3325">
        <v>59</v>
      </c>
      <c r="BI3325">
        <v>4427.83</v>
      </c>
      <c r="BJ3325" s="8">
        <v>-0.19209999999999999</v>
      </c>
      <c r="BK3325" s="8">
        <v>1.7</v>
      </c>
      <c r="BL3325" t="s">
        <v>610</v>
      </c>
    </row>
    <row r="3326" spans="1:64" x14ac:dyDescent="0.45">
      <c r="A3326" t="s">
        <v>689</v>
      </c>
      <c r="B3326" t="s">
        <v>31</v>
      </c>
      <c r="C3326" s="7">
        <v>44792.458333333336</v>
      </c>
      <c r="D3326">
        <v>302.39999999999998</v>
      </c>
      <c r="E3326" s="7">
        <v>44795.388888888891</v>
      </c>
      <c r="F3326">
        <v>899.4</v>
      </c>
      <c r="G3326" s="8">
        <v>1.9742</v>
      </c>
      <c r="H3326">
        <v>293598.65999999997</v>
      </c>
      <c r="I3326" s="8">
        <v>1.9345000000000001</v>
      </c>
      <c r="J3326">
        <v>501.89350000000002</v>
      </c>
      <c r="K3326">
        <v>151772.59</v>
      </c>
      <c r="L3326">
        <v>20648117.440000001</v>
      </c>
      <c r="M3326">
        <v>58</v>
      </c>
      <c r="N3326">
        <v>5062.05</v>
      </c>
      <c r="O3326" s="8">
        <v>-0.17480000000000001</v>
      </c>
      <c r="P3326" s="8">
        <v>1.9742</v>
      </c>
      <c r="Q3326" t="s">
        <v>610</v>
      </c>
      <c r="S3326" s="2">
        <v>44792</v>
      </c>
      <c r="T3326" t="s">
        <v>689</v>
      </c>
      <c r="U3326">
        <v>302.39999999999998</v>
      </c>
      <c r="V3326">
        <v>899.4</v>
      </c>
      <c r="W3326">
        <f t="shared" si="486"/>
        <v>31017543.910068326</v>
      </c>
      <c r="X3326">
        <f t="shared" si="490"/>
        <v>77543.859775170815</v>
      </c>
      <c r="Y3326">
        <f t="shared" si="487"/>
        <v>250</v>
      </c>
      <c r="Z3326">
        <f t="shared" si="488"/>
        <v>146245.5</v>
      </c>
      <c r="AA3326" t="str">
        <f t="shared" si="489"/>
        <v/>
      </c>
      <c r="AB3326" s="9" t="str">
        <f>IFERROR(AA3326/MAX($A$3:AA3326)-1,"")</f>
        <v/>
      </c>
      <c r="AV3326" t="s">
        <v>689</v>
      </c>
      <c r="AW3326" t="s">
        <v>31</v>
      </c>
      <c r="AX3326" s="7">
        <v>44792.458333333336</v>
      </c>
      <c r="AY3326">
        <v>302.39999999999998</v>
      </c>
      <c r="AZ3326" s="7">
        <v>44795.388888888891</v>
      </c>
      <c r="BA3326">
        <v>899.4</v>
      </c>
      <c r="BB3326" s="8">
        <v>1.9742</v>
      </c>
      <c r="BC3326">
        <v>293598.65999999997</v>
      </c>
      <c r="BD3326" s="8">
        <v>1.9345000000000001</v>
      </c>
      <c r="BE3326">
        <v>501.89350000000002</v>
      </c>
      <c r="BF3326">
        <v>151772.59</v>
      </c>
      <c r="BG3326">
        <v>20648117.440000001</v>
      </c>
      <c r="BH3326">
        <v>58</v>
      </c>
      <c r="BI3326">
        <v>5062.05</v>
      </c>
      <c r="BJ3326" s="8">
        <v>-0.17480000000000001</v>
      </c>
      <c r="BK3326" s="8">
        <v>1.9742</v>
      </c>
      <c r="BL3326" t="s">
        <v>610</v>
      </c>
    </row>
    <row r="3327" spans="1:64" x14ac:dyDescent="0.45">
      <c r="A3327" t="s">
        <v>689</v>
      </c>
      <c r="B3327" t="s">
        <v>31</v>
      </c>
      <c r="C3327" s="7">
        <v>44792.458333333336</v>
      </c>
      <c r="D3327">
        <v>302.39999999999998</v>
      </c>
      <c r="E3327" s="7">
        <v>44795.385416666664</v>
      </c>
      <c r="F3327">
        <v>735.1</v>
      </c>
      <c r="G3327" s="8">
        <v>1.4309000000000001</v>
      </c>
      <c r="H3327">
        <v>219362.91</v>
      </c>
      <c r="I3327" s="8">
        <v>1.3966000000000001</v>
      </c>
      <c r="J3327">
        <v>519.41729999999995</v>
      </c>
      <c r="K3327">
        <v>157071.78</v>
      </c>
      <c r="L3327">
        <v>21898771.010000002</v>
      </c>
      <c r="M3327">
        <v>57</v>
      </c>
      <c r="N3327">
        <v>3848.47</v>
      </c>
      <c r="O3327" s="8">
        <v>-0.17480000000000001</v>
      </c>
      <c r="P3327" s="8">
        <v>1.4309000000000001</v>
      </c>
      <c r="Q3327" t="s">
        <v>610</v>
      </c>
      <c r="S3327" s="2">
        <v>44792</v>
      </c>
      <c r="T3327" t="s">
        <v>689</v>
      </c>
      <c r="U3327">
        <v>302.39999999999998</v>
      </c>
      <c r="V3327">
        <v>735.1</v>
      </c>
      <c r="W3327">
        <f t="shared" si="486"/>
        <v>31017543.910068326</v>
      </c>
      <c r="X3327">
        <f t="shared" si="490"/>
        <v>77543.859775170815</v>
      </c>
      <c r="Y3327">
        <f t="shared" si="487"/>
        <v>250</v>
      </c>
      <c r="Z3327">
        <f t="shared" si="488"/>
        <v>105581.25000000001</v>
      </c>
      <c r="AA3327" t="str">
        <f t="shared" si="489"/>
        <v/>
      </c>
      <c r="AB3327" s="9" t="str">
        <f>IFERROR(AA3327/MAX($A$3:AA3327)-1,"")</f>
        <v/>
      </c>
      <c r="AV3327" t="s">
        <v>689</v>
      </c>
      <c r="AW3327" t="s">
        <v>31</v>
      </c>
      <c r="AX3327" s="7">
        <v>44792.458333333336</v>
      </c>
      <c r="AY3327">
        <v>302.39999999999998</v>
      </c>
      <c r="AZ3327" s="7">
        <v>44795.385416666664</v>
      </c>
      <c r="BA3327">
        <v>735.1</v>
      </c>
      <c r="BB3327" s="8">
        <v>1.4309000000000001</v>
      </c>
      <c r="BC3327">
        <v>219362.91</v>
      </c>
      <c r="BD3327" s="8">
        <v>1.3966000000000001</v>
      </c>
      <c r="BE3327">
        <v>519.41729999999995</v>
      </c>
      <c r="BF3327">
        <v>157071.78</v>
      </c>
      <c r="BG3327">
        <v>21898771.010000002</v>
      </c>
      <c r="BH3327">
        <v>57</v>
      </c>
      <c r="BI3327">
        <v>3848.47</v>
      </c>
      <c r="BJ3327" s="8">
        <v>-0.17480000000000001</v>
      </c>
      <c r="BK3327" s="8">
        <v>1.4309000000000001</v>
      </c>
      <c r="BL3327" t="s">
        <v>610</v>
      </c>
    </row>
    <row r="3328" spans="1:64" x14ac:dyDescent="0.45">
      <c r="A3328" t="s">
        <v>817</v>
      </c>
      <c r="B3328" t="s">
        <v>31</v>
      </c>
      <c r="C3328" s="7">
        <v>44792.465277777781</v>
      </c>
      <c r="D3328">
        <v>339.8</v>
      </c>
      <c r="E3328" s="7">
        <v>44795.388888888891</v>
      </c>
      <c r="F3328">
        <v>810</v>
      </c>
      <c r="G3328" s="8">
        <v>1.3837999999999999</v>
      </c>
      <c r="H3328">
        <v>205138.71</v>
      </c>
      <c r="I3328" s="8">
        <v>1.3499000000000001</v>
      </c>
      <c r="J3328">
        <v>447.21559999999999</v>
      </c>
      <c r="K3328">
        <v>151963.88</v>
      </c>
      <c r="L3328">
        <v>20853256.140000001</v>
      </c>
      <c r="M3328">
        <v>56</v>
      </c>
      <c r="N3328">
        <v>3663.19</v>
      </c>
      <c r="O3328" s="8">
        <v>-0.13880000000000001</v>
      </c>
      <c r="P3328" s="8">
        <v>1.3837999999999999</v>
      </c>
      <c r="Q3328" t="s">
        <v>610</v>
      </c>
      <c r="S3328" s="2">
        <v>44792</v>
      </c>
      <c r="T3328" t="s">
        <v>817</v>
      </c>
      <c r="U3328">
        <v>339.8</v>
      </c>
      <c r="V3328">
        <v>810</v>
      </c>
      <c r="W3328">
        <f t="shared" si="486"/>
        <v>31017543.910068326</v>
      </c>
      <c r="X3328">
        <f t="shared" si="490"/>
        <v>77543.859775170815</v>
      </c>
      <c r="Y3328">
        <f t="shared" si="487"/>
        <v>225</v>
      </c>
      <c r="Z3328">
        <f t="shared" si="488"/>
        <v>103207.94999999998</v>
      </c>
      <c r="AA3328">
        <f t="shared" si="489"/>
        <v>31498966.610068325</v>
      </c>
      <c r="AB3328" s="9">
        <f>IFERROR(AA3328/MAX($A$3:AA3328)-1,"")</f>
        <v>-7.7998858583251396E-3</v>
      </c>
      <c r="AV3328" t="s">
        <v>817</v>
      </c>
      <c r="AW3328" t="s">
        <v>31</v>
      </c>
      <c r="AX3328" s="7">
        <v>44792.465277777781</v>
      </c>
      <c r="AY3328">
        <v>339.8</v>
      </c>
      <c r="AZ3328" s="7">
        <v>44795.388888888891</v>
      </c>
      <c r="BA3328">
        <v>810</v>
      </c>
      <c r="BB3328" s="8">
        <v>1.3837999999999999</v>
      </c>
      <c r="BC3328">
        <v>205138.71</v>
      </c>
      <c r="BD3328" s="8">
        <v>1.3499000000000001</v>
      </c>
      <c r="BE3328">
        <v>447.21559999999999</v>
      </c>
      <c r="BF3328">
        <v>151963.88</v>
      </c>
      <c r="BG3328">
        <v>20853256.140000001</v>
      </c>
      <c r="BH3328">
        <v>56</v>
      </c>
      <c r="BI3328">
        <v>3663.19</v>
      </c>
      <c r="BJ3328" s="8">
        <v>-0.13880000000000001</v>
      </c>
      <c r="BK3328" s="8">
        <v>1.3837999999999999</v>
      </c>
      <c r="BL3328" t="s">
        <v>610</v>
      </c>
    </row>
    <row r="3329" spans="1:64" x14ac:dyDescent="0.45">
      <c r="A3329" t="s">
        <v>690</v>
      </c>
      <c r="B3329" t="s">
        <v>31</v>
      </c>
      <c r="C3329" s="7">
        <v>44795.399305555555</v>
      </c>
      <c r="D3329">
        <v>299.64999999999998</v>
      </c>
      <c r="E3329" s="7">
        <v>44796.385416666664</v>
      </c>
      <c r="F3329">
        <v>422.5</v>
      </c>
      <c r="G3329" s="8">
        <v>0.41</v>
      </c>
      <c r="H3329">
        <v>61545.25</v>
      </c>
      <c r="I3329" s="8">
        <v>0.38590000000000002</v>
      </c>
      <c r="J3329">
        <v>532.2672</v>
      </c>
      <c r="K3329">
        <v>159493.84</v>
      </c>
      <c r="L3329">
        <v>21960316.260000002</v>
      </c>
      <c r="M3329">
        <v>74</v>
      </c>
      <c r="N3329">
        <v>831.69</v>
      </c>
      <c r="O3329" s="8">
        <v>-0.24329999999999999</v>
      </c>
      <c r="P3329" s="8">
        <v>0.41</v>
      </c>
      <c r="Q3329" t="s">
        <v>610</v>
      </c>
      <c r="S3329" s="2">
        <v>44795</v>
      </c>
      <c r="T3329" t="s">
        <v>690</v>
      </c>
      <c r="U3329">
        <v>299.64999999999998</v>
      </c>
      <c r="V3329">
        <v>422.5</v>
      </c>
      <c r="W3329">
        <f t="shared" si="486"/>
        <v>31498966.610068325</v>
      </c>
      <c r="X3329">
        <f t="shared" si="490"/>
        <v>78747.416525170818</v>
      </c>
      <c r="Y3329">
        <f t="shared" si="487"/>
        <v>275</v>
      </c>
      <c r="Z3329">
        <f t="shared" si="488"/>
        <v>31797.837499999994</v>
      </c>
      <c r="AA3329" t="str">
        <f t="shared" si="489"/>
        <v/>
      </c>
      <c r="AB3329" s="9" t="str">
        <f>IFERROR(AA3329/MAX($A$3:AA3329)-1,"")</f>
        <v/>
      </c>
      <c r="AV3329" t="s">
        <v>690</v>
      </c>
      <c r="AW3329" t="s">
        <v>31</v>
      </c>
      <c r="AX3329" s="7">
        <v>44795.399305555555</v>
      </c>
      <c r="AY3329">
        <v>299.64999999999998</v>
      </c>
      <c r="AZ3329" s="7">
        <v>44796.385416666664</v>
      </c>
      <c r="BA3329">
        <v>422.5</v>
      </c>
      <c r="BB3329" s="8">
        <v>0.41</v>
      </c>
      <c r="BC3329">
        <v>61545.25</v>
      </c>
      <c r="BD3329" s="8">
        <v>0.38590000000000002</v>
      </c>
      <c r="BE3329">
        <v>532.2672</v>
      </c>
      <c r="BF3329">
        <v>159493.84</v>
      </c>
      <c r="BG3329">
        <v>21960316.260000002</v>
      </c>
      <c r="BH3329">
        <v>74</v>
      </c>
      <c r="BI3329">
        <v>831.69</v>
      </c>
      <c r="BJ3329" s="8">
        <v>-0.24329999999999999</v>
      </c>
      <c r="BK3329" s="8">
        <v>0.41</v>
      </c>
      <c r="BL3329" t="s">
        <v>610</v>
      </c>
    </row>
    <row r="3330" spans="1:64" x14ac:dyDescent="0.45">
      <c r="A3330" t="s">
        <v>614</v>
      </c>
      <c r="B3330" t="s">
        <v>31</v>
      </c>
      <c r="C3330" s="7">
        <v>44795.444444444445</v>
      </c>
      <c r="D3330">
        <v>280.3</v>
      </c>
      <c r="E3330" s="7">
        <v>44796.388888888891</v>
      </c>
      <c r="F3330">
        <v>298.60000000000002</v>
      </c>
      <c r="G3330" s="8">
        <v>6.5299999999999997E-2</v>
      </c>
      <c r="H3330">
        <v>6885.57</v>
      </c>
      <c r="I3330" s="8">
        <v>4.4600000000000001E-2</v>
      </c>
      <c r="J3330">
        <v>550.36130000000003</v>
      </c>
      <c r="K3330">
        <v>154266.28</v>
      </c>
      <c r="L3330">
        <v>20860141.719999999</v>
      </c>
      <c r="M3330">
        <v>62</v>
      </c>
      <c r="N3330">
        <v>111.06</v>
      </c>
      <c r="O3330" s="8">
        <v>-0.32979999999999998</v>
      </c>
      <c r="P3330" s="8">
        <v>0.51780000000000004</v>
      </c>
      <c r="Q3330" t="s">
        <v>610</v>
      </c>
      <c r="S3330" s="2">
        <v>44795</v>
      </c>
      <c r="T3330" t="s">
        <v>614</v>
      </c>
      <c r="U3330">
        <v>280.3</v>
      </c>
      <c r="V3330">
        <v>298.60000000000002</v>
      </c>
      <c r="W3330">
        <f t="shared" si="486"/>
        <v>31498966.610068325</v>
      </c>
      <c r="X3330">
        <f t="shared" si="490"/>
        <v>78747.416525170818</v>
      </c>
      <c r="Y3330">
        <f t="shared" si="487"/>
        <v>275</v>
      </c>
      <c r="Z3330">
        <f t="shared" si="488"/>
        <v>3440.5250000000065</v>
      </c>
      <c r="AA3330" t="str">
        <f t="shared" si="489"/>
        <v/>
      </c>
      <c r="AB3330" s="9" t="str">
        <f>IFERROR(AA3330/MAX($A$3:AA3330)-1,"")</f>
        <v/>
      </c>
      <c r="AV3330" t="s">
        <v>614</v>
      </c>
      <c r="AW3330" t="s">
        <v>31</v>
      </c>
      <c r="AX3330" s="7">
        <v>44795.444444444445</v>
      </c>
      <c r="AY3330">
        <v>280.3</v>
      </c>
      <c r="AZ3330" s="7">
        <v>44796.388888888891</v>
      </c>
      <c r="BA3330">
        <v>298.60000000000002</v>
      </c>
      <c r="BB3330" s="8">
        <v>6.5299999999999997E-2</v>
      </c>
      <c r="BC3330">
        <v>6885.57</v>
      </c>
      <c r="BD3330" s="8">
        <v>4.4600000000000001E-2</v>
      </c>
      <c r="BE3330">
        <v>550.36130000000003</v>
      </c>
      <c r="BF3330">
        <v>154266.28</v>
      </c>
      <c r="BG3330">
        <v>20860141.719999999</v>
      </c>
      <c r="BH3330">
        <v>62</v>
      </c>
      <c r="BI3330">
        <v>111.06</v>
      </c>
      <c r="BJ3330" s="8">
        <v>-0.32979999999999998</v>
      </c>
      <c r="BK3330" s="8">
        <v>0.51780000000000004</v>
      </c>
      <c r="BL3330" t="s">
        <v>610</v>
      </c>
    </row>
    <row r="3331" spans="1:64" x14ac:dyDescent="0.45">
      <c r="A3331" t="s">
        <v>614</v>
      </c>
      <c r="B3331" t="s">
        <v>31</v>
      </c>
      <c r="C3331" s="7">
        <v>44795.444444444445</v>
      </c>
      <c r="D3331">
        <v>280.3</v>
      </c>
      <c r="E3331" s="7">
        <v>44796.385416666664</v>
      </c>
      <c r="F3331">
        <v>360.05</v>
      </c>
      <c r="G3331" s="8">
        <v>0.28449999999999998</v>
      </c>
      <c r="H3331">
        <v>41726.26</v>
      </c>
      <c r="I3331" s="8">
        <v>0.26169999999999999</v>
      </c>
      <c r="J3331">
        <v>568.89229999999998</v>
      </c>
      <c r="K3331">
        <v>159460.51999999999</v>
      </c>
      <c r="L3331">
        <v>22002042.52</v>
      </c>
      <c r="M3331">
        <v>61</v>
      </c>
      <c r="N3331">
        <v>684.04</v>
      </c>
      <c r="O3331" s="8">
        <v>-0.32979999999999998</v>
      </c>
      <c r="P3331" s="8">
        <v>0.39140000000000003</v>
      </c>
      <c r="Q3331" t="s">
        <v>610</v>
      </c>
      <c r="S3331" s="2">
        <v>44795</v>
      </c>
      <c r="T3331" t="s">
        <v>614</v>
      </c>
      <c r="U3331">
        <v>280.3</v>
      </c>
      <c r="V3331">
        <v>360.05</v>
      </c>
      <c r="W3331">
        <f t="shared" si="486"/>
        <v>31498966.610068325</v>
      </c>
      <c r="X3331">
        <f t="shared" si="490"/>
        <v>78747.416525170818</v>
      </c>
      <c r="Y3331">
        <f t="shared" si="487"/>
        <v>275</v>
      </c>
      <c r="Z3331">
        <f t="shared" si="488"/>
        <v>20170.287499999999</v>
      </c>
      <c r="AA3331">
        <f t="shared" si="489"/>
        <v>31554375.260068323</v>
      </c>
      <c r="AB3331" s="9">
        <f>IFERROR(AA3331/MAX($A$3:AA3331)-1,"")</f>
        <v>-6.0545438750468916E-3</v>
      </c>
      <c r="AV3331" t="s">
        <v>614</v>
      </c>
      <c r="AW3331" t="s">
        <v>31</v>
      </c>
      <c r="AX3331" s="7">
        <v>44795.444444444445</v>
      </c>
      <c r="AY3331">
        <v>280.3</v>
      </c>
      <c r="AZ3331" s="7">
        <v>44796.385416666664</v>
      </c>
      <c r="BA3331">
        <v>360.05</v>
      </c>
      <c r="BB3331" s="8">
        <v>0.28449999999999998</v>
      </c>
      <c r="BC3331">
        <v>41726.26</v>
      </c>
      <c r="BD3331" s="8">
        <v>0.26169999999999999</v>
      </c>
      <c r="BE3331">
        <v>568.89229999999998</v>
      </c>
      <c r="BF3331">
        <v>159460.51999999999</v>
      </c>
      <c r="BG3331">
        <v>22002042.52</v>
      </c>
      <c r="BH3331">
        <v>61</v>
      </c>
      <c r="BI3331">
        <v>684.04</v>
      </c>
      <c r="BJ3331" s="8">
        <v>-0.32979999999999998</v>
      </c>
      <c r="BK3331" s="8">
        <v>0.39140000000000003</v>
      </c>
      <c r="BL3331" t="s">
        <v>610</v>
      </c>
    </row>
    <row r="3332" spans="1:64" x14ac:dyDescent="0.45">
      <c r="A3332" t="s">
        <v>613</v>
      </c>
      <c r="B3332" t="s">
        <v>31</v>
      </c>
      <c r="C3332" s="7">
        <v>44796.399305555555</v>
      </c>
      <c r="D3332">
        <v>292</v>
      </c>
      <c r="E3332" s="7">
        <v>44797.385416666664</v>
      </c>
      <c r="F3332">
        <v>472.95</v>
      </c>
      <c r="G3332" s="8">
        <v>0.61970000000000003</v>
      </c>
      <c r="H3332">
        <v>94965.24</v>
      </c>
      <c r="I3332" s="8">
        <v>0.59350000000000003</v>
      </c>
      <c r="J3332">
        <v>547.98019999999997</v>
      </c>
      <c r="K3332">
        <v>160010.20000000001</v>
      </c>
      <c r="L3332">
        <v>22097007.760000002</v>
      </c>
      <c r="M3332">
        <v>74</v>
      </c>
      <c r="N3332">
        <v>1283.31</v>
      </c>
      <c r="O3332" s="8">
        <v>-0.42120000000000002</v>
      </c>
      <c r="P3332" s="8">
        <v>0.97160000000000002</v>
      </c>
      <c r="Q3332" t="s">
        <v>610</v>
      </c>
      <c r="S3332" s="2">
        <v>44796</v>
      </c>
      <c r="T3332" t="s">
        <v>613</v>
      </c>
      <c r="U3332">
        <v>292</v>
      </c>
      <c r="V3332">
        <v>472.95</v>
      </c>
      <c r="W3332">
        <f t="shared" si="486"/>
        <v>31554375.260068323</v>
      </c>
      <c r="X3332">
        <f t="shared" si="490"/>
        <v>78885.938150170812</v>
      </c>
      <c r="Y3332">
        <f t="shared" si="487"/>
        <v>275</v>
      </c>
      <c r="Z3332">
        <f t="shared" si="488"/>
        <v>47657.637499999983</v>
      </c>
      <c r="AA3332" t="str">
        <f t="shared" si="489"/>
        <v/>
      </c>
      <c r="AB3332" s="9" t="str">
        <f>IFERROR(AA3332/MAX($A$3:AA3332)-1,"")</f>
        <v/>
      </c>
      <c r="AV3332" t="s">
        <v>613</v>
      </c>
      <c r="AW3332" t="s">
        <v>31</v>
      </c>
      <c r="AX3332" s="7">
        <v>44796.399305555555</v>
      </c>
      <c r="AY3332">
        <v>292</v>
      </c>
      <c r="AZ3332" s="7">
        <v>44797.385416666664</v>
      </c>
      <c r="BA3332">
        <v>472.95</v>
      </c>
      <c r="BB3332" s="8">
        <v>0.61970000000000003</v>
      </c>
      <c r="BC3332">
        <v>94965.24</v>
      </c>
      <c r="BD3332" s="8">
        <v>0.59350000000000003</v>
      </c>
      <c r="BE3332">
        <v>547.98019999999997</v>
      </c>
      <c r="BF3332">
        <v>160010.20000000001</v>
      </c>
      <c r="BG3332">
        <v>22097007.760000002</v>
      </c>
      <c r="BH3332">
        <v>74</v>
      </c>
      <c r="BI3332">
        <v>1283.31</v>
      </c>
      <c r="BJ3332" s="8">
        <v>-0.42120000000000002</v>
      </c>
      <c r="BK3332" s="8">
        <v>0.97160000000000002</v>
      </c>
      <c r="BL3332" t="s">
        <v>610</v>
      </c>
    </row>
    <row r="3333" spans="1:64" x14ac:dyDescent="0.45">
      <c r="A3333" t="s">
        <v>691</v>
      </c>
      <c r="B3333" t="s">
        <v>31</v>
      </c>
      <c r="C3333" s="7">
        <v>44796.40625</v>
      </c>
      <c r="D3333">
        <v>261.64999999999998</v>
      </c>
      <c r="E3333" s="7">
        <v>44797.385416666664</v>
      </c>
      <c r="F3333">
        <v>397.1</v>
      </c>
      <c r="G3333" s="8">
        <v>0.51770000000000005</v>
      </c>
      <c r="H3333">
        <v>78800.95</v>
      </c>
      <c r="I3333" s="8">
        <v>0.49249999999999999</v>
      </c>
      <c r="J3333">
        <v>611.51189999999997</v>
      </c>
      <c r="K3333">
        <v>160002.07999999999</v>
      </c>
      <c r="L3333">
        <v>22175808.710000001</v>
      </c>
      <c r="M3333">
        <v>72</v>
      </c>
      <c r="N3333">
        <v>1094.46</v>
      </c>
      <c r="O3333" s="8">
        <v>-0.48630000000000001</v>
      </c>
      <c r="P3333" s="8">
        <v>0.87270000000000003</v>
      </c>
      <c r="Q3333" t="s">
        <v>610</v>
      </c>
      <c r="S3333" s="2">
        <v>44796</v>
      </c>
      <c r="T3333" t="s">
        <v>691</v>
      </c>
      <c r="U3333">
        <v>261.64999999999998</v>
      </c>
      <c r="V3333">
        <v>397.1</v>
      </c>
      <c r="W3333">
        <f t="shared" si="486"/>
        <v>31554375.260068323</v>
      </c>
      <c r="X3333">
        <f t="shared" si="490"/>
        <v>78885.938150170812</v>
      </c>
      <c r="Y3333">
        <f t="shared" si="487"/>
        <v>300</v>
      </c>
      <c r="Z3333">
        <f t="shared" si="488"/>
        <v>38658.75</v>
      </c>
      <c r="AA3333" t="str">
        <f t="shared" si="489"/>
        <v/>
      </c>
      <c r="AB3333" s="9" t="str">
        <f>IFERROR(AA3333/MAX($A$3:AA3333)-1,"")</f>
        <v/>
      </c>
      <c r="AV3333" t="s">
        <v>691</v>
      </c>
      <c r="AW3333" t="s">
        <v>31</v>
      </c>
      <c r="AX3333" s="7">
        <v>44796.40625</v>
      </c>
      <c r="AY3333">
        <v>261.64999999999998</v>
      </c>
      <c r="AZ3333" s="7">
        <v>44797.385416666664</v>
      </c>
      <c r="BA3333">
        <v>397.1</v>
      </c>
      <c r="BB3333" s="8">
        <v>0.51770000000000005</v>
      </c>
      <c r="BC3333">
        <v>78800.95</v>
      </c>
      <c r="BD3333" s="8">
        <v>0.49249999999999999</v>
      </c>
      <c r="BE3333">
        <v>611.51189999999997</v>
      </c>
      <c r="BF3333">
        <v>160002.07999999999</v>
      </c>
      <c r="BG3333">
        <v>22175808.710000001</v>
      </c>
      <c r="BH3333">
        <v>72</v>
      </c>
      <c r="BI3333">
        <v>1094.46</v>
      </c>
      <c r="BJ3333" s="8">
        <v>-0.48630000000000001</v>
      </c>
      <c r="BK3333" s="8">
        <v>0.87270000000000003</v>
      </c>
      <c r="BL3333" t="s">
        <v>610</v>
      </c>
    </row>
    <row r="3334" spans="1:64" x14ac:dyDescent="0.45">
      <c r="A3334" t="s">
        <v>691</v>
      </c>
      <c r="B3334" t="s">
        <v>31</v>
      </c>
      <c r="C3334" s="7">
        <v>44796.416666666664</v>
      </c>
      <c r="D3334">
        <v>301.05</v>
      </c>
      <c r="E3334" s="7">
        <v>44797.388888888891</v>
      </c>
      <c r="F3334">
        <v>437.25</v>
      </c>
      <c r="G3334" s="8">
        <v>0.45240000000000002</v>
      </c>
      <c r="H3334">
        <v>66024.100000000006</v>
      </c>
      <c r="I3334" s="8">
        <v>0.4279</v>
      </c>
      <c r="J3334">
        <v>512.54179999999997</v>
      </c>
      <c r="K3334">
        <v>154300.70000000001</v>
      </c>
      <c r="L3334">
        <v>20926165.809999999</v>
      </c>
      <c r="M3334">
        <v>70</v>
      </c>
      <c r="N3334">
        <v>943.2</v>
      </c>
      <c r="O3334" s="8">
        <v>-0.55359999999999998</v>
      </c>
      <c r="P3334" s="8">
        <v>0.62760000000000005</v>
      </c>
      <c r="Q3334" t="s">
        <v>610</v>
      </c>
      <c r="S3334" s="2">
        <v>44796</v>
      </c>
      <c r="T3334" t="s">
        <v>691</v>
      </c>
      <c r="U3334">
        <v>301.05</v>
      </c>
      <c r="V3334">
        <v>437.25</v>
      </c>
      <c r="W3334">
        <f t="shared" si="486"/>
        <v>31554375.260068323</v>
      </c>
      <c r="X3334">
        <f t="shared" si="490"/>
        <v>78885.938150170812</v>
      </c>
      <c r="Y3334">
        <f t="shared" si="487"/>
        <v>250</v>
      </c>
      <c r="Z3334">
        <f t="shared" si="488"/>
        <v>32204.25</v>
      </c>
      <c r="AA3334" t="str">
        <f t="shared" si="489"/>
        <v/>
      </c>
      <c r="AB3334" s="9" t="str">
        <f>IFERROR(AA3334/MAX($A$3:AA3334)-1,"")</f>
        <v/>
      </c>
      <c r="AV3334" t="s">
        <v>691</v>
      </c>
      <c r="AW3334" t="s">
        <v>31</v>
      </c>
      <c r="AX3334" s="7">
        <v>44796.416666666664</v>
      </c>
      <c r="AY3334">
        <v>301.05</v>
      </c>
      <c r="AZ3334" s="7">
        <v>44797.388888888891</v>
      </c>
      <c r="BA3334">
        <v>437.25</v>
      </c>
      <c r="BB3334" s="8">
        <v>0.45240000000000002</v>
      </c>
      <c r="BC3334">
        <v>66024.100000000006</v>
      </c>
      <c r="BD3334" s="8">
        <v>0.4279</v>
      </c>
      <c r="BE3334">
        <v>512.54179999999997</v>
      </c>
      <c r="BF3334">
        <v>154300.70000000001</v>
      </c>
      <c r="BG3334">
        <v>20926165.809999999</v>
      </c>
      <c r="BH3334">
        <v>70</v>
      </c>
      <c r="BI3334">
        <v>943.2</v>
      </c>
      <c r="BJ3334" s="8">
        <v>-0.55359999999999998</v>
      </c>
      <c r="BK3334" s="8">
        <v>0.62760000000000005</v>
      </c>
      <c r="BL3334" t="s">
        <v>610</v>
      </c>
    </row>
    <row r="3335" spans="1:64" x14ac:dyDescent="0.45">
      <c r="A3335" t="s">
        <v>613</v>
      </c>
      <c r="B3335" t="s">
        <v>31</v>
      </c>
      <c r="C3335" s="7">
        <v>44796.423611111109</v>
      </c>
      <c r="D3335">
        <v>289.3</v>
      </c>
      <c r="E3335" s="7">
        <v>44797.388888888891</v>
      </c>
      <c r="F3335">
        <v>518</v>
      </c>
      <c r="G3335" s="8">
        <v>0.79049999999999998</v>
      </c>
      <c r="H3335">
        <v>117629.19</v>
      </c>
      <c r="I3335" s="8">
        <v>0.76259999999999994</v>
      </c>
      <c r="J3335">
        <v>533.15859999999998</v>
      </c>
      <c r="K3335">
        <v>154242.78</v>
      </c>
      <c r="L3335">
        <v>21043795</v>
      </c>
      <c r="M3335">
        <v>68</v>
      </c>
      <c r="N3335">
        <v>1729.84</v>
      </c>
      <c r="O3335" s="8">
        <v>-0.4158</v>
      </c>
      <c r="P3335" s="8">
        <v>0.99</v>
      </c>
      <c r="Q3335" t="s">
        <v>610</v>
      </c>
      <c r="S3335" s="2">
        <v>44796</v>
      </c>
      <c r="T3335" t="s">
        <v>613</v>
      </c>
      <c r="U3335">
        <v>289.3</v>
      </c>
      <c r="V3335">
        <v>518</v>
      </c>
      <c r="W3335">
        <f t="shared" si="486"/>
        <v>31554375.260068323</v>
      </c>
      <c r="X3335">
        <f t="shared" si="490"/>
        <v>78885.938150170812</v>
      </c>
      <c r="Y3335">
        <f t="shared" si="487"/>
        <v>275</v>
      </c>
      <c r="Z3335">
        <f t="shared" si="488"/>
        <v>60672.425000000003</v>
      </c>
      <c r="AA3335">
        <f t="shared" si="489"/>
        <v>31733568.322568323</v>
      </c>
      <c r="AB3335" s="9">
        <f>IFERROR(AA3335/MAX($A$3:AA3335)-1,"")</f>
        <v>-4.1006101734364364E-4</v>
      </c>
      <c r="AV3335" t="s">
        <v>613</v>
      </c>
      <c r="AW3335" t="s">
        <v>31</v>
      </c>
      <c r="AX3335" s="7">
        <v>44796.423611111109</v>
      </c>
      <c r="AY3335">
        <v>289.3</v>
      </c>
      <c r="AZ3335" s="7">
        <v>44797.388888888891</v>
      </c>
      <c r="BA3335">
        <v>518</v>
      </c>
      <c r="BB3335" s="8">
        <v>0.79049999999999998</v>
      </c>
      <c r="BC3335">
        <v>117629.19</v>
      </c>
      <c r="BD3335" s="8">
        <v>0.76259999999999994</v>
      </c>
      <c r="BE3335">
        <v>533.15859999999998</v>
      </c>
      <c r="BF3335">
        <v>154242.78</v>
      </c>
      <c r="BG3335">
        <v>21043795</v>
      </c>
      <c r="BH3335">
        <v>68</v>
      </c>
      <c r="BI3335">
        <v>1729.84</v>
      </c>
      <c r="BJ3335" s="8">
        <v>-0.4158</v>
      </c>
      <c r="BK3335" s="8">
        <v>0.99</v>
      </c>
      <c r="BL3335" t="s">
        <v>610</v>
      </c>
    </row>
    <row r="3336" spans="1:64" x14ac:dyDescent="0.45">
      <c r="A3336" t="s">
        <v>685</v>
      </c>
      <c r="B3336" t="s">
        <v>31</v>
      </c>
      <c r="C3336" s="7">
        <v>44797.430555555555</v>
      </c>
      <c r="D3336">
        <v>207.15</v>
      </c>
      <c r="E3336" s="7">
        <v>44798.385416666664</v>
      </c>
      <c r="F3336">
        <v>390</v>
      </c>
      <c r="G3336" s="8">
        <v>0.88270000000000004</v>
      </c>
      <c r="H3336">
        <v>137369.26999999999</v>
      </c>
      <c r="I3336" s="8">
        <v>0.85389999999999999</v>
      </c>
      <c r="J3336">
        <v>776.63070000000005</v>
      </c>
      <c r="K3336">
        <v>160879.04999999999</v>
      </c>
      <c r="L3336">
        <v>22313177.98</v>
      </c>
      <c r="M3336">
        <v>65</v>
      </c>
      <c r="N3336">
        <v>2113.37</v>
      </c>
      <c r="O3336" s="8">
        <v>-0.56630000000000003</v>
      </c>
      <c r="P3336" s="8">
        <v>0.88270000000000004</v>
      </c>
      <c r="Q3336" t="s">
        <v>610</v>
      </c>
      <c r="S3336" s="2">
        <v>44797</v>
      </c>
      <c r="T3336" t="s">
        <v>685</v>
      </c>
      <c r="U3336">
        <v>207.15</v>
      </c>
      <c r="V3336">
        <v>390</v>
      </c>
      <c r="W3336">
        <f t="shared" si="486"/>
        <v>31733568.322568323</v>
      </c>
      <c r="X3336">
        <f t="shared" si="490"/>
        <v>79333.920806420807</v>
      </c>
      <c r="Y3336">
        <f t="shared" si="487"/>
        <v>375</v>
      </c>
      <c r="Z3336">
        <f t="shared" si="488"/>
        <v>66329.4375</v>
      </c>
      <c r="AA3336" t="str">
        <f t="shared" si="489"/>
        <v/>
      </c>
      <c r="AB3336" s="9" t="str">
        <f>IFERROR(AA3336/MAX($A$3:AA3336)-1,"")</f>
        <v/>
      </c>
      <c r="AV3336" t="s">
        <v>685</v>
      </c>
      <c r="AW3336" t="s">
        <v>31</v>
      </c>
      <c r="AX3336" s="7">
        <v>44797.430555555555</v>
      </c>
      <c r="AY3336">
        <v>207.15</v>
      </c>
      <c r="AZ3336" s="7">
        <v>44798.385416666664</v>
      </c>
      <c r="BA3336">
        <v>390</v>
      </c>
      <c r="BB3336" s="8">
        <v>0.88270000000000004</v>
      </c>
      <c r="BC3336">
        <v>137369.26999999999</v>
      </c>
      <c r="BD3336" s="8">
        <v>0.85389999999999999</v>
      </c>
      <c r="BE3336">
        <v>776.63070000000005</v>
      </c>
      <c r="BF3336">
        <v>160879.04999999999</v>
      </c>
      <c r="BG3336">
        <v>22313177.98</v>
      </c>
      <c r="BH3336">
        <v>65</v>
      </c>
      <c r="BI3336">
        <v>2113.37</v>
      </c>
      <c r="BJ3336" s="8">
        <v>-0.56630000000000003</v>
      </c>
      <c r="BK3336" s="8">
        <v>0.88270000000000004</v>
      </c>
      <c r="BL3336" t="s">
        <v>610</v>
      </c>
    </row>
    <row r="3337" spans="1:64" x14ac:dyDescent="0.45">
      <c r="A3337" t="s">
        <v>692</v>
      </c>
      <c r="B3337" t="s">
        <v>31</v>
      </c>
      <c r="C3337" s="7">
        <v>44797.628472222219</v>
      </c>
      <c r="D3337">
        <v>170.85</v>
      </c>
      <c r="E3337" s="7">
        <v>44798.385416666664</v>
      </c>
      <c r="F3337">
        <v>305.10000000000002</v>
      </c>
      <c r="G3337" s="8">
        <v>0.78580000000000005</v>
      </c>
      <c r="H3337">
        <v>121890.09</v>
      </c>
      <c r="I3337" s="8">
        <v>0.75790000000000002</v>
      </c>
      <c r="J3337">
        <v>941.30529999999999</v>
      </c>
      <c r="K3337">
        <v>160822.01999999999</v>
      </c>
      <c r="L3337">
        <v>22435068.07</v>
      </c>
      <c r="M3337">
        <v>8</v>
      </c>
      <c r="N3337">
        <v>15236.26</v>
      </c>
      <c r="O3337" s="8">
        <v>-0.18290000000000001</v>
      </c>
      <c r="P3337" s="8">
        <v>0.78580000000000005</v>
      </c>
      <c r="Q3337" t="s">
        <v>610</v>
      </c>
      <c r="S3337" s="2">
        <v>44797</v>
      </c>
      <c r="T3337" t="s">
        <v>692</v>
      </c>
      <c r="U3337">
        <v>170.85</v>
      </c>
      <c r="V3337">
        <v>305.10000000000002</v>
      </c>
      <c r="W3337">
        <f t="shared" si="486"/>
        <v>31733568.322568323</v>
      </c>
      <c r="X3337">
        <f t="shared" si="490"/>
        <v>79333.920806420807</v>
      </c>
      <c r="Y3337">
        <f t="shared" si="487"/>
        <v>475</v>
      </c>
      <c r="Z3337">
        <f t="shared" si="488"/>
        <v>61507.98750000001</v>
      </c>
      <c r="AA3337" t="str">
        <f t="shared" si="489"/>
        <v/>
      </c>
      <c r="AB3337" s="9" t="str">
        <f>IFERROR(AA3337/MAX($A$3:AA3337)-1,"")</f>
        <v/>
      </c>
      <c r="AV3337" t="s">
        <v>692</v>
      </c>
      <c r="AW3337" t="s">
        <v>31</v>
      </c>
      <c r="AX3337" s="7">
        <v>44797.628472222219</v>
      </c>
      <c r="AY3337">
        <v>170.85</v>
      </c>
      <c r="AZ3337" s="7">
        <v>44798.385416666664</v>
      </c>
      <c r="BA3337">
        <v>305.10000000000002</v>
      </c>
      <c r="BB3337" s="8">
        <v>0.78580000000000005</v>
      </c>
      <c r="BC3337">
        <v>121890.09</v>
      </c>
      <c r="BD3337" s="8">
        <v>0.75790000000000002</v>
      </c>
      <c r="BE3337">
        <v>941.30529999999999</v>
      </c>
      <c r="BF3337">
        <v>160822.01999999999</v>
      </c>
      <c r="BG3337">
        <v>22435068.07</v>
      </c>
      <c r="BH3337">
        <v>8</v>
      </c>
      <c r="BI3337">
        <v>15236.26</v>
      </c>
      <c r="BJ3337" s="8">
        <v>-0.18290000000000001</v>
      </c>
      <c r="BK3337" s="8">
        <v>0.78580000000000005</v>
      </c>
      <c r="BL3337" t="s">
        <v>610</v>
      </c>
    </row>
    <row r="3338" spans="1:64" x14ac:dyDescent="0.45">
      <c r="A3338" t="s">
        <v>719</v>
      </c>
      <c r="B3338" t="s">
        <v>31</v>
      </c>
      <c r="C3338" s="7">
        <v>44797.631944444445</v>
      </c>
      <c r="D3338">
        <v>162.35</v>
      </c>
      <c r="E3338" s="7">
        <v>44798.388888888891</v>
      </c>
      <c r="F3338">
        <v>259.14999999999998</v>
      </c>
      <c r="G3338" s="8">
        <v>0.59619999999999995</v>
      </c>
      <c r="H3338">
        <v>88518.31</v>
      </c>
      <c r="I3338" s="8">
        <v>0.57030000000000003</v>
      </c>
      <c r="J3338">
        <v>956.07619999999997</v>
      </c>
      <c r="K3338">
        <v>155218.97</v>
      </c>
      <c r="L3338">
        <v>21132313.32</v>
      </c>
      <c r="M3338">
        <v>8</v>
      </c>
      <c r="N3338">
        <v>11064.79</v>
      </c>
      <c r="O3338" s="8">
        <v>-0.22140000000000001</v>
      </c>
      <c r="P3338" s="8">
        <v>0.59619999999999995</v>
      </c>
      <c r="Q3338" t="s">
        <v>610</v>
      </c>
      <c r="S3338" s="2">
        <v>44797</v>
      </c>
      <c r="T3338" t="s">
        <v>719</v>
      </c>
      <c r="U3338">
        <v>162.35</v>
      </c>
      <c r="V3338">
        <v>259.14999999999998</v>
      </c>
      <c r="W3338">
        <f t="shared" si="486"/>
        <v>31733568.322568323</v>
      </c>
      <c r="X3338">
        <f t="shared" si="490"/>
        <v>79333.920806420807</v>
      </c>
      <c r="Y3338">
        <f t="shared" si="487"/>
        <v>500</v>
      </c>
      <c r="Z3338">
        <f t="shared" si="488"/>
        <v>46292.499999999993</v>
      </c>
      <c r="AA3338">
        <f t="shared" si="489"/>
        <v>31907698.247568324</v>
      </c>
      <c r="AB3338" s="9">
        <f>IFERROR(AA3338/MAX($A$3:AA3338)-1,"")</f>
        <v>0</v>
      </c>
      <c r="AV3338" t="s">
        <v>719</v>
      </c>
      <c r="AW3338" t="s">
        <v>31</v>
      </c>
      <c r="AX3338" s="7">
        <v>44797.631944444445</v>
      </c>
      <c r="AY3338">
        <v>162.35</v>
      </c>
      <c r="AZ3338" s="7">
        <v>44798.388888888891</v>
      </c>
      <c r="BA3338">
        <v>259.14999999999998</v>
      </c>
      <c r="BB3338" s="8">
        <v>0.59619999999999995</v>
      </c>
      <c r="BC3338">
        <v>88518.31</v>
      </c>
      <c r="BD3338" s="8">
        <v>0.57030000000000003</v>
      </c>
      <c r="BE3338">
        <v>956.07619999999997</v>
      </c>
      <c r="BF3338">
        <v>155218.97</v>
      </c>
      <c r="BG3338">
        <v>21132313.32</v>
      </c>
      <c r="BH3338">
        <v>8</v>
      </c>
      <c r="BI3338">
        <v>11064.79</v>
      </c>
      <c r="BJ3338" s="8">
        <v>-0.22140000000000001</v>
      </c>
      <c r="BK3338" s="8">
        <v>0.59619999999999995</v>
      </c>
      <c r="BL3338" t="s">
        <v>610</v>
      </c>
    </row>
    <row r="3339" spans="1:64" x14ac:dyDescent="0.45">
      <c r="A3339" t="s">
        <v>693</v>
      </c>
      <c r="B3339" t="s">
        <v>31</v>
      </c>
      <c r="C3339" s="7">
        <v>44798.395833333336</v>
      </c>
      <c r="D3339">
        <v>144.15</v>
      </c>
      <c r="E3339" s="7">
        <v>44798.635416666664</v>
      </c>
      <c r="F3339">
        <v>0.4</v>
      </c>
      <c r="G3339" s="8">
        <v>-0.99719999999999998</v>
      </c>
      <c r="H3339">
        <v>-163351.57999999999</v>
      </c>
      <c r="I3339" s="8">
        <v>-1.0073000000000001</v>
      </c>
      <c r="J3339">
        <v>1125.046</v>
      </c>
      <c r="K3339">
        <v>162175.34</v>
      </c>
      <c r="L3339">
        <v>22271716.489999998</v>
      </c>
      <c r="M3339">
        <v>70</v>
      </c>
      <c r="N3339">
        <v>-2333.59</v>
      </c>
      <c r="O3339" s="8">
        <v>-0.99719999999999998</v>
      </c>
      <c r="P3339" s="8">
        <v>0.49149999999999999</v>
      </c>
      <c r="Q3339" t="s">
        <v>610</v>
      </c>
      <c r="S3339" s="2">
        <v>44798</v>
      </c>
      <c r="T3339" t="s">
        <v>693</v>
      </c>
      <c r="U3339">
        <v>144.15</v>
      </c>
      <c r="V3339">
        <v>0.4</v>
      </c>
      <c r="W3339">
        <f t="shared" si="486"/>
        <v>31907698.247568324</v>
      </c>
      <c r="X3339">
        <f t="shared" si="490"/>
        <v>79769.245618920817</v>
      </c>
      <c r="Y3339">
        <f t="shared" si="487"/>
        <v>550</v>
      </c>
      <c r="Z3339">
        <f t="shared" si="488"/>
        <v>-79857.525000000009</v>
      </c>
      <c r="AA3339" t="str">
        <f t="shared" si="489"/>
        <v/>
      </c>
      <c r="AB3339" s="9" t="str">
        <f>IFERROR(AA3339/MAX($A$3:AA3339)-1,"")</f>
        <v/>
      </c>
      <c r="AV3339" t="s">
        <v>693</v>
      </c>
      <c r="AW3339" t="s">
        <v>31</v>
      </c>
      <c r="AX3339" s="7">
        <v>44798.395833333336</v>
      </c>
      <c r="AY3339">
        <v>144.15</v>
      </c>
      <c r="AZ3339" s="7">
        <v>44798.635416666664</v>
      </c>
      <c r="BA3339">
        <v>0.4</v>
      </c>
      <c r="BB3339" s="8">
        <v>-0.99719999999999998</v>
      </c>
      <c r="BC3339">
        <v>-163351.57999999999</v>
      </c>
      <c r="BD3339" s="8">
        <v>-1.0073000000000001</v>
      </c>
      <c r="BE3339">
        <v>1125.046</v>
      </c>
      <c r="BF3339">
        <v>162175.34</v>
      </c>
      <c r="BG3339">
        <v>22271716.489999998</v>
      </c>
      <c r="BH3339">
        <v>70</v>
      </c>
      <c r="BI3339">
        <v>-2333.59</v>
      </c>
      <c r="BJ3339" s="8">
        <v>-0.99719999999999998</v>
      </c>
      <c r="BK3339" s="8">
        <v>0.49149999999999999</v>
      </c>
      <c r="BL3339" t="s">
        <v>610</v>
      </c>
    </row>
    <row r="3340" spans="1:64" x14ac:dyDescent="0.45">
      <c r="A3340" t="s">
        <v>686</v>
      </c>
      <c r="B3340" t="s">
        <v>31</v>
      </c>
      <c r="C3340" s="7">
        <v>44798.416666666664</v>
      </c>
      <c r="D3340">
        <v>105.6</v>
      </c>
      <c r="E3340" s="7">
        <v>44798.635416666664</v>
      </c>
      <c r="F3340">
        <v>0.4</v>
      </c>
      <c r="G3340" s="8">
        <v>-0.99619999999999997</v>
      </c>
      <c r="H3340">
        <v>-163181.87</v>
      </c>
      <c r="I3340" s="8">
        <v>-1.0063</v>
      </c>
      <c r="J3340">
        <v>1535.6849999999999</v>
      </c>
      <c r="K3340">
        <v>162168.31</v>
      </c>
      <c r="L3340">
        <v>22108534.620000001</v>
      </c>
      <c r="M3340">
        <v>64</v>
      </c>
      <c r="N3340">
        <v>-2549.7199999999998</v>
      </c>
      <c r="O3340" s="8">
        <v>-0.99670000000000003</v>
      </c>
      <c r="P3340" s="8">
        <v>0.30399999999999999</v>
      </c>
      <c r="Q3340" t="s">
        <v>610</v>
      </c>
      <c r="S3340" s="2">
        <v>44798</v>
      </c>
      <c r="T3340" t="s">
        <v>686</v>
      </c>
      <c r="U3340">
        <v>105.6</v>
      </c>
      <c r="V3340">
        <v>0.4</v>
      </c>
      <c r="W3340">
        <f t="shared" si="486"/>
        <v>31907698.247568324</v>
      </c>
      <c r="X3340">
        <f t="shared" si="490"/>
        <v>79769.245618920817</v>
      </c>
      <c r="Y3340">
        <f t="shared" si="487"/>
        <v>750</v>
      </c>
      <c r="Z3340">
        <f t="shared" si="488"/>
        <v>-79695</v>
      </c>
      <c r="AA3340">
        <f t="shared" si="489"/>
        <v>31748145.722568326</v>
      </c>
      <c r="AB3340" s="9">
        <f>IFERROR(AA3340/MAX($A$3:AA3340)-1,"")</f>
        <v>-5.0004398237080139E-3</v>
      </c>
      <c r="AV3340" t="s">
        <v>686</v>
      </c>
      <c r="AW3340" t="s">
        <v>31</v>
      </c>
      <c r="AX3340" s="7">
        <v>44798.416666666664</v>
      </c>
      <c r="AY3340">
        <v>105.6</v>
      </c>
      <c r="AZ3340" s="7">
        <v>44798.635416666664</v>
      </c>
      <c r="BA3340">
        <v>0.4</v>
      </c>
      <c r="BB3340" s="8">
        <v>-0.99619999999999997</v>
      </c>
      <c r="BC3340">
        <v>-163181.87</v>
      </c>
      <c r="BD3340" s="8">
        <v>-1.0063</v>
      </c>
      <c r="BE3340">
        <v>1535.6849999999999</v>
      </c>
      <c r="BF3340">
        <v>162168.31</v>
      </c>
      <c r="BG3340">
        <v>22108534.620000001</v>
      </c>
      <c r="BH3340">
        <v>64</v>
      </c>
      <c r="BI3340">
        <v>-2549.7199999999998</v>
      </c>
      <c r="BJ3340" s="8">
        <v>-0.99670000000000003</v>
      </c>
      <c r="BK3340" s="8">
        <v>0.30399999999999999</v>
      </c>
      <c r="BL3340" t="s">
        <v>610</v>
      </c>
    </row>
    <row r="3341" spans="1:64" x14ac:dyDescent="0.45">
      <c r="A3341" t="s">
        <v>766</v>
      </c>
      <c r="B3341" t="s">
        <v>31</v>
      </c>
      <c r="C3341" s="7">
        <v>44799.465277777781</v>
      </c>
      <c r="D3341">
        <v>387.35</v>
      </c>
      <c r="E3341" s="7">
        <v>44802.388888888891</v>
      </c>
      <c r="F3341">
        <v>932.45</v>
      </c>
      <c r="G3341" s="8">
        <v>1.4073</v>
      </c>
      <c r="H3341">
        <v>213751.64</v>
      </c>
      <c r="I3341" s="8">
        <v>1.3732</v>
      </c>
      <c r="J3341">
        <v>401.86279999999999</v>
      </c>
      <c r="K3341">
        <v>155661.56</v>
      </c>
      <c r="L3341">
        <v>21346064.949999999</v>
      </c>
      <c r="M3341">
        <v>56</v>
      </c>
      <c r="N3341">
        <v>3816.99</v>
      </c>
      <c r="O3341" s="8">
        <v>-0.43140000000000001</v>
      </c>
      <c r="P3341" s="8">
        <v>1.8004</v>
      </c>
      <c r="Q3341" t="s">
        <v>610</v>
      </c>
      <c r="S3341" s="2">
        <v>44799</v>
      </c>
      <c r="T3341" t="s">
        <v>766</v>
      </c>
      <c r="U3341">
        <v>387.35</v>
      </c>
      <c r="V3341">
        <v>932.45</v>
      </c>
      <c r="W3341">
        <f t="shared" si="486"/>
        <v>31748145.722568326</v>
      </c>
      <c r="X3341">
        <f t="shared" si="490"/>
        <v>79370.364306420815</v>
      </c>
      <c r="Y3341">
        <f t="shared" si="487"/>
        <v>200</v>
      </c>
      <c r="Z3341">
        <f t="shared" si="488"/>
        <v>106380.40000000001</v>
      </c>
      <c r="AA3341" t="str">
        <f t="shared" si="489"/>
        <v/>
      </c>
      <c r="AB3341" s="9" t="str">
        <f>IFERROR(AA3341/MAX($A$3:AA3341)-1,"")</f>
        <v/>
      </c>
      <c r="AV3341" t="s">
        <v>766</v>
      </c>
      <c r="AW3341" t="s">
        <v>31</v>
      </c>
      <c r="AX3341" s="7">
        <v>44799.465277777781</v>
      </c>
      <c r="AY3341">
        <v>387.35</v>
      </c>
      <c r="AZ3341" s="7">
        <v>44802.388888888891</v>
      </c>
      <c r="BA3341">
        <v>932.45</v>
      </c>
      <c r="BB3341" s="8">
        <v>1.4073</v>
      </c>
      <c r="BC3341">
        <v>213751.64</v>
      </c>
      <c r="BD3341" s="8">
        <v>1.3732</v>
      </c>
      <c r="BE3341">
        <v>401.86279999999999</v>
      </c>
      <c r="BF3341">
        <v>155661.56</v>
      </c>
      <c r="BG3341">
        <v>21346064.949999999</v>
      </c>
      <c r="BH3341">
        <v>56</v>
      </c>
      <c r="BI3341">
        <v>3816.99</v>
      </c>
      <c r="BJ3341" s="8">
        <v>-0.43140000000000001</v>
      </c>
      <c r="BK3341" s="8">
        <v>1.8004</v>
      </c>
      <c r="BL3341" t="s">
        <v>610</v>
      </c>
    </row>
    <row r="3342" spans="1:64" x14ac:dyDescent="0.45">
      <c r="A3342" t="s">
        <v>808</v>
      </c>
      <c r="B3342" t="s">
        <v>31</v>
      </c>
      <c r="C3342" s="7">
        <v>44799.625</v>
      </c>
      <c r="D3342">
        <v>379</v>
      </c>
      <c r="E3342" s="7">
        <v>44802.388888888891</v>
      </c>
      <c r="F3342">
        <v>852.6</v>
      </c>
      <c r="G3342" s="8">
        <v>1.2496</v>
      </c>
      <c r="H3342">
        <v>189224.97</v>
      </c>
      <c r="I3342" s="8">
        <v>1.2171000000000001</v>
      </c>
      <c r="J3342">
        <v>410.21359999999999</v>
      </c>
      <c r="K3342">
        <v>155470.95000000001</v>
      </c>
      <c r="L3342">
        <v>21535289.920000002</v>
      </c>
      <c r="M3342">
        <v>10</v>
      </c>
      <c r="N3342">
        <v>18922.5</v>
      </c>
      <c r="O3342" s="8">
        <v>-0.50009999999999999</v>
      </c>
      <c r="P3342" s="8">
        <v>1.6358999999999999</v>
      </c>
      <c r="Q3342" t="s">
        <v>610</v>
      </c>
      <c r="S3342" s="2">
        <v>44799</v>
      </c>
      <c r="T3342" t="s">
        <v>808</v>
      </c>
      <c r="U3342">
        <v>379</v>
      </c>
      <c r="V3342">
        <v>852.6</v>
      </c>
      <c r="W3342">
        <f t="shared" si="486"/>
        <v>31748145.722568326</v>
      </c>
      <c r="X3342">
        <f t="shared" si="490"/>
        <v>79370.364306420815</v>
      </c>
      <c r="Y3342">
        <f t="shared" si="487"/>
        <v>200</v>
      </c>
      <c r="Z3342">
        <f t="shared" si="488"/>
        <v>92256.8</v>
      </c>
      <c r="AA3342">
        <f t="shared" si="489"/>
        <v>31946782.922568325</v>
      </c>
      <c r="AB3342" s="9">
        <f>IFERROR(AA3342/MAX($A$3:AA3342)-1,"")</f>
        <v>0</v>
      </c>
      <c r="AV3342" t="s">
        <v>808</v>
      </c>
      <c r="AW3342" t="s">
        <v>31</v>
      </c>
      <c r="AX3342" s="7">
        <v>44799.625</v>
      </c>
      <c r="AY3342">
        <v>379</v>
      </c>
      <c r="AZ3342" s="7">
        <v>44802.388888888891</v>
      </c>
      <c r="BA3342">
        <v>852.6</v>
      </c>
      <c r="BB3342" s="8">
        <v>1.2496</v>
      </c>
      <c r="BC3342">
        <v>189224.97</v>
      </c>
      <c r="BD3342" s="8">
        <v>1.2171000000000001</v>
      </c>
      <c r="BE3342">
        <v>410.21359999999999</v>
      </c>
      <c r="BF3342">
        <v>155470.95000000001</v>
      </c>
      <c r="BG3342">
        <v>21535289.920000002</v>
      </c>
      <c r="BH3342">
        <v>10</v>
      </c>
      <c r="BI3342">
        <v>18922.5</v>
      </c>
      <c r="BJ3342" s="8">
        <v>-0.50009999999999999</v>
      </c>
      <c r="BK3342" s="8">
        <v>1.6358999999999999</v>
      </c>
      <c r="BL3342" t="s">
        <v>610</v>
      </c>
    </row>
    <row r="3343" spans="1:64" x14ac:dyDescent="0.45">
      <c r="A3343" t="s">
        <v>615</v>
      </c>
      <c r="B3343" t="s">
        <v>31</v>
      </c>
      <c r="C3343" s="7">
        <v>44802.395833333336</v>
      </c>
      <c r="D3343">
        <v>340.2</v>
      </c>
      <c r="E3343" s="7">
        <v>44803.385416666664</v>
      </c>
      <c r="F3343">
        <v>90.25</v>
      </c>
      <c r="G3343" s="8">
        <v>-0.73470000000000002</v>
      </c>
      <c r="H3343">
        <v>-119984.41</v>
      </c>
      <c r="I3343" s="8">
        <v>-0.74739999999999995</v>
      </c>
      <c r="J3343">
        <v>471.9067</v>
      </c>
      <c r="K3343">
        <v>160542.67000000001</v>
      </c>
      <c r="L3343">
        <v>21988550.210000001</v>
      </c>
      <c r="M3343">
        <v>75</v>
      </c>
      <c r="N3343">
        <v>-1599.79</v>
      </c>
      <c r="O3343" s="8">
        <v>-0.73470000000000002</v>
      </c>
      <c r="P3343" s="8">
        <v>0.1265</v>
      </c>
      <c r="Q3343" t="s">
        <v>610</v>
      </c>
      <c r="S3343" s="2">
        <v>44802</v>
      </c>
      <c r="T3343" t="s">
        <v>615</v>
      </c>
      <c r="U3343">
        <v>340.2</v>
      </c>
      <c r="V3343">
        <v>90.25</v>
      </c>
      <c r="W3343">
        <f t="shared" si="486"/>
        <v>31946782.922568325</v>
      </c>
      <c r="X3343">
        <f t="shared" si="490"/>
        <v>79866.957306420809</v>
      </c>
      <c r="Y3343">
        <f t="shared" si="487"/>
        <v>225</v>
      </c>
      <c r="Z3343">
        <f t="shared" si="488"/>
        <v>-57207.262499999997</v>
      </c>
      <c r="AA3343" t="str">
        <f t="shared" si="489"/>
        <v/>
      </c>
      <c r="AB3343" s="9" t="str">
        <f>IFERROR(AA3343/MAX($A$3:AA3343)-1,"")</f>
        <v/>
      </c>
      <c r="AV3343" t="s">
        <v>615</v>
      </c>
      <c r="AW3343" t="s">
        <v>31</v>
      </c>
      <c r="AX3343" s="7">
        <v>44802.395833333336</v>
      </c>
      <c r="AY3343">
        <v>340.2</v>
      </c>
      <c r="AZ3343" s="7">
        <v>44803.385416666664</v>
      </c>
      <c r="BA3343">
        <v>90.25</v>
      </c>
      <c r="BB3343" s="8">
        <v>-0.73470000000000002</v>
      </c>
      <c r="BC3343">
        <v>-119984.41</v>
      </c>
      <c r="BD3343" s="8">
        <v>-0.74739999999999995</v>
      </c>
      <c r="BE3343">
        <v>471.9067</v>
      </c>
      <c r="BF3343">
        <v>160542.67000000001</v>
      </c>
      <c r="BG3343">
        <v>21988550.210000001</v>
      </c>
      <c r="BH3343">
        <v>75</v>
      </c>
      <c r="BI3343">
        <v>-1599.79</v>
      </c>
      <c r="BJ3343" s="8">
        <v>-0.73470000000000002</v>
      </c>
      <c r="BK3343" s="8">
        <v>0.1265</v>
      </c>
      <c r="BL3343" t="s">
        <v>610</v>
      </c>
    </row>
    <row r="3344" spans="1:64" x14ac:dyDescent="0.45">
      <c r="A3344" t="s">
        <v>614</v>
      </c>
      <c r="B3344" t="s">
        <v>31</v>
      </c>
      <c r="C3344" s="7">
        <v>44802.402777777781</v>
      </c>
      <c r="D3344">
        <v>358.85</v>
      </c>
      <c r="E3344" s="7">
        <v>44803.385416666664</v>
      </c>
      <c r="F3344">
        <v>111.75</v>
      </c>
      <c r="G3344" s="8">
        <v>-0.68859999999999999</v>
      </c>
      <c r="H3344">
        <v>-112637.61</v>
      </c>
      <c r="I3344" s="8">
        <v>-0.70169999999999999</v>
      </c>
      <c r="J3344">
        <v>447.31900000000002</v>
      </c>
      <c r="K3344">
        <v>160520.42000000001</v>
      </c>
      <c r="L3344">
        <v>21875912.600000001</v>
      </c>
      <c r="M3344">
        <v>73</v>
      </c>
      <c r="N3344">
        <v>-1542.98</v>
      </c>
      <c r="O3344" s="8">
        <v>-0.68859999999999999</v>
      </c>
      <c r="P3344" s="8">
        <v>0.1424</v>
      </c>
      <c r="Q3344" t="s">
        <v>610</v>
      </c>
      <c r="S3344" s="2">
        <v>44802</v>
      </c>
      <c r="T3344" t="s">
        <v>614</v>
      </c>
      <c r="U3344">
        <v>358.85</v>
      </c>
      <c r="V3344">
        <v>111.75</v>
      </c>
      <c r="W3344">
        <f t="shared" si="486"/>
        <v>31946782.922568325</v>
      </c>
      <c r="X3344">
        <f t="shared" si="490"/>
        <v>79866.957306420809</v>
      </c>
      <c r="Y3344">
        <f t="shared" si="487"/>
        <v>225</v>
      </c>
      <c r="Z3344">
        <f t="shared" si="488"/>
        <v>-56656.350000000006</v>
      </c>
      <c r="AA3344">
        <f t="shared" si="489"/>
        <v>31832919.310068324</v>
      </c>
      <c r="AB3344" s="9">
        <f>IFERROR(AA3344/MAX($A$3:AA3344)-1,"")</f>
        <v>-3.5641652173860061E-3</v>
      </c>
      <c r="AV3344" t="s">
        <v>614</v>
      </c>
      <c r="AW3344" t="s">
        <v>31</v>
      </c>
      <c r="AX3344" s="7">
        <v>44802.402777777781</v>
      </c>
      <c r="AY3344">
        <v>358.85</v>
      </c>
      <c r="AZ3344" s="7">
        <v>44803.385416666664</v>
      </c>
      <c r="BA3344">
        <v>111.75</v>
      </c>
      <c r="BB3344" s="8">
        <v>-0.68859999999999999</v>
      </c>
      <c r="BC3344">
        <v>-112637.61</v>
      </c>
      <c r="BD3344" s="8">
        <v>-0.70169999999999999</v>
      </c>
      <c r="BE3344">
        <v>447.31900000000002</v>
      </c>
      <c r="BF3344">
        <v>160520.42000000001</v>
      </c>
      <c r="BG3344">
        <v>21875912.600000001</v>
      </c>
      <c r="BH3344">
        <v>73</v>
      </c>
      <c r="BI3344">
        <v>-1542.98</v>
      </c>
      <c r="BJ3344" s="8">
        <v>-0.68859999999999999</v>
      </c>
      <c r="BK3344" s="8">
        <v>0.1424</v>
      </c>
      <c r="BL3344" t="s">
        <v>610</v>
      </c>
    </row>
    <row r="3345" spans="1:64" x14ac:dyDescent="0.45">
      <c r="A3345" t="s">
        <v>694</v>
      </c>
      <c r="B3345" t="s">
        <v>31</v>
      </c>
      <c r="C3345" s="7">
        <v>44803.395833333336</v>
      </c>
      <c r="D3345">
        <v>259.8</v>
      </c>
      <c r="E3345" s="7">
        <v>44805.385416666664</v>
      </c>
      <c r="F3345">
        <v>504.35</v>
      </c>
      <c r="G3345" s="8">
        <v>0.94130000000000003</v>
      </c>
      <c r="H3345">
        <v>145336.32000000001</v>
      </c>
      <c r="I3345" s="8">
        <v>0.91190000000000004</v>
      </c>
      <c r="J3345">
        <v>613.47029999999995</v>
      </c>
      <c r="K3345">
        <v>159379.56</v>
      </c>
      <c r="L3345">
        <v>22021248.920000002</v>
      </c>
      <c r="M3345">
        <v>75</v>
      </c>
      <c r="N3345">
        <v>1937.82</v>
      </c>
      <c r="O3345" s="8">
        <v>-7.51E-2</v>
      </c>
      <c r="P3345" s="8">
        <v>2.7198000000000002</v>
      </c>
      <c r="Q3345" t="s">
        <v>610</v>
      </c>
      <c r="S3345" s="2">
        <v>44803</v>
      </c>
      <c r="T3345" t="s">
        <v>694</v>
      </c>
      <c r="U3345">
        <v>259.8</v>
      </c>
      <c r="V3345">
        <v>504.35</v>
      </c>
      <c r="W3345">
        <f t="shared" si="486"/>
        <v>31832919.310068324</v>
      </c>
      <c r="X3345">
        <f t="shared" si="490"/>
        <v>79582.298275170819</v>
      </c>
      <c r="Y3345">
        <f t="shared" si="487"/>
        <v>300</v>
      </c>
      <c r="Z3345">
        <f t="shared" si="488"/>
        <v>71072.55</v>
      </c>
      <c r="AA3345" t="str">
        <f t="shared" si="489"/>
        <v/>
      </c>
      <c r="AB3345" s="9" t="str">
        <f>IFERROR(AA3345/MAX($A$3:AA3345)-1,"")</f>
        <v/>
      </c>
      <c r="AV3345" t="s">
        <v>694</v>
      </c>
      <c r="AW3345" t="s">
        <v>31</v>
      </c>
      <c r="AX3345" s="7">
        <v>44803.395833333336</v>
      </c>
      <c r="AY3345">
        <v>259.8</v>
      </c>
      <c r="AZ3345" s="7">
        <v>44805.385416666664</v>
      </c>
      <c r="BA3345">
        <v>504.35</v>
      </c>
      <c r="BB3345" s="8">
        <v>0.94130000000000003</v>
      </c>
      <c r="BC3345">
        <v>145336.32000000001</v>
      </c>
      <c r="BD3345" s="8">
        <v>0.91190000000000004</v>
      </c>
      <c r="BE3345">
        <v>613.47029999999995</v>
      </c>
      <c r="BF3345">
        <v>159379.56</v>
      </c>
      <c r="BG3345">
        <v>22021248.920000002</v>
      </c>
      <c r="BH3345">
        <v>75</v>
      </c>
      <c r="BI3345">
        <v>1937.82</v>
      </c>
      <c r="BJ3345" s="8">
        <v>-7.51E-2</v>
      </c>
      <c r="BK3345" s="8">
        <v>2.7198000000000002</v>
      </c>
      <c r="BL3345" t="s">
        <v>610</v>
      </c>
    </row>
    <row r="3346" spans="1:64" x14ac:dyDescent="0.45">
      <c r="A3346" t="s">
        <v>695</v>
      </c>
      <c r="B3346" t="s">
        <v>31</v>
      </c>
      <c r="C3346" s="7">
        <v>44803.402777777781</v>
      </c>
      <c r="D3346">
        <v>209.45</v>
      </c>
      <c r="E3346" s="7">
        <v>44805.385416666664</v>
      </c>
      <c r="F3346">
        <v>426.1</v>
      </c>
      <c r="G3346" s="8">
        <v>1.0344</v>
      </c>
      <c r="H3346">
        <v>160008.92000000001</v>
      </c>
      <c r="I3346" s="8">
        <v>1.004</v>
      </c>
      <c r="J3346">
        <v>760.88019999999995</v>
      </c>
      <c r="K3346">
        <v>159366.35999999999</v>
      </c>
      <c r="L3346">
        <v>22181257.84</v>
      </c>
      <c r="M3346">
        <v>73</v>
      </c>
      <c r="N3346">
        <v>2191.9</v>
      </c>
      <c r="O3346" s="8">
        <v>-0.1007</v>
      </c>
      <c r="P3346" s="8">
        <v>3.1716000000000002</v>
      </c>
      <c r="Q3346" t="s">
        <v>610</v>
      </c>
      <c r="S3346" s="2">
        <v>44803</v>
      </c>
      <c r="T3346" t="s">
        <v>695</v>
      </c>
      <c r="U3346">
        <v>209.45</v>
      </c>
      <c r="V3346">
        <v>426.1</v>
      </c>
      <c r="W3346">
        <f t="shared" si="486"/>
        <v>31832919.310068324</v>
      </c>
      <c r="X3346">
        <f t="shared" si="490"/>
        <v>79582.298275170819</v>
      </c>
      <c r="Y3346">
        <f t="shared" si="487"/>
        <v>375</v>
      </c>
      <c r="Z3346">
        <f t="shared" si="488"/>
        <v>78860.4375</v>
      </c>
      <c r="AA3346" t="str">
        <f t="shared" si="489"/>
        <v/>
      </c>
      <c r="AB3346" s="9" t="str">
        <f>IFERROR(AA3346/MAX($A$3:AA3346)-1,"")</f>
        <v/>
      </c>
      <c r="AV3346" t="s">
        <v>695</v>
      </c>
      <c r="AW3346" t="s">
        <v>31</v>
      </c>
      <c r="AX3346" s="7">
        <v>44803.402777777781</v>
      </c>
      <c r="AY3346">
        <v>209.45</v>
      </c>
      <c r="AZ3346" s="7">
        <v>44805.385416666664</v>
      </c>
      <c r="BA3346">
        <v>426.1</v>
      </c>
      <c r="BB3346" s="8">
        <v>1.0344</v>
      </c>
      <c r="BC3346">
        <v>160008.92000000001</v>
      </c>
      <c r="BD3346" s="8">
        <v>1.004</v>
      </c>
      <c r="BE3346">
        <v>760.88019999999995</v>
      </c>
      <c r="BF3346">
        <v>159366.35999999999</v>
      </c>
      <c r="BG3346">
        <v>22181257.84</v>
      </c>
      <c r="BH3346">
        <v>73</v>
      </c>
      <c r="BI3346">
        <v>2191.9</v>
      </c>
      <c r="BJ3346" s="8">
        <v>-0.1007</v>
      </c>
      <c r="BK3346" s="8">
        <v>3.1716000000000002</v>
      </c>
      <c r="BL3346" t="s">
        <v>610</v>
      </c>
    </row>
    <row r="3347" spans="1:64" x14ac:dyDescent="0.45">
      <c r="A3347" t="s">
        <v>685</v>
      </c>
      <c r="B3347" t="s">
        <v>31</v>
      </c>
      <c r="C3347" s="7">
        <v>44803.447916666664</v>
      </c>
      <c r="D3347">
        <v>235</v>
      </c>
      <c r="E3347" s="7">
        <v>44805.388888888891</v>
      </c>
      <c r="F3347">
        <v>382.8</v>
      </c>
      <c r="G3347" s="8">
        <v>0.62890000000000001</v>
      </c>
      <c r="H3347">
        <v>95023.21</v>
      </c>
      <c r="I3347" s="8">
        <v>0.60260000000000002</v>
      </c>
      <c r="J3347">
        <v>670.96360000000004</v>
      </c>
      <c r="K3347">
        <v>157676.45000000001</v>
      </c>
      <c r="L3347">
        <v>21630313.129999999</v>
      </c>
      <c r="M3347">
        <v>61</v>
      </c>
      <c r="N3347">
        <v>1557.76</v>
      </c>
      <c r="O3347" s="8">
        <v>-0.25850000000000001</v>
      </c>
      <c r="P3347" s="8">
        <v>2.3166000000000002</v>
      </c>
      <c r="Q3347" t="s">
        <v>610</v>
      </c>
      <c r="S3347" s="2">
        <v>44803</v>
      </c>
      <c r="T3347" t="s">
        <v>685</v>
      </c>
      <c r="U3347">
        <v>235</v>
      </c>
      <c r="V3347">
        <v>382.8</v>
      </c>
      <c r="W3347">
        <f t="shared" si="486"/>
        <v>31832919.310068324</v>
      </c>
      <c r="X3347">
        <f t="shared" si="490"/>
        <v>79582.298275170819</v>
      </c>
      <c r="Y3347">
        <f t="shared" si="487"/>
        <v>350</v>
      </c>
      <c r="Z3347">
        <f t="shared" si="488"/>
        <v>49567.7</v>
      </c>
      <c r="AA3347" t="str">
        <f t="shared" si="489"/>
        <v/>
      </c>
      <c r="AB3347" s="9" t="str">
        <f>IFERROR(AA3347/MAX($A$3:AA3347)-1,"")</f>
        <v/>
      </c>
      <c r="AV3347" t="s">
        <v>685</v>
      </c>
      <c r="AW3347" t="s">
        <v>31</v>
      </c>
      <c r="AX3347" s="7">
        <v>44803.447916666664</v>
      </c>
      <c r="AY3347">
        <v>235</v>
      </c>
      <c r="AZ3347" s="7">
        <v>44805.388888888891</v>
      </c>
      <c r="BA3347">
        <v>382.8</v>
      </c>
      <c r="BB3347" s="8">
        <v>0.62890000000000001</v>
      </c>
      <c r="BC3347">
        <v>95023.21</v>
      </c>
      <c r="BD3347" s="8">
        <v>0.60260000000000002</v>
      </c>
      <c r="BE3347">
        <v>670.96360000000004</v>
      </c>
      <c r="BF3347">
        <v>157676.45000000001</v>
      </c>
      <c r="BG3347">
        <v>21630313.129999999</v>
      </c>
      <c r="BH3347">
        <v>61</v>
      </c>
      <c r="BI3347">
        <v>1557.76</v>
      </c>
      <c r="BJ3347" s="8">
        <v>-0.25850000000000001</v>
      </c>
      <c r="BK3347" s="8">
        <v>2.3166000000000002</v>
      </c>
      <c r="BL3347" t="s">
        <v>610</v>
      </c>
    </row>
    <row r="3348" spans="1:64" x14ac:dyDescent="0.45">
      <c r="A3348" t="s">
        <v>695</v>
      </c>
      <c r="B3348" t="s">
        <v>31</v>
      </c>
      <c r="C3348" s="7">
        <v>44803.482638888891</v>
      </c>
      <c r="D3348">
        <v>272.3</v>
      </c>
      <c r="E3348" s="7">
        <v>44805.388888888891</v>
      </c>
      <c r="F3348">
        <v>463.2</v>
      </c>
      <c r="G3348" s="8">
        <v>0.70109999999999995</v>
      </c>
      <c r="H3348">
        <v>106255.08</v>
      </c>
      <c r="I3348" s="8">
        <v>0.67410000000000003</v>
      </c>
      <c r="J3348">
        <v>578.90480000000002</v>
      </c>
      <c r="K3348">
        <v>157635.76999999999</v>
      </c>
      <c r="L3348">
        <v>21736568.210000001</v>
      </c>
      <c r="M3348">
        <v>51</v>
      </c>
      <c r="N3348">
        <v>2083.4299999999998</v>
      </c>
      <c r="O3348" s="8">
        <v>-0.13830000000000001</v>
      </c>
      <c r="P3348" s="8">
        <v>2.2088000000000001</v>
      </c>
      <c r="Q3348" t="s">
        <v>610</v>
      </c>
      <c r="S3348" s="2">
        <v>44803</v>
      </c>
      <c r="T3348" t="s">
        <v>695</v>
      </c>
      <c r="U3348">
        <v>272.3</v>
      </c>
      <c r="V3348">
        <v>463.2</v>
      </c>
      <c r="W3348">
        <f t="shared" si="486"/>
        <v>31832919.310068324</v>
      </c>
      <c r="X3348">
        <f t="shared" si="490"/>
        <v>79582.298275170819</v>
      </c>
      <c r="Y3348">
        <f t="shared" si="487"/>
        <v>300</v>
      </c>
      <c r="Z3348">
        <f t="shared" si="488"/>
        <v>55063.499999999985</v>
      </c>
      <c r="AA3348">
        <f t="shared" si="489"/>
        <v>32087483.497568324</v>
      </c>
      <c r="AB3348" s="9">
        <f>IFERROR(AA3348/MAX($A$3:AA3348)-1,"")</f>
        <v>0</v>
      </c>
      <c r="AV3348" t="s">
        <v>695</v>
      </c>
      <c r="AW3348" t="s">
        <v>31</v>
      </c>
      <c r="AX3348" s="7">
        <v>44803.482638888891</v>
      </c>
      <c r="AY3348">
        <v>272.3</v>
      </c>
      <c r="AZ3348" s="7">
        <v>44805.388888888891</v>
      </c>
      <c r="BA3348">
        <v>463.2</v>
      </c>
      <c r="BB3348" s="8">
        <v>0.70109999999999995</v>
      </c>
      <c r="BC3348">
        <v>106255.08</v>
      </c>
      <c r="BD3348" s="8">
        <v>0.67410000000000003</v>
      </c>
      <c r="BE3348">
        <v>578.90480000000002</v>
      </c>
      <c r="BF3348">
        <v>157635.76999999999</v>
      </c>
      <c r="BG3348">
        <v>21736568.210000001</v>
      </c>
      <c r="BH3348">
        <v>51</v>
      </c>
      <c r="BI3348">
        <v>2083.4299999999998</v>
      </c>
      <c r="BJ3348" s="8">
        <v>-0.13830000000000001</v>
      </c>
      <c r="BK3348" s="8">
        <v>2.2088000000000001</v>
      </c>
      <c r="BL3348" t="s">
        <v>610</v>
      </c>
    </row>
    <row r="3349" spans="1:64" x14ac:dyDescent="0.45">
      <c r="A3349" t="s">
        <v>686</v>
      </c>
      <c r="B3349" t="s">
        <v>31</v>
      </c>
      <c r="C3349" s="7">
        <v>44805.399305555555</v>
      </c>
      <c r="D3349">
        <v>167.6</v>
      </c>
      <c r="E3349" s="7">
        <v>44805.635416666664</v>
      </c>
      <c r="F3349">
        <v>1</v>
      </c>
      <c r="G3349" s="8">
        <v>-0.99399999999999999</v>
      </c>
      <c r="H3349">
        <v>-161564.88</v>
      </c>
      <c r="I3349" s="8">
        <v>-1.0041</v>
      </c>
      <c r="J3349">
        <v>960.06129999999996</v>
      </c>
      <c r="K3349">
        <v>160906.28</v>
      </c>
      <c r="L3349">
        <v>22019692.960000001</v>
      </c>
      <c r="M3349">
        <v>69</v>
      </c>
      <c r="N3349">
        <v>-2341.52</v>
      </c>
      <c r="O3349" s="8">
        <v>-0.99399999999999999</v>
      </c>
      <c r="P3349" s="8">
        <v>1.2017</v>
      </c>
      <c r="Q3349" t="s">
        <v>610</v>
      </c>
      <c r="S3349" s="2">
        <v>44805</v>
      </c>
      <c r="T3349" t="s">
        <v>686</v>
      </c>
      <c r="U3349">
        <v>167.6</v>
      </c>
      <c r="V3349">
        <v>1</v>
      </c>
      <c r="W3349">
        <f t="shared" si="486"/>
        <v>32087483.497568324</v>
      </c>
      <c r="X3349">
        <f t="shared" si="490"/>
        <v>80218.708743920812</v>
      </c>
      <c r="Y3349">
        <f t="shared" si="487"/>
        <v>475</v>
      </c>
      <c r="Z3349">
        <f t="shared" si="488"/>
        <v>-79935.849999999991</v>
      </c>
      <c r="AA3349" t="str">
        <f t="shared" si="489"/>
        <v/>
      </c>
      <c r="AB3349" s="9" t="str">
        <f>IFERROR(AA3349/MAX($A$3:AA3349)-1,"")</f>
        <v/>
      </c>
      <c r="AV3349" t="s">
        <v>686</v>
      </c>
      <c r="AW3349" t="s">
        <v>31</v>
      </c>
      <c r="AX3349" s="7">
        <v>44805.399305555555</v>
      </c>
      <c r="AY3349">
        <v>167.6</v>
      </c>
      <c r="AZ3349" s="7">
        <v>44805.635416666664</v>
      </c>
      <c r="BA3349">
        <v>1</v>
      </c>
      <c r="BB3349" s="8">
        <v>-0.99399999999999999</v>
      </c>
      <c r="BC3349">
        <v>-161564.88</v>
      </c>
      <c r="BD3349" s="8">
        <v>-1.0041</v>
      </c>
      <c r="BE3349">
        <v>960.06129999999996</v>
      </c>
      <c r="BF3349">
        <v>160906.28</v>
      </c>
      <c r="BG3349">
        <v>22019692.960000001</v>
      </c>
      <c r="BH3349">
        <v>69</v>
      </c>
      <c r="BI3349">
        <v>-2341.52</v>
      </c>
      <c r="BJ3349" s="8">
        <v>-0.99399999999999999</v>
      </c>
      <c r="BK3349" s="8">
        <v>1.2017</v>
      </c>
      <c r="BL3349" t="s">
        <v>610</v>
      </c>
    </row>
    <row r="3350" spans="1:64" x14ac:dyDescent="0.45">
      <c r="A3350" t="s">
        <v>739</v>
      </c>
      <c r="B3350" t="s">
        <v>31</v>
      </c>
      <c r="C3350" s="7">
        <v>44805.416666666664</v>
      </c>
      <c r="D3350">
        <v>528.04999999999995</v>
      </c>
      <c r="E3350" s="7">
        <v>44806.388888888891</v>
      </c>
      <c r="F3350">
        <v>424.1</v>
      </c>
      <c r="G3350" s="8">
        <v>-0.19689999999999999</v>
      </c>
      <c r="H3350">
        <v>-34099.01</v>
      </c>
      <c r="I3350" s="8">
        <v>-0.21490000000000001</v>
      </c>
      <c r="J3350">
        <v>300.50720000000001</v>
      </c>
      <c r="K3350">
        <v>158682.84</v>
      </c>
      <c r="L3350">
        <v>21702469.199999999</v>
      </c>
      <c r="M3350">
        <v>70</v>
      </c>
      <c r="N3350">
        <v>-487.13</v>
      </c>
      <c r="O3350" s="8">
        <v>-0.47060000000000002</v>
      </c>
      <c r="P3350" s="8">
        <v>0.14580000000000001</v>
      </c>
      <c r="Q3350" t="s">
        <v>610</v>
      </c>
      <c r="S3350" s="2">
        <v>44805</v>
      </c>
      <c r="T3350" t="s">
        <v>739</v>
      </c>
      <c r="U3350">
        <v>528.04999999999995</v>
      </c>
      <c r="V3350">
        <v>424.1</v>
      </c>
      <c r="W3350">
        <f t="shared" si="486"/>
        <v>32087483.497568324</v>
      </c>
      <c r="X3350">
        <f t="shared" si="490"/>
        <v>80218.708743920812</v>
      </c>
      <c r="Y3350">
        <f t="shared" si="487"/>
        <v>150</v>
      </c>
      <c r="Z3350">
        <f t="shared" si="488"/>
        <v>-17020.72499999998</v>
      </c>
      <c r="AA3350" t="str">
        <f t="shared" si="489"/>
        <v/>
      </c>
      <c r="AB3350" s="9" t="str">
        <f>IFERROR(AA3350/MAX($A$3:AA3350)-1,"")</f>
        <v/>
      </c>
      <c r="AV3350" t="s">
        <v>739</v>
      </c>
      <c r="AW3350" t="s">
        <v>31</v>
      </c>
      <c r="AX3350" s="7">
        <v>44805.416666666664</v>
      </c>
      <c r="AY3350">
        <v>528.04999999999995</v>
      </c>
      <c r="AZ3350" s="7">
        <v>44806.388888888891</v>
      </c>
      <c r="BA3350">
        <v>424.1</v>
      </c>
      <c r="BB3350" s="8">
        <v>-0.19689999999999999</v>
      </c>
      <c r="BC3350">
        <v>-34099.01</v>
      </c>
      <c r="BD3350" s="8">
        <v>-0.21490000000000001</v>
      </c>
      <c r="BE3350">
        <v>300.50720000000001</v>
      </c>
      <c r="BF3350">
        <v>158682.84</v>
      </c>
      <c r="BG3350">
        <v>21702469.199999999</v>
      </c>
      <c r="BH3350">
        <v>70</v>
      </c>
      <c r="BI3350">
        <v>-487.13</v>
      </c>
      <c r="BJ3350" s="8">
        <v>-0.47060000000000002</v>
      </c>
      <c r="BK3350" s="8">
        <v>0.14580000000000001</v>
      </c>
      <c r="BL3350" t="s">
        <v>610</v>
      </c>
    </row>
    <row r="3351" spans="1:64" x14ac:dyDescent="0.45">
      <c r="A3351" t="s">
        <v>696</v>
      </c>
      <c r="B3351" t="s">
        <v>31</v>
      </c>
      <c r="C3351" s="7">
        <v>44805.416666666664</v>
      </c>
      <c r="D3351">
        <v>190.05</v>
      </c>
      <c r="E3351" s="7">
        <v>44805.635416666664</v>
      </c>
      <c r="F3351">
        <v>0.6</v>
      </c>
      <c r="G3351" s="8">
        <v>-0.99680000000000002</v>
      </c>
      <c r="H3351">
        <v>-162097.44</v>
      </c>
      <c r="I3351" s="8">
        <v>-1.0068999999999999</v>
      </c>
      <c r="J3351">
        <v>847.09659999999997</v>
      </c>
      <c r="K3351">
        <v>160990.72</v>
      </c>
      <c r="L3351">
        <v>21857595.510000002</v>
      </c>
      <c r="M3351">
        <v>64</v>
      </c>
      <c r="N3351">
        <v>-2532.77</v>
      </c>
      <c r="O3351" s="8">
        <v>-0.99680000000000002</v>
      </c>
      <c r="P3351" s="8">
        <v>0.55220000000000002</v>
      </c>
      <c r="Q3351" t="s">
        <v>610</v>
      </c>
      <c r="S3351" s="2">
        <v>44805</v>
      </c>
      <c r="T3351" t="s">
        <v>696</v>
      </c>
      <c r="U3351">
        <v>190.05</v>
      </c>
      <c r="V3351">
        <v>0.6</v>
      </c>
      <c r="W3351">
        <f t="shared" si="486"/>
        <v>32087483.497568324</v>
      </c>
      <c r="X3351">
        <f t="shared" si="490"/>
        <v>80218.708743920812</v>
      </c>
      <c r="Y3351">
        <f t="shared" si="487"/>
        <v>425</v>
      </c>
      <c r="Z3351">
        <f t="shared" si="488"/>
        <v>-81326.512500000012</v>
      </c>
      <c r="AA3351" t="str">
        <f t="shared" si="489"/>
        <v/>
      </c>
      <c r="AB3351" s="9" t="str">
        <f>IFERROR(AA3351/MAX($A$3:AA3351)-1,"")</f>
        <v/>
      </c>
      <c r="AV3351" t="s">
        <v>696</v>
      </c>
      <c r="AW3351" t="s">
        <v>31</v>
      </c>
      <c r="AX3351" s="7">
        <v>44805.416666666664</v>
      </c>
      <c r="AY3351">
        <v>190.05</v>
      </c>
      <c r="AZ3351" s="7">
        <v>44805.635416666664</v>
      </c>
      <c r="BA3351">
        <v>0.6</v>
      </c>
      <c r="BB3351" s="8">
        <v>-0.99680000000000002</v>
      </c>
      <c r="BC3351">
        <v>-162097.44</v>
      </c>
      <c r="BD3351" s="8">
        <v>-1.0068999999999999</v>
      </c>
      <c r="BE3351">
        <v>847.09659999999997</v>
      </c>
      <c r="BF3351">
        <v>160990.72</v>
      </c>
      <c r="BG3351">
        <v>21857595.510000002</v>
      </c>
      <c r="BH3351">
        <v>64</v>
      </c>
      <c r="BI3351">
        <v>-2532.77</v>
      </c>
      <c r="BJ3351" s="8">
        <v>-0.99680000000000002</v>
      </c>
      <c r="BK3351" s="8">
        <v>0.55220000000000002</v>
      </c>
      <c r="BL3351" t="s">
        <v>610</v>
      </c>
    </row>
    <row r="3352" spans="1:64" x14ac:dyDescent="0.45">
      <c r="A3352" t="s">
        <v>740</v>
      </c>
      <c r="B3352" t="s">
        <v>31</v>
      </c>
      <c r="C3352" s="7">
        <v>44805.423611111109</v>
      </c>
      <c r="D3352">
        <v>521.25</v>
      </c>
      <c r="E3352" s="7">
        <v>44806.388888888891</v>
      </c>
      <c r="F3352">
        <v>377.65</v>
      </c>
      <c r="G3352" s="8">
        <v>-0.27550000000000002</v>
      </c>
      <c r="H3352">
        <v>-46455.35</v>
      </c>
      <c r="I3352" s="8">
        <v>-0.29270000000000002</v>
      </c>
      <c r="J3352">
        <v>304.44760000000002</v>
      </c>
      <c r="K3352">
        <v>158693.29999999999</v>
      </c>
      <c r="L3352">
        <v>21656013.850000001</v>
      </c>
      <c r="M3352">
        <v>68</v>
      </c>
      <c r="N3352">
        <v>-683.17</v>
      </c>
      <c r="O3352" s="8">
        <v>-0.5252</v>
      </c>
      <c r="P3352" s="8">
        <v>5.5199999999999999E-2</v>
      </c>
      <c r="Q3352" t="s">
        <v>610</v>
      </c>
      <c r="S3352" s="2">
        <v>44805</v>
      </c>
      <c r="T3352" t="s">
        <v>740</v>
      </c>
      <c r="U3352">
        <v>521.25</v>
      </c>
      <c r="V3352">
        <v>377.65</v>
      </c>
      <c r="W3352">
        <f t="shared" si="486"/>
        <v>32087483.497568324</v>
      </c>
      <c r="X3352">
        <f t="shared" si="490"/>
        <v>80218.708743920812</v>
      </c>
      <c r="Y3352">
        <f t="shared" si="487"/>
        <v>150</v>
      </c>
      <c r="Z3352">
        <f t="shared" si="488"/>
        <v>-22888.35</v>
      </c>
      <c r="AA3352">
        <f t="shared" si="489"/>
        <v>31886312.060068324</v>
      </c>
      <c r="AB3352" s="9">
        <f>IFERROR(AA3352/MAX($A$3:AA3352)-1,"")</f>
        <v>-6.2694675796325372E-3</v>
      </c>
      <c r="AV3352" t="s">
        <v>740</v>
      </c>
      <c r="AW3352" t="s">
        <v>31</v>
      </c>
      <c r="AX3352" s="7">
        <v>44805.423611111109</v>
      </c>
      <c r="AY3352">
        <v>521.25</v>
      </c>
      <c r="AZ3352" s="7">
        <v>44806.388888888891</v>
      </c>
      <c r="BA3352">
        <v>377.65</v>
      </c>
      <c r="BB3352" s="8">
        <v>-0.27550000000000002</v>
      </c>
      <c r="BC3352">
        <v>-46455.35</v>
      </c>
      <c r="BD3352" s="8">
        <v>-0.29270000000000002</v>
      </c>
      <c r="BE3352">
        <v>304.44760000000002</v>
      </c>
      <c r="BF3352">
        <v>158693.29999999999</v>
      </c>
      <c r="BG3352">
        <v>21656013.850000001</v>
      </c>
      <c r="BH3352">
        <v>68</v>
      </c>
      <c r="BI3352">
        <v>-683.17</v>
      </c>
      <c r="BJ3352" s="8">
        <v>-0.5252</v>
      </c>
      <c r="BK3352" s="8">
        <v>5.5199999999999999E-2</v>
      </c>
      <c r="BL3352" t="s">
        <v>610</v>
      </c>
    </row>
    <row r="3353" spans="1:64" x14ac:dyDescent="0.45">
      <c r="A3353" t="s">
        <v>697</v>
      </c>
      <c r="B3353" t="s">
        <v>31</v>
      </c>
      <c r="C3353" s="7">
        <v>44809.399305555555</v>
      </c>
      <c r="D3353">
        <v>382.4</v>
      </c>
      <c r="E3353" s="7">
        <v>44810.385416666664</v>
      </c>
      <c r="F3353">
        <v>500.45</v>
      </c>
      <c r="G3353" s="8">
        <v>0.30869999999999997</v>
      </c>
      <c r="H3353">
        <v>45496</v>
      </c>
      <c r="I3353" s="8">
        <v>0.28560000000000002</v>
      </c>
      <c r="J3353">
        <v>416.54809999999998</v>
      </c>
      <c r="K3353">
        <v>159287.98000000001</v>
      </c>
      <c r="L3353">
        <v>21903091.52</v>
      </c>
      <c r="M3353">
        <v>74</v>
      </c>
      <c r="N3353">
        <v>614.80999999999995</v>
      </c>
      <c r="O3353" s="8">
        <v>-0.11219999999999999</v>
      </c>
      <c r="P3353" s="8">
        <v>0.30869999999999997</v>
      </c>
      <c r="Q3353" t="s">
        <v>610</v>
      </c>
      <c r="S3353" s="2">
        <v>44809</v>
      </c>
      <c r="T3353" t="s">
        <v>697</v>
      </c>
      <c r="U3353">
        <v>382.4</v>
      </c>
      <c r="V3353">
        <v>500.45</v>
      </c>
      <c r="W3353">
        <f t="shared" si="486"/>
        <v>31886312.060068324</v>
      </c>
      <c r="X3353">
        <f t="shared" si="490"/>
        <v>79715.780150170816</v>
      </c>
      <c r="Y3353">
        <f t="shared" si="487"/>
        <v>200</v>
      </c>
      <c r="Z3353">
        <f t="shared" si="488"/>
        <v>21844.3</v>
      </c>
      <c r="AA3353" t="str">
        <f t="shared" si="489"/>
        <v/>
      </c>
      <c r="AB3353" s="9" t="str">
        <f>IFERROR(AA3353/MAX($A$3:AA3353)-1,"")</f>
        <v/>
      </c>
      <c r="AV3353" t="s">
        <v>697</v>
      </c>
      <c r="AW3353" t="s">
        <v>31</v>
      </c>
      <c r="AX3353" s="7">
        <v>44809.399305555555</v>
      </c>
      <c r="AY3353">
        <v>382.4</v>
      </c>
      <c r="AZ3353" s="7">
        <v>44810.385416666664</v>
      </c>
      <c r="BA3353">
        <v>500.45</v>
      </c>
      <c r="BB3353" s="8">
        <v>0.30869999999999997</v>
      </c>
      <c r="BC3353">
        <v>45496</v>
      </c>
      <c r="BD3353" s="8">
        <v>0.28560000000000002</v>
      </c>
      <c r="BE3353">
        <v>416.54809999999998</v>
      </c>
      <c r="BF3353">
        <v>159287.98000000001</v>
      </c>
      <c r="BG3353">
        <v>21903091.52</v>
      </c>
      <c r="BH3353">
        <v>74</v>
      </c>
      <c r="BI3353">
        <v>614.80999999999995</v>
      </c>
      <c r="BJ3353" s="8">
        <v>-0.11219999999999999</v>
      </c>
      <c r="BK3353" s="8">
        <v>0.30869999999999997</v>
      </c>
      <c r="BL3353" t="s">
        <v>610</v>
      </c>
    </row>
    <row r="3354" spans="1:64" x14ac:dyDescent="0.45">
      <c r="A3354" t="s">
        <v>698</v>
      </c>
      <c r="B3354" t="s">
        <v>31</v>
      </c>
      <c r="C3354" s="7">
        <v>44809.430555555555</v>
      </c>
      <c r="D3354">
        <v>379.75</v>
      </c>
      <c r="E3354" s="7">
        <v>44810.385416666664</v>
      </c>
      <c r="F3354">
        <v>438.15</v>
      </c>
      <c r="G3354" s="8">
        <v>0.15379999999999999</v>
      </c>
      <c r="H3354">
        <v>21074.3</v>
      </c>
      <c r="I3354" s="8">
        <v>0.13220000000000001</v>
      </c>
      <c r="J3354">
        <v>419.63119999999998</v>
      </c>
      <c r="K3354">
        <v>159354.94</v>
      </c>
      <c r="L3354">
        <v>21924165.82</v>
      </c>
      <c r="M3354">
        <v>65</v>
      </c>
      <c r="N3354">
        <v>324.22000000000003</v>
      </c>
      <c r="O3354" s="8">
        <v>-0.16789999999999999</v>
      </c>
      <c r="P3354" s="8">
        <v>0.15379999999999999</v>
      </c>
      <c r="Q3354" t="s">
        <v>610</v>
      </c>
      <c r="S3354" s="2">
        <v>44809</v>
      </c>
      <c r="T3354" t="s">
        <v>698</v>
      </c>
      <c r="U3354">
        <v>379.75</v>
      </c>
      <c r="V3354">
        <v>438.15</v>
      </c>
      <c r="W3354">
        <f t="shared" si="486"/>
        <v>31886312.060068324</v>
      </c>
      <c r="X3354">
        <f t="shared" si="490"/>
        <v>79715.780150170816</v>
      </c>
      <c r="Y3354">
        <f t="shared" si="487"/>
        <v>200</v>
      </c>
      <c r="Z3354">
        <f t="shared" si="488"/>
        <v>10044.19999999999</v>
      </c>
      <c r="AA3354">
        <f t="shared" si="489"/>
        <v>31918200.560068324</v>
      </c>
      <c r="AB3354" s="9">
        <f>IFERROR(AA3354/MAX($A$3:AA3354)-1,"")</f>
        <v>-5.2756688605022362E-3</v>
      </c>
      <c r="AV3354" t="s">
        <v>698</v>
      </c>
      <c r="AW3354" t="s">
        <v>31</v>
      </c>
      <c r="AX3354" s="7">
        <v>44809.430555555555</v>
      </c>
      <c r="AY3354">
        <v>379.75</v>
      </c>
      <c r="AZ3354" s="7">
        <v>44810.385416666664</v>
      </c>
      <c r="BA3354">
        <v>438.15</v>
      </c>
      <c r="BB3354" s="8">
        <v>0.15379999999999999</v>
      </c>
      <c r="BC3354">
        <v>21074.3</v>
      </c>
      <c r="BD3354" s="8">
        <v>0.13220000000000001</v>
      </c>
      <c r="BE3354">
        <v>419.63119999999998</v>
      </c>
      <c r="BF3354">
        <v>159354.94</v>
      </c>
      <c r="BG3354">
        <v>21924165.82</v>
      </c>
      <c r="BH3354">
        <v>65</v>
      </c>
      <c r="BI3354">
        <v>324.22000000000003</v>
      </c>
      <c r="BJ3354" s="8">
        <v>-0.16789999999999999</v>
      </c>
      <c r="BK3354" s="8">
        <v>0.15379999999999999</v>
      </c>
      <c r="BL3354" t="s">
        <v>610</v>
      </c>
    </row>
    <row r="3355" spans="1:64" x14ac:dyDescent="0.45">
      <c r="A3355" t="s">
        <v>820</v>
      </c>
      <c r="B3355" t="s">
        <v>31</v>
      </c>
      <c r="C3355" s="7">
        <v>44810.427083333336</v>
      </c>
      <c r="D3355">
        <v>349.5</v>
      </c>
      <c r="E3355" s="7">
        <v>44811.388888888891</v>
      </c>
      <c r="F3355">
        <v>421.15</v>
      </c>
      <c r="G3355" s="8">
        <v>0.20499999999999999</v>
      </c>
      <c r="H3355">
        <v>28958.46</v>
      </c>
      <c r="I3355" s="8">
        <v>0.183</v>
      </c>
      <c r="J3355">
        <v>452.87569999999999</v>
      </c>
      <c r="K3355">
        <v>158280.06</v>
      </c>
      <c r="L3355">
        <v>21684972.309999999</v>
      </c>
      <c r="M3355">
        <v>67</v>
      </c>
      <c r="N3355">
        <v>432.22</v>
      </c>
      <c r="O3355" s="8">
        <v>-0.45190000000000002</v>
      </c>
      <c r="P3355" s="8">
        <v>0.4824</v>
      </c>
      <c r="Q3355" t="s">
        <v>610</v>
      </c>
      <c r="S3355" s="2">
        <v>44810</v>
      </c>
      <c r="T3355" t="s">
        <v>820</v>
      </c>
      <c r="U3355">
        <v>349.5</v>
      </c>
      <c r="V3355">
        <v>421.15</v>
      </c>
      <c r="W3355">
        <f t="shared" si="486"/>
        <v>31918200.560068324</v>
      </c>
      <c r="X3355">
        <f t="shared" si="490"/>
        <v>79795.501400170819</v>
      </c>
      <c r="Y3355">
        <f t="shared" si="487"/>
        <v>225</v>
      </c>
      <c r="Z3355">
        <f t="shared" si="488"/>
        <v>14387.287499999993</v>
      </c>
      <c r="AA3355" t="str">
        <f t="shared" si="489"/>
        <v/>
      </c>
      <c r="AB3355" s="9" t="str">
        <f>IFERROR(AA3355/MAX($A$3:AA3355)-1,"")</f>
        <v/>
      </c>
      <c r="AV3355" t="s">
        <v>820</v>
      </c>
      <c r="AW3355" t="s">
        <v>31</v>
      </c>
      <c r="AX3355" s="7">
        <v>44810.427083333336</v>
      </c>
      <c r="AY3355">
        <v>349.5</v>
      </c>
      <c r="AZ3355" s="7">
        <v>44811.388888888891</v>
      </c>
      <c r="BA3355">
        <v>421.15</v>
      </c>
      <c r="BB3355" s="8">
        <v>0.20499999999999999</v>
      </c>
      <c r="BC3355">
        <v>28958.46</v>
      </c>
      <c r="BD3355" s="8">
        <v>0.183</v>
      </c>
      <c r="BE3355">
        <v>452.87569999999999</v>
      </c>
      <c r="BF3355">
        <v>158280.06</v>
      </c>
      <c r="BG3355">
        <v>21684972.309999999</v>
      </c>
      <c r="BH3355">
        <v>67</v>
      </c>
      <c r="BI3355">
        <v>432.22</v>
      </c>
      <c r="BJ3355" s="8">
        <v>-0.45190000000000002</v>
      </c>
      <c r="BK3355" s="8">
        <v>0.4824</v>
      </c>
      <c r="BL3355" t="s">
        <v>610</v>
      </c>
    </row>
    <row r="3356" spans="1:64" x14ac:dyDescent="0.45">
      <c r="A3356" t="s">
        <v>699</v>
      </c>
      <c r="B3356" t="s">
        <v>31</v>
      </c>
      <c r="C3356" s="7">
        <v>44810.430555555555</v>
      </c>
      <c r="D3356">
        <v>319.7</v>
      </c>
      <c r="E3356" s="7">
        <v>44811.388888888891</v>
      </c>
      <c r="F3356">
        <v>360.7</v>
      </c>
      <c r="G3356" s="8">
        <v>0.12820000000000001</v>
      </c>
      <c r="H3356">
        <v>16928.38</v>
      </c>
      <c r="I3356" s="8">
        <v>0.107</v>
      </c>
      <c r="J3356">
        <v>495.03980000000001</v>
      </c>
      <c r="K3356">
        <v>158264.23000000001</v>
      </c>
      <c r="L3356">
        <v>21701900.690000001</v>
      </c>
      <c r="M3356">
        <v>66</v>
      </c>
      <c r="N3356">
        <v>256.49</v>
      </c>
      <c r="O3356" s="8">
        <v>-0.49199999999999999</v>
      </c>
      <c r="P3356" s="8">
        <v>0.40760000000000002</v>
      </c>
      <c r="Q3356" t="s">
        <v>610</v>
      </c>
      <c r="S3356" s="2">
        <v>44810</v>
      </c>
      <c r="T3356" t="s">
        <v>699</v>
      </c>
      <c r="U3356">
        <v>319.7</v>
      </c>
      <c r="V3356">
        <v>360.7</v>
      </c>
      <c r="W3356">
        <f t="shared" si="486"/>
        <v>31918200.560068324</v>
      </c>
      <c r="X3356">
        <f t="shared" si="490"/>
        <v>79795.501400170819</v>
      </c>
      <c r="Y3356">
        <f t="shared" si="487"/>
        <v>250</v>
      </c>
      <c r="Z3356">
        <f t="shared" si="488"/>
        <v>8548.9999999999927</v>
      </c>
      <c r="AA3356" t="str">
        <f t="shared" si="489"/>
        <v/>
      </c>
      <c r="AB3356" s="9" t="str">
        <f>IFERROR(AA3356/MAX($A$3:AA3356)-1,"")</f>
        <v/>
      </c>
      <c r="AV3356" t="s">
        <v>699</v>
      </c>
      <c r="AW3356" t="s">
        <v>31</v>
      </c>
      <c r="AX3356" s="7">
        <v>44810.430555555555</v>
      </c>
      <c r="AY3356">
        <v>319.7</v>
      </c>
      <c r="AZ3356" s="7">
        <v>44811.388888888891</v>
      </c>
      <c r="BA3356">
        <v>360.7</v>
      </c>
      <c r="BB3356" s="8">
        <v>0.12820000000000001</v>
      </c>
      <c r="BC3356">
        <v>16928.38</v>
      </c>
      <c r="BD3356" s="8">
        <v>0.107</v>
      </c>
      <c r="BE3356">
        <v>495.03980000000001</v>
      </c>
      <c r="BF3356">
        <v>158264.23000000001</v>
      </c>
      <c r="BG3356">
        <v>21701900.690000001</v>
      </c>
      <c r="BH3356">
        <v>66</v>
      </c>
      <c r="BI3356">
        <v>256.49</v>
      </c>
      <c r="BJ3356" s="8">
        <v>-0.49199999999999999</v>
      </c>
      <c r="BK3356" s="8">
        <v>0.40760000000000002</v>
      </c>
      <c r="BL3356" t="s">
        <v>610</v>
      </c>
    </row>
    <row r="3357" spans="1:64" x14ac:dyDescent="0.45">
      <c r="A3357" t="s">
        <v>699</v>
      </c>
      <c r="B3357" t="s">
        <v>31</v>
      </c>
      <c r="C3357" s="7">
        <v>44810.430555555555</v>
      </c>
      <c r="D3357">
        <v>319.7</v>
      </c>
      <c r="E3357" s="7">
        <v>44811.385416666664</v>
      </c>
      <c r="F3357">
        <v>382.05</v>
      </c>
      <c r="G3357" s="8">
        <v>0.19500000000000001</v>
      </c>
      <c r="H3357">
        <v>27626.58</v>
      </c>
      <c r="I3357" s="8">
        <v>0.1731</v>
      </c>
      <c r="J3357">
        <v>499.28309999999999</v>
      </c>
      <c r="K3357">
        <v>159620.82999999999</v>
      </c>
      <c r="L3357">
        <v>21951792.399999999</v>
      </c>
      <c r="M3357">
        <v>65</v>
      </c>
      <c r="N3357">
        <v>425.02</v>
      </c>
      <c r="O3357" s="8">
        <v>-0.49199999999999999</v>
      </c>
      <c r="P3357" s="8">
        <v>0.19500000000000001</v>
      </c>
      <c r="Q3357" t="s">
        <v>610</v>
      </c>
      <c r="S3357" s="2">
        <v>44810</v>
      </c>
      <c r="T3357" t="s">
        <v>699</v>
      </c>
      <c r="U3357">
        <v>319.7</v>
      </c>
      <c r="V3357">
        <v>382.05</v>
      </c>
      <c r="W3357">
        <f t="shared" si="486"/>
        <v>31918200.560068324</v>
      </c>
      <c r="X3357">
        <f t="shared" si="490"/>
        <v>79795.501400170819</v>
      </c>
      <c r="Y3357">
        <f t="shared" si="487"/>
        <v>250</v>
      </c>
      <c r="Z3357">
        <f t="shared" si="488"/>
        <v>13833.125000000009</v>
      </c>
      <c r="AA3357">
        <f t="shared" si="489"/>
        <v>31954969.972568326</v>
      </c>
      <c r="AB3357" s="9">
        <f>IFERROR(AA3357/MAX($A$3:AA3357)-1,"")</f>
        <v>-4.1297574803595971E-3</v>
      </c>
      <c r="AV3357" t="s">
        <v>699</v>
      </c>
      <c r="AW3357" t="s">
        <v>31</v>
      </c>
      <c r="AX3357" s="7">
        <v>44810.430555555555</v>
      </c>
      <c r="AY3357">
        <v>319.7</v>
      </c>
      <c r="AZ3357" s="7">
        <v>44811.385416666664</v>
      </c>
      <c r="BA3357">
        <v>382.05</v>
      </c>
      <c r="BB3357" s="8">
        <v>0.19500000000000001</v>
      </c>
      <c r="BC3357">
        <v>27626.58</v>
      </c>
      <c r="BD3357" s="8">
        <v>0.1731</v>
      </c>
      <c r="BE3357">
        <v>499.28309999999999</v>
      </c>
      <c r="BF3357">
        <v>159620.82999999999</v>
      </c>
      <c r="BG3357">
        <v>21951792.399999999</v>
      </c>
      <c r="BH3357">
        <v>65</v>
      </c>
      <c r="BI3357">
        <v>425.02</v>
      </c>
      <c r="BJ3357" s="8">
        <v>-0.49199999999999999</v>
      </c>
      <c r="BK3357" s="8">
        <v>0.19500000000000001</v>
      </c>
      <c r="BL3357" t="s">
        <v>610</v>
      </c>
    </row>
    <row r="3358" spans="1:64" x14ac:dyDescent="0.45">
      <c r="A3358" t="s">
        <v>700</v>
      </c>
      <c r="B3358" t="s">
        <v>31</v>
      </c>
      <c r="C3358" s="7">
        <v>44812.395833333336</v>
      </c>
      <c r="D3358">
        <v>157.5</v>
      </c>
      <c r="E3358" s="7">
        <v>44812.635416666664</v>
      </c>
      <c r="F3358">
        <v>312.85000000000002</v>
      </c>
      <c r="G3358" s="8">
        <v>0.98629999999999995</v>
      </c>
      <c r="H3358">
        <v>152807.16</v>
      </c>
      <c r="I3358" s="8">
        <v>0.95650000000000002</v>
      </c>
      <c r="J3358">
        <v>1014.343</v>
      </c>
      <c r="K3358">
        <v>159758.95000000001</v>
      </c>
      <c r="L3358">
        <v>22104599.559999999</v>
      </c>
      <c r="M3358">
        <v>70</v>
      </c>
      <c r="N3358">
        <v>2182.96</v>
      </c>
      <c r="O3358" s="8">
        <v>-0.29780000000000001</v>
      </c>
      <c r="P3358" s="8">
        <v>1.4333</v>
      </c>
      <c r="Q3358" t="s">
        <v>610</v>
      </c>
      <c r="S3358" s="2">
        <v>44812</v>
      </c>
      <c r="T3358" t="s">
        <v>700</v>
      </c>
      <c r="U3358">
        <v>157.5</v>
      </c>
      <c r="V3358">
        <v>312.85000000000002</v>
      </c>
      <c r="W3358">
        <f t="shared" si="486"/>
        <v>31954969.972568326</v>
      </c>
      <c r="X3358">
        <f t="shared" si="490"/>
        <v>79887.424931420814</v>
      </c>
      <c r="Y3358">
        <f t="shared" si="487"/>
        <v>500</v>
      </c>
      <c r="Z3358">
        <f t="shared" si="488"/>
        <v>75323.25</v>
      </c>
      <c r="AA3358" t="str">
        <f t="shared" si="489"/>
        <v/>
      </c>
      <c r="AB3358" s="9" t="str">
        <f>IFERROR(AA3358/MAX($A$3:AA3358)-1,"")</f>
        <v/>
      </c>
      <c r="AV3358" t="s">
        <v>700</v>
      </c>
      <c r="AW3358" t="s">
        <v>31</v>
      </c>
      <c r="AX3358" s="7">
        <v>44812.395833333336</v>
      </c>
      <c r="AY3358">
        <v>157.5</v>
      </c>
      <c r="AZ3358" s="7">
        <v>44812.635416666664</v>
      </c>
      <c r="BA3358">
        <v>312.85000000000002</v>
      </c>
      <c r="BB3358" s="8">
        <v>0.98629999999999995</v>
      </c>
      <c r="BC3358">
        <v>152807.16</v>
      </c>
      <c r="BD3358" s="8">
        <v>0.95650000000000002</v>
      </c>
      <c r="BE3358">
        <v>1014.343</v>
      </c>
      <c r="BF3358">
        <v>159758.95000000001</v>
      </c>
      <c r="BG3358">
        <v>22104599.559999999</v>
      </c>
      <c r="BH3358">
        <v>70</v>
      </c>
      <c r="BI3358">
        <v>2182.96</v>
      </c>
      <c r="BJ3358" s="8">
        <v>-0.29780000000000001</v>
      </c>
      <c r="BK3358" s="8">
        <v>1.4333</v>
      </c>
      <c r="BL3358" t="s">
        <v>610</v>
      </c>
    </row>
    <row r="3359" spans="1:64" x14ac:dyDescent="0.45">
      <c r="A3359" t="s">
        <v>701</v>
      </c>
      <c r="B3359" t="s">
        <v>31</v>
      </c>
      <c r="C3359" s="7">
        <v>44812.427083333336</v>
      </c>
      <c r="D3359">
        <v>129.35</v>
      </c>
      <c r="E3359" s="7">
        <v>44812.635416666664</v>
      </c>
      <c r="F3359">
        <v>213.1</v>
      </c>
      <c r="G3359" s="8">
        <v>0.64749999999999996</v>
      </c>
      <c r="H3359">
        <v>99206.67</v>
      </c>
      <c r="I3359" s="8">
        <v>0.621</v>
      </c>
      <c r="J3359">
        <v>1235.058</v>
      </c>
      <c r="K3359">
        <v>159754.79999999999</v>
      </c>
      <c r="L3359">
        <v>22203806.23</v>
      </c>
      <c r="M3359">
        <v>61</v>
      </c>
      <c r="N3359">
        <v>1626.34</v>
      </c>
      <c r="O3359" s="8">
        <v>-0.46579999999999999</v>
      </c>
      <c r="P3359" s="8">
        <v>1.1975</v>
      </c>
      <c r="Q3359" t="s">
        <v>610</v>
      </c>
      <c r="S3359" s="2">
        <v>44812</v>
      </c>
      <c r="T3359" t="s">
        <v>701</v>
      </c>
      <c r="U3359">
        <v>129.35</v>
      </c>
      <c r="V3359">
        <v>213.1</v>
      </c>
      <c r="W3359">
        <f t="shared" si="486"/>
        <v>31954969.972568326</v>
      </c>
      <c r="X3359">
        <f t="shared" si="490"/>
        <v>79887.424931420814</v>
      </c>
      <c r="Y3359">
        <f t="shared" si="487"/>
        <v>625</v>
      </c>
      <c r="Z3359">
        <f t="shared" si="488"/>
        <v>50203.4375</v>
      </c>
      <c r="AA3359" t="str">
        <f t="shared" si="489"/>
        <v/>
      </c>
      <c r="AB3359" s="9" t="str">
        <f>IFERROR(AA3359/MAX($A$3:AA3359)-1,"")</f>
        <v/>
      </c>
      <c r="AV3359" t="s">
        <v>701</v>
      </c>
      <c r="AW3359" t="s">
        <v>31</v>
      </c>
      <c r="AX3359" s="7">
        <v>44812.427083333336</v>
      </c>
      <c r="AY3359">
        <v>129.35</v>
      </c>
      <c r="AZ3359" s="7">
        <v>44812.635416666664</v>
      </c>
      <c r="BA3359">
        <v>213.1</v>
      </c>
      <c r="BB3359" s="8">
        <v>0.64749999999999996</v>
      </c>
      <c r="BC3359">
        <v>99206.67</v>
      </c>
      <c r="BD3359" s="8">
        <v>0.621</v>
      </c>
      <c r="BE3359">
        <v>1235.058</v>
      </c>
      <c r="BF3359">
        <v>159754.79999999999</v>
      </c>
      <c r="BG3359">
        <v>22203806.23</v>
      </c>
      <c r="BH3359">
        <v>61</v>
      </c>
      <c r="BI3359">
        <v>1626.34</v>
      </c>
      <c r="BJ3359" s="8">
        <v>-0.46579999999999999</v>
      </c>
      <c r="BK3359" s="8">
        <v>1.1975</v>
      </c>
      <c r="BL3359" t="s">
        <v>610</v>
      </c>
    </row>
    <row r="3360" spans="1:64" x14ac:dyDescent="0.45">
      <c r="A3360" t="s">
        <v>741</v>
      </c>
      <c r="B3360" t="s">
        <v>31</v>
      </c>
      <c r="C3360" s="7">
        <v>44812.524305555555</v>
      </c>
      <c r="D3360">
        <v>512.15</v>
      </c>
      <c r="E3360" s="7">
        <v>44813.388888888891</v>
      </c>
      <c r="F3360">
        <v>702.6</v>
      </c>
      <c r="G3360" s="8">
        <v>0.37190000000000001</v>
      </c>
      <c r="H3360">
        <v>55184.3</v>
      </c>
      <c r="I3360" s="8">
        <v>0.34810000000000002</v>
      </c>
      <c r="J3360">
        <v>309.4982</v>
      </c>
      <c r="K3360">
        <v>158509.51999999999</v>
      </c>
      <c r="L3360">
        <v>21757085</v>
      </c>
      <c r="M3360">
        <v>39</v>
      </c>
      <c r="N3360">
        <v>1414.98</v>
      </c>
      <c r="O3360" s="8">
        <v>-0.2084</v>
      </c>
      <c r="P3360" s="8">
        <v>0.40500000000000003</v>
      </c>
      <c r="Q3360" t="s">
        <v>610</v>
      </c>
      <c r="S3360" s="2">
        <v>44812</v>
      </c>
      <c r="T3360" t="s">
        <v>741</v>
      </c>
      <c r="U3360">
        <v>512.15</v>
      </c>
      <c r="V3360">
        <v>702.6</v>
      </c>
      <c r="W3360">
        <f t="shared" ref="W3360:W3423" si="491">IF(S3360&lt;&gt;S3359,AA3359,W3359)</f>
        <v>31954969.972568326</v>
      </c>
      <c r="X3360">
        <f t="shared" si="490"/>
        <v>79887.424931420814</v>
      </c>
      <c r="Y3360">
        <f t="shared" ref="Y3360:Y3423" si="492">MROUND(X3360/U3360,25)</f>
        <v>150</v>
      </c>
      <c r="Z3360">
        <f t="shared" ref="Z3360:Z3423" si="493">Y3360*((V3360*0.99)-(U3360*1.01))</f>
        <v>26745.375000000018</v>
      </c>
      <c r="AA3360" t="str">
        <f t="shared" ref="AA3360:AA3423" si="494">IF(S3360&lt;&gt;S3361,W3360+SUMIF($S$3:$S$3590,S3360,$Z$3:$Z$3590),"")</f>
        <v/>
      </c>
      <c r="AB3360" s="9" t="str">
        <f>IFERROR(AA3360/MAX($A$3:AA3360)-1,"")</f>
        <v/>
      </c>
      <c r="AV3360" t="s">
        <v>741</v>
      </c>
      <c r="AW3360" t="s">
        <v>31</v>
      </c>
      <c r="AX3360" s="7">
        <v>44812.524305555555</v>
      </c>
      <c r="AY3360">
        <v>512.15</v>
      </c>
      <c r="AZ3360" s="7">
        <v>44813.388888888891</v>
      </c>
      <c r="BA3360">
        <v>702.6</v>
      </c>
      <c r="BB3360" s="8">
        <v>0.37190000000000001</v>
      </c>
      <c r="BC3360">
        <v>55184.3</v>
      </c>
      <c r="BD3360" s="8">
        <v>0.34810000000000002</v>
      </c>
      <c r="BE3360">
        <v>309.4982</v>
      </c>
      <c r="BF3360">
        <v>158509.51999999999</v>
      </c>
      <c r="BG3360">
        <v>21757085</v>
      </c>
      <c r="BH3360">
        <v>39</v>
      </c>
      <c r="BI3360">
        <v>1414.98</v>
      </c>
      <c r="BJ3360" s="8">
        <v>-0.2084</v>
      </c>
      <c r="BK3360" s="8">
        <v>0.40500000000000003</v>
      </c>
      <c r="BL3360" t="s">
        <v>610</v>
      </c>
    </row>
    <row r="3361" spans="1:64" x14ac:dyDescent="0.45">
      <c r="A3361" t="s">
        <v>742</v>
      </c>
      <c r="B3361" t="s">
        <v>31</v>
      </c>
      <c r="C3361" s="7">
        <v>44812.597222222219</v>
      </c>
      <c r="D3361">
        <v>461.4</v>
      </c>
      <c r="E3361" s="7">
        <v>44813.388888888891</v>
      </c>
      <c r="F3361">
        <v>639.20000000000005</v>
      </c>
      <c r="G3361" s="8">
        <v>0.38529999999999998</v>
      </c>
      <c r="H3361">
        <v>57285.24</v>
      </c>
      <c r="I3361" s="8">
        <v>0.36149999999999999</v>
      </c>
      <c r="J3361">
        <v>343.44900000000001</v>
      </c>
      <c r="K3361">
        <v>158467.39000000001</v>
      </c>
      <c r="L3361">
        <v>21814370.239999998</v>
      </c>
      <c r="M3361">
        <v>18</v>
      </c>
      <c r="N3361">
        <v>3182.51</v>
      </c>
      <c r="O3361" s="8">
        <v>-4.65E-2</v>
      </c>
      <c r="P3361" s="8">
        <v>0.4088</v>
      </c>
      <c r="Q3361" t="s">
        <v>610</v>
      </c>
      <c r="S3361" s="2">
        <v>44812</v>
      </c>
      <c r="T3361" t="s">
        <v>742</v>
      </c>
      <c r="U3361">
        <v>461.4</v>
      </c>
      <c r="V3361">
        <v>639.20000000000005</v>
      </c>
      <c r="W3361">
        <f t="shared" si="491"/>
        <v>31954969.972568326</v>
      </c>
      <c r="X3361">
        <f t="shared" ref="X3361:X3424" si="495">W3361*0.25%</f>
        <v>79887.424931420814</v>
      </c>
      <c r="Y3361">
        <f t="shared" si="492"/>
        <v>175</v>
      </c>
      <c r="Z3361">
        <f t="shared" si="493"/>
        <v>29188.950000000008</v>
      </c>
      <c r="AA3361">
        <f t="shared" si="494"/>
        <v>32136430.985068325</v>
      </c>
      <c r="AB3361" s="9">
        <f>IFERROR(AA3361/MAX($A$3:AA3361)-1,"")</f>
        <v>0</v>
      </c>
      <c r="AV3361" t="s">
        <v>742</v>
      </c>
      <c r="AW3361" t="s">
        <v>31</v>
      </c>
      <c r="AX3361" s="7">
        <v>44812.597222222219</v>
      </c>
      <c r="AY3361">
        <v>461.4</v>
      </c>
      <c r="AZ3361" s="7">
        <v>44813.388888888891</v>
      </c>
      <c r="BA3361">
        <v>639.20000000000005</v>
      </c>
      <c r="BB3361" s="8">
        <v>0.38529999999999998</v>
      </c>
      <c r="BC3361">
        <v>57285.24</v>
      </c>
      <c r="BD3361" s="8">
        <v>0.36149999999999999</v>
      </c>
      <c r="BE3361">
        <v>343.44900000000001</v>
      </c>
      <c r="BF3361">
        <v>158467.39000000001</v>
      </c>
      <c r="BG3361">
        <v>21814370.239999998</v>
      </c>
      <c r="BH3361">
        <v>18</v>
      </c>
      <c r="BI3361">
        <v>3182.51</v>
      </c>
      <c r="BJ3361" s="8">
        <v>-4.65E-2</v>
      </c>
      <c r="BK3361" s="8">
        <v>0.4088</v>
      </c>
      <c r="BL3361" t="s">
        <v>610</v>
      </c>
    </row>
    <row r="3362" spans="1:64" x14ac:dyDescent="0.45">
      <c r="A3362" t="s">
        <v>702</v>
      </c>
      <c r="B3362" t="s">
        <v>31</v>
      </c>
      <c r="C3362" s="7">
        <v>44818.395833333336</v>
      </c>
      <c r="D3362">
        <v>249.3</v>
      </c>
      <c r="E3362" s="7">
        <v>44819.385416666664</v>
      </c>
      <c r="F3362">
        <v>940.25009999999997</v>
      </c>
      <c r="G3362" s="8">
        <v>2.7715999999999998</v>
      </c>
      <c r="H3362">
        <v>438590.83</v>
      </c>
      <c r="I3362" s="8">
        <v>2.7238000000000002</v>
      </c>
      <c r="J3362">
        <v>645.88459999999998</v>
      </c>
      <c r="K3362">
        <v>161019.03</v>
      </c>
      <c r="L3362">
        <v>22642397.059999999</v>
      </c>
      <c r="M3362">
        <v>75</v>
      </c>
      <c r="N3362">
        <v>5847.88</v>
      </c>
      <c r="O3362" s="8">
        <v>-0.2064</v>
      </c>
      <c r="P3362" s="8">
        <v>2.7715999999999998</v>
      </c>
      <c r="Q3362" t="s">
        <v>610</v>
      </c>
      <c r="S3362" s="2">
        <v>44818</v>
      </c>
      <c r="T3362" t="s">
        <v>702</v>
      </c>
      <c r="U3362">
        <v>249.3</v>
      </c>
      <c r="V3362">
        <v>940.25009999999997</v>
      </c>
      <c r="W3362">
        <f t="shared" si="491"/>
        <v>32136430.985068325</v>
      </c>
      <c r="X3362">
        <f t="shared" si="495"/>
        <v>80341.077462670815</v>
      </c>
      <c r="Y3362">
        <f t="shared" si="492"/>
        <v>325</v>
      </c>
      <c r="Z3362">
        <f t="shared" si="493"/>
        <v>220692.74467499999</v>
      </c>
      <c r="AA3362" t="str">
        <f t="shared" si="494"/>
        <v/>
      </c>
      <c r="AB3362" s="9" t="str">
        <f>IFERROR(AA3362/MAX($A$3:AA3362)-1,"")</f>
        <v/>
      </c>
      <c r="AV3362" t="s">
        <v>702</v>
      </c>
      <c r="AW3362" t="s">
        <v>31</v>
      </c>
      <c r="AX3362" s="7">
        <v>44818.395833333336</v>
      </c>
      <c r="AY3362">
        <v>249.3</v>
      </c>
      <c r="AZ3362" s="7">
        <v>44819.385416666664</v>
      </c>
      <c r="BA3362">
        <v>940.25009999999997</v>
      </c>
      <c r="BB3362" s="8">
        <v>2.7715999999999998</v>
      </c>
      <c r="BC3362">
        <v>438590.83</v>
      </c>
      <c r="BD3362" s="8">
        <v>2.7238000000000002</v>
      </c>
      <c r="BE3362">
        <v>645.88459999999998</v>
      </c>
      <c r="BF3362">
        <v>161019.03</v>
      </c>
      <c r="BG3362">
        <v>22642397.059999999</v>
      </c>
      <c r="BH3362">
        <v>75</v>
      </c>
      <c r="BI3362">
        <v>5847.88</v>
      </c>
      <c r="BJ3362" s="8">
        <v>-0.2064</v>
      </c>
      <c r="BK3362" s="8">
        <v>2.7715999999999998</v>
      </c>
      <c r="BL3362" t="s">
        <v>610</v>
      </c>
    </row>
    <row r="3363" spans="1:64" x14ac:dyDescent="0.45">
      <c r="A3363" t="s">
        <v>703</v>
      </c>
      <c r="B3363" t="s">
        <v>31</v>
      </c>
      <c r="C3363" s="7">
        <v>44818.409722222219</v>
      </c>
      <c r="D3363">
        <v>282.64999999999998</v>
      </c>
      <c r="E3363" s="7">
        <v>44819.385416666664</v>
      </c>
      <c r="F3363">
        <v>1038.4000000000001</v>
      </c>
      <c r="G3363" s="8">
        <v>2.6738</v>
      </c>
      <c r="H3363">
        <v>423072.85</v>
      </c>
      <c r="I3363" s="8">
        <v>2.6271</v>
      </c>
      <c r="J3363">
        <v>569.76480000000004</v>
      </c>
      <c r="K3363">
        <v>161044.01999999999</v>
      </c>
      <c r="L3363">
        <v>23065469.91</v>
      </c>
      <c r="M3363">
        <v>71</v>
      </c>
      <c r="N3363">
        <v>5958.77</v>
      </c>
      <c r="O3363" s="8">
        <v>-5.8599999999999999E-2</v>
      </c>
      <c r="P3363" s="8">
        <v>2.6738</v>
      </c>
      <c r="Q3363" t="s">
        <v>610</v>
      </c>
      <c r="S3363" s="2">
        <v>44818</v>
      </c>
      <c r="T3363" t="s">
        <v>703</v>
      </c>
      <c r="U3363">
        <v>282.64999999999998</v>
      </c>
      <c r="V3363">
        <v>1038.4000000000001</v>
      </c>
      <c r="W3363">
        <f t="shared" si="491"/>
        <v>32136430.985068325</v>
      </c>
      <c r="X3363">
        <f t="shared" si="495"/>
        <v>80341.077462670815</v>
      </c>
      <c r="Y3363">
        <f t="shared" si="492"/>
        <v>275</v>
      </c>
      <c r="Z3363">
        <f t="shared" si="493"/>
        <v>204198.36250000002</v>
      </c>
      <c r="AA3363" t="str">
        <f t="shared" si="494"/>
        <v/>
      </c>
      <c r="AB3363" s="9" t="str">
        <f>IFERROR(AA3363/MAX($A$3:AA3363)-1,"")</f>
        <v/>
      </c>
      <c r="AV3363" t="s">
        <v>703</v>
      </c>
      <c r="AW3363" t="s">
        <v>31</v>
      </c>
      <c r="AX3363" s="7">
        <v>44818.409722222219</v>
      </c>
      <c r="AY3363">
        <v>282.64999999999998</v>
      </c>
      <c r="AZ3363" s="7">
        <v>44819.385416666664</v>
      </c>
      <c r="BA3363">
        <v>1038.4000000000001</v>
      </c>
      <c r="BB3363" s="8">
        <v>2.6738</v>
      </c>
      <c r="BC3363">
        <v>423072.85</v>
      </c>
      <c r="BD3363" s="8">
        <v>2.6271</v>
      </c>
      <c r="BE3363">
        <v>569.76480000000004</v>
      </c>
      <c r="BF3363">
        <v>161044.01999999999</v>
      </c>
      <c r="BG3363">
        <v>23065469.91</v>
      </c>
      <c r="BH3363">
        <v>71</v>
      </c>
      <c r="BI3363">
        <v>5958.77</v>
      </c>
      <c r="BJ3363" s="8">
        <v>-5.8599999999999999E-2</v>
      </c>
      <c r="BK3363" s="8">
        <v>2.6738</v>
      </c>
      <c r="BL3363" t="s">
        <v>610</v>
      </c>
    </row>
    <row r="3364" spans="1:64" x14ac:dyDescent="0.45">
      <c r="A3364" t="s">
        <v>702</v>
      </c>
      <c r="B3364" t="s">
        <v>31</v>
      </c>
      <c r="C3364" s="7">
        <v>44818.416666666664</v>
      </c>
      <c r="D3364">
        <v>236</v>
      </c>
      <c r="E3364" s="7">
        <v>44819.388888888891</v>
      </c>
      <c r="F3364">
        <v>1030.8</v>
      </c>
      <c r="G3364" s="8">
        <v>3.3677999999999999</v>
      </c>
      <c r="H3364">
        <v>527182.98</v>
      </c>
      <c r="I3364" s="8">
        <v>3.3140999999999998</v>
      </c>
      <c r="J3364">
        <v>674.03330000000005</v>
      </c>
      <c r="K3364">
        <v>159071.84</v>
      </c>
      <c r="L3364">
        <v>22341553.219999999</v>
      </c>
      <c r="M3364">
        <v>70</v>
      </c>
      <c r="N3364">
        <v>7531.19</v>
      </c>
      <c r="O3364" s="8">
        <v>-4.7199999999999999E-2</v>
      </c>
      <c r="P3364" s="8">
        <v>3.3677999999999999</v>
      </c>
      <c r="Q3364" t="s">
        <v>610</v>
      </c>
      <c r="S3364" s="2">
        <v>44818</v>
      </c>
      <c r="T3364" t="s">
        <v>702</v>
      </c>
      <c r="U3364">
        <v>236</v>
      </c>
      <c r="V3364">
        <v>1030.8</v>
      </c>
      <c r="W3364">
        <f t="shared" si="491"/>
        <v>32136430.985068325</v>
      </c>
      <c r="X3364">
        <f t="shared" si="495"/>
        <v>80341.077462670815</v>
      </c>
      <c r="Y3364">
        <f t="shared" si="492"/>
        <v>350</v>
      </c>
      <c r="Z3364">
        <f t="shared" si="493"/>
        <v>273746.19999999995</v>
      </c>
      <c r="AA3364" t="str">
        <f t="shared" si="494"/>
        <v/>
      </c>
      <c r="AB3364" s="9" t="str">
        <f>IFERROR(AA3364/MAX($A$3:AA3364)-1,"")</f>
        <v/>
      </c>
      <c r="AV3364" t="s">
        <v>702</v>
      </c>
      <c r="AW3364" t="s">
        <v>31</v>
      </c>
      <c r="AX3364" s="7">
        <v>44818.416666666664</v>
      </c>
      <c r="AY3364">
        <v>236</v>
      </c>
      <c r="AZ3364" s="7">
        <v>44819.388888888891</v>
      </c>
      <c r="BA3364">
        <v>1030.8</v>
      </c>
      <c r="BB3364" s="8">
        <v>3.3677999999999999</v>
      </c>
      <c r="BC3364">
        <v>527182.98</v>
      </c>
      <c r="BD3364" s="8">
        <v>3.3140999999999998</v>
      </c>
      <c r="BE3364">
        <v>674.03330000000005</v>
      </c>
      <c r="BF3364">
        <v>159071.84</v>
      </c>
      <c r="BG3364">
        <v>22341553.219999999</v>
      </c>
      <c r="BH3364">
        <v>70</v>
      </c>
      <c r="BI3364">
        <v>7531.19</v>
      </c>
      <c r="BJ3364" s="8">
        <v>-4.7199999999999999E-2</v>
      </c>
      <c r="BK3364" s="8">
        <v>3.3677999999999999</v>
      </c>
      <c r="BL3364" t="s">
        <v>610</v>
      </c>
    </row>
    <row r="3365" spans="1:64" x14ac:dyDescent="0.45">
      <c r="A3365" t="s">
        <v>818</v>
      </c>
      <c r="B3365" t="s">
        <v>31</v>
      </c>
      <c r="C3365" s="7">
        <v>44818.451388888891</v>
      </c>
      <c r="D3365">
        <v>215.05</v>
      </c>
      <c r="E3365" s="7">
        <v>44819.388888888891</v>
      </c>
      <c r="F3365">
        <v>931.09990000000005</v>
      </c>
      <c r="G3365" s="8">
        <v>3.3296999999999999</v>
      </c>
      <c r="H3365">
        <v>521256.71</v>
      </c>
      <c r="I3365" s="8">
        <v>3.2764000000000002</v>
      </c>
      <c r="J3365">
        <v>739.803</v>
      </c>
      <c r="K3365">
        <v>159094.64000000001</v>
      </c>
      <c r="L3365">
        <v>22862809.940000001</v>
      </c>
      <c r="M3365">
        <v>60</v>
      </c>
      <c r="N3365">
        <v>8687.61</v>
      </c>
      <c r="O3365" s="8">
        <v>-0.1081</v>
      </c>
      <c r="P3365" s="8">
        <v>3.3296999999999999</v>
      </c>
      <c r="Q3365" t="s">
        <v>610</v>
      </c>
      <c r="S3365" s="2">
        <v>44818</v>
      </c>
      <c r="T3365" t="s">
        <v>818</v>
      </c>
      <c r="U3365">
        <v>215.05</v>
      </c>
      <c r="V3365">
        <v>931.09990000000005</v>
      </c>
      <c r="W3365">
        <f t="shared" si="491"/>
        <v>32136430.985068325</v>
      </c>
      <c r="X3365">
        <f t="shared" si="495"/>
        <v>80341.077462670815</v>
      </c>
      <c r="Y3365">
        <f t="shared" si="492"/>
        <v>375</v>
      </c>
      <c r="Z3365">
        <f t="shared" si="493"/>
        <v>264220.65037499997</v>
      </c>
      <c r="AA3365">
        <f t="shared" si="494"/>
        <v>33099288.942618325</v>
      </c>
      <c r="AB3365" s="9">
        <f>IFERROR(AA3365/MAX($A$3:AA3365)-1,"")</f>
        <v>0</v>
      </c>
      <c r="AV3365" t="s">
        <v>818</v>
      </c>
      <c r="AW3365" t="s">
        <v>31</v>
      </c>
      <c r="AX3365" s="7">
        <v>44818.451388888891</v>
      </c>
      <c r="AY3365">
        <v>215.05</v>
      </c>
      <c r="AZ3365" s="7">
        <v>44819.388888888891</v>
      </c>
      <c r="BA3365">
        <v>931.09990000000005</v>
      </c>
      <c r="BB3365" s="8">
        <v>3.3296999999999999</v>
      </c>
      <c r="BC3365">
        <v>521256.71</v>
      </c>
      <c r="BD3365" s="8">
        <v>3.2764000000000002</v>
      </c>
      <c r="BE3365">
        <v>739.803</v>
      </c>
      <c r="BF3365">
        <v>159094.64000000001</v>
      </c>
      <c r="BG3365">
        <v>22862809.940000001</v>
      </c>
      <c r="BH3365">
        <v>60</v>
      </c>
      <c r="BI3365">
        <v>8687.61</v>
      </c>
      <c r="BJ3365" s="8">
        <v>-0.1081</v>
      </c>
      <c r="BK3365" s="8">
        <v>3.3296999999999999</v>
      </c>
      <c r="BL3365" t="s">
        <v>610</v>
      </c>
    </row>
    <row r="3366" spans="1:64" x14ac:dyDescent="0.45">
      <c r="A3366" t="s">
        <v>705</v>
      </c>
      <c r="B3366" t="s">
        <v>31</v>
      </c>
      <c r="C3366" s="7">
        <v>44819.395833333336</v>
      </c>
      <c r="D3366">
        <v>205.9</v>
      </c>
      <c r="E3366" s="7">
        <v>44819.635416666664</v>
      </c>
      <c r="F3366">
        <v>0.2</v>
      </c>
      <c r="G3366" s="8">
        <v>-0.999</v>
      </c>
      <c r="H3366">
        <v>-166821.65</v>
      </c>
      <c r="I3366" s="8">
        <v>-1.0089999999999999</v>
      </c>
      <c r="J3366">
        <v>802.94979999999998</v>
      </c>
      <c r="K3366">
        <v>165327.35999999999</v>
      </c>
      <c r="L3366">
        <v>22898648.260000002</v>
      </c>
      <c r="M3366">
        <v>70</v>
      </c>
      <c r="N3366">
        <v>-2383.17</v>
      </c>
      <c r="O3366" s="8">
        <v>-0.999</v>
      </c>
      <c r="P3366" s="8">
        <v>0.1804</v>
      </c>
      <c r="Q3366" t="s">
        <v>610</v>
      </c>
      <c r="S3366" s="2">
        <v>44819</v>
      </c>
      <c r="T3366" t="s">
        <v>705</v>
      </c>
      <c r="U3366">
        <v>205.9</v>
      </c>
      <c r="V3366">
        <v>0.2</v>
      </c>
      <c r="W3366">
        <f t="shared" si="491"/>
        <v>33099288.942618325</v>
      </c>
      <c r="X3366">
        <f t="shared" si="495"/>
        <v>82748.222356545812</v>
      </c>
      <c r="Y3366">
        <f t="shared" si="492"/>
        <v>400</v>
      </c>
      <c r="Z3366">
        <f t="shared" si="493"/>
        <v>-83104.399999999994</v>
      </c>
      <c r="AA3366" t="str">
        <f t="shared" si="494"/>
        <v/>
      </c>
      <c r="AB3366" s="9" t="str">
        <f>IFERROR(AA3366/MAX($A$3:AA3366)-1,"")</f>
        <v/>
      </c>
      <c r="AV3366" t="s">
        <v>705</v>
      </c>
      <c r="AW3366" t="s">
        <v>31</v>
      </c>
      <c r="AX3366" s="7">
        <v>44819.395833333336</v>
      </c>
      <c r="AY3366">
        <v>205.9</v>
      </c>
      <c r="AZ3366" s="7">
        <v>44819.635416666664</v>
      </c>
      <c r="BA3366">
        <v>0.2</v>
      </c>
      <c r="BB3366" s="8">
        <v>-0.999</v>
      </c>
      <c r="BC3366">
        <v>-166821.65</v>
      </c>
      <c r="BD3366" s="8">
        <v>-1.0089999999999999</v>
      </c>
      <c r="BE3366">
        <v>802.94979999999998</v>
      </c>
      <c r="BF3366">
        <v>165327.35999999999</v>
      </c>
      <c r="BG3366">
        <v>22898648.260000002</v>
      </c>
      <c r="BH3366">
        <v>70</v>
      </c>
      <c r="BI3366">
        <v>-2383.17</v>
      </c>
      <c r="BJ3366" s="8">
        <v>-0.999</v>
      </c>
      <c r="BK3366" s="8">
        <v>0.1804</v>
      </c>
      <c r="BL3366" t="s">
        <v>610</v>
      </c>
    </row>
    <row r="3367" spans="1:64" x14ac:dyDescent="0.45">
      <c r="A3367" t="s">
        <v>704</v>
      </c>
      <c r="B3367" t="s">
        <v>31</v>
      </c>
      <c r="C3367" s="7">
        <v>44819.399305555555</v>
      </c>
      <c r="D3367">
        <v>208.8</v>
      </c>
      <c r="E3367" s="7">
        <v>44819.635416666664</v>
      </c>
      <c r="F3367">
        <v>0.2</v>
      </c>
      <c r="G3367" s="8">
        <v>-0.999</v>
      </c>
      <c r="H3367">
        <v>-166807.16</v>
      </c>
      <c r="I3367" s="8">
        <v>-1.0091000000000001</v>
      </c>
      <c r="J3367">
        <v>791.71839999999997</v>
      </c>
      <c r="K3367">
        <v>165310.81</v>
      </c>
      <c r="L3367">
        <v>22731841.100000001</v>
      </c>
      <c r="M3367">
        <v>69</v>
      </c>
      <c r="N3367">
        <v>-2417.5</v>
      </c>
      <c r="O3367" s="8">
        <v>-0.999</v>
      </c>
      <c r="P3367" s="8">
        <v>0.3649</v>
      </c>
      <c r="Q3367" t="s">
        <v>610</v>
      </c>
      <c r="S3367" s="2">
        <v>44819</v>
      </c>
      <c r="T3367" t="s">
        <v>704</v>
      </c>
      <c r="U3367">
        <v>208.8</v>
      </c>
      <c r="V3367">
        <v>0.2</v>
      </c>
      <c r="W3367">
        <f t="shared" si="491"/>
        <v>33099288.942618325</v>
      </c>
      <c r="X3367">
        <f t="shared" si="495"/>
        <v>82748.222356545812</v>
      </c>
      <c r="Y3367">
        <f t="shared" si="492"/>
        <v>400</v>
      </c>
      <c r="Z3367">
        <f t="shared" si="493"/>
        <v>-84276</v>
      </c>
      <c r="AA3367" t="str">
        <f t="shared" si="494"/>
        <v/>
      </c>
      <c r="AB3367" s="9" t="str">
        <f>IFERROR(AA3367/MAX($A$3:AA3367)-1,"")</f>
        <v/>
      </c>
      <c r="AV3367" t="s">
        <v>704</v>
      </c>
      <c r="AW3367" t="s">
        <v>31</v>
      </c>
      <c r="AX3367" s="7">
        <v>44819.399305555555</v>
      </c>
      <c r="AY3367">
        <v>208.8</v>
      </c>
      <c r="AZ3367" s="7">
        <v>44819.635416666664</v>
      </c>
      <c r="BA3367">
        <v>0.2</v>
      </c>
      <c r="BB3367" s="8">
        <v>-0.999</v>
      </c>
      <c r="BC3367">
        <v>-166807.16</v>
      </c>
      <c r="BD3367" s="8">
        <v>-1.0091000000000001</v>
      </c>
      <c r="BE3367">
        <v>791.71839999999997</v>
      </c>
      <c r="BF3367">
        <v>165310.81</v>
      </c>
      <c r="BG3367">
        <v>22731841.100000001</v>
      </c>
      <c r="BH3367">
        <v>69</v>
      </c>
      <c r="BI3367">
        <v>-2417.5</v>
      </c>
      <c r="BJ3367" s="8">
        <v>-0.999</v>
      </c>
      <c r="BK3367" s="8">
        <v>0.3649</v>
      </c>
      <c r="BL3367" t="s">
        <v>610</v>
      </c>
    </row>
    <row r="3368" spans="1:64" x14ac:dyDescent="0.45">
      <c r="A3368" t="s">
        <v>743</v>
      </c>
      <c r="B3368" t="s">
        <v>31</v>
      </c>
      <c r="C3368" s="7">
        <v>44819.420138888891</v>
      </c>
      <c r="D3368">
        <v>579.79999999999995</v>
      </c>
      <c r="E3368" s="7">
        <v>44820.388888888891</v>
      </c>
      <c r="F3368">
        <v>665.95</v>
      </c>
      <c r="G3368" s="8">
        <v>0.14860000000000001</v>
      </c>
      <c r="H3368">
        <v>20884.29</v>
      </c>
      <c r="I3368" s="8">
        <v>0.12709999999999999</v>
      </c>
      <c r="J3368">
        <v>283.39780000000002</v>
      </c>
      <c r="K3368">
        <v>164314.06</v>
      </c>
      <c r="L3368">
        <v>22883694.23</v>
      </c>
      <c r="M3368">
        <v>69</v>
      </c>
      <c r="N3368">
        <v>302.67</v>
      </c>
      <c r="O3368" s="8">
        <v>-0.27660000000000001</v>
      </c>
      <c r="P3368" s="8">
        <v>0.34110000000000001</v>
      </c>
      <c r="Q3368" t="s">
        <v>610</v>
      </c>
      <c r="S3368" s="2">
        <v>44819</v>
      </c>
      <c r="T3368" t="s">
        <v>743</v>
      </c>
      <c r="U3368">
        <v>579.79999999999995</v>
      </c>
      <c r="V3368">
        <v>665.95</v>
      </c>
      <c r="W3368">
        <f t="shared" si="491"/>
        <v>33099288.942618325</v>
      </c>
      <c r="X3368">
        <f t="shared" si="495"/>
        <v>82748.222356545812</v>
      </c>
      <c r="Y3368">
        <f t="shared" si="492"/>
        <v>150</v>
      </c>
      <c r="Z3368">
        <f t="shared" si="493"/>
        <v>11053.875000000016</v>
      </c>
      <c r="AA3368" t="str">
        <f t="shared" si="494"/>
        <v/>
      </c>
      <c r="AB3368" s="9" t="str">
        <f>IFERROR(AA3368/MAX($A$3:AA3368)-1,"")</f>
        <v/>
      </c>
      <c r="AV3368" t="s">
        <v>743</v>
      </c>
      <c r="AW3368" t="s">
        <v>31</v>
      </c>
      <c r="AX3368" s="7">
        <v>44819.420138888891</v>
      </c>
      <c r="AY3368">
        <v>579.79999999999995</v>
      </c>
      <c r="AZ3368" s="7">
        <v>44820.388888888891</v>
      </c>
      <c r="BA3368">
        <v>665.95</v>
      </c>
      <c r="BB3368" s="8">
        <v>0.14860000000000001</v>
      </c>
      <c r="BC3368">
        <v>20884.29</v>
      </c>
      <c r="BD3368" s="8">
        <v>0.12709999999999999</v>
      </c>
      <c r="BE3368">
        <v>283.39780000000002</v>
      </c>
      <c r="BF3368">
        <v>164314.06</v>
      </c>
      <c r="BG3368">
        <v>22883694.23</v>
      </c>
      <c r="BH3368">
        <v>69</v>
      </c>
      <c r="BI3368">
        <v>302.67</v>
      </c>
      <c r="BJ3368" s="8">
        <v>-0.27660000000000001</v>
      </c>
      <c r="BK3368" s="8">
        <v>0.34110000000000001</v>
      </c>
      <c r="BL3368" t="s">
        <v>610</v>
      </c>
    </row>
    <row r="3369" spans="1:64" x14ac:dyDescent="0.45">
      <c r="A3369" t="s">
        <v>744</v>
      </c>
      <c r="B3369" t="s">
        <v>31</v>
      </c>
      <c r="C3369" s="7">
        <v>44819.440972222219</v>
      </c>
      <c r="D3369">
        <v>579.15</v>
      </c>
      <c r="E3369" s="7">
        <v>44820.388888888891</v>
      </c>
      <c r="F3369">
        <v>610.1</v>
      </c>
      <c r="G3369" s="8">
        <v>5.3400000000000003E-2</v>
      </c>
      <c r="H3369">
        <v>5408.04</v>
      </c>
      <c r="I3369" s="8">
        <v>3.2899999999999999E-2</v>
      </c>
      <c r="J3369">
        <v>283.7749</v>
      </c>
      <c r="K3369">
        <v>164348.26999999999</v>
      </c>
      <c r="L3369">
        <v>22889102.27</v>
      </c>
      <c r="M3369">
        <v>63</v>
      </c>
      <c r="N3369">
        <v>85.84</v>
      </c>
      <c r="O3369" s="8">
        <v>-0.34489999999999998</v>
      </c>
      <c r="P3369" s="8">
        <v>0.2346</v>
      </c>
      <c r="Q3369" t="s">
        <v>610</v>
      </c>
      <c r="S3369" s="2">
        <v>44819</v>
      </c>
      <c r="T3369" t="s">
        <v>744</v>
      </c>
      <c r="U3369">
        <v>579.15</v>
      </c>
      <c r="V3369">
        <v>610.1</v>
      </c>
      <c r="W3369">
        <f t="shared" si="491"/>
        <v>33099288.942618325</v>
      </c>
      <c r="X3369">
        <f t="shared" si="495"/>
        <v>82748.222356545812</v>
      </c>
      <c r="Y3369">
        <f t="shared" si="492"/>
        <v>150</v>
      </c>
      <c r="Z3369">
        <f t="shared" si="493"/>
        <v>2858.6250000000009</v>
      </c>
      <c r="AA3369">
        <f t="shared" si="494"/>
        <v>32945821.042618327</v>
      </c>
      <c r="AB3369" s="9">
        <f>IFERROR(AA3369/MAX($A$3:AA3369)-1,"")</f>
        <v>-4.636592050845989E-3</v>
      </c>
      <c r="AV3369" t="s">
        <v>744</v>
      </c>
      <c r="AW3369" t="s">
        <v>31</v>
      </c>
      <c r="AX3369" s="7">
        <v>44819.440972222219</v>
      </c>
      <c r="AY3369">
        <v>579.15</v>
      </c>
      <c r="AZ3369" s="7">
        <v>44820.388888888891</v>
      </c>
      <c r="BA3369">
        <v>610.1</v>
      </c>
      <c r="BB3369" s="8">
        <v>5.3400000000000003E-2</v>
      </c>
      <c r="BC3369">
        <v>5408.04</v>
      </c>
      <c r="BD3369" s="8">
        <v>3.2899999999999999E-2</v>
      </c>
      <c r="BE3369">
        <v>283.7749</v>
      </c>
      <c r="BF3369">
        <v>164348.26999999999</v>
      </c>
      <c r="BG3369">
        <v>22889102.27</v>
      </c>
      <c r="BH3369">
        <v>63</v>
      </c>
      <c r="BI3369">
        <v>85.84</v>
      </c>
      <c r="BJ3369" s="8">
        <v>-0.34489999999999998</v>
      </c>
      <c r="BK3369" s="8">
        <v>0.2346</v>
      </c>
      <c r="BL3369" t="s">
        <v>610</v>
      </c>
    </row>
    <row r="3370" spans="1:64" x14ac:dyDescent="0.45">
      <c r="A3370" t="s">
        <v>706</v>
      </c>
      <c r="B3370" t="s">
        <v>31</v>
      </c>
      <c r="C3370" s="7">
        <v>44820.576388888891</v>
      </c>
      <c r="D3370">
        <v>488.85</v>
      </c>
      <c r="E3370" s="7">
        <v>44823.385416666664</v>
      </c>
      <c r="F3370">
        <v>421.05</v>
      </c>
      <c r="G3370" s="8">
        <v>-0.13869999999999999</v>
      </c>
      <c r="H3370">
        <v>-25744.560000000001</v>
      </c>
      <c r="I3370" s="8">
        <v>-0.1573</v>
      </c>
      <c r="J3370">
        <v>334.78410000000002</v>
      </c>
      <c r="K3370">
        <v>163659.20000000001</v>
      </c>
      <c r="L3370">
        <v>22706096.539999999</v>
      </c>
      <c r="M3370">
        <v>23</v>
      </c>
      <c r="N3370">
        <v>-1119.33</v>
      </c>
      <c r="O3370" s="8">
        <v>-0.2147</v>
      </c>
      <c r="P3370" s="8">
        <v>0.22689999999999999</v>
      </c>
      <c r="Q3370" t="s">
        <v>610</v>
      </c>
      <c r="S3370" s="2">
        <v>44820</v>
      </c>
      <c r="T3370" t="s">
        <v>706</v>
      </c>
      <c r="U3370">
        <v>488.85</v>
      </c>
      <c r="V3370">
        <v>421.05</v>
      </c>
      <c r="W3370">
        <f t="shared" si="491"/>
        <v>32945821.042618327</v>
      </c>
      <c r="X3370">
        <f t="shared" si="495"/>
        <v>82364.552606545825</v>
      </c>
      <c r="Y3370">
        <f t="shared" si="492"/>
        <v>175</v>
      </c>
      <c r="Z3370">
        <f t="shared" si="493"/>
        <v>-13457.32500000001</v>
      </c>
      <c r="AA3370" t="str">
        <f t="shared" si="494"/>
        <v/>
      </c>
      <c r="AB3370" s="9" t="str">
        <f>IFERROR(AA3370/MAX($A$3:AA3370)-1,"")</f>
        <v/>
      </c>
      <c r="AV3370" t="s">
        <v>706</v>
      </c>
      <c r="AW3370" t="s">
        <v>31</v>
      </c>
      <c r="AX3370" s="7">
        <v>44820.576388888891</v>
      </c>
      <c r="AY3370">
        <v>488.85</v>
      </c>
      <c r="AZ3370" s="7">
        <v>44823.385416666664</v>
      </c>
      <c r="BA3370">
        <v>421.05</v>
      </c>
      <c r="BB3370" s="8">
        <v>-0.13869999999999999</v>
      </c>
      <c r="BC3370">
        <v>-25744.560000000001</v>
      </c>
      <c r="BD3370" s="8">
        <v>-0.1573</v>
      </c>
      <c r="BE3370">
        <v>334.78410000000002</v>
      </c>
      <c r="BF3370">
        <v>163659.20000000001</v>
      </c>
      <c r="BG3370">
        <v>22706096.539999999</v>
      </c>
      <c r="BH3370">
        <v>23</v>
      </c>
      <c r="BI3370">
        <v>-1119.33</v>
      </c>
      <c r="BJ3370" s="8">
        <v>-0.2147</v>
      </c>
      <c r="BK3370" s="8">
        <v>0.22689999999999999</v>
      </c>
      <c r="BL3370" t="s">
        <v>610</v>
      </c>
    </row>
    <row r="3371" spans="1:64" x14ac:dyDescent="0.45">
      <c r="A3371" t="s">
        <v>707</v>
      </c>
      <c r="B3371" t="s">
        <v>31</v>
      </c>
      <c r="C3371" s="7">
        <v>44820.583333333336</v>
      </c>
      <c r="D3371">
        <v>479.85</v>
      </c>
      <c r="E3371" s="7">
        <v>44823.388888888891</v>
      </c>
      <c r="F3371">
        <v>430.95</v>
      </c>
      <c r="G3371" s="8">
        <v>-0.1019</v>
      </c>
      <c r="H3371">
        <v>-19879.45</v>
      </c>
      <c r="I3371" s="8">
        <v>-0.12089999999999999</v>
      </c>
      <c r="J3371">
        <v>342.70190000000002</v>
      </c>
      <c r="K3371">
        <v>164445.51999999999</v>
      </c>
      <c r="L3371">
        <v>22869222.82</v>
      </c>
      <c r="M3371">
        <v>22</v>
      </c>
      <c r="N3371">
        <v>-903.61</v>
      </c>
      <c r="O3371" s="8">
        <v>-0.27879999999999999</v>
      </c>
      <c r="P3371" s="8">
        <v>0.14380000000000001</v>
      </c>
      <c r="Q3371" t="s">
        <v>610</v>
      </c>
      <c r="S3371" s="2">
        <v>44820</v>
      </c>
      <c r="T3371" t="s">
        <v>707</v>
      </c>
      <c r="U3371">
        <v>479.85</v>
      </c>
      <c r="V3371">
        <v>430.95</v>
      </c>
      <c r="W3371">
        <f t="shared" si="491"/>
        <v>32945821.042618327</v>
      </c>
      <c r="X3371">
        <f t="shared" si="495"/>
        <v>82364.552606545825</v>
      </c>
      <c r="Y3371">
        <f t="shared" si="492"/>
        <v>175</v>
      </c>
      <c r="Z3371">
        <f t="shared" si="493"/>
        <v>-10151.400000000007</v>
      </c>
      <c r="AA3371" t="str">
        <f t="shared" si="494"/>
        <v/>
      </c>
      <c r="AB3371" s="9" t="str">
        <f>IFERROR(AA3371/MAX($A$3:AA3371)-1,"")</f>
        <v/>
      </c>
      <c r="AV3371" t="s">
        <v>707</v>
      </c>
      <c r="AW3371" t="s">
        <v>31</v>
      </c>
      <c r="AX3371" s="7">
        <v>44820.583333333336</v>
      </c>
      <c r="AY3371">
        <v>479.85</v>
      </c>
      <c r="AZ3371" s="7">
        <v>44823.388888888891</v>
      </c>
      <c r="BA3371">
        <v>430.95</v>
      </c>
      <c r="BB3371" s="8">
        <v>-0.1019</v>
      </c>
      <c r="BC3371">
        <v>-19879.45</v>
      </c>
      <c r="BD3371" s="8">
        <v>-0.12089999999999999</v>
      </c>
      <c r="BE3371">
        <v>342.70190000000002</v>
      </c>
      <c r="BF3371">
        <v>164445.51999999999</v>
      </c>
      <c r="BG3371">
        <v>22869222.82</v>
      </c>
      <c r="BH3371">
        <v>22</v>
      </c>
      <c r="BI3371">
        <v>-903.61</v>
      </c>
      <c r="BJ3371" s="8">
        <v>-0.27879999999999999</v>
      </c>
      <c r="BK3371" s="8">
        <v>0.14380000000000001</v>
      </c>
      <c r="BL3371" t="s">
        <v>610</v>
      </c>
    </row>
    <row r="3372" spans="1:64" x14ac:dyDescent="0.45">
      <c r="A3372" t="s">
        <v>707</v>
      </c>
      <c r="B3372" t="s">
        <v>31</v>
      </c>
      <c r="C3372" s="7">
        <v>44820.583333333336</v>
      </c>
      <c r="D3372">
        <v>479.85</v>
      </c>
      <c r="E3372" s="7">
        <v>44823.385416666664</v>
      </c>
      <c r="F3372">
        <v>376.7</v>
      </c>
      <c r="G3372" s="8">
        <v>-0.215</v>
      </c>
      <c r="H3372">
        <v>-38099.65</v>
      </c>
      <c r="I3372" s="8">
        <v>-0.23280000000000001</v>
      </c>
      <c r="J3372">
        <v>341.04169999999999</v>
      </c>
      <c r="K3372">
        <v>163648.89000000001</v>
      </c>
      <c r="L3372">
        <v>22667996.890000001</v>
      </c>
      <c r="M3372">
        <v>21</v>
      </c>
      <c r="N3372">
        <v>-1814.27</v>
      </c>
      <c r="O3372" s="8">
        <v>-0.27879999999999999</v>
      </c>
      <c r="P3372" s="8">
        <v>0.14380000000000001</v>
      </c>
      <c r="Q3372" t="s">
        <v>610</v>
      </c>
      <c r="S3372" s="2">
        <v>44820</v>
      </c>
      <c r="T3372" t="s">
        <v>707</v>
      </c>
      <c r="U3372">
        <v>479.85</v>
      </c>
      <c r="V3372">
        <v>376.7</v>
      </c>
      <c r="W3372">
        <f t="shared" si="491"/>
        <v>32945821.042618327</v>
      </c>
      <c r="X3372">
        <f t="shared" si="495"/>
        <v>82364.552606545825</v>
      </c>
      <c r="Y3372">
        <f t="shared" si="492"/>
        <v>175</v>
      </c>
      <c r="Z3372">
        <f t="shared" si="493"/>
        <v>-19550.212500000005</v>
      </c>
      <c r="AA3372" t="str">
        <f t="shared" si="494"/>
        <v/>
      </c>
      <c r="AB3372" s="9" t="str">
        <f>IFERROR(AA3372/MAX($A$3:AA3372)-1,"")</f>
        <v/>
      </c>
      <c r="AV3372" t="s">
        <v>707</v>
      </c>
      <c r="AW3372" t="s">
        <v>31</v>
      </c>
      <c r="AX3372" s="7">
        <v>44820.583333333336</v>
      </c>
      <c r="AY3372">
        <v>479.85</v>
      </c>
      <c r="AZ3372" s="7">
        <v>44823.385416666664</v>
      </c>
      <c r="BA3372">
        <v>376.7</v>
      </c>
      <c r="BB3372" s="8">
        <v>-0.215</v>
      </c>
      <c r="BC3372">
        <v>-38099.65</v>
      </c>
      <c r="BD3372" s="8">
        <v>-0.23280000000000001</v>
      </c>
      <c r="BE3372">
        <v>341.04169999999999</v>
      </c>
      <c r="BF3372">
        <v>163648.89000000001</v>
      </c>
      <c r="BG3372">
        <v>22667996.890000001</v>
      </c>
      <c r="BH3372">
        <v>21</v>
      </c>
      <c r="BI3372">
        <v>-1814.27</v>
      </c>
      <c r="BJ3372" s="8">
        <v>-0.27879999999999999</v>
      </c>
      <c r="BK3372" s="8">
        <v>0.14380000000000001</v>
      </c>
      <c r="BL3372" t="s">
        <v>610</v>
      </c>
    </row>
    <row r="3373" spans="1:64" x14ac:dyDescent="0.45">
      <c r="A3373" t="s">
        <v>712</v>
      </c>
      <c r="B3373" t="s">
        <v>31</v>
      </c>
      <c r="C3373" s="7">
        <v>44820.597222222219</v>
      </c>
      <c r="D3373">
        <v>492.3</v>
      </c>
      <c r="E3373" s="7">
        <v>44823.388888888891</v>
      </c>
      <c r="F3373">
        <v>387.05</v>
      </c>
      <c r="G3373" s="8">
        <v>-0.21379999999999999</v>
      </c>
      <c r="H3373">
        <v>-38094.74</v>
      </c>
      <c r="I3373" s="8">
        <v>-0.23169999999999999</v>
      </c>
      <c r="J3373">
        <v>334.0369</v>
      </c>
      <c r="K3373">
        <v>164446.38</v>
      </c>
      <c r="L3373">
        <v>22831128.079999998</v>
      </c>
      <c r="M3373">
        <v>18</v>
      </c>
      <c r="N3373">
        <v>-2116.37</v>
      </c>
      <c r="O3373" s="8">
        <v>-0.39019999999999999</v>
      </c>
      <c r="P3373" s="8">
        <v>1.5599999999999999E-2</v>
      </c>
      <c r="Q3373" t="s">
        <v>610</v>
      </c>
      <c r="S3373" s="2">
        <v>44820</v>
      </c>
      <c r="T3373" t="s">
        <v>712</v>
      </c>
      <c r="U3373">
        <v>492.3</v>
      </c>
      <c r="V3373">
        <v>387.05</v>
      </c>
      <c r="W3373">
        <f t="shared" si="491"/>
        <v>32945821.042618327</v>
      </c>
      <c r="X3373">
        <f t="shared" si="495"/>
        <v>82364.552606545825</v>
      </c>
      <c r="Y3373">
        <f t="shared" si="492"/>
        <v>175</v>
      </c>
      <c r="Z3373">
        <f t="shared" si="493"/>
        <v>-19957.612499999999</v>
      </c>
      <c r="AA3373">
        <f t="shared" si="494"/>
        <v>32882704.492618326</v>
      </c>
      <c r="AB3373" s="9">
        <f>IFERROR(AA3373/MAX($A$3:AA3373)-1,"")</f>
        <v>-6.5434774256170058E-3</v>
      </c>
      <c r="AV3373" t="s">
        <v>712</v>
      </c>
      <c r="AW3373" t="s">
        <v>31</v>
      </c>
      <c r="AX3373" s="7">
        <v>44820.597222222219</v>
      </c>
      <c r="AY3373">
        <v>492.3</v>
      </c>
      <c r="AZ3373" s="7">
        <v>44823.388888888891</v>
      </c>
      <c r="BA3373">
        <v>387.05</v>
      </c>
      <c r="BB3373" s="8">
        <v>-0.21379999999999999</v>
      </c>
      <c r="BC3373">
        <v>-38094.74</v>
      </c>
      <c r="BD3373" s="8">
        <v>-0.23169999999999999</v>
      </c>
      <c r="BE3373">
        <v>334.0369</v>
      </c>
      <c r="BF3373">
        <v>164446.38</v>
      </c>
      <c r="BG3373">
        <v>22831128.079999998</v>
      </c>
      <c r="BH3373">
        <v>18</v>
      </c>
      <c r="BI3373">
        <v>-2116.37</v>
      </c>
      <c r="BJ3373" s="8">
        <v>-0.39019999999999999</v>
      </c>
      <c r="BK3373" s="8">
        <v>1.5599999999999999E-2</v>
      </c>
      <c r="BL3373" t="s">
        <v>610</v>
      </c>
    </row>
    <row r="3374" spans="1:64" x14ac:dyDescent="0.45">
      <c r="A3374" t="s">
        <v>708</v>
      </c>
      <c r="B3374" t="s">
        <v>31</v>
      </c>
      <c r="C3374" s="7">
        <v>44823.40625</v>
      </c>
      <c r="D3374">
        <v>458.85</v>
      </c>
      <c r="E3374" s="7">
        <v>44824.385416666664</v>
      </c>
      <c r="F3374">
        <v>622.85</v>
      </c>
      <c r="G3374" s="8">
        <v>0.3574</v>
      </c>
      <c r="H3374">
        <v>54529.599999999999</v>
      </c>
      <c r="I3374" s="8">
        <v>0.33379999999999999</v>
      </c>
      <c r="J3374">
        <v>355.9769</v>
      </c>
      <c r="K3374">
        <v>163339.98000000001</v>
      </c>
      <c r="L3374">
        <v>22722526.5</v>
      </c>
      <c r="M3374">
        <v>72</v>
      </c>
      <c r="N3374">
        <v>757.36</v>
      </c>
      <c r="O3374" s="8">
        <v>-0.34370000000000001</v>
      </c>
      <c r="P3374" s="8">
        <v>0.3574</v>
      </c>
      <c r="Q3374" t="s">
        <v>610</v>
      </c>
      <c r="S3374" s="2">
        <v>44823</v>
      </c>
      <c r="T3374" t="s">
        <v>708</v>
      </c>
      <c r="U3374">
        <v>458.85</v>
      </c>
      <c r="V3374">
        <v>622.85</v>
      </c>
      <c r="W3374">
        <f t="shared" si="491"/>
        <v>32882704.492618326</v>
      </c>
      <c r="X3374">
        <f t="shared" si="495"/>
        <v>82206.76123154581</v>
      </c>
      <c r="Y3374">
        <f t="shared" si="492"/>
        <v>175</v>
      </c>
      <c r="Z3374">
        <f t="shared" si="493"/>
        <v>26807.024999999991</v>
      </c>
      <c r="AA3374" t="str">
        <f t="shared" si="494"/>
        <v/>
      </c>
      <c r="AB3374" s="9" t="str">
        <f>IFERROR(AA3374/MAX($A$3:AA3374)-1,"")</f>
        <v/>
      </c>
      <c r="AV3374" t="s">
        <v>708</v>
      </c>
      <c r="AW3374" t="s">
        <v>31</v>
      </c>
      <c r="AX3374" s="7">
        <v>44823.40625</v>
      </c>
      <c r="AY3374">
        <v>458.85</v>
      </c>
      <c r="AZ3374" s="7">
        <v>44824.385416666664</v>
      </c>
      <c r="BA3374">
        <v>622.85</v>
      </c>
      <c r="BB3374" s="8">
        <v>0.3574</v>
      </c>
      <c r="BC3374">
        <v>54529.599999999999</v>
      </c>
      <c r="BD3374" s="8">
        <v>0.33379999999999999</v>
      </c>
      <c r="BE3374">
        <v>355.9769</v>
      </c>
      <c r="BF3374">
        <v>163339.98000000001</v>
      </c>
      <c r="BG3374">
        <v>22722526.5</v>
      </c>
      <c r="BH3374">
        <v>72</v>
      </c>
      <c r="BI3374">
        <v>757.36</v>
      </c>
      <c r="BJ3374" s="8">
        <v>-0.34370000000000001</v>
      </c>
      <c r="BK3374" s="8">
        <v>0.3574</v>
      </c>
      <c r="BL3374" t="s">
        <v>610</v>
      </c>
    </row>
    <row r="3375" spans="1:64" x14ac:dyDescent="0.45">
      <c r="A3375" t="s">
        <v>709</v>
      </c>
      <c r="B3375" t="s">
        <v>31</v>
      </c>
      <c r="C3375" s="7">
        <v>44823.409722222219</v>
      </c>
      <c r="D3375">
        <v>448.6</v>
      </c>
      <c r="E3375" s="7">
        <v>44824.385416666664</v>
      </c>
      <c r="F3375">
        <v>554.95000000000005</v>
      </c>
      <c r="G3375" s="8">
        <v>0.23710000000000001</v>
      </c>
      <c r="H3375">
        <v>35065.620000000003</v>
      </c>
      <c r="I3375" s="8">
        <v>0.2147</v>
      </c>
      <c r="J3375">
        <v>364.07409999999999</v>
      </c>
      <c r="K3375">
        <v>163323.66</v>
      </c>
      <c r="L3375">
        <v>22757592.109999999</v>
      </c>
      <c r="M3375">
        <v>71</v>
      </c>
      <c r="N3375">
        <v>493.88</v>
      </c>
      <c r="O3375" s="8">
        <v>-0.41420000000000001</v>
      </c>
      <c r="P3375" s="8">
        <v>0.23710000000000001</v>
      </c>
      <c r="Q3375" t="s">
        <v>610</v>
      </c>
      <c r="S3375" s="2">
        <v>44823</v>
      </c>
      <c r="T3375" t="s">
        <v>709</v>
      </c>
      <c r="U3375">
        <v>448.6</v>
      </c>
      <c r="V3375">
        <v>554.95000000000005</v>
      </c>
      <c r="W3375">
        <f t="shared" si="491"/>
        <v>32882704.492618326</v>
      </c>
      <c r="X3375">
        <f t="shared" si="495"/>
        <v>82206.76123154581</v>
      </c>
      <c r="Y3375">
        <f t="shared" si="492"/>
        <v>175</v>
      </c>
      <c r="Z3375">
        <f t="shared" si="493"/>
        <v>16855.037500000013</v>
      </c>
      <c r="AA3375">
        <f t="shared" si="494"/>
        <v>32926366.555118326</v>
      </c>
      <c r="AB3375" s="9">
        <f>IFERROR(AA3375/MAX($A$3:AA3375)-1,"")</f>
        <v>-5.2243535442644262E-3</v>
      </c>
      <c r="AV3375" t="s">
        <v>709</v>
      </c>
      <c r="AW3375" t="s">
        <v>31</v>
      </c>
      <c r="AX3375" s="7">
        <v>44823.409722222219</v>
      </c>
      <c r="AY3375">
        <v>448.6</v>
      </c>
      <c r="AZ3375" s="7">
        <v>44824.385416666664</v>
      </c>
      <c r="BA3375">
        <v>554.95000000000005</v>
      </c>
      <c r="BB3375" s="8">
        <v>0.23710000000000001</v>
      </c>
      <c r="BC3375">
        <v>35065.620000000003</v>
      </c>
      <c r="BD3375" s="8">
        <v>0.2147</v>
      </c>
      <c r="BE3375">
        <v>364.07409999999999</v>
      </c>
      <c r="BF3375">
        <v>163323.66</v>
      </c>
      <c r="BG3375">
        <v>22757592.109999999</v>
      </c>
      <c r="BH3375">
        <v>71</v>
      </c>
      <c r="BI3375">
        <v>493.88</v>
      </c>
      <c r="BJ3375" s="8">
        <v>-0.41420000000000001</v>
      </c>
      <c r="BK3375" s="8">
        <v>0.23710000000000001</v>
      </c>
      <c r="BL3375" t="s">
        <v>610</v>
      </c>
    </row>
    <row r="3376" spans="1:64" x14ac:dyDescent="0.45">
      <c r="A3376" t="s">
        <v>704</v>
      </c>
      <c r="B3376" t="s">
        <v>31</v>
      </c>
      <c r="C3376" s="7">
        <v>44824.440972222219</v>
      </c>
      <c r="D3376">
        <v>311</v>
      </c>
      <c r="E3376" s="7">
        <v>44825.385416666664</v>
      </c>
      <c r="F3376">
        <v>213.15</v>
      </c>
      <c r="G3376" s="8">
        <v>-0.31459999999999999</v>
      </c>
      <c r="H3376">
        <v>-54293.08</v>
      </c>
      <c r="I3376" s="8">
        <v>-0.33150000000000002</v>
      </c>
      <c r="J3376">
        <v>526.64940000000001</v>
      </c>
      <c r="K3376">
        <v>163787.97</v>
      </c>
      <c r="L3376">
        <v>22703299.039999999</v>
      </c>
      <c r="M3376">
        <v>62</v>
      </c>
      <c r="N3376">
        <v>-875.69</v>
      </c>
      <c r="O3376" s="8">
        <v>-0.31459999999999999</v>
      </c>
      <c r="P3376" s="8">
        <v>0.254</v>
      </c>
      <c r="Q3376" t="s">
        <v>610</v>
      </c>
      <c r="S3376" s="2">
        <v>44824</v>
      </c>
      <c r="T3376" t="s">
        <v>704</v>
      </c>
      <c r="U3376">
        <v>311</v>
      </c>
      <c r="V3376">
        <v>213.15</v>
      </c>
      <c r="W3376">
        <f t="shared" si="491"/>
        <v>32926366.555118326</v>
      </c>
      <c r="X3376">
        <f t="shared" si="495"/>
        <v>82315.91638779582</v>
      </c>
      <c r="Y3376">
        <f t="shared" si="492"/>
        <v>275</v>
      </c>
      <c r="Z3376">
        <f t="shared" si="493"/>
        <v>-28350.162499999999</v>
      </c>
      <c r="AA3376" t="str">
        <f t="shared" si="494"/>
        <v/>
      </c>
      <c r="AB3376" s="9" t="str">
        <f>IFERROR(AA3376/MAX($A$3:AA3376)-1,"")</f>
        <v/>
      </c>
      <c r="AV3376" t="s">
        <v>704</v>
      </c>
      <c r="AW3376" t="s">
        <v>31</v>
      </c>
      <c r="AX3376" s="7">
        <v>44824.440972222219</v>
      </c>
      <c r="AY3376">
        <v>311</v>
      </c>
      <c r="AZ3376" s="7">
        <v>44825.385416666664</v>
      </c>
      <c r="BA3376">
        <v>213.15</v>
      </c>
      <c r="BB3376" s="8">
        <v>-0.31459999999999999</v>
      </c>
      <c r="BC3376">
        <v>-54293.08</v>
      </c>
      <c r="BD3376" s="8">
        <v>-0.33150000000000002</v>
      </c>
      <c r="BE3376">
        <v>526.64940000000001</v>
      </c>
      <c r="BF3376">
        <v>163787.97</v>
      </c>
      <c r="BG3376">
        <v>22703299.039999999</v>
      </c>
      <c r="BH3376">
        <v>62</v>
      </c>
      <c r="BI3376">
        <v>-875.69</v>
      </c>
      <c r="BJ3376" s="8">
        <v>-0.31459999999999999</v>
      </c>
      <c r="BK3376" s="8">
        <v>0.254</v>
      </c>
      <c r="BL3376" t="s">
        <v>610</v>
      </c>
    </row>
    <row r="3377" spans="1:64" x14ac:dyDescent="0.45">
      <c r="A3377" t="s">
        <v>705</v>
      </c>
      <c r="B3377" t="s">
        <v>31</v>
      </c>
      <c r="C3377" s="7">
        <v>44824.520833333336</v>
      </c>
      <c r="D3377">
        <v>320.64999999999998</v>
      </c>
      <c r="E3377" s="7">
        <v>44825.385416666664</v>
      </c>
      <c r="F3377">
        <v>175.5</v>
      </c>
      <c r="G3377" s="8">
        <v>-0.45269999999999999</v>
      </c>
      <c r="H3377">
        <v>-76728.33</v>
      </c>
      <c r="I3377" s="8">
        <v>-0.46810000000000002</v>
      </c>
      <c r="J3377">
        <v>511.1422</v>
      </c>
      <c r="K3377">
        <v>163897.75</v>
      </c>
      <c r="L3377">
        <v>22626570.710000001</v>
      </c>
      <c r="M3377">
        <v>39</v>
      </c>
      <c r="N3377">
        <v>-1967.39</v>
      </c>
      <c r="O3377" s="8">
        <v>-0.45269999999999999</v>
      </c>
      <c r="P3377" s="8">
        <v>4.99E-2</v>
      </c>
      <c r="Q3377" t="s">
        <v>610</v>
      </c>
      <c r="S3377" s="2">
        <v>44824</v>
      </c>
      <c r="T3377" t="s">
        <v>705</v>
      </c>
      <c r="U3377">
        <v>320.64999999999998</v>
      </c>
      <c r="V3377">
        <v>175.5</v>
      </c>
      <c r="W3377">
        <f t="shared" si="491"/>
        <v>32926366.555118326</v>
      </c>
      <c r="X3377">
        <f t="shared" si="495"/>
        <v>82315.91638779582</v>
      </c>
      <c r="Y3377">
        <f t="shared" si="492"/>
        <v>250</v>
      </c>
      <c r="Z3377">
        <f t="shared" si="493"/>
        <v>-37527.874999999993</v>
      </c>
      <c r="AA3377">
        <f t="shared" si="494"/>
        <v>32860488.517618325</v>
      </c>
      <c r="AB3377" s="9">
        <f>IFERROR(AA3377/MAX($A$3:AA3377)-1,"")</f>
        <v>-7.2146693366733627E-3</v>
      </c>
      <c r="AV3377" t="s">
        <v>705</v>
      </c>
      <c r="AW3377" t="s">
        <v>31</v>
      </c>
      <c r="AX3377" s="7">
        <v>44824.520833333336</v>
      </c>
      <c r="AY3377">
        <v>320.64999999999998</v>
      </c>
      <c r="AZ3377" s="7">
        <v>44825.385416666664</v>
      </c>
      <c r="BA3377">
        <v>175.5</v>
      </c>
      <c r="BB3377" s="8">
        <v>-0.45269999999999999</v>
      </c>
      <c r="BC3377">
        <v>-76728.33</v>
      </c>
      <c r="BD3377" s="8">
        <v>-0.46810000000000002</v>
      </c>
      <c r="BE3377">
        <v>511.1422</v>
      </c>
      <c r="BF3377">
        <v>163897.75</v>
      </c>
      <c r="BG3377">
        <v>22626570.710000001</v>
      </c>
      <c r="BH3377">
        <v>39</v>
      </c>
      <c r="BI3377">
        <v>-1967.39</v>
      </c>
      <c r="BJ3377" s="8">
        <v>-0.45269999999999999</v>
      </c>
      <c r="BK3377" s="8">
        <v>4.99E-2</v>
      </c>
      <c r="BL3377" t="s">
        <v>610</v>
      </c>
    </row>
    <row r="3378" spans="1:64" x14ac:dyDescent="0.45">
      <c r="A3378" t="s">
        <v>710</v>
      </c>
      <c r="B3378" t="s">
        <v>31</v>
      </c>
      <c r="C3378" s="7">
        <v>44825.493055555555</v>
      </c>
      <c r="D3378">
        <v>329.15</v>
      </c>
      <c r="E3378" s="7">
        <v>44826.385416666664</v>
      </c>
      <c r="F3378">
        <v>306.35000000000002</v>
      </c>
      <c r="G3378" s="8">
        <v>-6.93E-2</v>
      </c>
      <c r="H3378">
        <v>-14449.76</v>
      </c>
      <c r="I3378" s="8">
        <v>-8.8599999999999998E-2</v>
      </c>
      <c r="J3378">
        <v>495.61860000000001</v>
      </c>
      <c r="K3378">
        <v>163132.85999999999</v>
      </c>
      <c r="L3378">
        <v>22612120.949999999</v>
      </c>
      <c r="M3378">
        <v>47</v>
      </c>
      <c r="N3378">
        <v>-307.44</v>
      </c>
      <c r="O3378" s="8">
        <v>-0.3468</v>
      </c>
      <c r="P3378" s="8">
        <v>0.46439999999999998</v>
      </c>
      <c r="Q3378" t="s">
        <v>610</v>
      </c>
      <c r="S3378" s="2">
        <v>44825</v>
      </c>
      <c r="T3378" t="s">
        <v>710</v>
      </c>
      <c r="U3378">
        <v>329.15</v>
      </c>
      <c r="V3378">
        <v>306.35000000000002</v>
      </c>
      <c r="W3378">
        <f t="shared" si="491"/>
        <v>32860488.517618325</v>
      </c>
      <c r="X3378">
        <f t="shared" si="495"/>
        <v>82151.221294045812</v>
      </c>
      <c r="Y3378">
        <f t="shared" si="492"/>
        <v>250</v>
      </c>
      <c r="Z3378">
        <f t="shared" si="493"/>
        <v>-7288.7499999999791</v>
      </c>
      <c r="AA3378" t="str">
        <f t="shared" si="494"/>
        <v/>
      </c>
      <c r="AB3378" s="9" t="str">
        <f>IFERROR(AA3378/MAX($A$3:AA3378)-1,"")</f>
        <v/>
      </c>
      <c r="AV3378" t="s">
        <v>710</v>
      </c>
      <c r="AW3378" t="s">
        <v>31</v>
      </c>
      <c r="AX3378" s="7">
        <v>44825.493055555555</v>
      </c>
      <c r="AY3378">
        <v>329.15</v>
      </c>
      <c r="AZ3378" s="7">
        <v>44826.385416666664</v>
      </c>
      <c r="BA3378">
        <v>306.35000000000002</v>
      </c>
      <c r="BB3378" s="8">
        <v>-6.93E-2</v>
      </c>
      <c r="BC3378">
        <v>-14449.76</v>
      </c>
      <c r="BD3378" s="8">
        <v>-8.8599999999999998E-2</v>
      </c>
      <c r="BE3378">
        <v>495.61860000000001</v>
      </c>
      <c r="BF3378">
        <v>163132.85999999999</v>
      </c>
      <c r="BG3378">
        <v>22612120.949999999</v>
      </c>
      <c r="BH3378">
        <v>47</v>
      </c>
      <c r="BI3378">
        <v>-307.44</v>
      </c>
      <c r="BJ3378" s="8">
        <v>-0.3468</v>
      </c>
      <c r="BK3378" s="8">
        <v>0.46439999999999998</v>
      </c>
      <c r="BL3378" t="s">
        <v>610</v>
      </c>
    </row>
    <row r="3379" spans="1:64" x14ac:dyDescent="0.45">
      <c r="A3379" t="s">
        <v>711</v>
      </c>
      <c r="B3379" t="s">
        <v>31</v>
      </c>
      <c r="C3379" s="7">
        <v>44825.496527777781</v>
      </c>
      <c r="D3379">
        <v>318.95</v>
      </c>
      <c r="E3379" s="7">
        <v>44826.388888888891</v>
      </c>
      <c r="F3379">
        <v>189</v>
      </c>
      <c r="G3379" s="8">
        <v>-0.40739999999999998</v>
      </c>
      <c r="H3379">
        <v>-69496.320000000007</v>
      </c>
      <c r="I3379" s="8">
        <v>-0.4234</v>
      </c>
      <c r="J3379">
        <v>514.67510000000004</v>
      </c>
      <c r="K3379">
        <v>164155.63</v>
      </c>
      <c r="L3379">
        <v>22761631.760000002</v>
      </c>
      <c r="M3379">
        <v>47</v>
      </c>
      <c r="N3379">
        <v>-1478.65</v>
      </c>
      <c r="O3379" s="8">
        <v>-0.42699999999999999</v>
      </c>
      <c r="P3379" s="8">
        <v>0.33250000000000002</v>
      </c>
      <c r="Q3379" t="s">
        <v>610</v>
      </c>
      <c r="S3379" s="2">
        <v>44825</v>
      </c>
      <c r="T3379" t="s">
        <v>711</v>
      </c>
      <c r="U3379">
        <v>318.95</v>
      </c>
      <c r="V3379">
        <v>189</v>
      </c>
      <c r="W3379">
        <f t="shared" si="491"/>
        <v>32860488.517618325</v>
      </c>
      <c r="X3379">
        <f t="shared" si="495"/>
        <v>82151.221294045812</v>
      </c>
      <c r="Y3379">
        <f t="shared" si="492"/>
        <v>250</v>
      </c>
      <c r="Z3379">
        <f t="shared" si="493"/>
        <v>-33757.375</v>
      </c>
      <c r="AA3379" t="str">
        <f t="shared" si="494"/>
        <v/>
      </c>
      <c r="AB3379" s="9" t="str">
        <f>IFERROR(AA3379/MAX($A$3:AA3379)-1,"")</f>
        <v/>
      </c>
      <c r="AV3379" t="s">
        <v>711</v>
      </c>
      <c r="AW3379" t="s">
        <v>31</v>
      </c>
      <c r="AX3379" s="7">
        <v>44825.496527777781</v>
      </c>
      <c r="AY3379">
        <v>318.95</v>
      </c>
      <c r="AZ3379" s="7">
        <v>44826.388888888891</v>
      </c>
      <c r="BA3379">
        <v>189</v>
      </c>
      <c r="BB3379" s="8">
        <v>-0.40739999999999998</v>
      </c>
      <c r="BC3379">
        <v>-69496.320000000007</v>
      </c>
      <c r="BD3379" s="8">
        <v>-0.4234</v>
      </c>
      <c r="BE3379">
        <v>514.67510000000004</v>
      </c>
      <c r="BF3379">
        <v>164155.63</v>
      </c>
      <c r="BG3379">
        <v>22761631.760000002</v>
      </c>
      <c r="BH3379">
        <v>47</v>
      </c>
      <c r="BI3379">
        <v>-1478.65</v>
      </c>
      <c r="BJ3379" s="8">
        <v>-0.42699999999999999</v>
      </c>
      <c r="BK3379" s="8">
        <v>0.33250000000000002</v>
      </c>
      <c r="BL3379" t="s">
        <v>610</v>
      </c>
    </row>
    <row r="3380" spans="1:64" x14ac:dyDescent="0.45">
      <c r="A3380" t="s">
        <v>711</v>
      </c>
      <c r="B3380" t="s">
        <v>31</v>
      </c>
      <c r="C3380" s="7">
        <v>44825.496527777781</v>
      </c>
      <c r="D3380">
        <v>318.95</v>
      </c>
      <c r="E3380" s="7">
        <v>44826.385416666664</v>
      </c>
      <c r="F3380">
        <v>251.4</v>
      </c>
      <c r="G3380" s="8">
        <v>-0.21179999999999999</v>
      </c>
      <c r="H3380">
        <v>-37463.1</v>
      </c>
      <c r="I3380" s="8">
        <v>-0.22969999999999999</v>
      </c>
      <c r="J3380">
        <v>511.41730000000001</v>
      </c>
      <c r="K3380">
        <v>163116.54999999999</v>
      </c>
      <c r="L3380">
        <v>22574657.84</v>
      </c>
      <c r="M3380">
        <v>46</v>
      </c>
      <c r="N3380">
        <v>-814.42</v>
      </c>
      <c r="O3380" s="8">
        <v>-0.42699999999999999</v>
      </c>
      <c r="P3380" s="8">
        <v>0.33250000000000002</v>
      </c>
      <c r="Q3380" t="s">
        <v>610</v>
      </c>
      <c r="S3380" s="2">
        <v>44825</v>
      </c>
      <c r="T3380" t="s">
        <v>711</v>
      </c>
      <c r="U3380">
        <v>318.95</v>
      </c>
      <c r="V3380">
        <v>251.4</v>
      </c>
      <c r="W3380">
        <f t="shared" si="491"/>
        <v>32860488.517618325</v>
      </c>
      <c r="X3380">
        <f t="shared" si="495"/>
        <v>82151.221294045812</v>
      </c>
      <c r="Y3380">
        <f t="shared" si="492"/>
        <v>250</v>
      </c>
      <c r="Z3380">
        <f t="shared" si="493"/>
        <v>-18313.375</v>
      </c>
      <c r="AA3380" t="str">
        <f t="shared" si="494"/>
        <v/>
      </c>
      <c r="AB3380" s="9" t="str">
        <f>IFERROR(AA3380/MAX($A$3:AA3380)-1,"")</f>
        <v/>
      </c>
      <c r="AV3380" t="s">
        <v>711</v>
      </c>
      <c r="AW3380" t="s">
        <v>31</v>
      </c>
      <c r="AX3380" s="7">
        <v>44825.496527777781</v>
      </c>
      <c r="AY3380">
        <v>318.95</v>
      </c>
      <c r="AZ3380" s="7">
        <v>44826.385416666664</v>
      </c>
      <c r="BA3380">
        <v>251.4</v>
      </c>
      <c r="BB3380" s="8">
        <v>-0.21179999999999999</v>
      </c>
      <c r="BC3380">
        <v>-37463.1</v>
      </c>
      <c r="BD3380" s="8">
        <v>-0.22969999999999999</v>
      </c>
      <c r="BE3380">
        <v>511.41730000000001</v>
      </c>
      <c r="BF3380">
        <v>163116.54999999999</v>
      </c>
      <c r="BG3380">
        <v>22574657.84</v>
      </c>
      <c r="BH3380">
        <v>46</v>
      </c>
      <c r="BI3380">
        <v>-814.42</v>
      </c>
      <c r="BJ3380" s="8">
        <v>-0.42699999999999999</v>
      </c>
      <c r="BK3380" s="8">
        <v>0.33250000000000002</v>
      </c>
      <c r="BL3380" t="s">
        <v>610</v>
      </c>
    </row>
    <row r="3381" spans="1:64" x14ac:dyDescent="0.45">
      <c r="A3381" t="s">
        <v>722</v>
      </c>
      <c r="B3381" t="s">
        <v>31</v>
      </c>
      <c r="C3381" s="7">
        <v>44825.513888888891</v>
      </c>
      <c r="D3381">
        <v>347.5</v>
      </c>
      <c r="E3381" s="7">
        <v>44826.388888888891</v>
      </c>
      <c r="F3381">
        <v>150.15</v>
      </c>
      <c r="G3381" s="8">
        <v>-0.56789999999999996</v>
      </c>
      <c r="H3381">
        <v>-95621.67</v>
      </c>
      <c r="I3381" s="8">
        <v>-0.58220000000000005</v>
      </c>
      <c r="J3381">
        <v>472.61070000000001</v>
      </c>
      <c r="K3381">
        <v>164232.22</v>
      </c>
      <c r="L3381">
        <v>22666010.09</v>
      </c>
      <c r="M3381">
        <v>42</v>
      </c>
      <c r="N3381">
        <v>-2276.71</v>
      </c>
      <c r="O3381" s="8">
        <v>-0.56789999999999996</v>
      </c>
      <c r="P3381" s="8">
        <v>8.5500000000000007E-2</v>
      </c>
      <c r="Q3381" t="s">
        <v>610</v>
      </c>
      <c r="S3381" s="2">
        <v>44825</v>
      </c>
      <c r="T3381" t="s">
        <v>722</v>
      </c>
      <c r="U3381">
        <v>347.5</v>
      </c>
      <c r="V3381">
        <v>150.15</v>
      </c>
      <c r="W3381">
        <f t="shared" si="491"/>
        <v>32860488.517618325</v>
      </c>
      <c r="X3381">
        <f t="shared" si="495"/>
        <v>82151.221294045812</v>
      </c>
      <c r="Y3381">
        <f t="shared" si="492"/>
        <v>225</v>
      </c>
      <c r="Z3381">
        <f t="shared" si="493"/>
        <v>-45523.462500000001</v>
      </c>
      <c r="AA3381">
        <f t="shared" si="494"/>
        <v>32755605.555118326</v>
      </c>
      <c r="AB3381" s="9">
        <f>IFERROR(AA3381/MAX($A$3:AA3381)-1,"")</f>
        <v>-1.0383406969733278E-2</v>
      </c>
      <c r="AV3381" t="s">
        <v>722</v>
      </c>
      <c r="AW3381" t="s">
        <v>31</v>
      </c>
      <c r="AX3381" s="7">
        <v>44825.513888888891</v>
      </c>
      <c r="AY3381">
        <v>347.5</v>
      </c>
      <c r="AZ3381" s="7">
        <v>44826.388888888891</v>
      </c>
      <c r="BA3381">
        <v>150.15</v>
      </c>
      <c r="BB3381" s="8">
        <v>-0.56789999999999996</v>
      </c>
      <c r="BC3381">
        <v>-95621.67</v>
      </c>
      <c r="BD3381" s="8">
        <v>-0.58220000000000005</v>
      </c>
      <c r="BE3381">
        <v>472.61070000000001</v>
      </c>
      <c r="BF3381">
        <v>164232.22</v>
      </c>
      <c r="BG3381">
        <v>22666010.09</v>
      </c>
      <c r="BH3381">
        <v>42</v>
      </c>
      <c r="BI3381">
        <v>-2276.71</v>
      </c>
      <c r="BJ3381" s="8">
        <v>-0.56789999999999996</v>
      </c>
      <c r="BK3381" s="8">
        <v>8.5500000000000007E-2</v>
      </c>
      <c r="BL3381" t="s">
        <v>610</v>
      </c>
    </row>
    <row r="3382" spans="1:64" x14ac:dyDescent="0.45">
      <c r="A3382" t="s">
        <v>712</v>
      </c>
      <c r="B3382" t="s">
        <v>31</v>
      </c>
      <c r="C3382" s="7">
        <v>44826.517361111109</v>
      </c>
      <c r="D3382">
        <v>137.85</v>
      </c>
      <c r="E3382" s="7">
        <v>44826.635416666664</v>
      </c>
      <c r="F3382">
        <v>0.5</v>
      </c>
      <c r="G3382" s="8">
        <v>-0.99639999999999995</v>
      </c>
      <c r="H3382">
        <v>-163917.15</v>
      </c>
      <c r="I3382" s="8">
        <v>-1.0064</v>
      </c>
      <c r="J3382">
        <v>1181.5250000000001</v>
      </c>
      <c r="K3382">
        <v>162873.28</v>
      </c>
      <c r="L3382">
        <v>22410740.690000001</v>
      </c>
      <c r="M3382">
        <v>35</v>
      </c>
      <c r="N3382">
        <v>-4683.3500000000004</v>
      </c>
      <c r="O3382" s="8">
        <v>-0.99639999999999995</v>
      </c>
      <c r="P3382" s="8">
        <v>0.53749999999999998</v>
      </c>
      <c r="Q3382" t="s">
        <v>610</v>
      </c>
      <c r="S3382" s="2">
        <v>44826</v>
      </c>
      <c r="T3382" t="s">
        <v>712</v>
      </c>
      <c r="U3382">
        <v>137.85</v>
      </c>
      <c r="V3382">
        <v>0.5</v>
      </c>
      <c r="W3382">
        <f t="shared" si="491"/>
        <v>32755605.555118326</v>
      </c>
      <c r="X3382">
        <f t="shared" si="495"/>
        <v>81889.013887795823</v>
      </c>
      <c r="Y3382">
        <f t="shared" si="492"/>
        <v>600</v>
      </c>
      <c r="Z3382">
        <f t="shared" si="493"/>
        <v>-83240.099999999991</v>
      </c>
      <c r="AA3382" t="str">
        <f t="shared" si="494"/>
        <v/>
      </c>
      <c r="AB3382" s="9" t="str">
        <f>IFERROR(AA3382/MAX($A$3:AA3382)-1,"")</f>
        <v/>
      </c>
      <c r="AV3382" t="s">
        <v>712</v>
      </c>
      <c r="AW3382" t="s">
        <v>31</v>
      </c>
      <c r="AX3382" s="7">
        <v>44826.517361111109</v>
      </c>
      <c r="AY3382">
        <v>137.85</v>
      </c>
      <c r="AZ3382" s="7">
        <v>44826.635416666664</v>
      </c>
      <c r="BA3382">
        <v>0.5</v>
      </c>
      <c r="BB3382" s="8">
        <v>-0.99639999999999995</v>
      </c>
      <c r="BC3382">
        <v>-163917.15</v>
      </c>
      <c r="BD3382" s="8">
        <v>-1.0064</v>
      </c>
      <c r="BE3382">
        <v>1181.5250000000001</v>
      </c>
      <c r="BF3382">
        <v>162873.28</v>
      </c>
      <c r="BG3382">
        <v>22410740.690000001</v>
      </c>
      <c r="BH3382">
        <v>35</v>
      </c>
      <c r="BI3382">
        <v>-4683.3500000000004</v>
      </c>
      <c r="BJ3382" s="8">
        <v>-0.99639999999999995</v>
      </c>
      <c r="BK3382" s="8">
        <v>0.53749999999999998</v>
      </c>
      <c r="BL3382" t="s">
        <v>610</v>
      </c>
    </row>
    <row r="3383" spans="1:64" x14ac:dyDescent="0.45">
      <c r="A3383" t="s">
        <v>745</v>
      </c>
      <c r="B3383" t="s">
        <v>31</v>
      </c>
      <c r="C3383" s="7">
        <v>44826.527777777781</v>
      </c>
      <c r="D3383">
        <v>519.79999999999995</v>
      </c>
      <c r="E3383" s="7">
        <v>44827.388888888891</v>
      </c>
      <c r="F3383">
        <v>559.45000000000005</v>
      </c>
      <c r="G3383" s="8">
        <v>7.6300000000000007E-2</v>
      </c>
      <c r="H3383">
        <v>9067.52</v>
      </c>
      <c r="I3383" s="8">
        <v>5.5500000000000001E-2</v>
      </c>
      <c r="J3383">
        <v>314.21710000000002</v>
      </c>
      <c r="K3383">
        <v>163330.04999999999</v>
      </c>
      <c r="L3383">
        <v>22675077.609999999</v>
      </c>
      <c r="M3383">
        <v>38</v>
      </c>
      <c r="N3383">
        <v>238.62</v>
      </c>
      <c r="O3383" s="8">
        <v>-0.51139999999999997</v>
      </c>
      <c r="P3383" s="8">
        <v>7.6300000000000007E-2</v>
      </c>
      <c r="Q3383" t="s">
        <v>610</v>
      </c>
      <c r="S3383" s="2">
        <v>44826</v>
      </c>
      <c r="T3383" t="s">
        <v>745</v>
      </c>
      <c r="U3383">
        <v>519.79999999999995</v>
      </c>
      <c r="V3383">
        <v>559.45000000000005</v>
      </c>
      <c r="W3383">
        <f t="shared" si="491"/>
        <v>32755605.555118326</v>
      </c>
      <c r="X3383">
        <f t="shared" si="495"/>
        <v>81889.013887795823</v>
      </c>
      <c r="Y3383">
        <f t="shared" si="492"/>
        <v>150</v>
      </c>
      <c r="Z3383">
        <f t="shared" si="493"/>
        <v>4328.6250000000109</v>
      </c>
      <c r="AA3383" t="str">
        <f t="shared" si="494"/>
        <v/>
      </c>
      <c r="AB3383" s="9" t="str">
        <f>IFERROR(AA3383/MAX($A$3:AA3383)-1,"")</f>
        <v/>
      </c>
      <c r="AV3383" t="s">
        <v>745</v>
      </c>
      <c r="AW3383" t="s">
        <v>31</v>
      </c>
      <c r="AX3383" s="7">
        <v>44826.527777777781</v>
      </c>
      <c r="AY3383">
        <v>519.79999999999995</v>
      </c>
      <c r="AZ3383" s="7">
        <v>44827.388888888891</v>
      </c>
      <c r="BA3383">
        <v>559.45000000000005</v>
      </c>
      <c r="BB3383" s="8">
        <v>7.6300000000000007E-2</v>
      </c>
      <c r="BC3383">
        <v>9067.52</v>
      </c>
      <c r="BD3383" s="8">
        <v>5.5500000000000001E-2</v>
      </c>
      <c r="BE3383">
        <v>314.21710000000002</v>
      </c>
      <c r="BF3383">
        <v>163330.04999999999</v>
      </c>
      <c r="BG3383">
        <v>22675077.609999999</v>
      </c>
      <c r="BH3383">
        <v>38</v>
      </c>
      <c r="BI3383">
        <v>238.62</v>
      </c>
      <c r="BJ3383" s="8">
        <v>-0.51139999999999997</v>
      </c>
      <c r="BK3383" s="8">
        <v>7.6300000000000007E-2</v>
      </c>
      <c r="BL3383" t="s">
        <v>610</v>
      </c>
    </row>
    <row r="3384" spans="1:64" x14ac:dyDescent="0.45">
      <c r="A3384" t="s">
        <v>746</v>
      </c>
      <c r="B3384" t="s">
        <v>31</v>
      </c>
      <c r="C3384" s="7">
        <v>44826.53125</v>
      </c>
      <c r="D3384">
        <v>540.9</v>
      </c>
      <c r="E3384" s="7">
        <v>44827.388888888891</v>
      </c>
      <c r="F3384">
        <v>614</v>
      </c>
      <c r="G3384" s="8">
        <v>0.1351</v>
      </c>
      <c r="H3384">
        <v>18584.07</v>
      </c>
      <c r="I3384" s="8">
        <v>0.1138</v>
      </c>
      <c r="J3384">
        <v>301.92959999999999</v>
      </c>
      <c r="K3384">
        <v>163313.70000000001</v>
      </c>
      <c r="L3384">
        <v>22693661.68</v>
      </c>
      <c r="M3384">
        <v>37</v>
      </c>
      <c r="N3384">
        <v>502.27</v>
      </c>
      <c r="O3384" s="8">
        <v>-0.47310000000000002</v>
      </c>
      <c r="P3384" s="8">
        <v>0.1351</v>
      </c>
      <c r="Q3384" t="s">
        <v>610</v>
      </c>
      <c r="S3384" s="2">
        <v>44826</v>
      </c>
      <c r="T3384" t="s">
        <v>746</v>
      </c>
      <c r="U3384">
        <v>540.9</v>
      </c>
      <c r="V3384">
        <v>614</v>
      </c>
      <c r="W3384">
        <f t="shared" si="491"/>
        <v>32755605.555118326</v>
      </c>
      <c r="X3384">
        <f t="shared" si="495"/>
        <v>81889.013887795823</v>
      </c>
      <c r="Y3384">
        <f t="shared" si="492"/>
        <v>150</v>
      </c>
      <c r="Z3384">
        <f t="shared" si="493"/>
        <v>9232.6500000000069</v>
      </c>
      <c r="AA3384">
        <f t="shared" si="494"/>
        <v>32685926.730118327</v>
      </c>
      <c r="AB3384" s="9">
        <f>IFERROR(AA3384/MAX($A$3:AA3384)-1,"")</f>
        <v>-1.2488552645847251E-2</v>
      </c>
      <c r="AV3384" t="s">
        <v>746</v>
      </c>
      <c r="AW3384" t="s">
        <v>31</v>
      </c>
      <c r="AX3384" s="7">
        <v>44826.53125</v>
      </c>
      <c r="AY3384">
        <v>540.9</v>
      </c>
      <c r="AZ3384" s="7">
        <v>44827.388888888891</v>
      </c>
      <c r="BA3384">
        <v>614</v>
      </c>
      <c r="BB3384" s="8">
        <v>0.1351</v>
      </c>
      <c r="BC3384">
        <v>18584.07</v>
      </c>
      <c r="BD3384" s="8">
        <v>0.1138</v>
      </c>
      <c r="BE3384">
        <v>301.92959999999999</v>
      </c>
      <c r="BF3384">
        <v>163313.70000000001</v>
      </c>
      <c r="BG3384">
        <v>22693661.68</v>
      </c>
      <c r="BH3384">
        <v>37</v>
      </c>
      <c r="BI3384">
        <v>502.27</v>
      </c>
      <c r="BJ3384" s="8">
        <v>-0.47310000000000002</v>
      </c>
      <c r="BK3384" s="8">
        <v>0.1351</v>
      </c>
      <c r="BL3384" t="s">
        <v>610</v>
      </c>
    </row>
    <row r="3385" spans="1:64" x14ac:dyDescent="0.45">
      <c r="A3385" t="s">
        <v>827</v>
      </c>
      <c r="B3385" t="s">
        <v>31</v>
      </c>
      <c r="C3385" s="7">
        <v>44827.395833333336</v>
      </c>
      <c r="D3385">
        <v>453.85</v>
      </c>
      <c r="E3385" s="7">
        <v>44830.385416666664</v>
      </c>
      <c r="F3385">
        <v>1303.9000000000001</v>
      </c>
      <c r="G3385" s="8">
        <v>1.873</v>
      </c>
      <c r="H3385">
        <v>297246.34000000003</v>
      </c>
      <c r="I3385" s="8">
        <v>1.8342000000000001</v>
      </c>
      <c r="J3385">
        <v>357.06450000000001</v>
      </c>
      <c r="K3385">
        <v>162053.70000000001</v>
      </c>
      <c r="L3385">
        <v>22707987.030000001</v>
      </c>
      <c r="M3385">
        <v>75</v>
      </c>
      <c r="N3385">
        <v>3963.28</v>
      </c>
      <c r="O3385" s="8">
        <v>-7.6600000000000001E-2</v>
      </c>
      <c r="P3385" s="8">
        <v>1.873</v>
      </c>
      <c r="Q3385" t="s">
        <v>610</v>
      </c>
      <c r="S3385" s="2">
        <v>44827</v>
      </c>
      <c r="T3385" t="s">
        <v>827</v>
      </c>
      <c r="U3385">
        <v>453.85</v>
      </c>
      <c r="V3385">
        <v>1303.9000000000001</v>
      </c>
      <c r="W3385">
        <f t="shared" si="491"/>
        <v>32685926.730118327</v>
      </c>
      <c r="X3385">
        <f t="shared" si="495"/>
        <v>81714.816825295813</v>
      </c>
      <c r="Y3385">
        <f t="shared" si="492"/>
        <v>175</v>
      </c>
      <c r="Z3385">
        <f t="shared" si="493"/>
        <v>145682.6875</v>
      </c>
      <c r="AA3385" t="str">
        <f t="shared" si="494"/>
        <v/>
      </c>
      <c r="AB3385" s="9" t="str">
        <f>IFERROR(AA3385/MAX($A$3:AA3385)-1,"")</f>
        <v/>
      </c>
      <c r="AV3385" t="s">
        <v>827</v>
      </c>
      <c r="AW3385" t="s">
        <v>31</v>
      </c>
      <c r="AX3385" s="7">
        <v>44827.395833333336</v>
      </c>
      <c r="AY3385">
        <v>453.85</v>
      </c>
      <c r="AZ3385" s="7">
        <v>44830.385416666664</v>
      </c>
      <c r="BA3385">
        <v>1303.9000000000001</v>
      </c>
      <c r="BB3385" s="8">
        <v>1.873</v>
      </c>
      <c r="BC3385">
        <v>297246.34000000003</v>
      </c>
      <c r="BD3385" s="8">
        <v>1.8342000000000001</v>
      </c>
      <c r="BE3385">
        <v>357.06450000000001</v>
      </c>
      <c r="BF3385">
        <v>162053.70000000001</v>
      </c>
      <c r="BG3385">
        <v>22707987.030000001</v>
      </c>
      <c r="BH3385">
        <v>75</v>
      </c>
      <c r="BI3385">
        <v>3963.28</v>
      </c>
      <c r="BJ3385" s="8">
        <v>-7.6600000000000001E-2</v>
      </c>
      <c r="BK3385" s="8">
        <v>1.873</v>
      </c>
      <c r="BL3385" t="s">
        <v>610</v>
      </c>
    </row>
    <row r="3386" spans="1:64" x14ac:dyDescent="0.45">
      <c r="A3386" t="s">
        <v>713</v>
      </c>
      <c r="B3386" t="s">
        <v>31</v>
      </c>
      <c r="C3386" s="7">
        <v>44827.399305555555</v>
      </c>
      <c r="D3386">
        <v>477.75</v>
      </c>
      <c r="E3386" s="7">
        <v>44830.385416666664</v>
      </c>
      <c r="F3386">
        <v>1219.8</v>
      </c>
      <c r="G3386" s="8">
        <v>1.5531999999999999</v>
      </c>
      <c r="H3386">
        <v>245922.05</v>
      </c>
      <c r="I3386" s="8">
        <v>1.5177</v>
      </c>
      <c r="J3386">
        <v>339.16800000000001</v>
      </c>
      <c r="K3386">
        <v>162037.5</v>
      </c>
      <c r="L3386">
        <v>22953909.07</v>
      </c>
      <c r="M3386">
        <v>74</v>
      </c>
      <c r="N3386">
        <v>3323.27</v>
      </c>
      <c r="O3386" s="8">
        <v>-0.15909999999999999</v>
      </c>
      <c r="P3386" s="8">
        <v>1.5531999999999999</v>
      </c>
      <c r="Q3386" t="s">
        <v>610</v>
      </c>
      <c r="S3386" s="2">
        <v>44827</v>
      </c>
      <c r="T3386" t="s">
        <v>713</v>
      </c>
      <c r="U3386">
        <v>477.75</v>
      </c>
      <c r="V3386">
        <v>1219.8</v>
      </c>
      <c r="W3386">
        <f t="shared" si="491"/>
        <v>32685926.730118327</v>
      </c>
      <c r="X3386">
        <f t="shared" si="495"/>
        <v>81714.816825295813</v>
      </c>
      <c r="Y3386">
        <f t="shared" si="492"/>
        <v>175</v>
      </c>
      <c r="Z3386">
        <f t="shared" si="493"/>
        <v>126888.03749999998</v>
      </c>
      <c r="AA3386" t="str">
        <f t="shared" si="494"/>
        <v/>
      </c>
      <c r="AB3386" s="9" t="str">
        <f>IFERROR(AA3386/MAX($A$3:AA3386)-1,"")</f>
        <v/>
      </c>
      <c r="AV3386" t="s">
        <v>713</v>
      </c>
      <c r="AW3386" t="s">
        <v>31</v>
      </c>
      <c r="AX3386" s="7">
        <v>44827.399305555555</v>
      </c>
      <c r="AY3386">
        <v>477.75</v>
      </c>
      <c r="AZ3386" s="7">
        <v>44830.385416666664</v>
      </c>
      <c r="BA3386">
        <v>1219.8</v>
      </c>
      <c r="BB3386" s="8">
        <v>1.5531999999999999</v>
      </c>
      <c r="BC3386">
        <v>245922.05</v>
      </c>
      <c r="BD3386" s="8">
        <v>1.5177</v>
      </c>
      <c r="BE3386">
        <v>339.16800000000001</v>
      </c>
      <c r="BF3386">
        <v>162037.5</v>
      </c>
      <c r="BG3386">
        <v>22953909.07</v>
      </c>
      <c r="BH3386">
        <v>74</v>
      </c>
      <c r="BI3386">
        <v>3323.27</v>
      </c>
      <c r="BJ3386" s="8">
        <v>-0.15909999999999999</v>
      </c>
      <c r="BK3386" s="8">
        <v>1.5531999999999999</v>
      </c>
      <c r="BL3386" t="s">
        <v>610</v>
      </c>
    </row>
    <row r="3387" spans="1:64" x14ac:dyDescent="0.45">
      <c r="A3387" t="s">
        <v>714</v>
      </c>
      <c r="B3387" t="s">
        <v>31</v>
      </c>
      <c r="C3387" s="7">
        <v>44827.416666666664</v>
      </c>
      <c r="D3387">
        <v>471.3</v>
      </c>
      <c r="E3387" s="7">
        <v>44830.388888888891</v>
      </c>
      <c r="F3387">
        <v>998.65</v>
      </c>
      <c r="G3387" s="8">
        <v>1.1189</v>
      </c>
      <c r="H3387">
        <v>177810.54</v>
      </c>
      <c r="I3387" s="8">
        <v>1.0876999999999999</v>
      </c>
      <c r="J3387">
        <v>346.84559999999999</v>
      </c>
      <c r="K3387">
        <v>163468.29999999999</v>
      </c>
      <c r="L3387">
        <v>22871472.219999999</v>
      </c>
      <c r="M3387">
        <v>70</v>
      </c>
      <c r="N3387">
        <v>2540.15</v>
      </c>
      <c r="O3387" s="8">
        <v>-8.0399999999999999E-2</v>
      </c>
      <c r="P3387" s="8">
        <v>1.4426000000000001</v>
      </c>
      <c r="Q3387" t="s">
        <v>610</v>
      </c>
      <c r="S3387" s="2">
        <v>44827</v>
      </c>
      <c r="T3387" t="s">
        <v>714</v>
      </c>
      <c r="U3387">
        <v>471.3</v>
      </c>
      <c r="V3387">
        <v>998.65</v>
      </c>
      <c r="W3387">
        <f t="shared" si="491"/>
        <v>32685926.730118327</v>
      </c>
      <c r="X3387">
        <f t="shared" si="495"/>
        <v>81714.816825295813</v>
      </c>
      <c r="Y3387">
        <f t="shared" si="492"/>
        <v>175</v>
      </c>
      <c r="Z3387">
        <f t="shared" si="493"/>
        <v>89713.837499999994</v>
      </c>
      <c r="AA3387" t="str">
        <f t="shared" si="494"/>
        <v/>
      </c>
      <c r="AB3387" s="9" t="str">
        <f>IFERROR(AA3387/MAX($A$3:AA3387)-1,"")</f>
        <v/>
      </c>
      <c r="AV3387" t="s">
        <v>714</v>
      </c>
      <c r="AW3387" t="s">
        <v>31</v>
      </c>
      <c r="AX3387" s="7">
        <v>44827.416666666664</v>
      </c>
      <c r="AY3387">
        <v>471.3</v>
      </c>
      <c r="AZ3387" s="7">
        <v>44830.388888888891</v>
      </c>
      <c r="BA3387">
        <v>998.65</v>
      </c>
      <c r="BB3387" s="8">
        <v>1.1189</v>
      </c>
      <c r="BC3387">
        <v>177810.54</v>
      </c>
      <c r="BD3387" s="8">
        <v>1.0876999999999999</v>
      </c>
      <c r="BE3387">
        <v>346.84559999999999</v>
      </c>
      <c r="BF3387">
        <v>163468.29999999999</v>
      </c>
      <c r="BG3387">
        <v>22871472.219999999</v>
      </c>
      <c r="BH3387">
        <v>70</v>
      </c>
      <c r="BI3387">
        <v>2540.15</v>
      </c>
      <c r="BJ3387" s="8">
        <v>-8.0399999999999999E-2</v>
      </c>
      <c r="BK3387" s="8">
        <v>1.4426000000000001</v>
      </c>
      <c r="BL3387" t="s">
        <v>610</v>
      </c>
    </row>
    <row r="3388" spans="1:64" x14ac:dyDescent="0.45">
      <c r="A3388" t="s">
        <v>819</v>
      </c>
      <c r="B3388" t="s">
        <v>31</v>
      </c>
      <c r="C3388" s="7">
        <v>44827.423611111109</v>
      </c>
      <c r="D3388">
        <v>513.5</v>
      </c>
      <c r="E3388" s="7">
        <v>44830.388888888891</v>
      </c>
      <c r="F3388">
        <v>919.9</v>
      </c>
      <c r="G3388" s="8">
        <v>0.79139999999999999</v>
      </c>
      <c r="H3388">
        <v>124845.87</v>
      </c>
      <c r="I3388" s="8">
        <v>0.76349999999999996</v>
      </c>
      <c r="J3388">
        <v>318.43079999999998</v>
      </c>
      <c r="K3388">
        <v>163514.19</v>
      </c>
      <c r="L3388">
        <v>22996318.09</v>
      </c>
      <c r="M3388">
        <v>68</v>
      </c>
      <c r="N3388">
        <v>1835.97</v>
      </c>
      <c r="O3388" s="8">
        <v>-0.16689999999999999</v>
      </c>
      <c r="P3388" s="8">
        <v>1.0782</v>
      </c>
      <c r="Q3388" t="s">
        <v>610</v>
      </c>
      <c r="S3388" s="2">
        <v>44827</v>
      </c>
      <c r="T3388" t="s">
        <v>819</v>
      </c>
      <c r="U3388">
        <v>513.5</v>
      </c>
      <c r="V3388">
        <v>919.9</v>
      </c>
      <c r="W3388">
        <f t="shared" si="491"/>
        <v>32685926.730118327</v>
      </c>
      <c r="X3388">
        <f t="shared" si="495"/>
        <v>81714.816825295813</v>
      </c>
      <c r="Y3388">
        <f t="shared" si="492"/>
        <v>150</v>
      </c>
      <c r="Z3388">
        <f t="shared" si="493"/>
        <v>58809.9</v>
      </c>
      <c r="AA3388">
        <f t="shared" si="494"/>
        <v>33107021.192618325</v>
      </c>
      <c r="AB3388" s="9">
        <f>IFERROR(AA3388/MAX($A$3:AA3388)-1,"")</f>
        <v>0</v>
      </c>
      <c r="AV3388" t="s">
        <v>819</v>
      </c>
      <c r="AW3388" t="s">
        <v>31</v>
      </c>
      <c r="AX3388" s="7">
        <v>44827.423611111109</v>
      </c>
      <c r="AY3388">
        <v>513.5</v>
      </c>
      <c r="AZ3388" s="7">
        <v>44830.388888888891</v>
      </c>
      <c r="BA3388">
        <v>919.9</v>
      </c>
      <c r="BB3388" s="8">
        <v>0.79139999999999999</v>
      </c>
      <c r="BC3388">
        <v>124845.87</v>
      </c>
      <c r="BD3388" s="8">
        <v>0.76349999999999996</v>
      </c>
      <c r="BE3388">
        <v>318.43079999999998</v>
      </c>
      <c r="BF3388">
        <v>163514.19</v>
      </c>
      <c r="BG3388">
        <v>22996318.09</v>
      </c>
      <c r="BH3388">
        <v>68</v>
      </c>
      <c r="BI3388">
        <v>1835.97</v>
      </c>
      <c r="BJ3388" s="8">
        <v>-0.16689999999999999</v>
      </c>
      <c r="BK3388" s="8">
        <v>1.0782</v>
      </c>
      <c r="BL3388" t="s">
        <v>610</v>
      </c>
    </row>
    <row r="3389" spans="1:64" x14ac:dyDescent="0.45">
      <c r="A3389" t="s">
        <v>766</v>
      </c>
      <c r="B3389" t="s">
        <v>31</v>
      </c>
      <c r="C3389" s="7">
        <v>44830.395833333336</v>
      </c>
      <c r="D3389">
        <v>465.2</v>
      </c>
      <c r="E3389" s="7">
        <v>44831.385416666664</v>
      </c>
      <c r="F3389">
        <v>404.75</v>
      </c>
      <c r="G3389" s="8">
        <v>-0.12989999999999999</v>
      </c>
      <c r="H3389">
        <v>-24492.11</v>
      </c>
      <c r="I3389" s="8">
        <v>-0.14860000000000001</v>
      </c>
      <c r="J3389">
        <v>354.19080000000002</v>
      </c>
      <c r="K3389">
        <v>164769.54999999999</v>
      </c>
      <c r="L3389">
        <v>22929416.960000001</v>
      </c>
      <c r="M3389">
        <v>75</v>
      </c>
      <c r="N3389">
        <v>-326.56</v>
      </c>
      <c r="O3389" s="8">
        <v>-0.1694</v>
      </c>
      <c r="P3389" s="8">
        <v>0.49409999999999998</v>
      </c>
      <c r="Q3389" t="s">
        <v>610</v>
      </c>
      <c r="S3389" s="2">
        <v>44830</v>
      </c>
      <c r="T3389" t="s">
        <v>766</v>
      </c>
      <c r="U3389">
        <v>465.2</v>
      </c>
      <c r="V3389">
        <v>404.75</v>
      </c>
      <c r="W3389">
        <f t="shared" si="491"/>
        <v>33107021.192618325</v>
      </c>
      <c r="X3389">
        <f t="shared" si="495"/>
        <v>82767.552981545814</v>
      </c>
      <c r="Y3389">
        <f t="shared" si="492"/>
        <v>175</v>
      </c>
      <c r="Z3389">
        <f t="shared" si="493"/>
        <v>-12101.162499999999</v>
      </c>
      <c r="AA3389" t="str">
        <f t="shared" si="494"/>
        <v/>
      </c>
      <c r="AB3389" s="9" t="str">
        <f>IFERROR(AA3389/MAX($A$3:AA3389)-1,"")</f>
        <v/>
      </c>
      <c r="AV3389" t="s">
        <v>766</v>
      </c>
      <c r="AW3389" t="s">
        <v>31</v>
      </c>
      <c r="AX3389" s="7">
        <v>44830.395833333336</v>
      </c>
      <c r="AY3389">
        <v>465.2</v>
      </c>
      <c r="AZ3389" s="7">
        <v>44831.385416666664</v>
      </c>
      <c r="BA3389">
        <v>404.75</v>
      </c>
      <c r="BB3389" s="8">
        <v>-0.12989999999999999</v>
      </c>
      <c r="BC3389">
        <v>-24492.11</v>
      </c>
      <c r="BD3389" s="8">
        <v>-0.14860000000000001</v>
      </c>
      <c r="BE3389">
        <v>354.19080000000002</v>
      </c>
      <c r="BF3389">
        <v>164769.54999999999</v>
      </c>
      <c r="BG3389">
        <v>22929416.960000001</v>
      </c>
      <c r="BH3389">
        <v>75</v>
      </c>
      <c r="BI3389">
        <v>-326.56</v>
      </c>
      <c r="BJ3389" s="8">
        <v>-0.1694</v>
      </c>
      <c r="BK3389" s="8">
        <v>0.49409999999999998</v>
      </c>
      <c r="BL3389" t="s">
        <v>610</v>
      </c>
    </row>
    <row r="3390" spans="1:64" x14ac:dyDescent="0.45">
      <c r="A3390" t="s">
        <v>715</v>
      </c>
      <c r="B3390" t="s">
        <v>31</v>
      </c>
      <c r="C3390" s="7">
        <v>44830.399305555555</v>
      </c>
      <c r="D3390">
        <v>480.4</v>
      </c>
      <c r="E3390" s="7">
        <v>44831.385416666664</v>
      </c>
      <c r="F3390">
        <v>309.45</v>
      </c>
      <c r="G3390" s="8">
        <v>-0.35580000000000001</v>
      </c>
      <c r="H3390">
        <v>-61336.05</v>
      </c>
      <c r="I3390" s="8">
        <v>-0.37230000000000002</v>
      </c>
      <c r="J3390">
        <v>342.94979999999998</v>
      </c>
      <c r="K3390">
        <v>164753.06</v>
      </c>
      <c r="L3390">
        <v>22868080.91</v>
      </c>
      <c r="M3390">
        <v>74</v>
      </c>
      <c r="N3390">
        <v>-828.87</v>
      </c>
      <c r="O3390" s="8">
        <v>-0.37780000000000002</v>
      </c>
      <c r="P3390" s="8">
        <v>0.1865</v>
      </c>
      <c r="Q3390" t="s">
        <v>610</v>
      </c>
      <c r="S3390" s="2">
        <v>44830</v>
      </c>
      <c r="T3390" t="s">
        <v>715</v>
      </c>
      <c r="U3390">
        <v>480.4</v>
      </c>
      <c r="V3390">
        <v>309.45</v>
      </c>
      <c r="W3390">
        <f t="shared" si="491"/>
        <v>33107021.192618325</v>
      </c>
      <c r="X3390">
        <f t="shared" si="495"/>
        <v>82767.552981545814</v>
      </c>
      <c r="Y3390">
        <f t="shared" si="492"/>
        <v>175</v>
      </c>
      <c r="Z3390">
        <f t="shared" si="493"/>
        <v>-31298.487499999999</v>
      </c>
      <c r="AA3390">
        <f t="shared" si="494"/>
        <v>33063621.542618327</v>
      </c>
      <c r="AB3390" s="9">
        <f>IFERROR(AA3390/MAX($A$3:AA3390)-1,"")</f>
        <v>-1.3108896069959908E-3</v>
      </c>
      <c r="AV3390" t="s">
        <v>715</v>
      </c>
      <c r="AW3390" t="s">
        <v>31</v>
      </c>
      <c r="AX3390" s="7">
        <v>44830.399305555555</v>
      </c>
      <c r="AY3390">
        <v>480.4</v>
      </c>
      <c r="AZ3390" s="7">
        <v>44831.385416666664</v>
      </c>
      <c r="BA3390">
        <v>309.45</v>
      </c>
      <c r="BB3390" s="8">
        <v>-0.35580000000000001</v>
      </c>
      <c r="BC3390">
        <v>-61336.05</v>
      </c>
      <c r="BD3390" s="8">
        <v>-0.37230000000000002</v>
      </c>
      <c r="BE3390">
        <v>342.94979999999998</v>
      </c>
      <c r="BF3390">
        <v>164753.06</v>
      </c>
      <c r="BG3390">
        <v>22868080.91</v>
      </c>
      <c r="BH3390">
        <v>74</v>
      </c>
      <c r="BI3390">
        <v>-828.87</v>
      </c>
      <c r="BJ3390" s="8">
        <v>-0.37780000000000002</v>
      </c>
      <c r="BK3390" s="8">
        <v>0.1865</v>
      </c>
      <c r="BL3390" t="s">
        <v>610</v>
      </c>
    </row>
    <row r="3391" spans="1:64" x14ac:dyDescent="0.45">
      <c r="A3391" t="s">
        <v>717</v>
      </c>
      <c r="B3391" t="s">
        <v>31</v>
      </c>
      <c r="C3391" s="7">
        <v>44831.458333333336</v>
      </c>
      <c r="D3391">
        <v>338.6</v>
      </c>
      <c r="E3391" s="7">
        <v>44832.388888888891</v>
      </c>
      <c r="F3391">
        <v>716.85</v>
      </c>
      <c r="G3391" s="8">
        <v>1.1171</v>
      </c>
      <c r="H3391">
        <v>179158.26</v>
      </c>
      <c r="I3391" s="8">
        <v>1.0859000000000001</v>
      </c>
      <c r="J3391">
        <v>487.24630000000002</v>
      </c>
      <c r="K3391">
        <v>164981.59</v>
      </c>
      <c r="L3391">
        <v>23175476.359999999</v>
      </c>
      <c r="M3391">
        <v>58</v>
      </c>
      <c r="N3391">
        <v>3088.94</v>
      </c>
      <c r="O3391" s="8">
        <v>-0.32719999999999999</v>
      </c>
      <c r="P3391" s="8">
        <v>1.1171</v>
      </c>
      <c r="Q3391" t="s">
        <v>610</v>
      </c>
      <c r="S3391" s="2">
        <v>44831</v>
      </c>
      <c r="T3391" t="s">
        <v>717</v>
      </c>
      <c r="U3391">
        <v>338.6</v>
      </c>
      <c r="V3391">
        <v>716.85</v>
      </c>
      <c r="W3391">
        <f t="shared" si="491"/>
        <v>33063621.542618327</v>
      </c>
      <c r="X3391">
        <f t="shared" si="495"/>
        <v>82659.053856545812</v>
      </c>
      <c r="Y3391">
        <f t="shared" si="492"/>
        <v>250</v>
      </c>
      <c r="Z3391">
        <f t="shared" si="493"/>
        <v>91923.875</v>
      </c>
      <c r="AA3391" t="str">
        <f t="shared" si="494"/>
        <v/>
      </c>
      <c r="AB3391" s="9" t="str">
        <f>IFERROR(AA3391/MAX($A$3:AA3391)-1,"")</f>
        <v/>
      </c>
      <c r="AV3391" t="s">
        <v>717</v>
      </c>
      <c r="AW3391" t="s">
        <v>31</v>
      </c>
      <c r="AX3391" s="7">
        <v>44831.458333333336</v>
      </c>
      <c r="AY3391">
        <v>338.6</v>
      </c>
      <c r="AZ3391" s="7">
        <v>44832.388888888891</v>
      </c>
      <c r="BA3391">
        <v>716.85</v>
      </c>
      <c r="BB3391" s="8">
        <v>1.1171</v>
      </c>
      <c r="BC3391">
        <v>179158.26</v>
      </c>
      <c r="BD3391" s="8">
        <v>1.0859000000000001</v>
      </c>
      <c r="BE3391">
        <v>487.24630000000002</v>
      </c>
      <c r="BF3391">
        <v>164981.59</v>
      </c>
      <c r="BG3391">
        <v>23175476.359999999</v>
      </c>
      <c r="BH3391">
        <v>58</v>
      </c>
      <c r="BI3391">
        <v>3088.94</v>
      </c>
      <c r="BJ3391" s="8">
        <v>-0.32719999999999999</v>
      </c>
      <c r="BK3391" s="8">
        <v>1.1171</v>
      </c>
      <c r="BL3391" t="s">
        <v>610</v>
      </c>
    </row>
    <row r="3392" spans="1:64" x14ac:dyDescent="0.45">
      <c r="A3392" t="s">
        <v>690</v>
      </c>
      <c r="B3392" t="s">
        <v>31</v>
      </c>
      <c r="C3392" s="7">
        <v>44831.461805555555</v>
      </c>
      <c r="D3392">
        <v>357.45</v>
      </c>
      <c r="E3392" s="7">
        <v>44832.388888888891</v>
      </c>
      <c r="F3392">
        <v>639.04999999999995</v>
      </c>
      <c r="G3392" s="8">
        <v>0.78779999999999994</v>
      </c>
      <c r="H3392">
        <v>125361</v>
      </c>
      <c r="I3392" s="8">
        <v>0.75990000000000002</v>
      </c>
      <c r="J3392">
        <v>461.50529999999998</v>
      </c>
      <c r="K3392">
        <v>164965.09</v>
      </c>
      <c r="L3392">
        <v>23300837.359999999</v>
      </c>
      <c r="M3392">
        <v>57</v>
      </c>
      <c r="N3392">
        <v>2199.3200000000002</v>
      </c>
      <c r="O3392" s="8">
        <v>-0.45069999999999999</v>
      </c>
      <c r="P3392" s="8">
        <v>0.78779999999999994</v>
      </c>
      <c r="Q3392" t="s">
        <v>610</v>
      </c>
      <c r="S3392" s="2">
        <v>44831</v>
      </c>
      <c r="T3392" t="s">
        <v>690</v>
      </c>
      <c r="U3392">
        <v>357.45</v>
      </c>
      <c r="V3392">
        <v>639.04999999999995</v>
      </c>
      <c r="W3392">
        <f t="shared" si="491"/>
        <v>33063621.542618327</v>
      </c>
      <c r="X3392">
        <f t="shared" si="495"/>
        <v>82659.053856545812</v>
      </c>
      <c r="Y3392">
        <f t="shared" si="492"/>
        <v>225</v>
      </c>
      <c r="Z3392">
        <f t="shared" si="493"/>
        <v>61117.875</v>
      </c>
      <c r="AA3392" t="str">
        <f t="shared" si="494"/>
        <v/>
      </c>
      <c r="AB3392" s="9" t="str">
        <f>IFERROR(AA3392/MAX($A$3:AA3392)-1,"")</f>
        <v/>
      </c>
      <c r="AV3392" t="s">
        <v>690</v>
      </c>
      <c r="AW3392" t="s">
        <v>31</v>
      </c>
      <c r="AX3392" s="7">
        <v>44831.461805555555</v>
      </c>
      <c r="AY3392">
        <v>357.45</v>
      </c>
      <c r="AZ3392" s="7">
        <v>44832.388888888891</v>
      </c>
      <c r="BA3392">
        <v>639.04999999999995</v>
      </c>
      <c r="BB3392" s="8">
        <v>0.78779999999999994</v>
      </c>
      <c r="BC3392">
        <v>125361</v>
      </c>
      <c r="BD3392" s="8">
        <v>0.75990000000000002</v>
      </c>
      <c r="BE3392">
        <v>461.50529999999998</v>
      </c>
      <c r="BF3392">
        <v>164965.09</v>
      </c>
      <c r="BG3392">
        <v>23300837.359999999</v>
      </c>
      <c r="BH3392">
        <v>57</v>
      </c>
      <c r="BI3392">
        <v>2199.3200000000002</v>
      </c>
      <c r="BJ3392" s="8">
        <v>-0.45069999999999999</v>
      </c>
      <c r="BK3392" s="8">
        <v>0.78779999999999994</v>
      </c>
      <c r="BL3392" t="s">
        <v>610</v>
      </c>
    </row>
    <row r="3393" spans="1:64" x14ac:dyDescent="0.45">
      <c r="A3393" t="s">
        <v>690</v>
      </c>
      <c r="B3393" t="s">
        <v>31</v>
      </c>
      <c r="C3393" s="7">
        <v>44831.461805555555</v>
      </c>
      <c r="D3393">
        <v>357.45</v>
      </c>
      <c r="E3393" s="7">
        <v>44832.385416666664</v>
      </c>
      <c r="F3393">
        <v>620</v>
      </c>
      <c r="G3393" s="8">
        <v>0.73450000000000004</v>
      </c>
      <c r="H3393">
        <v>116215.49</v>
      </c>
      <c r="I3393" s="8">
        <v>0.70720000000000005</v>
      </c>
      <c r="J3393">
        <v>459.7577</v>
      </c>
      <c r="K3393">
        <v>164340.41</v>
      </c>
      <c r="L3393">
        <v>22984296.399999999</v>
      </c>
      <c r="M3393">
        <v>56</v>
      </c>
      <c r="N3393">
        <v>2075.2800000000002</v>
      </c>
      <c r="O3393" s="8">
        <v>-0.45069999999999999</v>
      </c>
      <c r="P3393" s="8">
        <v>0.73450000000000004</v>
      </c>
      <c r="Q3393" t="s">
        <v>610</v>
      </c>
      <c r="S3393" s="2">
        <v>44831</v>
      </c>
      <c r="T3393" t="s">
        <v>690</v>
      </c>
      <c r="U3393">
        <v>357.45</v>
      </c>
      <c r="V3393">
        <v>620</v>
      </c>
      <c r="W3393">
        <f t="shared" si="491"/>
        <v>33063621.542618327</v>
      </c>
      <c r="X3393">
        <f t="shared" si="495"/>
        <v>82659.053856545812</v>
      </c>
      <c r="Y3393">
        <f t="shared" si="492"/>
        <v>225</v>
      </c>
      <c r="Z3393">
        <f t="shared" si="493"/>
        <v>56874.487499999996</v>
      </c>
      <c r="AA3393" t="str">
        <f t="shared" si="494"/>
        <v/>
      </c>
      <c r="AB3393" s="9" t="str">
        <f>IFERROR(AA3393/MAX($A$3:AA3393)-1,"")</f>
        <v/>
      </c>
      <c r="AV3393" t="s">
        <v>690</v>
      </c>
      <c r="AW3393" t="s">
        <v>31</v>
      </c>
      <c r="AX3393" s="7">
        <v>44831.461805555555</v>
      </c>
      <c r="AY3393">
        <v>357.45</v>
      </c>
      <c r="AZ3393" s="7">
        <v>44832.385416666664</v>
      </c>
      <c r="BA3393">
        <v>620</v>
      </c>
      <c r="BB3393" s="8">
        <v>0.73450000000000004</v>
      </c>
      <c r="BC3393">
        <v>116215.49</v>
      </c>
      <c r="BD3393" s="8">
        <v>0.70720000000000005</v>
      </c>
      <c r="BE3393">
        <v>459.7577</v>
      </c>
      <c r="BF3393">
        <v>164340.41</v>
      </c>
      <c r="BG3393">
        <v>22984296.399999999</v>
      </c>
      <c r="BH3393">
        <v>56</v>
      </c>
      <c r="BI3393">
        <v>2075.2800000000002</v>
      </c>
      <c r="BJ3393" s="8">
        <v>-0.45069999999999999</v>
      </c>
      <c r="BK3393" s="8">
        <v>0.73450000000000004</v>
      </c>
      <c r="BL3393" t="s">
        <v>610</v>
      </c>
    </row>
    <row r="3394" spans="1:64" x14ac:dyDescent="0.45">
      <c r="A3394" t="s">
        <v>717</v>
      </c>
      <c r="B3394" t="s">
        <v>31</v>
      </c>
      <c r="C3394" s="7">
        <v>44831.472222222219</v>
      </c>
      <c r="D3394">
        <v>379.3</v>
      </c>
      <c r="E3394" s="7">
        <v>44832.385416666664</v>
      </c>
      <c r="F3394">
        <v>693.85</v>
      </c>
      <c r="G3394" s="8">
        <v>0.82930000000000004</v>
      </c>
      <c r="H3394">
        <v>131621.43</v>
      </c>
      <c r="I3394" s="8">
        <v>0.80100000000000005</v>
      </c>
      <c r="J3394">
        <v>433.22390000000001</v>
      </c>
      <c r="K3394">
        <v>164321.81</v>
      </c>
      <c r="L3394">
        <v>23115917.82</v>
      </c>
      <c r="M3394">
        <v>53</v>
      </c>
      <c r="N3394">
        <v>2483.42</v>
      </c>
      <c r="O3394" s="8">
        <v>-0.39939999999999998</v>
      </c>
      <c r="P3394" s="8">
        <v>0.82930000000000004</v>
      </c>
      <c r="Q3394" t="s">
        <v>610</v>
      </c>
      <c r="S3394" s="2">
        <v>44831</v>
      </c>
      <c r="T3394" t="s">
        <v>717</v>
      </c>
      <c r="U3394">
        <v>379.3</v>
      </c>
      <c r="V3394">
        <v>693.85</v>
      </c>
      <c r="W3394">
        <f t="shared" si="491"/>
        <v>33063621.542618327</v>
      </c>
      <c r="X3394">
        <f t="shared" si="495"/>
        <v>82659.053856545812</v>
      </c>
      <c r="Y3394">
        <f t="shared" si="492"/>
        <v>225</v>
      </c>
      <c r="Z3394">
        <f t="shared" si="493"/>
        <v>68359.162500000006</v>
      </c>
      <c r="AA3394">
        <f t="shared" si="494"/>
        <v>33341896.942618325</v>
      </c>
      <c r="AB3394" s="9">
        <f>IFERROR(AA3394/MAX($A$3:AA3394)-1,"")</f>
        <v>0</v>
      </c>
      <c r="AV3394" t="s">
        <v>717</v>
      </c>
      <c r="AW3394" t="s">
        <v>31</v>
      </c>
      <c r="AX3394" s="7">
        <v>44831.472222222219</v>
      </c>
      <c r="AY3394">
        <v>379.3</v>
      </c>
      <c r="AZ3394" s="7">
        <v>44832.385416666664</v>
      </c>
      <c r="BA3394">
        <v>693.85</v>
      </c>
      <c r="BB3394" s="8">
        <v>0.82930000000000004</v>
      </c>
      <c r="BC3394">
        <v>131621.43</v>
      </c>
      <c r="BD3394" s="8">
        <v>0.80100000000000005</v>
      </c>
      <c r="BE3394">
        <v>433.22390000000001</v>
      </c>
      <c r="BF3394">
        <v>164321.81</v>
      </c>
      <c r="BG3394">
        <v>23115917.82</v>
      </c>
      <c r="BH3394">
        <v>53</v>
      </c>
      <c r="BI3394">
        <v>2483.42</v>
      </c>
      <c r="BJ3394" s="8">
        <v>-0.39939999999999998</v>
      </c>
      <c r="BK3394" s="8">
        <v>0.82930000000000004</v>
      </c>
      <c r="BL3394" t="s">
        <v>610</v>
      </c>
    </row>
    <row r="3395" spans="1:64" x14ac:dyDescent="0.45">
      <c r="A3395" t="s">
        <v>779</v>
      </c>
      <c r="B3395" t="s">
        <v>31</v>
      </c>
      <c r="C3395" s="7">
        <v>44832.395833333336</v>
      </c>
      <c r="D3395">
        <v>280</v>
      </c>
      <c r="E3395" s="7">
        <v>44833.385416666664</v>
      </c>
      <c r="F3395">
        <v>59.650010000000002</v>
      </c>
      <c r="G3395" s="8">
        <v>-0.78700000000000003</v>
      </c>
      <c r="H3395">
        <v>-132313.76</v>
      </c>
      <c r="I3395" s="8">
        <v>-0.79910000000000003</v>
      </c>
      <c r="J3395">
        <v>591.35569999999996</v>
      </c>
      <c r="K3395">
        <v>165579.57999999999</v>
      </c>
      <c r="L3395">
        <v>22983604.07</v>
      </c>
      <c r="M3395">
        <v>75</v>
      </c>
      <c r="N3395">
        <v>-1764.18</v>
      </c>
      <c r="O3395" s="8">
        <v>-0.78700000000000003</v>
      </c>
      <c r="P3395" s="8">
        <v>0.27139999999999997</v>
      </c>
      <c r="Q3395" t="s">
        <v>610</v>
      </c>
      <c r="S3395" s="2">
        <v>44832</v>
      </c>
      <c r="T3395" t="s">
        <v>779</v>
      </c>
      <c r="U3395">
        <v>280</v>
      </c>
      <c r="V3395">
        <v>59.650010000000002</v>
      </c>
      <c r="W3395">
        <f t="shared" si="491"/>
        <v>33341896.942618325</v>
      </c>
      <c r="X3395">
        <f t="shared" si="495"/>
        <v>83354.742356545816</v>
      </c>
      <c r="Y3395">
        <f t="shared" si="492"/>
        <v>300</v>
      </c>
      <c r="Z3395">
        <f t="shared" si="493"/>
        <v>-67123.94703000001</v>
      </c>
      <c r="AA3395" t="str">
        <f t="shared" si="494"/>
        <v/>
      </c>
      <c r="AB3395" s="9" t="str">
        <f>IFERROR(AA3395/MAX($A$3:AA3395)-1,"")</f>
        <v/>
      </c>
      <c r="AV3395" t="s">
        <v>779</v>
      </c>
      <c r="AW3395" t="s">
        <v>31</v>
      </c>
      <c r="AX3395" s="7">
        <v>44832.395833333336</v>
      </c>
      <c r="AY3395">
        <v>280</v>
      </c>
      <c r="AZ3395" s="7">
        <v>44833.385416666664</v>
      </c>
      <c r="BA3395">
        <v>59.650010000000002</v>
      </c>
      <c r="BB3395" s="8">
        <v>-0.78700000000000003</v>
      </c>
      <c r="BC3395">
        <v>-132313.76</v>
      </c>
      <c r="BD3395" s="8">
        <v>-0.79910000000000003</v>
      </c>
      <c r="BE3395">
        <v>591.35569999999996</v>
      </c>
      <c r="BF3395">
        <v>165579.57999999999</v>
      </c>
      <c r="BG3395">
        <v>22983604.07</v>
      </c>
      <c r="BH3395">
        <v>75</v>
      </c>
      <c r="BI3395">
        <v>-1764.18</v>
      </c>
      <c r="BJ3395" s="8">
        <v>-0.78700000000000003</v>
      </c>
      <c r="BK3395" s="8">
        <v>0.27139999999999997</v>
      </c>
      <c r="BL3395" t="s">
        <v>610</v>
      </c>
    </row>
    <row r="3396" spans="1:64" x14ac:dyDescent="0.45">
      <c r="A3396" t="s">
        <v>684</v>
      </c>
      <c r="B3396" t="s">
        <v>31</v>
      </c>
      <c r="C3396" s="7">
        <v>44832.416666666664</v>
      </c>
      <c r="D3396">
        <v>339.95</v>
      </c>
      <c r="E3396" s="7">
        <v>44833.388888888891</v>
      </c>
      <c r="F3396">
        <v>204.95</v>
      </c>
      <c r="G3396" s="8">
        <v>-0.39710000000000001</v>
      </c>
      <c r="H3396">
        <v>-68790.539999999994</v>
      </c>
      <c r="I3396" s="8">
        <v>-0.41310000000000002</v>
      </c>
      <c r="J3396">
        <v>489.79020000000003</v>
      </c>
      <c r="K3396">
        <v>166504.19</v>
      </c>
      <c r="L3396">
        <v>23232046.82</v>
      </c>
      <c r="M3396">
        <v>70</v>
      </c>
      <c r="N3396">
        <v>-982.72</v>
      </c>
      <c r="O3396" s="8">
        <v>-0.83699999999999997</v>
      </c>
      <c r="P3396" s="8">
        <v>0.1736</v>
      </c>
      <c r="Q3396" t="s">
        <v>610</v>
      </c>
      <c r="S3396" s="2">
        <v>44832</v>
      </c>
      <c r="T3396" t="s">
        <v>684</v>
      </c>
      <c r="U3396">
        <v>339.95</v>
      </c>
      <c r="V3396">
        <v>204.95</v>
      </c>
      <c r="W3396">
        <f t="shared" si="491"/>
        <v>33341896.942618325</v>
      </c>
      <c r="X3396">
        <f t="shared" si="495"/>
        <v>83354.742356545816</v>
      </c>
      <c r="Y3396">
        <f t="shared" si="492"/>
        <v>250</v>
      </c>
      <c r="Z3396">
        <f t="shared" si="493"/>
        <v>-35112.249999999993</v>
      </c>
      <c r="AA3396" t="str">
        <f t="shared" si="494"/>
        <v/>
      </c>
      <c r="AB3396" s="9" t="str">
        <f>IFERROR(AA3396/MAX($A$3:AA3396)-1,"")</f>
        <v/>
      </c>
      <c r="AV3396" t="s">
        <v>684</v>
      </c>
      <c r="AW3396" t="s">
        <v>31</v>
      </c>
      <c r="AX3396" s="7">
        <v>44832.416666666664</v>
      </c>
      <c r="AY3396">
        <v>339.95</v>
      </c>
      <c r="AZ3396" s="7">
        <v>44833.388888888891</v>
      </c>
      <c r="BA3396">
        <v>204.95</v>
      </c>
      <c r="BB3396" s="8">
        <v>-0.39710000000000001</v>
      </c>
      <c r="BC3396">
        <v>-68790.539999999994</v>
      </c>
      <c r="BD3396" s="8">
        <v>-0.41310000000000002</v>
      </c>
      <c r="BE3396">
        <v>489.79020000000003</v>
      </c>
      <c r="BF3396">
        <v>166504.19</v>
      </c>
      <c r="BG3396">
        <v>23232046.82</v>
      </c>
      <c r="BH3396">
        <v>70</v>
      </c>
      <c r="BI3396">
        <v>-982.72</v>
      </c>
      <c r="BJ3396" s="8">
        <v>-0.83699999999999997</v>
      </c>
      <c r="BK3396" s="8">
        <v>0.1736</v>
      </c>
      <c r="BL3396" t="s">
        <v>610</v>
      </c>
    </row>
    <row r="3397" spans="1:64" x14ac:dyDescent="0.45">
      <c r="A3397" t="s">
        <v>612</v>
      </c>
      <c r="B3397" t="s">
        <v>31</v>
      </c>
      <c r="C3397" s="7">
        <v>44832.496527777781</v>
      </c>
      <c r="D3397">
        <v>297.89999999999998</v>
      </c>
      <c r="E3397" s="7">
        <v>44833.388888888891</v>
      </c>
      <c r="F3397">
        <v>150.25</v>
      </c>
      <c r="G3397" s="8">
        <v>-0.49559999999999998</v>
      </c>
      <c r="H3397">
        <v>-85000.639999999999</v>
      </c>
      <c r="I3397" s="8">
        <v>-0.51070000000000004</v>
      </c>
      <c r="J3397">
        <v>558.73140000000001</v>
      </c>
      <c r="K3397">
        <v>166446.07999999999</v>
      </c>
      <c r="L3397">
        <v>23147046.170000002</v>
      </c>
      <c r="M3397">
        <v>47</v>
      </c>
      <c r="N3397">
        <v>-1808.52</v>
      </c>
      <c r="O3397" s="8">
        <v>-0.86570000000000003</v>
      </c>
      <c r="P3397" s="8">
        <v>0.1313</v>
      </c>
      <c r="Q3397" t="s">
        <v>610</v>
      </c>
      <c r="S3397" s="2">
        <v>44832</v>
      </c>
      <c r="T3397" t="s">
        <v>612</v>
      </c>
      <c r="U3397">
        <v>297.89999999999998</v>
      </c>
      <c r="V3397">
        <v>150.25</v>
      </c>
      <c r="W3397">
        <f t="shared" si="491"/>
        <v>33341896.942618325</v>
      </c>
      <c r="X3397">
        <f t="shared" si="495"/>
        <v>83354.742356545816</v>
      </c>
      <c r="Y3397">
        <f t="shared" si="492"/>
        <v>275</v>
      </c>
      <c r="Z3397">
        <f t="shared" si="493"/>
        <v>-41836.162499999991</v>
      </c>
      <c r="AA3397" t="str">
        <f t="shared" si="494"/>
        <v/>
      </c>
      <c r="AB3397" s="9" t="str">
        <f>IFERROR(AA3397/MAX($A$3:AA3397)-1,"")</f>
        <v/>
      </c>
      <c r="AV3397" t="s">
        <v>612</v>
      </c>
      <c r="AW3397" t="s">
        <v>31</v>
      </c>
      <c r="AX3397" s="7">
        <v>44832.496527777781</v>
      </c>
      <c r="AY3397">
        <v>297.89999999999998</v>
      </c>
      <c r="AZ3397" s="7">
        <v>44833.388888888891</v>
      </c>
      <c r="BA3397">
        <v>150.25</v>
      </c>
      <c r="BB3397" s="8">
        <v>-0.49559999999999998</v>
      </c>
      <c r="BC3397">
        <v>-85000.639999999999</v>
      </c>
      <c r="BD3397" s="8">
        <v>-0.51070000000000004</v>
      </c>
      <c r="BE3397">
        <v>558.73140000000001</v>
      </c>
      <c r="BF3397">
        <v>166446.07999999999</v>
      </c>
      <c r="BG3397">
        <v>23147046.170000002</v>
      </c>
      <c r="BH3397">
        <v>47</v>
      </c>
      <c r="BI3397">
        <v>-1808.52</v>
      </c>
      <c r="BJ3397" s="8">
        <v>-0.86570000000000003</v>
      </c>
      <c r="BK3397" s="8">
        <v>0.1313</v>
      </c>
      <c r="BL3397" t="s">
        <v>610</v>
      </c>
    </row>
    <row r="3398" spans="1:64" x14ac:dyDescent="0.45">
      <c r="A3398" t="s">
        <v>683</v>
      </c>
      <c r="B3398" t="s">
        <v>31</v>
      </c>
      <c r="C3398" s="7">
        <v>44832.628472222219</v>
      </c>
      <c r="D3398">
        <v>204.75</v>
      </c>
      <c r="E3398" s="7">
        <v>44833.385416666664</v>
      </c>
      <c r="F3398">
        <v>41.4</v>
      </c>
      <c r="G3398" s="8">
        <v>-0.79779999999999995</v>
      </c>
      <c r="H3398">
        <v>-133992.79999999999</v>
      </c>
      <c r="I3398" s="8">
        <v>-0.80979999999999996</v>
      </c>
      <c r="J3398">
        <v>808.10310000000004</v>
      </c>
      <c r="K3398">
        <v>165459.13</v>
      </c>
      <c r="L3398">
        <v>22849611.27</v>
      </c>
      <c r="M3398">
        <v>8</v>
      </c>
      <c r="N3398">
        <v>-16749.099999999999</v>
      </c>
      <c r="O3398" s="8">
        <v>-0.79779999999999995</v>
      </c>
      <c r="P3398" s="8">
        <v>0.441</v>
      </c>
      <c r="Q3398" t="s">
        <v>610</v>
      </c>
      <c r="S3398" s="2">
        <v>44832</v>
      </c>
      <c r="T3398" t="s">
        <v>683</v>
      </c>
      <c r="U3398">
        <v>204.75</v>
      </c>
      <c r="V3398">
        <v>41.4</v>
      </c>
      <c r="W3398">
        <f t="shared" si="491"/>
        <v>33341896.942618325</v>
      </c>
      <c r="X3398">
        <f t="shared" si="495"/>
        <v>83354.742356545816</v>
      </c>
      <c r="Y3398">
        <f t="shared" si="492"/>
        <v>400</v>
      </c>
      <c r="Z3398">
        <f t="shared" si="493"/>
        <v>-66324.600000000006</v>
      </c>
      <c r="AA3398">
        <f t="shared" si="494"/>
        <v>33131499.983088326</v>
      </c>
      <c r="AB3398" s="9">
        <f>IFERROR(AA3398/MAX($A$3:AA3398)-1,"")</f>
        <v>-6.3102876207702385E-3</v>
      </c>
      <c r="AV3398" t="s">
        <v>683</v>
      </c>
      <c r="AW3398" t="s">
        <v>31</v>
      </c>
      <c r="AX3398" s="7">
        <v>44832.628472222219</v>
      </c>
      <c r="AY3398">
        <v>204.75</v>
      </c>
      <c r="AZ3398" s="7">
        <v>44833.385416666664</v>
      </c>
      <c r="BA3398">
        <v>41.4</v>
      </c>
      <c r="BB3398" s="8">
        <v>-0.79779999999999995</v>
      </c>
      <c r="BC3398">
        <v>-133992.79999999999</v>
      </c>
      <c r="BD3398" s="8">
        <v>-0.80979999999999996</v>
      </c>
      <c r="BE3398">
        <v>808.10310000000004</v>
      </c>
      <c r="BF3398">
        <v>165459.13</v>
      </c>
      <c r="BG3398">
        <v>22849611.27</v>
      </c>
      <c r="BH3398">
        <v>8</v>
      </c>
      <c r="BI3398">
        <v>-16749.099999999999</v>
      </c>
      <c r="BJ3398" s="8">
        <v>-0.79779999999999995</v>
      </c>
      <c r="BK3398" s="8">
        <v>0.441</v>
      </c>
      <c r="BL3398" t="s">
        <v>610</v>
      </c>
    </row>
    <row r="3399" spans="1:64" x14ac:dyDescent="0.45">
      <c r="A3399" t="s">
        <v>738</v>
      </c>
      <c r="B3399" t="s">
        <v>31</v>
      </c>
      <c r="C3399" s="7">
        <v>44833.486111111109</v>
      </c>
      <c r="D3399">
        <v>538.35</v>
      </c>
      <c r="E3399" s="7">
        <v>44834.388888888891</v>
      </c>
      <c r="F3399">
        <v>725.3</v>
      </c>
      <c r="G3399" s="8">
        <v>0.3473</v>
      </c>
      <c r="H3399">
        <v>53663.77</v>
      </c>
      <c r="I3399" s="8">
        <v>0.32379999999999998</v>
      </c>
      <c r="J3399">
        <v>307.8578</v>
      </c>
      <c r="K3399">
        <v>165735.23000000001</v>
      </c>
      <c r="L3399">
        <v>23200709.940000001</v>
      </c>
      <c r="M3399">
        <v>50</v>
      </c>
      <c r="N3399">
        <v>1073.28</v>
      </c>
      <c r="O3399" s="8">
        <v>-7.9799999999999996E-2</v>
      </c>
      <c r="P3399" s="8">
        <v>0.45569999999999999</v>
      </c>
      <c r="Q3399" t="s">
        <v>610</v>
      </c>
      <c r="S3399" s="2">
        <v>44833</v>
      </c>
      <c r="T3399" t="s">
        <v>738</v>
      </c>
      <c r="U3399">
        <v>538.35</v>
      </c>
      <c r="V3399">
        <v>725.3</v>
      </c>
      <c r="W3399">
        <f t="shared" si="491"/>
        <v>33131499.983088326</v>
      </c>
      <c r="X3399">
        <f t="shared" si="495"/>
        <v>82828.749957720822</v>
      </c>
      <c r="Y3399">
        <f t="shared" si="492"/>
        <v>150</v>
      </c>
      <c r="Z3399">
        <f t="shared" si="493"/>
        <v>26147.02499999998</v>
      </c>
      <c r="AA3399" t="str">
        <f t="shared" si="494"/>
        <v/>
      </c>
      <c r="AB3399" s="9" t="str">
        <f>IFERROR(AA3399/MAX($A$3:AA3399)-1,"")</f>
        <v/>
      </c>
      <c r="AV3399" t="s">
        <v>738</v>
      </c>
      <c r="AW3399" t="s">
        <v>31</v>
      </c>
      <c r="AX3399" s="7">
        <v>44833.486111111109</v>
      </c>
      <c r="AY3399">
        <v>538.35</v>
      </c>
      <c r="AZ3399" s="7">
        <v>44834.388888888891</v>
      </c>
      <c r="BA3399">
        <v>725.3</v>
      </c>
      <c r="BB3399" s="8">
        <v>0.3473</v>
      </c>
      <c r="BC3399">
        <v>53663.77</v>
      </c>
      <c r="BD3399" s="8">
        <v>0.32379999999999998</v>
      </c>
      <c r="BE3399">
        <v>307.8578</v>
      </c>
      <c r="BF3399">
        <v>165735.23000000001</v>
      </c>
      <c r="BG3399">
        <v>23200709.940000001</v>
      </c>
      <c r="BH3399">
        <v>50</v>
      </c>
      <c r="BI3399">
        <v>1073.28</v>
      </c>
      <c r="BJ3399" s="8">
        <v>-7.9799999999999996E-2</v>
      </c>
      <c r="BK3399" s="8">
        <v>0.45569999999999999</v>
      </c>
      <c r="BL3399" t="s">
        <v>610</v>
      </c>
    </row>
    <row r="3400" spans="1:64" x14ac:dyDescent="0.45">
      <c r="A3400" t="s">
        <v>683</v>
      </c>
      <c r="B3400" t="s">
        <v>31</v>
      </c>
      <c r="C3400" s="7">
        <v>44833.489583333336</v>
      </c>
      <c r="D3400">
        <v>167</v>
      </c>
      <c r="E3400" s="7">
        <v>44833.635416666664</v>
      </c>
      <c r="F3400">
        <v>155.5</v>
      </c>
      <c r="G3400" s="8">
        <v>-6.8900000000000003E-2</v>
      </c>
      <c r="H3400">
        <v>-14482.35</v>
      </c>
      <c r="I3400" s="8">
        <v>-8.8200000000000001E-2</v>
      </c>
      <c r="J3400">
        <v>983.5213</v>
      </c>
      <c r="K3400">
        <v>164248.06</v>
      </c>
      <c r="L3400">
        <v>22835128.920000002</v>
      </c>
      <c r="M3400">
        <v>43</v>
      </c>
      <c r="N3400">
        <v>-336.8</v>
      </c>
      <c r="O3400" s="8">
        <v>-0.76019999999999999</v>
      </c>
      <c r="P3400" s="8">
        <v>0.75270000000000004</v>
      </c>
      <c r="Q3400" t="s">
        <v>610</v>
      </c>
      <c r="S3400" s="2">
        <v>44833</v>
      </c>
      <c r="T3400" t="s">
        <v>683</v>
      </c>
      <c r="U3400">
        <v>167</v>
      </c>
      <c r="V3400">
        <v>155.5</v>
      </c>
      <c r="W3400">
        <f t="shared" si="491"/>
        <v>33131499.983088326</v>
      </c>
      <c r="X3400">
        <f t="shared" si="495"/>
        <v>82828.749957720822</v>
      </c>
      <c r="Y3400">
        <f t="shared" si="492"/>
        <v>500</v>
      </c>
      <c r="Z3400">
        <f t="shared" si="493"/>
        <v>-7362.4999999999973</v>
      </c>
      <c r="AA3400" t="str">
        <f t="shared" si="494"/>
        <v/>
      </c>
      <c r="AB3400" s="9" t="str">
        <f>IFERROR(AA3400/MAX($A$3:AA3400)-1,"")</f>
        <v/>
      </c>
      <c r="AV3400" t="s">
        <v>683</v>
      </c>
      <c r="AW3400" t="s">
        <v>31</v>
      </c>
      <c r="AX3400" s="7">
        <v>44833.489583333336</v>
      </c>
      <c r="AY3400">
        <v>167</v>
      </c>
      <c r="AZ3400" s="7">
        <v>44833.635416666664</v>
      </c>
      <c r="BA3400">
        <v>155.5</v>
      </c>
      <c r="BB3400" s="8">
        <v>-6.8900000000000003E-2</v>
      </c>
      <c r="BC3400">
        <v>-14482.35</v>
      </c>
      <c r="BD3400" s="8">
        <v>-8.8200000000000001E-2</v>
      </c>
      <c r="BE3400">
        <v>983.5213</v>
      </c>
      <c r="BF3400">
        <v>164248.06</v>
      </c>
      <c r="BG3400">
        <v>22835128.920000002</v>
      </c>
      <c r="BH3400">
        <v>43</v>
      </c>
      <c r="BI3400">
        <v>-336.8</v>
      </c>
      <c r="BJ3400" s="8">
        <v>-0.76019999999999999</v>
      </c>
      <c r="BK3400" s="8">
        <v>0.75270000000000004</v>
      </c>
      <c r="BL3400" t="s">
        <v>610</v>
      </c>
    </row>
    <row r="3401" spans="1:64" x14ac:dyDescent="0.45">
      <c r="A3401" t="s">
        <v>747</v>
      </c>
      <c r="B3401" t="s">
        <v>31</v>
      </c>
      <c r="C3401" s="7">
        <v>44833.493055555555</v>
      </c>
      <c r="D3401">
        <v>537.25</v>
      </c>
      <c r="E3401" s="7">
        <v>44834.388888888891</v>
      </c>
      <c r="F3401">
        <v>670.15</v>
      </c>
      <c r="G3401" s="8">
        <v>0.24740000000000001</v>
      </c>
      <c r="H3401">
        <v>37283.160000000003</v>
      </c>
      <c r="I3401" s="8">
        <v>0.22489999999999999</v>
      </c>
      <c r="J3401">
        <v>308.56900000000002</v>
      </c>
      <c r="K3401">
        <v>165778.70000000001</v>
      </c>
      <c r="L3401">
        <v>23237993.100000001</v>
      </c>
      <c r="M3401">
        <v>48</v>
      </c>
      <c r="N3401">
        <v>776.73</v>
      </c>
      <c r="O3401" s="8">
        <v>-0.14399999999999999</v>
      </c>
      <c r="P3401" s="8">
        <v>0.34949999999999998</v>
      </c>
      <c r="Q3401" t="s">
        <v>610</v>
      </c>
      <c r="S3401" s="2">
        <v>44833</v>
      </c>
      <c r="T3401" t="s">
        <v>747</v>
      </c>
      <c r="U3401">
        <v>537.25</v>
      </c>
      <c r="V3401">
        <v>670.15</v>
      </c>
      <c r="W3401">
        <f t="shared" si="491"/>
        <v>33131499.983088326</v>
      </c>
      <c r="X3401">
        <f t="shared" si="495"/>
        <v>82828.749957720822</v>
      </c>
      <c r="Y3401">
        <f t="shared" si="492"/>
        <v>150</v>
      </c>
      <c r="Z3401">
        <f t="shared" si="493"/>
        <v>18123.899999999987</v>
      </c>
      <c r="AA3401" t="str">
        <f t="shared" si="494"/>
        <v/>
      </c>
      <c r="AB3401" s="9" t="str">
        <f>IFERROR(AA3401/MAX($A$3:AA3401)-1,"")</f>
        <v/>
      </c>
      <c r="AV3401" t="s">
        <v>747</v>
      </c>
      <c r="AW3401" t="s">
        <v>31</v>
      </c>
      <c r="AX3401" s="7">
        <v>44833.493055555555</v>
      </c>
      <c r="AY3401">
        <v>537.25</v>
      </c>
      <c r="AZ3401" s="7">
        <v>44834.388888888891</v>
      </c>
      <c r="BA3401">
        <v>670.15</v>
      </c>
      <c r="BB3401" s="8">
        <v>0.24740000000000001</v>
      </c>
      <c r="BC3401">
        <v>37283.160000000003</v>
      </c>
      <c r="BD3401" s="8">
        <v>0.22489999999999999</v>
      </c>
      <c r="BE3401">
        <v>308.56900000000002</v>
      </c>
      <c r="BF3401">
        <v>165778.70000000001</v>
      </c>
      <c r="BG3401">
        <v>23237993.100000001</v>
      </c>
      <c r="BH3401">
        <v>48</v>
      </c>
      <c r="BI3401">
        <v>776.73</v>
      </c>
      <c r="BJ3401" s="8">
        <v>-0.14399999999999999</v>
      </c>
      <c r="BK3401" s="8">
        <v>0.34949999999999998</v>
      </c>
      <c r="BL3401" t="s">
        <v>610</v>
      </c>
    </row>
    <row r="3402" spans="1:64" x14ac:dyDescent="0.45">
      <c r="A3402" t="s">
        <v>616</v>
      </c>
      <c r="B3402" t="s">
        <v>31</v>
      </c>
      <c r="C3402" s="7">
        <v>44833.534722222219</v>
      </c>
      <c r="D3402">
        <v>122.6</v>
      </c>
      <c r="E3402" s="7">
        <v>44833.635416666664</v>
      </c>
      <c r="F3402">
        <v>0.3</v>
      </c>
      <c r="G3402" s="8">
        <v>-0.99760000000000004</v>
      </c>
      <c r="H3402">
        <v>-165662.75</v>
      </c>
      <c r="I3402" s="8">
        <v>-1.0076000000000001</v>
      </c>
      <c r="J3402">
        <v>1341.0840000000001</v>
      </c>
      <c r="K3402">
        <v>164416.88</v>
      </c>
      <c r="L3402">
        <v>22669466.170000002</v>
      </c>
      <c r="M3402">
        <v>30</v>
      </c>
      <c r="N3402">
        <v>-5522.09</v>
      </c>
      <c r="O3402" s="8">
        <v>-0.99760000000000004</v>
      </c>
      <c r="P3402" s="8">
        <v>0.1827</v>
      </c>
      <c r="Q3402" t="s">
        <v>610</v>
      </c>
      <c r="S3402" s="2">
        <v>44833</v>
      </c>
      <c r="T3402" t="s">
        <v>616</v>
      </c>
      <c r="U3402">
        <v>122.6</v>
      </c>
      <c r="V3402">
        <v>0.3</v>
      </c>
      <c r="W3402">
        <f t="shared" si="491"/>
        <v>33131499.983088326</v>
      </c>
      <c r="X3402">
        <f t="shared" si="495"/>
        <v>82828.749957720822</v>
      </c>
      <c r="Y3402">
        <f t="shared" si="492"/>
        <v>675</v>
      </c>
      <c r="Z3402">
        <f t="shared" si="493"/>
        <v>-83382.074999999997</v>
      </c>
      <c r="AA3402">
        <f t="shared" si="494"/>
        <v>33085026.333088327</v>
      </c>
      <c r="AB3402" s="9">
        <f>IFERROR(AA3402/MAX($A$3:AA3402)-1,"")</f>
        <v>-7.704139028804291E-3</v>
      </c>
      <c r="AV3402" t="s">
        <v>616</v>
      </c>
      <c r="AW3402" t="s">
        <v>31</v>
      </c>
      <c r="AX3402" s="7">
        <v>44833.534722222219</v>
      </c>
      <c r="AY3402">
        <v>122.6</v>
      </c>
      <c r="AZ3402" s="7">
        <v>44833.635416666664</v>
      </c>
      <c r="BA3402">
        <v>0.3</v>
      </c>
      <c r="BB3402" s="8">
        <v>-0.99760000000000004</v>
      </c>
      <c r="BC3402">
        <v>-165662.75</v>
      </c>
      <c r="BD3402" s="8">
        <v>-1.0076000000000001</v>
      </c>
      <c r="BE3402">
        <v>1341.0840000000001</v>
      </c>
      <c r="BF3402">
        <v>164416.88</v>
      </c>
      <c r="BG3402">
        <v>22669466.170000002</v>
      </c>
      <c r="BH3402">
        <v>30</v>
      </c>
      <c r="BI3402">
        <v>-5522.09</v>
      </c>
      <c r="BJ3402" s="8">
        <v>-0.99760000000000004</v>
      </c>
      <c r="BK3402" s="8">
        <v>0.1827</v>
      </c>
      <c r="BL3402" t="s">
        <v>610</v>
      </c>
    </row>
    <row r="3403" spans="1:64" x14ac:dyDescent="0.45">
      <c r="A3403" t="s">
        <v>681</v>
      </c>
      <c r="B3403" t="s">
        <v>31</v>
      </c>
      <c r="C3403" s="7">
        <v>44834.427083333336</v>
      </c>
      <c r="D3403">
        <v>544.65</v>
      </c>
      <c r="E3403" s="7">
        <v>44837.388888888891</v>
      </c>
      <c r="F3403">
        <v>828</v>
      </c>
      <c r="G3403" s="8">
        <v>0.5202</v>
      </c>
      <c r="H3403">
        <v>82270.66</v>
      </c>
      <c r="I3403" s="8">
        <v>0.495</v>
      </c>
      <c r="J3403">
        <v>305.13170000000002</v>
      </c>
      <c r="K3403">
        <v>166189.97</v>
      </c>
      <c r="L3403">
        <v>23320263.760000002</v>
      </c>
      <c r="M3403">
        <v>67</v>
      </c>
      <c r="N3403">
        <v>1227.92</v>
      </c>
      <c r="O3403" s="8">
        <v>-0.1895</v>
      </c>
      <c r="P3403" s="8">
        <v>0.90920000000000001</v>
      </c>
      <c r="Q3403" t="s">
        <v>610</v>
      </c>
      <c r="S3403" s="2">
        <v>44834</v>
      </c>
      <c r="T3403" t="s">
        <v>681</v>
      </c>
      <c r="U3403">
        <v>544.65</v>
      </c>
      <c r="V3403">
        <v>828</v>
      </c>
      <c r="W3403">
        <f t="shared" si="491"/>
        <v>33085026.333088327</v>
      </c>
      <c r="X3403">
        <f t="shared" si="495"/>
        <v>82712.565832720822</v>
      </c>
      <c r="Y3403">
        <f t="shared" si="492"/>
        <v>150</v>
      </c>
      <c r="Z3403">
        <f t="shared" si="493"/>
        <v>40443.525000000009</v>
      </c>
      <c r="AA3403" t="str">
        <f t="shared" si="494"/>
        <v/>
      </c>
      <c r="AB3403" s="9" t="str">
        <f>IFERROR(AA3403/MAX($A$3:AA3403)-1,"")</f>
        <v/>
      </c>
      <c r="AV3403" t="s">
        <v>681</v>
      </c>
      <c r="AW3403" t="s">
        <v>31</v>
      </c>
      <c r="AX3403" s="7">
        <v>44834.427083333336</v>
      </c>
      <c r="AY3403">
        <v>544.65</v>
      </c>
      <c r="AZ3403" s="7">
        <v>44837.388888888891</v>
      </c>
      <c r="BA3403">
        <v>828</v>
      </c>
      <c r="BB3403" s="8">
        <v>0.5202</v>
      </c>
      <c r="BC3403">
        <v>82270.66</v>
      </c>
      <c r="BD3403" s="8">
        <v>0.495</v>
      </c>
      <c r="BE3403">
        <v>305.13170000000002</v>
      </c>
      <c r="BF3403">
        <v>166189.97</v>
      </c>
      <c r="BG3403">
        <v>23320263.760000002</v>
      </c>
      <c r="BH3403">
        <v>67</v>
      </c>
      <c r="BI3403">
        <v>1227.92</v>
      </c>
      <c r="BJ3403" s="8">
        <v>-0.1895</v>
      </c>
      <c r="BK3403" s="8">
        <v>0.90920000000000001</v>
      </c>
      <c r="BL3403" t="s">
        <v>610</v>
      </c>
    </row>
    <row r="3404" spans="1:64" x14ac:dyDescent="0.45">
      <c r="A3404" t="s">
        <v>681</v>
      </c>
      <c r="B3404" t="s">
        <v>31</v>
      </c>
      <c r="C3404" s="7">
        <v>44834.427083333336</v>
      </c>
      <c r="D3404">
        <v>544.65</v>
      </c>
      <c r="E3404" s="7">
        <v>44837.385416666664</v>
      </c>
      <c r="F3404">
        <v>708.35</v>
      </c>
      <c r="G3404" s="8">
        <v>0.30059999999999998</v>
      </c>
      <c r="H3404">
        <v>45337.77</v>
      </c>
      <c r="I3404" s="8">
        <v>0.27760000000000001</v>
      </c>
      <c r="J3404">
        <v>299.91250000000002</v>
      </c>
      <c r="K3404">
        <v>163347.34</v>
      </c>
      <c r="L3404">
        <v>22714803.940000001</v>
      </c>
      <c r="M3404">
        <v>66</v>
      </c>
      <c r="N3404">
        <v>686.94</v>
      </c>
      <c r="O3404" s="8">
        <v>-0.1895</v>
      </c>
      <c r="P3404" s="8">
        <v>0.90920000000000001</v>
      </c>
      <c r="Q3404" t="s">
        <v>610</v>
      </c>
      <c r="S3404" s="2">
        <v>44834</v>
      </c>
      <c r="T3404" t="s">
        <v>681</v>
      </c>
      <c r="U3404">
        <v>544.65</v>
      </c>
      <c r="V3404">
        <v>708.35</v>
      </c>
      <c r="W3404">
        <f t="shared" si="491"/>
        <v>33085026.333088327</v>
      </c>
      <c r="X3404">
        <f t="shared" si="495"/>
        <v>82712.565832720822</v>
      </c>
      <c r="Y3404">
        <f t="shared" si="492"/>
        <v>150</v>
      </c>
      <c r="Z3404">
        <f t="shared" si="493"/>
        <v>22675.500000000011</v>
      </c>
      <c r="AA3404" t="str">
        <f t="shared" si="494"/>
        <v/>
      </c>
      <c r="AB3404" s="9" t="str">
        <f>IFERROR(AA3404/MAX($A$3:AA3404)-1,"")</f>
        <v/>
      </c>
      <c r="AV3404" t="s">
        <v>681</v>
      </c>
      <c r="AW3404" t="s">
        <v>31</v>
      </c>
      <c r="AX3404" s="7">
        <v>44834.427083333336</v>
      </c>
      <c r="AY3404">
        <v>544.65</v>
      </c>
      <c r="AZ3404" s="7">
        <v>44837.385416666664</v>
      </c>
      <c r="BA3404">
        <v>708.35</v>
      </c>
      <c r="BB3404" s="8">
        <v>0.30059999999999998</v>
      </c>
      <c r="BC3404">
        <v>45337.77</v>
      </c>
      <c r="BD3404" s="8">
        <v>0.27760000000000001</v>
      </c>
      <c r="BE3404">
        <v>299.91250000000002</v>
      </c>
      <c r="BF3404">
        <v>163347.34</v>
      </c>
      <c r="BG3404">
        <v>22714803.940000001</v>
      </c>
      <c r="BH3404">
        <v>66</v>
      </c>
      <c r="BI3404">
        <v>686.94</v>
      </c>
      <c r="BJ3404" s="8">
        <v>-0.1895</v>
      </c>
      <c r="BK3404" s="8">
        <v>0.90920000000000001</v>
      </c>
      <c r="BL3404" t="s">
        <v>610</v>
      </c>
    </row>
    <row r="3405" spans="1:64" x14ac:dyDescent="0.45">
      <c r="A3405" t="s">
        <v>682</v>
      </c>
      <c r="B3405" t="s">
        <v>31</v>
      </c>
      <c r="C3405" s="7">
        <v>44834.4375</v>
      </c>
      <c r="D3405">
        <v>523.75</v>
      </c>
      <c r="E3405" s="7">
        <v>44837.388888888891</v>
      </c>
      <c r="F3405">
        <v>755</v>
      </c>
      <c r="G3405" s="8">
        <v>0.4415</v>
      </c>
      <c r="H3405">
        <v>69288.100000000006</v>
      </c>
      <c r="I3405" s="8">
        <v>0.41710000000000003</v>
      </c>
      <c r="J3405">
        <v>317.16239999999999</v>
      </c>
      <c r="K3405">
        <v>166113.82999999999</v>
      </c>
      <c r="L3405">
        <v>23389551.870000001</v>
      </c>
      <c r="M3405">
        <v>64</v>
      </c>
      <c r="N3405">
        <v>1082.6300000000001</v>
      </c>
      <c r="O3405" s="8">
        <v>-0.1305</v>
      </c>
      <c r="P3405" s="8">
        <v>0.83169999999999999</v>
      </c>
      <c r="Q3405" t="s">
        <v>610</v>
      </c>
      <c r="S3405" s="2">
        <v>44834</v>
      </c>
      <c r="T3405" t="s">
        <v>682</v>
      </c>
      <c r="U3405">
        <v>523.75</v>
      </c>
      <c r="V3405">
        <v>755</v>
      </c>
      <c r="W3405">
        <f t="shared" si="491"/>
        <v>33085026.333088327</v>
      </c>
      <c r="X3405">
        <f t="shared" si="495"/>
        <v>82712.565832720822</v>
      </c>
      <c r="Y3405">
        <f t="shared" si="492"/>
        <v>150</v>
      </c>
      <c r="Z3405">
        <f t="shared" si="493"/>
        <v>32769.375000000015</v>
      </c>
      <c r="AA3405" t="str">
        <f t="shared" si="494"/>
        <v/>
      </c>
      <c r="AB3405" s="9" t="str">
        <f>IFERROR(AA3405/MAX($A$3:AA3405)-1,"")</f>
        <v/>
      </c>
      <c r="AV3405" t="s">
        <v>682</v>
      </c>
      <c r="AW3405" t="s">
        <v>31</v>
      </c>
      <c r="AX3405" s="7">
        <v>44834.4375</v>
      </c>
      <c r="AY3405">
        <v>523.75</v>
      </c>
      <c r="AZ3405" s="7">
        <v>44837.388888888891</v>
      </c>
      <c r="BA3405">
        <v>755</v>
      </c>
      <c r="BB3405" s="8">
        <v>0.4415</v>
      </c>
      <c r="BC3405">
        <v>69288.100000000006</v>
      </c>
      <c r="BD3405" s="8">
        <v>0.41710000000000003</v>
      </c>
      <c r="BE3405">
        <v>317.16239999999999</v>
      </c>
      <c r="BF3405">
        <v>166113.82999999999</v>
      </c>
      <c r="BG3405">
        <v>23389551.870000001</v>
      </c>
      <c r="BH3405">
        <v>64</v>
      </c>
      <c r="BI3405">
        <v>1082.6300000000001</v>
      </c>
      <c r="BJ3405" s="8">
        <v>-0.1305</v>
      </c>
      <c r="BK3405" s="8">
        <v>0.83169999999999999</v>
      </c>
      <c r="BL3405" t="s">
        <v>610</v>
      </c>
    </row>
    <row r="3406" spans="1:64" x14ac:dyDescent="0.45">
      <c r="A3406" t="s">
        <v>684</v>
      </c>
      <c r="B3406" t="s">
        <v>31</v>
      </c>
      <c r="C3406" s="7">
        <v>44834.440972222219</v>
      </c>
      <c r="D3406">
        <v>563.9</v>
      </c>
      <c r="E3406" s="7">
        <v>44837.385416666664</v>
      </c>
      <c r="F3406">
        <v>578.75</v>
      </c>
      <c r="G3406" s="8">
        <v>2.63E-2</v>
      </c>
      <c r="H3406">
        <v>991.92</v>
      </c>
      <c r="I3406" s="8">
        <v>6.1000000000000004E-3</v>
      </c>
      <c r="J3406">
        <v>289.73829999999998</v>
      </c>
      <c r="K3406">
        <v>163383.41</v>
      </c>
      <c r="L3406">
        <v>22715795.859999999</v>
      </c>
      <c r="M3406">
        <v>62</v>
      </c>
      <c r="N3406">
        <v>16</v>
      </c>
      <c r="O3406" s="8">
        <v>-0.18590000000000001</v>
      </c>
      <c r="P3406" s="8">
        <v>0.56820000000000004</v>
      </c>
      <c r="Q3406" t="s">
        <v>610</v>
      </c>
      <c r="S3406" s="2">
        <v>44834</v>
      </c>
      <c r="T3406" t="s">
        <v>684</v>
      </c>
      <c r="U3406">
        <v>563.9</v>
      </c>
      <c r="V3406">
        <v>578.75</v>
      </c>
      <c r="W3406">
        <f t="shared" si="491"/>
        <v>33085026.333088327</v>
      </c>
      <c r="X3406">
        <f t="shared" si="495"/>
        <v>82712.565832720822</v>
      </c>
      <c r="Y3406">
        <f t="shared" si="492"/>
        <v>150</v>
      </c>
      <c r="Z3406">
        <f t="shared" si="493"/>
        <v>513.5249999999985</v>
      </c>
      <c r="AA3406">
        <f t="shared" si="494"/>
        <v>33181428.258088328</v>
      </c>
      <c r="AB3406" s="9">
        <f>IFERROR(AA3406/MAX($A$3:AA3406)-1,"")</f>
        <v>-4.8128240815501488E-3</v>
      </c>
      <c r="AV3406" t="s">
        <v>684</v>
      </c>
      <c r="AW3406" t="s">
        <v>31</v>
      </c>
      <c r="AX3406" s="7">
        <v>44834.440972222219</v>
      </c>
      <c r="AY3406">
        <v>563.9</v>
      </c>
      <c r="AZ3406" s="7">
        <v>44837.385416666664</v>
      </c>
      <c r="BA3406">
        <v>578.75</v>
      </c>
      <c r="BB3406" s="8">
        <v>2.63E-2</v>
      </c>
      <c r="BC3406">
        <v>991.92</v>
      </c>
      <c r="BD3406" s="8">
        <v>6.1000000000000004E-3</v>
      </c>
      <c r="BE3406">
        <v>289.73829999999998</v>
      </c>
      <c r="BF3406">
        <v>163383.41</v>
      </c>
      <c r="BG3406">
        <v>22715795.859999999</v>
      </c>
      <c r="BH3406">
        <v>62</v>
      </c>
      <c r="BI3406">
        <v>16</v>
      </c>
      <c r="BJ3406" s="8">
        <v>-0.18590000000000001</v>
      </c>
      <c r="BK3406" s="8">
        <v>0.56820000000000004</v>
      </c>
      <c r="BL3406" t="s">
        <v>610</v>
      </c>
    </row>
    <row r="3407" spans="1:64" x14ac:dyDescent="0.45">
      <c r="A3407" t="s">
        <v>690</v>
      </c>
      <c r="B3407" t="s">
        <v>31</v>
      </c>
      <c r="C3407" s="7">
        <v>44837.395833333336</v>
      </c>
      <c r="D3407">
        <v>458.65</v>
      </c>
      <c r="E3407" s="7">
        <v>44838.385416666664</v>
      </c>
      <c r="F3407">
        <v>131.94999999999999</v>
      </c>
      <c r="G3407" s="8">
        <v>-0.71230000000000004</v>
      </c>
      <c r="H3407">
        <v>-118624.98</v>
      </c>
      <c r="I3407" s="8">
        <v>-0.72519999999999996</v>
      </c>
      <c r="J3407">
        <v>356.65320000000003</v>
      </c>
      <c r="K3407">
        <v>163578.97</v>
      </c>
      <c r="L3407">
        <v>22597170.879999999</v>
      </c>
      <c r="M3407">
        <v>75</v>
      </c>
      <c r="N3407">
        <v>-1581.67</v>
      </c>
      <c r="O3407" s="8">
        <v>-0.71230000000000004</v>
      </c>
      <c r="P3407" s="8">
        <v>0.40339999999999998</v>
      </c>
      <c r="Q3407" t="s">
        <v>610</v>
      </c>
      <c r="S3407" s="2">
        <v>44837</v>
      </c>
      <c r="T3407" t="s">
        <v>690</v>
      </c>
      <c r="U3407">
        <v>458.65</v>
      </c>
      <c r="V3407">
        <v>131.94999999999999</v>
      </c>
      <c r="W3407">
        <f t="shared" si="491"/>
        <v>33181428.258088328</v>
      </c>
      <c r="X3407">
        <f t="shared" si="495"/>
        <v>82953.570645220825</v>
      </c>
      <c r="Y3407">
        <f t="shared" si="492"/>
        <v>175</v>
      </c>
      <c r="Z3407">
        <f t="shared" si="493"/>
        <v>-58206.049999999996</v>
      </c>
      <c r="AA3407" t="str">
        <f t="shared" si="494"/>
        <v/>
      </c>
      <c r="AB3407" s="9" t="str">
        <f>IFERROR(AA3407/MAX($A$3:AA3407)-1,"")</f>
        <v/>
      </c>
      <c r="AV3407" t="s">
        <v>690</v>
      </c>
      <c r="AW3407" t="s">
        <v>31</v>
      </c>
      <c r="AX3407" s="7">
        <v>44837.395833333336</v>
      </c>
      <c r="AY3407">
        <v>458.65</v>
      </c>
      <c r="AZ3407" s="7">
        <v>44838.385416666664</v>
      </c>
      <c r="BA3407">
        <v>131.94999999999999</v>
      </c>
      <c r="BB3407" s="8">
        <v>-0.71230000000000004</v>
      </c>
      <c r="BC3407">
        <v>-118624.98</v>
      </c>
      <c r="BD3407" s="8">
        <v>-0.72519999999999996</v>
      </c>
      <c r="BE3407">
        <v>356.65320000000003</v>
      </c>
      <c r="BF3407">
        <v>163578.97</v>
      </c>
      <c r="BG3407">
        <v>22597170.879999999</v>
      </c>
      <c r="BH3407">
        <v>75</v>
      </c>
      <c r="BI3407">
        <v>-1581.67</v>
      </c>
      <c r="BJ3407" s="8">
        <v>-0.71230000000000004</v>
      </c>
      <c r="BK3407" s="8">
        <v>0.40339999999999998</v>
      </c>
      <c r="BL3407" t="s">
        <v>610</v>
      </c>
    </row>
    <row r="3408" spans="1:64" x14ac:dyDescent="0.45">
      <c r="A3408" t="s">
        <v>615</v>
      </c>
      <c r="B3408" t="s">
        <v>31</v>
      </c>
      <c r="C3408" s="7">
        <v>44837.420138888891</v>
      </c>
      <c r="D3408">
        <v>414.3</v>
      </c>
      <c r="E3408" s="7">
        <v>44838.385416666664</v>
      </c>
      <c r="F3408">
        <v>90.1</v>
      </c>
      <c r="G3408" s="8">
        <v>-0.78249999999999997</v>
      </c>
      <c r="H3408">
        <v>-130039.81</v>
      </c>
      <c r="I3408" s="8">
        <v>-0.79469999999999996</v>
      </c>
      <c r="J3408">
        <v>394.9649</v>
      </c>
      <c r="K3408">
        <v>163633.94</v>
      </c>
      <c r="L3408">
        <v>22467131.059999999</v>
      </c>
      <c r="M3408">
        <v>68</v>
      </c>
      <c r="N3408">
        <v>-1912.35</v>
      </c>
      <c r="O3408" s="8">
        <v>-0.78249999999999997</v>
      </c>
      <c r="P3408" s="8">
        <v>0.25509999999999999</v>
      </c>
      <c r="Q3408" t="s">
        <v>610</v>
      </c>
      <c r="S3408" s="2">
        <v>44837</v>
      </c>
      <c r="T3408" t="s">
        <v>615</v>
      </c>
      <c r="U3408">
        <v>414.3</v>
      </c>
      <c r="V3408">
        <v>90.1</v>
      </c>
      <c r="W3408">
        <f t="shared" si="491"/>
        <v>33181428.258088328</v>
      </c>
      <c r="X3408">
        <f t="shared" si="495"/>
        <v>82953.570645220825</v>
      </c>
      <c r="Y3408">
        <f t="shared" si="492"/>
        <v>200</v>
      </c>
      <c r="Z3408">
        <f t="shared" si="493"/>
        <v>-65848.800000000003</v>
      </c>
      <c r="AA3408">
        <f t="shared" si="494"/>
        <v>33057373.408088326</v>
      </c>
      <c r="AB3408" s="9">
        <f>IFERROR(AA3408/MAX($A$3:AA3408)-1,"")</f>
        <v>-8.5335137055838617E-3</v>
      </c>
      <c r="AV3408" t="s">
        <v>615</v>
      </c>
      <c r="AW3408" t="s">
        <v>31</v>
      </c>
      <c r="AX3408" s="7">
        <v>44837.420138888891</v>
      </c>
      <c r="AY3408">
        <v>414.3</v>
      </c>
      <c r="AZ3408" s="7">
        <v>44838.385416666664</v>
      </c>
      <c r="BA3408">
        <v>90.1</v>
      </c>
      <c r="BB3408" s="8">
        <v>-0.78249999999999997</v>
      </c>
      <c r="BC3408">
        <v>-130039.81</v>
      </c>
      <c r="BD3408" s="8">
        <v>-0.79469999999999996</v>
      </c>
      <c r="BE3408">
        <v>394.9649</v>
      </c>
      <c r="BF3408">
        <v>163633.94</v>
      </c>
      <c r="BG3408">
        <v>22467131.059999999</v>
      </c>
      <c r="BH3408">
        <v>68</v>
      </c>
      <c r="BI3408">
        <v>-1912.35</v>
      </c>
      <c r="BJ3408" s="8">
        <v>-0.78249999999999997</v>
      </c>
      <c r="BK3408" s="8">
        <v>0.25509999999999999</v>
      </c>
      <c r="BL3408" t="s">
        <v>610</v>
      </c>
    </row>
    <row r="3409" spans="1:64" x14ac:dyDescent="0.45">
      <c r="A3409" t="s">
        <v>719</v>
      </c>
      <c r="B3409" t="s">
        <v>31</v>
      </c>
      <c r="C3409" s="7">
        <v>44838.395833333336</v>
      </c>
      <c r="D3409">
        <v>291.55</v>
      </c>
      <c r="E3409" s="7">
        <v>44840.385416666664</v>
      </c>
      <c r="F3409">
        <v>356.85</v>
      </c>
      <c r="G3409" s="8">
        <v>0.224</v>
      </c>
      <c r="H3409">
        <v>32748.87</v>
      </c>
      <c r="I3409" s="8">
        <v>0.20169999999999999</v>
      </c>
      <c r="J3409">
        <v>556.8021</v>
      </c>
      <c r="K3409">
        <v>162335.66</v>
      </c>
      <c r="L3409">
        <v>22499879.93</v>
      </c>
      <c r="M3409">
        <v>75</v>
      </c>
      <c r="N3409">
        <v>436.65</v>
      </c>
      <c r="O3409" s="8">
        <v>-0.35310000000000002</v>
      </c>
      <c r="P3409" s="8">
        <v>0.224</v>
      </c>
      <c r="Q3409" t="s">
        <v>610</v>
      </c>
      <c r="S3409" s="2">
        <v>44838</v>
      </c>
      <c r="T3409" t="s">
        <v>719</v>
      </c>
      <c r="U3409">
        <v>291.55</v>
      </c>
      <c r="V3409">
        <v>356.85</v>
      </c>
      <c r="W3409">
        <f t="shared" si="491"/>
        <v>33057373.408088326</v>
      </c>
      <c r="X3409">
        <f t="shared" si="495"/>
        <v>82643.433520220817</v>
      </c>
      <c r="Y3409">
        <f t="shared" si="492"/>
        <v>275</v>
      </c>
      <c r="Z3409">
        <f t="shared" si="493"/>
        <v>16174.399999999992</v>
      </c>
      <c r="AA3409" t="str">
        <f t="shared" si="494"/>
        <v/>
      </c>
      <c r="AB3409" s="9" t="str">
        <f>IFERROR(AA3409/MAX($A$3:AA3409)-1,"")</f>
        <v/>
      </c>
      <c r="AV3409" t="s">
        <v>719</v>
      </c>
      <c r="AW3409" t="s">
        <v>31</v>
      </c>
      <c r="AX3409" s="7">
        <v>44838.395833333336</v>
      </c>
      <c r="AY3409">
        <v>291.55</v>
      </c>
      <c r="AZ3409" s="7">
        <v>44840.385416666664</v>
      </c>
      <c r="BA3409">
        <v>356.85</v>
      </c>
      <c r="BB3409" s="8">
        <v>0.224</v>
      </c>
      <c r="BC3409">
        <v>32748.87</v>
      </c>
      <c r="BD3409" s="8">
        <v>0.20169999999999999</v>
      </c>
      <c r="BE3409">
        <v>556.8021</v>
      </c>
      <c r="BF3409">
        <v>162335.66</v>
      </c>
      <c r="BG3409">
        <v>22499879.93</v>
      </c>
      <c r="BH3409">
        <v>75</v>
      </c>
      <c r="BI3409">
        <v>436.65</v>
      </c>
      <c r="BJ3409" s="8">
        <v>-0.35310000000000002</v>
      </c>
      <c r="BK3409" s="8">
        <v>0.224</v>
      </c>
      <c r="BL3409" t="s">
        <v>610</v>
      </c>
    </row>
    <row r="3410" spans="1:64" x14ac:dyDescent="0.45">
      <c r="A3410" t="s">
        <v>692</v>
      </c>
      <c r="B3410" t="s">
        <v>31</v>
      </c>
      <c r="C3410" s="7">
        <v>44838.399305555555</v>
      </c>
      <c r="D3410">
        <v>311.89999999999998</v>
      </c>
      <c r="E3410" s="7">
        <v>44840.385416666664</v>
      </c>
      <c r="F3410">
        <v>429.5</v>
      </c>
      <c r="G3410" s="8">
        <v>0.377</v>
      </c>
      <c r="H3410">
        <v>57343.15</v>
      </c>
      <c r="I3410" s="8">
        <v>0.3533</v>
      </c>
      <c r="J3410">
        <v>520.42139999999995</v>
      </c>
      <c r="K3410">
        <v>162319.42000000001</v>
      </c>
      <c r="L3410">
        <v>22557223.09</v>
      </c>
      <c r="M3410">
        <v>74</v>
      </c>
      <c r="N3410">
        <v>774.91</v>
      </c>
      <c r="O3410" s="8">
        <v>-0.25390000000000001</v>
      </c>
      <c r="P3410" s="8">
        <v>0.377</v>
      </c>
      <c r="Q3410" t="s">
        <v>610</v>
      </c>
      <c r="S3410" s="2">
        <v>44838</v>
      </c>
      <c r="T3410" t="s">
        <v>692</v>
      </c>
      <c r="U3410">
        <v>311.89999999999998</v>
      </c>
      <c r="V3410">
        <v>429.5</v>
      </c>
      <c r="W3410">
        <f t="shared" si="491"/>
        <v>33057373.408088326</v>
      </c>
      <c r="X3410">
        <f t="shared" si="495"/>
        <v>82643.433520220817</v>
      </c>
      <c r="Y3410">
        <f t="shared" si="492"/>
        <v>275</v>
      </c>
      <c r="Z3410">
        <f t="shared" si="493"/>
        <v>30301.149999999994</v>
      </c>
      <c r="AA3410" t="str">
        <f t="shared" si="494"/>
        <v/>
      </c>
      <c r="AB3410" s="9" t="str">
        <f>IFERROR(AA3410/MAX($A$3:AA3410)-1,"")</f>
        <v/>
      </c>
      <c r="AV3410" t="s">
        <v>692</v>
      </c>
      <c r="AW3410" t="s">
        <v>31</v>
      </c>
      <c r="AX3410" s="7">
        <v>44838.399305555555</v>
      </c>
      <c r="AY3410">
        <v>311.89999999999998</v>
      </c>
      <c r="AZ3410" s="7">
        <v>44840.385416666664</v>
      </c>
      <c r="BA3410">
        <v>429.5</v>
      </c>
      <c r="BB3410" s="8">
        <v>0.377</v>
      </c>
      <c r="BC3410">
        <v>57343.15</v>
      </c>
      <c r="BD3410" s="8">
        <v>0.3533</v>
      </c>
      <c r="BE3410">
        <v>520.42139999999995</v>
      </c>
      <c r="BF3410">
        <v>162319.42000000001</v>
      </c>
      <c r="BG3410">
        <v>22557223.09</v>
      </c>
      <c r="BH3410">
        <v>74</v>
      </c>
      <c r="BI3410">
        <v>774.91</v>
      </c>
      <c r="BJ3410" s="8">
        <v>-0.25390000000000001</v>
      </c>
      <c r="BK3410" s="8">
        <v>0.377</v>
      </c>
      <c r="BL3410" t="s">
        <v>610</v>
      </c>
    </row>
    <row r="3411" spans="1:64" x14ac:dyDescent="0.45">
      <c r="A3411" t="s">
        <v>763</v>
      </c>
      <c r="B3411" t="s">
        <v>31</v>
      </c>
      <c r="C3411" s="7">
        <v>44838.524305555555</v>
      </c>
      <c r="D3411">
        <v>258</v>
      </c>
      <c r="E3411" s="7">
        <v>44840.388888888891</v>
      </c>
      <c r="F3411">
        <v>255</v>
      </c>
      <c r="G3411" s="8">
        <v>-1.1599999999999999E-2</v>
      </c>
      <c r="H3411">
        <v>-5260.8</v>
      </c>
      <c r="I3411" s="8">
        <v>-3.15E-2</v>
      </c>
      <c r="J3411">
        <v>647.08439999999996</v>
      </c>
      <c r="K3411">
        <v>166947.76999999999</v>
      </c>
      <c r="L3411">
        <v>23384291.07</v>
      </c>
      <c r="M3411">
        <v>39</v>
      </c>
      <c r="N3411">
        <v>-134.88999999999999</v>
      </c>
      <c r="O3411" s="8">
        <v>-0.37019999999999997</v>
      </c>
      <c r="P3411" s="8">
        <v>0.64729999999999999</v>
      </c>
      <c r="Q3411" t="s">
        <v>610</v>
      </c>
      <c r="S3411" s="2">
        <v>44838</v>
      </c>
      <c r="T3411" t="s">
        <v>763</v>
      </c>
      <c r="U3411">
        <v>258</v>
      </c>
      <c r="V3411">
        <v>255</v>
      </c>
      <c r="W3411">
        <f t="shared" si="491"/>
        <v>33057373.408088326</v>
      </c>
      <c r="X3411">
        <f t="shared" si="495"/>
        <v>82643.433520220817</v>
      </c>
      <c r="Y3411">
        <f t="shared" si="492"/>
        <v>325</v>
      </c>
      <c r="Z3411">
        <f t="shared" si="493"/>
        <v>-2642.2499999999986</v>
      </c>
      <c r="AA3411" t="str">
        <f t="shared" si="494"/>
        <v/>
      </c>
      <c r="AB3411" s="9" t="str">
        <f>IFERROR(AA3411/MAX($A$3:AA3411)-1,"")</f>
        <v/>
      </c>
      <c r="AV3411" t="s">
        <v>763</v>
      </c>
      <c r="AW3411" t="s">
        <v>31</v>
      </c>
      <c r="AX3411" s="7">
        <v>44838.524305555555</v>
      </c>
      <c r="AY3411">
        <v>258</v>
      </c>
      <c r="AZ3411" s="7">
        <v>44840.388888888891</v>
      </c>
      <c r="BA3411">
        <v>255</v>
      </c>
      <c r="BB3411" s="8">
        <v>-1.1599999999999999E-2</v>
      </c>
      <c r="BC3411">
        <v>-5260.8</v>
      </c>
      <c r="BD3411" s="8">
        <v>-3.15E-2</v>
      </c>
      <c r="BE3411">
        <v>647.08439999999996</v>
      </c>
      <c r="BF3411">
        <v>166947.76999999999</v>
      </c>
      <c r="BG3411">
        <v>23384291.07</v>
      </c>
      <c r="BH3411">
        <v>39</v>
      </c>
      <c r="BI3411">
        <v>-134.88999999999999</v>
      </c>
      <c r="BJ3411" s="8">
        <v>-0.37019999999999997</v>
      </c>
      <c r="BK3411" s="8">
        <v>0.64729999999999999</v>
      </c>
      <c r="BL3411" t="s">
        <v>610</v>
      </c>
    </row>
    <row r="3412" spans="1:64" x14ac:dyDescent="0.45">
      <c r="A3412" t="s">
        <v>719</v>
      </c>
      <c r="B3412" t="s">
        <v>31</v>
      </c>
      <c r="C3412" s="7">
        <v>44838.527777777781</v>
      </c>
      <c r="D3412">
        <v>305</v>
      </c>
      <c r="E3412" s="7">
        <v>44840.388888888891</v>
      </c>
      <c r="F3412">
        <v>313.5</v>
      </c>
      <c r="G3412" s="8">
        <v>2.7900000000000001E-2</v>
      </c>
      <c r="H3412">
        <v>1267.03</v>
      </c>
      <c r="I3412" s="8">
        <v>7.6E-3</v>
      </c>
      <c r="J3412">
        <v>547.31489999999997</v>
      </c>
      <c r="K3412">
        <v>166931.06</v>
      </c>
      <c r="L3412">
        <v>23385558.100000001</v>
      </c>
      <c r="M3412">
        <v>38</v>
      </c>
      <c r="N3412">
        <v>33.340000000000003</v>
      </c>
      <c r="O3412" s="8">
        <v>-0.33029999999999998</v>
      </c>
      <c r="P3412" s="8">
        <v>0.67</v>
      </c>
      <c r="Q3412" t="s">
        <v>610</v>
      </c>
      <c r="S3412" s="2">
        <v>44838</v>
      </c>
      <c r="T3412" t="s">
        <v>719</v>
      </c>
      <c r="U3412">
        <v>305</v>
      </c>
      <c r="V3412">
        <v>313.5</v>
      </c>
      <c r="W3412">
        <f t="shared" si="491"/>
        <v>33057373.408088326</v>
      </c>
      <c r="X3412">
        <f t="shared" si="495"/>
        <v>82643.433520220817</v>
      </c>
      <c r="Y3412">
        <f t="shared" si="492"/>
        <v>275</v>
      </c>
      <c r="Z3412">
        <f t="shared" si="493"/>
        <v>636.62499999999932</v>
      </c>
      <c r="AA3412">
        <f t="shared" si="494"/>
        <v>33101843.333088327</v>
      </c>
      <c r="AB3412" s="9">
        <f>IFERROR(AA3412/MAX($A$3:AA3412)-1,"")</f>
        <v>-7.199758608309903E-3</v>
      </c>
      <c r="AV3412" t="s">
        <v>719</v>
      </c>
      <c r="AW3412" t="s">
        <v>31</v>
      </c>
      <c r="AX3412" s="7">
        <v>44838.527777777781</v>
      </c>
      <c r="AY3412">
        <v>305</v>
      </c>
      <c r="AZ3412" s="7">
        <v>44840.388888888891</v>
      </c>
      <c r="BA3412">
        <v>313.5</v>
      </c>
      <c r="BB3412" s="8">
        <v>2.7900000000000001E-2</v>
      </c>
      <c r="BC3412">
        <v>1267.03</v>
      </c>
      <c r="BD3412" s="8">
        <v>7.6E-3</v>
      </c>
      <c r="BE3412">
        <v>547.31489999999997</v>
      </c>
      <c r="BF3412">
        <v>166931.06</v>
      </c>
      <c r="BG3412">
        <v>23385558.100000001</v>
      </c>
      <c r="BH3412">
        <v>38</v>
      </c>
      <c r="BI3412">
        <v>33.340000000000003</v>
      </c>
      <c r="BJ3412" s="8">
        <v>-0.33029999999999998</v>
      </c>
      <c r="BK3412" s="8">
        <v>0.67</v>
      </c>
      <c r="BL3412" t="s">
        <v>610</v>
      </c>
    </row>
    <row r="3413" spans="1:64" x14ac:dyDescent="0.45">
      <c r="A3413" t="s">
        <v>685</v>
      </c>
      <c r="B3413" t="s">
        <v>31</v>
      </c>
      <c r="C3413" s="7">
        <v>44844.479166666664</v>
      </c>
      <c r="D3413">
        <v>386.8</v>
      </c>
      <c r="E3413" s="7">
        <v>44845.388888888891</v>
      </c>
      <c r="F3413">
        <v>377.25</v>
      </c>
      <c r="G3413" s="8">
        <v>-2.47E-2</v>
      </c>
      <c r="H3413">
        <v>-7418.75</v>
      </c>
      <c r="I3413" s="8">
        <v>-4.4400000000000002E-2</v>
      </c>
      <c r="J3413">
        <v>431.56099999999998</v>
      </c>
      <c r="K3413">
        <v>166927.79999999999</v>
      </c>
      <c r="L3413">
        <v>23378139.350000001</v>
      </c>
      <c r="M3413">
        <v>52</v>
      </c>
      <c r="N3413">
        <v>-142.66999999999999</v>
      </c>
      <c r="O3413" s="8">
        <v>-0.12870000000000001</v>
      </c>
      <c r="P3413" s="8">
        <v>0.6865</v>
      </c>
      <c r="Q3413" t="s">
        <v>610</v>
      </c>
      <c r="S3413" s="2">
        <v>44844</v>
      </c>
      <c r="T3413" t="s">
        <v>685</v>
      </c>
      <c r="U3413">
        <v>386.8</v>
      </c>
      <c r="V3413">
        <v>377.25</v>
      </c>
      <c r="W3413">
        <f t="shared" si="491"/>
        <v>33101843.333088327</v>
      </c>
      <c r="X3413">
        <f t="shared" si="495"/>
        <v>82754.608332720818</v>
      </c>
      <c r="Y3413">
        <f t="shared" si="492"/>
        <v>225</v>
      </c>
      <c r="Z3413">
        <f t="shared" si="493"/>
        <v>-3867.862499999997</v>
      </c>
      <c r="AA3413" t="str">
        <f t="shared" si="494"/>
        <v/>
      </c>
      <c r="AB3413" s="9" t="str">
        <f>IFERROR(AA3413/MAX($A$3:AA3413)-1,"")</f>
        <v/>
      </c>
      <c r="AV3413" t="s">
        <v>685</v>
      </c>
      <c r="AW3413" t="s">
        <v>31</v>
      </c>
      <c r="AX3413" s="7">
        <v>44844.479166666664</v>
      </c>
      <c r="AY3413">
        <v>386.8</v>
      </c>
      <c r="AZ3413" s="7">
        <v>44845.388888888891</v>
      </c>
      <c r="BA3413">
        <v>377.25</v>
      </c>
      <c r="BB3413" s="8">
        <v>-2.47E-2</v>
      </c>
      <c r="BC3413">
        <v>-7418.75</v>
      </c>
      <c r="BD3413" s="8">
        <v>-4.4400000000000002E-2</v>
      </c>
      <c r="BE3413">
        <v>431.56099999999998</v>
      </c>
      <c r="BF3413">
        <v>166927.79999999999</v>
      </c>
      <c r="BG3413">
        <v>23378139.350000001</v>
      </c>
      <c r="BH3413">
        <v>52</v>
      </c>
      <c r="BI3413">
        <v>-142.66999999999999</v>
      </c>
      <c r="BJ3413" s="8">
        <v>-0.12870000000000001</v>
      </c>
      <c r="BK3413" s="8">
        <v>0.6865</v>
      </c>
      <c r="BL3413" t="s">
        <v>610</v>
      </c>
    </row>
    <row r="3414" spans="1:64" x14ac:dyDescent="0.45">
      <c r="A3414" t="s">
        <v>692</v>
      </c>
      <c r="B3414" t="s">
        <v>31</v>
      </c>
      <c r="C3414" s="7">
        <v>44844.486111111109</v>
      </c>
      <c r="D3414">
        <v>374.1</v>
      </c>
      <c r="E3414" s="7">
        <v>44845.388888888891</v>
      </c>
      <c r="F3414">
        <v>327.45</v>
      </c>
      <c r="G3414" s="8">
        <v>-0.12470000000000001</v>
      </c>
      <c r="H3414">
        <v>-23941.05</v>
      </c>
      <c r="I3414" s="8">
        <v>-0.14349999999999999</v>
      </c>
      <c r="J3414">
        <v>446.11619999999999</v>
      </c>
      <c r="K3414">
        <v>166892.09</v>
      </c>
      <c r="L3414">
        <v>23354198.300000001</v>
      </c>
      <c r="M3414">
        <v>50</v>
      </c>
      <c r="N3414">
        <v>-478.82</v>
      </c>
      <c r="O3414" s="8">
        <v>-0.2281</v>
      </c>
      <c r="P3414" s="8">
        <v>0.55840000000000001</v>
      </c>
      <c r="Q3414" t="s">
        <v>610</v>
      </c>
      <c r="S3414" s="2">
        <v>44844</v>
      </c>
      <c r="T3414" t="s">
        <v>692</v>
      </c>
      <c r="U3414">
        <v>374.1</v>
      </c>
      <c r="V3414">
        <v>327.45</v>
      </c>
      <c r="W3414">
        <f t="shared" si="491"/>
        <v>33101843.333088327</v>
      </c>
      <c r="X3414">
        <f t="shared" si="495"/>
        <v>82754.608332720818</v>
      </c>
      <c r="Y3414">
        <f t="shared" si="492"/>
        <v>225</v>
      </c>
      <c r="Z3414">
        <f t="shared" si="493"/>
        <v>-12074.737500000001</v>
      </c>
      <c r="AA3414" t="str">
        <f t="shared" si="494"/>
        <v/>
      </c>
      <c r="AB3414" s="9" t="str">
        <f>IFERROR(AA3414/MAX($A$3:AA3414)-1,"")</f>
        <v/>
      </c>
      <c r="AV3414" t="s">
        <v>692</v>
      </c>
      <c r="AW3414" t="s">
        <v>31</v>
      </c>
      <c r="AX3414" s="7">
        <v>44844.486111111109</v>
      </c>
      <c r="AY3414">
        <v>374.1</v>
      </c>
      <c r="AZ3414" s="7">
        <v>44845.388888888891</v>
      </c>
      <c r="BA3414">
        <v>327.45</v>
      </c>
      <c r="BB3414" s="8">
        <v>-0.12470000000000001</v>
      </c>
      <c r="BC3414">
        <v>-23941.05</v>
      </c>
      <c r="BD3414" s="8">
        <v>-0.14349999999999999</v>
      </c>
      <c r="BE3414">
        <v>446.11619999999999</v>
      </c>
      <c r="BF3414">
        <v>166892.09</v>
      </c>
      <c r="BG3414">
        <v>23354198.300000001</v>
      </c>
      <c r="BH3414">
        <v>50</v>
      </c>
      <c r="BI3414">
        <v>-478.82</v>
      </c>
      <c r="BJ3414" s="8">
        <v>-0.2281</v>
      </c>
      <c r="BK3414" s="8">
        <v>0.55840000000000001</v>
      </c>
      <c r="BL3414" t="s">
        <v>610</v>
      </c>
    </row>
    <row r="3415" spans="1:64" x14ac:dyDescent="0.45">
      <c r="A3415" t="s">
        <v>685</v>
      </c>
      <c r="B3415" t="s">
        <v>31</v>
      </c>
      <c r="C3415" s="7">
        <v>44844.489583333336</v>
      </c>
      <c r="D3415">
        <v>406.15</v>
      </c>
      <c r="E3415" s="7">
        <v>44845.385416666664</v>
      </c>
      <c r="F3415">
        <v>381.25</v>
      </c>
      <c r="G3415" s="8">
        <v>-6.13E-2</v>
      </c>
      <c r="H3415">
        <v>-13135.92</v>
      </c>
      <c r="I3415" s="8">
        <v>-8.0699999999999994E-2</v>
      </c>
      <c r="J3415">
        <v>400.80290000000002</v>
      </c>
      <c r="K3415">
        <v>162786.10999999999</v>
      </c>
      <c r="L3415">
        <v>22544087.170000002</v>
      </c>
      <c r="M3415">
        <v>48</v>
      </c>
      <c r="N3415">
        <v>-273.66000000000003</v>
      </c>
      <c r="O3415" s="8">
        <v>-0.17030000000000001</v>
      </c>
      <c r="P3415" s="8">
        <v>0.60619999999999996</v>
      </c>
      <c r="Q3415" t="s">
        <v>610</v>
      </c>
      <c r="S3415" s="2">
        <v>44844</v>
      </c>
      <c r="T3415" t="s">
        <v>685</v>
      </c>
      <c r="U3415">
        <v>406.15</v>
      </c>
      <c r="V3415">
        <v>381.25</v>
      </c>
      <c r="W3415">
        <f t="shared" si="491"/>
        <v>33101843.333088327</v>
      </c>
      <c r="X3415">
        <f t="shared" si="495"/>
        <v>82754.608332720818</v>
      </c>
      <c r="Y3415">
        <f t="shared" si="492"/>
        <v>200</v>
      </c>
      <c r="Z3415">
        <f t="shared" si="493"/>
        <v>-6554.8</v>
      </c>
      <c r="AA3415" t="str">
        <f t="shared" si="494"/>
        <v/>
      </c>
      <c r="AB3415" s="9" t="str">
        <f>IFERROR(AA3415/MAX($A$3:AA3415)-1,"")</f>
        <v/>
      </c>
      <c r="AV3415" t="s">
        <v>685</v>
      </c>
      <c r="AW3415" t="s">
        <v>31</v>
      </c>
      <c r="AX3415" s="7">
        <v>44844.489583333336</v>
      </c>
      <c r="AY3415">
        <v>406.15</v>
      </c>
      <c r="AZ3415" s="7">
        <v>44845.385416666664</v>
      </c>
      <c r="BA3415">
        <v>381.25</v>
      </c>
      <c r="BB3415" s="8">
        <v>-6.13E-2</v>
      </c>
      <c r="BC3415">
        <v>-13135.92</v>
      </c>
      <c r="BD3415" s="8">
        <v>-8.0699999999999994E-2</v>
      </c>
      <c r="BE3415">
        <v>400.80290000000002</v>
      </c>
      <c r="BF3415">
        <v>162786.10999999999</v>
      </c>
      <c r="BG3415">
        <v>22544087.170000002</v>
      </c>
      <c r="BH3415">
        <v>48</v>
      </c>
      <c r="BI3415">
        <v>-273.66000000000003</v>
      </c>
      <c r="BJ3415" s="8">
        <v>-0.17030000000000001</v>
      </c>
      <c r="BK3415" s="8">
        <v>0.60619999999999996</v>
      </c>
      <c r="BL3415" t="s">
        <v>610</v>
      </c>
    </row>
    <row r="3416" spans="1:64" x14ac:dyDescent="0.45">
      <c r="A3416" t="s">
        <v>719</v>
      </c>
      <c r="B3416" t="s">
        <v>31</v>
      </c>
      <c r="C3416" s="7">
        <v>44844.496527777781</v>
      </c>
      <c r="D3416">
        <v>348.7</v>
      </c>
      <c r="E3416" s="7">
        <v>44845.385416666664</v>
      </c>
      <c r="F3416">
        <v>283.3</v>
      </c>
      <c r="G3416" s="8">
        <v>-0.18759999999999999</v>
      </c>
      <c r="H3416">
        <v>-33487.9</v>
      </c>
      <c r="I3416" s="8">
        <v>-0.20569999999999999</v>
      </c>
      <c r="J3416">
        <v>466.92559999999997</v>
      </c>
      <c r="K3416">
        <v>162816.95000000001</v>
      </c>
      <c r="L3416">
        <v>22510599.27</v>
      </c>
      <c r="M3416">
        <v>46</v>
      </c>
      <c r="N3416">
        <v>-728</v>
      </c>
      <c r="O3416" s="8">
        <v>-0.29720000000000002</v>
      </c>
      <c r="P3416" s="8">
        <v>0.48749999999999999</v>
      </c>
      <c r="Q3416" t="s">
        <v>610</v>
      </c>
      <c r="S3416" s="2">
        <v>44844</v>
      </c>
      <c r="T3416" t="s">
        <v>719</v>
      </c>
      <c r="U3416">
        <v>348.7</v>
      </c>
      <c r="V3416">
        <v>283.3</v>
      </c>
      <c r="W3416">
        <f t="shared" si="491"/>
        <v>33101843.333088327</v>
      </c>
      <c r="X3416">
        <f t="shared" si="495"/>
        <v>82754.608332720818</v>
      </c>
      <c r="Y3416">
        <f t="shared" si="492"/>
        <v>225</v>
      </c>
      <c r="Z3416">
        <f t="shared" si="493"/>
        <v>-16137.000000000005</v>
      </c>
      <c r="AA3416">
        <f t="shared" si="494"/>
        <v>33063208.933088329</v>
      </c>
      <c r="AB3416" s="9">
        <f>IFERROR(AA3416/MAX($A$3:AA3416)-1,"")</f>
        <v>-8.3584929198725622E-3</v>
      </c>
      <c r="AV3416" t="s">
        <v>719</v>
      </c>
      <c r="AW3416" t="s">
        <v>31</v>
      </c>
      <c r="AX3416" s="7">
        <v>44844.496527777781</v>
      </c>
      <c r="AY3416">
        <v>348.7</v>
      </c>
      <c r="AZ3416" s="7">
        <v>44845.385416666664</v>
      </c>
      <c r="BA3416">
        <v>283.3</v>
      </c>
      <c r="BB3416" s="8">
        <v>-0.18759999999999999</v>
      </c>
      <c r="BC3416">
        <v>-33487.9</v>
      </c>
      <c r="BD3416" s="8">
        <v>-0.20569999999999999</v>
      </c>
      <c r="BE3416">
        <v>466.92559999999997</v>
      </c>
      <c r="BF3416">
        <v>162816.95000000001</v>
      </c>
      <c r="BG3416">
        <v>22510599.27</v>
      </c>
      <c r="BH3416">
        <v>46</v>
      </c>
      <c r="BI3416">
        <v>-728</v>
      </c>
      <c r="BJ3416" s="8">
        <v>-0.29720000000000002</v>
      </c>
      <c r="BK3416" s="8">
        <v>0.48749999999999999</v>
      </c>
      <c r="BL3416" t="s">
        <v>610</v>
      </c>
    </row>
    <row r="3417" spans="1:64" x14ac:dyDescent="0.45">
      <c r="A3417" t="s">
        <v>715</v>
      </c>
      <c r="B3417" t="s">
        <v>31</v>
      </c>
      <c r="C3417" s="7">
        <v>44845.625</v>
      </c>
      <c r="D3417">
        <v>351.65</v>
      </c>
      <c r="E3417" s="7">
        <v>44846.385416666664</v>
      </c>
      <c r="F3417">
        <v>315.89999999999998</v>
      </c>
      <c r="G3417" s="8">
        <v>-0.1017</v>
      </c>
      <c r="H3417">
        <v>-19611.52</v>
      </c>
      <c r="I3417" s="8">
        <v>-0.1206</v>
      </c>
      <c r="J3417">
        <v>462.25790000000001</v>
      </c>
      <c r="K3417">
        <v>162553</v>
      </c>
      <c r="L3417">
        <v>22490987.739999998</v>
      </c>
      <c r="M3417">
        <v>9</v>
      </c>
      <c r="N3417">
        <v>-2179.06</v>
      </c>
      <c r="O3417" s="8">
        <v>-0.1139</v>
      </c>
      <c r="P3417" s="8">
        <v>0.16589999999999999</v>
      </c>
      <c r="Q3417" t="s">
        <v>610</v>
      </c>
      <c r="S3417" s="2">
        <v>44845</v>
      </c>
      <c r="T3417" t="s">
        <v>715</v>
      </c>
      <c r="U3417">
        <v>351.65</v>
      </c>
      <c r="V3417">
        <v>315.89999999999998</v>
      </c>
      <c r="W3417">
        <f t="shared" si="491"/>
        <v>33063208.933088329</v>
      </c>
      <c r="X3417">
        <f t="shared" si="495"/>
        <v>82658.022332720822</v>
      </c>
      <c r="Y3417">
        <f t="shared" si="492"/>
        <v>225</v>
      </c>
      <c r="Z3417">
        <f t="shared" si="493"/>
        <v>-9545.7374999999993</v>
      </c>
      <c r="AA3417" t="str">
        <f t="shared" si="494"/>
        <v/>
      </c>
      <c r="AB3417" s="9" t="str">
        <f>IFERROR(AA3417/MAX($A$3:AA3417)-1,"")</f>
        <v/>
      </c>
      <c r="AV3417" t="s">
        <v>715</v>
      </c>
      <c r="AW3417" t="s">
        <v>31</v>
      </c>
      <c r="AX3417" s="7">
        <v>44845.625</v>
      </c>
      <c r="AY3417">
        <v>351.65</v>
      </c>
      <c r="AZ3417" s="7">
        <v>44846.385416666664</v>
      </c>
      <c r="BA3417">
        <v>315.89999999999998</v>
      </c>
      <c r="BB3417" s="8">
        <v>-0.1017</v>
      </c>
      <c r="BC3417">
        <v>-19611.52</v>
      </c>
      <c r="BD3417" s="8">
        <v>-0.1206</v>
      </c>
      <c r="BE3417">
        <v>462.25790000000001</v>
      </c>
      <c r="BF3417">
        <v>162553</v>
      </c>
      <c r="BG3417">
        <v>22490987.739999998</v>
      </c>
      <c r="BH3417">
        <v>9</v>
      </c>
      <c r="BI3417">
        <v>-2179.06</v>
      </c>
      <c r="BJ3417" s="8">
        <v>-0.1139</v>
      </c>
      <c r="BK3417" s="8">
        <v>0.16589999999999999</v>
      </c>
      <c r="BL3417" t="s">
        <v>610</v>
      </c>
    </row>
    <row r="3418" spans="1:64" x14ac:dyDescent="0.45">
      <c r="A3418" t="s">
        <v>716</v>
      </c>
      <c r="B3418" t="s">
        <v>31</v>
      </c>
      <c r="C3418" s="7">
        <v>44845.631944444445</v>
      </c>
      <c r="D3418">
        <v>325.95</v>
      </c>
      <c r="E3418" s="7">
        <v>44846.385416666664</v>
      </c>
      <c r="F3418">
        <v>264.14999999999998</v>
      </c>
      <c r="G3418" s="8">
        <v>-0.18959999999999999</v>
      </c>
      <c r="H3418">
        <v>-33756.620000000003</v>
      </c>
      <c r="I3418" s="8">
        <v>-0.2077</v>
      </c>
      <c r="J3418">
        <v>498.61329999999998</v>
      </c>
      <c r="K3418">
        <v>162523.01999999999</v>
      </c>
      <c r="L3418">
        <v>22457231.120000001</v>
      </c>
      <c r="M3418">
        <v>7</v>
      </c>
      <c r="N3418">
        <v>-4822.37</v>
      </c>
      <c r="O3418" s="8">
        <v>-0.18959999999999999</v>
      </c>
      <c r="P3418" s="8">
        <v>8.9099999999999999E-2</v>
      </c>
      <c r="Q3418" t="s">
        <v>610</v>
      </c>
      <c r="S3418" s="2">
        <v>44845</v>
      </c>
      <c r="T3418" t="s">
        <v>716</v>
      </c>
      <c r="U3418">
        <v>325.95</v>
      </c>
      <c r="V3418">
        <v>264.14999999999998</v>
      </c>
      <c r="W3418">
        <f t="shared" si="491"/>
        <v>33063208.933088329</v>
      </c>
      <c r="X3418">
        <f t="shared" si="495"/>
        <v>82658.022332720822</v>
      </c>
      <c r="Y3418">
        <f t="shared" si="492"/>
        <v>250</v>
      </c>
      <c r="Z3418">
        <f t="shared" si="493"/>
        <v>-16925.250000000007</v>
      </c>
      <c r="AA3418">
        <f t="shared" si="494"/>
        <v>33036737.945588328</v>
      </c>
      <c r="AB3418" s="9">
        <f>IFERROR(AA3418/MAX($A$3:AA3418)-1,"")</f>
        <v>-9.1524185787982271E-3</v>
      </c>
      <c r="AV3418" t="s">
        <v>716</v>
      </c>
      <c r="AW3418" t="s">
        <v>31</v>
      </c>
      <c r="AX3418" s="7">
        <v>44845.631944444445</v>
      </c>
      <c r="AY3418">
        <v>325.95</v>
      </c>
      <c r="AZ3418" s="7">
        <v>44846.385416666664</v>
      </c>
      <c r="BA3418">
        <v>264.14999999999998</v>
      </c>
      <c r="BB3418" s="8">
        <v>-0.18959999999999999</v>
      </c>
      <c r="BC3418">
        <v>-33756.620000000003</v>
      </c>
      <c r="BD3418" s="8">
        <v>-0.2077</v>
      </c>
      <c r="BE3418">
        <v>498.61329999999998</v>
      </c>
      <c r="BF3418">
        <v>162523.01999999999</v>
      </c>
      <c r="BG3418">
        <v>22457231.120000001</v>
      </c>
      <c r="BH3418">
        <v>7</v>
      </c>
      <c r="BI3418">
        <v>-4822.37</v>
      </c>
      <c r="BJ3418" s="8">
        <v>-0.18959999999999999</v>
      </c>
      <c r="BK3418" s="8">
        <v>8.9099999999999999E-2</v>
      </c>
      <c r="BL3418" t="s">
        <v>610</v>
      </c>
    </row>
    <row r="3419" spans="1:64" x14ac:dyDescent="0.45">
      <c r="A3419" t="s">
        <v>719</v>
      </c>
      <c r="B3419" t="s">
        <v>31</v>
      </c>
      <c r="C3419" s="7">
        <v>44846.625</v>
      </c>
      <c r="D3419">
        <v>252.25</v>
      </c>
      <c r="E3419" s="7">
        <v>44847.388888888891</v>
      </c>
      <c r="F3419">
        <v>128</v>
      </c>
      <c r="G3419" s="8">
        <v>-0.49259999999999998</v>
      </c>
      <c r="H3419">
        <v>-84659.83</v>
      </c>
      <c r="I3419" s="8">
        <v>-0.50760000000000005</v>
      </c>
      <c r="J3419">
        <v>661.13379999999995</v>
      </c>
      <c r="K3419">
        <v>166771</v>
      </c>
      <c r="L3419">
        <v>23269538.469999999</v>
      </c>
      <c r="M3419">
        <v>10</v>
      </c>
      <c r="N3419">
        <v>-8465.98</v>
      </c>
      <c r="O3419" s="8">
        <v>-0.56730000000000003</v>
      </c>
      <c r="P3419" s="8">
        <v>0.11</v>
      </c>
      <c r="Q3419" t="s">
        <v>610</v>
      </c>
      <c r="S3419" s="2">
        <v>44846</v>
      </c>
      <c r="T3419" t="s">
        <v>719</v>
      </c>
      <c r="U3419">
        <v>252.25</v>
      </c>
      <c r="V3419">
        <v>128</v>
      </c>
      <c r="W3419">
        <f t="shared" si="491"/>
        <v>33036737.945588328</v>
      </c>
      <c r="X3419">
        <f t="shared" si="495"/>
        <v>82591.844863970822</v>
      </c>
      <c r="Y3419">
        <f t="shared" si="492"/>
        <v>325</v>
      </c>
      <c r="Z3419">
        <f t="shared" si="493"/>
        <v>-41617.0625</v>
      </c>
      <c r="AA3419">
        <f t="shared" si="494"/>
        <v>32995120.883088328</v>
      </c>
      <c r="AB3419" s="9">
        <f>IFERROR(AA3419/MAX($A$3:AA3419)-1,"")</f>
        <v>-1.0400609783144721E-2</v>
      </c>
      <c r="AV3419" t="s">
        <v>719</v>
      </c>
      <c r="AW3419" t="s">
        <v>31</v>
      </c>
      <c r="AX3419" s="7">
        <v>44846.625</v>
      </c>
      <c r="AY3419">
        <v>252.25</v>
      </c>
      <c r="AZ3419" s="7">
        <v>44847.388888888891</v>
      </c>
      <c r="BA3419">
        <v>128</v>
      </c>
      <c r="BB3419" s="8">
        <v>-0.49259999999999998</v>
      </c>
      <c r="BC3419">
        <v>-84659.83</v>
      </c>
      <c r="BD3419" s="8">
        <v>-0.50760000000000005</v>
      </c>
      <c r="BE3419">
        <v>661.13379999999995</v>
      </c>
      <c r="BF3419">
        <v>166771</v>
      </c>
      <c r="BG3419">
        <v>23269538.469999999</v>
      </c>
      <c r="BH3419">
        <v>10</v>
      </c>
      <c r="BI3419">
        <v>-8465.98</v>
      </c>
      <c r="BJ3419" s="8">
        <v>-0.56730000000000003</v>
      </c>
      <c r="BK3419" s="8">
        <v>0.11</v>
      </c>
      <c r="BL3419" t="s">
        <v>610</v>
      </c>
    </row>
    <row r="3420" spans="1:64" x14ac:dyDescent="0.45">
      <c r="A3420" t="s">
        <v>716</v>
      </c>
      <c r="B3420" t="s">
        <v>31</v>
      </c>
      <c r="C3420" s="7">
        <v>44847.4375</v>
      </c>
      <c r="D3420">
        <v>169.45</v>
      </c>
      <c r="E3420" s="7">
        <v>44847.635416666664</v>
      </c>
      <c r="F3420">
        <v>82.65</v>
      </c>
      <c r="G3420" s="8">
        <v>-0.51219999999999999</v>
      </c>
      <c r="H3420">
        <v>-85544.77</v>
      </c>
      <c r="I3420" s="8">
        <v>-0.52710000000000001</v>
      </c>
      <c r="J3420">
        <v>957.72299999999996</v>
      </c>
      <c r="K3420">
        <v>162286.16</v>
      </c>
      <c r="L3420">
        <v>22371686.350000001</v>
      </c>
      <c r="M3420">
        <v>58</v>
      </c>
      <c r="N3420">
        <v>-1474.91</v>
      </c>
      <c r="O3420" s="8">
        <v>-0.95509999999999995</v>
      </c>
      <c r="P3420" s="8">
        <v>0.7409</v>
      </c>
      <c r="Q3420" t="s">
        <v>610</v>
      </c>
      <c r="S3420" s="2">
        <v>44847</v>
      </c>
      <c r="T3420" t="s">
        <v>716</v>
      </c>
      <c r="U3420">
        <v>169.45</v>
      </c>
      <c r="V3420">
        <v>82.65</v>
      </c>
      <c r="W3420">
        <f t="shared" si="491"/>
        <v>32995120.883088328</v>
      </c>
      <c r="X3420">
        <f t="shared" si="495"/>
        <v>82487.802207720815</v>
      </c>
      <c r="Y3420">
        <f t="shared" si="492"/>
        <v>475</v>
      </c>
      <c r="Z3420">
        <f t="shared" si="493"/>
        <v>-42427.474999999991</v>
      </c>
      <c r="AA3420" t="str">
        <f t="shared" si="494"/>
        <v/>
      </c>
      <c r="AB3420" s="9" t="str">
        <f>IFERROR(AA3420/MAX($A$3:AA3420)-1,"")</f>
        <v/>
      </c>
      <c r="AV3420" t="s">
        <v>716</v>
      </c>
      <c r="AW3420" t="s">
        <v>31</v>
      </c>
      <c r="AX3420" s="7">
        <v>44847.4375</v>
      </c>
      <c r="AY3420">
        <v>169.45</v>
      </c>
      <c r="AZ3420" s="7">
        <v>44847.635416666664</v>
      </c>
      <c r="BA3420">
        <v>82.65</v>
      </c>
      <c r="BB3420" s="8">
        <v>-0.51219999999999999</v>
      </c>
      <c r="BC3420">
        <v>-85544.77</v>
      </c>
      <c r="BD3420" s="8">
        <v>-0.52710000000000001</v>
      </c>
      <c r="BE3420">
        <v>957.72299999999996</v>
      </c>
      <c r="BF3420">
        <v>162286.16</v>
      </c>
      <c r="BG3420">
        <v>22371686.350000001</v>
      </c>
      <c r="BH3420">
        <v>58</v>
      </c>
      <c r="BI3420">
        <v>-1474.91</v>
      </c>
      <c r="BJ3420" s="8">
        <v>-0.95509999999999995</v>
      </c>
      <c r="BK3420" s="8">
        <v>0.7409</v>
      </c>
      <c r="BL3420" t="s">
        <v>610</v>
      </c>
    </row>
    <row r="3421" spans="1:64" x14ac:dyDescent="0.45">
      <c r="A3421" t="s">
        <v>720</v>
      </c>
      <c r="B3421" t="s">
        <v>31</v>
      </c>
      <c r="C3421" s="7">
        <v>44847.465277777781</v>
      </c>
      <c r="D3421">
        <v>143.94999999999999</v>
      </c>
      <c r="E3421" s="7">
        <v>44847.635416666664</v>
      </c>
      <c r="F3421">
        <v>1.1000000000000001</v>
      </c>
      <c r="G3421" s="8">
        <v>-0.99239999999999995</v>
      </c>
      <c r="H3421">
        <v>-162548.14000000001</v>
      </c>
      <c r="I3421" s="8">
        <v>-1.0024</v>
      </c>
      <c r="J3421">
        <v>1126.4559999999999</v>
      </c>
      <c r="K3421">
        <v>162153.31</v>
      </c>
      <c r="L3421">
        <v>22209138.210000001</v>
      </c>
      <c r="M3421">
        <v>50</v>
      </c>
      <c r="N3421">
        <v>-3250.96</v>
      </c>
      <c r="O3421" s="8">
        <v>-0.99239999999999995</v>
      </c>
      <c r="P3421" s="8">
        <v>0.52690000000000003</v>
      </c>
      <c r="Q3421" t="s">
        <v>610</v>
      </c>
      <c r="S3421" s="2">
        <v>44847</v>
      </c>
      <c r="T3421" t="s">
        <v>720</v>
      </c>
      <c r="U3421">
        <v>143.94999999999999</v>
      </c>
      <c r="V3421">
        <v>1.1000000000000001</v>
      </c>
      <c r="W3421">
        <f t="shared" si="491"/>
        <v>32995120.883088328</v>
      </c>
      <c r="X3421">
        <f t="shared" si="495"/>
        <v>82487.802207720815</v>
      </c>
      <c r="Y3421">
        <f t="shared" si="492"/>
        <v>575</v>
      </c>
      <c r="Z3421">
        <f t="shared" si="493"/>
        <v>-82972.787500000006</v>
      </c>
      <c r="AA3421" t="str">
        <f t="shared" si="494"/>
        <v/>
      </c>
      <c r="AB3421" s="9" t="str">
        <f>IFERROR(AA3421/MAX($A$3:AA3421)-1,"")</f>
        <v/>
      </c>
      <c r="AV3421" t="s">
        <v>720</v>
      </c>
      <c r="AW3421" t="s">
        <v>31</v>
      </c>
      <c r="AX3421" s="7">
        <v>44847.465277777781</v>
      </c>
      <c r="AY3421">
        <v>143.94999999999999</v>
      </c>
      <c r="AZ3421" s="7">
        <v>44847.635416666664</v>
      </c>
      <c r="BA3421">
        <v>1.1000000000000001</v>
      </c>
      <c r="BB3421" s="8">
        <v>-0.99239999999999995</v>
      </c>
      <c r="BC3421">
        <v>-162548.14000000001</v>
      </c>
      <c r="BD3421" s="8">
        <v>-1.0024</v>
      </c>
      <c r="BE3421">
        <v>1126.4559999999999</v>
      </c>
      <c r="BF3421">
        <v>162153.31</v>
      </c>
      <c r="BG3421">
        <v>22209138.210000001</v>
      </c>
      <c r="BH3421">
        <v>50</v>
      </c>
      <c r="BI3421">
        <v>-3250.96</v>
      </c>
      <c r="BJ3421" s="8">
        <v>-0.99239999999999995</v>
      </c>
      <c r="BK3421" s="8">
        <v>0.52690000000000003</v>
      </c>
      <c r="BL3421" t="s">
        <v>610</v>
      </c>
    </row>
    <row r="3422" spans="1:64" x14ac:dyDescent="0.45">
      <c r="A3422" t="s">
        <v>748</v>
      </c>
      <c r="B3422" t="s">
        <v>31</v>
      </c>
      <c r="C3422" s="7">
        <v>44847.486111111109</v>
      </c>
      <c r="D3422">
        <v>509.2</v>
      </c>
      <c r="E3422" s="7">
        <v>44848.388888888891</v>
      </c>
      <c r="F3422">
        <v>158.85</v>
      </c>
      <c r="G3422" s="8">
        <v>-0.68799999999999994</v>
      </c>
      <c r="H3422">
        <v>-116636.29</v>
      </c>
      <c r="I3422" s="8">
        <v>-0.70120000000000005</v>
      </c>
      <c r="J3422">
        <v>326.68439999999998</v>
      </c>
      <c r="K3422">
        <v>166347.69</v>
      </c>
      <c r="L3422">
        <v>23152902.18</v>
      </c>
      <c r="M3422">
        <v>50</v>
      </c>
      <c r="N3422">
        <v>-2332.73</v>
      </c>
      <c r="O3422" s="8">
        <v>-0.76319999999999999</v>
      </c>
      <c r="P3422" s="8">
        <v>0.1047</v>
      </c>
      <c r="Q3422" t="s">
        <v>610</v>
      </c>
      <c r="S3422" s="2">
        <v>44847</v>
      </c>
      <c r="T3422" t="s">
        <v>748</v>
      </c>
      <c r="U3422">
        <v>509.2</v>
      </c>
      <c r="V3422">
        <v>158.85</v>
      </c>
      <c r="W3422">
        <f t="shared" si="491"/>
        <v>32995120.883088328</v>
      </c>
      <c r="X3422">
        <f t="shared" si="495"/>
        <v>82487.802207720815</v>
      </c>
      <c r="Y3422">
        <f t="shared" si="492"/>
        <v>150</v>
      </c>
      <c r="Z3422">
        <f t="shared" si="493"/>
        <v>-53554.575000000012</v>
      </c>
      <c r="AA3422" t="str">
        <f t="shared" si="494"/>
        <v/>
      </c>
      <c r="AB3422" s="9" t="str">
        <f>IFERROR(AA3422/MAX($A$3:AA3422)-1,"")</f>
        <v/>
      </c>
      <c r="AV3422" t="s">
        <v>748</v>
      </c>
      <c r="AW3422" t="s">
        <v>31</v>
      </c>
      <c r="AX3422" s="7">
        <v>44847.486111111109</v>
      </c>
      <c r="AY3422">
        <v>509.2</v>
      </c>
      <c r="AZ3422" s="7">
        <v>44848.388888888891</v>
      </c>
      <c r="BA3422">
        <v>158.85</v>
      </c>
      <c r="BB3422" s="8">
        <v>-0.68799999999999994</v>
      </c>
      <c r="BC3422">
        <v>-116636.29</v>
      </c>
      <c r="BD3422" s="8">
        <v>-0.70120000000000005</v>
      </c>
      <c r="BE3422">
        <v>326.68439999999998</v>
      </c>
      <c r="BF3422">
        <v>166347.69</v>
      </c>
      <c r="BG3422">
        <v>23152902.18</v>
      </c>
      <c r="BH3422">
        <v>50</v>
      </c>
      <c r="BI3422">
        <v>-2332.73</v>
      </c>
      <c r="BJ3422" s="8">
        <v>-0.76319999999999999</v>
      </c>
      <c r="BK3422" s="8">
        <v>0.1047</v>
      </c>
      <c r="BL3422" t="s">
        <v>610</v>
      </c>
    </row>
    <row r="3423" spans="1:64" x14ac:dyDescent="0.45">
      <c r="A3423" t="s">
        <v>749</v>
      </c>
      <c r="B3423" t="s">
        <v>31</v>
      </c>
      <c r="C3423" s="7">
        <v>44847.517361111109</v>
      </c>
      <c r="D3423">
        <v>553.25</v>
      </c>
      <c r="E3423" s="7">
        <v>44848.388888888891</v>
      </c>
      <c r="F3423">
        <v>179.3</v>
      </c>
      <c r="G3423" s="8">
        <v>-0.67589999999999995</v>
      </c>
      <c r="H3423">
        <v>-114591.42</v>
      </c>
      <c r="I3423" s="8">
        <v>-0.68920000000000003</v>
      </c>
      <c r="J3423">
        <v>300.54750000000001</v>
      </c>
      <c r="K3423">
        <v>166277.94</v>
      </c>
      <c r="L3423">
        <v>23038310.760000002</v>
      </c>
      <c r="M3423">
        <v>41</v>
      </c>
      <c r="N3423">
        <v>-2794.91</v>
      </c>
      <c r="O3423" s="8">
        <v>-0.79930000000000001</v>
      </c>
      <c r="P3423" s="8">
        <v>7.8200000000000006E-2</v>
      </c>
      <c r="Q3423" t="s">
        <v>610</v>
      </c>
      <c r="S3423" s="2">
        <v>44847</v>
      </c>
      <c r="T3423" t="s">
        <v>749</v>
      </c>
      <c r="U3423">
        <v>553.25</v>
      </c>
      <c r="V3423">
        <v>179.3</v>
      </c>
      <c r="W3423">
        <f t="shared" si="491"/>
        <v>32995120.883088328</v>
      </c>
      <c r="X3423">
        <f t="shared" si="495"/>
        <v>82487.802207720815</v>
      </c>
      <c r="Y3423">
        <f t="shared" si="492"/>
        <v>150</v>
      </c>
      <c r="Z3423">
        <f t="shared" si="493"/>
        <v>-57191.325000000004</v>
      </c>
      <c r="AA3423">
        <f t="shared" si="494"/>
        <v>32758974.720588326</v>
      </c>
      <c r="AB3423" s="9">
        <f>IFERROR(AA3423/MAX($A$3:AA3423)-1,"")</f>
        <v>-1.7483175088484404E-2</v>
      </c>
      <c r="AV3423" t="s">
        <v>749</v>
      </c>
      <c r="AW3423" t="s">
        <v>31</v>
      </c>
      <c r="AX3423" s="7">
        <v>44847.517361111109</v>
      </c>
      <c r="AY3423">
        <v>553.25</v>
      </c>
      <c r="AZ3423" s="7">
        <v>44848.388888888891</v>
      </c>
      <c r="BA3423">
        <v>179.3</v>
      </c>
      <c r="BB3423" s="8">
        <v>-0.67589999999999995</v>
      </c>
      <c r="BC3423">
        <v>-114591.42</v>
      </c>
      <c r="BD3423" s="8">
        <v>-0.68920000000000003</v>
      </c>
      <c r="BE3423">
        <v>300.54750000000001</v>
      </c>
      <c r="BF3423">
        <v>166277.94</v>
      </c>
      <c r="BG3423">
        <v>23038310.760000002</v>
      </c>
      <c r="BH3423">
        <v>41</v>
      </c>
      <c r="BI3423">
        <v>-2794.91</v>
      </c>
      <c r="BJ3423" s="8">
        <v>-0.79930000000000001</v>
      </c>
      <c r="BK3423" s="8">
        <v>7.8200000000000006E-2</v>
      </c>
      <c r="BL3423" t="s">
        <v>610</v>
      </c>
    </row>
    <row r="3424" spans="1:64" x14ac:dyDescent="0.45">
      <c r="A3424" t="s">
        <v>696</v>
      </c>
      <c r="B3424" t="s">
        <v>31</v>
      </c>
      <c r="C3424" s="7">
        <v>44851.416666666664</v>
      </c>
      <c r="D3424">
        <v>403.05</v>
      </c>
      <c r="E3424" s="7">
        <v>44852.385416666664</v>
      </c>
      <c r="F3424">
        <v>847.05</v>
      </c>
      <c r="G3424" s="8">
        <v>1.1015999999999999</v>
      </c>
      <c r="H3424">
        <v>172412.99</v>
      </c>
      <c r="I3424" s="8">
        <v>1.0706</v>
      </c>
      <c r="J3424">
        <v>399.5675</v>
      </c>
      <c r="K3424">
        <v>161045.69</v>
      </c>
      <c r="L3424">
        <v>22381551.210000001</v>
      </c>
      <c r="M3424">
        <v>69</v>
      </c>
      <c r="N3424">
        <v>2498.7399999999998</v>
      </c>
      <c r="O3424" s="8">
        <v>-0.16300000000000001</v>
      </c>
      <c r="P3424" s="8">
        <v>1.1015999999999999</v>
      </c>
      <c r="Q3424" t="s">
        <v>610</v>
      </c>
      <c r="S3424" s="2">
        <v>44851</v>
      </c>
      <c r="T3424" t="s">
        <v>696</v>
      </c>
      <c r="U3424">
        <v>403.05</v>
      </c>
      <c r="V3424">
        <v>847.05</v>
      </c>
      <c r="W3424">
        <f t="shared" ref="W3424:W3461" si="496">IF(S3424&lt;&gt;S3423,AA3423,W3423)</f>
        <v>32758974.720588326</v>
      </c>
      <c r="X3424">
        <f t="shared" si="495"/>
        <v>81897.436801470816</v>
      </c>
      <c r="Y3424">
        <f t="shared" ref="Y3424:Y3461" si="497">MROUND(X3424/U3424,25)</f>
        <v>200</v>
      </c>
      <c r="Z3424">
        <f t="shared" ref="Z3424:Z3461" si="498">Y3424*((V3424*0.99)-(U3424*1.01))</f>
        <v>86299.799999999988</v>
      </c>
      <c r="AA3424" t="str">
        <f t="shared" ref="AA3424:AA3461" si="499">IF(S3424&lt;&gt;S3425,W3424+SUMIF($S$3:$S$3590,S3424,$Z$3:$Z$3590),"")</f>
        <v/>
      </c>
      <c r="AB3424" s="9" t="str">
        <f>IFERROR(AA3424/MAX($A$3:AA3424)-1,"")</f>
        <v/>
      </c>
      <c r="AV3424" t="s">
        <v>696</v>
      </c>
      <c r="AW3424" t="s">
        <v>31</v>
      </c>
      <c r="AX3424" s="7">
        <v>44851.416666666664</v>
      </c>
      <c r="AY3424">
        <v>403.05</v>
      </c>
      <c r="AZ3424" s="7">
        <v>44852.385416666664</v>
      </c>
      <c r="BA3424">
        <v>847.05</v>
      </c>
      <c r="BB3424" s="8">
        <v>1.1015999999999999</v>
      </c>
      <c r="BC3424">
        <v>172412.99</v>
      </c>
      <c r="BD3424" s="8">
        <v>1.0706</v>
      </c>
      <c r="BE3424">
        <v>399.5675</v>
      </c>
      <c r="BF3424">
        <v>161045.69</v>
      </c>
      <c r="BG3424">
        <v>22381551.210000001</v>
      </c>
      <c r="BH3424">
        <v>69</v>
      </c>
      <c r="BI3424">
        <v>2498.7399999999998</v>
      </c>
      <c r="BJ3424" s="8">
        <v>-0.16300000000000001</v>
      </c>
      <c r="BK3424" s="8">
        <v>1.1015999999999999</v>
      </c>
      <c r="BL3424" t="s">
        <v>610</v>
      </c>
    </row>
    <row r="3425" spans="1:64" x14ac:dyDescent="0.45">
      <c r="A3425" t="s">
        <v>687</v>
      </c>
      <c r="B3425" t="s">
        <v>31</v>
      </c>
      <c r="C3425" s="7">
        <v>44851.420138888891</v>
      </c>
      <c r="D3425">
        <v>371.1</v>
      </c>
      <c r="E3425" s="7">
        <v>44852.385416666664</v>
      </c>
      <c r="F3425">
        <v>765.6</v>
      </c>
      <c r="G3425" s="8">
        <v>1.0630999999999999</v>
      </c>
      <c r="H3425">
        <v>166251.01</v>
      </c>
      <c r="I3425" s="8">
        <v>1.0324</v>
      </c>
      <c r="J3425">
        <v>433.92500000000001</v>
      </c>
      <c r="K3425">
        <v>161029.59</v>
      </c>
      <c r="L3425">
        <v>22547802.210000001</v>
      </c>
      <c r="M3425">
        <v>68</v>
      </c>
      <c r="N3425">
        <v>2444.87</v>
      </c>
      <c r="O3425" s="8">
        <v>-8.1100000000000005E-2</v>
      </c>
      <c r="P3425" s="8">
        <v>1.0630999999999999</v>
      </c>
      <c r="Q3425" t="s">
        <v>610</v>
      </c>
      <c r="S3425" s="2">
        <v>44851</v>
      </c>
      <c r="T3425" t="s">
        <v>687</v>
      </c>
      <c r="U3425">
        <v>371.1</v>
      </c>
      <c r="V3425">
        <v>765.6</v>
      </c>
      <c r="W3425">
        <f t="shared" si="496"/>
        <v>32758974.720588326</v>
      </c>
      <c r="X3425">
        <f t="shared" ref="X3425:X3461" si="500">W3425*0.25%</f>
        <v>81897.436801470816</v>
      </c>
      <c r="Y3425">
        <f t="shared" si="497"/>
        <v>225</v>
      </c>
      <c r="Z3425">
        <f t="shared" si="498"/>
        <v>86204.924999999988</v>
      </c>
      <c r="AA3425" t="str">
        <f t="shared" si="499"/>
        <v/>
      </c>
      <c r="AB3425" s="9" t="str">
        <f>IFERROR(AA3425/MAX($A$3:AA3425)-1,"")</f>
        <v/>
      </c>
      <c r="AV3425" t="s">
        <v>687</v>
      </c>
      <c r="AW3425" t="s">
        <v>31</v>
      </c>
      <c r="AX3425" s="7">
        <v>44851.420138888891</v>
      </c>
      <c r="AY3425">
        <v>371.1</v>
      </c>
      <c r="AZ3425" s="7">
        <v>44852.385416666664</v>
      </c>
      <c r="BA3425">
        <v>765.6</v>
      </c>
      <c r="BB3425" s="8">
        <v>1.0630999999999999</v>
      </c>
      <c r="BC3425">
        <v>166251.01</v>
      </c>
      <c r="BD3425" s="8">
        <v>1.0324</v>
      </c>
      <c r="BE3425">
        <v>433.92500000000001</v>
      </c>
      <c r="BF3425">
        <v>161029.59</v>
      </c>
      <c r="BG3425">
        <v>22547802.210000001</v>
      </c>
      <c r="BH3425">
        <v>68</v>
      </c>
      <c r="BI3425">
        <v>2444.87</v>
      </c>
      <c r="BJ3425" s="8">
        <v>-8.1100000000000005E-2</v>
      </c>
      <c r="BK3425" s="8">
        <v>1.0630999999999999</v>
      </c>
      <c r="BL3425" t="s">
        <v>610</v>
      </c>
    </row>
    <row r="3426" spans="1:64" x14ac:dyDescent="0.45">
      <c r="A3426" t="s">
        <v>687</v>
      </c>
      <c r="B3426" t="s">
        <v>31</v>
      </c>
      <c r="C3426" s="7">
        <v>44851.423611111109</v>
      </c>
      <c r="D3426">
        <v>412</v>
      </c>
      <c r="E3426" s="7">
        <v>44852.388888888891</v>
      </c>
      <c r="F3426">
        <v>787.55</v>
      </c>
      <c r="G3426" s="8">
        <v>0.91149999999999998</v>
      </c>
      <c r="H3426">
        <v>145767.31</v>
      </c>
      <c r="I3426" s="8">
        <v>0.88239999999999996</v>
      </c>
      <c r="J3426">
        <v>400.9504</v>
      </c>
      <c r="K3426">
        <v>165191.56</v>
      </c>
      <c r="L3426">
        <v>23184078.079999998</v>
      </c>
      <c r="M3426">
        <v>68</v>
      </c>
      <c r="N3426">
        <v>2143.64</v>
      </c>
      <c r="O3426" s="8">
        <v>-0.1089</v>
      </c>
      <c r="P3426" s="8">
        <v>1.0394000000000001</v>
      </c>
      <c r="Q3426" t="s">
        <v>610</v>
      </c>
      <c r="S3426" s="2">
        <v>44851</v>
      </c>
      <c r="T3426" t="s">
        <v>687</v>
      </c>
      <c r="U3426">
        <v>412</v>
      </c>
      <c r="V3426">
        <v>787.55</v>
      </c>
      <c r="W3426">
        <f t="shared" si="496"/>
        <v>32758974.720588326</v>
      </c>
      <c r="X3426">
        <f t="shared" si="500"/>
        <v>81897.436801470816</v>
      </c>
      <c r="Y3426">
        <f t="shared" si="497"/>
        <v>200</v>
      </c>
      <c r="Z3426">
        <f t="shared" si="498"/>
        <v>72710.899999999994</v>
      </c>
      <c r="AA3426" t="str">
        <f t="shared" si="499"/>
        <v/>
      </c>
      <c r="AB3426" s="9" t="str">
        <f>IFERROR(AA3426/MAX($A$3:AA3426)-1,"")</f>
        <v/>
      </c>
      <c r="AV3426" t="s">
        <v>687</v>
      </c>
      <c r="AW3426" t="s">
        <v>31</v>
      </c>
      <c r="AX3426" s="7">
        <v>44851.423611111109</v>
      </c>
      <c r="AY3426">
        <v>412</v>
      </c>
      <c r="AZ3426" s="7">
        <v>44852.388888888891</v>
      </c>
      <c r="BA3426">
        <v>787.55</v>
      </c>
      <c r="BB3426" s="8">
        <v>0.91149999999999998</v>
      </c>
      <c r="BC3426">
        <v>145767.31</v>
      </c>
      <c r="BD3426" s="8">
        <v>0.88239999999999996</v>
      </c>
      <c r="BE3426">
        <v>400.9504</v>
      </c>
      <c r="BF3426">
        <v>165191.56</v>
      </c>
      <c r="BG3426">
        <v>23184078.079999998</v>
      </c>
      <c r="BH3426">
        <v>68</v>
      </c>
      <c r="BI3426">
        <v>2143.64</v>
      </c>
      <c r="BJ3426" s="8">
        <v>-0.1089</v>
      </c>
      <c r="BK3426" s="8">
        <v>1.0394000000000001</v>
      </c>
      <c r="BL3426" t="s">
        <v>610</v>
      </c>
    </row>
    <row r="3427" spans="1:64" x14ac:dyDescent="0.45">
      <c r="A3427" t="s">
        <v>697</v>
      </c>
      <c r="B3427" t="s">
        <v>31</v>
      </c>
      <c r="C3427" s="7">
        <v>44851.427083333336</v>
      </c>
      <c r="D3427">
        <v>396</v>
      </c>
      <c r="E3427" s="7">
        <v>44852.388888888891</v>
      </c>
      <c r="F3427">
        <v>707.3</v>
      </c>
      <c r="G3427" s="8">
        <v>0.78610000000000002</v>
      </c>
      <c r="H3427">
        <v>125243.97</v>
      </c>
      <c r="I3427" s="8">
        <v>0.75829999999999997</v>
      </c>
      <c r="J3427">
        <v>417.1087</v>
      </c>
      <c r="K3427">
        <v>165175.03</v>
      </c>
      <c r="L3427">
        <v>23309322.050000001</v>
      </c>
      <c r="M3427">
        <v>67</v>
      </c>
      <c r="N3427">
        <v>1869.31</v>
      </c>
      <c r="O3427" s="8">
        <v>-0.1419</v>
      </c>
      <c r="P3427" s="8">
        <v>0.92290000000000005</v>
      </c>
      <c r="Q3427" t="s">
        <v>610</v>
      </c>
      <c r="S3427" s="2">
        <v>44851</v>
      </c>
      <c r="T3427" t="s">
        <v>697</v>
      </c>
      <c r="U3427">
        <v>396</v>
      </c>
      <c r="V3427">
        <v>707.3</v>
      </c>
      <c r="W3427">
        <f t="shared" si="496"/>
        <v>32758974.720588326</v>
      </c>
      <c r="X3427">
        <f t="shared" si="500"/>
        <v>81897.436801470816</v>
      </c>
      <c r="Y3427">
        <f t="shared" si="497"/>
        <v>200</v>
      </c>
      <c r="Z3427">
        <f t="shared" si="498"/>
        <v>60053.4</v>
      </c>
      <c r="AA3427">
        <f t="shared" si="499"/>
        <v>33064243.745588325</v>
      </c>
      <c r="AB3427" s="9">
        <f>IFERROR(AA3427/MAX($A$3:AA3427)-1,"")</f>
        <v>-8.3274565183811822E-3</v>
      </c>
      <c r="AV3427" t="s">
        <v>697</v>
      </c>
      <c r="AW3427" t="s">
        <v>31</v>
      </c>
      <c r="AX3427" s="7">
        <v>44851.427083333336</v>
      </c>
      <c r="AY3427">
        <v>396</v>
      </c>
      <c r="AZ3427" s="7">
        <v>44852.388888888891</v>
      </c>
      <c r="BA3427">
        <v>707.3</v>
      </c>
      <c r="BB3427" s="8">
        <v>0.78610000000000002</v>
      </c>
      <c r="BC3427">
        <v>125243.97</v>
      </c>
      <c r="BD3427" s="8">
        <v>0.75829999999999997</v>
      </c>
      <c r="BE3427">
        <v>417.1087</v>
      </c>
      <c r="BF3427">
        <v>165175.03</v>
      </c>
      <c r="BG3427">
        <v>23309322.050000001</v>
      </c>
      <c r="BH3427">
        <v>67</v>
      </c>
      <c r="BI3427">
        <v>1869.31</v>
      </c>
      <c r="BJ3427" s="8">
        <v>-0.1419</v>
      </c>
      <c r="BK3427" s="8">
        <v>0.92290000000000005</v>
      </c>
      <c r="BL3427" t="s">
        <v>610</v>
      </c>
    </row>
    <row r="3428" spans="1:64" x14ac:dyDescent="0.45">
      <c r="A3428" t="s">
        <v>846</v>
      </c>
      <c r="B3428" t="s">
        <v>31</v>
      </c>
      <c r="C3428" s="7">
        <v>44853.534722222219</v>
      </c>
      <c r="D3428">
        <v>197.15</v>
      </c>
      <c r="E3428" s="7">
        <v>44854.388888888891</v>
      </c>
      <c r="F3428">
        <v>207.45</v>
      </c>
      <c r="G3428" s="8">
        <v>5.2200000000000003E-2</v>
      </c>
      <c r="H3428">
        <v>5283.2</v>
      </c>
      <c r="I3428" s="8">
        <v>3.1699999999999999E-2</v>
      </c>
      <c r="J3428">
        <v>844.77110000000005</v>
      </c>
      <c r="K3428">
        <v>166546.60999999999</v>
      </c>
      <c r="L3428">
        <v>23314605.239999998</v>
      </c>
      <c r="M3428">
        <v>36</v>
      </c>
      <c r="N3428">
        <v>146.76</v>
      </c>
      <c r="O3428" s="8">
        <v>-0.56299999999999994</v>
      </c>
      <c r="P3428" s="8">
        <v>0.14130000000000001</v>
      </c>
      <c r="Q3428" t="s">
        <v>610</v>
      </c>
      <c r="S3428" s="2">
        <v>44853</v>
      </c>
      <c r="T3428" t="s">
        <v>846</v>
      </c>
      <c r="U3428">
        <v>197.15</v>
      </c>
      <c r="V3428">
        <v>207.45</v>
      </c>
      <c r="W3428">
        <f t="shared" si="496"/>
        <v>33064243.745588325</v>
      </c>
      <c r="X3428">
        <f t="shared" si="500"/>
        <v>82660.609363970812</v>
      </c>
      <c r="Y3428">
        <f t="shared" si="497"/>
        <v>425</v>
      </c>
      <c r="Z3428">
        <f t="shared" si="498"/>
        <v>2657.9499999999962</v>
      </c>
      <c r="AA3428" t="str">
        <f t="shared" si="499"/>
        <v/>
      </c>
      <c r="AB3428" s="9" t="str">
        <f>IFERROR(AA3428/MAX($A$3:AA3428)-1,"")</f>
        <v/>
      </c>
      <c r="AV3428" t="s">
        <v>846</v>
      </c>
      <c r="AW3428" t="s">
        <v>31</v>
      </c>
      <c r="AX3428" s="7">
        <v>44853.534722222219</v>
      </c>
      <c r="AY3428">
        <v>197.15</v>
      </c>
      <c r="AZ3428" s="7">
        <v>44854.388888888891</v>
      </c>
      <c r="BA3428">
        <v>207.45</v>
      </c>
      <c r="BB3428" s="8">
        <v>5.2200000000000003E-2</v>
      </c>
      <c r="BC3428">
        <v>5283.2</v>
      </c>
      <c r="BD3428" s="8">
        <v>3.1699999999999999E-2</v>
      </c>
      <c r="BE3428">
        <v>844.77110000000005</v>
      </c>
      <c r="BF3428">
        <v>166546.60999999999</v>
      </c>
      <c r="BG3428">
        <v>23314605.239999998</v>
      </c>
      <c r="BH3428">
        <v>36</v>
      </c>
      <c r="BI3428">
        <v>146.76</v>
      </c>
      <c r="BJ3428" s="8">
        <v>-0.56299999999999994</v>
      </c>
      <c r="BK3428" s="8">
        <v>0.14130000000000001</v>
      </c>
      <c r="BL3428" t="s">
        <v>610</v>
      </c>
    </row>
    <row r="3429" spans="1:64" x14ac:dyDescent="0.45">
      <c r="A3429" t="s">
        <v>825</v>
      </c>
      <c r="B3429" t="s">
        <v>31</v>
      </c>
      <c r="C3429" s="7">
        <v>44853.538194444445</v>
      </c>
      <c r="D3429">
        <v>233.95</v>
      </c>
      <c r="E3429" s="7">
        <v>44854.388888888891</v>
      </c>
      <c r="F3429">
        <v>279.8</v>
      </c>
      <c r="G3429" s="8">
        <v>0.19600000000000001</v>
      </c>
      <c r="H3429">
        <v>28979.919999999998</v>
      </c>
      <c r="I3429" s="8">
        <v>0.17399999999999999</v>
      </c>
      <c r="J3429">
        <v>711.81859999999995</v>
      </c>
      <c r="K3429">
        <v>166529.95000000001</v>
      </c>
      <c r="L3429">
        <v>23343585.16</v>
      </c>
      <c r="M3429">
        <v>35</v>
      </c>
      <c r="N3429">
        <v>828</v>
      </c>
      <c r="O3429" s="8">
        <v>-0.52549999999999997</v>
      </c>
      <c r="P3429" s="8">
        <v>0.24940000000000001</v>
      </c>
      <c r="Q3429" t="s">
        <v>610</v>
      </c>
      <c r="S3429" s="2">
        <v>44853</v>
      </c>
      <c r="T3429" t="s">
        <v>825</v>
      </c>
      <c r="U3429">
        <v>233.95</v>
      </c>
      <c r="V3429">
        <v>279.8</v>
      </c>
      <c r="W3429">
        <f t="shared" si="496"/>
        <v>33064243.745588325</v>
      </c>
      <c r="X3429">
        <f t="shared" si="500"/>
        <v>82660.609363970812</v>
      </c>
      <c r="Y3429">
        <f t="shared" si="497"/>
        <v>350</v>
      </c>
      <c r="Z3429">
        <f t="shared" si="498"/>
        <v>14249.375000000002</v>
      </c>
      <c r="AA3429">
        <f t="shared" si="499"/>
        <v>33081151.070588324</v>
      </c>
      <c r="AB3429" s="9">
        <f>IFERROR(AA3429/MAX($A$3:AA3429)-1,"")</f>
        <v>-7.8203670438651285E-3</v>
      </c>
      <c r="AV3429" t="s">
        <v>825</v>
      </c>
      <c r="AW3429" t="s">
        <v>31</v>
      </c>
      <c r="AX3429" s="7">
        <v>44853.538194444445</v>
      </c>
      <c r="AY3429">
        <v>233.95</v>
      </c>
      <c r="AZ3429" s="7">
        <v>44854.388888888891</v>
      </c>
      <c r="BA3429">
        <v>279.8</v>
      </c>
      <c r="BB3429" s="8">
        <v>0.19600000000000001</v>
      </c>
      <c r="BC3429">
        <v>28979.919999999998</v>
      </c>
      <c r="BD3429" s="8">
        <v>0.17399999999999999</v>
      </c>
      <c r="BE3429">
        <v>711.81859999999995</v>
      </c>
      <c r="BF3429">
        <v>166529.95000000001</v>
      </c>
      <c r="BG3429">
        <v>23343585.16</v>
      </c>
      <c r="BH3429">
        <v>35</v>
      </c>
      <c r="BI3429">
        <v>828</v>
      </c>
      <c r="BJ3429" s="8">
        <v>-0.52549999999999997</v>
      </c>
      <c r="BK3429" s="8">
        <v>0.24940000000000001</v>
      </c>
      <c r="BL3429" t="s">
        <v>610</v>
      </c>
    </row>
    <row r="3430" spans="1:64" x14ac:dyDescent="0.45">
      <c r="A3430" t="s">
        <v>713</v>
      </c>
      <c r="B3430" t="s">
        <v>31</v>
      </c>
      <c r="C3430" s="7">
        <v>44854.402777777781</v>
      </c>
      <c r="D3430">
        <v>151.9</v>
      </c>
      <c r="E3430" s="7">
        <v>44854.635416666664</v>
      </c>
      <c r="F3430">
        <v>0.15</v>
      </c>
      <c r="G3430" s="8">
        <v>-0.999</v>
      </c>
      <c r="H3430">
        <v>-164207.32</v>
      </c>
      <c r="I3430" s="8">
        <v>-1.0089999999999999</v>
      </c>
      <c r="J3430">
        <v>1071.356</v>
      </c>
      <c r="K3430">
        <v>162739.01999999999</v>
      </c>
      <c r="L3430">
        <v>22383594.890000001</v>
      </c>
      <c r="M3430">
        <v>68</v>
      </c>
      <c r="N3430">
        <v>-2414.81</v>
      </c>
      <c r="O3430" s="8">
        <v>-0.999</v>
      </c>
      <c r="P3430" s="8">
        <v>0.64580000000000004</v>
      </c>
      <c r="Q3430" t="s">
        <v>610</v>
      </c>
      <c r="S3430" s="2">
        <v>44854</v>
      </c>
      <c r="T3430" t="s">
        <v>713</v>
      </c>
      <c r="U3430">
        <v>151.9</v>
      </c>
      <c r="V3430">
        <v>0.15</v>
      </c>
      <c r="W3430">
        <f t="shared" si="496"/>
        <v>33081151.070588324</v>
      </c>
      <c r="X3430">
        <f t="shared" si="500"/>
        <v>82702.877676470816</v>
      </c>
      <c r="Y3430">
        <f t="shared" si="497"/>
        <v>550</v>
      </c>
      <c r="Z3430">
        <f t="shared" si="498"/>
        <v>-84298.774999999994</v>
      </c>
      <c r="AA3430" t="str">
        <f t="shared" si="499"/>
        <v/>
      </c>
      <c r="AB3430" s="9" t="str">
        <f>IFERROR(AA3430/MAX($A$3:AA3430)-1,"")</f>
        <v/>
      </c>
      <c r="AV3430" t="s">
        <v>713</v>
      </c>
      <c r="AW3430" t="s">
        <v>31</v>
      </c>
      <c r="AX3430" s="7">
        <v>44854.402777777781</v>
      </c>
      <c r="AY3430">
        <v>151.9</v>
      </c>
      <c r="AZ3430" s="7">
        <v>44854.635416666664</v>
      </c>
      <c r="BA3430">
        <v>0.15</v>
      </c>
      <c r="BB3430" s="8">
        <v>-0.999</v>
      </c>
      <c r="BC3430">
        <v>-164207.32</v>
      </c>
      <c r="BD3430" s="8">
        <v>-1.0089999999999999</v>
      </c>
      <c r="BE3430">
        <v>1071.356</v>
      </c>
      <c r="BF3430">
        <v>162739.01999999999</v>
      </c>
      <c r="BG3430">
        <v>22383594.890000001</v>
      </c>
      <c r="BH3430">
        <v>68</v>
      </c>
      <c r="BI3430">
        <v>-2414.81</v>
      </c>
      <c r="BJ3430" s="8">
        <v>-0.999</v>
      </c>
      <c r="BK3430" s="8">
        <v>0.64580000000000004</v>
      </c>
      <c r="BL3430" t="s">
        <v>610</v>
      </c>
    </row>
    <row r="3431" spans="1:64" x14ac:dyDescent="0.45">
      <c r="A3431" t="s">
        <v>714</v>
      </c>
      <c r="B3431" t="s">
        <v>31</v>
      </c>
      <c r="C3431" s="7">
        <v>44854.4375</v>
      </c>
      <c r="D3431">
        <v>104.3</v>
      </c>
      <c r="E3431" s="7">
        <v>44854.635416666664</v>
      </c>
      <c r="F3431">
        <v>0.2</v>
      </c>
      <c r="G3431" s="8">
        <v>-0.99809999999999999</v>
      </c>
      <c r="H3431">
        <v>-163884.41</v>
      </c>
      <c r="I3431" s="8">
        <v>-1.0081</v>
      </c>
      <c r="J3431">
        <v>1558.6510000000001</v>
      </c>
      <c r="K3431">
        <v>162567.35999999999</v>
      </c>
      <c r="L3431">
        <v>22219710.48</v>
      </c>
      <c r="M3431">
        <v>58</v>
      </c>
      <c r="N3431">
        <v>-2825.59</v>
      </c>
      <c r="O3431" s="8">
        <v>-0.99809999999999999</v>
      </c>
      <c r="P3431" s="8">
        <v>0.78239999999999998</v>
      </c>
      <c r="Q3431" t="s">
        <v>610</v>
      </c>
      <c r="S3431" s="2">
        <v>44854</v>
      </c>
      <c r="T3431" t="s">
        <v>714</v>
      </c>
      <c r="U3431">
        <v>104.3</v>
      </c>
      <c r="V3431">
        <v>0.2</v>
      </c>
      <c r="W3431">
        <f t="shared" si="496"/>
        <v>33081151.070588324</v>
      </c>
      <c r="X3431">
        <f t="shared" si="500"/>
        <v>82702.877676470816</v>
      </c>
      <c r="Y3431">
        <f t="shared" si="497"/>
        <v>800</v>
      </c>
      <c r="Z3431">
        <f t="shared" si="498"/>
        <v>-84116.000000000015</v>
      </c>
      <c r="AA3431">
        <f t="shared" si="499"/>
        <v>32912736.295588326</v>
      </c>
      <c r="AB3431" s="9">
        <f>IFERROR(AA3431/MAX($A$3:AA3431)-1,"")</f>
        <v>-1.2871512612752323E-2</v>
      </c>
      <c r="AV3431" t="s">
        <v>714</v>
      </c>
      <c r="AW3431" t="s">
        <v>31</v>
      </c>
      <c r="AX3431" s="7">
        <v>44854.4375</v>
      </c>
      <c r="AY3431">
        <v>104.3</v>
      </c>
      <c r="AZ3431" s="7">
        <v>44854.635416666664</v>
      </c>
      <c r="BA3431">
        <v>0.2</v>
      </c>
      <c r="BB3431" s="8">
        <v>-0.99809999999999999</v>
      </c>
      <c r="BC3431">
        <v>-163884.41</v>
      </c>
      <c r="BD3431" s="8">
        <v>-1.0081</v>
      </c>
      <c r="BE3431">
        <v>1558.6510000000001</v>
      </c>
      <c r="BF3431">
        <v>162567.35999999999</v>
      </c>
      <c r="BG3431">
        <v>22219710.48</v>
      </c>
      <c r="BH3431">
        <v>58</v>
      </c>
      <c r="BI3431">
        <v>-2825.59</v>
      </c>
      <c r="BJ3431" s="8">
        <v>-0.99809999999999999</v>
      </c>
      <c r="BK3431" s="8">
        <v>0.78239999999999998</v>
      </c>
      <c r="BL3431" t="s">
        <v>610</v>
      </c>
    </row>
    <row r="3432" spans="1:64" x14ac:dyDescent="0.45">
      <c r="A3432" t="s">
        <v>703</v>
      </c>
      <c r="B3432" t="s">
        <v>31</v>
      </c>
      <c r="C3432" s="7">
        <v>44855.416666666664</v>
      </c>
      <c r="D3432">
        <v>364.25</v>
      </c>
      <c r="E3432" s="7">
        <v>44859.388888888891</v>
      </c>
      <c r="F3432">
        <v>604.29999999999995</v>
      </c>
      <c r="G3432" s="8">
        <v>0.65900000000000003</v>
      </c>
      <c r="H3432">
        <v>105438.28</v>
      </c>
      <c r="I3432" s="8">
        <v>0.63239999999999996</v>
      </c>
      <c r="J3432">
        <v>457.70190000000002</v>
      </c>
      <c r="K3432">
        <v>166717.94</v>
      </c>
      <c r="L3432">
        <v>23449023.440000001</v>
      </c>
      <c r="M3432">
        <v>84</v>
      </c>
      <c r="N3432">
        <v>1255.22</v>
      </c>
      <c r="O3432" s="8">
        <v>-0.16489999999999999</v>
      </c>
      <c r="P3432" s="8">
        <v>1.2395</v>
      </c>
      <c r="Q3432" t="s">
        <v>610</v>
      </c>
      <c r="S3432" s="2">
        <v>44855</v>
      </c>
      <c r="T3432" t="s">
        <v>703</v>
      </c>
      <c r="U3432">
        <v>364.25</v>
      </c>
      <c r="V3432">
        <v>604.29999999999995</v>
      </c>
      <c r="W3432">
        <f t="shared" si="496"/>
        <v>32912736.295588326</v>
      </c>
      <c r="X3432">
        <f t="shared" si="500"/>
        <v>82281.840738970815</v>
      </c>
      <c r="Y3432">
        <f t="shared" si="497"/>
        <v>225</v>
      </c>
      <c r="Z3432">
        <f t="shared" si="498"/>
        <v>51832.01249999999</v>
      </c>
      <c r="AA3432" t="str">
        <f t="shared" si="499"/>
        <v/>
      </c>
      <c r="AB3432" s="9" t="str">
        <f>IFERROR(AA3432/MAX($A$3:AA3432)-1,"")</f>
        <v/>
      </c>
      <c r="AV3432" t="s">
        <v>703</v>
      </c>
      <c r="AW3432" t="s">
        <v>31</v>
      </c>
      <c r="AX3432" s="7">
        <v>44855.416666666664</v>
      </c>
      <c r="AY3432">
        <v>364.25</v>
      </c>
      <c r="AZ3432" s="7">
        <v>44859.388888888891</v>
      </c>
      <c r="BA3432">
        <v>604.29999999999995</v>
      </c>
      <c r="BB3432" s="8">
        <v>0.65900000000000003</v>
      </c>
      <c r="BC3432">
        <v>105438.28</v>
      </c>
      <c r="BD3432" s="8">
        <v>0.63239999999999996</v>
      </c>
      <c r="BE3432">
        <v>457.70190000000002</v>
      </c>
      <c r="BF3432">
        <v>166717.94</v>
      </c>
      <c r="BG3432">
        <v>23449023.440000001</v>
      </c>
      <c r="BH3432">
        <v>84</v>
      </c>
      <c r="BI3432">
        <v>1255.22</v>
      </c>
      <c r="BJ3432" s="8">
        <v>-0.16489999999999999</v>
      </c>
      <c r="BK3432" s="8">
        <v>1.2395</v>
      </c>
      <c r="BL3432" t="s">
        <v>610</v>
      </c>
    </row>
    <row r="3433" spans="1:64" x14ac:dyDescent="0.45">
      <c r="A3433" t="s">
        <v>703</v>
      </c>
      <c r="B3433" t="s">
        <v>31</v>
      </c>
      <c r="C3433" s="7">
        <v>44855.416666666664</v>
      </c>
      <c r="D3433">
        <v>364.25</v>
      </c>
      <c r="E3433" s="7">
        <v>44859.385416666664</v>
      </c>
      <c r="F3433">
        <v>618.79999999999995</v>
      </c>
      <c r="G3433" s="8">
        <v>0.69879999999999998</v>
      </c>
      <c r="H3433">
        <v>108233.24</v>
      </c>
      <c r="I3433" s="8">
        <v>0.67179999999999995</v>
      </c>
      <c r="J3433">
        <v>442.2747</v>
      </c>
      <c r="K3433">
        <v>161098.56</v>
      </c>
      <c r="L3433">
        <v>22327943.719999999</v>
      </c>
      <c r="M3433">
        <v>83</v>
      </c>
      <c r="N3433">
        <v>1304.01</v>
      </c>
      <c r="O3433" s="8">
        <v>-0.16489999999999999</v>
      </c>
      <c r="P3433" s="8">
        <v>1.0589999999999999</v>
      </c>
      <c r="Q3433" t="s">
        <v>610</v>
      </c>
      <c r="S3433" s="2">
        <v>44855</v>
      </c>
      <c r="T3433" t="s">
        <v>703</v>
      </c>
      <c r="U3433">
        <v>364.25</v>
      </c>
      <c r="V3433">
        <v>618.79999999999995</v>
      </c>
      <c r="W3433">
        <f t="shared" si="496"/>
        <v>32912736.295588326</v>
      </c>
      <c r="X3433">
        <f t="shared" si="500"/>
        <v>82281.840738970815</v>
      </c>
      <c r="Y3433">
        <f t="shared" si="497"/>
        <v>225</v>
      </c>
      <c r="Z3433">
        <f t="shared" si="498"/>
        <v>55061.887499999997</v>
      </c>
      <c r="AA3433" t="str">
        <f t="shared" si="499"/>
        <v/>
      </c>
      <c r="AB3433" s="9" t="str">
        <f>IFERROR(AA3433/MAX($A$3:AA3433)-1,"")</f>
        <v/>
      </c>
      <c r="AV3433" t="s">
        <v>703</v>
      </c>
      <c r="AW3433" t="s">
        <v>31</v>
      </c>
      <c r="AX3433" s="7">
        <v>44855.416666666664</v>
      </c>
      <c r="AY3433">
        <v>364.25</v>
      </c>
      <c r="AZ3433" s="7">
        <v>44859.385416666664</v>
      </c>
      <c r="BA3433">
        <v>618.79999999999995</v>
      </c>
      <c r="BB3433" s="8">
        <v>0.69879999999999998</v>
      </c>
      <c r="BC3433">
        <v>108233.24</v>
      </c>
      <c r="BD3433" s="8">
        <v>0.67179999999999995</v>
      </c>
      <c r="BE3433">
        <v>442.2747</v>
      </c>
      <c r="BF3433">
        <v>161098.56</v>
      </c>
      <c r="BG3433">
        <v>22327943.719999999</v>
      </c>
      <c r="BH3433">
        <v>83</v>
      </c>
      <c r="BI3433">
        <v>1304.01</v>
      </c>
      <c r="BJ3433" s="8">
        <v>-0.16489999999999999</v>
      </c>
      <c r="BK3433" s="8">
        <v>1.0589999999999999</v>
      </c>
      <c r="BL3433" t="s">
        <v>610</v>
      </c>
    </row>
    <row r="3434" spans="1:64" x14ac:dyDescent="0.45">
      <c r="A3434" t="s">
        <v>702</v>
      </c>
      <c r="B3434" t="s">
        <v>31</v>
      </c>
      <c r="C3434" s="7">
        <v>44855.479166666664</v>
      </c>
      <c r="D3434">
        <v>348.6</v>
      </c>
      <c r="E3434" s="7">
        <v>44859.388888888891</v>
      </c>
      <c r="F3434">
        <v>521.75</v>
      </c>
      <c r="G3434" s="8">
        <v>0.49669999999999997</v>
      </c>
      <c r="H3434">
        <v>78667.360000000001</v>
      </c>
      <c r="I3434" s="8">
        <v>0.47170000000000001</v>
      </c>
      <c r="J3434">
        <v>478.3766</v>
      </c>
      <c r="K3434">
        <v>166762.07999999999</v>
      </c>
      <c r="L3434">
        <v>23527690.789999999</v>
      </c>
      <c r="M3434">
        <v>66</v>
      </c>
      <c r="N3434">
        <v>1191.93</v>
      </c>
      <c r="O3434" s="8">
        <v>-0.26179999999999998</v>
      </c>
      <c r="P3434" s="8">
        <v>1.0939000000000001</v>
      </c>
      <c r="Q3434" t="s">
        <v>610</v>
      </c>
      <c r="S3434" s="2">
        <v>44855</v>
      </c>
      <c r="T3434" t="s">
        <v>702</v>
      </c>
      <c r="U3434">
        <v>348.6</v>
      </c>
      <c r="V3434">
        <v>521.75</v>
      </c>
      <c r="W3434">
        <f t="shared" si="496"/>
        <v>32912736.295588326</v>
      </c>
      <c r="X3434">
        <f t="shared" si="500"/>
        <v>82281.840738970815</v>
      </c>
      <c r="Y3434">
        <f t="shared" si="497"/>
        <v>225</v>
      </c>
      <c r="Z3434">
        <f t="shared" si="498"/>
        <v>37000.462500000001</v>
      </c>
      <c r="AA3434" t="str">
        <f t="shared" si="499"/>
        <v/>
      </c>
      <c r="AB3434" s="9" t="str">
        <f>IFERROR(AA3434/MAX($A$3:AA3434)-1,"")</f>
        <v/>
      </c>
      <c r="AV3434" t="s">
        <v>702</v>
      </c>
      <c r="AW3434" t="s">
        <v>31</v>
      </c>
      <c r="AX3434" s="7">
        <v>44855.479166666664</v>
      </c>
      <c r="AY3434">
        <v>348.6</v>
      </c>
      <c r="AZ3434" s="7">
        <v>44859.388888888891</v>
      </c>
      <c r="BA3434">
        <v>521.75</v>
      </c>
      <c r="BB3434" s="8">
        <v>0.49669999999999997</v>
      </c>
      <c r="BC3434">
        <v>78667.360000000001</v>
      </c>
      <c r="BD3434" s="8">
        <v>0.47170000000000001</v>
      </c>
      <c r="BE3434">
        <v>478.3766</v>
      </c>
      <c r="BF3434">
        <v>166762.07999999999</v>
      </c>
      <c r="BG3434">
        <v>23527690.789999999</v>
      </c>
      <c r="BH3434">
        <v>66</v>
      </c>
      <c r="BI3434">
        <v>1191.93</v>
      </c>
      <c r="BJ3434" s="8">
        <v>-0.26179999999999998</v>
      </c>
      <c r="BK3434" s="8">
        <v>1.0939000000000001</v>
      </c>
      <c r="BL3434" t="s">
        <v>610</v>
      </c>
    </row>
    <row r="3435" spans="1:64" x14ac:dyDescent="0.45">
      <c r="A3435" t="s">
        <v>702</v>
      </c>
      <c r="B3435" t="s">
        <v>31</v>
      </c>
      <c r="C3435" s="7">
        <v>44855.479166666664</v>
      </c>
      <c r="D3435">
        <v>348.6</v>
      </c>
      <c r="E3435" s="7">
        <v>44859.385416666664</v>
      </c>
      <c r="F3435">
        <v>533.29999999999995</v>
      </c>
      <c r="G3435" s="8">
        <v>0.52980000000000005</v>
      </c>
      <c r="H3435">
        <v>81301.429999999993</v>
      </c>
      <c r="I3435" s="8">
        <v>0.50449999999999995</v>
      </c>
      <c r="J3435">
        <v>462.2525</v>
      </c>
      <c r="K3435">
        <v>161141.22</v>
      </c>
      <c r="L3435">
        <v>22409245.16</v>
      </c>
      <c r="M3435">
        <v>65</v>
      </c>
      <c r="N3435">
        <v>1250.79</v>
      </c>
      <c r="O3435" s="8">
        <v>-0.26179999999999998</v>
      </c>
      <c r="P3435" s="8">
        <v>0.8155</v>
      </c>
      <c r="Q3435" t="s">
        <v>610</v>
      </c>
      <c r="S3435" s="2">
        <v>44855</v>
      </c>
      <c r="T3435" t="s">
        <v>702</v>
      </c>
      <c r="U3435">
        <v>348.6</v>
      </c>
      <c r="V3435">
        <v>533.29999999999995</v>
      </c>
      <c r="W3435">
        <f t="shared" si="496"/>
        <v>32912736.295588326</v>
      </c>
      <c r="X3435">
        <f t="shared" si="500"/>
        <v>82281.840738970815</v>
      </c>
      <c r="Y3435">
        <f t="shared" si="497"/>
        <v>225</v>
      </c>
      <c r="Z3435">
        <f t="shared" si="498"/>
        <v>39573.224999999991</v>
      </c>
      <c r="AA3435">
        <f t="shared" si="499"/>
        <v>33096203.883088324</v>
      </c>
      <c r="AB3435" s="9">
        <f>IFERROR(AA3435/MAX($A$3:AA3435)-1,"")</f>
        <v>-7.3688986548318125E-3</v>
      </c>
      <c r="AV3435" t="s">
        <v>702</v>
      </c>
      <c r="AW3435" t="s">
        <v>31</v>
      </c>
      <c r="AX3435" s="7">
        <v>44855.479166666664</v>
      </c>
      <c r="AY3435">
        <v>348.6</v>
      </c>
      <c r="AZ3435" s="7">
        <v>44859.385416666664</v>
      </c>
      <c r="BA3435">
        <v>533.29999999999995</v>
      </c>
      <c r="BB3435" s="8">
        <v>0.52980000000000005</v>
      </c>
      <c r="BC3435">
        <v>81301.429999999993</v>
      </c>
      <c r="BD3435" s="8">
        <v>0.50449999999999995</v>
      </c>
      <c r="BE3435">
        <v>462.2525</v>
      </c>
      <c r="BF3435">
        <v>161141.22</v>
      </c>
      <c r="BG3435">
        <v>22409245.16</v>
      </c>
      <c r="BH3435">
        <v>65</v>
      </c>
      <c r="BI3435">
        <v>1250.79</v>
      </c>
      <c r="BJ3435" s="8">
        <v>-0.26179999999999998</v>
      </c>
      <c r="BK3435" s="8">
        <v>0.8155</v>
      </c>
      <c r="BL3435" t="s">
        <v>610</v>
      </c>
    </row>
    <row r="3436" spans="1:64" x14ac:dyDescent="0.45">
      <c r="A3436" t="s">
        <v>721</v>
      </c>
      <c r="B3436" t="s">
        <v>31</v>
      </c>
      <c r="C3436" s="7">
        <v>44861.399305555555</v>
      </c>
      <c r="D3436">
        <v>115.95</v>
      </c>
      <c r="E3436" s="7">
        <v>44861.635416666664</v>
      </c>
      <c r="F3436">
        <v>0.35</v>
      </c>
      <c r="G3436" s="8">
        <v>-0.997</v>
      </c>
      <c r="H3436">
        <v>-163182.44</v>
      </c>
      <c r="I3436" s="8">
        <v>-1.0069999999999999</v>
      </c>
      <c r="J3436">
        <v>1397.5530000000001</v>
      </c>
      <c r="K3436">
        <v>162046.22</v>
      </c>
      <c r="L3436">
        <v>22246062.719999999</v>
      </c>
      <c r="M3436">
        <v>69</v>
      </c>
      <c r="N3436">
        <v>-2364.96</v>
      </c>
      <c r="O3436" s="8">
        <v>-0.997</v>
      </c>
      <c r="P3436" s="8">
        <v>0.1212</v>
      </c>
      <c r="Q3436" t="s">
        <v>610</v>
      </c>
      <c r="S3436" s="2">
        <v>44861</v>
      </c>
      <c r="T3436" t="s">
        <v>721</v>
      </c>
      <c r="U3436">
        <v>115.95</v>
      </c>
      <c r="V3436">
        <v>0.35</v>
      </c>
      <c r="W3436">
        <f t="shared" si="496"/>
        <v>33096203.883088324</v>
      </c>
      <c r="X3436">
        <f t="shared" si="500"/>
        <v>82740.509707720819</v>
      </c>
      <c r="Y3436">
        <f t="shared" si="497"/>
        <v>725</v>
      </c>
      <c r="Z3436">
        <f t="shared" si="498"/>
        <v>-84653.174999999988</v>
      </c>
      <c r="AA3436">
        <f t="shared" si="499"/>
        <v>33011550.708088323</v>
      </c>
      <c r="AB3436" s="9">
        <f>IFERROR(AA3436/MAX($A$3:AA3436)-1,"")</f>
        <v>-9.9078416293628679E-3</v>
      </c>
      <c r="AV3436" t="s">
        <v>721</v>
      </c>
      <c r="AW3436" t="s">
        <v>31</v>
      </c>
      <c r="AX3436" s="7">
        <v>44861.399305555555</v>
      </c>
      <c r="AY3436">
        <v>115.95</v>
      </c>
      <c r="AZ3436" s="7">
        <v>44861.635416666664</v>
      </c>
      <c r="BA3436">
        <v>0.35</v>
      </c>
      <c r="BB3436" s="8">
        <v>-0.997</v>
      </c>
      <c r="BC3436">
        <v>-163182.44</v>
      </c>
      <c r="BD3436" s="8">
        <v>-1.0069999999999999</v>
      </c>
      <c r="BE3436">
        <v>1397.5530000000001</v>
      </c>
      <c r="BF3436">
        <v>162046.22</v>
      </c>
      <c r="BG3436">
        <v>22246062.719999999</v>
      </c>
      <c r="BH3436">
        <v>69</v>
      </c>
      <c r="BI3436">
        <v>-2364.96</v>
      </c>
      <c r="BJ3436" s="8">
        <v>-0.997</v>
      </c>
      <c r="BK3436" s="8">
        <v>0.1212</v>
      </c>
      <c r="BL3436" t="s">
        <v>610</v>
      </c>
    </row>
    <row r="3437" spans="1:64" x14ac:dyDescent="0.45">
      <c r="A3437" t="s">
        <v>711</v>
      </c>
      <c r="B3437" t="s">
        <v>31</v>
      </c>
      <c r="C3437" s="7">
        <v>44862.486111111109</v>
      </c>
      <c r="D3437">
        <v>430.05</v>
      </c>
      <c r="E3437" s="7">
        <v>44865.388888888891</v>
      </c>
      <c r="F3437">
        <v>279.5</v>
      </c>
      <c r="G3437" s="8">
        <v>-0.35010000000000002</v>
      </c>
      <c r="H3437">
        <v>-61452.04</v>
      </c>
      <c r="I3437" s="8">
        <v>-0.36659999999999998</v>
      </c>
      <c r="J3437">
        <v>389.8116</v>
      </c>
      <c r="K3437">
        <v>167638.45000000001</v>
      </c>
      <c r="L3437">
        <v>23466238.75</v>
      </c>
      <c r="M3437">
        <v>50</v>
      </c>
      <c r="N3437">
        <v>-1229.04</v>
      </c>
      <c r="O3437" s="8">
        <v>-0.54669999999999996</v>
      </c>
      <c r="P3437" s="8">
        <v>0.13650000000000001</v>
      </c>
      <c r="Q3437" t="s">
        <v>610</v>
      </c>
      <c r="S3437" s="2">
        <v>44862</v>
      </c>
      <c r="T3437" t="s">
        <v>711</v>
      </c>
      <c r="U3437">
        <v>430.05</v>
      </c>
      <c r="V3437">
        <v>279.5</v>
      </c>
      <c r="W3437">
        <f t="shared" si="496"/>
        <v>33011550.708088323</v>
      </c>
      <c r="X3437">
        <f t="shared" si="500"/>
        <v>82528.876770220813</v>
      </c>
      <c r="Y3437">
        <f t="shared" si="497"/>
        <v>200</v>
      </c>
      <c r="Z3437">
        <f t="shared" si="498"/>
        <v>-31529.100000000006</v>
      </c>
      <c r="AA3437" t="str">
        <f t="shared" si="499"/>
        <v/>
      </c>
      <c r="AB3437" s="9" t="str">
        <f>IFERROR(AA3437/MAX($A$3:AA3437)-1,"")</f>
        <v/>
      </c>
      <c r="AV3437" t="s">
        <v>711</v>
      </c>
      <c r="AW3437" t="s">
        <v>31</v>
      </c>
      <c r="AX3437" s="7">
        <v>44862.486111111109</v>
      </c>
      <c r="AY3437">
        <v>430.05</v>
      </c>
      <c r="AZ3437" s="7">
        <v>44865.388888888891</v>
      </c>
      <c r="BA3437">
        <v>279.5</v>
      </c>
      <c r="BB3437" s="8">
        <v>-0.35010000000000002</v>
      </c>
      <c r="BC3437">
        <v>-61452.04</v>
      </c>
      <c r="BD3437" s="8">
        <v>-0.36659999999999998</v>
      </c>
      <c r="BE3437">
        <v>389.8116</v>
      </c>
      <c r="BF3437">
        <v>167638.45000000001</v>
      </c>
      <c r="BG3437">
        <v>23466238.75</v>
      </c>
      <c r="BH3437">
        <v>50</v>
      </c>
      <c r="BI3437">
        <v>-1229.04</v>
      </c>
      <c r="BJ3437" s="8">
        <v>-0.54669999999999996</v>
      </c>
      <c r="BK3437" s="8">
        <v>0.13650000000000001</v>
      </c>
      <c r="BL3437" t="s">
        <v>610</v>
      </c>
    </row>
    <row r="3438" spans="1:64" x14ac:dyDescent="0.45">
      <c r="A3438" t="s">
        <v>722</v>
      </c>
      <c r="B3438" t="s">
        <v>31</v>
      </c>
      <c r="C3438" s="7">
        <v>44862.534722222219</v>
      </c>
      <c r="D3438">
        <v>395.85</v>
      </c>
      <c r="E3438" s="7">
        <v>44865.388888888891</v>
      </c>
      <c r="F3438">
        <v>241.55</v>
      </c>
      <c r="G3438" s="8">
        <v>-0.38979999999999998</v>
      </c>
      <c r="H3438">
        <v>-68028.97</v>
      </c>
      <c r="I3438" s="8">
        <v>-0.40589999999999998</v>
      </c>
      <c r="J3438">
        <v>423.39749999999998</v>
      </c>
      <c r="K3438">
        <v>167601.91</v>
      </c>
      <c r="L3438">
        <v>23398209.780000001</v>
      </c>
      <c r="M3438">
        <v>36</v>
      </c>
      <c r="N3438">
        <v>-1889.69</v>
      </c>
      <c r="O3438" s="8">
        <v>-0.56920000000000004</v>
      </c>
      <c r="P3438" s="8">
        <v>0.104</v>
      </c>
      <c r="Q3438" t="s">
        <v>610</v>
      </c>
      <c r="S3438" s="2">
        <v>44862</v>
      </c>
      <c r="T3438" t="s">
        <v>722</v>
      </c>
      <c r="U3438">
        <v>395.85</v>
      </c>
      <c r="V3438">
        <v>241.55</v>
      </c>
      <c r="W3438">
        <f t="shared" si="496"/>
        <v>33011550.708088323</v>
      </c>
      <c r="X3438">
        <f t="shared" si="500"/>
        <v>82528.876770220813</v>
      </c>
      <c r="Y3438">
        <f t="shared" si="497"/>
        <v>200</v>
      </c>
      <c r="Z3438">
        <f t="shared" si="498"/>
        <v>-32134.800000000007</v>
      </c>
      <c r="AA3438" t="str">
        <f t="shared" si="499"/>
        <v/>
      </c>
      <c r="AB3438" s="9" t="str">
        <f>IFERROR(AA3438/MAX($A$3:AA3438)-1,"")</f>
        <v/>
      </c>
      <c r="AV3438" t="s">
        <v>722</v>
      </c>
      <c r="AW3438" t="s">
        <v>31</v>
      </c>
      <c r="AX3438" s="7">
        <v>44862.534722222219</v>
      </c>
      <c r="AY3438">
        <v>395.85</v>
      </c>
      <c r="AZ3438" s="7">
        <v>44865.388888888891</v>
      </c>
      <c r="BA3438">
        <v>241.55</v>
      </c>
      <c r="BB3438" s="8">
        <v>-0.38979999999999998</v>
      </c>
      <c r="BC3438">
        <v>-68028.97</v>
      </c>
      <c r="BD3438" s="8">
        <v>-0.40589999999999998</v>
      </c>
      <c r="BE3438">
        <v>423.39749999999998</v>
      </c>
      <c r="BF3438">
        <v>167601.91</v>
      </c>
      <c r="BG3438">
        <v>23398209.780000001</v>
      </c>
      <c r="BH3438">
        <v>36</v>
      </c>
      <c r="BI3438">
        <v>-1889.69</v>
      </c>
      <c r="BJ3438" s="8">
        <v>-0.56920000000000004</v>
      </c>
      <c r="BK3438" s="8">
        <v>0.104</v>
      </c>
      <c r="BL3438" t="s">
        <v>610</v>
      </c>
    </row>
    <row r="3439" spans="1:64" x14ac:dyDescent="0.45">
      <c r="A3439" t="s">
        <v>722</v>
      </c>
      <c r="B3439" t="s">
        <v>31</v>
      </c>
      <c r="C3439" s="7">
        <v>44862.534722222219</v>
      </c>
      <c r="D3439">
        <v>395.85</v>
      </c>
      <c r="E3439" s="7">
        <v>44865.385416666664</v>
      </c>
      <c r="F3439">
        <v>211.5</v>
      </c>
      <c r="G3439" s="8">
        <v>-0.4657</v>
      </c>
      <c r="H3439">
        <v>-77559.789999999994</v>
      </c>
      <c r="I3439" s="8">
        <v>-0.48099999999999998</v>
      </c>
      <c r="J3439">
        <v>407.30149999999998</v>
      </c>
      <c r="K3439">
        <v>161230.31</v>
      </c>
      <c r="L3439">
        <v>22168502.93</v>
      </c>
      <c r="M3439">
        <v>35</v>
      </c>
      <c r="N3439">
        <v>-2215.9899999999998</v>
      </c>
      <c r="O3439" s="8">
        <v>-0.4657</v>
      </c>
      <c r="P3439" s="8">
        <v>0.104</v>
      </c>
      <c r="Q3439" t="s">
        <v>610</v>
      </c>
      <c r="S3439" s="2">
        <v>44862</v>
      </c>
      <c r="T3439" t="s">
        <v>722</v>
      </c>
      <c r="U3439">
        <v>395.85</v>
      </c>
      <c r="V3439">
        <v>211.5</v>
      </c>
      <c r="W3439">
        <f t="shared" si="496"/>
        <v>33011550.708088323</v>
      </c>
      <c r="X3439">
        <f t="shared" si="500"/>
        <v>82528.876770220813</v>
      </c>
      <c r="Y3439">
        <f t="shared" si="497"/>
        <v>200</v>
      </c>
      <c r="Z3439">
        <f t="shared" si="498"/>
        <v>-38084.700000000012</v>
      </c>
      <c r="AA3439">
        <f t="shared" si="499"/>
        <v>32909802.108088322</v>
      </c>
      <c r="AB3439" s="9">
        <f>IFERROR(AA3439/MAX($A$3:AA3439)-1,"")</f>
        <v>-1.2959515629048957E-2</v>
      </c>
      <c r="AV3439" t="s">
        <v>722</v>
      </c>
      <c r="AW3439" t="s">
        <v>31</v>
      </c>
      <c r="AX3439" s="7">
        <v>44862.534722222219</v>
      </c>
      <c r="AY3439">
        <v>395.85</v>
      </c>
      <c r="AZ3439" s="7">
        <v>44865.385416666664</v>
      </c>
      <c r="BA3439">
        <v>211.5</v>
      </c>
      <c r="BB3439" s="8">
        <v>-0.4657</v>
      </c>
      <c r="BC3439">
        <v>-77559.789999999994</v>
      </c>
      <c r="BD3439" s="8">
        <v>-0.48099999999999998</v>
      </c>
      <c r="BE3439">
        <v>407.30149999999998</v>
      </c>
      <c r="BF3439">
        <v>161230.31</v>
      </c>
      <c r="BG3439">
        <v>22168502.93</v>
      </c>
      <c r="BH3439">
        <v>35</v>
      </c>
      <c r="BI3439">
        <v>-2215.9899999999998</v>
      </c>
      <c r="BJ3439" s="8">
        <v>-0.4657</v>
      </c>
      <c r="BK3439" s="8">
        <v>0.104</v>
      </c>
      <c r="BL3439" t="s">
        <v>610</v>
      </c>
    </row>
    <row r="3440" spans="1:64" x14ac:dyDescent="0.45">
      <c r="A3440" t="s">
        <v>723</v>
      </c>
      <c r="B3440" t="s">
        <v>31</v>
      </c>
      <c r="C3440" s="7">
        <v>44866.541666666664</v>
      </c>
      <c r="D3440">
        <v>304.7</v>
      </c>
      <c r="E3440" s="7">
        <v>44867.385416666664</v>
      </c>
      <c r="F3440">
        <v>273.10000000000002</v>
      </c>
      <c r="G3440" s="8">
        <v>-0.1037</v>
      </c>
      <c r="H3440">
        <v>-19730.79</v>
      </c>
      <c r="I3440" s="8">
        <v>-0.1227</v>
      </c>
      <c r="J3440">
        <v>527.87170000000003</v>
      </c>
      <c r="K3440">
        <v>160842.51999999999</v>
      </c>
      <c r="L3440">
        <v>22148772.149999999</v>
      </c>
      <c r="M3440">
        <v>33</v>
      </c>
      <c r="N3440">
        <v>-597.9</v>
      </c>
      <c r="O3440" s="8">
        <v>-0.28189999999999998</v>
      </c>
      <c r="P3440" s="8">
        <v>9.9400000000000002E-2</v>
      </c>
      <c r="Q3440" t="s">
        <v>610</v>
      </c>
      <c r="S3440" s="2">
        <v>44866</v>
      </c>
      <c r="T3440" t="s">
        <v>723</v>
      </c>
      <c r="U3440">
        <v>304.7</v>
      </c>
      <c r="V3440">
        <v>273.10000000000002</v>
      </c>
      <c r="W3440">
        <f t="shared" si="496"/>
        <v>32909802.108088322</v>
      </c>
      <c r="X3440">
        <f t="shared" si="500"/>
        <v>82274.505270220805</v>
      </c>
      <c r="Y3440">
        <f t="shared" si="497"/>
        <v>275</v>
      </c>
      <c r="Z3440">
        <f t="shared" si="498"/>
        <v>-10278.949999999995</v>
      </c>
      <c r="AA3440" t="str">
        <f t="shared" si="499"/>
        <v/>
      </c>
      <c r="AB3440" s="9" t="str">
        <f>IFERROR(AA3440/MAX($A$3:AA3440)-1,"")</f>
        <v/>
      </c>
      <c r="AV3440" t="s">
        <v>723</v>
      </c>
      <c r="AW3440" t="s">
        <v>31</v>
      </c>
      <c r="AX3440" s="7">
        <v>44866.541666666664</v>
      </c>
      <c r="AY3440">
        <v>304.7</v>
      </c>
      <c r="AZ3440" s="7">
        <v>44867.385416666664</v>
      </c>
      <c r="BA3440">
        <v>273.10000000000002</v>
      </c>
      <c r="BB3440" s="8">
        <v>-0.1037</v>
      </c>
      <c r="BC3440">
        <v>-19730.79</v>
      </c>
      <c r="BD3440" s="8">
        <v>-0.1227</v>
      </c>
      <c r="BE3440">
        <v>527.87170000000003</v>
      </c>
      <c r="BF3440">
        <v>160842.51999999999</v>
      </c>
      <c r="BG3440">
        <v>22148772.149999999</v>
      </c>
      <c r="BH3440">
        <v>33</v>
      </c>
      <c r="BI3440">
        <v>-597.9</v>
      </c>
      <c r="BJ3440" s="8">
        <v>-0.28189999999999998</v>
      </c>
      <c r="BK3440" s="8">
        <v>9.9400000000000002E-2</v>
      </c>
      <c r="BL3440" t="s">
        <v>610</v>
      </c>
    </row>
    <row r="3441" spans="1:64" x14ac:dyDescent="0.45">
      <c r="A3441" t="s">
        <v>837</v>
      </c>
      <c r="B3441" t="s">
        <v>31</v>
      </c>
      <c r="C3441" s="7">
        <v>44866.548611111109</v>
      </c>
      <c r="D3441">
        <v>271.60000000000002</v>
      </c>
      <c r="E3441" s="7">
        <v>44867.388888888891</v>
      </c>
      <c r="F3441">
        <v>192.55</v>
      </c>
      <c r="G3441" s="8">
        <v>-0.29110000000000003</v>
      </c>
      <c r="H3441">
        <v>-51457.04</v>
      </c>
      <c r="I3441" s="8">
        <v>-0.30809999999999998</v>
      </c>
      <c r="J3441">
        <v>614.84190000000001</v>
      </c>
      <c r="K3441">
        <v>166991.04999999999</v>
      </c>
      <c r="L3441">
        <v>23346752.739999998</v>
      </c>
      <c r="M3441">
        <v>32</v>
      </c>
      <c r="N3441">
        <v>-1608.03</v>
      </c>
      <c r="O3441" s="8">
        <v>-0.41149999999999998</v>
      </c>
      <c r="P3441" s="8">
        <v>4.7300000000000002E-2</v>
      </c>
      <c r="Q3441" t="s">
        <v>610</v>
      </c>
      <c r="S3441" s="2">
        <v>44866</v>
      </c>
      <c r="T3441" t="s">
        <v>837</v>
      </c>
      <c r="U3441">
        <v>271.60000000000002</v>
      </c>
      <c r="V3441">
        <v>192.55</v>
      </c>
      <c r="W3441">
        <f t="shared" si="496"/>
        <v>32909802.108088322</v>
      </c>
      <c r="X3441">
        <f t="shared" si="500"/>
        <v>82274.505270220805</v>
      </c>
      <c r="Y3441">
        <f t="shared" si="497"/>
        <v>300</v>
      </c>
      <c r="Z3441">
        <f t="shared" si="498"/>
        <v>-25107.450000000004</v>
      </c>
      <c r="AA3441">
        <f t="shared" si="499"/>
        <v>32874415.708088323</v>
      </c>
      <c r="AB3441" s="9">
        <f>IFERROR(AA3441/MAX($A$3:AA3441)-1,"")</f>
        <v>-1.4020834967324758E-2</v>
      </c>
      <c r="AV3441" t="s">
        <v>837</v>
      </c>
      <c r="AW3441" t="s">
        <v>31</v>
      </c>
      <c r="AX3441" s="7">
        <v>44866.548611111109</v>
      </c>
      <c r="AY3441">
        <v>271.60000000000002</v>
      </c>
      <c r="AZ3441" s="7">
        <v>44867.388888888891</v>
      </c>
      <c r="BA3441">
        <v>192.55</v>
      </c>
      <c r="BB3441" s="8">
        <v>-0.29110000000000003</v>
      </c>
      <c r="BC3441">
        <v>-51457.04</v>
      </c>
      <c r="BD3441" s="8">
        <v>-0.30809999999999998</v>
      </c>
      <c r="BE3441">
        <v>614.84190000000001</v>
      </c>
      <c r="BF3441">
        <v>166991.04999999999</v>
      </c>
      <c r="BG3441">
        <v>23346752.739999998</v>
      </c>
      <c r="BH3441">
        <v>32</v>
      </c>
      <c r="BI3441">
        <v>-1608.03</v>
      </c>
      <c r="BJ3441" s="8">
        <v>-0.41149999999999998</v>
      </c>
      <c r="BK3441" s="8">
        <v>4.7300000000000002E-2</v>
      </c>
      <c r="BL3441" t="s">
        <v>610</v>
      </c>
    </row>
    <row r="3442" spans="1:64" x14ac:dyDescent="0.45">
      <c r="A3442" t="s">
        <v>837</v>
      </c>
      <c r="B3442" t="s">
        <v>31</v>
      </c>
      <c r="C3442" s="7">
        <v>44867.534722222219</v>
      </c>
      <c r="D3442">
        <v>255.8</v>
      </c>
      <c r="E3442" s="7">
        <v>44868.385416666664</v>
      </c>
      <c r="F3442">
        <v>264.5</v>
      </c>
      <c r="G3442" s="8">
        <v>3.4000000000000002E-2</v>
      </c>
      <c r="H3442">
        <v>2197.5</v>
      </c>
      <c r="I3442" s="8">
        <v>1.37E-2</v>
      </c>
      <c r="J3442">
        <v>628.39660000000003</v>
      </c>
      <c r="K3442">
        <v>160743.85999999999</v>
      </c>
      <c r="L3442">
        <v>22150969.649999999</v>
      </c>
      <c r="M3442">
        <v>35</v>
      </c>
      <c r="N3442">
        <v>62.79</v>
      </c>
      <c r="O3442" s="8">
        <v>-0.1249</v>
      </c>
      <c r="P3442" s="8">
        <v>0.16500000000000001</v>
      </c>
      <c r="Q3442" t="s">
        <v>610</v>
      </c>
      <c r="S3442" s="2">
        <v>44867</v>
      </c>
      <c r="T3442" t="s">
        <v>837</v>
      </c>
      <c r="U3442">
        <v>255.8</v>
      </c>
      <c r="V3442">
        <v>264.5</v>
      </c>
      <c r="W3442">
        <f t="shared" si="496"/>
        <v>32874415.708088323</v>
      </c>
      <c r="X3442">
        <f t="shared" si="500"/>
        <v>82186.039270220805</v>
      </c>
      <c r="Y3442">
        <f t="shared" si="497"/>
        <v>325</v>
      </c>
      <c r="Z3442">
        <f t="shared" si="498"/>
        <v>1136.5250000000046</v>
      </c>
      <c r="AA3442" t="str">
        <f t="shared" si="499"/>
        <v/>
      </c>
      <c r="AB3442" s="9" t="str">
        <f>IFERROR(AA3442/MAX($A$3:AA3442)-1,"")</f>
        <v/>
      </c>
      <c r="AV3442" t="s">
        <v>837</v>
      </c>
      <c r="AW3442" t="s">
        <v>31</v>
      </c>
      <c r="AX3442" s="7">
        <v>44867.534722222219</v>
      </c>
      <c r="AY3442">
        <v>255.8</v>
      </c>
      <c r="AZ3442" s="7">
        <v>44868.385416666664</v>
      </c>
      <c r="BA3442">
        <v>264.5</v>
      </c>
      <c r="BB3442" s="8">
        <v>3.4000000000000002E-2</v>
      </c>
      <c r="BC3442">
        <v>2197.5</v>
      </c>
      <c r="BD3442" s="8">
        <v>1.37E-2</v>
      </c>
      <c r="BE3442">
        <v>628.39660000000003</v>
      </c>
      <c r="BF3442">
        <v>160743.85999999999</v>
      </c>
      <c r="BG3442">
        <v>22150969.649999999</v>
      </c>
      <c r="BH3442">
        <v>35</v>
      </c>
      <c r="BI3442">
        <v>62.79</v>
      </c>
      <c r="BJ3442" s="8">
        <v>-0.1249</v>
      </c>
      <c r="BK3442" s="8">
        <v>0.16500000000000001</v>
      </c>
      <c r="BL3442" t="s">
        <v>610</v>
      </c>
    </row>
    <row r="3443" spans="1:64" x14ac:dyDescent="0.45">
      <c r="A3443" t="s">
        <v>710</v>
      </c>
      <c r="B3443" t="s">
        <v>31</v>
      </c>
      <c r="C3443" s="7">
        <v>44867.538194444445</v>
      </c>
      <c r="D3443">
        <v>221.3</v>
      </c>
      <c r="E3443" s="7">
        <v>44868.385416666664</v>
      </c>
      <c r="F3443">
        <v>202.55</v>
      </c>
      <c r="G3443" s="8">
        <v>-8.4699999999999998E-2</v>
      </c>
      <c r="H3443">
        <v>-16696.3</v>
      </c>
      <c r="I3443" s="8">
        <v>-0.10390000000000001</v>
      </c>
      <c r="J3443">
        <v>726.28909999999996</v>
      </c>
      <c r="K3443">
        <v>160727.78</v>
      </c>
      <c r="L3443">
        <v>22134273.350000001</v>
      </c>
      <c r="M3443">
        <v>34</v>
      </c>
      <c r="N3443">
        <v>-491.07</v>
      </c>
      <c r="O3443" s="8">
        <v>-0.1857</v>
      </c>
      <c r="P3443" s="8">
        <v>0.68869999999999998</v>
      </c>
      <c r="Q3443" t="s">
        <v>610</v>
      </c>
      <c r="S3443" s="2">
        <v>44867</v>
      </c>
      <c r="T3443" t="s">
        <v>710</v>
      </c>
      <c r="U3443">
        <v>221.3</v>
      </c>
      <c r="V3443">
        <v>202.55</v>
      </c>
      <c r="W3443">
        <f t="shared" si="496"/>
        <v>32874415.708088323</v>
      </c>
      <c r="X3443">
        <f t="shared" si="500"/>
        <v>82186.039270220805</v>
      </c>
      <c r="Y3443">
        <f t="shared" si="497"/>
        <v>375</v>
      </c>
      <c r="Z3443">
        <f t="shared" si="498"/>
        <v>-8620.6874999999945</v>
      </c>
      <c r="AA3443">
        <f t="shared" si="499"/>
        <v>32866931.545588322</v>
      </c>
      <c r="AB3443" s="9">
        <f>IFERROR(AA3443/MAX($A$3:AA3443)-1,"")</f>
        <v>-1.424530217484099E-2</v>
      </c>
      <c r="AV3443" t="s">
        <v>710</v>
      </c>
      <c r="AW3443" t="s">
        <v>31</v>
      </c>
      <c r="AX3443" s="7">
        <v>44867.538194444445</v>
      </c>
      <c r="AY3443">
        <v>221.3</v>
      </c>
      <c r="AZ3443" s="7">
        <v>44868.385416666664</v>
      </c>
      <c r="BA3443">
        <v>202.55</v>
      </c>
      <c r="BB3443" s="8">
        <v>-8.4699999999999998E-2</v>
      </c>
      <c r="BC3443">
        <v>-16696.3</v>
      </c>
      <c r="BD3443" s="8">
        <v>-0.10390000000000001</v>
      </c>
      <c r="BE3443">
        <v>726.28909999999996</v>
      </c>
      <c r="BF3443">
        <v>160727.78</v>
      </c>
      <c r="BG3443">
        <v>22134273.350000001</v>
      </c>
      <c r="BH3443">
        <v>34</v>
      </c>
      <c r="BI3443">
        <v>-491.07</v>
      </c>
      <c r="BJ3443" s="8">
        <v>-0.1857</v>
      </c>
      <c r="BK3443" s="8">
        <v>0.68869999999999998</v>
      </c>
      <c r="BL3443" t="s">
        <v>610</v>
      </c>
    </row>
    <row r="3444" spans="1:64" x14ac:dyDescent="0.45">
      <c r="A3444" t="s">
        <v>724</v>
      </c>
      <c r="B3444" t="s">
        <v>31</v>
      </c>
      <c r="C3444" s="7">
        <v>44868.395833333336</v>
      </c>
      <c r="D3444">
        <v>190.65</v>
      </c>
      <c r="E3444" s="7">
        <v>44868.635416666664</v>
      </c>
      <c r="F3444">
        <v>97.65</v>
      </c>
      <c r="G3444" s="8">
        <v>-0.48780000000000001</v>
      </c>
      <c r="H3444">
        <v>-80805.94</v>
      </c>
      <c r="I3444" s="8">
        <v>-0.50290000000000001</v>
      </c>
      <c r="J3444">
        <v>842.75570000000005</v>
      </c>
      <c r="K3444">
        <v>160671.35999999999</v>
      </c>
      <c r="L3444">
        <v>22053467.41</v>
      </c>
      <c r="M3444">
        <v>70</v>
      </c>
      <c r="N3444">
        <v>-1154.3699999999999</v>
      </c>
      <c r="O3444" s="8">
        <v>-0.57150000000000001</v>
      </c>
      <c r="P3444" s="8">
        <v>0.626</v>
      </c>
      <c r="Q3444" t="s">
        <v>610</v>
      </c>
      <c r="S3444" s="2">
        <v>44868</v>
      </c>
      <c r="T3444" t="s">
        <v>724</v>
      </c>
      <c r="U3444">
        <v>190.65</v>
      </c>
      <c r="V3444">
        <v>97.65</v>
      </c>
      <c r="W3444">
        <f t="shared" si="496"/>
        <v>32866931.545588322</v>
      </c>
      <c r="X3444">
        <f t="shared" si="500"/>
        <v>82167.328863970804</v>
      </c>
      <c r="Y3444">
        <f t="shared" si="497"/>
        <v>425</v>
      </c>
      <c r="Z3444">
        <f t="shared" si="498"/>
        <v>-40750.275000000001</v>
      </c>
      <c r="AA3444" t="str">
        <f t="shared" si="499"/>
        <v/>
      </c>
      <c r="AB3444" s="9" t="str">
        <f>IFERROR(AA3444/MAX($A$3:AA3444)-1,"")</f>
        <v/>
      </c>
      <c r="AV3444" t="s">
        <v>724</v>
      </c>
      <c r="AW3444" t="s">
        <v>31</v>
      </c>
      <c r="AX3444" s="7">
        <v>44868.395833333336</v>
      </c>
      <c r="AY3444">
        <v>190.65</v>
      </c>
      <c r="AZ3444" s="7">
        <v>44868.635416666664</v>
      </c>
      <c r="BA3444">
        <v>97.65</v>
      </c>
      <c r="BB3444" s="8">
        <v>-0.48780000000000001</v>
      </c>
      <c r="BC3444">
        <v>-80805.94</v>
      </c>
      <c r="BD3444" s="8">
        <v>-0.50290000000000001</v>
      </c>
      <c r="BE3444">
        <v>842.75570000000005</v>
      </c>
      <c r="BF3444">
        <v>160671.35999999999</v>
      </c>
      <c r="BG3444">
        <v>22053467.41</v>
      </c>
      <c r="BH3444">
        <v>70</v>
      </c>
      <c r="BI3444">
        <v>-1154.3699999999999</v>
      </c>
      <c r="BJ3444" s="8">
        <v>-0.57150000000000001</v>
      </c>
      <c r="BK3444" s="8">
        <v>0.626</v>
      </c>
      <c r="BL3444" t="s">
        <v>610</v>
      </c>
    </row>
    <row r="3445" spans="1:64" x14ac:dyDescent="0.45">
      <c r="A3445" t="s">
        <v>725</v>
      </c>
      <c r="B3445" t="s">
        <v>31</v>
      </c>
      <c r="C3445" s="7">
        <v>44868.402777777781</v>
      </c>
      <c r="D3445">
        <v>145.69999999999999</v>
      </c>
      <c r="E3445" s="7">
        <v>44868.635416666664</v>
      </c>
      <c r="F3445">
        <v>2.4500000000000002</v>
      </c>
      <c r="G3445" s="8">
        <v>-0.98319999999999996</v>
      </c>
      <c r="H3445">
        <v>-159514.66</v>
      </c>
      <c r="I3445" s="8">
        <v>-0.99339999999999995</v>
      </c>
      <c r="J3445">
        <v>1102.1420000000001</v>
      </c>
      <c r="K3445">
        <v>160582.07999999999</v>
      </c>
      <c r="L3445">
        <v>21893952.75</v>
      </c>
      <c r="M3445">
        <v>68</v>
      </c>
      <c r="N3445">
        <v>-2345.8000000000002</v>
      </c>
      <c r="O3445" s="8">
        <v>-0.98319999999999996</v>
      </c>
      <c r="P3445" s="8">
        <v>0.59509999999999996</v>
      </c>
      <c r="Q3445" t="s">
        <v>610</v>
      </c>
      <c r="S3445" s="2">
        <v>44868</v>
      </c>
      <c r="T3445" t="s">
        <v>725</v>
      </c>
      <c r="U3445">
        <v>145.69999999999999</v>
      </c>
      <c r="V3445">
        <v>2.4500000000000002</v>
      </c>
      <c r="W3445">
        <f t="shared" si="496"/>
        <v>32866931.545588322</v>
      </c>
      <c r="X3445">
        <f t="shared" si="500"/>
        <v>82167.328863970804</v>
      </c>
      <c r="Y3445">
        <f t="shared" si="497"/>
        <v>575</v>
      </c>
      <c r="Z3445">
        <f t="shared" si="498"/>
        <v>-83220.612499999988</v>
      </c>
      <c r="AA3445" t="str">
        <f t="shared" si="499"/>
        <v/>
      </c>
      <c r="AB3445" s="9" t="str">
        <f>IFERROR(AA3445/MAX($A$3:AA3445)-1,"")</f>
        <v/>
      </c>
      <c r="AV3445" t="s">
        <v>725</v>
      </c>
      <c r="AW3445" t="s">
        <v>31</v>
      </c>
      <c r="AX3445" s="7">
        <v>44868.402777777781</v>
      </c>
      <c r="AY3445">
        <v>145.69999999999999</v>
      </c>
      <c r="AZ3445" s="7">
        <v>44868.635416666664</v>
      </c>
      <c r="BA3445">
        <v>2.4500000000000002</v>
      </c>
      <c r="BB3445" s="8">
        <v>-0.98319999999999996</v>
      </c>
      <c r="BC3445">
        <v>-159514.66</v>
      </c>
      <c r="BD3445" s="8">
        <v>-0.99339999999999995</v>
      </c>
      <c r="BE3445">
        <v>1102.1420000000001</v>
      </c>
      <c r="BF3445">
        <v>160582.07999999999</v>
      </c>
      <c r="BG3445">
        <v>21893952.75</v>
      </c>
      <c r="BH3445">
        <v>68</v>
      </c>
      <c r="BI3445">
        <v>-2345.8000000000002</v>
      </c>
      <c r="BJ3445" s="8">
        <v>-0.98319999999999996</v>
      </c>
      <c r="BK3445" s="8">
        <v>0.59509999999999996</v>
      </c>
      <c r="BL3445" t="s">
        <v>610</v>
      </c>
    </row>
    <row r="3446" spans="1:64" x14ac:dyDescent="0.45">
      <c r="A3446" t="s">
        <v>750</v>
      </c>
      <c r="B3446" t="s">
        <v>31</v>
      </c>
      <c r="C3446" s="7">
        <v>44868.46875</v>
      </c>
      <c r="D3446">
        <v>500</v>
      </c>
      <c r="E3446" s="7">
        <v>44869.388888888891</v>
      </c>
      <c r="F3446">
        <v>368.2</v>
      </c>
      <c r="G3446" s="8">
        <v>-0.2636</v>
      </c>
      <c r="H3446">
        <v>-46846.19</v>
      </c>
      <c r="I3446" s="8">
        <v>-0.28100000000000003</v>
      </c>
      <c r="J3446">
        <v>333.46749999999997</v>
      </c>
      <c r="K3446">
        <v>166733.76999999999</v>
      </c>
      <c r="L3446">
        <v>23299906.559999999</v>
      </c>
      <c r="M3446">
        <v>55</v>
      </c>
      <c r="N3446">
        <v>-851.75</v>
      </c>
      <c r="O3446" s="8">
        <v>-0.2636</v>
      </c>
      <c r="P3446" s="8">
        <v>4.3999999999999997E-2</v>
      </c>
      <c r="Q3446" t="s">
        <v>610</v>
      </c>
      <c r="S3446" s="2">
        <v>44868</v>
      </c>
      <c r="T3446" t="s">
        <v>750</v>
      </c>
      <c r="U3446">
        <v>500</v>
      </c>
      <c r="V3446">
        <v>368.2</v>
      </c>
      <c r="W3446">
        <f t="shared" si="496"/>
        <v>32866931.545588322</v>
      </c>
      <c r="X3446">
        <f t="shared" si="500"/>
        <v>82167.328863970804</v>
      </c>
      <c r="Y3446">
        <f t="shared" si="497"/>
        <v>175</v>
      </c>
      <c r="Z3446">
        <f t="shared" si="498"/>
        <v>-24584.350000000006</v>
      </c>
      <c r="AA3446" t="str">
        <f t="shared" si="499"/>
        <v/>
      </c>
      <c r="AB3446" s="9" t="str">
        <f>IFERROR(AA3446/MAX($A$3:AA3446)-1,"")</f>
        <v/>
      </c>
      <c r="AV3446" t="s">
        <v>750</v>
      </c>
      <c r="AW3446" t="s">
        <v>31</v>
      </c>
      <c r="AX3446" s="7">
        <v>44868.46875</v>
      </c>
      <c r="AY3446">
        <v>500</v>
      </c>
      <c r="AZ3446" s="7">
        <v>44869.388888888891</v>
      </c>
      <c r="BA3446">
        <v>368.2</v>
      </c>
      <c r="BB3446" s="8">
        <v>-0.2636</v>
      </c>
      <c r="BC3446">
        <v>-46846.19</v>
      </c>
      <c r="BD3446" s="8">
        <v>-0.28100000000000003</v>
      </c>
      <c r="BE3446">
        <v>333.46749999999997</v>
      </c>
      <c r="BF3446">
        <v>166733.76999999999</v>
      </c>
      <c r="BG3446">
        <v>23299906.559999999</v>
      </c>
      <c r="BH3446">
        <v>55</v>
      </c>
      <c r="BI3446">
        <v>-851.75</v>
      </c>
      <c r="BJ3446" s="8">
        <v>-0.2636</v>
      </c>
      <c r="BK3446" s="8">
        <v>4.3999999999999997E-2</v>
      </c>
      <c r="BL3446" t="s">
        <v>610</v>
      </c>
    </row>
    <row r="3447" spans="1:64" x14ac:dyDescent="0.45">
      <c r="A3447" t="s">
        <v>1288</v>
      </c>
      <c r="B3447" t="s">
        <v>31</v>
      </c>
      <c r="C3447" s="7">
        <v>44868.472222222219</v>
      </c>
      <c r="D3447">
        <v>456.3</v>
      </c>
      <c r="E3447" s="7">
        <v>44869.388888888891</v>
      </c>
      <c r="F3447">
        <v>320.05</v>
      </c>
      <c r="G3447" s="8">
        <v>-0.29859999999999998</v>
      </c>
      <c r="H3447">
        <v>-52617.82</v>
      </c>
      <c r="I3447" s="8">
        <v>-0.31559999999999999</v>
      </c>
      <c r="J3447">
        <v>365.3673</v>
      </c>
      <c r="K3447">
        <v>166717.07999999999</v>
      </c>
      <c r="L3447">
        <v>23247288.739999998</v>
      </c>
      <c r="M3447">
        <v>54</v>
      </c>
      <c r="N3447">
        <v>-974.4</v>
      </c>
      <c r="O3447" s="8">
        <v>-0.29859999999999998</v>
      </c>
      <c r="P3447" s="8">
        <v>2.24E-2</v>
      </c>
      <c r="Q3447" t="s">
        <v>610</v>
      </c>
      <c r="S3447" s="2">
        <v>44868</v>
      </c>
      <c r="T3447" t="s">
        <v>1288</v>
      </c>
      <c r="U3447">
        <v>456.3</v>
      </c>
      <c r="V3447">
        <v>320.05</v>
      </c>
      <c r="W3447">
        <f t="shared" si="496"/>
        <v>32866931.545588322</v>
      </c>
      <c r="X3447">
        <f t="shared" si="500"/>
        <v>82167.328863970804</v>
      </c>
      <c r="Y3447">
        <f t="shared" si="497"/>
        <v>175</v>
      </c>
      <c r="Z3447">
        <f t="shared" si="498"/>
        <v>-25202.362499999996</v>
      </c>
      <c r="AA3447">
        <f t="shared" si="499"/>
        <v>32693173.94558832</v>
      </c>
      <c r="AB3447" s="9">
        <f>IFERROR(AA3447/MAX($A$3:AA3447)-1,"")</f>
        <v>-1.9456691325825393E-2</v>
      </c>
      <c r="AV3447" t="s">
        <v>1288</v>
      </c>
      <c r="AW3447" t="s">
        <v>31</v>
      </c>
      <c r="AX3447" s="7">
        <v>44868.472222222219</v>
      </c>
      <c r="AY3447">
        <v>456.3</v>
      </c>
      <c r="AZ3447" s="7">
        <v>44869.388888888891</v>
      </c>
      <c r="BA3447">
        <v>320.05</v>
      </c>
      <c r="BB3447" s="8">
        <v>-0.29859999999999998</v>
      </c>
      <c r="BC3447">
        <v>-52617.82</v>
      </c>
      <c r="BD3447" s="8">
        <v>-0.31559999999999999</v>
      </c>
      <c r="BE3447">
        <v>365.3673</v>
      </c>
      <c r="BF3447">
        <v>166717.07999999999</v>
      </c>
      <c r="BG3447">
        <v>23247288.739999998</v>
      </c>
      <c r="BH3447">
        <v>54</v>
      </c>
      <c r="BI3447">
        <v>-974.4</v>
      </c>
      <c r="BJ3447" s="8">
        <v>-0.29859999999999998</v>
      </c>
      <c r="BK3447" s="8">
        <v>2.24E-2</v>
      </c>
      <c r="BL3447" t="s">
        <v>610</v>
      </c>
    </row>
    <row r="3448" spans="1:64" x14ac:dyDescent="0.45">
      <c r="A3448" t="s">
        <v>841</v>
      </c>
      <c r="B3448" t="s">
        <v>31</v>
      </c>
      <c r="C3448" s="7">
        <v>44872.454861111109</v>
      </c>
      <c r="D3448">
        <v>284.89999999999998</v>
      </c>
      <c r="E3448" s="7">
        <v>44874.388888888891</v>
      </c>
      <c r="F3448">
        <v>98.75</v>
      </c>
      <c r="G3448" s="8">
        <v>-0.65339999999999998</v>
      </c>
      <c r="H3448">
        <v>-110855.33</v>
      </c>
      <c r="I3448" s="8">
        <v>-0.66690000000000005</v>
      </c>
      <c r="J3448">
        <v>583.4905</v>
      </c>
      <c r="K3448">
        <v>166236.45000000001</v>
      </c>
      <c r="L3448">
        <v>23136433.41</v>
      </c>
      <c r="M3448">
        <v>59</v>
      </c>
      <c r="N3448">
        <v>-1878.9</v>
      </c>
      <c r="O3448" s="8">
        <v>-0.78920000000000001</v>
      </c>
      <c r="P3448" s="8">
        <v>0.1618</v>
      </c>
      <c r="Q3448" t="s">
        <v>610</v>
      </c>
      <c r="S3448" s="2">
        <v>44872</v>
      </c>
      <c r="T3448" t="s">
        <v>841</v>
      </c>
      <c r="U3448">
        <v>284.89999999999998</v>
      </c>
      <c r="V3448">
        <v>98.75</v>
      </c>
      <c r="W3448">
        <f t="shared" si="496"/>
        <v>32693173.94558832</v>
      </c>
      <c r="X3448">
        <f t="shared" si="500"/>
        <v>81732.934863970804</v>
      </c>
      <c r="Y3448">
        <f t="shared" si="497"/>
        <v>275</v>
      </c>
      <c r="Z3448">
        <f t="shared" si="498"/>
        <v>-52246.287499999991</v>
      </c>
      <c r="AA3448" t="str">
        <f t="shared" si="499"/>
        <v/>
      </c>
      <c r="AB3448" s="9" t="str">
        <f>IFERROR(AA3448/MAX($A$3:AA3448)-1,"")</f>
        <v/>
      </c>
      <c r="AV3448" t="s">
        <v>841</v>
      </c>
      <c r="AW3448" t="s">
        <v>31</v>
      </c>
      <c r="AX3448" s="7">
        <v>44872.454861111109</v>
      </c>
      <c r="AY3448">
        <v>284.89999999999998</v>
      </c>
      <c r="AZ3448" s="7">
        <v>44874.388888888891</v>
      </c>
      <c r="BA3448">
        <v>98.75</v>
      </c>
      <c r="BB3448" s="8">
        <v>-0.65339999999999998</v>
      </c>
      <c r="BC3448">
        <v>-110855.33</v>
      </c>
      <c r="BD3448" s="8">
        <v>-0.66690000000000005</v>
      </c>
      <c r="BE3448">
        <v>583.4905</v>
      </c>
      <c r="BF3448">
        <v>166236.45000000001</v>
      </c>
      <c r="BG3448">
        <v>23136433.41</v>
      </c>
      <c r="BH3448">
        <v>59</v>
      </c>
      <c r="BI3448">
        <v>-1878.9</v>
      </c>
      <c r="BJ3448" s="8">
        <v>-0.78920000000000001</v>
      </c>
      <c r="BK3448" s="8">
        <v>0.1618</v>
      </c>
      <c r="BL3448" t="s">
        <v>610</v>
      </c>
    </row>
    <row r="3449" spans="1:64" x14ac:dyDescent="0.45">
      <c r="A3449" t="s">
        <v>726</v>
      </c>
      <c r="B3449" t="s">
        <v>31</v>
      </c>
      <c r="C3449" s="7">
        <v>44872.472222222219</v>
      </c>
      <c r="D3449">
        <v>239.85</v>
      </c>
      <c r="E3449" s="7">
        <v>44874.388888888891</v>
      </c>
      <c r="F3449">
        <v>74.2</v>
      </c>
      <c r="G3449" s="8">
        <v>-0.69059999999999999</v>
      </c>
      <c r="H3449">
        <v>-116943.37</v>
      </c>
      <c r="I3449" s="8">
        <v>-0.70369999999999999</v>
      </c>
      <c r="J3449">
        <v>692.83150000000001</v>
      </c>
      <c r="K3449">
        <v>166175.64000000001</v>
      </c>
      <c r="L3449">
        <v>23019490.039999999</v>
      </c>
      <c r="M3449">
        <v>54</v>
      </c>
      <c r="N3449">
        <v>-2165.62</v>
      </c>
      <c r="O3449" s="8">
        <v>-0.77470000000000006</v>
      </c>
      <c r="P3449" s="8">
        <v>0.16739999999999999</v>
      </c>
      <c r="Q3449" t="s">
        <v>610</v>
      </c>
      <c r="S3449" s="2">
        <v>44872</v>
      </c>
      <c r="T3449" t="s">
        <v>726</v>
      </c>
      <c r="U3449">
        <v>239.85</v>
      </c>
      <c r="V3449">
        <v>74.2</v>
      </c>
      <c r="W3449">
        <f t="shared" si="496"/>
        <v>32693173.94558832</v>
      </c>
      <c r="X3449">
        <f t="shared" si="500"/>
        <v>81732.934863970804</v>
      </c>
      <c r="Y3449">
        <f t="shared" si="497"/>
        <v>350</v>
      </c>
      <c r="Z3449">
        <f t="shared" si="498"/>
        <v>-59076.675000000003</v>
      </c>
      <c r="AA3449" t="str">
        <f t="shared" si="499"/>
        <v/>
      </c>
      <c r="AB3449" s="9" t="str">
        <f>IFERROR(AA3449/MAX($A$3:AA3449)-1,"")</f>
        <v/>
      </c>
      <c r="AV3449" t="s">
        <v>726</v>
      </c>
      <c r="AW3449" t="s">
        <v>31</v>
      </c>
      <c r="AX3449" s="7">
        <v>44872.472222222219</v>
      </c>
      <c r="AY3449">
        <v>239.85</v>
      </c>
      <c r="AZ3449" s="7">
        <v>44874.388888888891</v>
      </c>
      <c r="BA3449">
        <v>74.2</v>
      </c>
      <c r="BB3449" s="8">
        <v>-0.69059999999999999</v>
      </c>
      <c r="BC3449">
        <v>-116943.37</v>
      </c>
      <c r="BD3449" s="8">
        <v>-0.70369999999999999</v>
      </c>
      <c r="BE3449">
        <v>692.83150000000001</v>
      </c>
      <c r="BF3449">
        <v>166175.64000000001</v>
      </c>
      <c r="BG3449">
        <v>23019490.039999999</v>
      </c>
      <c r="BH3449">
        <v>54</v>
      </c>
      <c r="BI3449">
        <v>-2165.62</v>
      </c>
      <c r="BJ3449" s="8">
        <v>-0.77470000000000006</v>
      </c>
      <c r="BK3449" s="8">
        <v>0.16739999999999999</v>
      </c>
      <c r="BL3449" t="s">
        <v>610</v>
      </c>
    </row>
    <row r="3450" spans="1:64" x14ac:dyDescent="0.45">
      <c r="A3450" t="s">
        <v>726</v>
      </c>
      <c r="B3450" t="s">
        <v>31</v>
      </c>
      <c r="C3450" s="7">
        <v>44872.559027777781</v>
      </c>
      <c r="D3450">
        <v>261.7</v>
      </c>
      <c r="E3450" s="7">
        <v>44874.385416666664</v>
      </c>
      <c r="F3450">
        <v>67.55</v>
      </c>
      <c r="G3450" s="8">
        <v>-0.7419</v>
      </c>
      <c r="H3450">
        <v>-120313.75</v>
      </c>
      <c r="I3450" s="8">
        <v>-0.75449999999999995</v>
      </c>
      <c r="J3450">
        <v>609.36099999999999</v>
      </c>
      <c r="K3450">
        <v>159469.76999999999</v>
      </c>
      <c r="L3450">
        <v>21773639</v>
      </c>
      <c r="M3450">
        <v>28</v>
      </c>
      <c r="N3450">
        <v>-4296.92</v>
      </c>
      <c r="O3450" s="8">
        <v>-0.7419</v>
      </c>
      <c r="P3450" s="8">
        <v>6.9900000000000004E-2</v>
      </c>
      <c r="Q3450" t="s">
        <v>610</v>
      </c>
      <c r="S3450" s="2">
        <v>44872</v>
      </c>
      <c r="T3450" t="s">
        <v>726</v>
      </c>
      <c r="U3450">
        <v>261.7</v>
      </c>
      <c r="V3450">
        <v>67.55</v>
      </c>
      <c r="W3450">
        <f t="shared" si="496"/>
        <v>32693173.94558832</v>
      </c>
      <c r="X3450">
        <f t="shared" si="500"/>
        <v>81732.934863970804</v>
      </c>
      <c r="Y3450">
        <f t="shared" si="497"/>
        <v>300</v>
      </c>
      <c r="Z3450">
        <f t="shared" si="498"/>
        <v>-59232.75</v>
      </c>
      <c r="AA3450">
        <f t="shared" si="499"/>
        <v>32522618.233088322</v>
      </c>
      <c r="AB3450" s="9">
        <f>IFERROR(AA3450/MAX($A$3:AA3450)-1,"")</f>
        <v>-2.4572048523213597E-2</v>
      </c>
      <c r="AV3450" t="s">
        <v>726</v>
      </c>
      <c r="AW3450" t="s">
        <v>31</v>
      </c>
      <c r="AX3450" s="7">
        <v>44872.559027777781</v>
      </c>
      <c r="AY3450">
        <v>261.7</v>
      </c>
      <c r="AZ3450" s="7">
        <v>44874.385416666664</v>
      </c>
      <c r="BA3450">
        <v>67.55</v>
      </c>
      <c r="BB3450" s="8">
        <v>-0.7419</v>
      </c>
      <c r="BC3450">
        <v>-120313.75</v>
      </c>
      <c r="BD3450" s="8">
        <v>-0.75449999999999995</v>
      </c>
      <c r="BE3450">
        <v>609.36099999999999</v>
      </c>
      <c r="BF3450">
        <v>159469.76999999999</v>
      </c>
      <c r="BG3450">
        <v>21773639</v>
      </c>
      <c r="BH3450">
        <v>28</v>
      </c>
      <c r="BI3450">
        <v>-4296.92</v>
      </c>
      <c r="BJ3450" s="8">
        <v>-0.7419</v>
      </c>
      <c r="BK3450" s="8">
        <v>6.9900000000000004E-2</v>
      </c>
      <c r="BL3450" t="s">
        <v>610</v>
      </c>
    </row>
    <row r="3451" spans="1:64" x14ac:dyDescent="0.45">
      <c r="A3451" t="s">
        <v>836</v>
      </c>
      <c r="B3451" t="s">
        <v>31</v>
      </c>
      <c r="C3451" s="7">
        <v>44874.40625</v>
      </c>
      <c r="D3451">
        <v>225.15</v>
      </c>
      <c r="E3451" s="7">
        <v>44875.385416666664</v>
      </c>
      <c r="F3451">
        <v>356.55</v>
      </c>
      <c r="G3451" s="8">
        <v>0.58360000000000001</v>
      </c>
      <c r="H3451">
        <v>88612.68</v>
      </c>
      <c r="I3451" s="8">
        <v>0.55779999999999996</v>
      </c>
      <c r="J3451">
        <v>705.6105</v>
      </c>
      <c r="K3451">
        <v>158868.19</v>
      </c>
      <c r="L3451">
        <v>21862251.68</v>
      </c>
      <c r="M3451">
        <v>72</v>
      </c>
      <c r="N3451">
        <v>1230.73</v>
      </c>
      <c r="O3451" s="8">
        <v>-0.28339999999999999</v>
      </c>
      <c r="P3451" s="8">
        <v>0.59960000000000002</v>
      </c>
      <c r="Q3451" t="s">
        <v>610</v>
      </c>
      <c r="S3451" s="2">
        <v>44874</v>
      </c>
      <c r="T3451" t="s">
        <v>836</v>
      </c>
      <c r="U3451">
        <v>225.15</v>
      </c>
      <c r="V3451">
        <v>356.55</v>
      </c>
      <c r="W3451">
        <f t="shared" si="496"/>
        <v>32522618.233088322</v>
      </c>
      <c r="X3451">
        <f t="shared" si="500"/>
        <v>81306.545582720806</v>
      </c>
      <c r="Y3451">
        <f t="shared" si="497"/>
        <v>350</v>
      </c>
      <c r="Z3451">
        <f t="shared" si="498"/>
        <v>43954.05000000001</v>
      </c>
      <c r="AA3451" t="str">
        <f t="shared" si="499"/>
        <v/>
      </c>
      <c r="AB3451" s="9" t="str">
        <f>IFERROR(AA3451/MAX($A$3:AA3451)-1,"")</f>
        <v/>
      </c>
      <c r="AV3451" t="s">
        <v>836</v>
      </c>
      <c r="AW3451" t="s">
        <v>31</v>
      </c>
      <c r="AX3451" s="7">
        <v>44874.40625</v>
      </c>
      <c r="AY3451">
        <v>225.15</v>
      </c>
      <c r="AZ3451" s="7">
        <v>44875.385416666664</v>
      </c>
      <c r="BA3451">
        <v>356.55</v>
      </c>
      <c r="BB3451" s="8">
        <v>0.58360000000000001</v>
      </c>
      <c r="BC3451">
        <v>88612.68</v>
      </c>
      <c r="BD3451" s="8">
        <v>0.55779999999999996</v>
      </c>
      <c r="BE3451">
        <v>705.6105</v>
      </c>
      <c r="BF3451">
        <v>158868.19</v>
      </c>
      <c r="BG3451">
        <v>21862251.68</v>
      </c>
      <c r="BH3451">
        <v>72</v>
      </c>
      <c r="BI3451">
        <v>1230.73</v>
      </c>
      <c r="BJ3451" s="8">
        <v>-0.28339999999999999</v>
      </c>
      <c r="BK3451" s="8">
        <v>0.59960000000000002</v>
      </c>
      <c r="BL3451" t="s">
        <v>610</v>
      </c>
    </row>
    <row r="3452" spans="1:64" x14ac:dyDescent="0.45">
      <c r="A3452" t="s">
        <v>727</v>
      </c>
      <c r="B3452" t="s">
        <v>31</v>
      </c>
      <c r="C3452" s="7">
        <v>44874.506944444445</v>
      </c>
      <c r="D3452">
        <v>183.55</v>
      </c>
      <c r="E3452" s="7">
        <v>44875.385416666664</v>
      </c>
      <c r="F3452">
        <v>194.6</v>
      </c>
      <c r="G3452" s="8">
        <v>6.0199999999999997E-2</v>
      </c>
      <c r="H3452">
        <v>6294.74</v>
      </c>
      <c r="I3452" s="8">
        <v>3.9600000000000003E-2</v>
      </c>
      <c r="J3452">
        <v>866.03039999999999</v>
      </c>
      <c r="K3452">
        <v>158959.88</v>
      </c>
      <c r="L3452">
        <v>21868546.420000002</v>
      </c>
      <c r="M3452">
        <v>43</v>
      </c>
      <c r="N3452">
        <v>146.38999999999999</v>
      </c>
      <c r="O3452" s="8">
        <v>-0.52</v>
      </c>
      <c r="P3452" s="8">
        <v>6.0199999999999997E-2</v>
      </c>
      <c r="Q3452" t="s">
        <v>610</v>
      </c>
      <c r="S3452" s="2">
        <v>44874</v>
      </c>
      <c r="T3452" t="s">
        <v>727</v>
      </c>
      <c r="U3452">
        <v>183.55</v>
      </c>
      <c r="V3452">
        <v>194.6</v>
      </c>
      <c r="W3452">
        <f t="shared" si="496"/>
        <v>32522618.233088322</v>
      </c>
      <c r="X3452">
        <f t="shared" si="500"/>
        <v>81306.545582720806</v>
      </c>
      <c r="Y3452">
        <f t="shared" si="497"/>
        <v>450</v>
      </c>
      <c r="Z3452">
        <f t="shared" si="498"/>
        <v>3270.8249999999948</v>
      </c>
      <c r="AA3452">
        <f t="shared" si="499"/>
        <v>32569843.108088322</v>
      </c>
      <c r="AB3452" s="9">
        <f>IFERROR(AA3452/MAX($A$3:AA3452)-1,"")</f>
        <v>-2.3155666153569898E-2</v>
      </c>
      <c r="AV3452" t="s">
        <v>727</v>
      </c>
      <c r="AW3452" t="s">
        <v>31</v>
      </c>
      <c r="AX3452" s="7">
        <v>44874.506944444445</v>
      </c>
      <c r="AY3452">
        <v>183.55</v>
      </c>
      <c r="AZ3452" s="7">
        <v>44875.385416666664</v>
      </c>
      <c r="BA3452">
        <v>194.6</v>
      </c>
      <c r="BB3452" s="8">
        <v>6.0199999999999997E-2</v>
      </c>
      <c r="BC3452">
        <v>6294.74</v>
      </c>
      <c r="BD3452" s="8">
        <v>3.9600000000000003E-2</v>
      </c>
      <c r="BE3452">
        <v>866.03039999999999</v>
      </c>
      <c r="BF3452">
        <v>158959.88</v>
      </c>
      <c r="BG3452">
        <v>21868546.420000002</v>
      </c>
      <c r="BH3452">
        <v>43</v>
      </c>
      <c r="BI3452">
        <v>146.38999999999999</v>
      </c>
      <c r="BJ3452" s="8">
        <v>-0.52</v>
      </c>
      <c r="BK3452" s="8">
        <v>6.0199999999999997E-2</v>
      </c>
      <c r="BL3452" t="s">
        <v>610</v>
      </c>
    </row>
    <row r="3453" spans="1:64" x14ac:dyDescent="0.45">
      <c r="A3453" t="s">
        <v>726</v>
      </c>
      <c r="B3453" t="s">
        <v>31</v>
      </c>
      <c r="C3453" s="7">
        <v>44875.513888888891</v>
      </c>
      <c r="D3453">
        <v>95.65</v>
      </c>
      <c r="E3453" s="7">
        <v>44875.635416666664</v>
      </c>
      <c r="F3453">
        <v>0.2</v>
      </c>
      <c r="G3453" s="8">
        <v>-0.99790000000000001</v>
      </c>
      <c r="H3453">
        <v>-160606.31</v>
      </c>
      <c r="I3453" s="8">
        <v>-1.0079</v>
      </c>
      <c r="J3453">
        <v>1665.894</v>
      </c>
      <c r="K3453">
        <v>159342.73000000001</v>
      </c>
      <c r="L3453">
        <v>21707940.109999999</v>
      </c>
      <c r="M3453">
        <v>36</v>
      </c>
      <c r="N3453">
        <v>-4461.29</v>
      </c>
      <c r="O3453" s="8">
        <v>-0.99790000000000001</v>
      </c>
      <c r="P3453" s="8">
        <v>0.15</v>
      </c>
      <c r="Q3453" t="s">
        <v>610</v>
      </c>
      <c r="S3453" s="2">
        <v>44875</v>
      </c>
      <c r="T3453" t="s">
        <v>726</v>
      </c>
      <c r="U3453">
        <v>95.65</v>
      </c>
      <c r="V3453">
        <v>0.2</v>
      </c>
      <c r="W3453">
        <f t="shared" si="496"/>
        <v>32569843.108088322</v>
      </c>
      <c r="X3453">
        <f t="shared" si="500"/>
        <v>81424.607770220813</v>
      </c>
      <c r="Y3453">
        <f t="shared" si="497"/>
        <v>850</v>
      </c>
      <c r="Z3453">
        <f t="shared" si="498"/>
        <v>-81947.22500000002</v>
      </c>
      <c r="AA3453">
        <f t="shared" si="499"/>
        <v>32487895.88308832</v>
      </c>
      <c r="AB3453" s="9">
        <f>IFERROR(AA3453/MAX($A$3:AA3453)-1,"")</f>
        <v>-2.5613451478173177E-2</v>
      </c>
      <c r="AV3453" t="s">
        <v>726</v>
      </c>
      <c r="AW3453" t="s">
        <v>31</v>
      </c>
      <c r="AX3453" s="7">
        <v>44875.513888888891</v>
      </c>
      <c r="AY3453">
        <v>95.65</v>
      </c>
      <c r="AZ3453" s="7">
        <v>44875.635416666664</v>
      </c>
      <c r="BA3453">
        <v>0.2</v>
      </c>
      <c r="BB3453" s="8">
        <v>-0.99790000000000001</v>
      </c>
      <c r="BC3453">
        <v>-160606.31</v>
      </c>
      <c r="BD3453" s="8">
        <v>-1.0079</v>
      </c>
      <c r="BE3453">
        <v>1665.894</v>
      </c>
      <c r="BF3453">
        <v>159342.73000000001</v>
      </c>
      <c r="BG3453">
        <v>21707940.109999999</v>
      </c>
      <c r="BH3453">
        <v>36</v>
      </c>
      <c r="BI3453">
        <v>-4461.29</v>
      </c>
      <c r="BJ3453" s="8">
        <v>-0.99790000000000001</v>
      </c>
      <c r="BK3453" s="8">
        <v>0.15</v>
      </c>
      <c r="BL3453" t="s">
        <v>610</v>
      </c>
    </row>
    <row r="3454" spans="1:64" x14ac:dyDescent="0.45">
      <c r="A3454" t="s">
        <v>838</v>
      </c>
      <c r="B3454" t="s">
        <v>31</v>
      </c>
      <c r="C3454" s="7">
        <v>44876.517361111109</v>
      </c>
      <c r="D3454">
        <v>353.9</v>
      </c>
      <c r="E3454" s="7">
        <v>44879.385416666664</v>
      </c>
      <c r="F3454">
        <v>220.5</v>
      </c>
      <c r="G3454" s="8">
        <v>-0.37690000000000001</v>
      </c>
      <c r="H3454">
        <v>-62333.57</v>
      </c>
      <c r="I3454" s="8">
        <v>-0.39319999999999999</v>
      </c>
      <c r="J3454">
        <v>447.97879999999998</v>
      </c>
      <c r="K3454">
        <v>158539.70000000001</v>
      </c>
      <c r="L3454">
        <v>21645606.539999999</v>
      </c>
      <c r="M3454">
        <v>40</v>
      </c>
      <c r="N3454">
        <v>-1558.34</v>
      </c>
      <c r="O3454" s="8">
        <v>-0.37690000000000001</v>
      </c>
      <c r="P3454" s="8">
        <v>4.4900000000000002E-2</v>
      </c>
      <c r="Q3454" t="s">
        <v>610</v>
      </c>
      <c r="S3454" s="2">
        <v>44876</v>
      </c>
      <c r="T3454" t="s">
        <v>838</v>
      </c>
      <c r="U3454">
        <v>353.9</v>
      </c>
      <c r="V3454">
        <v>220.5</v>
      </c>
      <c r="W3454">
        <f t="shared" si="496"/>
        <v>32487895.88308832</v>
      </c>
      <c r="X3454">
        <f t="shared" si="500"/>
        <v>81219.739707720801</v>
      </c>
      <c r="Y3454">
        <f t="shared" si="497"/>
        <v>225</v>
      </c>
      <c r="Z3454">
        <f t="shared" si="498"/>
        <v>-31307.399999999994</v>
      </c>
      <c r="AA3454" t="str">
        <f t="shared" si="499"/>
        <v/>
      </c>
      <c r="AB3454" s="9" t="str">
        <f>IFERROR(AA3454/MAX($A$3:AA3454)-1,"")</f>
        <v/>
      </c>
      <c r="AV3454" t="s">
        <v>838</v>
      </c>
      <c r="AW3454" t="s">
        <v>31</v>
      </c>
      <c r="AX3454" s="7">
        <v>44876.517361111109</v>
      </c>
      <c r="AY3454">
        <v>353.9</v>
      </c>
      <c r="AZ3454" s="7">
        <v>44879.385416666664</v>
      </c>
      <c r="BA3454">
        <v>220.5</v>
      </c>
      <c r="BB3454" s="8">
        <v>-0.37690000000000001</v>
      </c>
      <c r="BC3454">
        <v>-62333.57</v>
      </c>
      <c r="BD3454" s="8">
        <v>-0.39319999999999999</v>
      </c>
      <c r="BE3454">
        <v>447.97879999999998</v>
      </c>
      <c r="BF3454">
        <v>158539.70000000001</v>
      </c>
      <c r="BG3454">
        <v>21645606.539999999</v>
      </c>
      <c r="BH3454">
        <v>40</v>
      </c>
      <c r="BI3454">
        <v>-1558.34</v>
      </c>
      <c r="BJ3454" s="8">
        <v>-0.37690000000000001</v>
      </c>
      <c r="BK3454" s="8">
        <v>4.4900000000000002E-2</v>
      </c>
      <c r="BL3454" t="s">
        <v>610</v>
      </c>
    </row>
    <row r="3455" spans="1:64" x14ac:dyDescent="0.45">
      <c r="A3455" t="s">
        <v>728</v>
      </c>
      <c r="B3455" t="s">
        <v>31</v>
      </c>
      <c r="C3455" s="7">
        <v>44876.552083333336</v>
      </c>
      <c r="D3455">
        <v>355.3</v>
      </c>
      <c r="E3455" s="7">
        <v>44879.385416666664</v>
      </c>
      <c r="F3455">
        <v>266.95</v>
      </c>
      <c r="G3455" s="8">
        <v>-0.2487</v>
      </c>
      <c r="H3455">
        <v>-42159.55</v>
      </c>
      <c r="I3455" s="8">
        <v>-0.26619999999999999</v>
      </c>
      <c r="J3455">
        <v>445.79079999999999</v>
      </c>
      <c r="K3455">
        <v>158389.47</v>
      </c>
      <c r="L3455">
        <v>21603446.989999998</v>
      </c>
      <c r="M3455">
        <v>30</v>
      </c>
      <c r="N3455">
        <v>-1405.32</v>
      </c>
      <c r="O3455" s="8">
        <v>-0.2487</v>
      </c>
      <c r="P3455" s="8">
        <v>1.32E-2</v>
      </c>
      <c r="Q3455" t="s">
        <v>610</v>
      </c>
      <c r="S3455" s="2">
        <v>44876</v>
      </c>
      <c r="T3455" t="s">
        <v>728</v>
      </c>
      <c r="U3455">
        <v>355.3</v>
      </c>
      <c r="V3455">
        <v>266.95</v>
      </c>
      <c r="W3455">
        <f t="shared" si="496"/>
        <v>32487895.88308832</v>
      </c>
      <c r="X3455">
        <f t="shared" si="500"/>
        <v>81219.739707720801</v>
      </c>
      <c r="Y3455">
        <f t="shared" si="497"/>
        <v>225</v>
      </c>
      <c r="Z3455">
        <f t="shared" si="498"/>
        <v>-21278.812500000011</v>
      </c>
      <c r="AA3455">
        <f t="shared" si="499"/>
        <v>32435309.670588322</v>
      </c>
      <c r="AB3455" s="9">
        <f>IFERROR(AA3455/MAX($A$3:AA3455)-1,"")</f>
        <v>-2.7190632662270176E-2</v>
      </c>
      <c r="AV3455" t="s">
        <v>728</v>
      </c>
      <c r="AW3455" t="s">
        <v>31</v>
      </c>
      <c r="AX3455" s="7">
        <v>44876.552083333336</v>
      </c>
      <c r="AY3455">
        <v>355.3</v>
      </c>
      <c r="AZ3455" s="7">
        <v>44879.385416666664</v>
      </c>
      <c r="BA3455">
        <v>266.95</v>
      </c>
      <c r="BB3455" s="8">
        <v>-0.2487</v>
      </c>
      <c r="BC3455">
        <v>-42159.55</v>
      </c>
      <c r="BD3455" s="8">
        <v>-0.26619999999999999</v>
      </c>
      <c r="BE3455">
        <v>445.79079999999999</v>
      </c>
      <c r="BF3455">
        <v>158389.47</v>
      </c>
      <c r="BG3455">
        <v>21603446.989999998</v>
      </c>
      <c r="BH3455">
        <v>30</v>
      </c>
      <c r="BI3455">
        <v>-1405.32</v>
      </c>
      <c r="BJ3455" s="8">
        <v>-0.2487</v>
      </c>
      <c r="BK3455" s="8">
        <v>1.32E-2</v>
      </c>
      <c r="BL3455" t="s">
        <v>610</v>
      </c>
    </row>
    <row r="3456" spans="1:64" x14ac:dyDescent="0.45">
      <c r="A3456" t="s">
        <v>830</v>
      </c>
      <c r="B3456" t="s">
        <v>31</v>
      </c>
      <c r="C3456" s="7">
        <v>44881.430555555555</v>
      </c>
      <c r="D3456">
        <v>184.8</v>
      </c>
      <c r="E3456" s="7">
        <v>44882.388888888891</v>
      </c>
      <c r="F3456">
        <v>88.69999</v>
      </c>
      <c r="G3456" s="8">
        <v>-0.52</v>
      </c>
      <c r="H3456">
        <v>-88297.65</v>
      </c>
      <c r="I3456" s="8">
        <v>-0.53480000000000005</v>
      </c>
      <c r="J3456">
        <v>893.3845</v>
      </c>
      <c r="K3456">
        <v>165097.45000000001</v>
      </c>
      <c r="L3456">
        <v>22931192.390000001</v>
      </c>
      <c r="M3456">
        <v>66</v>
      </c>
      <c r="N3456">
        <v>-1337.84</v>
      </c>
      <c r="O3456" s="8">
        <v>-0.65910000000000002</v>
      </c>
      <c r="P3456" s="8">
        <v>0.16339999999999999</v>
      </c>
      <c r="Q3456" t="s">
        <v>610</v>
      </c>
      <c r="S3456" s="2">
        <v>44881</v>
      </c>
      <c r="T3456" t="s">
        <v>830</v>
      </c>
      <c r="U3456">
        <v>184.8</v>
      </c>
      <c r="V3456">
        <v>88.69999</v>
      </c>
      <c r="W3456">
        <f t="shared" si="496"/>
        <v>32435309.670588322</v>
      </c>
      <c r="X3456">
        <f t="shared" si="500"/>
        <v>81088.274176470804</v>
      </c>
      <c r="Y3456">
        <f t="shared" si="497"/>
        <v>450</v>
      </c>
      <c r="Z3456">
        <f t="shared" si="498"/>
        <v>-44475.754455000017</v>
      </c>
      <c r="AA3456" t="str">
        <f t="shared" si="499"/>
        <v/>
      </c>
      <c r="AB3456" s="9" t="str">
        <f>IFERROR(AA3456/MAX($A$3:AA3456)-1,"")</f>
        <v/>
      </c>
      <c r="AV3456" t="s">
        <v>830</v>
      </c>
      <c r="AW3456" t="s">
        <v>31</v>
      </c>
      <c r="AX3456" s="7">
        <v>44881.430555555555</v>
      </c>
      <c r="AY3456">
        <v>184.8</v>
      </c>
      <c r="AZ3456" s="7">
        <v>44882.388888888891</v>
      </c>
      <c r="BA3456">
        <v>88.69999</v>
      </c>
      <c r="BB3456" s="8">
        <v>-0.52</v>
      </c>
      <c r="BC3456">
        <v>-88297.65</v>
      </c>
      <c r="BD3456" s="8">
        <v>-0.53480000000000005</v>
      </c>
      <c r="BE3456">
        <v>893.3845</v>
      </c>
      <c r="BF3456">
        <v>165097.45000000001</v>
      </c>
      <c r="BG3456">
        <v>22931192.390000001</v>
      </c>
      <c r="BH3456">
        <v>66</v>
      </c>
      <c r="BI3456">
        <v>-1337.84</v>
      </c>
      <c r="BJ3456" s="8">
        <v>-0.65910000000000002</v>
      </c>
      <c r="BK3456" s="8">
        <v>0.16339999999999999</v>
      </c>
      <c r="BL3456" t="s">
        <v>610</v>
      </c>
    </row>
    <row r="3457" spans="1:64" x14ac:dyDescent="0.45">
      <c r="A3457" t="s">
        <v>832</v>
      </c>
      <c r="B3457" t="s">
        <v>31</v>
      </c>
      <c r="C3457" s="7">
        <v>44881.479166666664</v>
      </c>
      <c r="D3457">
        <v>143.44999999999999</v>
      </c>
      <c r="E3457" s="7">
        <v>44882.388888888891</v>
      </c>
      <c r="F3457">
        <v>50.75</v>
      </c>
      <c r="G3457" s="8">
        <v>-0.6462</v>
      </c>
      <c r="H3457">
        <v>-108895.93</v>
      </c>
      <c r="I3457" s="8">
        <v>-0.65980000000000005</v>
      </c>
      <c r="J3457">
        <v>1150.6089999999999</v>
      </c>
      <c r="K3457">
        <v>165054.84</v>
      </c>
      <c r="L3457">
        <v>22822296.460000001</v>
      </c>
      <c r="M3457">
        <v>52</v>
      </c>
      <c r="N3457">
        <v>-2094.15</v>
      </c>
      <c r="O3457" s="8">
        <v>-0.74209999999999998</v>
      </c>
      <c r="P3457" s="8">
        <v>0.1154</v>
      </c>
      <c r="Q3457" t="s">
        <v>610</v>
      </c>
      <c r="S3457" s="2">
        <v>44881</v>
      </c>
      <c r="T3457" t="s">
        <v>832</v>
      </c>
      <c r="U3457">
        <v>143.44999999999999</v>
      </c>
      <c r="V3457">
        <v>50.75</v>
      </c>
      <c r="W3457">
        <f t="shared" si="496"/>
        <v>32435309.670588322</v>
      </c>
      <c r="X3457">
        <f t="shared" si="500"/>
        <v>81088.274176470804</v>
      </c>
      <c r="Y3457">
        <f t="shared" si="497"/>
        <v>575</v>
      </c>
      <c r="Z3457">
        <f t="shared" si="498"/>
        <v>-54419.149999999994</v>
      </c>
      <c r="AA3457">
        <f t="shared" si="499"/>
        <v>32336414.766133323</v>
      </c>
      <c r="AB3457" s="9">
        <f>IFERROR(AA3457/MAX($A$3:AA3457)-1,"")</f>
        <v>-3.0156717784097453E-2</v>
      </c>
      <c r="AV3457" t="s">
        <v>832</v>
      </c>
      <c r="AW3457" t="s">
        <v>31</v>
      </c>
      <c r="AX3457" s="7">
        <v>44881.479166666664</v>
      </c>
      <c r="AY3457">
        <v>143.44999999999999</v>
      </c>
      <c r="AZ3457" s="7">
        <v>44882.388888888891</v>
      </c>
      <c r="BA3457">
        <v>50.75</v>
      </c>
      <c r="BB3457" s="8">
        <v>-0.6462</v>
      </c>
      <c r="BC3457">
        <v>-108895.93</v>
      </c>
      <c r="BD3457" s="8">
        <v>-0.65980000000000005</v>
      </c>
      <c r="BE3457">
        <v>1150.6089999999999</v>
      </c>
      <c r="BF3457">
        <v>165054.84</v>
      </c>
      <c r="BG3457">
        <v>22822296.460000001</v>
      </c>
      <c r="BH3457">
        <v>52</v>
      </c>
      <c r="BI3457">
        <v>-2094.15</v>
      </c>
      <c r="BJ3457" s="8">
        <v>-0.74209999999999998</v>
      </c>
      <c r="BK3457" s="8">
        <v>0.1154</v>
      </c>
      <c r="BL3457" t="s">
        <v>610</v>
      </c>
    </row>
    <row r="3458" spans="1:64" x14ac:dyDescent="0.45">
      <c r="A3458" t="s">
        <v>852</v>
      </c>
      <c r="B3458" t="s">
        <v>31</v>
      </c>
      <c r="C3458" s="7">
        <v>44888.576388888891</v>
      </c>
      <c r="D3458">
        <v>95.1</v>
      </c>
      <c r="E3458" s="7">
        <v>44889.388888888891</v>
      </c>
      <c r="F3458">
        <v>87.5</v>
      </c>
      <c r="G3458" s="8">
        <v>-7.9899999999999999E-2</v>
      </c>
      <c r="H3458">
        <v>-16266.19</v>
      </c>
      <c r="I3458" s="8">
        <v>-9.9099999999999994E-2</v>
      </c>
      <c r="J3458">
        <v>1725.673</v>
      </c>
      <c r="K3458">
        <v>164111.48000000001</v>
      </c>
      <c r="L3458">
        <v>22806030.27</v>
      </c>
      <c r="M3458">
        <v>24</v>
      </c>
      <c r="N3458">
        <v>-677.76</v>
      </c>
      <c r="O3458" s="8">
        <v>-0.3654</v>
      </c>
      <c r="P3458" s="8">
        <v>0.73499999999999999</v>
      </c>
      <c r="Q3458" t="s">
        <v>610</v>
      </c>
      <c r="S3458" s="2">
        <v>44888</v>
      </c>
      <c r="T3458" t="s">
        <v>852</v>
      </c>
      <c r="U3458">
        <v>95.1</v>
      </c>
      <c r="V3458">
        <v>87.5</v>
      </c>
      <c r="W3458">
        <f t="shared" si="496"/>
        <v>32336414.766133323</v>
      </c>
      <c r="X3458">
        <f t="shared" si="500"/>
        <v>80841.036915333316</v>
      </c>
      <c r="Y3458">
        <f t="shared" si="497"/>
        <v>850</v>
      </c>
      <c r="Z3458">
        <f t="shared" si="498"/>
        <v>-8012.1000000000013</v>
      </c>
      <c r="AA3458" t="str">
        <f t="shared" si="499"/>
        <v/>
      </c>
      <c r="AB3458" s="9" t="str">
        <f>IFERROR(AA3458/MAX($A$3:AA3458)-1,"")</f>
        <v/>
      </c>
      <c r="AV3458" t="s">
        <v>852</v>
      </c>
      <c r="AW3458" t="s">
        <v>31</v>
      </c>
      <c r="AX3458" s="7">
        <v>44888.576388888891</v>
      </c>
      <c r="AY3458">
        <v>95.1</v>
      </c>
      <c r="AZ3458" s="7">
        <v>44889.388888888891</v>
      </c>
      <c r="BA3458">
        <v>87.5</v>
      </c>
      <c r="BB3458" s="8">
        <v>-7.9899999999999999E-2</v>
      </c>
      <c r="BC3458">
        <v>-16266.19</v>
      </c>
      <c r="BD3458" s="8">
        <v>-9.9099999999999994E-2</v>
      </c>
      <c r="BE3458">
        <v>1725.673</v>
      </c>
      <c r="BF3458">
        <v>164111.48000000001</v>
      </c>
      <c r="BG3458">
        <v>22806030.27</v>
      </c>
      <c r="BH3458">
        <v>24</v>
      </c>
      <c r="BI3458">
        <v>-677.76</v>
      </c>
      <c r="BJ3458" s="8">
        <v>-0.3654</v>
      </c>
      <c r="BK3458" s="8">
        <v>0.73499999999999999</v>
      </c>
      <c r="BL3458" t="s">
        <v>610</v>
      </c>
    </row>
    <row r="3459" spans="1:64" x14ac:dyDescent="0.45">
      <c r="A3459" t="s">
        <v>854</v>
      </c>
      <c r="B3459" t="s">
        <v>31</v>
      </c>
      <c r="C3459" s="7">
        <v>44888.579861111109</v>
      </c>
      <c r="D3459">
        <v>141.6</v>
      </c>
      <c r="E3459" s="7">
        <v>44889.388888888891</v>
      </c>
      <c r="F3459">
        <v>158.25</v>
      </c>
      <c r="G3459" s="8">
        <v>0.1176</v>
      </c>
      <c r="H3459">
        <v>15820.22</v>
      </c>
      <c r="I3459" s="8">
        <v>9.64E-2</v>
      </c>
      <c r="J3459">
        <v>1158.8630000000001</v>
      </c>
      <c r="K3459">
        <v>164095.06</v>
      </c>
      <c r="L3459">
        <v>22821850.489999998</v>
      </c>
      <c r="M3459">
        <v>23</v>
      </c>
      <c r="N3459">
        <v>687.84</v>
      </c>
      <c r="O3459" s="8">
        <v>-0.21609999999999999</v>
      </c>
      <c r="P3459" s="8">
        <v>0.63670000000000004</v>
      </c>
      <c r="Q3459" t="s">
        <v>610</v>
      </c>
      <c r="S3459" s="2">
        <v>44888</v>
      </c>
      <c r="T3459" t="s">
        <v>854</v>
      </c>
      <c r="U3459">
        <v>141.6</v>
      </c>
      <c r="V3459">
        <v>158.25</v>
      </c>
      <c r="W3459">
        <f t="shared" si="496"/>
        <v>32336414.766133323</v>
      </c>
      <c r="X3459">
        <f t="shared" si="500"/>
        <v>80841.036915333316</v>
      </c>
      <c r="Y3459">
        <f t="shared" si="497"/>
        <v>575</v>
      </c>
      <c r="Z3459">
        <f t="shared" si="498"/>
        <v>7849.6124999999993</v>
      </c>
      <c r="AA3459" t="str">
        <f t="shared" si="499"/>
        <v/>
      </c>
      <c r="AB3459" s="9" t="str">
        <f>IFERROR(AA3459/MAX($A$3:AA3459)-1,"")</f>
        <v/>
      </c>
      <c r="AV3459" t="s">
        <v>854</v>
      </c>
      <c r="AW3459" t="s">
        <v>31</v>
      </c>
      <c r="AX3459" s="7">
        <v>44888.579861111109</v>
      </c>
      <c r="AY3459">
        <v>141.6</v>
      </c>
      <c r="AZ3459" s="7">
        <v>44889.388888888891</v>
      </c>
      <c r="BA3459">
        <v>158.25</v>
      </c>
      <c r="BB3459" s="8">
        <v>0.1176</v>
      </c>
      <c r="BC3459">
        <v>15820.22</v>
      </c>
      <c r="BD3459" s="8">
        <v>9.64E-2</v>
      </c>
      <c r="BE3459">
        <v>1158.8630000000001</v>
      </c>
      <c r="BF3459">
        <v>164095.06</v>
      </c>
      <c r="BG3459">
        <v>22821850.489999998</v>
      </c>
      <c r="BH3459">
        <v>23</v>
      </c>
      <c r="BI3459">
        <v>687.84</v>
      </c>
      <c r="BJ3459" s="8">
        <v>-0.21609999999999999</v>
      </c>
      <c r="BK3459" s="8">
        <v>0.63670000000000004</v>
      </c>
      <c r="BL3459" t="s">
        <v>610</v>
      </c>
    </row>
    <row r="3460" spans="1:64" x14ac:dyDescent="0.45">
      <c r="A3460" t="s">
        <v>852</v>
      </c>
      <c r="B3460" t="s">
        <v>31</v>
      </c>
      <c r="C3460" s="7">
        <v>44888.611111111109</v>
      </c>
      <c r="D3460">
        <v>113.15</v>
      </c>
      <c r="E3460" s="7">
        <v>44889.385416666664</v>
      </c>
      <c r="F3460">
        <v>70.75</v>
      </c>
      <c r="G3460" s="8">
        <v>-0.37469999999999998</v>
      </c>
      <c r="H3460">
        <v>-61781.04</v>
      </c>
      <c r="I3460" s="8">
        <v>-0.39100000000000001</v>
      </c>
      <c r="J3460">
        <v>1396.529</v>
      </c>
      <c r="K3460">
        <v>158017.23000000001</v>
      </c>
      <c r="L3460">
        <v>21541665.949999999</v>
      </c>
      <c r="M3460">
        <v>13</v>
      </c>
      <c r="N3460">
        <v>-4752.3900000000003</v>
      </c>
      <c r="O3460" s="8">
        <v>-0.4194</v>
      </c>
      <c r="P3460" s="8">
        <v>0.4582</v>
      </c>
      <c r="Q3460" t="s">
        <v>610</v>
      </c>
      <c r="S3460" s="2">
        <v>44888</v>
      </c>
      <c r="T3460" t="s">
        <v>852</v>
      </c>
      <c r="U3460">
        <v>113.15</v>
      </c>
      <c r="V3460">
        <v>70.75</v>
      </c>
      <c r="W3460">
        <f t="shared" si="496"/>
        <v>32336414.766133323</v>
      </c>
      <c r="X3460">
        <f t="shared" si="500"/>
        <v>80841.036915333316</v>
      </c>
      <c r="Y3460">
        <f t="shared" si="497"/>
        <v>725</v>
      </c>
      <c r="Z3460">
        <f t="shared" si="498"/>
        <v>-32073.275000000001</v>
      </c>
      <c r="AA3460">
        <f t="shared" si="499"/>
        <v>32304179.003633324</v>
      </c>
      <c r="AB3460" s="9">
        <f>IFERROR(AA3460/MAX($A$3:AA3460)-1,"")</f>
        <v>-3.1123542273882032E-2</v>
      </c>
      <c r="AV3460" t="s">
        <v>852</v>
      </c>
      <c r="AW3460" t="s">
        <v>31</v>
      </c>
      <c r="AX3460" s="7">
        <v>44888.611111111109</v>
      </c>
      <c r="AY3460">
        <v>113.15</v>
      </c>
      <c r="AZ3460" s="7">
        <v>44889.385416666664</v>
      </c>
      <c r="BA3460">
        <v>70.75</v>
      </c>
      <c r="BB3460" s="8">
        <v>-0.37469999999999998</v>
      </c>
      <c r="BC3460">
        <v>-61781.04</v>
      </c>
      <c r="BD3460" s="8">
        <v>-0.39100000000000001</v>
      </c>
      <c r="BE3460">
        <v>1396.529</v>
      </c>
      <c r="BF3460">
        <v>158017.23000000001</v>
      </c>
      <c r="BG3460">
        <v>21541665.949999999</v>
      </c>
      <c r="BH3460">
        <v>13</v>
      </c>
      <c r="BI3460">
        <v>-4752.3900000000003</v>
      </c>
      <c r="BJ3460" s="8">
        <v>-0.4194</v>
      </c>
      <c r="BK3460" s="8">
        <v>0.4582</v>
      </c>
      <c r="BL3460" t="s">
        <v>610</v>
      </c>
    </row>
    <row r="3461" spans="1:64" x14ac:dyDescent="0.45">
      <c r="A3461" t="s">
        <v>853</v>
      </c>
      <c r="B3461" t="s">
        <v>31</v>
      </c>
      <c r="C3461" s="7">
        <v>44889.447916666664</v>
      </c>
      <c r="D3461">
        <v>46.4</v>
      </c>
      <c r="E3461" s="7">
        <v>44889.635416666664</v>
      </c>
      <c r="F3461">
        <v>73.3</v>
      </c>
      <c r="G3461" s="8">
        <v>0.57969999999999999</v>
      </c>
      <c r="H3461">
        <v>87361.57</v>
      </c>
      <c r="I3461" s="8">
        <v>0.55389999999999995</v>
      </c>
      <c r="J3461">
        <v>3398.886</v>
      </c>
      <c r="K3461">
        <v>157708.32999999999</v>
      </c>
      <c r="L3461">
        <v>21629027.530000001</v>
      </c>
      <c r="M3461">
        <v>55</v>
      </c>
      <c r="N3461">
        <v>1588.39</v>
      </c>
      <c r="O3461" s="8">
        <v>-0.80500000000000005</v>
      </c>
      <c r="P3461" s="8">
        <v>0.89659999999999995</v>
      </c>
      <c r="Q3461" t="s">
        <v>610</v>
      </c>
      <c r="S3461" s="2">
        <v>44889</v>
      </c>
      <c r="T3461" t="s">
        <v>853</v>
      </c>
      <c r="U3461">
        <v>46.4</v>
      </c>
      <c r="V3461">
        <v>73.3</v>
      </c>
      <c r="W3461">
        <f t="shared" si="496"/>
        <v>32304179.003633324</v>
      </c>
      <c r="X3461">
        <f t="shared" si="500"/>
        <v>80760.447509083315</v>
      </c>
      <c r="Y3461">
        <f t="shared" si="497"/>
        <v>1750</v>
      </c>
      <c r="Z3461">
        <f t="shared" si="498"/>
        <v>44980.249999999993</v>
      </c>
      <c r="AA3461">
        <f t="shared" si="499"/>
        <v>32349159.253633324</v>
      </c>
      <c r="AB3461" s="9">
        <f>IFERROR(AA3461/MAX($A$3:AA3461)-1,"")</f>
        <v>-2.9774481358799454E-2</v>
      </c>
      <c r="AV3461" t="s">
        <v>853</v>
      </c>
      <c r="AW3461" t="s">
        <v>31</v>
      </c>
      <c r="AX3461" s="7">
        <v>44889.447916666664</v>
      </c>
      <c r="AY3461">
        <v>46.4</v>
      </c>
      <c r="AZ3461" s="7">
        <v>44889.635416666664</v>
      </c>
      <c r="BA3461">
        <v>73.3</v>
      </c>
      <c r="BB3461" s="8">
        <v>0.57969999999999999</v>
      </c>
      <c r="BC3461">
        <v>87361.57</v>
      </c>
      <c r="BD3461" s="8">
        <v>0.55389999999999995</v>
      </c>
      <c r="BE3461">
        <v>3398.886</v>
      </c>
      <c r="BF3461">
        <v>157708.32999999999</v>
      </c>
      <c r="BG3461">
        <v>21629027.530000001</v>
      </c>
      <c r="BH3461">
        <v>55</v>
      </c>
      <c r="BI3461">
        <v>1588.39</v>
      </c>
      <c r="BJ3461" s="8">
        <v>-0.80500000000000005</v>
      </c>
      <c r="BK3461" s="8">
        <v>0.89659999999999995</v>
      </c>
      <c r="BL3461" t="s">
        <v>610</v>
      </c>
    </row>
    <row r="3462" spans="1:64" x14ac:dyDescent="0.45">
      <c r="C3462" s="7"/>
      <c r="E3462" s="7"/>
      <c r="G3462" s="8"/>
      <c r="I3462" s="8"/>
      <c r="O3462" s="8"/>
      <c r="P3462" s="8"/>
      <c r="R3462" s="2"/>
      <c r="S3462" s="2"/>
      <c r="AB3462" s="9"/>
    </row>
    <row r="3463" spans="1:64" x14ac:dyDescent="0.45">
      <c r="C3463" s="7"/>
      <c r="E3463" s="7"/>
      <c r="G3463" s="8"/>
      <c r="I3463" s="8"/>
      <c r="O3463" s="8"/>
      <c r="P3463" s="8"/>
      <c r="R3463" s="2"/>
      <c r="S3463" s="2"/>
      <c r="AB3463" s="9"/>
    </row>
    <row r="3464" spans="1:64" x14ac:dyDescent="0.45">
      <c r="C3464" s="7"/>
      <c r="E3464" s="7"/>
      <c r="G3464" s="8"/>
      <c r="I3464" s="8"/>
      <c r="O3464" s="8"/>
      <c r="P3464" s="8"/>
      <c r="R3464" s="2"/>
      <c r="S3464" s="2"/>
      <c r="AB3464" s="9"/>
    </row>
    <row r="3465" spans="1:64" x14ac:dyDescent="0.45">
      <c r="C3465" s="7"/>
      <c r="E3465" s="7"/>
      <c r="G3465" s="8"/>
      <c r="I3465" s="8"/>
      <c r="O3465" s="8"/>
      <c r="P3465" s="8"/>
      <c r="R3465" s="2"/>
      <c r="S3465" s="2"/>
      <c r="AB3465" s="9"/>
    </row>
    <row r="3466" spans="1:64" x14ac:dyDescent="0.45">
      <c r="C3466" s="7"/>
      <c r="E3466" s="7"/>
      <c r="G3466" s="8"/>
      <c r="I3466" s="8"/>
      <c r="O3466" s="8"/>
      <c r="P3466" s="8"/>
      <c r="R3466" s="2"/>
      <c r="S3466" s="2"/>
      <c r="AB3466" s="9"/>
    </row>
    <row r="3467" spans="1:64" x14ac:dyDescent="0.45">
      <c r="C3467" s="7"/>
      <c r="E3467" s="7"/>
      <c r="G3467" s="8"/>
      <c r="I3467" s="8"/>
      <c r="O3467" s="8"/>
      <c r="P3467" s="8"/>
      <c r="R3467" s="2"/>
      <c r="S3467" s="2"/>
      <c r="AB3467" s="9"/>
    </row>
    <row r="3468" spans="1:64" x14ac:dyDescent="0.45">
      <c r="C3468" s="7"/>
      <c r="E3468" s="7"/>
      <c r="G3468" s="8"/>
      <c r="I3468" s="8"/>
      <c r="O3468" s="8"/>
      <c r="P3468" s="8"/>
      <c r="R3468" s="2"/>
      <c r="S3468" s="2"/>
      <c r="AB3468" s="9"/>
    </row>
    <row r="3469" spans="1:64" x14ac:dyDescent="0.45">
      <c r="C3469" s="7"/>
      <c r="E3469" s="7"/>
      <c r="G3469" s="8"/>
      <c r="I3469" s="8"/>
      <c r="O3469" s="8"/>
      <c r="P3469" s="8"/>
      <c r="R3469" s="2"/>
      <c r="S3469" s="2"/>
      <c r="AB3469" s="9"/>
    </row>
    <row r="3470" spans="1:64" x14ac:dyDescent="0.45">
      <c r="C3470" s="7"/>
      <c r="E3470" s="7"/>
      <c r="G3470" s="8"/>
      <c r="I3470" s="8"/>
      <c r="O3470" s="8"/>
      <c r="P3470" s="8"/>
      <c r="R3470" s="2"/>
      <c r="S3470" s="2"/>
      <c r="AB3470" s="9"/>
    </row>
    <row r="3471" spans="1:64" x14ac:dyDescent="0.45">
      <c r="C3471" s="7"/>
      <c r="E3471" s="7"/>
      <c r="G3471" s="8"/>
      <c r="I3471" s="8"/>
      <c r="O3471" s="8"/>
      <c r="P3471" s="8"/>
      <c r="R3471" s="2"/>
      <c r="S3471" s="2"/>
      <c r="AB3471" s="9"/>
    </row>
    <row r="3472" spans="1:64" x14ac:dyDescent="0.45">
      <c r="C3472" s="7"/>
      <c r="E3472" s="7"/>
      <c r="G3472" s="8"/>
      <c r="I3472" s="8"/>
      <c r="O3472" s="8"/>
      <c r="P3472" s="8"/>
      <c r="R3472" s="2"/>
      <c r="S3472" s="2"/>
      <c r="AB3472" s="9"/>
    </row>
    <row r="3473" spans="3:28" x14ac:dyDescent="0.45">
      <c r="C3473" s="7"/>
      <c r="E3473" s="7"/>
      <c r="G3473" s="8"/>
      <c r="I3473" s="8"/>
      <c r="O3473" s="8"/>
      <c r="P3473" s="8"/>
      <c r="R3473" s="2"/>
      <c r="S3473" s="2"/>
      <c r="AB3473" s="9"/>
    </row>
    <row r="3474" spans="3:28" x14ac:dyDescent="0.45">
      <c r="C3474" s="7"/>
      <c r="E3474" s="7"/>
      <c r="G3474" s="8"/>
      <c r="I3474" s="8"/>
      <c r="O3474" s="8"/>
      <c r="P3474" s="8"/>
      <c r="R3474" s="2"/>
      <c r="S3474" s="2"/>
      <c r="AB3474" s="9"/>
    </row>
    <row r="3475" spans="3:28" x14ac:dyDescent="0.45">
      <c r="C3475" s="7"/>
      <c r="E3475" s="7"/>
      <c r="G3475" s="8"/>
      <c r="I3475" s="8"/>
      <c r="O3475" s="8"/>
      <c r="P3475" s="8"/>
      <c r="R3475" s="2"/>
      <c r="S3475" s="2"/>
      <c r="AB3475" s="9"/>
    </row>
    <row r="3476" spans="3:28" x14ac:dyDescent="0.45">
      <c r="C3476" s="7"/>
      <c r="E3476" s="7"/>
      <c r="G3476" s="8"/>
      <c r="I3476" s="8"/>
      <c r="O3476" s="8"/>
      <c r="P3476" s="8"/>
      <c r="R3476" s="2"/>
      <c r="S3476" s="2"/>
      <c r="AB3476" s="9"/>
    </row>
    <row r="3477" spans="3:28" x14ac:dyDescent="0.45">
      <c r="C3477" s="7"/>
      <c r="E3477" s="7"/>
      <c r="G3477" s="8"/>
      <c r="I3477" s="8"/>
      <c r="O3477" s="8"/>
      <c r="P3477" s="8"/>
      <c r="R3477" s="2"/>
      <c r="S3477" s="2"/>
      <c r="AB3477" s="9"/>
    </row>
    <row r="3478" spans="3:28" x14ac:dyDescent="0.45">
      <c r="C3478" s="7"/>
      <c r="E3478" s="7"/>
      <c r="G3478" s="8"/>
      <c r="I3478" s="8"/>
      <c r="O3478" s="8"/>
      <c r="P3478" s="8"/>
      <c r="R3478" s="2"/>
      <c r="S3478" s="2"/>
      <c r="AB3478" s="9"/>
    </row>
    <row r="3479" spans="3:28" x14ac:dyDescent="0.45">
      <c r="C3479" s="7"/>
      <c r="E3479" s="7"/>
      <c r="G3479" s="8"/>
      <c r="I3479" s="8"/>
      <c r="O3479" s="8"/>
      <c r="P3479" s="8"/>
      <c r="R3479" s="2"/>
      <c r="S3479" s="2"/>
      <c r="AB3479" s="9"/>
    </row>
    <row r="3480" spans="3:28" x14ac:dyDescent="0.45">
      <c r="C3480" s="7"/>
      <c r="E3480" s="7"/>
      <c r="G3480" s="8"/>
      <c r="I3480" s="8"/>
      <c r="O3480" s="8"/>
      <c r="P3480" s="8"/>
      <c r="R3480" s="2"/>
      <c r="S3480" s="2"/>
      <c r="AB3480" s="9"/>
    </row>
    <row r="3481" spans="3:28" x14ac:dyDescent="0.45">
      <c r="C3481" s="7"/>
      <c r="E3481" s="7"/>
      <c r="G3481" s="8"/>
      <c r="I3481" s="8"/>
      <c r="O3481" s="8"/>
      <c r="P3481" s="8"/>
      <c r="R3481" s="2"/>
      <c r="S3481" s="2"/>
      <c r="AB3481" s="9"/>
    </row>
    <row r="3482" spans="3:28" x14ac:dyDescent="0.45">
      <c r="C3482" s="7"/>
      <c r="E3482" s="7"/>
      <c r="G3482" s="8"/>
      <c r="I3482" s="8"/>
      <c r="O3482" s="8"/>
      <c r="P3482" s="8"/>
      <c r="R3482" s="2"/>
      <c r="S3482" s="2"/>
      <c r="AB3482" s="9"/>
    </row>
    <row r="3483" spans="3:28" x14ac:dyDescent="0.45">
      <c r="C3483" s="7"/>
      <c r="E3483" s="7"/>
      <c r="G3483" s="8"/>
      <c r="I3483" s="8"/>
      <c r="O3483" s="8"/>
      <c r="P3483" s="8"/>
      <c r="R3483" s="2"/>
      <c r="S3483" s="2"/>
      <c r="AB3483" s="9"/>
    </row>
    <row r="3484" spans="3:28" x14ac:dyDescent="0.45">
      <c r="C3484" s="7"/>
      <c r="E3484" s="7"/>
      <c r="G3484" s="8"/>
      <c r="I3484" s="8"/>
      <c r="O3484" s="8"/>
      <c r="P3484" s="8"/>
      <c r="R3484" s="2"/>
      <c r="S3484" s="2"/>
      <c r="AB3484" s="9"/>
    </row>
    <row r="3485" spans="3:28" x14ac:dyDescent="0.45">
      <c r="C3485" s="7"/>
      <c r="E3485" s="7"/>
      <c r="G3485" s="8"/>
      <c r="I3485" s="8"/>
      <c r="O3485" s="8"/>
      <c r="P3485" s="8"/>
      <c r="R3485" s="2"/>
      <c r="S3485" s="2"/>
      <c r="AB3485" s="9"/>
    </row>
    <row r="3486" spans="3:28" x14ac:dyDescent="0.45">
      <c r="C3486" s="7"/>
      <c r="E3486" s="7"/>
      <c r="G3486" s="8"/>
      <c r="I3486" s="8"/>
      <c r="O3486" s="8"/>
      <c r="P3486" s="8"/>
      <c r="R3486" s="2"/>
      <c r="S3486" s="2"/>
      <c r="AB3486" s="9"/>
    </row>
    <row r="3487" spans="3:28" x14ac:dyDescent="0.45">
      <c r="C3487" s="7"/>
      <c r="E3487" s="7"/>
      <c r="G3487" s="8"/>
      <c r="I3487" s="8"/>
      <c r="O3487" s="8"/>
      <c r="P3487" s="8"/>
      <c r="R3487" s="2"/>
      <c r="S3487" s="2"/>
      <c r="AB3487" s="9"/>
    </row>
    <row r="3488" spans="3:28" x14ac:dyDescent="0.45">
      <c r="C3488" s="7"/>
      <c r="E3488" s="7"/>
      <c r="G3488" s="8"/>
      <c r="I3488" s="8"/>
      <c r="O3488" s="8"/>
      <c r="P3488" s="8"/>
      <c r="R3488" s="2"/>
      <c r="S3488" s="2"/>
      <c r="AB3488" s="9"/>
    </row>
    <row r="3489" spans="3:28" x14ac:dyDescent="0.45">
      <c r="C3489" s="7"/>
      <c r="E3489" s="7"/>
      <c r="G3489" s="8"/>
      <c r="I3489" s="8"/>
      <c r="O3489" s="8"/>
      <c r="P3489" s="8"/>
      <c r="R3489" s="2"/>
      <c r="S3489" s="2"/>
      <c r="AB3489" s="9"/>
    </row>
    <row r="3490" spans="3:28" x14ac:dyDescent="0.45">
      <c r="C3490" s="7"/>
      <c r="E3490" s="7"/>
      <c r="G3490" s="8"/>
      <c r="I3490" s="8"/>
      <c r="O3490" s="8"/>
      <c r="P3490" s="8"/>
      <c r="R3490" s="2"/>
      <c r="S3490" s="2"/>
      <c r="AB3490" s="9"/>
    </row>
    <row r="3491" spans="3:28" x14ac:dyDescent="0.45">
      <c r="C3491" s="7"/>
      <c r="E3491" s="7"/>
      <c r="G3491" s="8"/>
      <c r="I3491" s="8"/>
      <c r="O3491" s="8"/>
      <c r="P3491" s="8"/>
      <c r="R3491" s="2"/>
      <c r="S3491" s="2"/>
      <c r="AB3491" s="9"/>
    </row>
    <row r="3492" spans="3:28" x14ac:dyDescent="0.45">
      <c r="C3492" s="7"/>
      <c r="E3492" s="7"/>
      <c r="G3492" s="8"/>
      <c r="I3492" s="8"/>
      <c r="O3492" s="8"/>
      <c r="P3492" s="8"/>
      <c r="R3492" s="2"/>
      <c r="S3492" s="2"/>
      <c r="AB3492" s="9"/>
    </row>
    <row r="3493" spans="3:28" x14ac:dyDescent="0.45">
      <c r="C3493" s="7"/>
      <c r="E3493" s="7"/>
      <c r="G3493" s="8"/>
      <c r="I3493" s="8"/>
      <c r="O3493" s="8"/>
      <c r="P3493" s="8"/>
      <c r="R3493" s="2"/>
      <c r="S3493" s="2"/>
      <c r="AB3493" s="9"/>
    </row>
    <row r="3494" spans="3:28" x14ac:dyDescent="0.45">
      <c r="C3494" s="7"/>
      <c r="E3494" s="7"/>
      <c r="G3494" s="8"/>
      <c r="I3494" s="8"/>
      <c r="O3494" s="8"/>
      <c r="P3494" s="8"/>
      <c r="R3494" s="2"/>
      <c r="S3494" s="2"/>
      <c r="AB3494" s="9"/>
    </row>
    <row r="3495" spans="3:28" x14ac:dyDescent="0.45">
      <c r="C3495" s="7"/>
      <c r="E3495" s="7"/>
      <c r="G3495" s="8"/>
      <c r="I3495" s="8"/>
      <c r="O3495" s="8"/>
      <c r="P3495" s="8"/>
      <c r="R3495" s="2"/>
      <c r="S3495" s="2"/>
      <c r="AB3495" s="9"/>
    </row>
    <row r="3496" spans="3:28" x14ac:dyDescent="0.45">
      <c r="C3496" s="7"/>
      <c r="E3496" s="7"/>
      <c r="G3496" s="8"/>
      <c r="I3496" s="8"/>
      <c r="O3496" s="8"/>
      <c r="P3496" s="8"/>
      <c r="R3496" s="2"/>
      <c r="S3496" s="2"/>
      <c r="AB3496" s="9"/>
    </row>
    <row r="3497" spans="3:28" x14ac:dyDescent="0.45">
      <c r="C3497" s="7"/>
      <c r="E3497" s="7"/>
      <c r="G3497" s="8"/>
      <c r="I3497" s="8"/>
      <c r="O3497" s="8"/>
      <c r="P3497" s="8"/>
      <c r="R3497" s="2"/>
      <c r="S3497" s="2"/>
      <c r="AB3497" s="9"/>
    </row>
    <row r="3498" spans="3:28" x14ac:dyDescent="0.45">
      <c r="C3498" s="7"/>
      <c r="E3498" s="7"/>
      <c r="G3498" s="8"/>
      <c r="I3498" s="8"/>
      <c r="O3498" s="8"/>
      <c r="P3498" s="8"/>
      <c r="R3498" s="2"/>
      <c r="S3498" s="2"/>
      <c r="AB3498" s="9"/>
    </row>
    <row r="3499" spans="3:28" x14ac:dyDescent="0.45">
      <c r="C3499" s="7"/>
      <c r="E3499" s="7"/>
      <c r="G3499" s="8"/>
      <c r="I3499" s="8"/>
      <c r="O3499" s="8"/>
      <c r="P3499" s="8"/>
      <c r="R3499" s="2"/>
      <c r="S3499" s="2"/>
      <c r="AB3499" s="9"/>
    </row>
    <row r="3500" spans="3:28" x14ac:dyDescent="0.45">
      <c r="C3500" s="7"/>
      <c r="E3500" s="7"/>
      <c r="G3500" s="8"/>
      <c r="I3500" s="8"/>
      <c r="O3500" s="8"/>
      <c r="P3500" s="8"/>
      <c r="R3500" s="2"/>
      <c r="S3500" s="2"/>
      <c r="AB3500" s="9"/>
    </row>
    <row r="3501" spans="3:28" x14ac:dyDescent="0.45">
      <c r="C3501" s="7"/>
      <c r="E3501" s="7"/>
      <c r="G3501" s="8"/>
      <c r="I3501" s="8"/>
      <c r="O3501" s="8"/>
      <c r="P3501" s="8"/>
      <c r="R3501" s="2"/>
      <c r="S3501" s="2"/>
      <c r="AB3501" s="9"/>
    </row>
    <row r="3502" spans="3:28" x14ac:dyDescent="0.45">
      <c r="C3502" s="7"/>
      <c r="E3502" s="7"/>
      <c r="G3502" s="8"/>
      <c r="I3502" s="8"/>
      <c r="O3502" s="8"/>
      <c r="P3502" s="8"/>
      <c r="R3502" s="2"/>
      <c r="S3502" s="2"/>
      <c r="AB3502" s="9"/>
    </row>
    <row r="3503" spans="3:28" x14ac:dyDescent="0.45">
      <c r="C3503" s="7"/>
      <c r="E3503" s="7"/>
      <c r="G3503" s="8"/>
      <c r="I3503" s="8"/>
      <c r="O3503" s="8"/>
      <c r="P3503" s="8"/>
      <c r="R3503" s="2"/>
      <c r="S3503" s="2"/>
      <c r="AB3503" s="9"/>
    </row>
    <row r="3504" spans="3:28" x14ac:dyDescent="0.45">
      <c r="C3504" s="7"/>
      <c r="E3504" s="7"/>
      <c r="G3504" s="8"/>
      <c r="I3504" s="8"/>
      <c r="O3504" s="8"/>
      <c r="P3504" s="8"/>
      <c r="R3504" s="2"/>
      <c r="S3504" s="2"/>
      <c r="AB3504" s="9"/>
    </row>
    <row r="3505" spans="3:28" x14ac:dyDescent="0.45">
      <c r="C3505" s="7"/>
      <c r="E3505" s="7"/>
      <c r="G3505" s="8"/>
      <c r="I3505" s="8"/>
      <c r="O3505" s="8"/>
      <c r="P3505" s="8"/>
      <c r="R3505" s="2"/>
      <c r="S3505" s="2"/>
      <c r="AB3505" s="9"/>
    </row>
    <row r="3506" spans="3:28" x14ac:dyDescent="0.45">
      <c r="C3506" s="7"/>
      <c r="E3506" s="7"/>
      <c r="G3506" s="8"/>
      <c r="I3506" s="8"/>
      <c r="O3506" s="8"/>
      <c r="P3506" s="8"/>
      <c r="R3506" s="2"/>
      <c r="S3506" s="2"/>
      <c r="AB3506" s="9"/>
    </row>
    <row r="3507" spans="3:28" x14ac:dyDescent="0.45">
      <c r="C3507" s="7"/>
      <c r="E3507" s="7"/>
      <c r="G3507" s="8"/>
      <c r="I3507" s="8"/>
      <c r="O3507" s="8"/>
      <c r="P3507" s="8"/>
      <c r="R3507" s="2"/>
      <c r="S3507" s="2"/>
      <c r="AB3507" s="9"/>
    </row>
    <row r="3508" spans="3:28" x14ac:dyDescent="0.45">
      <c r="C3508" s="7"/>
      <c r="E3508" s="7"/>
      <c r="G3508" s="8"/>
      <c r="I3508" s="8"/>
      <c r="O3508" s="8"/>
      <c r="P3508" s="8"/>
      <c r="R3508" s="2"/>
      <c r="S3508" s="2"/>
      <c r="AB3508" s="9"/>
    </row>
    <row r="3509" spans="3:28" x14ac:dyDescent="0.45">
      <c r="C3509" s="7"/>
      <c r="E3509" s="7"/>
      <c r="G3509" s="8"/>
      <c r="I3509" s="8"/>
      <c r="O3509" s="8"/>
      <c r="P3509" s="8"/>
      <c r="R3509" s="2"/>
      <c r="S3509" s="2"/>
      <c r="AB3509" s="9"/>
    </row>
    <row r="3510" spans="3:28" x14ac:dyDescent="0.45">
      <c r="C3510" s="7"/>
      <c r="E3510" s="7"/>
      <c r="G3510" s="8"/>
      <c r="I3510" s="8"/>
      <c r="O3510" s="8"/>
      <c r="P3510" s="8"/>
      <c r="R3510" s="2"/>
      <c r="S3510" s="2"/>
      <c r="AB3510" s="9"/>
    </row>
    <row r="3511" spans="3:28" x14ac:dyDescent="0.45">
      <c r="C3511" s="7"/>
      <c r="E3511" s="7"/>
      <c r="G3511" s="8"/>
      <c r="I3511" s="8"/>
      <c r="O3511" s="8"/>
      <c r="P3511" s="8"/>
      <c r="R3511" s="2"/>
      <c r="S3511" s="2"/>
      <c r="AB3511" s="9"/>
    </row>
    <row r="3512" spans="3:28" x14ac:dyDescent="0.45">
      <c r="C3512" s="7"/>
      <c r="E3512" s="7"/>
      <c r="G3512" s="8"/>
      <c r="I3512" s="8"/>
      <c r="O3512" s="8"/>
      <c r="P3512" s="8"/>
      <c r="R3512" s="2"/>
      <c r="S3512" s="2"/>
      <c r="AB3512" s="9"/>
    </row>
    <row r="3513" spans="3:28" x14ac:dyDescent="0.45">
      <c r="C3513" s="7"/>
      <c r="E3513" s="7"/>
      <c r="G3513" s="8"/>
      <c r="I3513" s="8"/>
      <c r="O3513" s="8"/>
      <c r="P3513" s="8"/>
      <c r="R3513" s="2"/>
      <c r="S3513" s="2"/>
      <c r="AB3513" s="9"/>
    </row>
    <row r="3514" spans="3:28" x14ac:dyDescent="0.45">
      <c r="C3514" s="7"/>
      <c r="E3514" s="7"/>
      <c r="G3514" s="8"/>
      <c r="I3514" s="8"/>
      <c r="O3514" s="8"/>
      <c r="P3514" s="8"/>
      <c r="R3514" s="2"/>
      <c r="S3514" s="2"/>
      <c r="AB3514" s="9"/>
    </row>
    <row r="3515" spans="3:28" x14ac:dyDescent="0.45">
      <c r="C3515" s="7"/>
      <c r="E3515" s="7"/>
      <c r="G3515" s="8"/>
      <c r="I3515" s="8"/>
      <c r="O3515" s="8"/>
      <c r="P3515" s="8"/>
      <c r="R3515" s="2"/>
      <c r="S3515" s="2"/>
      <c r="AB3515" s="9"/>
    </row>
    <row r="3516" spans="3:28" x14ac:dyDescent="0.45">
      <c r="C3516" s="7"/>
      <c r="E3516" s="7"/>
      <c r="G3516" s="8"/>
      <c r="I3516" s="8"/>
      <c r="O3516" s="8"/>
      <c r="P3516" s="8"/>
      <c r="R3516" s="2"/>
      <c r="S3516" s="2"/>
      <c r="AB3516" s="9"/>
    </row>
    <row r="3517" spans="3:28" x14ac:dyDescent="0.45">
      <c r="C3517" s="7"/>
      <c r="E3517" s="7"/>
      <c r="G3517" s="8"/>
      <c r="I3517" s="8"/>
      <c r="O3517" s="8"/>
      <c r="P3517" s="8"/>
      <c r="R3517" s="2"/>
      <c r="S3517" s="2"/>
      <c r="AB3517" s="9"/>
    </row>
    <row r="3518" spans="3:28" x14ac:dyDescent="0.45">
      <c r="C3518" s="7"/>
      <c r="E3518" s="7"/>
      <c r="G3518" s="8"/>
      <c r="I3518" s="8"/>
      <c r="O3518" s="8"/>
      <c r="P3518" s="8"/>
      <c r="R3518" s="2"/>
      <c r="S3518" s="2"/>
      <c r="AB3518" s="9"/>
    </row>
    <row r="3519" spans="3:28" x14ac:dyDescent="0.45">
      <c r="C3519" s="7"/>
      <c r="E3519" s="7"/>
      <c r="G3519" s="8"/>
      <c r="I3519" s="8"/>
      <c r="O3519" s="8"/>
      <c r="P3519" s="8"/>
      <c r="R3519" s="2"/>
      <c r="S3519" s="2"/>
      <c r="AB3519" s="9"/>
    </row>
    <row r="3520" spans="3:28" x14ac:dyDescent="0.45">
      <c r="C3520" s="7"/>
      <c r="E3520" s="7"/>
      <c r="G3520" s="8"/>
      <c r="I3520" s="8"/>
      <c r="O3520" s="8"/>
      <c r="P3520" s="8"/>
      <c r="R3520" s="2"/>
      <c r="S3520" s="2"/>
      <c r="AB3520" s="9"/>
    </row>
    <row r="3521" spans="3:28" x14ac:dyDescent="0.45">
      <c r="C3521" s="7"/>
      <c r="E3521" s="7"/>
      <c r="G3521" s="8"/>
      <c r="I3521" s="8"/>
      <c r="O3521" s="8"/>
      <c r="P3521" s="8"/>
      <c r="R3521" s="2"/>
      <c r="S3521" s="2"/>
      <c r="AB3521" s="9"/>
    </row>
    <row r="3522" spans="3:28" x14ac:dyDescent="0.45">
      <c r="C3522" s="7"/>
      <c r="E3522" s="7"/>
      <c r="G3522" s="8"/>
      <c r="I3522" s="8"/>
      <c r="O3522" s="8"/>
      <c r="P3522" s="8"/>
      <c r="R3522" s="2"/>
      <c r="S3522" s="2"/>
      <c r="AB3522" s="9"/>
    </row>
    <row r="3523" spans="3:28" x14ac:dyDescent="0.45">
      <c r="C3523" s="7"/>
      <c r="E3523" s="7"/>
      <c r="G3523" s="8"/>
      <c r="I3523" s="8"/>
      <c r="O3523" s="8"/>
      <c r="P3523" s="8"/>
      <c r="R3523" s="2"/>
      <c r="S3523" s="2"/>
      <c r="AB3523" s="9"/>
    </row>
    <row r="3524" spans="3:28" x14ac:dyDescent="0.45">
      <c r="C3524" s="7"/>
      <c r="E3524" s="7"/>
      <c r="G3524" s="8"/>
      <c r="I3524" s="8"/>
      <c r="O3524" s="8"/>
      <c r="P3524" s="8"/>
      <c r="R3524" s="2"/>
      <c r="S3524" s="2"/>
      <c r="AB3524" s="9"/>
    </row>
    <row r="3525" spans="3:28" x14ac:dyDescent="0.45">
      <c r="C3525" s="7"/>
      <c r="E3525" s="7"/>
      <c r="G3525" s="8"/>
      <c r="I3525" s="8"/>
      <c r="O3525" s="8"/>
      <c r="P3525" s="8"/>
      <c r="R3525" s="2"/>
      <c r="S3525" s="2"/>
      <c r="AB3525" s="9"/>
    </row>
    <row r="3526" spans="3:28" x14ac:dyDescent="0.45">
      <c r="C3526" s="7"/>
      <c r="E3526" s="7"/>
      <c r="G3526" s="8"/>
      <c r="I3526" s="8"/>
      <c r="O3526" s="8"/>
      <c r="P3526" s="8"/>
      <c r="R3526" s="2"/>
      <c r="S3526" s="2"/>
      <c r="AB3526" s="9"/>
    </row>
    <row r="3527" spans="3:28" x14ac:dyDescent="0.45">
      <c r="C3527" s="7"/>
      <c r="E3527" s="7"/>
      <c r="G3527" s="8"/>
      <c r="I3527" s="8"/>
      <c r="O3527" s="8"/>
      <c r="P3527" s="8"/>
      <c r="R3527" s="2"/>
      <c r="S3527" s="2"/>
      <c r="AB3527" s="9"/>
    </row>
    <row r="3528" spans="3:28" x14ac:dyDescent="0.45">
      <c r="C3528" s="7"/>
      <c r="E3528" s="7"/>
      <c r="G3528" s="8"/>
      <c r="I3528" s="8"/>
      <c r="O3528" s="8"/>
      <c r="P3528" s="8"/>
      <c r="R3528" s="2"/>
      <c r="S3528" s="2"/>
      <c r="AB3528" s="9"/>
    </row>
    <row r="3529" spans="3:28" x14ac:dyDescent="0.45">
      <c r="C3529" s="7"/>
      <c r="E3529" s="7"/>
      <c r="G3529" s="8"/>
      <c r="I3529" s="8"/>
      <c r="O3529" s="8"/>
      <c r="P3529" s="8"/>
      <c r="R3529" s="2"/>
      <c r="S3529" s="2"/>
      <c r="AB3529" s="9"/>
    </row>
    <row r="3530" spans="3:28" x14ac:dyDescent="0.45">
      <c r="C3530" s="7"/>
      <c r="E3530" s="7"/>
      <c r="G3530" s="8"/>
      <c r="I3530" s="8"/>
      <c r="O3530" s="8"/>
      <c r="P3530" s="8"/>
      <c r="R3530" s="2"/>
      <c r="S3530" s="2"/>
      <c r="AB3530" s="9"/>
    </row>
    <row r="3531" spans="3:28" x14ac:dyDescent="0.45">
      <c r="C3531" s="7"/>
      <c r="E3531" s="7"/>
      <c r="G3531" s="8"/>
      <c r="I3531" s="8"/>
      <c r="O3531" s="8"/>
      <c r="P3531" s="8"/>
      <c r="R3531" s="2"/>
      <c r="S3531" s="2"/>
      <c r="AB3531" s="9"/>
    </row>
    <row r="3532" spans="3:28" x14ac:dyDescent="0.45">
      <c r="C3532" s="7"/>
      <c r="E3532" s="7"/>
      <c r="G3532" s="8"/>
      <c r="I3532" s="8"/>
      <c r="O3532" s="8"/>
      <c r="P3532" s="8"/>
      <c r="R3532" s="2"/>
      <c r="S3532" s="2"/>
      <c r="AB3532" s="9"/>
    </row>
    <row r="3533" spans="3:28" x14ac:dyDescent="0.45">
      <c r="C3533" s="7"/>
      <c r="E3533" s="7"/>
      <c r="G3533" s="8"/>
      <c r="I3533" s="8"/>
      <c r="O3533" s="8"/>
      <c r="P3533" s="8"/>
      <c r="R3533" s="2"/>
      <c r="S3533" s="2"/>
      <c r="AB3533" s="9"/>
    </row>
    <row r="3534" spans="3:28" x14ac:dyDescent="0.45">
      <c r="C3534" s="7"/>
      <c r="E3534" s="7"/>
      <c r="G3534" s="8"/>
      <c r="I3534" s="8"/>
      <c r="O3534" s="8"/>
      <c r="P3534" s="8"/>
      <c r="R3534" s="2"/>
      <c r="S3534" s="2"/>
      <c r="AB3534" s="9"/>
    </row>
    <row r="3535" spans="3:28" x14ac:dyDescent="0.45">
      <c r="C3535" s="7"/>
      <c r="E3535" s="7"/>
      <c r="G3535" s="8"/>
      <c r="I3535" s="8"/>
      <c r="O3535" s="8"/>
      <c r="P3535" s="8"/>
      <c r="R3535" s="2"/>
      <c r="S3535" s="2"/>
      <c r="AB3535" s="9"/>
    </row>
    <row r="3536" spans="3:28" x14ac:dyDescent="0.45">
      <c r="C3536" s="7"/>
      <c r="E3536" s="7"/>
      <c r="G3536" s="8"/>
      <c r="I3536" s="8"/>
      <c r="O3536" s="8"/>
      <c r="P3536" s="8"/>
      <c r="R3536" s="2"/>
      <c r="S3536" s="2"/>
      <c r="AB3536" s="9"/>
    </row>
    <row r="3537" spans="3:28" x14ac:dyDescent="0.45">
      <c r="C3537" s="7"/>
      <c r="E3537" s="7"/>
      <c r="G3537" s="8"/>
      <c r="I3537" s="8"/>
      <c r="O3537" s="8"/>
      <c r="P3537" s="8"/>
      <c r="R3537" s="2"/>
      <c r="S3537" s="2"/>
      <c r="AB3537" s="9"/>
    </row>
    <row r="3538" spans="3:28" x14ac:dyDescent="0.45">
      <c r="C3538" s="7"/>
      <c r="E3538" s="7"/>
      <c r="G3538" s="8"/>
      <c r="I3538" s="8"/>
      <c r="O3538" s="8"/>
      <c r="P3538" s="8"/>
      <c r="R3538" s="2"/>
      <c r="S3538" s="2"/>
      <c r="AB3538" s="9"/>
    </row>
    <row r="3539" spans="3:28" x14ac:dyDescent="0.45">
      <c r="C3539" s="7"/>
      <c r="E3539" s="7"/>
      <c r="G3539" s="8"/>
      <c r="I3539" s="8"/>
      <c r="O3539" s="8"/>
      <c r="P3539" s="8"/>
      <c r="R3539" s="2"/>
      <c r="S3539" s="2"/>
      <c r="AB3539" s="9"/>
    </row>
    <row r="3540" spans="3:28" x14ac:dyDescent="0.45">
      <c r="C3540" s="7"/>
      <c r="E3540" s="7"/>
      <c r="G3540" s="8"/>
      <c r="I3540" s="8"/>
      <c r="O3540" s="8"/>
      <c r="P3540" s="8"/>
      <c r="R3540" s="2"/>
      <c r="S3540" s="2"/>
      <c r="AB3540" s="9"/>
    </row>
    <row r="3541" spans="3:28" x14ac:dyDescent="0.45">
      <c r="C3541" s="7"/>
      <c r="E3541" s="7"/>
      <c r="G3541" s="8"/>
      <c r="I3541" s="8"/>
      <c r="O3541" s="8"/>
      <c r="P3541" s="8"/>
      <c r="R3541" s="2"/>
      <c r="S3541" s="2"/>
      <c r="AB3541" s="9"/>
    </row>
    <row r="3542" spans="3:28" x14ac:dyDescent="0.45">
      <c r="C3542" s="7"/>
      <c r="E3542" s="7"/>
      <c r="G3542" s="8"/>
      <c r="I3542" s="8"/>
      <c r="O3542" s="8"/>
      <c r="P3542" s="8"/>
      <c r="R3542" s="2"/>
      <c r="S3542" s="2"/>
      <c r="AB3542" s="9"/>
    </row>
    <row r="3543" spans="3:28" x14ac:dyDescent="0.45">
      <c r="C3543" s="7"/>
      <c r="E3543" s="7"/>
      <c r="G3543" s="8"/>
      <c r="I3543" s="8"/>
      <c r="O3543" s="8"/>
      <c r="P3543" s="8"/>
      <c r="R3543" s="2"/>
      <c r="S3543" s="2"/>
      <c r="AB3543" s="9"/>
    </row>
    <row r="3544" spans="3:28" x14ac:dyDescent="0.45">
      <c r="C3544" s="7"/>
      <c r="E3544" s="7"/>
      <c r="G3544" s="8"/>
      <c r="I3544" s="8"/>
      <c r="O3544" s="8"/>
      <c r="P3544" s="8"/>
      <c r="R3544" s="2"/>
      <c r="S3544" s="2"/>
      <c r="AB3544" s="9"/>
    </row>
    <row r="3545" spans="3:28" x14ac:dyDescent="0.45">
      <c r="C3545" s="7"/>
      <c r="E3545" s="7"/>
      <c r="G3545" s="8"/>
      <c r="I3545" s="8"/>
      <c r="O3545" s="8"/>
      <c r="P3545" s="8"/>
      <c r="R3545" s="2"/>
      <c r="S3545" s="2"/>
      <c r="AB3545" s="9"/>
    </row>
    <row r="3546" spans="3:28" x14ac:dyDescent="0.45">
      <c r="C3546" s="7"/>
      <c r="E3546" s="7"/>
      <c r="G3546" s="8"/>
      <c r="I3546" s="8"/>
      <c r="O3546" s="8"/>
      <c r="P3546" s="8"/>
      <c r="R3546" s="2"/>
      <c r="S3546" s="2"/>
      <c r="AB3546" s="9"/>
    </row>
    <row r="3547" spans="3:28" x14ac:dyDescent="0.45">
      <c r="C3547" s="7"/>
      <c r="E3547" s="7"/>
      <c r="G3547" s="8"/>
      <c r="I3547" s="8"/>
      <c r="O3547" s="8"/>
      <c r="P3547" s="8"/>
      <c r="R3547" s="2"/>
      <c r="S3547" s="2"/>
      <c r="AB3547" s="9"/>
    </row>
    <row r="3548" spans="3:28" x14ac:dyDescent="0.45">
      <c r="C3548" s="7"/>
      <c r="E3548" s="7"/>
      <c r="G3548" s="8"/>
      <c r="I3548" s="8"/>
      <c r="O3548" s="8"/>
      <c r="P3548" s="8"/>
      <c r="R3548" s="2"/>
      <c r="S3548" s="2"/>
      <c r="AB3548" s="9"/>
    </row>
    <row r="3549" spans="3:28" x14ac:dyDescent="0.45">
      <c r="C3549" s="7"/>
      <c r="E3549" s="7"/>
      <c r="G3549" s="8"/>
      <c r="I3549" s="8"/>
      <c r="O3549" s="8"/>
      <c r="P3549" s="8"/>
      <c r="R3549" s="2"/>
      <c r="S3549" s="2"/>
      <c r="AB3549" s="9"/>
    </row>
    <row r="3550" spans="3:28" x14ac:dyDescent="0.45">
      <c r="C3550" s="7"/>
      <c r="E3550" s="7"/>
      <c r="G3550" s="8"/>
      <c r="I3550" s="8"/>
      <c r="O3550" s="8"/>
      <c r="P3550" s="8"/>
      <c r="R3550" s="2"/>
      <c r="S3550" s="2"/>
      <c r="AB3550" s="9"/>
    </row>
    <row r="3551" spans="3:28" x14ac:dyDescent="0.45">
      <c r="C3551" s="7"/>
      <c r="E3551" s="7"/>
      <c r="G3551" s="8"/>
      <c r="I3551" s="8"/>
      <c r="O3551" s="8"/>
      <c r="P3551" s="8"/>
      <c r="R3551" s="2"/>
      <c r="S3551" s="2"/>
      <c r="AB3551" s="9"/>
    </row>
    <row r="3552" spans="3:28" x14ac:dyDescent="0.45">
      <c r="C3552" s="7"/>
      <c r="E3552" s="7"/>
      <c r="G3552" s="8"/>
      <c r="I3552" s="8"/>
      <c r="O3552" s="8"/>
      <c r="P3552" s="8"/>
      <c r="R3552" s="2"/>
      <c r="S3552" s="2"/>
      <c r="AB3552" s="9"/>
    </row>
    <row r="3553" spans="3:28" x14ac:dyDescent="0.45">
      <c r="C3553" s="7"/>
      <c r="E3553" s="7"/>
      <c r="G3553" s="8"/>
      <c r="I3553" s="8"/>
      <c r="O3553" s="8"/>
      <c r="P3553" s="8"/>
      <c r="R3553" s="2"/>
      <c r="S3553" s="2"/>
      <c r="AB3553" s="9"/>
    </row>
    <row r="3554" spans="3:28" x14ac:dyDescent="0.45">
      <c r="C3554" s="7"/>
      <c r="E3554" s="7"/>
      <c r="G3554" s="8"/>
      <c r="I3554" s="8"/>
      <c r="O3554" s="8"/>
      <c r="P3554" s="8"/>
      <c r="R3554" s="2"/>
      <c r="S3554" s="2"/>
      <c r="AB3554" s="9"/>
    </row>
    <row r="3555" spans="3:28" x14ac:dyDescent="0.45">
      <c r="C3555" s="7"/>
      <c r="E3555" s="7"/>
      <c r="G3555" s="8"/>
      <c r="I3555" s="8"/>
      <c r="O3555" s="8"/>
      <c r="P3555" s="8"/>
      <c r="R3555" s="2"/>
      <c r="S3555" s="2"/>
      <c r="AB3555" s="9"/>
    </row>
    <row r="3556" spans="3:28" x14ac:dyDescent="0.45">
      <c r="C3556" s="7"/>
      <c r="E3556" s="7"/>
      <c r="G3556" s="8"/>
      <c r="I3556" s="8"/>
      <c r="O3556" s="8"/>
      <c r="P3556" s="8"/>
      <c r="R3556" s="2"/>
      <c r="S3556" s="2"/>
      <c r="AB3556" s="9"/>
    </row>
    <row r="3557" spans="3:28" x14ac:dyDescent="0.45">
      <c r="C3557" s="7"/>
      <c r="E3557" s="7"/>
      <c r="G3557" s="8"/>
      <c r="I3557" s="8"/>
      <c r="O3557" s="8"/>
      <c r="P3557" s="8"/>
      <c r="R3557" s="2"/>
      <c r="S3557" s="2"/>
      <c r="AB3557" s="9"/>
    </row>
    <row r="3558" spans="3:28" x14ac:dyDescent="0.45">
      <c r="C3558" s="7"/>
      <c r="E3558" s="7"/>
      <c r="G3558" s="8"/>
      <c r="I3558" s="8"/>
      <c r="O3558" s="8"/>
      <c r="P3558" s="8"/>
      <c r="R3558" s="2"/>
      <c r="S3558" s="2"/>
      <c r="AB3558" s="9"/>
    </row>
    <row r="3559" spans="3:28" x14ac:dyDescent="0.45">
      <c r="C3559" s="7"/>
      <c r="E3559" s="7"/>
      <c r="G3559" s="8"/>
      <c r="I3559" s="8"/>
      <c r="O3559" s="8"/>
      <c r="P3559" s="8"/>
      <c r="R3559" s="2"/>
      <c r="S3559" s="2"/>
      <c r="AB3559" s="9"/>
    </row>
    <row r="3560" spans="3:28" x14ac:dyDescent="0.45">
      <c r="C3560" s="7"/>
      <c r="E3560" s="7"/>
      <c r="G3560" s="8"/>
      <c r="I3560" s="8"/>
      <c r="O3560" s="8"/>
      <c r="P3560" s="8"/>
      <c r="R3560" s="2"/>
      <c r="S3560" s="2"/>
      <c r="AB3560" s="9"/>
    </row>
    <row r="3561" spans="3:28" x14ac:dyDescent="0.45">
      <c r="C3561" s="7"/>
      <c r="E3561" s="7"/>
      <c r="G3561" s="8"/>
      <c r="I3561" s="8"/>
      <c r="O3561" s="8"/>
      <c r="P3561" s="8"/>
      <c r="R3561" s="2"/>
      <c r="S3561" s="2"/>
      <c r="AB3561" s="9"/>
    </row>
    <row r="3562" spans="3:28" x14ac:dyDescent="0.45">
      <c r="C3562" s="7"/>
      <c r="E3562" s="7"/>
      <c r="G3562" s="8"/>
      <c r="I3562" s="8"/>
      <c r="O3562" s="8"/>
      <c r="P3562" s="8"/>
      <c r="R3562" s="2"/>
      <c r="S3562" s="2"/>
      <c r="AB3562" s="9"/>
    </row>
    <row r="3563" spans="3:28" x14ac:dyDescent="0.45">
      <c r="C3563" s="7"/>
      <c r="E3563" s="7"/>
      <c r="G3563" s="8"/>
      <c r="I3563" s="8"/>
      <c r="O3563" s="8"/>
      <c r="P3563" s="8"/>
      <c r="R3563" s="2"/>
      <c r="S3563" s="2"/>
      <c r="AB3563" s="9"/>
    </row>
    <row r="3564" spans="3:28" x14ac:dyDescent="0.45">
      <c r="C3564" s="7"/>
      <c r="E3564" s="7"/>
      <c r="G3564" s="8"/>
      <c r="I3564" s="8"/>
      <c r="O3564" s="8"/>
      <c r="P3564" s="8"/>
      <c r="R3564" s="2"/>
      <c r="S3564" s="2"/>
      <c r="AB3564" s="9"/>
    </row>
    <row r="3565" spans="3:28" x14ac:dyDescent="0.45">
      <c r="C3565" s="7"/>
      <c r="E3565" s="7"/>
      <c r="G3565" s="8"/>
      <c r="I3565" s="8"/>
      <c r="O3565" s="8"/>
      <c r="P3565" s="8"/>
      <c r="R3565" s="2"/>
      <c r="S3565" s="2"/>
      <c r="AB3565" s="9"/>
    </row>
    <row r="3566" spans="3:28" x14ac:dyDescent="0.45">
      <c r="C3566" s="7"/>
      <c r="E3566" s="7"/>
      <c r="G3566" s="8"/>
      <c r="I3566" s="8"/>
      <c r="O3566" s="8"/>
      <c r="P3566" s="8"/>
      <c r="R3566" s="2"/>
      <c r="S3566" s="2"/>
      <c r="AB3566" s="9"/>
    </row>
    <row r="3567" spans="3:28" x14ac:dyDescent="0.45">
      <c r="C3567" s="7"/>
      <c r="E3567" s="7"/>
      <c r="G3567" s="8"/>
      <c r="I3567" s="8"/>
      <c r="O3567" s="8"/>
      <c r="P3567" s="8"/>
      <c r="R3567" s="2"/>
      <c r="S3567" s="2"/>
      <c r="AB3567" s="9"/>
    </row>
    <row r="3568" spans="3:28" x14ac:dyDescent="0.45">
      <c r="C3568" s="7"/>
      <c r="E3568" s="7"/>
      <c r="G3568" s="8"/>
      <c r="I3568" s="8"/>
      <c r="O3568" s="8"/>
      <c r="P3568" s="8"/>
      <c r="R3568" s="2"/>
      <c r="S3568" s="2"/>
      <c r="AB3568" s="9"/>
    </row>
    <row r="3569" spans="3:28" x14ac:dyDescent="0.45">
      <c r="C3569" s="7"/>
      <c r="E3569" s="7"/>
      <c r="G3569" s="8"/>
      <c r="I3569" s="8"/>
      <c r="O3569" s="8"/>
      <c r="P3569" s="8"/>
      <c r="R3569" s="2"/>
      <c r="S3569" s="2"/>
      <c r="AB3569" s="9"/>
    </row>
    <row r="3570" spans="3:28" x14ac:dyDescent="0.45">
      <c r="C3570" s="7"/>
      <c r="E3570" s="7"/>
      <c r="G3570" s="8"/>
      <c r="I3570" s="8"/>
      <c r="O3570" s="8"/>
      <c r="P3570" s="8"/>
      <c r="R3570" s="2"/>
      <c r="S3570" s="2"/>
      <c r="AB3570" s="9"/>
    </row>
    <row r="3571" spans="3:28" x14ac:dyDescent="0.45">
      <c r="C3571" s="7"/>
      <c r="E3571" s="7"/>
      <c r="G3571" s="8"/>
      <c r="I3571" s="8"/>
      <c r="O3571" s="8"/>
      <c r="P3571" s="8"/>
      <c r="R3571" s="2"/>
      <c r="S3571" s="2"/>
      <c r="AB3571" s="9"/>
    </row>
    <row r="3572" spans="3:28" x14ac:dyDescent="0.45">
      <c r="C3572" s="7"/>
      <c r="E3572" s="7"/>
      <c r="G3572" s="8"/>
      <c r="I3572" s="8"/>
      <c r="O3572" s="8"/>
      <c r="P3572" s="8"/>
      <c r="R3572" s="2"/>
      <c r="S3572" s="2"/>
      <c r="AB3572" s="9"/>
    </row>
    <row r="3573" spans="3:28" x14ac:dyDescent="0.45">
      <c r="C3573" s="7"/>
      <c r="E3573" s="7"/>
      <c r="G3573" s="8"/>
      <c r="I3573" s="8"/>
      <c r="O3573" s="8"/>
      <c r="P3573" s="8"/>
      <c r="R3573" s="2"/>
      <c r="S3573" s="2"/>
      <c r="AB3573" s="9"/>
    </row>
    <row r="3574" spans="3:28" x14ac:dyDescent="0.45">
      <c r="C3574" s="7"/>
      <c r="E3574" s="7"/>
      <c r="G3574" s="8"/>
      <c r="I3574" s="8"/>
      <c r="O3574" s="8"/>
      <c r="P3574" s="8"/>
      <c r="R3574" s="2"/>
      <c r="S3574" s="2"/>
      <c r="AB3574" s="9"/>
    </row>
    <row r="3575" spans="3:28" x14ac:dyDescent="0.45">
      <c r="C3575" s="7"/>
      <c r="E3575" s="7"/>
      <c r="G3575" s="8"/>
      <c r="I3575" s="8"/>
      <c r="O3575" s="8"/>
      <c r="P3575" s="8"/>
      <c r="R3575" s="2"/>
      <c r="S3575" s="2"/>
      <c r="AB3575" s="9"/>
    </row>
    <row r="3576" spans="3:28" x14ac:dyDescent="0.45">
      <c r="C3576" s="7"/>
      <c r="E3576" s="7"/>
      <c r="G3576" s="8"/>
      <c r="I3576" s="8"/>
      <c r="O3576" s="8"/>
      <c r="P3576" s="8"/>
      <c r="R3576" s="2"/>
      <c r="S3576" s="2"/>
      <c r="AB3576" s="9"/>
    </row>
    <row r="3577" spans="3:28" x14ac:dyDescent="0.45">
      <c r="C3577" s="7"/>
      <c r="E3577" s="7"/>
      <c r="G3577" s="8"/>
      <c r="I3577" s="8"/>
      <c r="O3577" s="8"/>
      <c r="P3577" s="8"/>
      <c r="R3577" s="2"/>
      <c r="S3577" s="2"/>
      <c r="AB3577" s="9"/>
    </row>
    <row r="3578" spans="3:28" x14ac:dyDescent="0.45">
      <c r="C3578" s="7"/>
      <c r="E3578" s="7"/>
      <c r="G3578" s="8"/>
      <c r="I3578" s="8"/>
      <c r="O3578" s="8"/>
      <c r="P3578" s="8"/>
      <c r="R3578" s="2"/>
      <c r="S3578" s="2"/>
      <c r="AB3578" s="9"/>
    </row>
    <row r="3579" spans="3:28" x14ac:dyDescent="0.45">
      <c r="C3579" s="7"/>
      <c r="E3579" s="7"/>
      <c r="G3579" s="8"/>
      <c r="I3579" s="8"/>
      <c r="O3579" s="8"/>
      <c r="P3579" s="8"/>
      <c r="R3579" s="2"/>
      <c r="S3579" s="2"/>
      <c r="AB3579" s="9"/>
    </row>
    <row r="3580" spans="3:28" x14ac:dyDescent="0.45">
      <c r="C3580" s="7"/>
      <c r="E3580" s="7"/>
      <c r="G3580" s="8"/>
      <c r="I3580" s="8"/>
      <c r="O3580" s="8"/>
      <c r="P3580" s="8"/>
      <c r="R3580" s="2"/>
      <c r="S3580" s="2"/>
      <c r="AB3580" s="9"/>
    </row>
    <row r="3581" spans="3:28" x14ac:dyDescent="0.45">
      <c r="C3581" s="7"/>
      <c r="E3581" s="7"/>
      <c r="G3581" s="8"/>
      <c r="I3581" s="8"/>
      <c r="O3581" s="8"/>
      <c r="P3581" s="8"/>
      <c r="R3581" s="2"/>
      <c r="S3581" s="2"/>
      <c r="AB3581" s="9"/>
    </row>
    <row r="3582" spans="3:28" x14ac:dyDescent="0.45">
      <c r="C3582" s="7"/>
      <c r="E3582" s="7"/>
      <c r="G3582" s="8"/>
      <c r="I3582" s="8"/>
      <c r="O3582" s="8"/>
      <c r="P3582" s="8"/>
      <c r="R3582" s="2"/>
      <c r="S3582" s="2"/>
      <c r="AB3582" s="9"/>
    </row>
    <row r="3583" spans="3:28" x14ac:dyDescent="0.45">
      <c r="C3583" s="7"/>
      <c r="E3583" s="7"/>
      <c r="G3583" s="8"/>
      <c r="I3583" s="8"/>
      <c r="O3583" s="8"/>
      <c r="P3583" s="8"/>
      <c r="R3583" s="2"/>
      <c r="S3583" s="2"/>
      <c r="AB3583" s="9"/>
    </row>
    <row r="3584" spans="3:28" x14ac:dyDescent="0.45">
      <c r="C3584" s="7"/>
      <c r="E3584" s="7"/>
      <c r="G3584" s="8"/>
      <c r="I3584" s="8"/>
      <c r="O3584" s="8"/>
      <c r="P3584" s="8"/>
      <c r="R3584" s="2"/>
      <c r="S3584" s="2"/>
      <c r="AB3584" s="9"/>
    </row>
    <row r="3585" spans="3:28" x14ac:dyDescent="0.45">
      <c r="C3585" s="7"/>
      <c r="E3585" s="7"/>
      <c r="G3585" s="8"/>
      <c r="I3585" s="8"/>
      <c r="O3585" s="8"/>
      <c r="P3585" s="8"/>
      <c r="R3585" s="2"/>
      <c r="S3585" s="2"/>
      <c r="AB3585" s="9"/>
    </row>
    <row r="3586" spans="3:28" x14ac:dyDescent="0.45">
      <c r="C3586" s="7"/>
      <c r="E3586" s="7"/>
      <c r="G3586" s="8"/>
      <c r="I3586" s="8"/>
      <c r="O3586" s="8"/>
      <c r="P3586" s="8"/>
      <c r="R3586" s="2"/>
      <c r="S3586" s="2"/>
      <c r="AB3586" s="9"/>
    </row>
    <row r="3587" spans="3:28" x14ac:dyDescent="0.45">
      <c r="C3587" s="7"/>
      <c r="E3587" s="7"/>
      <c r="G3587" s="8"/>
      <c r="I3587" s="8"/>
      <c r="O3587" s="8"/>
      <c r="P3587" s="8"/>
      <c r="R3587" s="2"/>
      <c r="S3587" s="2"/>
      <c r="AB3587" s="9"/>
    </row>
    <row r="3588" spans="3:28" x14ac:dyDescent="0.45">
      <c r="C3588" s="7"/>
      <c r="E3588" s="7"/>
      <c r="G3588" s="8"/>
      <c r="I3588" s="8"/>
      <c r="O3588" s="8"/>
      <c r="P3588" s="8"/>
      <c r="R3588" s="2"/>
      <c r="S3588" s="2"/>
      <c r="AB3588" s="9"/>
    </row>
    <row r="3589" spans="3:28" x14ac:dyDescent="0.45">
      <c r="C3589" s="7"/>
      <c r="E3589" s="7"/>
      <c r="G3589" s="8"/>
      <c r="I3589" s="8"/>
      <c r="O3589" s="8"/>
      <c r="P3589" s="8"/>
      <c r="R3589" s="2"/>
      <c r="S3589" s="2"/>
      <c r="AB3589" s="9"/>
    </row>
    <row r="3590" spans="3:28" x14ac:dyDescent="0.45">
      <c r="C3590" s="7"/>
      <c r="E3590" s="7"/>
      <c r="G3590" s="8"/>
      <c r="I3590" s="8"/>
      <c r="O3590" s="8"/>
      <c r="P3590" s="8"/>
      <c r="R3590" s="2"/>
      <c r="S3590" s="2"/>
      <c r="AB3590" s="9"/>
    </row>
    <row r="3591" spans="3:28" x14ac:dyDescent="0.45">
      <c r="C3591" s="7"/>
      <c r="E3591" s="7"/>
      <c r="G3591" s="8"/>
      <c r="I3591" s="8"/>
      <c r="O3591" s="8"/>
      <c r="P3591" s="8"/>
      <c r="R3591" s="2"/>
      <c r="S3591" s="2"/>
      <c r="AB3591" s="9"/>
    </row>
    <row r="3592" spans="3:28" x14ac:dyDescent="0.45">
      <c r="C3592" s="7"/>
      <c r="E3592" s="7"/>
      <c r="G3592" s="8"/>
      <c r="I3592" s="8"/>
      <c r="O3592" s="8"/>
      <c r="P3592" s="8"/>
      <c r="R3592" s="2"/>
      <c r="S3592" s="2"/>
      <c r="AB3592" s="9"/>
    </row>
    <row r="3593" spans="3:28" x14ac:dyDescent="0.45">
      <c r="C3593" s="7"/>
      <c r="E3593" s="7"/>
      <c r="G3593" s="8"/>
      <c r="I3593" s="8"/>
      <c r="O3593" s="8"/>
      <c r="P3593" s="8"/>
      <c r="R3593" s="2"/>
      <c r="S3593" s="2"/>
      <c r="AB3593" s="9"/>
    </row>
    <row r="3594" spans="3:28" x14ac:dyDescent="0.45">
      <c r="C3594" s="7"/>
      <c r="E3594" s="7"/>
      <c r="G3594" s="8"/>
      <c r="I3594" s="8"/>
      <c r="O3594" s="8"/>
      <c r="P3594" s="8"/>
      <c r="R3594" s="2"/>
      <c r="S3594" s="2"/>
      <c r="AB3594" s="9"/>
    </row>
    <row r="3595" spans="3:28" x14ac:dyDescent="0.45">
      <c r="C3595" s="7"/>
      <c r="E3595" s="7"/>
      <c r="G3595" s="8"/>
      <c r="I3595" s="8"/>
      <c r="O3595" s="8"/>
      <c r="P3595" s="8"/>
      <c r="R3595" s="2"/>
      <c r="S3595" s="2"/>
      <c r="AB3595" s="9"/>
    </row>
    <row r="3596" spans="3:28" x14ac:dyDescent="0.45">
      <c r="C3596" s="7"/>
      <c r="E3596" s="7"/>
      <c r="G3596" s="8"/>
      <c r="I3596" s="8"/>
      <c r="O3596" s="8"/>
      <c r="P3596" s="8"/>
      <c r="R3596" s="2"/>
      <c r="S3596" s="2"/>
      <c r="AB3596" s="9"/>
    </row>
    <row r="3597" spans="3:28" x14ac:dyDescent="0.45">
      <c r="C3597" s="7"/>
      <c r="E3597" s="7"/>
      <c r="G3597" s="8"/>
      <c r="I3597" s="8"/>
      <c r="O3597" s="8"/>
      <c r="P3597" s="8"/>
      <c r="R3597" s="2"/>
      <c r="S3597" s="2"/>
      <c r="AB3597" s="9"/>
    </row>
    <row r="3598" spans="3:28" x14ac:dyDescent="0.45">
      <c r="C3598" s="7"/>
      <c r="E3598" s="7"/>
      <c r="G3598" s="8"/>
      <c r="I3598" s="8"/>
      <c r="O3598" s="8"/>
      <c r="P3598" s="8"/>
      <c r="R3598" s="2"/>
      <c r="S3598" s="2"/>
      <c r="AB3598" s="9"/>
    </row>
    <row r="3599" spans="3:28" x14ac:dyDescent="0.45">
      <c r="C3599" s="7"/>
      <c r="E3599" s="7"/>
      <c r="G3599" s="8"/>
      <c r="I3599" s="8"/>
      <c r="O3599" s="8"/>
      <c r="P3599" s="8"/>
      <c r="R3599" s="2"/>
      <c r="S3599" s="2"/>
      <c r="AB3599" s="9"/>
    </row>
    <row r="3600" spans="3:28" x14ac:dyDescent="0.45">
      <c r="C3600" s="7"/>
      <c r="E3600" s="7"/>
      <c r="G3600" s="8"/>
      <c r="I3600" s="8"/>
      <c r="O3600" s="8"/>
      <c r="P3600" s="8"/>
      <c r="R3600" s="2"/>
      <c r="S3600" s="2"/>
      <c r="AB3600" s="9"/>
    </row>
    <row r="3601" spans="3:28" x14ac:dyDescent="0.45">
      <c r="C3601" s="7"/>
      <c r="E3601" s="7"/>
      <c r="G3601" s="8"/>
      <c r="I3601" s="8"/>
      <c r="O3601" s="8"/>
      <c r="P3601" s="8"/>
      <c r="R3601" s="2"/>
      <c r="S3601" s="2"/>
      <c r="AB3601" s="9"/>
    </row>
    <row r="3602" spans="3:28" x14ac:dyDescent="0.45">
      <c r="C3602" s="7"/>
      <c r="E3602" s="7"/>
      <c r="G3602" s="8"/>
      <c r="I3602" s="8"/>
      <c r="O3602" s="8"/>
      <c r="P3602" s="8"/>
      <c r="R3602" s="2"/>
      <c r="S3602" s="2"/>
      <c r="AB3602" s="9"/>
    </row>
    <row r="3603" spans="3:28" x14ac:dyDescent="0.45">
      <c r="C3603" s="7"/>
      <c r="E3603" s="7"/>
      <c r="G3603" s="8"/>
      <c r="I3603" s="8"/>
      <c r="O3603" s="8"/>
      <c r="P3603" s="8"/>
      <c r="R3603" s="2"/>
      <c r="S3603" s="2"/>
      <c r="AB3603" s="9"/>
    </row>
    <row r="3604" spans="3:28" x14ac:dyDescent="0.45">
      <c r="C3604" s="7"/>
      <c r="E3604" s="7"/>
      <c r="G3604" s="8"/>
      <c r="I3604" s="8"/>
      <c r="O3604" s="8"/>
      <c r="P3604" s="8"/>
      <c r="R3604" s="2"/>
      <c r="S3604" s="2"/>
      <c r="AB3604" s="9"/>
    </row>
    <row r="3605" spans="3:28" x14ac:dyDescent="0.45">
      <c r="C3605" s="7"/>
      <c r="E3605" s="7"/>
      <c r="G3605" s="8"/>
      <c r="I3605" s="8"/>
      <c r="O3605" s="8"/>
      <c r="P3605" s="8"/>
      <c r="R3605" s="2"/>
      <c r="S3605" s="2"/>
      <c r="AB3605" s="9"/>
    </row>
    <row r="3606" spans="3:28" x14ac:dyDescent="0.45">
      <c r="C3606" s="7"/>
      <c r="E3606" s="7"/>
      <c r="G3606" s="8"/>
      <c r="I3606" s="8"/>
      <c r="O3606" s="8"/>
      <c r="P3606" s="8"/>
      <c r="R3606" s="2"/>
      <c r="S3606" s="2"/>
      <c r="AB3606" s="9"/>
    </row>
    <row r="3607" spans="3:28" x14ac:dyDescent="0.45">
      <c r="C3607" s="7"/>
      <c r="E3607" s="7"/>
      <c r="G3607" s="8"/>
      <c r="I3607" s="8"/>
      <c r="O3607" s="8"/>
      <c r="P3607" s="8"/>
      <c r="R3607" s="2"/>
      <c r="S3607" s="2"/>
      <c r="AB3607" s="9"/>
    </row>
    <row r="3608" spans="3:28" x14ac:dyDescent="0.45">
      <c r="C3608" s="7"/>
      <c r="E3608" s="7"/>
      <c r="G3608" s="8"/>
      <c r="I3608" s="8"/>
      <c r="O3608" s="8"/>
      <c r="P3608" s="8"/>
      <c r="R3608" s="2"/>
      <c r="S3608" s="2"/>
      <c r="AB3608" s="9"/>
    </row>
    <row r="3609" spans="3:28" x14ac:dyDescent="0.45">
      <c r="C3609" s="7"/>
      <c r="E3609" s="7"/>
      <c r="G3609" s="8"/>
      <c r="I3609" s="8"/>
      <c r="O3609" s="8"/>
      <c r="P3609" s="8"/>
      <c r="R3609" s="2"/>
      <c r="S3609" s="2"/>
      <c r="AB3609" s="9"/>
    </row>
    <row r="3610" spans="3:28" x14ac:dyDescent="0.45">
      <c r="C3610" s="7"/>
      <c r="E3610" s="7"/>
      <c r="G3610" s="8"/>
      <c r="I3610" s="8"/>
      <c r="O3610" s="8"/>
      <c r="P3610" s="8"/>
      <c r="R3610" s="2"/>
      <c r="S3610" s="2"/>
      <c r="AB3610" s="9"/>
    </row>
    <row r="3611" spans="3:28" x14ac:dyDescent="0.45">
      <c r="C3611" s="7"/>
      <c r="E3611" s="7"/>
      <c r="G3611" s="8"/>
      <c r="I3611" s="8"/>
      <c r="O3611" s="8"/>
      <c r="P3611" s="8"/>
      <c r="R3611" s="2"/>
      <c r="S3611" s="2"/>
      <c r="AB3611" s="9"/>
    </row>
    <row r="3612" spans="3:28" x14ac:dyDescent="0.45">
      <c r="C3612" s="7"/>
      <c r="E3612" s="7"/>
      <c r="G3612" s="8"/>
      <c r="I3612" s="8"/>
      <c r="O3612" s="8"/>
      <c r="P3612" s="8"/>
      <c r="R3612" s="2"/>
      <c r="S3612" s="2"/>
      <c r="AB3612" s="9"/>
    </row>
    <row r="3613" spans="3:28" x14ac:dyDescent="0.45">
      <c r="C3613" s="7"/>
      <c r="E3613" s="7"/>
      <c r="G3613" s="8"/>
      <c r="I3613" s="8"/>
      <c r="O3613" s="8"/>
      <c r="P3613" s="8"/>
      <c r="R3613" s="2"/>
      <c r="S3613" s="2"/>
      <c r="AB3613" s="9"/>
    </row>
    <row r="3614" spans="3:28" x14ac:dyDescent="0.45">
      <c r="C3614" s="7"/>
      <c r="E3614" s="7"/>
      <c r="G3614" s="8"/>
      <c r="I3614" s="8"/>
      <c r="O3614" s="8"/>
      <c r="P3614" s="8"/>
      <c r="R3614" s="2"/>
      <c r="S3614" s="2"/>
      <c r="AB3614" s="9"/>
    </row>
    <row r="3615" spans="3:28" x14ac:dyDescent="0.45">
      <c r="C3615" s="7"/>
      <c r="E3615" s="7"/>
      <c r="G3615" s="8"/>
      <c r="I3615" s="8"/>
      <c r="O3615" s="8"/>
      <c r="P3615" s="8"/>
      <c r="R3615" s="2"/>
      <c r="S3615" s="2"/>
      <c r="AB3615" s="9"/>
    </row>
    <row r="3616" spans="3:28" x14ac:dyDescent="0.45">
      <c r="C3616" s="7"/>
      <c r="E3616" s="7"/>
      <c r="G3616" s="8"/>
      <c r="I3616" s="8"/>
      <c r="O3616" s="8"/>
      <c r="P3616" s="8"/>
      <c r="R3616" s="2"/>
      <c r="S3616" s="2"/>
      <c r="AB3616" s="9"/>
    </row>
    <row r="3617" spans="3:28" x14ac:dyDescent="0.45">
      <c r="C3617" s="7"/>
      <c r="E3617" s="7"/>
      <c r="G3617" s="8"/>
      <c r="I3617" s="8"/>
      <c r="O3617" s="8"/>
      <c r="P3617" s="8"/>
      <c r="R3617" s="2"/>
      <c r="S3617" s="2"/>
      <c r="AB3617" s="9"/>
    </row>
    <row r="3618" spans="3:28" x14ac:dyDescent="0.45">
      <c r="C3618" s="7"/>
      <c r="E3618" s="7"/>
      <c r="G3618" s="8"/>
      <c r="I3618" s="8"/>
      <c r="O3618" s="8"/>
      <c r="P3618" s="8"/>
      <c r="R3618" s="2"/>
      <c r="S3618" s="2"/>
      <c r="AB3618" s="9"/>
    </row>
    <row r="3619" spans="3:28" x14ac:dyDescent="0.45">
      <c r="C3619" s="7"/>
      <c r="E3619" s="7"/>
      <c r="G3619" s="8"/>
      <c r="I3619" s="8"/>
      <c r="O3619" s="8"/>
      <c r="P3619" s="8"/>
      <c r="R3619" s="2"/>
      <c r="S3619" s="2"/>
      <c r="AB3619" s="9"/>
    </row>
    <row r="3620" spans="3:28" x14ac:dyDescent="0.45">
      <c r="C3620" s="7"/>
      <c r="E3620" s="7"/>
      <c r="G3620" s="8"/>
      <c r="I3620" s="8"/>
      <c r="O3620" s="8"/>
      <c r="P3620" s="8"/>
      <c r="R3620" s="2"/>
      <c r="S3620" s="2"/>
      <c r="AB3620" s="9"/>
    </row>
    <row r="3621" spans="3:28" x14ac:dyDescent="0.45">
      <c r="C3621" s="7"/>
      <c r="E3621" s="7"/>
      <c r="G3621" s="8"/>
      <c r="I3621" s="8"/>
      <c r="O3621" s="8"/>
      <c r="P3621" s="8"/>
      <c r="R3621" s="2"/>
      <c r="S3621" s="2"/>
      <c r="AB3621" s="9"/>
    </row>
    <row r="3622" spans="3:28" x14ac:dyDescent="0.45">
      <c r="C3622" s="7"/>
      <c r="E3622" s="7"/>
      <c r="G3622" s="8"/>
      <c r="I3622" s="8"/>
      <c r="O3622" s="8"/>
      <c r="P3622" s="8"/>
      <c r="R3622" s="2"/>
      <c r="S3622" s="2"/>
      <c r="AB3622" s="9"/>
    </row>
    <row r="3623" spans="3:28" x14ac:dyDescent="0.45">
      <c r="C3623" s="7"/>
      <c r="E3623" s="7"/>
      <c r="G3623" s="8"/>
      <c r="I3623" s="8"/>
      <c r="O3623" s="8"/>
      <c r="P3623" s="8"/>
      <c r="R3623" s="2"/>
      <c r="S3623" s="2"/>
      <c r="AB3623" s="9"/>
    </row>
    <row r="3624" spans="3:28" x14ac:dyDescent="0.45">
      <c r="C3624" s="7"/>
      <c r="E3624" s="7"/>
      <c r="G3624" s="8"/>
      <c r="I3624" s="8"/>
      <c r="O3624" s="8"/>
      <c r="P3624" s="8"/>
      <c r="R3624" s="2"/>
      <c r="S3624" s="2"/>
      <c r="AB3624" s="9"/>
    </row>
    <row r="3625" spans="3:28" x14ac:dyDescent="0.45">
      <c r="C3625" s="7"/>
      <c r="E3625" s="7"/>
      <c r="G3625" s="8"/>
      <c r="I3625" s="8"/>
      <c r="O3625" s="8"/>
      <c r="P3625" s="8"/>
      <c r="R3625" s="2"/>
      <c r="S3625" s="2"/>
      <c r="AB3625" s="9"/>
    </row>
    <row r="3626" spans="3:28" x14ac:dyDescent="0.45">
      <c r="C3626" s="7"/>
      <c r="E3626" s="7"/>
      <c r="G3626" s="8"/>
      <c r="I3626" s="8"/>
      <c r="O3626" s="8"/>
      <c r="P3626" s="8"/>
      <c r="R3626" s="2"/>
      <c r="S3626" s="2"/>
      <c r="AB3626" s="9"/>
    </row>
    <row r="3627" spans="3:28" x14ac:dyDescent="0.45">
      <c r="C3627" s="7"/>
      <c r="E3627" s="7"/>
      <c r="G3627" s="8"/>
      <c r="I3627" s="8"/>
      <c r="O3627" s="8"/>
      <c r="P3627" s="8"/>
      <c r="R3627" s="2"/>
      <c r="S3627" s="2"/>
      <c r="AB3627" s="9"/>
    </row>
    <row r="3628" spans="3:28" x14ac:dyDescent="0.45">
      <c r="C3628" s="7"/>
      <c r="E3628" s="7"/>
      <c r="G3628" s="8"/>
      <c r="I3628" s="8"/>
      <c r="O3628" s="8"/>
      <c r="P3628" s="8"/>
      <c r="R3628" s="2"/>
      <c r="S3628" s="2"/>
      <c r="AB3628" s="9"/>
    </row>
    <row r="3629" spans="3:28" x14ac:dyDescent="0.45">
      <c r="C3629" s="7"/>
      <c r="E3629" s="7"/>
      <c r="G3629" s="8"/>
      <c r="I3629" s="8"/>
      <c r="O3629" s="8"/>
      <c r="P3629" s="8"/>
      <c r="R3629" s="2"/>
      <c r="S3629" s="2"/>
      <c r="AB3629" s="9"/>
    </row>
    <row r="3630" spans="3:28" x14ac:dyDescent="0.45">
      <c r="C3630" s="7"/>
      <c r="E3630" s="7"/>
      <c r="G3630" s="8"/>
      <c r="I3630" s="8"/>
      <c r="O3630" s="8"/>
      <c r="P3630" s="8"/>
      <c r="R3630" s="2"/>
      <c r="S3630" s="2"/>
      <c r="AB3630" s="9"/>
    </row>
    <row r="3631" spans="3:28" x14ac:dyDescent="0.45">
      <c r="C3631" s="7"/>
      <c r="E3631" s="7"/>
      <c r="G3631" s="8"/>
      <c r="I3631" s="8"/>
      <c r="O3631" s="8"/>
      <c r="P3631" s="8"/>
      <c r="R3631" s="2"/>
      <c r="S3631" s="2"/>
      <c r="AB3631" s="9"/>
    </row>
    <row r="3632" spans="3:28" x14ac:dyDescent="0.45">
      <c r="C3632" s="7"/>
      <c r="E3632" s="7"/>
      <c r="G3632" s="8"/>
      <c r="I3632" s="8"/>
      <c r="O3632" s="8"/>
      <c r="P3632" s="8"/>
      <c r="R3632" s="2"/>
      <c r="S3632" s="2"/>
      <c r="AB3632" s="9"/>
    </row>
    <row r="3633" spans="3:28" x14ac:dyDescent="0.45">
      <c r="C3633" s="7"/>
      <c r="E3633" s="7"/>
      <c r="G3633" s="8"/>
      <c r="I3633" s="8"/>
      <c r="O3633" s="8"/>
      <c r="P3633" s="8"/>
      <c r="R3633" s="2"/>
      <c r="S3633" s="2"/>
      <c r="AB3633" s="9"/>
    </row>
    <row r="3634" spans="3:28" x14ac:dyDescent="0.45">
      <c r="C3634" s="7"/>
      <c r="E3634" s="7"/>
      <c r="G3634" s="8"/>
      <c r="I3634" s="8"/>
      <c r="O3634" s="8"/>
      <c r="P3634" s="8"/>
      <c r="R3634" s="2"/>
      <c r="S3634" s="2"/>
      <c r="AB3634" s="9"/>
    </row>
    <row r="3635" spans="3:28" x14ac:dyDescent="0.45">
      <c r="C3635" s="7"/>
      <c r="E3635" s="7"/>
      <c r="G3635" s="8"/>
      <c r="I3635" s="8"/>
      <c r="O3635" s="8"/>
      <c r="P3635" s="8"/>
      <c r="R3635" s="2"/>
      <c r="S3635" s="2"/>
      <c r="AB3635" s="9"/>
    </row>
    <row r="3636" spans="3:28" x14ac:dyDescent="0.45">
      <c r="C3636" s="7"/>
      <c r="E3636" s="7"/>
      <c r="G3636" s="8"/>
      <c r="I3636" s="8"/>
      <c r="O3636" s="8"/>
      <c r="P3636" s="8"/>
      <c r="R3636" s="2"/>
      <c r="S3636" s="2"/>
      <c r="AB3636" s="9"/>
    </row>
    <row r="3637" spans="3:28" x14ac:dyDescent="0.45">
      <c r="C3637" s="7"/>
      <c r="E3637" s="7"/>
      <c r="G3637" s="8"/>
      <c r="I3637" s="8"/>
      <c r="O3637" s="8"/>
      <c r="P3637" s="8"/>
      <c r="R3637" s="2"/>
      <c r="S3637" s="2"/>
      <c r="AB3637" s="9"/>
    </row>
    <row r="3638" spans="3:28" x14ac:dyDescent="0.45">
      <c r="C3638" s="7"/>
      <c r="E3638" s="7"/>
      <c r="G3638" s="8"/>
      <c r="I3638" s="8"/>
      <c r="O3638" s="8"/>
      <c r="P3638" s="8"/>
      <c r="R3638" s="2"/>
      <c r="S3638" s="2"/>
      <c r="AB3638" s="9"/>
    </row>
    <row r="3639" spans="3:28" x14ac:dyDescent="0.45">
      <c r="C3639" s="7"/>
      <c r="E3639" s="7"/>
      <c r="G3639" s="8"/>
      <c r="I3639" s="8"/>
      <c r="O3639" s="8"/>
      <c r="P3639" s="8"/>
      <c r="R3639" s="2"/>
      <c r="S3639" s="2"/>
      <c r="AB3639" s="9"/>
    </row>
    <row r="3640" spans="3:28" x14ac:dyDescent="0.45">
      <c r="C3640" s="7"/>
      <c r="E3640" s="7"/>
      <c r="G3640" s="8"/>
      <c r="I3640" s="8"/>
      <c r="O3640" s="8"/>
      <c r="P3640" s="8"/>
      <c r="R3640" s="2"/>
      <c r="S3640" s="2"/>
      <c r="AB3640" s="9"/>
    </row>
    <row r="3641" spans="3:28" x14ac:dyDescent="0.45">
      <c r="C3641" s="7"/>
      <c r="E3641" s="7"/>
      <c r="G3641" s="8"/>
      <c r="I3641" s="8"/>
      <c r="O3641" s="8"/>
      <c r="P3641" s="8"/>
      <c r="R3641" s="2"/>
      <c r="S3641" s="2"/>
      <c r="AB3641" s="9"/>
    </row>
    <row r="3642" spans="3:28" x14ac:dyDescent="0.45">
      <c r="C3642" s="7"/>
      <c r="E3642" s="7"/>
      <c r="G3642" s="8"/>
      <c r="I3642" s="8"/>
      <c r="O3642" s="8"/>
      <c r="P3642" s="8"/>
      <c r="R3642" s="2"/>
      <c r="S3642" s="2"/>
      <c r="AB3642" s="9"/>
    </row>
    <row r="3643" spans="3:28" x14ac:dyDescent="0.45">
      <c r="C3643" s="7"/>
      <c r="E3643" s="7"/>
      <c r="G3643" s="8"/>
      <c r="I3643" s="8"/>
      <c r="O3643" s="8"/>
      <c r="P3643" s="8"/>
      <c r="R3643" s="2"/>
      <c r="S3643" s="2"/>
      <c r="AB3643" s="9"/>
    </row>
    <row r="3644" spans="3:28" x14ac:dyDescent="0.45">
      <c r="C3644" s="7"/>
      <c r="E3644" s="7"/>
      <c r="G3644" s="8"/>
      <c r="I3644" s="8"/>
      <c r="O3644" s="8"/>
      <c r="P3644" s="8"/>
      <c r="R3644" s="2"/>
      <c r="S3644" s="2"/>
      <c r="AB3644" s="9"/>
    </row>
    <row r="3645" spans="3:28" x14ac:dyDescent="0.45">
      <c r="C3645" s="7"/>
      <c r="E3645" s="7"/>
      <c r="G3645" s="8"/>
      <c r="I3645" s="8"/>
      <c r="O3645" s="8"/>
      <c r="P3645" s="8"/>
      <c r="R3645" s="2"/>
      <c r="S3645" s="2"/>
      <c r="AB3645" s="9"/>
    </row>
    <row r="3646" spans="3:28" x14ac:dyDescent="0.45">
      <c r="C3646" s="7"/>
      <c r="E3646" s="7"/>
      <c r="G3646" s="8"/>
      <c r="I3646" s="8"/>
      <c r="O3646" s="8"/>
      <c r="P3646" s="8"/>
      <c r="R3646" s="2"/>
      <c r="S3646" s="2"/>
      <c r="AB3646" s="9"/>
    </row>
    <row r="3647" spans="3:28" x14ac:dyDescent="0.45">
      <c r="C3647" s="7"/>
      <c r="E3647" s="7"/>
      <c r="G3647" s="8"/>
      <c r="I3647" s="8"/>
      <c r="O3647" s="8"/>
      <c r="P3647" s="8"/>
      <c r="R3647" s="2"/>
      <c r="S3647" s="2"/>
      <c r="AB3647" s="9"/>
    </row>
    <row r="3648" spans="3:28" x14ac:dyDescent="0.45">
      <c r="C3648" s="7"/>
      <c r="E3648" s="7"/>
      <c r="G3648" s="8"/>
      <c r="I3648" s="8"/>
      <c r="O3648" s="8"/>
      <c r="P3648" s="8"/>
      <c r="R3648" s="2"/>
      <c r="S3648" s="2"/>
      <c r="AB3648" s="9"/>
    </row>
    <row r="3649" spans="3:28" x14ac:dyDescent="0.45">
      <c r="C3649" s="7"/>
      <c r="E3649" s="7"/>
      <c r="G3649" s="8"/>
      <c r="I3649" s="8"/>
      <c r="O3649" s="8"/>
      <c r="P3649" s="8"/>
      <c r="R3649" s="2"/>
      <c r="S3649" s="2"/>
      <c r="AB3649" s="9"/>
    </row>
    <row r="3650" spans="3:28" x14ac:dyDescent="0.45">
      <c r="C3650" s="7"/>
      <c r="E3650" s="7"/>
      <c r="G3650" s="8"/>
      <c r="I3650" s="8"/>
      <c r="O3650" s="8"/>
      <c r="P3650" s="8"/>
      <c r="R3650" s="2"/>
      <c r="S3650" s="2"/>
      <c r="AB3650" s="9"/>
    </row>
    <row r="3651" spans="3:28" x14ac:dyDescent="0.45">
      <c r="C3651" s="7"/>
      <c r="E3651" s="7"/>
      <c r="G3651" s="8"/>
      <c r="I3651" s="8"/>
      <c r="O3651" s="8"/>
      <c r="P3651" s="8"/>
      <c r="R3651" s="2"/>
      <c r="S3651" s="2"/>
      <c r="AB3651" s="9"/>
    </row>
    <row r="3652" spans="3:28" x14ac:dyDescent="0.45">
      <c r="C3652" s="7"/>
      <c r="E3652" s="7"/>
      <c r="G3652" s="8"/>
      <c r="I3652" s="8"/>
      <c r="O3652" s="8"/>
      <c r="P3652" s="8"/>
      <c r="R3652" s="2"/>
      <c r="S3652" s="2"/>
      <c r="AB3652" s="9"/>
    </row>
    <row r="3653" spans="3:28" x14ac:dyDescent="0.45">
      <c r="C3653" s="7"/>
      <c r="E3653" s="7"/>
      <c r="G3653" s="8"/>
      <c r="I3653" s="8"/>
      <c r="O3653" s="8"/>
      <c r="P3653" s="8"/>
      <c r="R3653" s="2"/>
      <c r="S3653" s="2"/>
      <c r="AB3653" s="9"/>
    </row>
    <row r="3654" spans="3:28" x14ac:dyDescent="0.45">
      <c r="C3654" s="7"/>
      <c r="E3654" s="7"/>
      <c r="G3654" s="8"/>
      <c r="I3654" s="8"/>
      <c r="O3654" s="8"/>
      <c r="P3654" s="8"/>
      <c r="R3654" s="2"/>
      <c r="S3654" s="2"/>
      <c r="AB3654" s="9"/>
    </row>
    <row r="3655" spans="3:28" x14ac:dyDescent="0.45">
      <c r="C3655" s="7"/>
      <c r="E3655" s="7"/>
      <c r="G3655" s="8"/>
      <c r="I3655" s="8"/>
      <c r="O3655" s="8"/>
      <c r="P3655" s="8"/>
      <c r="R3655" s="2"/>
      <c r="S3655" s="2"/>
      <c r="AB3655" s="9"/>
    </row>
    <row r="3656" spans="3:28" x14ac:dyDescent="0.45">
      <c r="C3656" s="7"/>
      <c r="E3656" s="7"/>
      <c r="G3656" s="8"/>
      <c r="I3656" s="8"/>
      <c r="O3656" s="8"/>
      <c r="P3656" s="8"/>
      <c r="R3656" s="2"/>
      <c r="S3656" s="2"/>
      <c r="AB3656" s="9"/>
    </row>
    <row r="3657" spans="3:28" x14ac:dyDescent="0.45">
      <c r="C3657" s="7"/>
      <c r="E3657" s="7"/>
      <c r="G3657" s="8"/>
      <c r="I3657" s="8"/>
      <c r="O3657" s="8"/>
      <c r="P3657" s="8"/>
      <c r="R3657" s="2"/>
      <c r="S3657" s="2"/>
      <c r="AB3657" s="9"/>
    </row>
    <row r="3658" spans="3:28" x14ac:dyDescent="0.45">
      <c r="C3658" s="7"/>
      <c r="E3658" s="7"/>
      <c r="G3658" s="8"/>
      <c r="I3658" s="8"/>
      <c r="O3658" s="8"/>
      <c r="P3658" s="8"/>
      <c r="R3658" s="2"/>
      <c r="S3658" s="2"/>
      <c r="AB3658" s="9"/>
    </row>
    <row r="3659" spans="3:28" x14ac:dyDescent="0.45">
      <c r="C3659" s="7"/>
      <c r="E3659" s="7"/>
      <c r="G3659" s="8"/>
      <c r="I3659" s="8"/>
      <c r="O3659" s="8"/>
      <c r="P3659" s="8"/>
      <c r="R3659" s="2"/>
      <c r="S3659" s="2"/>
      <c r="AB3659" s="9"/>
    </row>
    <row r="3660" spans="3:28" x14ac:dyDescent="0.45">
      <c r="C3660" s="7"/>
      <c r="E3660" s="7"/>
      <c r="G3660" s="8"/>
      <c r="I3660" s="8"/>
      <c r="O3660" s="8"/>
      <c r="P3660" s="8"/>
      <c r="R3660" s="2"/>
      <c r="S3660" s="2"/>
      <c r="AB3660" s="9"/>
    </row>
    <row r="3661" spans="3:28" x14ac:dyDescent="0.45">
      <c r="C3661" s="7"/>
      <c r="E3661" s="7"/>
      <c r="G3661" s="8"/>
      <c r="I3661" s="8"/>
      <c r="O3661" s="8"/>
      <c r="P3661" s="8"/>
      <c r="R3661" s="2"/>
      <c r="S3661" s="2"/>
      <c r="AB3661" s="9"/>
    </row>
    <row r="3662" spans="3:28" x14ac:dyDescent="0.45">
      <c r="C3662" s="7"/>
      <c r="E3662" s="7"/>
      <c r="G3662" s="8"/>
      <c r="I3662" s="8"/>
      <c r="O3662" s="8"/>
      <c r="P3662" s="8"/>
      <c r="R3662" s="2"/>
      <c r="S3662" s="2"/>
      <c r="AB3662" s="9"/>
    </row>
    <row r="3663" spans="3:28" x14ac:dyDescent="0.45">
      <c r="C3663" s="7"/>
      <c r="E3663" s="7"/>
      <c r="G3663" s="8"/>
      <c r="I3663" s="8"/>
      <c r="O3663" s="8"/>
      <c r="P3663" s="8"/>
      <c r="R3663" s="2"/>
      <c r="S3663" s="2"/>
      <c r="AB3663" s="9"/>
    </row>
    <row r="3664" spans="3:28" x14ac:dyDescent="0.45">
      <c r="C3664" s="7"/>
      <c r="E3664" s="7"/>
      <c r="G3664" s="8"/>
      <c r="I3664" s="8"/>
      <c r="O3664" s="8"/>
      <c r="P3664" s="8"/>
      <c r="R3664" s="2"/>
      <c r="S3664" s="2"/>
      <c r="AB3664" s="9"/>
    </row>
    <row r="3665" spans="3:28" x14ac:dyDescent="0.45">
      <c r="C3665" s="7"/>
      <c r="E3665" s="7"/>
      <c r="G3665" s="8"/>
      <c r="I3665" s="8"/>
      <c r="O3665" s="8"/>
      <c r="P3665" s="8"/>
      <c r="R3665" s="2"/>
      <c r="S3665" s="2"/>
      <c r="AB3665" s="9"/>
    </row>
    <row r="3666" spans="3:28" x14ac:dyDescent="0.45">
      <c r="C3666" s="7"/>
      <c r="E3666" s="7"/>
      <c r="G3666" s="8"/>
      <c r="I3666" s="8"/>
      <c r="O3666" s="8"/>
      <c r="P3666" s="8"/>
      <c r="R3666" s="2"/>
      <c r="S3666" s="2"/>
      <c r="AB3666" s="9"/>
    </row>
    <row r="3667" spans="3:28" x14ac:dyDescent="0.45">
      <c r="C3667" s="7"/>
      <c r="E3667" s="7"/>
      <c r="G3667" s="8"/>
      <c r="I3667" s="8"/>
      <c r="O3667" s="8"/>
      <c r="P3667" s="8"/>
      <c r="R3667" s="2"/>
      <c r="S3667" s="2"/>
      <c r="AB3667" s="9"/>
    </row>
    <row r="3668" spans="3:28" x14ac:dyDescent="0.45">
      <c r="C3668" s="7"/>
      <c r="E3668" s="7"/>
      <c r="G3668" s="8"/>
      <c r="I3668" s="8"/>
      <c r="O3668" s="8"/>
      <c r="P3668" s="8"/>
      <c r="R3668" s="2"/>
      <c r="S3668" s="2"/>
      <c r="AB3668" s="9"/>
    </row>
    <row r="3669" spans="3:28" x14ac:dyDescent="0.45">
      <c r="C3669" s="7"/>
      <c r="E3669" s="7"/>
      <c r="G3669" s="8"/>
      <c r="I3669" s="8"/>
      <c r="O3669" s="8"/>
      <c r="P3669" s="8"/>
      <c r="R3669" s="2"/>
      <c r="S3669" s="2"/>
      <c r="AB3669" s="9"/>
    </row>
    <row r="3670" spans="3:28" x14ac:dyDescent="0.45">
      <c r="C3670" s="7"/>
      <c r="E3670" s="7"/>
      <c r="G3670" s="8"/>
      <c r="I3670" s="8"/>
      <c r="O3670" s="8"/>
      <c r="P3670" s="8"/>
      <c r="R3670" s="2"/>
      <c r="S3670" s="2"/>
      <c r="AB3670" s="9"/>
    </row>
    <row r="3671" spans="3:28" x14ac:dyDescent="0.45">
      <c r="C3671" s="7"/>
      <c r="E3671" s="7"/>
      <c r="G3671" s="8"/>
      <c r="I3671" s="8"/>
      <c r="O3671" s="8"/>
      <c r="P3671" s="8"/>
      <c r="R3671" s="2"/>
      <c r="S3671" s="2"/>
      <c r="AB3671" s="9"/>
    </row>
    <row r="3672" spans="3:28" x14ac:dyDescent="0.45">
      <c r="C3672" s="7"/>
      <c r="E3672" s="7"/>
      <c r="G3672" s="8"/>
      <c r="I3672" s="8"/>
      <c r="O3672" s="8"/>
      <c r="P3672" s="8"/>
      <c r="R3672" s="2"/>
      <c r="S3672" s="2"/>
      <c r="AB3672" s="9"/>
    </row>
    <row r="3673" spans="3:28" x14ac:dyDescent="0.45">
      <c r="C3673" s="7"/>
      <c r="E3673" s="7"/>
      <c r="G3673" s="8"/>
      <c r="I3673" s="8"/>
      <c r="O3673" s="8"/>
      <c r="P3673" s="8"/>
      <c r="R3673" s="2"/>
      <c r="S3673" s="2"/>
      <c r="AB3673" s="9"/>
    </row>
    <row r="3674" spans="3:28" x14ac:dyDescent="0.45">
      <c r="C3674" s="7"/>
      <c r="E3674" s="7"/>
      <c r="G3674" s="8"/>
      <c r="I3674" s="8"/>
      <c r="O3674" s="8"/>
      <c r="P3674" s="8"/>
      <c r="R3674" s="2"/>
      <c r="S3674" s="2"/>
      <c r="AB3674" s="9"/>
    </row>
    <row r="3675" spans="3:28" x14ac:dyDescent="0.45">
      <c r="C3675" s="7"/>
      <c r="E3675" s="7"/>
      <c r="G3675" s="8"/>
      <c r="I3675" s="8"/>
      <c r="O3675" s="8"/>
      <c r="P3675" s="8"/>
      <c r="R3675" s="2"/>
      <c r="S3675" s="2"/>
      <c r="AB3675" s="9"/>
    </row>
    <row r="3676" spans="3:28" x14ac:dyDescent="0.45">
      <c r="C3676" s="7"/>
      <c r="E3676" s="7"/>
      <c r="G3676" s="8"/>
      <c r="I3676" s="8"/>
      <c r="O3676" s="8"/>
      <c r="P3676" s="8"/>
      <c r="R3676" s="2"/>
      <c r="S3676" s="2"/>
      <c r="AB3676" s="9"/>
    </row>
    <row r="3677" spans="3:28" x14ac:dyDescent="0.45">
      <c r="C3677" s="7"/>
      <c r="E3677" s="7"/>
      <c r="G3677" s="8"/>
      <c r="I3677" s="8"/>
      <c r="O3677" s="8"/>
      <c r="P3677" s="8"/>
      <c r="R3677" s="2"/>
      <c r="S3677" s="2"/>
      <c r="AB3677" s="9"/>
    </row>
    <row r="3678" spans="3:28" x14ac:dyDescent="0.45">
      <c r="C3678" s="7"/>
      <c r="E3678" s="7"/>
      <c r="G3678" s="8"/>
      <c r="I3678" s="8"/>
      <c r="O3678" s="8"/>
      <c r="P3678" s="8"/>
      <c r="R3678" s="2"/>
      <c r="S3678" s="2"/>
      <c r="AB3678" s="9"/>
    </row>
    <row r="3679" spans="3:28" x14ac:dyDescent="0.45">
      <c r="C3679" s="7"/>
      <c r="E3679" s="7"/>
      <c r="G3679" s="8"/>
      <c r="I3679" s="8"/>
      <c r="O3679" s="8"/>
      <c r="P3679" s="8"/>
      <c r="R3679" s="2"/>
      <c r="S3679" s="2"/>
      <c r="AB3679" s="9"/>
    </row>
    <row r="3680" spans="3:28" x14ac:dyDescent="0.45">
      <c r="C3680" s="7"/>
      <c r="E3680" s="7"/>
      <c r="G3680" s="8"/>
      <c r="I3680" s="8"/>
      <c r="O3680" s="8"/>
      <c r="P3680" s="8"/>
      <c r="R3680" s="2"/>
      <c r="S3680" s="2"/>
      <c r="AB3680" s="9"/>
    </row>
    <row r="3681" spans="3:28" x14ac:dyDescent="0.45">
      <c r="C3681" s="7"/>
      <c r="E3681" s="7"/>
      <c r="G3681" s="8"/>
      <c r="I3681" s="8"/>
      <c r="O3681" s="8"/>
      <c r="P3681" s="8"/>
      <c r="R3681" s="2"/>
      <c r="S3681" s="2"/>
      <c r="AB3681" s="9"/>
    </row>
    <row r="3682" spans="3:28" x14ac:dyDescent="0.45">
      <c r="C3682" s="7"/>
      <c r="E3682" s="7"/>
      <c r="G3682" s="8"/>
      <c r="I3682" s="8"/>
      <c r="O3682" s="8"/>
      <c r="P3682" s="8"/>
      <c r="R3682" s="2"/>
      <c r="S3682" s="2"/>
      <c r="AB3682" s="9"/>
    </row>
    <row r="3683" spans="3:28" x14ac:dyDescent="0.45">
      <c r="C3683" s="7"/>
      <c r="E3683" s="7"/>
      <c r="G3683" s="8"/>
      <c r="I3683" s="8"/>
      <c r="O3683" s="8"/>
      <c r="P3683" s="8"/>
      <c r="R3683" s="2"/>
      <c r="S3683" s="2"/>
      <c r="AB3683" s="9"/>
    </row>
    <row r="3684" spans="3:28" x14ac:dyDescent="0.45">
      <c r="C3684" s="7"/>
      <c r="E3684" s="7"/>
      <c r="G3684" s="8"/>
      <c r="I3684" s="8"/>
      <c r="O3684" s="8"/>
      <c r="P3684" s="8"/>
      <c r="R3684" s="2"/>
      <c r="S3684" s="2"/>
      <c r="AB3684" s="9"/>
    </row>
    <row r="3685" spans="3:28" x14ac:dyDescent="0.45">
      <c r="C3685" s="7"/>
      <c r="E3685" s="7"/>
      <c r="G3685" s="8"/>
      <c r="I3685" s="8"/>
      <c r="O3685" s="8"/>
      <c r="P3685" s="8"/>
      <c r="R3685" s="2"/>
      <c r="S3685" s="2"/>
      <c r="AB3685" s="9"/>
    </row>
    <row r="3686" spans="3:28" x14ac:dyDescent="0.45">
      <c r="C3686" s="7"/>
      <c r="E3686" s="7"/>
      <c r="G3686" s="8"/>
      <c r="I3686" s="8"/>
      <c r="O3686" s="8"/>
      <c r="P3686" s="8"/>
      <c r="R3686" s="2"/>
      <c r="S3686" s="2"/>
      <c r="AB3686" s="9"/>
    </row>
    <row r="3687" spans="3:28" x14ac:dyDescent="0.45">
      <c r="C3687" s="7"/>
      <c r="E3687" s="7"/>
      <c r="G3687" s="8"/>
      <c r="I3687" s="8"/>
      <c r="O3687" s="8"/>
      <c r="P3687" s="8"/>
      <c r="R3687" s="2"/>
      <c r="S3687" s="2"/>
      <c r="AB3687" s="9"/>
    </row>
    <row r="3688" spans="3:28" x14ac:dyDescent="0.45">
      <c r="C3688" s="7"/>
      <c r="E3688" s="7"/>
      <c r="G3688" s="8"/>
      <c r="I3688" s="8"/>
      <c r="O3688" s="8"/>
      <c r="P3688" s="8"/>
      <c r="R3688" s="2"/>
      <c r="S3688" s="2"/>
      <c r="AB3688" s="9"/>
    </row>
    <row r="3689" spans="3:28" x14ac:dyDescent="0.45">
      <c r="C3689" s="7"/>
      <c r="E3689" s="7"/>
      <c r="G3689" s="8"/>
      <c r="I3689" s="8"/>
      <c r="O3689" s="8"/>
      <c r="P3689" s="8"/>
      <c r="R3689" s="2"/>
      <c r="S3689" s="2"/>
      <c r="AB3689" s="9"/>
    </row>
    <row r="3690" spans="3:28" x14ac:dyDescent="0.45">
      <c r="C3690" s="7"/>
      <c r="E3690" s="7"/>
      <c r="G3690" s="8"/>
      <c r="I3690" s="8"/>
      <c r="O3690" s="8"/>
      <c r="P3690" s="8"/>
      <c r="R3690" s="2"/>
      <c r="S3690" s="2"/>
      <c r="AB3690" s="9"/>
    </row>
    <row r="3691" spans="3:28" x14ac:dyDescent="0.45">
      <c r="C3691" s="7"/>
      <c r="E3691" s="7"/>
      <c r="G3691" s="8"/>
      <c r="I3691" s="8"/>
      <c r="O3691" s="8"/>
      <c r="P3691" s="8"/>
      <c r="R3691" s="2"/>
      <c r="S3691" s="2"/>
      <c r="AB3691" s="9"/>
    </row>
    <row r="3692" spans="3:28" x14ac:dyDescent="0.45">
      <c r="C3692" s="7"/>
      <c r="E3692" s="7"/>
      <c r="G3692" s="8"/>
      <c r="I3692" s="8"/>
      <c r="O3692" s="8"/>
      <c r="P3692" s="8"/>
      <c r="R3692" s="2"/>
      <c r="S3692" s="2"/>
      <c r="AB3692" s="9"/>
    </row>
    <row r="3693" spans="3:28" x14ac:dyDescent="0.45">
      <c r="C3693" s="7"/>
      <c r="E3693" s="7"/>
      <c r="G3693" s="8"/>
      <c r="I3693" s="8"/>
      <c r="O3693" s="8"/>
      <c r="P3693" s="8"/>
      <c r="R3693" s="2"/>
      <c r="S3693" s="2"/>
      <c r="AB3693" s="9"/>
    </row>
    <row r="3694" spans="3:28" x14ac:dyDescent="0.45">
      <c r="C3694" s="7"/>
      <c r="E3694" s="7"/>
      <c r="G3694" s="8"/>
      <c r="I3694" s="8"/>
      <c r="O3694" s="8"/>
      <c r="P3694" s="8"/>
      <c r="R3694" s="2"/>
      <c r="S3694" s="2"/>
      <c r="AB3694" s="9"/>
    </row>
    <row r="3695" spans="3:28" x14ac:dyDescent="0.45">
      <c r="C3695" s="7"/>
      <c r="E3695" s="7"/>
      <c r="G3695" s="8"/>
      <c r="I3695" s="8"/>
      <c r="O3695" s="8"/>
      <c r="P3695" s="8"/>
      <c r="R3695" s="2"/>
      <c r="S3695" s="2"/>
      <c r="AB3695" s="9"/>
    </row>
    <row r="3696" spans="3:28" x14ac:dyDescent="0.45">
      <c r="C3696" s="7"/>
      <c r="E3696" s="7"/>
      <c r="G3696" s="8"/>
      <c r="I3696" s="8"/>
      <c r="O3696" s="8"/>
      <c r="P3696" s="8"/>
      <c r="R3696" s="2"/>
      <c r="S3696" s="2"/>
      <c r="AB3696" s="9"/>
    </row>
    <row r="3697" spans="3:28" x14ac:dyDescent="0.45">
      <c r="C3697" s="7"/>
      <c r="E3697" s="7"/>
      <c r="G3697" s="8"/>
      <c r="I3697" s="8"/>
      <c r="O3697" s="8"/>
      <c r="P3697" s="8"/>
      <c r="R3697" s="2"/>
      <c r="S3697" s="2"/>
      <c r="AB3697" s="9"/>
    </row>
    <row r="3698" spans="3:28" x14ac:dyDescent="0.45">
      <c r="C3698" s="7"/>
      <c r="E3698" s="7"/>
      <c r="G3698" s="8"/>
      <c r="I3698" s="8"/>
      <c r="O3698" s="8"/>
      <c r="P3698" s="8"/>
      <c r="R3698" s="2"/>
      <c r="S3698" s="2"/>
      <c r="AB3698" s="9"/>
    </row>
    <row r="3699" spans="3:28" x14ac:dyDescent="0.45">
      <c r="C3699" s="7"/>
      <c r="E3699" s="7"/>
      <c r="G3699" s="8"/>
      <c r="I3699" s="8"/>
      <c r="O3699" s="8"/>
      <c r="P3699" s="8"/>
      <c r="R3699" s="2"/>
      <c r="S3699" s="2"/>
      <c r="AB3699" s="9"/>
    </row>
    <row r="3700" spans="3:28" x14ac:dyDescent="0.45">
      <c r="C3700" s="7"/>
      <c r="E3700" s="7"/>
      <c r="G3700" s="8"/>
      <c r="I3700" s="8"/>
      <c r="O3700" s="8"/>
      <c r="P3700" s="8"/>
      <c r="R3700" s="2"/>
      <c r="S3700" s="2"/>
      <c r="AB3700" s="9"/>
    </row>
    <row r="3701" spans="3:28" x14ac:dyDescent="0.45">
      <c r="C3701" s="7"/>
      <c r="E3701" s="7"/>
      <c r="G3701" s="8"/>
      <c r="I3701" s="8"/>
      <c r="O3701" s="8"/>
      <c r="P3701" s="8"/>
      <c r="R3701" s="2"/>
      <c r="S3701" s="2"/>
      <c r="AB3701" s="9"/>
    </row>
    <row r="3702" spans="3:28" x14ac:dyDescent="0.45">
      <c r="C3702" s="7"/>
      <c r="E3702" s="7"/>
      <c r="G3702" s="8"/>
      <c r="I3702" s="8"/>
      <c r="O3702" s="8"/>
      <c r="P3702" s="8"/>
      <c r="R3702" s="2"/>
      <c r="S3702" s="2"/>
      <c r="AB3702" s="9"/>
    </row>
    <row r="3703" spans="3:28" x14ac:dyDescent="0.45">
      <c r="C3703" s="7"/>
      <c r="E3703" s="7"/>
      <c r="G3703" s="8"/>
      <c r="I3703" s="8"/>
      <c r="O3703" s="8"/>
      <c r="P3703" s="8"/>
      <c r="R3703" s="2"/>
      <c r="S3703" s="2"/>
      <c r="AB3703" s="9"/>
    </row>
    <row r="3704" spans="3:28" x14ac:dyDescent="0.45">
      <c r="C3704" s="7"/>
      <c r="E3704" s="7"/>
      <c r="G3704" s="8"/>
      <c r="I3704" s="8"/>
      <c r="O3704" s="8"/>
      <c r="P3704" s="8"/>
      <c r="R3704" s="2"/>
      <c r="S3704" s="2"/>
      <c r="AB3704" s="9"/>
    </row>
    <row r="3705" spans="3:28" x14ac:dyDescent="0.45">
      <c r="C3705" s="7"/>
      <c r="E3705" s="7"/>
      <c r="G3705" s="8"/>
      <c r="I3705" s="8"/>
      <c r="O3705" s="8"/>
      <c r="P3705" s="8"/>
      <c r="R3705" s="2"/>
      <c r="S3705" s="2"/>
      <c r="AB3705" s="9"/>
    </row>
    <row r="3706" spans="3:28" x14ac:dyDescent="0.45">
      <c r="C3706" s="7"/>
      <c r="E3706" s="7"/>
      <c r="G3706" s="8"/>
      <c r="I3706" s="8"/>
      <c r="O3706" s="8"/>
      <c r="P3706" s="8"/>
      <c r="R3706" s="2"/>
      <c r="S3706" s="2"/>
      <c r="AB3706" s="9"/>
    </row>
    <row r="3707" spans="3:28" x14ac:dyDescent="0.45">
      <c r="C3707" s="7"/>
      <c r="E3707" s="7"/>
      <c r="G3707" s="8"/>
      <c r="I3707" s="8"/>
      <c r="O3707" s="8"/>
      <c r="P3707" s="8"/>
      <c r="R3707" s="2"/>
      <c r="S3707" s="2"/>
      <c r="AB3707" s="9"/>
    </row>
    <row r="3708" spans="3:28" x14ac:dyDescent="0.45">
      <c r="C3708" s="7"/>
      <c r="E3708" s="7"/>
      <c r="G3708" s="8"/>
      <c r="I3708" s="8"/>
      <c r="O3708" s="8"/>
      <c r="P3708" s="8"/>
      <c r="R3708" s="2"/>
      <c r="S3708" s="2"/>
      <c r="AB3708" s="9"/>
    </row>
    <row r="3709" spans="3:28" x14ac:dyDescent="0.45">
      <c r="C3709" s="7"/>
      <c r="E3709" s="7"/>
      <c r="G3709" s="8"/>
      <c r="I3709" s="8"/>
      <c r="O3709" s="8"/>
      <c r="P3709" s="8"/>
      <c r="R3709" s="2"/>
      <c r="S3709" s="2"/>
      <c r="AB3709" s="9"/>
    </row>
    <row r="3710" spans="3:28" x14ac:dyDescent="0.45">
      <c r="C3710" s="7"/>
      <c r="E3710" s="7"/>
      <c r="G3710" s="8"/>
      <c r="I3710" s="8"/>
      <c r="O3710" s="8"/>
      <c r="P3710" s="8"/>
      <c r="R3710" s="2"/>
      <c r="S3710" s="2"/>
      <c r="AB3710" s="9"/>
    </row>
    <row r="3711" spans="3:28" x14ac:dyDescent="0.45">
      <c r="C3711" s="7"/>
      <c r="E3711" s="7"/>
      <c r="G3711" s="8"/>
      <c r="I3711" s="8"/>
      <c r="O3711" s="8"/>
      <c r="P3711" s="8"/>
      <c r="R3711" s="2"/>
      <c r="S3711" s="2"/>
      <c r="AB3711" s="9"/>
    </row>
    <row r="3712" spans="3:28" x14ac:dyDescent="0.45">
      <c r="C3712" s="7"/>
      <c r="E3712" s="7"/>
      <c r="G3712" s="8"/>
      <c r="I3712" s="8"/>
      <c r="O3712" s="8"/>
      <c r="P3712" s="8"/>
      <c r="R3712" s="2"/>
      <c r="S3712" s="2"/>
      <c r="AB3712" s="9"/>
    </row>
    <row r="3713" spans="3:28" x14ac:dyDescent="0.45">
      <c r="C3713" s="7"/>
      <c r="E3713" s="7"/>
      <c r="G3713" s="8"/>
      <c r="I3713" s="8"/>
      <c r="O3713" s="8"/>
      <c r="P3713" s="8"/>
      <c r="R3713" s="2"/>
      <c r="S3713" s="2"/>
      <c r="AB3713" s="9"/>
    </row>
    <row r="3714" spans="3:28" x14ac:dyDescent="0.45">
      <c r="C3714" s="7"/>
      <c r="E3714" s="7"/>
      <c r="G3714" s="8"/>
      <c r="I3714" s="8"/>
      <c r="O3714" s="8"/>
      <c r="P3714" s="8"/>
      <c r="R3714" s="2"/>
      <c r="S3714" s="2"/>
      <c r="AB3714" s="9"/>
    </row>
    <row r="3715" spans="3:28" x14ac:dyDescent="0.45">
      <c r="C3715" s="7"/>
      <c r="E3715" s="7"/>
      <c r="G3715" s="8"/>
      <c r="I3715" s="8"/>
      <c r="O3715" s="8"/>
      <c r="P3715" s="8"/>
      <c r="R3715" s="2"/>
      <c r="S3715" s="2"/>
      <c r="AB3715" s="9"/>
    </row>
    <row r="3716" spans="3:28" x14ac:dyDescent="0.45">
      <c r="C3716" s="7"/>
      <c r="E3716" s="7"/>
      <c r="G3716" s="8"/>
      <c r="I3716" s="8"/>
      <c r="O3716" s="8"/>
      <c r="P3716" s="8"/>
      <c r="R3716" s="2"/>
      <c r="S3716" s="2"/>
      <c r="AB3716" s="9"/>
    </row>
    <row r="3717" spans="3:28" x14ac:dyDescent="0.45">
      <c r="C3717" s="7"/>
      <c r="E3717" s="7"/>
      <c r="G3717" s="8"/>
      <c r="I3717" s="8"/>
      <c r="O3717" s="8"/>
      <c r="P3717" s="8"/>
      <c r="R3717" s="2"/>
      <c r="S3717" s="2"/>
      <c r="AB3717" s="9"/>
    </row>
    <row r="3718" spans="3:28" x14ac:dyDescent="0.45">
      <c r="C3718" s="7"/>
      <c r="E3718" s="7"/>
      <c r="G3718" s="8"/>
      <c r="I3718" s="8"/>
      <c r="O3718" s="8"/>
      <c r="P3718" s="8"/>
      <c r="R3718" s="2"/>
      <c r="S3718" s="2"/>
      <c r="AB3718" s="9"/>
    </row>
    <row r="3719" spans="3:28" x14ac:dyDescent="0.45">
      <c r="C3719" s="7"/>
      <c r="E3719" s="7"/>
      <c r="G3719" s="8"/>
      <c r="I3719" s="8"/>
      <c r="O3719" s="8"/>
      <c r="P3719" s="8"/>
      <c r="R3719" s="2"/>
      <c r="S3719" s="2"/>
      <c r="AB3719" s="9"/>
    </row>
    <row r="3720" spans="3:28" x14ac:dyDescent="0.45">
      <c r="C3720" s="7"/>
      <c r="E3720" s="7"/>
      <c r="G3720" s="8"/>
      <c r="I3720" s="8"/>
      <c r="O3720" s="8"/>
      <c r="P3720" s="8"/>
      <c r="R3720" s="2"/>
      <c r="S3720" s="2"/>
      <c r="AB3720" s="9"/>
    </row>
    <row r="3721" spans="3:28" x14ac:dyDescent="0.45">
      <c r="C3721" s="7"/>
      <c r="E3721" s="7"/>
      <c r="G3721" s="8"/>
      <c r="I3721" s="8"/>
      <c r="O3721" s="8"/>
      <c r="P3721" s="8"/>
      <c r="R3721" s="2"/>
      <c r="S3721" s="2"/>
      <c r="AB3721" s="9"/>
    </row>
    <row r="3722" spans="3:28" x14ac:dyDescent="0.45">
      <c r="C3722" s="7"/>
      <c r="E3722" s="7"/>
      <c r="G3722" s="8"/>
      <c r="I3722" s="8"/>
      <c r="O3722" s="8"/>
      <c r="P3722" s="8"/>
      <c r="R3722" s="2"/>
      <c r="S3722" s="2"/>
      <c r="AB3722" s="9"/>
    </row>
    <row r="3723" spans="3:28" x14ac:dyDescent="0.45">
      <c r="C3723" s="7"/>
      <c r="E3723" s="7"/>
      <c r="G3723" s="8"/>
      <c r="I3723" s="8"/>
      <c r="O3723" s="8"/>
      <c r="P3723" s="8"/>
      <c r="R3723" s="2"/>
      <c r="S3723" s="2"/>
      <c r="AB3723" s="9"/>
    </row>
    <row r="3724" spans="3:28" x14ac:dyDescent="0.45">
      <c r="C3724" s="7"/>
      <c r="E3724" s="7"/>
      <c r="G3724" s="8"/>
      <c r="I3724" s="8"/>
      <c r="O3724" s="8"/>
      <c r="P3724" s="8"/>
      <c r="R3724" s="2"/>
      <c r="S3724" s="2"/>
      <c r="AB3724" s="9"/>
    </row>
    <row r="3725" spans="3:28" x14ac:dyDescent="0.45">
      <c r="C3725" s="7"/>
      <c r="E3725" s="7"/>
      <c r="G3725" s="8"/>
      <c r="I3725" s="8"/>
      <c r="O3725" s="8"/>
      <c r="P3725" s="8"/>
      <c r="R3725" s="2"/>
      <c r="S3725" s="2"/>
      <c r="AB3725" s="9"/>
    </row>
    <row r="3726" spans="3:28" x14ac:dyDescent="0.45">
      <c r="C3726" s="7"/>
      <c r="E3726" s="7"/>
      <c r="G3726" s="8"/>
      <c r="I3726" s="8"/>
      <c r="O3726" s="8"/>
      <c r="P3726" s="8"/>
      <c r="R3726" s="2"/>
      <c r="S3726" s="2"/>
      <c r="AB3726" s="9"/>
    </row>
    <row r="3727" spans="3:28" x14ac:dyDescent="0.45">
      <c r="C3727" s="7"/>
      <c r="E3727" s="7"/>
      <c r="G3727" s="8"/>
      <c r="I3727" s="8"/>
      <c r="O3727" s="8"/>
      <c r="P3727" s="8"/>
      <c r="R3727" s="2"/>
      <c r="S3727" s="2"/>
      <c r="AB3727" s="9"/>
    </row>
    <row r="3728" spans="3:28" x14ac:dyDescent="0.45">
      <c r="C3728" s="7"/>
      <c r="E3728" s="7"/>
      <c r="G3728" s="8"/>
      <c r="I3728" s="8"/>
      <c r="O3728" s="8"/>
      <c r="P3728" s="8"/>
      <c r="R3728" s="2"/>
      <c r="S3728" s="2"/>
      <c r="AB3728" s="9"/>
    </row>
    <row r="3729" spans="3:28" x14ac:dyDescent="0.45">
      <c r="C3729" s="7"/>
      <c r="E3729" s="7"/>
      <c r="G3729" s="8"/>
      <c r="I3729" s="8"/>
      <c r="O3729" s="8"/>
      <c r="P3729" s="8"/>
      <c r="R3729" s="2"/>
      <c r="S3729" s="2"/>
      <c r="AB3729" s="9"/>
    </row>
    <row r="3730" spans="3:28" x14ac:dyDescent="0.45">
      <c r="C3730" s="7"/>
      <c r="E3730" s="7"/>
      <c r="G3730" s="8"/>
      <c r="I3730" s="8"/>
      <c r="O3730" s="8"/>
      <c r="P3730" s="8"/>
      <c r="R3730" s="2"/>
      <c r="S3730" s="2"/>
      <c r="AB3730" s="9"/>
    </row>
    <row r="3731" spans="3:28" x14ac:dyDescent="0.45">
      <c r="C3731" s="7"/>
      <c r="E3731" s="7"/>
      <c r="G3731" s="8"/>
      <c r="I3731" s="8"/>
      <c r="O3731" s="8"/>
      <c r="P3731" s="8"/>
      <c r="R3731" s="2"/>
      <c r="S3731" s="2"/>
      <c r="AB3731" s="9"/>
    </row>
    <row r="3732" spans="3:28" x14ac:dyDescent="0.45">
      <c r="C3732" s="7"/>
      <c r="E3732" s="7"/>
      <c r="G3732" s="8"/>
      <c r="I3732" s="8"/>
      <c r="O3732" s="8"/>
      <c r="P3732" s="8"/>
      <c r="R3732" s="2"/>
      <c r="S3732" s="2"/>
      <c r="AB3732" s="9"/>
    </row>
    <row r="3733" spans="3:28" x14ac:dyDescent="0.45">
      <c r="C3733" s="7"/>
      <c r="E3733" s="7"/>
      <c r="G3733" s="8"/>
      <c r="I3733" s="8"/>
      <c r="O3733" s="8"/>
      <c r="P3733" s="8"/>
      <c r="R3733" s="2"/>
      <c r="S3733" s="2"/>
      <c r="AB3733" s="9"/>
    </row>
    <row r="3734" spans="3:28" x14ac:dyDescent="0.45">
      <c r="C3734" s="7"/>
      <c r="E3734" s="7"/>
      <c r="G3734" s="8"/>
      <c r="I3734" s="8"/>
      <c r="O3734" s="8"/>
      <c r="P3734" s="8"/>
      <c r="R3734" s="2"/>
      <c r="S3734" s="2"/>
      <c r="AB3734" s="9"/>
    </row>
    <row r="3735" spans="3:28" x14ac:dyDescent="0.45">
      <c r="C3735" s="7"/>
      <c r="E3735" s="7"/>
      <c r="G3735" s="8"/>
      <c r="I3735" s="8"/>
      <c r="O3735" s="8"/>
      <c r="P3735" s="8"/>
      <c r="R3735" s="2"/>
      <c r="S3735" s="2"/>
      <c r="AB3735" s="9"/>
    </row>
    <row r="3736" spans="3:28" x14ac:dyDescent="0.45">
      <c r="C3736" s="7"/>
      <c r="E3736" s="7"/>
      <c r="G3736" s="8"/>
      <c r="I3736" s="8"/>
      <c r="O3736" s="8"/>
      <c r="P3736" s="8"/>
      <c r="R3736" s="2"/>
      <c r="S3736" s="2"/>
      <c r="AB3736" s="9"/>
    </row>
    <row r="3737" spans="3:28" x14ac:dyDescent="0.45">
      <c r="C3737" s="7"/>
      <c r="E3737" s="7"/>
      <c r="G3737" s="8"/>
      <c r="I3737" s="8"/>
      <c r="O3737" s="8"/>
      <c r="P3737" s="8"/>
      <c r="R3737" s="2"/>
      <c r="S3737" s="2"/>
      <c r="AB3737" s="9"/>
    </row>
    <row r="3738" spans="3:28" x14ac:dyDescent="0.45">
      <c r="C3738" s="7"/>
      <c r="E3738" s="7"/>
      <c r="G3738" s="8"/>
      <c r="I3738" s="8"/>
      <c r="O3738" s="8"/>
      <c r="P3738" s="8"/>
      <c r="R3738" s="2"/>
      <c r="S3738" s="2"/>
      <c r="AB3738" s="9"/>
    </row>
    <row r="3739" spans="3:28" x14ac:dyDescent="0.45">
      <c r="C3739" s="7"/>
      <c r="E3739" s="7"/>
      <c r="G3739" s="8"/>
      <c r="I3739" s="8"/>
      <c r="O3739" s="8"/>
      <c r="P3739" s="8"/>
      <c r="R3739" s="2"/>
      <c r="S3739" s="2"/>
      <c r="AB3739" s="9"/>
    </row>
    <row r="3740" spans="3:28" x14ac:dyDescent="0.45">
      <c r="C3740" s="7"/>
      <c r="E3740" s="7"/>
      <c r="G3740" s="8"/>
      <c r="I3740" s="8"/>
      <c r="O3740" s="8"/>
      <c r="P3740" s="8"/>
      <c r="R3740" s="2"/>
      <c r="S3740" s="2"/>
      <c r="AB3740" s="9"/>
    </row>
    <row r="3741" spans="3:28" x14ac:dyDescent="0.45">
      <c r="C3741" s="7"/>
      <c r="E3741" s="7"/>
      <c r="G3741" s="8"/>
      <c r="I3741" s="8"/>
      <c r="O3741" s="8"/>
      <c r="P3741" s="8"/>
      <c r="R3741" s="2"/>
      <c r="S3741" s="2"/>
      <c r="AB3741" s="9"/>
    </row>
    <row r="3742" spans="3:28" x14ac:dyDescent="0.45">
      <c r="C3742" s="7"/>
      <c r="E3742" s="7"/>
      <c r="G3742" s="8"/>
      <c r="I3742" s="8"/>
      <c r="O3742" s="8"/>
      <c r="P3742" s="8"/>
      <c r="R3742" s="2"/>
      <c r="S3742" s="2"/>
      <c r="AB3742" s="9"/>
    </row>
    <row r="3743" spans="3:28" x14ac:dyDescent="0.45">
      <c r="C3743" s="7"/>
      <c r="E3743" s="7"/>
      <c r="G3743" s="8"/>
      <c r="I3743" s="8"/>
      <c r="O3743" s="8"/>
      <c r="P3743" s="8"/>
      <c r="R3743" s="2"/>
      <c r="S3743" s="2"/>
      <c r="AB3743" s="9"/>
    </row>
    <row r="3744" spans="3:28" x14ac:dyDescent="0.45">
      <c r="C3744" s="7"/>
      <c r="E3744" s="7"/>
      <c r="G3744" s="8"/>
      <c r="I3744" s="8"/>
      <c r="O3744" s="8"/>
      <c r="P3744" s="8"/>
      <c r="R3744" s="2"/>
      <c r="S3744" s="2"/>
      <c r="AB3744" s="9"/>
    </row>
    <row r="3745" spans="3:28" x14ac:dyDescent="0.45">
      <c r="C3745" s="7"/>
      <c r="E3745" s="7"/>
      <c r="G3745" s="8"/>
      <c r="I3745" s="8"/>
      <c r="O3745" s="8"/>
      <c r="P3745" s="8"/>
      <c r="R3745" s="2"/>
      <c r="S3745" s="2"/>
      <c r="AB3745" s="9"/>
    </row>
    <row r="3746" spans="3:28" x14ac:dyDescent="0.45">
      <c r="C3746" s="7"/>
      <c r="E3746" s="7"/>
      <c r="G3746" s="8"/>
      <c r="I3746" s="8"/>
      <c r="O3746" s="8"/>
      <c r="P3746" s="8"/>
      <c r="R3746" s="2"/>
      <c r="S3746" s="2"/>
      <c r="AB3746" s="9"/>
    </row>
    <row r="3747" spans="3:28" x14ac:dyDescent="0.45">
      <c r="C3747" s="7"/>
      <c r="E3747" s="7"/>
      <c r="G3747" s="8"/>
      <c r="I3747" s="8"/>
      <c r="O3747" s="8"/>
      <c r="P3747" s="8"/>
      <c r="R3747" s="2"/>
      <c r="S3747" s="2"/>
      <c r="AB3747" s="9"/>
    </row>
    <row r="3748" spans="3:28" x14ac:dyDescent="0.45">
      <c r="C3748" s="7"/>
      <c r="E3748" s="7"/>
      <c r="G3748" s="8"/>
      <c r="I3748" s="8"/>
      <c r="O3748" s="8"/>
      <c r="P3748" s="8"/>
      <c r="R3748" s="2"/>
      <c r="S3748" s="2"/>
      <c r="AB3748" s="9"/>
    </row>
    <row r="3749" spans="3:28" x14ac:dyDescent="0.45">
      <c r="C3749" s="7"/>
      <c r="E3749" s="7"/>
      <c r="G3749" s="8"/>
      <c r="I3749" s="8"/>
      <c r="O3749" s="8"/>
      <c r="P3749" s="8"/>
      <c r="R3749" s="2"/>
      <c r="S3749" s="2"/>
      <c r="AB3749" s="9"/>
    </row>
    <row r="3750" spans="3:28" x14ac:dyDescent="0.45">
      <c r="C3750" s="7"/>
      <c r="E3750" s="7"/>
      <c r="G3750" s="8"/>
      <c r="I3750" s="8"/>
      <c r="O3750" s="8"/>
      <c r="P3750" s="8"/>
      <c r="R3750" s="2"/>
      <c r="S3750" s="2"/>
      <c r="AB3750" s="9"/>
    </row>
    <row r="3751" spans="3:28" x14ac:dyDescent="0.45">
      <c r="C3751" s="7"/>
      <c r="E3751" s="7"/>
      <c r="G3751" s="8"/>
      <c r="I3751" s="8"/>
      <c r="O3751" s="8"/>
      <c r="P3751" s="8"/>
      <c r="R3751" s="2"/>
      <c r="S3751" s="2"/>
      <c r="AB3751" s="9"/>
    </row>
    <row r="3752" spans="3:28" x14ac:dyDescent="0.45">
      <c r="C3752" s="7"/>
      <c r="E3752" s="7"/>
      <c r="G3752" s="8"/>
      <c r="I3752" s="8"/>
      <c r="O3752" s="8"/>
      <c r="P3752" s="8"/>
      <c r="R3752" s="2"/>
      <c r="S3752" s="2"/>
      <c r="AB3752" s="9"/>
    </row>
    <row r="3753" spans="3:28" x14ac:dyDescent="0.45">
      <c r="C3753" s="7"/>
      <c r="E3753" s="7"/>
      <c r="G3753" s="8"/>
      <c r="I3753" s="8"/>
      <c r="O3753" s="8"/>
      <c r="P3753" s="8"/>
      <c r="R3753" s="2"/>
      <c r="S3753" s="2"/>
      <c r="AB3753" s="9"/>
    </row>
    <row r="3754" spans="3:28" x14ac:dyDescent="0.45">
      <c r="C3754" s="7"/>
      <c r="E3754" s="7"/>
      <c r="G3754" s="8"/>
      <c r="I3754" s="8"/>
      <c r="O3754" s="8"/>
      <c r="P3754" s="8"/>
      <c r="R3754" s="2"/>
      <c r="S3754" s="2"/>
      <c r="AB3754" s="9"/>
    </row>
    <row r="3755" spans="3:28" x14ac:dyDescent="0.45">
      <c r="C3755" s="7"/>
      <c r="E3755" s="7"/>
      <c r="G3755" s="8"/>
      <c r="I3755" s="8"/>
      <c r="O3755" s="8"/>
      <c r="P3755" s="8"/>
      <c r="R3755" s="2"/>
      <c r="S3755" s="2"/>
      <c r="AB3755" s="9"/>
    </row>
    <row r="3756" spans="3:28" x14ac:dyDescent="0.45">
      <c r="C3756" s="7"/>
      <c r="E3756" s="7"/>
      <c r="G3756" s="8"/>
      <c r="I3756" s="8"/>
      <c r="O3756" s="8"/>
      <c r="P3756" s="8"/>
      <c r="R3756" s="2"/>
      <c r="S3756" s="2"/>
      <c r="AB3756" s="9"/>
    </row>
    <row r="3757" spans="3:28" x14ac:dyDescent="0.45">
      <c r="C3757" s="7"/>
      <c r="E3757" s="7"/>
      <c r="G3757" s="8"/>
      <c r="I3757" s="8"/>
      <c r="O3757" s="8"/>
      <c r="P3757" s="8"/>
      <c r="R3757" s="2"/>
      <c r="S3757" s="2"/>
      <c r="AB3757" s="9"/>
    </row>
    <row r="3758" spans="3:28" x14ac:dyDescent="0.45">
      <c r="C3758" s="7"/>
      <c r="E3758" s="7"/>
      <c r="G3758" s="8"/>
      <c r="I3758" s="8"/>
      <c r="O3758" s="8"/>
      <c r="P3758" s="8"/>
      <c r="R3758" s="2"/>
      <c r="S3758" s="2"/>
      <c r="AB3758" s="9"/>
    </row>
    <row r="3759" spans="3:28" x14ac:dyDescent="0.45">
      <c r="C3759" s="7"/>
      <c r="E3759" s="7"/>
      <c r="G3759" s="8"/>
      <c r="I3759" s="8"/>
      <c r="O3759" s="8"/>
      <c r="P3759" s="8"/>
      <c r="R3759" s="2"/>
      <c r="S3759" s="2"/>
      <c r="AB3759" s="9"/>
    </row>
    <row r="3760" spans="3:28" x14ac:dyDescent="0.45">
      <c r="C3760" s="7"/>
      <c r="E3760" s="7"/>
      <c r="G3760" s="8"/>
      <c r="I3760" s="8"/>
      <c r="O3760" s="8"/>
      <c r="P3760" s="8"/>
      <c r="R3760" s="2"/>
      <c r="S3760" s="2"/>
      <c r="AB3760" s="9"/>
    </row>
    <row r="3761" spans="3:28" x14ac:dyDescent="0.45">
      <c r="C3761" s="7"/>
      <c r="E3761" s="7"/>
      <c r="G3761" s="8"/>
      <c r="I3761" s="8"/>
      <c r="O3761" s="8"/>
      <c r="P3761" s="8"/>
      <c r="R3761" s="2"/>
      <c r="S3761" s="2"/>
      <c r="AB3761" s="9"/>
    </row>
    <row r="3762" spans="3:28" x14ac:dyDescent="0.45">
      <c r="C3762" s="7"/>
      <c r="E3762" s="7"/>
      <c r="G3762" s="8"/>
      <c r="I3762" s="8"/>
      <c r="O3762" s="8"/>
      <c r="P3762" s="8"/>
      <c r="R3762" s="2"/>
      <c r="S3762" s="2"/>
      <c r="AB3762" s="9"/>
    </row>
    <row r="3763" spans="3:28" x14ac:dyDescent="0.45">
      <c r="C3763" s="7"/>
      <c r="E3763" s="7"/>
      <c r="G3763" s="8"/>
      <c r="I3763" s="8"/>
      <c r="O3763" s="8"/>
      <c r="P3763" s="8"/>
      <c r="R3763" s="2"/>
      <c r="S3763" s="2"/>
      <c r="AB3763" s="9"/>
    </row>
    <row r="3764" spans="3:28" x14ac:dyDescent="0.45">
      <c r="C3764" s="7"/>
      <c r="E3764" s="7"/>
      <c r="G3764" s="8"/>
      <c r="I3764" s="8"/>
      <c r="O3764" s="8"/>
      <c r="P3764" s="8"/>
      <c r="R3764" s="2"/>
      <c r="S3764" s="2"/>
      <c r="AB3764" s="9"/>
    </row>
    <row r="3765" spans="3:28" x14ac:dyDescent="0.45">
      <c r="C3765" s="7"/>
      <c r="E3765" s="7"/>
      <c r="G3765" s="8"/>
      <c r="I3765" s="8"/>
      <c r="O3765" s="8"/>
      <c r="P3765" s="8"/>
      <c r="R3765" s="2"/>
      <c r="S3765" s="2"/>
      <c r="AB3765" s="9"/>
    </row>
    <row r="3766" spans="3:28" x14ac:dyDescent="0.45">
      <c r="C3766" s="7"/>
      <c r="E3766" s="7"/>
      <c r="G3766" s="8"/>
      <c r="I3766" s="8"/>
      <c r="O3766" s="8"/>
      <c r="P3766" s="8"/>
      <c r="R3766" s="2"/>
      <c r="S3766" s="2"/>
      <c r="AB3766" s="9"/>
    </row>
    <row r="3767" spans="3:28" x14ac:dyDescent="0.45">
      <c r="C3767" s="7"/>
      <c r="E3767" s="7"/>
      <c r="G3767" s="8"/>
      <c r="I3767" s="8"/>
      <c r="O3767" s="8"/>
      <c r="P3767" s="8"/>
      <c r="R3767" s="2"/>
      <c r="S3767" s="2"/>
      <c r="AB3767" s="9"/>
    </row>
    <row r="3768" spans="3:28" x14ac:dyDescent="0.45">
      <c r="C3768" s="7"/>
      <c r="E3768" s="7"/>
      <c r="G3768" s="8"/>
      <c r="I3768" s="8"/>
      <c r="O3768" s="8"/>
      <c r="P3768" s="8"/>
      <c r="R3768" s="2"/>
      <c r="S3768" s="2"/>
      <c r="AB3768" s="9"/>
    </row>
    <row r="3769" spans="3:28" x14ac:dyDescent="0.45">
      <c r="C3769" s="7"/>
      <c r="E3769" s="7"/>
      <c r="G3769" s="8"/>
      <c r="I3769" s="8"/>
      <c r="O3769" s="8"/>
      <c r="P3769" s="8"/>
      <c r="R3769" s="2"/>
      <c r="S3769" s="2"/>
      <c r="AB3769" s="9"/>
    </row>
    <row r="3770" spans="3:28" x14ac:dyDescent="0.45">
      <c r="C3770" s="7"/>
      <c r="E3770" s="7"/>
      <c r="G3770" s="8"/>
      <c r="I3770" s="8"/>
      <c r="O3770" s="8"/>
      <c r="P3770" s="8"/>
      <c r="R3770" s="2"/>
      <c r="S3770" s="2"/>
      <c r="AB3770" s="9"/>
    </row>
    <row r="3771" spans="3:28" x14ac:dyDescent="0.45">
      <c r="C3771" s="7"/>
      <c r="E3771" s="7"/>
      <c r="G3771" s="8"/>
      <c r="I3771" s="8"/>
      <c r="O3771" s="8"/>
      <c r="P3771" s="8"/>
      <c r="R3771" s="2"/>
      <c r="S3771" s="2"/>
      <c r="AB3771" s="9"/>
    </row>
    <row r="3772" spans="3:28" x14ac:dyDescent="0.45">
      <c r="C3772" s="7"/>
      <c r="E3772" s="7"/>
      <c r="G3772" s="8"/>
      <c r="I3772" s="8"/>
      <c r="O3772" s="8"/>
      <c r="P3772" s="8"/>
      <c r="R3772" s="2"/>
      <c r="S3772" s="2"/>
      <c r="AB3772" s="9"/>
    </row>
    <row r="3773" spans="3:28" x14ac:dyDescent="0.45">
      <c r="C3773" s="7"/>
      <c r="E3773" s="7"/>
      <c r="G3773" s="8"/>
      <c r="I3773" s="8"/>
      <c r="O3773" s="8"/>
      <c r="P3773" s="8"/>
      <c r="R3773" s="2"/>
      <c r="S3773" s="2"/>
      <c r="AB3773" s="9"/>
    </row>
    <row r="3774" spans="3:28" x14ac:dyDescent="0.45">
      <c r="C3774" s="7"/>
      <c r="E3774" s="7"/>
      <c r="G3774" s="8"/>
      <c r="I3774" s="8"/>
      <c r="O3774" s="8"/>
      <c r="P3774" s="8"/>
      <c r="R3774" s="2"/>
      <c r="S3774" s="2"/>
      <c r="AB3774" s="9"/>
    </row>
    <row r="3775" spans="3:28" x14ac:dyDescent="0.45">
      <c r="C3775" s="7"/>
      <c r="E3775" s="7"/>
      <c r="G3775" s="8"/>
      <c r="I3775" s="8"/>
      <c r="O3775" s="8"/>
      <c r="P3775" s="8"/>
      <c r="R3775" s="2"/>
      <c r="S3775" s="2"/>
      <c r="AB3775" s="9"/>
    </row>
    <row r="3776" spans="3:28" x14ac:dyDescent="0.45">
      <c r="C3776" s="7"/>
      <c r="E3776" s="7"/>
      <c r="G3776" s="8"/>
      <c r="I3776" s="8"/>
      <c r="O3776" s="8"/>
      <c r="P3776" s="8"/>
      <c r="R3776" s="2"/>
      <c r="S3776" s="2"/>
      <c r="AB3776" s="9"/>
    </row>
    <row r="3777" spans="3:28" x14ac:dyDescent="0.45">
      <c r="C3777" s="7"/>
      <c r="E3777" s="7"/>
      <c r="G3777" s="8"/>
      <c r="I3777" s="8"/>
      <c r="O3777" s="8"/>
      <c r="P3777" s="8"/>
      <c r="R3777" s="2"/>
      <c r="S3777" s="2"/>
      <c r="AB3777" s="9"/>
    </row>
    <row r="3778" spans="3:28" x14ac:dyDescent="0.45">
      <c r="C3778" s="7"/>
      <c r="E3778" s="7"/>
      <c r="G3778" s="8"/>
      <c r="I3778" s="8"/>
      <c r="O3778" s="8"/>
      <c r="P3778" s="8"/>
      <c r="R3778" s="2"/>
      <c r="S3778" s="2"/>
      <c r="AB3778" s="9"/>
    </row>
    <row r="3779" spans="3:28" x14ac:dyDescent="0.45">
      <c r="C3779" s="7"/>
      <c r="E3779" s="7"/>
      <c r="G3779" s="8"/>
      <c r="I3779" s="8"/>
      <c r="O3779" s="8"/>
      <c r="P3779" s="8"/>
      <c r="R3779" s="2"/>
      <c r="S3779" s="2"/>
      <c r="AB3779" s="9"/>
    </row>
    <row r="3780" spans="3:28" x14ac:dyDescent="0.45">
      <c r="C3780" s="7"/>
      <c r="E3780" s="7"/>
      <c r="G3780" s="8"/>
      <c r="I3780" s="8"/>
      <c r="O3780" s="8"/>
      <c r="P3780" s="8"/>
      <c r="R3780" s="2"/>
      <c r="S3780" s="2"/>
      <c r="AB3780" s="9"/>
    </row>
    <row r="3781" spans="3:28" x14ac:dyDescent="0.45">
      <c r="C3781" s="7"/>
      <c r="E3781" s="7"/>
      <c r="G3781" s="8"/>
      <c r="I3781" s="8"/>
      <c r="O3781" s="8"/>
      <c r="P3781" s="8"/>
      <c r="R3781" s="2"/>
      <c r="S3781" s="2"/>
      <c r="AB3781" s="9"/>
    </row>
    <row r="3782" spans="3:28" x14ac:dyDescent="0.45">
      <c r="C3782" s="7"/>
      <c r="E3782" s="7"/>
      <c r="G3782" s="8"/>
      <c r="I3782" s="8"/>
      <c r="O3782" s="8"/>
      <c r="P3782" s="8"/>
      <c r="R3782" s="2"/>
      <c r="S3782" s="2"/>
      <c r="AB3782" s="9"/>
    </row>
    <row r="3783" spans="3:28" x14ac:dyDescent="0.45">
      <c r="C3783" s="7"/>
      <c r="E3783" s="7"/>
      <c r="G3783" s="8"/>
      <c r="I3783" s="8"/>
      <c r="O3783" s="8"/>
      <c r="P3783" s="8"/>
      <c r="R3783" s="2"/>
      <c r="S3783" s="2"/>
      <c r="AB3783" s="9"/>
    </row>
    <row r="3784" spans="3:28" x14ac:dyDescent="0.45">
      <c r="C3784" s="7"/>
      <c r="E3784" s="7"/>
      <c r="G3784" s="8"/>
      <c r="I3784" s="8"/>
      <c r="O3784" s="8"/>
      <c r="P3784" s="8"/>
      <c r="R3784" s="2"/>
      <c r="S3784" s="2"/>
      <c r="AB3784" s="9"/>
    </row>
    <row r="3785" spans="3:28" x14ac:dyDescent="0.45">
      <c r="C3785" s="7"/>
      <c r="E3785" s="7"/>
      <c r="G3785" s="8"/>
      <c r="I3785" s="8"/>
      <c r="O3785" s="8"/>
      <c r="P3785" s="8"/>
      <c r="R3785" s="2"/>
      <c r="S3785" s="2"/>
      <c r="AB3785" s="9"/>
    </row>
    <row r="3786" spans="3:28" x14ac:dyDescent="0.45">
      <c r="C3786" s="7"/>
      <c r="E3786" s="7"/>
      <c r="G3786" s="8"/>
      <c r="I3786" s="8"/>
      <c r="O3786" s="8"/>
      <c r="P3786" s="8"/>
      <c r="R3786" s="2"/>
      <c r="S3786" s="2"/>
      <c r="AB3786" s="9"/>
    </row>
    <row r="3787" spans="3:28" x14ac:dyDescent="0.45">
      <c r="C3787" s="7"/>
      <c r="E3787" s="7"/>
      <c r="G3787" s="8"/>
      <c r="I3787" s="8"/>
      <c r="O3787" s="8"/>
      <c r="P3787" s="8"/>
      <c r="R3787" s="2"/>
      <c r="S3787" s="2"/>
      <c r="AB3787" s="9"/>
    </row>
    <row r="3788" spans="3:28" x14ac:dyDescent="0.45">
      <c r="C3788" s="7"/>
      <c r="E3788" s="7"/>
      <c r="G3788" s="8"/>
      <c r="I3788" s="8"/>
      <c r="O3788" s="8"/>
      <c r="P3788" s="8"/>
      <c r="R3788" s="2"/>
      <c r="S3788" s="2"/>
      <c r="AB3788" s="9"/>
    </row>
    <row r="3789" spans="3:28" x14ac:dyDescent="0.45">
      <c r="C3789" s="7"/>
      <c r="E3789" s="7"/>
      <c r="G3789" s="8"/>
      <c r="I3789" s="8"/>
      <c r="O3789" s="8"/>
      <c r="P3789" s="8"/>
      <c r="R3789" s="2"/>
      <c r="S3789" s="2"/>
      <c r="AB3789" s="9"/>
    </row>
    <row r="3790" spans="3:28" x14ac:dyDescent="0.45">
      <c r="C3790" s="7"/>
      <c r="E3790" s="7"/>
      <c r="G3790" s="8"/>
      <c r="I3790" s="8"/>
      <c r="O3790" s="8"/>
      <c r="P3790" s="8"/>
      <c r="R3790" s="2"/>
      <c r="S3790" s="2"/>
      <c r="AB3790" s="9"/>
    </row>
    <row r="3791" spans="3:28" x14ac:dyDescent="0.45">
      <c r="C3791" s="7"/>
      <c r="E3791" s="7"/>
      <c r="G3791" s="8"/>
      <c r="I3791" s="8"/>
      <c r="O3791" s="8"/>
      <c r="P3791" s="8"/>
      <c r="R3791" s="2"/>
      <c r="S3791" s="2"/>
      <c r="AB3791" s="9"/>
    </row>
    <row r="3792" spans="3:28" x14ac:dyDescent="0.45">
      <c r="C3792" s="7"/>
      <c r="E3792" s="7"/>
      <c r="G3792" s="8"/>
      <c r="I3792" s="8"/>
      <c r="O3792" s="8"/>
      <c r="P3792" s="8"/>
      <c r="R3792" s="2"/>
      <c r="S3792" s="2"/>
      <c r="AB3792" s="9"/>
    </row>
    <row r="3793" spans="3:28" x14ac:dyDescent="0.45">
      <c r="C3793" s="7"/>
      <c r="E3793" s="7"/>
      <c r="G3793" s="8"/>
      <c r="I3793" s="8"/>
      <c r="O3793" s="8"/>
      <c r="P3793" s="8"/>
      <c r="R3793" s="2"/>
      <c r="S3793" s="2"/>
      <c r="AB3793" s="9"/>
    </row>
    <row r="3794" spans="3:28" x14ac:dyDescent="0.45">
      <c r="C3794" s="7"/>
      <c r="E3794" s="7"/>
      <c r="G3794" s="8"/>
      <c r="I3794" s="8"/>
      <c r="O3794" s="8"/>
      <c r="P3794" s="8"/>
      <c r="R3794" s="2"/>
      <c r="S3794" s="2"/>
      <c r="AB3794" s="9"/>
    </row>
    <row r="3795" spans="3:28" x14ac:dyDescent="0.45">
      <c r="C3795" s="7"/>
      <c r="E3795" s="7"/>
      <c r="G3795" s="8"/>
      <c r="I3795" s="8"/>
      <c r="O3795" s="8"/>
      <c r="P3795" s="8"/>
      <c r="R3795" s="2"/>
      <c r="S3795" s="2"/>
      <c r="AB3795" s="9"/>
    </row>
    <row r="3796" spans="3:28" x14ac:dyDescent="0.45">
      <c r="C3796" s="7"/>
      <c r="E3796" s="7"/>
      <c r="G3796" s="8"/>
      <c r="I3796" s="8"/>
      <c r="O3796" s="8"/>
      <c r="P3796" s="8"/>
      <c r="R3796" s="2"/>
      <c r="S3796" s="2"/>
      <c r="AB3796" s="9"/>
    </row>
    <row r="3797" spans="3:28" x14ac:dyDescent="0.45">
      <c r="C3797" s="7"/>
      <c r="E3797" s="7"/>
      <c r="G3797" s="8"/>
      <c r="I3797" s="8"/>
      <c r="O3797" s="8"/>
      <c r="P3797" s="8"/>
      <c r="R3797" s="2"/>
      <c r="S3797" s="2"/>
      <c r="AB3797" s="9"/>
    </row>
    <row r="3798" spans="3:28" x14ac:dyDescent="0.45">
      <c r="C3798" s="7"/>
      <c r="E3798" s="7"/>
      <c r="G3798" s="8"/>
      <c r="I3798" s="8"/>
      <c r="O3798" s="8"/>
      <c r="P3798" s="8"/>
      <c r="R3798" s="2"/>
      <c r="S3798" s="2"/>
      <c r="AB3798" s="9"/>
    </row>
    <row r="3799" spans="3:28" x14ac:dyDescent="0.45">
      <c r="C3799" s="7"/>
      <c r="E3799" s="7"/>
      <c r="G3799" s="8"/>
      <c r="I3799" s="8"/>
      <c r="O3799" s="8"/>
      <c r="P3799" s="8"/>
      <c r="R3799" s="2"/>
      <c r="S3799" s="2"/>
      <c r="AB3799" s="9"/>
    </row>
    <row r="3800" spans="3:28" x14ac:dyDescent="0.45">
      <c r="C3800" s="7"/>
      <c r="E3800" s="7"/>
      <c r="G3800" s="8"/>
      <c r="I3800" s="8"/>
      <c r="O3800" s="8"/>
      <c r="P3800" s="8"/>
      <c r="R3800" s="2"/>
      <c r="S3800" s="2"/>
      <c r="AB3800" s="9"/>
    </row>
    <row r="3801" spans="3:28" x14ac:dyDescent="0.45">
      <c r="C3801" s="7"/>
      <c r="E3801" s="7"/>
      <c r="G3801" s="8"/>
      <c r="I3801" s="8"/>
      <c r="O3801" s="8"/>
      <c r="P3801" s="8"/>
      <c r="R3801" s="2"/>
      <c r="S3801" s="2"/>
      <c r="AB3801" s="9"/>
    </row>
    <row r="3802" spans="3:28" x14ac:dyDescent="0.45">
      <c r="C3802" s="7"/>
      <c r="E3802" s="7"/>
      <c r="G3802" s="8"/>
      <c r="I3802" s="8"/>
      <c r="O3802" s="8"/>
      <c r="P3802" s="8"/>
      <c r="R3802" s="2"/>
      <c r="S3802" s="2"/>
      <c r="AB3802" s="9"/>
    </row>
    <row r="3803" spans="3:28" x14ac:dyDescent="0.45">
      <c r="C3803" s="7"/>
      <c r="E3803" s="7"/>
      <c r="G3803" s="8"/>
      <c r="I3803" s="8"/>
      <c r="O3803" s="8"/>
      <c r="P3803" s="8"/>
      <c r="R3803" s="2"/>
      <c r="S3803" s="2"/>
      <c r="AB3803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BankNifty Live Trades</vt:lpstr>
      <vt:lpstr>Backtest Trades</vt:lpstr>
      <vt:lpstr>No Of Trades Count</vt:lpstr>
      <vt:lpstr>Trades Match</vt:lpstr>
      <vt:lpstr>Live PL</vt:lpstr>
      <vt:lpstr>Historical Performance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2022-12-05T10:19:27Z</dcterms:created>
  <dcterms:modified xsi:type="dcterms:W3CDTF">2023-01-24T05:39:56Z</dcterms:modified>
</cp:coreProperties>
</file>